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15"/>
  </bookViews>
  <sheets>
    <sheet name="附表1汕尾市农村生活污水治理分年度攻坚任务表格" sheetId="8" r:id="rId1"/>
    <sheet name="附表2汕尾市各县（市、区）涉及重点区域村庄的类型与名称" sheetId="7" r:id="rId2"/>
    <sheet name="附表3汕尾市各县（市、区）一村一策治理台账" sheetId="1" r:id="rId3"/>
    <sheet name="附表4汕尾市各县（市、区）老旧、废弃设施提升改造及管网修复完善" sheetId="2" r:id="rId4"/>
    <sheet name="附表5  汕尾市各县（区、市）推进模式与资金表" sheetId="4" r:id="rId5"/>
  </sheets>
  <definedNames>
    <definedName name="_xlnm._FilterDatabase" localSheetId="3" hidden="1">'附表4汕尾市各县（市、区）老旧、废弃设施提升改造及管网修复完善'!$A$6:$XFC$278</definedName>
    <definedName name="_xlnm._FilterDatabase" localSheetId="2" hidden="1">'附表3汕尾市各县（市、区）一村一策治理台账'!$7:$2989</definedName>
    <definedName name="_Toc18237" localSheetId="3">'附表4汕尾市各县（市、区）老旧、废弃设施提升改造及管网修复完善'!#REF!</definedName>
    <definedName name="_Toc9182" localSheetId="2">'附表3汕尾市各县（市、区）一村一策治理台账'!#REF!</definedName>
  </definedNames>
  <calcPr calcId="144525"/>
</workbook>
</file>

<file path=xl/sharedStrings.xml><?xml version="1.0" encoding="utf-8"?>
<sst xmlns="http://schemas.openxmlformats.org/spreadsheetml/2006/main" count="34963" uniqueCount="5539">
  <si>
    <t>附表1</t>
  </si>
  <si>
    <t xml:space="preserve">  汕尾市农村生活污水治理分年度攻坚任务表格</t>
  </si>
  <si>
    <t>序号</t>
  </si>
  <si>
    <t>县（市、区）</t>
  </si>
  <si>
    <t>自然村总数</t>
  </si>
  <si>
    <t>2020年</t>
  </si>
  <si>
    <t>2021年</t>
  </si>
  <si>
    <t>2022年</t>
  </si>
  <si>
    <t>2023年</t>
  </si>
  <si>
    <t>2024年</t>
  </si>
  <si>
    <t>2025年</t>
  </si>
  <si>
    <t>自然村累计完成基数</t>
  </si>
  <si>
    <t>完成率基数</t>
  </si>
  <si>
    <t>目标完成自然村数量</t>
  </si>
  <si>
    <t>目标完成率</t>
  </si>
  <si>
    <t>总计</t>
  </si>
  <si>
    <t>50%以上</t>
  </si>
  <si>
    <t>55%以上</t>
  </si>
  <si>
    <t>力争60%</t>
  </si>
  <si>
    <t>稳定达到60%以上</t>
  </si>
  <si>
    <t>海丰县　</t>
  </si>
  <si>
    <t>　城区</t>
  </si>
  <si>
    <t>-</t>
  </si>
  <si>
    <t>陆丰市</t>
  </si>
  <si>
    <t>陆河县</t>
  </si>
  <si>
    <t>红海湾经济开发区　</t>
  </si>
  <si>
    <t>华侨管理区</t>
  </si>
  <si>
    <t>说明：
1、城区、华侨管理区以提升改造为主，进一步做好已完成治理任务的查漏补缺工作；
2、考虑到农村生活污水治理的复杂性和不可预见性，各县（市、区）可在完成任务数量不变的情况下，根据实际情况对提升改造程度和时序进行合理调整并报市生态环境局备案。</t>
  </si>
  <si>
    <t>附表2</t>
  </si>
  <si>
    <t>汕尾市各县（市、区）涉及重点区域村庄的类型与名称</t>
  </si>
  <si>
    <t>县区</t>
  </si>
  <si>
    <r>
      <t>镇</t>
    </r>
    <r>
      <rPr>
        <b/>
        <sz val="11"/>
        <rFont val="Times New Roman"/>
        <charset val="134"/>
      </rPr>
      <t>/</t>
    </r>
    <r>
      <rPr>
        <b/>
        <sz val="11"/>
        <rFont val="宋体"/>
        <charset val="134"/>
      </rPr>
      <t>街道</t>
    </r>
  </si>
  <si>
    <t>重点区域村庄类型</t>
  </si>
  <si>
    <t>涉及的重点区域名称</t>
  </si>
  <si>
    <t>涉及自然村总数（个）</t>
  </si>
  <si>
    <t>八万镇</t>
  </si>
  <si>
    <t>中心村</t>
  </si>
  <si>
    <t>/</t>
  </si>
  <si>
    <t>水源保护区</t>
  </si>
  <si>
    <t>高塘长桥溪乡镇级饮用水水源保护区</t>
  </si>
  <si>
    <t>黑臭水体集中区域</t>
  </si>
  <si>
    <t>农村黑臭水体整治</t>
  </si>
  <si>
    <t>旅游风景区</t>
  </si>
  <si>
    <t>美丽乡村风貌带</t>
  </si>
  <si>
    <t>第四条</t>
  </si>
  <si>
    <t>小计（扣除重复）</t>
  </si>
  <si>
    <t>东海街道</t>
  </si>
  <si>
    <t>人口规模大且集中的村庄</t>
  </si>
  <si>
    <t>螺河（陆丰市段）饮用水水源保护区</t>
  </si>
  <si>
    <t>第三条</t>
  </si>
  <si>
    <t>其他</t>
  </si>
  <si>
    <t>螺河</t>
  </si>
  <si>
    <t>乌坎河</t>
  </si>
  <si>
    <t>陂洋镇</t>
  </si>
  <si>
    <t>陂沟河饮用水水源保护区</t>
  </si>
  <si>
    <t>高塘长桥溪乡镇级饮用水水源保护区、陂沟河饮用水水源保护区</t>
  </si>
  <si>
    <r>
      <rPr>
        <sz val="11"/>
        <rFont val="宋体"/>
        <charset val="134"/>
      </rPr>
      <t>龙潭干渠</t>
    </r>
    <r>
      <rPr>
        <sz val="11"/>
        <rFont val="Times New Roman"/>
        <charset val="134"/>
      </rPr>
      <t>-</t>
    </r>
    <r>
      <rPr>
        <sz val="11"/>
        <rFont val="宋体"/>
        <charset val="134"/>
      </rPr>
      <t>港口水库</t>
    </r>
    <r>
      <rPr>
        <sz val="11"/>
        <rFont val="Times New Roman"/>
        <charset val="134"/>
      </rPr>
      <t>-</t>
    </r>
    <r>
      <rPr>
        <sz val="11"/>
        <rFont val="宋体"/>
        <charset val="134"/>
      </rPr>
      <t>尖山水库</t>
    </r>
  </si>
  <si>
    <r>
      <rPr>
        <sz val="11"/>
        <rFont val="宋体"/>
        <charset val="134"/>
      </rPr>
      <t>龙潭干渠</t>
    </r>
    <r>
      <rPr>
        <sz val="11"/>
        <rFont val="Times New Roman"/>
        <charset val="134"/>
      </rPr>
      <t>-</t>
    </r>
    <r>
      <rPr>
        <sz val="11"/>
        <rFont val="宋体"/>
        <charset val="134"/>
      </rPr>
      <t>港口水库</t>
    </r>
    <r>
      <rPr>
        <sz val="11"/>
        <rFont val="Times New Roman"/>
        <charset val="134"/>
      </rPr>
      <t>-</t>
    </r>
    <r>
      <rPr>
        <sz val="11"/>
        <rFont val="宋体"/>
        <charset val="134"/>
      </rPr>
      <t>尖山水库、龙潭水库饮用水源保护区</t>
    </r>
  </si>
  <si>
    <t>第一条</t>
  </si>
  <si>
    <t>博美镇</t>
  </si>
  <si>
    <t>八万河（博美段）乡镇级饮用水源保</t>
  </si>
  <si>
    <t>城东街道</t>
  </si>
  <si>
    <t>大安镇</t>
  </si>
  <si>
    <r>
      <rPr>
        <sz val="11"/>
        <rFont val="宋体"/>
        <charset val="134"/>
      </rPr>
      <t>螺河</t>
    </r>
    <r>
      <rPr>
        <sz val="11"/>
        <rFont val="Times New Roman"/>
        <charset val="134"/>
      </rPr>
      <t>(</t>
    </r>
    <r>
      <rPr>
        <sz val="11"/>
        <rFont val="宋体"/>
        <charset val="134"/>
      </rPr>
      <t>大安段</t>
    </r>
    <r>
      <rPr>
        <sz val="11"/>
        <rFont val="Times New Roman"/>
        <charset val="134"/>
      </rPr>
      <t>)</t>
    </r>
    <r>
      <rPr>
        <sz val="11"/>
        <rFont val="宋体"/>
        <charset val="134"/>
      </rPr>
      <t>乡镇级饮用水水源保护区</t>
    </r>
  </si>
  <si>
    <r>
      <rPr>
        <sz val="11"/>
        <rFont val="宋体"/>
        <charset val="134"/>
      </rPr>
      <t>螺河</t>
    </r>
    <r>
      <rPr>
        <sz val="11"/>
        <rFont val="Times New Roman"/>
        <charset val="134"/>
      </rPr>
      <t>(</t>
    </r>
    <r>
      <rPr>
        <sz val="11"/>
        <rFont val="宋体"/>
        <charset val="134"/>
      </rPr>
      <t>大安段</t>
    </r>
    <r>
      <rPr>
        <sz val="11"/>
        <rFont val="Times New Roman"/>
        <charset val="134"/>
      </rPr>
      <t>)</t>
    </r>
    <r>
      <rPr>
        <sz val="11"/>
        <rFont val="宋体"/>
        <charset val="134"/>
      </rPr>
      <t>乡镇级饮用水水源保护区、螺河（陆丰市段）饮用水水源保护区</t>
    </r>
  </si>
  <si>
    <t>第二条</t>
  </si>
  <si>
    <t>河东镇</t>
  </si>
  <si>
    <t>河西街道</t>
  </si>
  <si>
    <t>湖东镇</t>
  </si>
  <si>
    <t>第五条</t>
  </si>
  <si>
    <t>甲东镇</t>
  </si>
  <si>
    <t>甲西镇</t>
  </si>
  <si>
    <t>甲子镇</t>
  </si>
  <si>
    <t>碣石镇</t>
  </si>
  <si>
    <t>金厢镇</t>
  </si>
  <si>
    <t>新响水库乡镇级饮用水水源保护区</t>
  </si>
  <si>
    <t>南塘镇</t>
  </si>
  <si>
    <t>内湖镇</t>
  </si>
  <si>
    <t>桥冲镇</t>
  </si>
  <si>
    <t>上英镇</t>
  </si>
  <si>
    <t>潭西水</t>
  </si>
  <si>
    <t>潭西镇</t>
  </si>
  <si>
    <t>箖投围水库乡镇级饮用水水源保护区</t>
  </si>
  <si>
    <t>西南镇</t>
  </si>
  <si>
    <t>大肚山渠乡镇级饮用水水源保护区</t>
  </si>
  <si>
    <t>合计</t>
  </si>
  <si>
    <t>南告水库（县级）饮用水源保护区：2个；
螺河（陆河段）市县级饮用水源保护区：5个；
富口国考断面：18个</t>
  </si>
  <si>
    <t>海丰县</t>
  </si>
  <si>
    <t>公平水库</t>
  </si>
  <si>
    <t>红花地水库</t>
  </si>
  <si>
    <t>南门水库</t>
  </si>
  <si>
    <t>赤沙水库</t>
  </si>
  <si>
    <t>黄江</t>
  </si>
  <si>
    <t>大液河</t>
  </si>
  <si>
    <t>龙津河</t>
  </si>
  <si>
    <t>东溪河</t>
  </si>
  <si>
    <t>南门水</t>
  </si>
  <si>
    <t>其他支流流域</t>
  </si>
  <si>
    <t>城区</t>
  </si>
  <si>
    <t>饮用水源保护区</t>
  </si>
  <si>
    <t>公平管渠－赤沙水库饮用水水源保护区</t>
  </si>
  <si>
    <t>宝楼水库饮用水水源保护区</t>
  </si>
  <si>
    <t>人口规模较大的村庄</t>
  </si>
  <si>
    <r>
      <rPr>
        <sz val="11"/>
        <rFont val="宋体"/>
        <charset val="134"/>
      </rPr>
      <t>常住人口</t>
    </r>
    <r>
      <rPr>
        <sz val="11"/>
        <rFont val="Times New Roman"/>
        <charset val="134"/>
      </rPr>
      <t>1000</t>
    </r>
    <r>
      <rPr>
        <sz val="11"/>
        <rFont val="宋体"/>
        <charset val="134"/>
      </rPr>
      <t>人以上</t>
    </r>
  </si>
  <si>
    <t>乡村振兴风貌带</t>
  </si>
  <si>
    <r>
      <rPr>
        <sz val="11"/>
        <rFont val="Times New Roman"/>
        <charset val="134"/>
      </rPr>
      <t>“</t>
    </r>
    <r>
      <rPr>
        <sz val="11"/>
        <rFont val="宋体"/>
        <charset val="134"/>
      </rPr>
      <t>蚝情万丈</t>
    </r>
    <r>
      <rPr>
        <sz val="11"/>
        <rFont val="Times New Roman"/>
        <charset val="134"/>
      </rPr>
      <t>”</t>
    </r>
    <r>
      <rPr>
        <sz val="11"/>
        <rFont val="宋体"/>
        <charset val="134"/>
      </rPr>
      <t>景观示范带</t>
    </r>
  </si>
  <si>
    <r>
      <rPr>
        <sz val="11"/>
        <rFont val="Times New Roman"/>
        <charset val="134"/>
      </rPr>
      <t>“</t>
    </r>
    <r>
      <rPr>
        <sz val="11"/>
        <rFont val="宋体"/>
        <charset val="134"/>
      </rPr>
      <t>生态农旅</t>
    </r>
    <r>
      <rPr>
        <sz val="11"/>
        <rFont val="Times New Roman"/>
        <charset val="134"/>
      </rPr>
      <t>”</t>
    </r>
    <r>
      <rPr>
        <sz val="11"/>
        <rFont val="宋体"/>
        <charset val="134"/>
      </rPr>
      <t>景观示范带</t>
    </r>
  </si>
  <si>
    <r>
      <rPr>
        <sz val="11"/>
        <rFont val="Times New Roman"/>
        <charset val="134"/>
      </rPr>
      <t>“</t>
    </r>
    <r>
      <rPr>
        <sz val="11"/>
        <rFont val="宋体"/>
        <charset val="134"/>
      </rPr>
      <t>黄江画卷 水乡风情</t>
    </r>
    <r>
      <rPr>
        <sz val="11"/>
        <rFont val="Times New Roman"/>
        <charset val="134"/>
      </rPr>
      <t>”</t>
    </r>
    <r>
      <rPr>
        <sz val="11"/>
        <rFont val="宋体"/>
        <charset val="134"/>
      </rPr>
      <t>乡村振兴示范带</t>
    </r>
  </si>
  <si>
    <r>
      <rPr>
        <sz val="11"/>
        <rFont val="Times New Roman"/>
        <charset val="134"/>
      </rPr>
      <t>“</t>
    </r>
    <r>
      <rPr>
        <sz val="11"/>
        <rFont val="宋体"/>
        <charset val="134"/>
      </rPr>
      <t>花果原乡</t>
    </r>
    <r>
      <rPr>
        <sz val="11"/>
        <rFont val="Times New Roman"/>
        <charset val="134"/>
      </rPr>
      <t>”</t>
    </r>
    <r>
      <rPr>
        <sz val="11"/>
        <rFont val="宋体"/>
        <charset val="134"/>
      </rPr>
      <t>乡村振兴示范带</t>
    </r>
  </si>
  <si>
    <t>重要河流沿岸</t>
  </si>
  <si>
    <t>品清湖</t>
  </si>
  <si>
    <t>合计（扣除重复）</t>
  </si>
  <si>
    <t>红海湾开发区</t>
  </si>
  <si>
    <t>小计</t>
  </si>
  <si>
    <t>×水源（市/县级）/×水库（县级）/×国考断面</t>
  </si>
  <si>
    <t>XX黑臭水体整治流域</t>
  </si>
  <si>
    <t>附表3</t>
  </si>
  <si>
    <t>汕尾市各县（市、区）一村一策治理台账</t>
  </si>
  <si>
    <r>
      <rPr>
        <sz val="11"/>
        <rFont val="宋体"/>
        <charset val="134"/>
      </rPr>
      <t>序号</t>
    </r>
  </si>
  <si>
    <r>
      <rPr>
        <b/>
        <sz val="11"/>
        <rFont val="宋体"/>
        <charset val="134"/>
      </rPr>
      <t>县（市、区）</t>
    </r>
  </si>
  <si>
    <r>
      <rPr>
        <b/>
        <sz val="11"/>
        <rFont val="宋体"/>
        <charset val="134"/>
      </rPr>
      <t>乡镇</t>
    </r>
  </si>
  <si>
    <r>
      <rPr>
        <b/>
        <sz val="10"/>
        <rFont val="宋体"/>
        <charset val="134"/>
      </rPr>
      <t>行政村</t>
    </r>
  </si>
  <si>
    <r>
      <rPr>
        <b/>
        <sz val="11"/>
        <rFont val="宋体"/>
        <charset val="134"/>
      </rPr>
      <t>自然村</t>
    </r>
  </si>
  <si>
    <r>
      <rPr>
        <b/>
        <sz val="11"/>
        <rFont val="宋体"/>
        <charset val="134"/>
      </rPr>
      <t>户籍户数</t>
    </r>
  </si>
  <si>
    <r>
      <rPr>
        <b/>
        <sz val="11"/>
        <rFont val="宋体"/>
        <charset val="134"/>
      </rPr>
      <t>户籍人口</t>
    </r>
  </si>
  <si>
    <r>
      <rPr>
        <b/>
        <sz val="11"/>
        <rFont val="宋体"/>
        <charset val="134"/>
      </rPr>
      <t>常住人口</t>
    </r>
  </si>
  <si>
    <r>
      <rPr>
        <b/>
        <sz val="11"/>
        <rFont val="宋体"/>
        <charset val="134"/>
      </rPr>
      <t>经度</t>
    </r>
  </si>
  <si>
    <r>
      <rPr>
        <b/>
        <sz val="11"/>
        <rFont val="宋体"/>
        <charset val="134"/>
      </rPr>
      <t>维度</t>
    </r>
  </si>
  <si>
    <r>
      <rPr>
        <b/>
        <sz val="11"/>
        <rFont val="宋体"/>
        <charset val="134"/>
      </rPr>
      <t>人口程度</t>
    </r>
    <r>
      <rPr>
        <b/>
        <vertAlign val="superscript"/>
        <sz val="11"/>
        <rFont val="Times New Roman"/>
        <charset val="134"/>
      </rPr>
      <t>2</t>
    </r>
  </si>
  <si>
    <r>
      <rPr>
        <b/>
        <sz val="11"/>
        <rFont val="宋体"/>
        <charset val="134"/>
      </rPr>
      <t>主要治理模式</t>
    </r>
    <r>
      <rPr>
        <b/>
        <vertAlign val="superscript"/>
        <sz val="11"/>
        <rFont val="Times New Roman"/>
        <charset val="134"/>
      </rPr>
      <t>3</t>
    </r>
  </si>
  <si>
    <r>
      <rPr>
        <b/>
        <sz val="11"/>
        <rFont val="宋体"/>
        <charset val="134"/>
      </rPr>
      <t>纳厂模式</t>
    </r>
    <r>
      <rPr>
        <b/>
        <vertAlign val="superscript"/>
        <sz val="11"/>
        <rFont val="Times New Roman"/>
        <charset val="134"/>
      </rPr>
      <t>4</t>
    </r>
  </si>
  <si>
    <r>
      <rPr>
        <b/>
        <sz val="11"/>
        <rFont val="宋体"/>
        <charset val="134"/>
      </rPr>
      <t>建设设施模式</t>
    </r>
  </si>
  <si>
    <r>
      <rPr>
        <b/>
        <sz val="11"/>
        <rFont val="宋体"/>
        <charset val="134"/>
      </rPr>
      <t>资源化利用模式</t>
    </r>
  </si>
  <si>
    <r>
      <rPr>
        <b/>
        <sz val="11"/>
        <rFont val="宋体"/>
        <charset val="134"/>
      </rPr>
      <t>建设基金估算</t>
    </r>
    <r>
      <rPr>
        <b/>
        <vertAlign val="superscript"/>
        <sz val="11"/>
        <rFont val="Times New Roman"/>
        <charset val="134"/>
      </rPr>
      <t>7</t>
    </r>
  </si>
  <si>
    <r>
      <rPr>
        <b/>
        <sz val="11"/>
        <rFont val="宋体"/>
        <charset val="134"/>
      </rPr>
      <t>重点区域情况</t>
    </r>
  </si>
  <si>
    <r>
      <rPr>
        <b/>
        <sz val="11"/>
        <rFont val="宋体"/>
        <charset val="134"/>
      </rPr>
      <t>备注</t>
    </r>
    <r>
      <rPr>
        <b/>
        <vertAlign val="superscript"/>
        <sz val="11"/>
        <rFont val="Times New Roman"/>
        <charset val="134"/>
      </rPr>
      <t>10</t>
    </r>
  </si>
  <si>
    <r>
      <rPr>
        <b/>
        <sz val="11"/>
        <rFont val="宋体"/>
        <charset val="134"/>
      </rPr>
      <t>拟纳入的城镇污水处理厂名称</t>
    </r>
  </si>
  <si>
    <r>
      <rPr>
        <b/>
        <sz val="11"/>
        <rFont val="宋体"/>
        <charset val="134"/>
      </rPr>
      <t>拟纳入的城镇污水处理厂的状态</t>
    </r>
  </si>
  <si>
    <r>
      <rPr>
        <b/>
        <sz val="11"/>
        <rFont val="宋体"/>
        <charset val="134"/>
      </rPr>
      <t>（拟）建成年份</t>
    </r>
  </si>
  <si>
    <r>
      <rPr>
        <b/>
        <sz val="11"/>
        <rFont val="宋体"/>
        <charset val="134"/>
      </rPr>
      <t>初步拟采用治理工艺</t>
    </r>
  </si>
  <si>
    <r>
      <rPr>
        <b/>
        <sz val="11"/>
        <rFont val="宋体"/>
        <charset val="134"/>
      </rPr>
      <t>拟执行排放标准</t>
    </r>
  </si>
  <si>
    <r>
      <rPr>
        <b/>
        <sz val="11"/>
        <rFont val="宋体"/>
        <charset val="134"/>
      </rPr>
      <t>拟采用的主要资源化模式</t>
    </r>
    <r>
      <rPr>
        <b/>
        <vertAlign val="superscript"/>
        <sz val="11"/>
        <rFont val="Times New Roman"/>
        <charset val="134"/>
      </rPr>
      <t>5</t>
    </r>
  </si>
  <si>
    <r>
      <rPr>
        <b/>
        <sz val="11"/>
        <rFont val="宋体"/>
        <charset val="134"/>
      </rPr>
      <t>是否已完成</t>
    </r>
    <r>
      <rPr>
        <b/>
        <vertAlign val="superscript"/>
        <sz val="11"/>
        <rFont val="Times New Roman"/>
        <charset val="134"/>
      </rPr>
      <t>6</t>
    </r>
  </si>
  <si>
    <r>
      <rPr>
        <b/>
        <sz val="11"/>
        <rFont val="宋体"/>
        <charset val="134"/>
      </rPr>
      <t>拟选用主要的受纳体形式</t>
    </r>
  </si>
  <si>
    <r>
      <rPr>
        <b/>
        <sz val="11"/>
        <rFont val="宋体"/>
        <charset val="134"/>
      </rPr>
      <t>是否位于重点区域（村庄）</t>
    </r>
  </si>
  <si>
    <r>
      <rPr>
        <b/>
        <sz val="11"/>
        <rFont val="宋体"/>
        <charset val="134"/>
      </rPr>
      <t>重点区域类别</t>
    </r>
    <r>
      <rPr>
        <b/>
        <vertAlign val="superscript"/>
        <sz val="11"/>
        <rFont val="Times New Roman"/>
        <charset val="134"/>
      </rPr>
      <t>8</t>
    </r>
  </si>
  <si>
    <r>
      <rPr>
        <b/>
        <sz val="11"/>
        <rFont val="宋体"/>
        <charset val="134"/>
      </rPr>
      <t>拟完成治理时间</t>
    </r>
    <r>
      <rPr>
        <b/>
        <vertAlign val="superscript"/>
        <sz val="11"/>
        <rFont val="Times New Roman"/>
        <charset val="134"/>
      </rPr>
      <t>9</t>
    </r>
  </si>
  <si>
    <r>
      <rPr>
        <sz val="11"/>
        <rFont val="宋体"/>
        <charset val="134"/>
      </rPr>
      <t>陆河县</t>
    </r>
  </si>
  <si>
    <r>
      <rPr>
        <sz val="11"/>
        <rFont val="宋体"/>
        <charset val="134"/>
      </rPr>
      <t>河田镇</t>
    </r>
  </si>
  <si>
    <r>
      <rPr>
        <sz val="11"/>
        <rFont val="宋体"/>
        <charset val="134"/>
      </rPr>
      <t>高砂村</t>
    </r>
  </si>
  <si>
    <r>
      <rPr>
        <sz val="11"/>
        <rFont val="宋体"/>
        <charset val="134"/>
      </rPr>
      <t>新寨</t>
    </r>
  </si>
  <si>
    <t>A</t>
  </si>
  <si>
    <r>
      <rPr>
        <sz val="11"/>
        <rFont val="宋体"/>
        <charset val="134"/>
      </rPr>
      <t>县城大坪污水处理厂</t>
    </r>
  </si>
  <si>
    <r>
      <rPr>
        <sz val="11"/>
        <rFont val="宋体"/>
        <charset val="134"/>
      </rPr>
      <t>正常运行</t>
    </r>
  </si>
  <si>
    <r>
      <rPr>
        <sz val="11"/>
        <rFont val="宋体"/>
        <charset val="134"/>
      </rPr>
      <t>是</t>
    </r>
  </si>
  <si>
    <t>AB</t>
  </si>
  <si>
    <r>
      <rPr>
        <sz val="11"/>
        <rFont val="Times New Roman"/>
        <charset val="134"/>
      </rPr>
      <t>2021</t>
    </r>
    <r>
      <rPr>
        <sz val="11"/>
        <rFont val="宋体"/>
        <charset val="134"/>
      </rPr>
      <t>年</t>
    </r>
  </si>
  <si>
    <r>
      <rPr>
        <sz val="11"/>
        <rFont val="宋体"/>
        <charset val="134"/>
      </rPr>
      <t>下寨</t>
    </r>
  </si>
  <si>
    <t>B</t>
  </si>
  <si>
    <r>
      <rPr>
        <sz val="11"/>
        <rFont val="宋体"/>
        <charset val="134"/>
      </rPr>
      <t>大塘</t>
    </r>
  </si>
  <si>
    <r>
      <rPr>
        <sz val="11"/>
        <rFont val="宋体"/>
        <charset val="134"/>
      </rPr>
      <t>新田镇</t>
    </r>
  </si>
  <si>
    <r>
      <rPr>
        <sz val="11"/>
        <rFont val="宋体"/>
        <charset val="134"/>
      </rPr>
      <t>新田村</t>
    </r>
  </si>
  <si>
    <r>
      <rPr>
        <sz val="11"/>
        <color rgb="FFFF0000"/>
        <rFont val="宋体"/>
        <charset val="134"/>
      </rPr>
      <t>新田圩</t>
    </r>
  </si>
  <si>
    <r>
      <rPr>
        <sz val="11"/>
        <rFont val="宋体"/>
        <charset val="134"/>
      </rPr>
      <t>新田镇污水处理厂</t>
    </r>
  </si>
  <si>
    <r>
      <rPr>
        <sz val="11"/>
        <color rgb="FFFF0000"/>
        <rFont val="宋体"/>
        <charset val="134"/>
      </rPr>
      <t>新丰村</t>
    </r>
  </si>
  <si>
    <r>
      <rPr>
        <sz val="11"/>
        <color rgb="FFFF0000"/>
        <rFont val="宋体"/>
        <charset val="134"/>
      </rPr>
      <t>汤子寨</t>
    </r>
  </si>
  <si>
    <r>
      <rPr>
        <sz val="11"/>
        <rFont val="宋体"/>
        <charset val="134"/>
      </rPr>
      <t>丰山</t>
    </r>
  </si>
  <si>
    <r>
      <rPr>
        <sz val="11"/>
        <rFont val="宋体"/>
        <charset val="134"/>
      </rPr>
      <t>大埔村</t>
    </r>
  </si>
  <si>
    <r>
      <rPr>
        <sz val="11"/>
        <rFont val="宋体"/>
        <charset val="134"/>
      </rPr>
      <t>河口镇</t>
    </r>
  </si>
  <si>
    <r>
      <rPr>
        <sz val="11"/>
        <rFont val="宋体"/>
        <charset val="134"/>
      </rPr>
      <t>河口村</t>
    </r>
  </si>
  <si>
    <r>
      <rPr>
        <sz val="11"/>
        <rFont val="宋体"/>
        <charset val="134"/>
      </rPr>
      <t>高树</t>
    </r>
  </si>
  <si>
    <r>
      <rPr>
        <sz val="11"/>
        <rFont val="宋体"/>
        <charset val="134"/>
      </rPr>
      <t>河口镇污水处理厂</t>
    </r>
  </si>
  <si>
    <r>
      <rPr>
        <sz val="11"/>
        <rFont val="宋体"/>
        <charset val="134"/>
      </rPr>
      <t>竹高坑</t>
    </r>
  </si>
  <si>
    <r>
      <rPr>
        <sz val="11"/>
        <rFont val="宋体"/>
        <charset val="134"/>
      </rPr>
      <t>塘背</t>
    </r>
  </si>
  <si>
    <r>
      <rPr>
        <sz val="11"/>
        <rFont val="宋体"/>
        <charset val="134"/>
      </rPr>
      <t>文下</t>
    </r>
  </si>
  <si>
    <r>
      <rPr>
        <sz val="11"/>
        <rFont val="宋体"/>
        <charset val="134"/>
      </rPr>
      <t>河新村</t>
    </r>
  </si>
  <si>
    <r>
      <rPr>
        <sz val="11"/>
        <rFont val="宋体"/>
        <charset val="134"/>
      </rPr>
      <t>石印</t>
    </r>
  </si>
  <si>
    <r>
      <rPr>
        <sz val="11"/>
        <rFont val="宋体"/>
        <charset val="134"/>
      </rPr>
      <t>木公寮</t>
    </r>
  </si>
  <si>
    <r>
      <rPr>
        <sz val="11"/>
        <rFont val="宋体"/>
        <charset val="134"/>
      </rPr>
      <t>排仔</t>
    </r>
  </si>
  <si>
    <r>
      <rPr>
        <sz val="11"/>
        <rFont val="宋体"/>
        <charset val="134"/>
      </rPr>
      <t>螺溪镇</t>
    </r>
  </si>
  <si>
    <r>
      <rPr>
        <sz val="11"/>
        <rFont val="宋体"/>
        <charset val="134"/>
      </rPr>
      <t>良洞村</t>
    </r>
  </si>
  <si>
    <r>
      <rPr>
        <sz val="11"/>
        <rFont val="宋体"/>
        <charset val="134"/>
      </rPr>
      <t>高方村</t>
    </r>
  </si>
  <si>
    <r>
      <rPr>
        <sz val="11"/>
        <rFont val="宋体"/>
        <charset val="134"/>
      </rPr>
      <t>螺溪镇污水处理厂</t>
    </r>
  </si>
  <si>
    <r>
      <rPr>
        <sz val="11"/>
        <rFont val="宋体"/>
        <charset val="134"/>
      </rPr>
      <t>连叶村</t>
    </r>
  </si>
  <si>
    <r>
      <rPr>
        <sz val="11"/>
        <rFont val="宋体"/>
        <charset val="134"/>
      </rPr>
      <t>理化村</t>
    </r>
  </si>
  <si>
    <r>
      <rPr>
        <sz val="11"/>
        <rFont val="宋体"/>
        <charset val="134"/>
      </rPr>
      <t>螺溪村</t>
    </r>
  </si>
  <si>
    <r>
      <rPr>
        <sz val="11"/>
        <rFont val="宋体"/>
        <charset val="134"/>
      </rPr>
      <t>日圩</t>
    </r>
  </si>
  <si>
    <r>
      <rPr>
        <sz val="11"/>
        <rFont val="宋体"/>
        <charset val="134"/>
      </rPr>
      <t>下街</t>
    </r>
  </si>
  <si>
    <r>
      <rPr>
        <sz val="11"/>
        <rFont val="宋体"/>
        <charset val="134"/>
      </rPr>
      <t>兆田</t>
    </r>
  </si>
  <si>
    <r>
      <rPr>
        <sz val="11"/>
        <rFont val="宋体"/>
        <charset val="134"/>
      </rPr>
      <t>新良村</t>
    </r>
  </si>
  <si>
    <r>
      <rPr>
        <sz val="11"/>
        <rFont val="宋体"/>
        <charset val="134"/>
      </rPr>
      <t>三栋</t>
    </r>
  </si>
  <si>
    <r>
      <rPr>
        <sz val="11"/>
        <rFont val="宋体"/>
        <charset val="134"/>
      </rPr>
      <t>南万镇</t>
    </r>
  </si>
  <si>
    <r>
      <rPr>
        <sz val="11"/>
        <rFont val="宋体"/>
        <charset val="134"/>
      </rPr>
      <t>杞洋村</t>
    </r>
  </si>
  <si>
    <r>
      <rPr>
        <sz val="11"/>
        <rFont val="宋体"/>
        <charset val="134"/>
      </rPr>
      <t>福田</t>
    </r>
  </si>
  <si>
    <r>
      <rPr>
        <sz val="11"/>
        <rFont val="宋体"/>
        <charset val="134"/>
      </rPr>
      <t>南万镇污水处理厂</t>
    </r>
  </si>
  <si>
    <t>EF</t>
  </si>
  <si>
    <r>
      <rPr>
        <sz val="11"/>
        <rFont val="宋体"/>
        <charset val="134"/>
      </rPr>
      <t>大坝</t>
    </r>
  </si>
  <si>
    <r>
      <rPr>
        <sz val="11"/>
        <rFont val="宋体"/>
        <charset val="134"/>
      </rPr>
      <t>洋角</t>
    </r>
  </si>
  <si>
    <r>
      <rPr>
        <sz val="11"/>
        <rFont val="宋体"/>
        <charset val="134"/>
      </rPr>
      <t>万全村</t>
    </r>
  </si>
  <si>
    <r>
      <rPr>
        <sz val="11"/>
        <rFont val="宋体"/>
        <charset val="134"/>
      </rPr>
      <t>上枧</t>
    </r>
  </si>
  <si>
    <r>
      <rPr>
        <sz val="11"/>
        <rFont val="宋体"/>
        <charset val="134"/>
      </rPr>
      <t>下枧</t>
    </r>
  </si>
  <si>
    <r>
      <rPr>
        <sz val="11"/>
        <rFont val="宋体"/>
        <charset val="134"/>
      </rPr>
      <t>南门</t>
    </r>
  </si>
  <si>
    <r>
      <rPr>
        <sz val="11"/>
        <rFont val="宋体"/>
        <charset val="134"/>
      </rPr>
      <t>北门</t>
    </r>
  </si>
  <si>
    <r>
      <rPr>
        <sz val="11"/>
        <rFont val="宋体"/>
        <charset val="134"/>
      </rPr>
      <t>上护镇</t>
    </r>
  </si>
  <si>
    <r>
      <rPr>
        <sz val="11"/>
        <rFont val="宋体"/>
        <charset val="134"/>
      </rPr>
      <t>护二村</t>
    </r>
  </si>
  <si>
    <r>
      <rPr>
        <sz val="11"/>
        <rFont val="宋体"/>
        <charset val="134"/>
      </rPr>
      <t>莲上</t>
    </r>
  </si>
  <si>
    <r>
      <rPr>
        <sz val="11"/>
        <rFont val="宋体"/>
        <charset val="134"/>
      </rPr>
      <t>上护镇污水处理厂</t>
    </r>
  </si>
  <si>
    <t>F</t>
  </si>
  <si>
    <r>
      <rPr>
        <sz val="11"/>
        <rFont val="宋体"/>
        <charset val="134"/>
      </rPr>
      <t>莲下</t>
    </r>
  </si>
  <si>
    <r>
      <rPr>
        <sz val="11"/>
        <rFont val="宋体"/>
        <charset val="134"/>
      </rPr>
      <t>下布</t>
    </r>
  </si>
  <si>
    <r>
      <rPr>
        <sz val="11"/>
        <rFont val="宋体"/>
        <charset val="134"/>
      </rPr>
      <t>水唇镇</t>
    </r>
  </si>
  <si>
    <r>
      <rPr>
        <sz val="11"/>
        <rFont val="宋体"/>
        <charset val="134"/>
      </rPr>
      <t>水唇村</t>
    </r>
  </si>
  <si>
    <r>
      <rPr>
        <sz val="11"/>
        <rFont val="宋体"/>
        <charset val="134"/>
      </rPr>
      <t>上莲塘</t>
    </r>
  </si>
  <si>
    <r>
      <rPr>
        <sz val="11"/>
        <rFont val="宋体"/>
        <charset val="134"/>
      </rPr>
      <t>水唇镇污水处理厂</t>
    </r>
  </si>
  <si>
    <r>
      <rPr>
        <sz val="11"/>
        <rFont val="宋体"/>
        <charset val="134"/>
      </rPr>
      <t>中和村</t>
    </r>
  </si>
  <si>
    <r>
      <rPr>
        <sz val="11"/>
        <rFont val="宋体"/>
        <charset val="134"/>
      </rPr>
      <t>新村</t>
    </r>
  </si>
  <si>
    <r>
      <rPr>
        <sz val="11"/>
        <rFont val="宋体"/>
        <charset val="134"/>
      </rPr>
      <t>下社村</t>
    </r>
  </si>
  <si>
    <r>
      <rPr>
        <sz val="11"/>
        <rFont val="宋体"/>
        <charset val="134"/>
      </rPr>
      <t>下窝</t>
    </r>
  </si>
  <si>
    <r>
      <rPr>
        <sz val="11"/>
        <rFont val="宋体"/>
        <charset val="134"/>
      </rPr>
      <t>下莲塘</t>
    </r>
  </si>
  <si>
    <r>
      <rPr>
        <sz val="11"/>
        <rFont val="宋体"/>
        <charset val="134"/>
      </rPr>
      <t>新华村</t>
    </r>
  </si>
  <si>
    <r>
      <rPr>
        <sz val="11"/>
        <rFont val="宋体"/>
        <charset val="134"/>
      </rPr>
      <t>横楼下</t>
    </r>
  </si>
  <si>
    <r>
      <rPr>
        <sz val="11"/>
        <rFont val="宋体"/>
        <charset val="134"/>
      </rPr>
      <t>间歇式泥膜复合工艺</t>
    </r>
  </si>
  <si>
    <r>
      <rPr>
        <sz val="11"/>
        <rFont val="宋体"/>
        <charset val="134"/>
      </rPr>
      <t>农污二级</t>
    </r>
  </si>
  <si>
    <r>
      <rPr>
        <sz val="11"/>
        <rFont val="宋体"/>
        <charset val="134"/>
      </rPr>
      <t>学仔田</t>
    </r>
  </si>
  <si>
    <r>
      <rPr>
        <sz val="11"/>
        <rFont val="宋体"/>
        <charset val="134"/>
      </rPr>
      <t>高潭村</t>
    </r>
  </si>
  <si>
    <r>
      <rPr>
        <sz val="11"/>
        <rFont val="宋体"/>
        <charset val="134"/>
      </rPr>
      <t>丰塘</t>
    </r>
  </si>
  <si>
    <r>
      <rPr>
        <sz val="11"/>
        <rFont val="宋体"/>
        <charset val="134"/>
      </rPr>
      <t>昂塘村</t>
    </r>
  </si>
  <si>
    <r>
      <rPr>
        <sz val="11"/>
        <rFont val="宋体"/>
        <charset val="134"/>
      </rPr>
      <t>昂二</t>
    </r>
  </si>
  <si>
    <r>
      <rPr>
        <sz val="11"/>
        <rFont val="宋体"/>
        <charset val="134"/>
      </rPr>
      <t>上径村</t>
    </r>
  </si>
  <si>
    <r>
      <rPr>
        <sz val="11"/>
        <rFont val="宋体"/>
        <charset val="134"/>
      </rPr>
      <t>人和</t>
    </r>
  </si>
  <si>
    <r>
      <rPr>
        <sz val="11"/>
        <rFont val="宋体"/>
        <charset val="134"/>
      </rPr>
      <t>田心</t>
    </r>
  </si>
  <si>
    <r>
      <rPr>
        <sz val="11"/>
        <rFont val="宋体"/>
        <charset val="134"/>
      </rPr>
      <t>中坑</t>
    </r>
  </si>
  <si>
    <r>
      <rPr>
        <sz val="11"/>
        <rFont val="宋体"/>
        <charset val="134"/>
      </rPr>
      <t>宝山村</t>
    </r>
  </si>
  <si>
    <r>
      <rPr>
        <sz val="11"/>
        <rFont val="宋体"/>
        <charset val="134"/>
      </rPr>
      <t>石坑尾</t>
    </r>
  </si>
  <si>
    <r>
      <rPr>
        <sz val="11"/>
        <rFont val="宋体"/>
        <charset val="134"/>
      </rPr>
      <t>宝金村</t>
    </r>
  </si>
  <si>
    <r>
      <rPr>
        <sz val="11"/>
        <rFont val="宋体"/>
        <charset val="134"/>
      </rPr>
      <t>黄金坑</t>
    </r>
  </si>
  <si>
    <t>C</t>
  </si>
  <si>
    <r>
      <rPr>
        <sz val="11"/>
        <rFont val="Times New Roman"/>
        <charset val="134"/>
      </rPr>
      <t>2022</t>
    </r>
    <r>
      <rPr>
        <sz val="11"/>
        <rFont val="宋体"/>
        <charset val="134"/>
      </rPr>
      <t>年</t>
    </r>
  </si>
  <si>
    <r>
      <rPr>
        <sz val="11"/>
        <rFont val="宋体"/>
        <charset val="134"/>
      </rPr>
      <t>共联村</t>
    </r>
  </si>
  <si>
    <r>
      <rPr>
        <sz val="11"/>
        <rFont val="宋体"/>
        <charset val="134"/>
      </rPr>
      <t>下楼</t>
    </r>
  </si>
  <si>
    <r>
      <rPr>
        <sz val="11"/>
        <rFont val="宋体"/>
        <charset val="134"/>
      </rPr>
      <t>圳口村</t>
    </r>
  </si>
  <si>
    <r>
      <rPr>
        <sz val="11"/>
        <rFont val="宋体"/>
        <charset val="134"/>
      </rPr>
      <t>楼下</t>
    </r>
  </si>
  <si>
    <r>
      <rPr>
        <sz val="11"/>
        <rFont val="宋体"/>
        <charset val="134"/>
      </rPr>
      <t>车上村</t>
    </r>
  </si>
  <si>
    <r>
      <rPr>
        <sz val="11"/>
        <rFont val="宋体"/>
        <charset val="134"/>
      </rPr>
      <t>告洋村</t>
    </r>
  </si>
  <si>
    <r>
      <rPr>
        <sz val="11"/>
        <rFont val="宋体"/>
        <charset val="134"/>
      </rPr>
      <t>欧东村</t>
    </r>
  </si>
  <si>
    <r>
      <rPr>
        <sz val="11"/>
        <rFont val="宋体"/>
        <charset val="134"/>
      </rPr>
      <t>陶前</t>
    </r>
  </si>
  <si>
    <r>
      <rPr>
        <sz val="11"/>
        <rFont val="宋体"/>
        <charset val="134"/>
      </rPr>
      <t>赤白</t>
    </r>
  </si>
  <si>
    <r>
      <rPr>
        <sz val="11"/>
        <rFont val="宋体"/>
        <charset val="134"/>
      </rPr>
      <t>水口</t>
    </r>
  </si>
  <si>
    <r>
      <rPr>
        <sz val="11"/>
        <rFont val="宋体"/>
        <charset val="134"/>
      </rPr>
      <t>欧田村</t>
    </r>
  </si>
  <si>
    <r>
      <rPr>
        <sz val="11"/>
        <rFont val="宋体"/>
        <charset val="134"/>
      </rPr>
      <t>石头塘村</t>
    </r>
  </si>
  <si>
    <r>
      <rPr>
        <sz val="11"/>
        <rFont val="宋体"/>
        <charset val="134"/>
      </rPr>
      <t>欧田圩</t>
    </r>
  </si>
  <si>
    <r>
      <rPr>
        <sz val="11"/>
        <rFont val="宋体"/>
        <charset val="134"/>
      </rPr>
      <t>欧西村</t>
    </r>
  </si>
  <si>
    <r>
      <rPr>
        <sz val="11"/>
        <rFont val="宋体"/>
        <charset val="134"/>
      </rPr>
      <t>子背</t>
    </r>
  </si>
  <si>
    <r>
      <rPr>
        <sz val="11"/>
        <rFont val="宋体"/>
        <charset val="134"/>
      </rPr>
      <t>珠岭</t>
    </r>
  </si>
  <si>
    <r>
      <rPr>
        <sz val="11"/>
        <rFont val="宋体"/>
        <charset val="134"/>
      </rPr>
      <t>七径</t>
    </r>
  </si>
  <si>
    <r>
      <rPr>
        <sz val="11"/>
        <rFont val="宋体"/>
        <charset val="134"/>
      </rPr>
      <t>书村村</t>
    </r>
  </si>
  <si>
    <r>
      <rPr>
        <sz val="11"/>
        <rFont val="宋体"/>
        <charset val="134"/>
      </rPr>
      <t>坪上村</t>
    </r>
  </si>
  <si>
    <r>
      <rPr>
        <sz val="11"/>
        <rFont val="宋体"/>
        <charset val="134"/>
      </rPr>
      <t>新塘村</t>
    </r>
  </si>
  <si>
    <r>
      <rPr>
        <sz val="11"/>
        <rFont val="宋体"/>
        <charset val="134"/>
      </rPr>
      <t>新上村</t>
    </r>
  </si>
  <si>
    <r>
      <rPr>
        <sz val="11"/>
        <rFont val="宋体"/>
        <charset val="134"/>
      </rPr>
      <t>到流村</t>
    </r>
  </si>
  <si>
    <r>
      <rPr>
        <sz val="11"/>
        <rFont val="宋体"/>
        <charset val="134"/>
      </rPr>
      <t>新溪村</t>
    </r>
  </si>
  <si>
    <r>
      <rPr>
        <sz val="11"/>
        <rFont val="宋体"/>
        <charset val="134"/>
      </rPr>
      <t>红星村</t>
    </r>
  </si>
  <si>
    <r>
      <rPr>
        <sz val="11"/>
        <rFont val="宋体"/>
        <charset val="134"/>
      </rPr>
      <t>金星村</t>
    </r>
  </si>
  <si>
    <r>
      <rPr>
        <sz val="11"/>
        <rFont val="宋体"/>
        <charset val="134"/>
      </rPr>
      <t>石角村</t>
    </r>
  </si>
  <si>
    <r>
      <rPr>
        <sz val="11"/>
        <rFont val="宋体"/>
        <charset val="134"/>
      </rPr>
      <t>丰林村</t>
    </r>
  </si>
  <si>
    <r>
      <rPr>
        <sz val="11"/>
        <rFont val="宋体"/>
        <charset val="134"/>
      </rPr>
      <t>塘陂村</t>
    </r>
  </si>
  <si>
    <r>
      <rPr>
        <sz val="11"/>
        <rFont val="宋体"/>
        <charset val="134"/>
      </rPr>
      <t>万西村</t>
    </r>
  </si>
  <si>
    <r>
      <rPr>
        <sz val="11"/>
        <rFont val="宋体"/>
        <charset val="134"/>
      </rPr>
      <t>梅子头</t>
    </r>
  </si>
  <si>
    <r>
      <rPr>
        <sz val="11"/>
        <rFont val="宋体"/>
        <charset val="134"/>
      </rPr>
      <t>陶子里</t>
    </r>
  </si>
  <si>
    <r>
      <rPr>
        <sz val="11"/>
        <rFont val="宋体"/>
        <charset val="134"/>
      </rPr>
      <t>岳坑</t>
    </r>
  </si>
  <si>
    <r>
      <rPr>
        <sz val="11"/>
        <rFont val="宋体"/>
        <charset val="134"/>
      </rPr>
      <t>万东村</t>
    </r>
  </si>
  <si>
    <r>
      <rPr>
        <sz val="11"/>
        <rFont val="宋体"/>
        <charset val="134"/>
      </rPr>
      <t>中前</t>
    </r>
  </si>
  <si>
    <r>
      <rPr>
        <sz val="11"/>
        <rFont val="宋体"/>
        <charset val="134"/>
      </rPr>
      <t>人工湿地</t>
    </r>
  </si>
  <si>
    <r>
      <rPr>
        <sz val="11"/>
        <rFont val="宋体"/>
        <charset val="134"/>
      </rPr>
      <t>世径</t>
    </r>
  </si>
  <si>
    <r>
      <rPr>
        <sz val="11"/>
        <rFont val="宋体"/>
        <charset val="134"/>
      </rPr>
      <t>红光</t>
    </r>
  </si>
  <si>
    <r>
      <rPr>
        <sz val="11"/>
        <rFont val="宋体"/>
        <charset val="134"/>
      </rPr>
      <t>高洋</t>
    </r>
  </si>
  <si>
    <r>
      <rPr>
        <sz val="11"/>
        <rFont val="宋体"/>
        <charset val="134"/>
      </rPr>
      <t>各里</t>
    </r>
  </si>
  <si>
    <r>
      <rPr>
        <sz val="11"/>
        <rFont val="宋体"/>
        <charset val="134"/>
      </rPr>
      <t>万中村</t>
    </r>
  </si>
  <si>
    <r>
      <rPr>
        <sz val="11"/>
        <rFont val="宋体"/>
        <charset val="134"/>
      </rPr>
      <t>洋坑</t>
    </r>
  </si>
  <si>
    <r>
      <rPr>
        <sz val="11"/>
        <rFont val="宋体"/>
        <charset val="134"/>
      </rPr>
      <t>高圳</t>
    </r>
  </si>
  <si>
    <r>
      <rPr>
        <sz val="11"/>
        <rFont val="宋体"/>
        <charset val="134"/>
      </rPr>
      <t>横石</t>
    </r>
  </si>
  <si>
    <r>
      <rPr>
        <sz val="11"/>
        <rFont val="宋体"/>
        <charset val="134"/>
      </rPr>
      <t>新屋</t>
    </r>
  </si>
  <si>
    <r>
      <rPr>
        <sz val="11"/>
        <rFont val="宋体"/>
        <charset val="134"/>
      </rPr>
      <t>南告村</t>
    </r>
  </si>
  <si>
    <r>
      <rPr>
        <sz val="11"/>
        <rFont val="宋体"/>
        <charset val="134"/>
      </rPr>
      <t>梅江</t>
    </r>
  </si>
  <si>
    <r>
      <rPr>
        <sz val="11"/>
        <rFont val="宋体"/>
        <charset val="134"/>
      </rPr>
      <t>富溪村</t>
    </r>
  </si>
  <si>
    <r>
      <rPr>
        <sz val="11"/>
        <rFont val="宋体"/>
        <charset val="134"/>
      </rPr>
      <t>万江村</t>
    </r>
  </si>
  <si>
    <r>
      <rPr>
        <sz val="11"/>
        <rFont val="宋体"/>
        <charset val="134"/>
      </rPr>
      <t>麻溪村</t>
    </r>
  </si>
  <si>
    <r>
      <rPr>
        <sz val="11"/>
        <rFont val="宋体"/>
        <charset val="134"/>
      </rPr>
      <t>横下村</t>
    </r>
  </si>
  <si>
    <r>
      <rPr>
        <sz val="11"/>
        <rFont val="宋体"/>
        <charset val="134"/>
      </rPr>
      <t>螺洞村</t>
    </r>
  </si>
  <si>
    <r>
      <rPr>
        <sz val="11"/>
        <rFont val="宋体"/>
        <charset val="134"/>
      </rPr>
      <t>四村</t>
    </r>
  </si>
  <si>
    <r>
      <rPr>
        <sz val="11"/>
        <rFont val="宋体"/>
        <charset val="134"/>
      </rPr>
      <t>五村</t>
    </r>
  </si>
  <si>
    <r>
      <rPr>
        <sz val="11"/>
        <rFont val="宋体"/>
        <charset val="134"/>
      </rPr>
      <t>六村</t>
    </r>
  </si>
  <si>
    <r>
      <rPr>
        <sz val="11"/>
        <rFont val="宋体"/>
        <charset val="134"/>
      </rPr>
      <t>新丰村</t>
    </r>
  </si>
  <si>
    <r>
      <rPr>
        <sz val="11"/>
        <rFont val="宋体"/>
        <charset val="134"/>
      </rPr>
      <t>石马</t>
    </r>
  </si>
  <si>
    <r>
      <rPr>
        <sz val="11"/>
        <rFont val="宋体"/>
        <charset val="134"/>
      </rPr>
      <t>竹江</t>
    </r>
  </si>
  <si>
    <r>
      <rPr>
        <sz val="11"/>
        <rFont val="宋体"/>
        <charset val="134"/>
      </rPr>
      <t>石下</t>
    </r>
  </si>
  <si>
    <r>
      <rPr>
        <sz val="11"/>
        <rFont val="宋体"/>
        <charset val="134"/>
      </rPr>
      <t>老圩</t>
    </r>
  </si>
  <si>
    <r>
      <rPr>
        <sz val="11"/>
        <rFont val="宋体"/>
        <charset val="134"/>
      </rPr>
      <t>上大窝</t>
    </r>
  </si>
  <si>
    <r>
      <rPr>
        <sz val="11"/>
        <rFont val="宋体"/>
        <charset val="134"/>
      </rPr>
      <t>下大窝</t>
    </r>
  </si>
  <si>
    <r>
      <rPr>
        <sz val="11"/>
        <rFont val="宋体"/>
        <charset val="134"/>
      </rPr>
      <t>上庭前</t>
    </r>
  </si>
  <si>
    <r>
      <rPr>
        <sz val="11"/>
        <rFont val="宋体"/>
        <charset val="134"/>
      </rPr>
      <t>下庭前</t>
    </r>
  </si>
  <si>
    <r>
      <rPr>
        <sz val="11"/>
        <rFont val="宋体"/>
        <charset val="134"/>
      </rPr>
      <t>洋面坑</t>
    </r>
  </si>
  <si>
    <r>
      <rPr>
        <sz val="11"/>
        <rFont val="宋体"/>
        <charset val="134"/>
      </rPr>
      <t>陂下</t>
    </r>
  </si>
  <si>
    <r>
      <rPr>
        <sz val="11"/>
        <rFont val="宋体"/>
        <charset val="134"/>
      </rPr>
      <t>湖坑村</t>
    </r>
  </si>
  <si>
    <r>
      <rPr>
        <sz val="11"/>
        <rFont val="宋体"/>
        <charset val="134"/>
      </rPr>
      <t>湖坑</t>
    </r>
  </si>
  <si>
    <r>
      <rPr>
        <sz val="11"/>
        <rFont val="宋体"/>
        <charset val="134"/>
      </rPr>
      <t>东坑镇</t>
    </r>
  </si>
  <si>
    <r>
      <rPr>
        <sz val="11"/>
        <rFont val="宋体"/>
        <charset val="134"/>
      </rPr>
      <t>共光村</t>
    </r>
  </si>
  <si>
    <r>
      <rPr>
        <sz val="11"/>
        <rFont val="宋体"/>
        <charset val="134"/>
      </rPr>
      <t>白石头</t>
    </r>
  </si>
  <si>
    <r>
      <rPr>
        <sz val="11"/>
        <rFont val="宋体"/>
        <charset val="134"/>
      </rPr>
      <t>竹园村</t>
    </r>
  </si>
  <si>
    <r>
      <rPr>
        <sz val="11"/>
        <rFont val="宋体"/>
        <charset val="134"/>
      </rPr>
      <t>大田</t>
    </r>
  </si>
  <si>
    <r>
      <rPr>
        <sz val="11"/>
        <rFont val="宋体"/>
        <charset val="134"/>
      </rPr>
      <t>竹园</t>
    </r>
  </si>
  <si>
    <r>
      <rPr>
        <sz val="11"/>
        <rFont val="宋体"/>
        <charset val="134"/>
      </rPr>
      <t>榕江村</t>
    </r>
  </si>
  <si>
    <r>
      <rPr>
        <sz val="11"/>
        <rFont val="宋体"/>
        <charset val="134"/>
      </rPr>
      <t>上罗角</t>
    </r>
  </si>
  <si>
    <r>
      <rPr>
        <sz val="11"/>
        <rFont val="宋体"/>
        <charset val="134"/>
      </rPr>
      <t>下罗角</t>
    </r>
  </si>
  <si>
    <r>
      <rPr>
        <sz val="11"/>
        <rFont val="宋体"/>
        <charset val="134"/>
      </rPr>
      <t>凹仔背</t>
    </r>
  </si>
  <si>
    <r>
      <rPr>
        <sz val="11"/>
        <rFont val="宋体"/>
        <charset val="134"/>
      </rPr>
      <t>高树坪村</t>
    </r>
  </si>
  <si>
    <r>
      <rPr>
        <sz val="11"/>
        <rFont val="宋体"/>
        <charset val="134"/>
      </rPr>
      <t>高树坪</t>
    </r>
  </si>
  <si>
    <r>
      <rPr>
        <sz val="11"/>
        <rFont val="宋体"/>
        <charset val="134"/>
      </rPr>
      <t>大路村</t>
    </r>
  </si>
  <si>
    <r>
      <rPr>
        <sz val="11"/>
        <rFont val="宋体"/>
        <charset val="134"/>
      </rPr>
      <t>白石</t>
    </r>
  </si>
  <si>
    <r>
      <rPr>
        <sz val="11"/>
        <rFont val="宋体"/>
        <charset val="134"/>
      </rPr>
      <t>大路</t>
    </r>
  </si>
  <si>
    <r>
      <rPr>
        <sz val="11"/>
        <rFont val="宋体"/>
        <charset val="134"/>
      </rPr>
      <t>山下</t>
    </r>
  </si>
  <si>
    <r>
      <rPr>
        <sz val="11"/>
        <rFont val="宋体"/>
        <charset val="134"/>
      </rPr>
      <t>大溪村</t>
    </r>
  </si>
  <si>
    <r>
      <rPr>
        <sz val="11"/>
        <rFont val="宋体"/>
        <charset val="134"/>
      </rPr>
      <t>车田</t>
    </r>
  </si>
  <si>
    <r>
      <rPr>
        <sz val="11"/>
        <rFont val="宋体"/>
        <charset val="134"/>
      </rPr>
      <t>樟坑</t>
    </r>
  </si>
  <si>
    <r>
      <rPr>
        <sz val="11"/>
        <rFont val="宋体"/>
        <charset val="134"/>
      </rPr>
      <t>梅树下</t>
    </r>
  </si>
  <si>
    <r>
      <rPr>
        <sz val="11"/>
        <rFont val="宋体"/>
        <charset val="134"/>
      </rPr>
      <t>埔仔里</t>
    </r>
  </si>
  <si>
    <r>
      <rPr>
        <sz val="11"/>
        <rFont val="宋体"/>
        <charset val="134"/>
      </rPr>
      <t>大新村</t>
    </r>
  </si>
  <si>
    <r>
      <rPr>
        <sz val="11"/>
        <rFont val="宋体"/>
        <charset val="134"/>
      </rPr>
      <t>墩背</t>
    </r>
  </si>
  <si>
    <r>
      <rPr>
        <sz val="11"/>
        <rFont val="宋体"/>
        <charset val="134"/>
      </rPr>
      <t>墩下</t>
    </r>
  </si>
  <si>
    <r>
      <rPr>
        <sz val="11"/>
        <rFont val="宋体"/>
        <charset val="134"/>
      </rPr>
      <t>石塔村</t>
    </r>
  </si>
  <si>
    <r>
      <rPr>
        <sz val="11"/>
        <rFont val="宋体"/>
        <charset val="134"/>
      </rPr>
      <t>石塔</t>
    </r>
  </si>
  <si>
    <r>
      <rPr>
        <sz val="11"/>
        <rFont val="宋体"/>
        <charset val="134"/>
      </rPr>
      <t>丰田村</t>
    </r>
  </si>
  <si>
    <r>
      <rPr>
        <sz val="11"/>
        <rFont val="宋体"/>
        <charset val="134"/>
      </rPr>
      <t>冰塘</t>
    </r>
  </si>
  <si>
    <r>
      <rPr>
        <sz val="11"/>
        <rFont val="宋体"/>
        <charset val="134"/>
      </rPr>
      <t>埔巷</t>
    </r>
  </si>
  <si>
    <r>
      <rPr>
        <sz val="11"/>
        <rFont val="宋体"/>
        <charset val="134"/>
      </rPr>
      <t>田心村</t>
    </r>
  </si>
  <si>
    <r>
      <rPr>
        <sz val="11"/>
        <rFont val="宋体"/>
        <charset val="134"/>
      </rPr>
      <t>珠塘</t>
    </r>
  </si>
  <si>
    <r>
      <rPr>
        <sz val="11"/>
        <rFont val="Times New Roman"/>
        <charset val="134"/>
      </rPr>
      <t>AAO</t>
    </r>
    <r>
      <rPr>
        <sz val="11"/>
        <rFont val="宋体"/>
        <charset val="134"/>
      </rPr>
      <t>工艺</t>
    </r>
  </si>
  <si>
    <t>BF</t>
  </si>
  <si>
    <r>
      <rPr>
        <sz val="11"/>
        <rFont val="宋体"/>
        <charset val="134"/>
      </rPr>
      <t>下圳坝</t>
    </r>
  </si>
  <si>
    <r>
      <rPr>
        <sz val="11"/>
        <rFont val="宋体"/>
        <charset val="134"/>
      </rPr>
      <t>北山村</t>
    </r>
  </si>
  <si>
    <r>
      <rPr>
        <sz val="11"/>
        <rFont val="宋体"/>
        <charset val="134"/>
      </rPr>
      <t>龙须径</t>
    </r>
  </si>
  <si>
    <r>
      <rPr>
        <sz val="11"/>
        <rFont val="宋体"/>
        <charset val="134"/>
      </rPr>
      <t>麦湖村</t>
    </r>
  </si>
  <si>
    <r>
      <rPr>
        <sz val="11"/>
        <rFont val="宋体"/>
        <charset val="134"/>
      </rPr>
      <t>林铺</t>
    </r>
  </si>
  <si>
    <r>
      <rPr>
        <sz val="11"/>
        <rFont val="宋体"/>
        <charset val="134"/>
      </rPr>
      <t>三级净化池</t>
    </r>
  </si>
  <si>
    <r>
      <rPr>
        <sz val="11"/>
        <rFont val="宋体"/>
        <charset val="134"/>
      </rPr>
      <t>各安村</t>
    </r>
  </si>
  <si>
    <r>
      <rPr>
        <sz val="11"/>
        <rFont val="宋体"/>
        <charset val="134"/>
      </rPr>
      <t>太平</t>
    </r>
  </si>
  <si>
    <r>
      <rPr>
        <sz val="11"/>
        <rFont val="宋体"/>
        <charset val="134"/>
      </rPr>
      <t>厌氧</t>
    </r>
    <r>
      <rPr>
        <sz val="11"/>
        <rFont val="Times New Roman"/>
        <charset val="134"/>
      </rPr>
      <t>+</t>
    </r>
    <r>
      <rPr>
        <sz val="11"/>
        <rFont val="宋体"/>
        <charset val="134"/>
      </rPr>
      <t>生物接触氧化</t>
    </r>
  </si>
  <si>
    <r>
      <rPr>
        <sz val="11"/>
        <rFont val="宋体"/>
        <charset val="134"/>
      </rPr>
      <t>厌氧</t>
    </r>
    <r>
      <rPr>
        <sz val="11"/>
        <rFont val="Times New Roman"/>
        <charset val="134"/>
      </rPr>
      <t>+</t>
    </r>
    <r>
      <rPr>
        <sz val="11"/>
        <rFont val="宋体"/>
        <charset val="134"/>
      </rPr>
      <t>人工湿地</t>
    </r>
    <r>
      <rPr>
        <sz val="11"/>
        <rFont val="Times New Roman"/>
        <charset val="134"/>
      </rPr>
      <t>+</t>
    </r>
    <r>
      <rPr>
        <sz val="11"/>
        <rFont val="宋体"/>
        <charset val="134"/>
      </rPr>
      <t>稳定塘</t>
    </r>
  </si>
  <si>
    <r>
      <rPr>
        <sz val="11"/>
        <rFont val="宋体"/>
        <charset val="134"/>
      </rPr>
      <t>联新村</t>
    </r>
  </si>
  <si>
    <r>
      <rPr>
        <sz val="11"/>
        <rFont val="宋体"/>
        <charset val="134"/>
      </rPr>
      <t>锅底村</t>
    </r>
  </si>
  <si>
    <r>
      <rPr>
        <sz val="11"/>
        <rFont val="宋体"/>
        <charset val="134"/>
      </rPr>
      <t>下垅</t>
    </r>
  </si>
  <si>
    <r>
      <rPr>
        <sz val="11"/>
        <rFont val="宋体"/>
        <charset val="134"/>
      </rPr>
      <t>生态消纳</t>
    </r>
  </si>
  <si>
    <r>
      <rPr>
        <sz val="11"/>
        <rFont val="宋体"/>
        <charset val="134"/>
      </rPr>
      <t>林地</t>
    </r>
  </si>
  <si>
    <r>
      <rPr>
        <sz val="11"/>
        <rFont val="宋体"/>
        <charset val="134"/>
      </rPr>
      <t>深渡村</t>
    </r>
  </si>
  <si>
    <r>
      <rPr>
        <sz val="11"/>
        <rFont val="宋体"/>
        <charset val="134"/>
      </rPr>
      <t>二村</t>
    </r>
  </si>
  <si>
    <r>
      <rPr>
        <sz val="11"/>
        <rFont val="宋体"/>
        <charset val="134"/>
      </rPr>
      <t>黄福村</t>
    </r>
  </si>
  <si>
    <r>
      <rPr>
        <sz val="11"/>
        <rFont val="宋体"/>
        <charset val="134"/>
      </rPr>
      <t>黄福</t>
    </r>
  </si>
  <si>
    <r>
      <rPr>
        <sz val="11"/>
        <rFont val="宋体"/>
        <charset val="134"/>
      </rPr>
      <t>草地</t>
    </r>
  </si>
  <si>
    <r>
      <rPr>
        <sz val="11"/>
        <rFont val="宋体"/>
        <charset val="134"/>
      </rPr>
      <t>桂培村</t>
    </r>
  </si>
  <si>
    <r>
      <rPr>
        <sz val="11"/>
        <rFont val="宋体"/>
        <charset val="134"/>
      </rPr>
      <t>长营村</t>
    </r>
  </si>
  <si>
    <r>
      <rPr>
        <sz val="11"/>
        <rFont val="宋体"/>
        <charset val="134"/>
      </rPr>
      <t>营仔</t>
    </r>
  </si>
  <si>
    <r>
      <rPr>
        <sz val="11"/>
        <rFont val="宋体"/>
        <charset val="134"/>
      </rPr>
      <t>梅角村</t>
    </r>
  </si>
  <si>
    <r>
      <rPr>
        <sz val="11"/>
        <rFont val="宋体"/>
        <charset val="134"/>
      </rPr>
      <t>南坊</t>
    </r>
  </si>
  <si>
    <r>
      <rPr>
        <sz val="11"/>
        <rFont val="宋体"/>
        <charset val="134"/>
      </rPr>
      <t>长田村</t>
    </r>
  </si>
  <si>
    <r>
      <rPr>
        <sz val="11"/>
        <rFont val="宋体"/>
        <charset val="134"/>
      </rPr>
      <t>上村</t>
    </r>
  </si>
  <si>
    <r>
      <rPr>
        <sz val="11"/>
        <rFont val="宋体"/>
        <charset val="134"/>
      </rPr>
      <t>农田灌溉</t>
    </r>
  </si>
  <si>
    <r>
      <rPr>
        <sz val="11"/>
        <rFont val="宋体"/>
        <charset val="134"/>
      </rPr>
      <t>农田</t>
    </r>
  </si>
  <si>
    <r>
      <rPr>
        <sz val="11"/>
        <rFont val="宋体"/>
        <charset val="134"/>
      </rPr>
      <t>广洋村</t>
    </r>
  </si>
  <si>
    <r>
      <rPr>
        <sz val="11"/>
        <rFont val="宋体"/>
        <charset val="134"/>
      </rPr>
      <t>丁洋</t>
    </r>
  </si>
  <si>
    <r>
      <rPr>
        <sz val="11"/>
        <rFont val="宋体"/>
        <charset val="134"/>
      </rPr>
      <t>广隆坝</t>
    </r>
  </si>
  <si>
    <r>
      <rPr>
        <sz val="11"/>
        <rFont val="宋体"/>
        <charset val="134"/>
      </rPr>
      <t>金坑村</t>
    </r>
  </si>
  <si>
    <r>
      <rPr>
        <sz val="11"/>
        <rFont val="宋体"/>
        <charset val="134"/>
      </rPr>
      <t>早地</t>
    </r>
  </si>
  <si>
    <r>
      <rPr>
        <sz val="11"/>
        <rFont val="宋体"/>
        <charset val="134"/>
      </rPr>
      <t>公载</t>
    </r>
  </si>
  <si>
    <r>
      <rPr>
        <sz val="11"/>
        <rFont val="宋体"/>
        <charset val="134"/>
      </rPr>
      <t>龙田村</t>
    </r>
  </si>
  <si>
    <r>
      <rPr>
        <sz val="11"/>
        <rFont val="宋体"/>
        <charset val="134"/>
      </rPr>
      <t>凹头</t>
    </r>
  </si>
  <si>
    <r>
      <rPr>
        <sz val="11"/>
        <rFont val="宋体"/>
        <charset val="134"/>
      </rPr>
      <t>伯公下</t>
    </r>
  </si>
  <si>
    <r>
      <rPr>
        <sz val="11"/>
        <rFont val="宋体"/>
        <charset val="134"/>
      </rPr>
      <t>中心段</t>
    </r>
  </si>
  <si>
    <r>
      <rPr>
        <sz val="11"/>
        <rFont val="宋体"/>
        <charset val="134"/>
      </rPr>
      <t>凹背</t>
    </r>
  </si>
  <si>
    <r>
      <rPr>
        <sz val="11"/>
        <rFont val="宋体"/>
        <charset val="134"/>
      </rPr>
      <t>陂坑村</t>
    </r>
  </si>
  <si>
    <r>
      <rPr>
        <sz val="11"/>
        <rFont val="宋体"/>
        <charset val="134"/>
      </rPr>
      <t>坪径村</t>
    </r>
  </si>
  <si>
    <r>
      <rPr>
        <sz val="11"/>
        <color rgb="FFFF0000"/>
        <rFont val="宋体"/>
        <charset val="134"/>
      </rPr>
      <t>白芒洲</t>
    </r>
  </si>
  <si>
    <r>
      <rPr>
        <sz val="11"/>
        <color rgb="FFFF0000"/>
        <rFont val="宋体"/>
        <charset val="134"/>
      </rPr>
      <t>白石其</t>
    </r>
  </si>
  <si>
    <r>
      <rPr>
        <sz val="11"/>
        <color rgb="FFFF0000"/>
        <rFont val="宋体"/>
        <charset val="134"/>
      </rPr>
      <t>百罗淘</t>
    </r>
  </si>
  <si>
    <r>
      <rPr>
        <sz val="11"/>
        <rFont val="宋体"/>
        <charset val="134"/>
      </rPr>
      <t>黄泥潭</t>
    </r>
  </si>
  <si>
    <r>
      <rPr>
        <sz val="11"/>
        <rFont val="宋体"/>
        <charset val="134"/>
      </rPr>
      <t>黄竹头</t>
    </r>
  </si>
  <si>
    <r>
      <rPr>
        <sz val="11"/>
        <rFont val="宋体"/>
        <charset val="134"/>
      </rPr>
      <t>江西坑</t>
    </r>
  </si>
  <si>
    <r>
      <rPr>
        <sz val="11"/>
        <rFont val="宋体"/>
        <charset val="134"/>
      </rPr>
      <t>沥背</t>
    </r>
  </si>
  <si>
    <r>
      <rPr>
        <sz val="11"/>
        <rFont val="宋体"/>
        <charset val="134"/>
      </rPr>
      <t>鹿湖村</t>
    </r>
  </si>
  <si>
    <r>
      <rPr>
        <sz val="11"/>
        <rFont val="宋体"/>
        <charset val="134"/>
      </rPr>
      <t>马石村</t>
    </r>
  </si>
  <si>
    <r>
      <rPr>
        <sz val="11"/>
        <rFont val="宋体"/>
        <charset val="134"/>
      </rPr>
      <t>日周坑</t>
    </r>
  </si>
  <si>
    <r>
      <rPr>
        <sz val="11"/>
        <rFont val="宋体"/>
        <charset val="134"/>
      </rPr>
      <t>上段</t>
    </r>
  </si>
  <si>
    <r>
      <rPr>
        <sz val="11"/>
        <rFont val="宋体"/>
        <charset val="134"/>
      </rPr>
      <t>上吉村</t>
    </r>
  </si>
  <si>
    <r>
      <rPr>
        <sz val="11"/>
        <rFont val="宋体"/>
        <charset val="134"/>
      </rPr>
      <t>輋寮村</t>
    </r>
  </si>
  <si>
    <r>
      <rPr>
        <sz val="11"/>
        <rFont val="宋体"/>
        <charset val="134"/>
      </rPr>
      <t>下吉村</t>
    </r>
  </si>
  <si>
    <r>
      <rPr>
        <sz val="11"/>
        <rFont val="宋体"/>
        <charset val="134"/>
      </rPr>
      <t>再仔头</t>
    </r>
  </si>
  <si>
    <r>
      <rPr>
        <sz val="11"/>
        <rFont val="宋体"/>
        <charset val="134"/>
      </rPr>
      <t>统坑</t>
    </r>
  </si>
  <si>
    <r>
      <rPr>
        <sz val="11"/>
        <rFont val="宋体"/>
        <charset val="134"/>
      </rPr>
      <t>激石溪村</t>
    </r>
  </si>
  <si>
    <r>
      <rPr>
        <sz val="11"/>
        <rFont val="宋体"/>
        <charset val="134"/>
      </rPr>
      <t>暗径村</t>
    </r>
  </si>
  <si>
    <r>
      <rPr>
        <sz val="11"/>
        <rFont val="宋体"/>
        <charset val="134"/>
      </rPr>
      <t>坝仔</t>
    </r>
  </si>
  <si>
    <r>
      <rPr>
        <sz val="11"/>
        <rFont val="宋体"/>
        <charset val="134"/>
      </rPr>
      <t>博背村</t>
    </r>
  </si>
  <si>
    <r>
      <rPr>
        <sz val="11"/>
        <rFont val="宋体"/>
        <charset val="134"/>
      </rPr>
      <t>宫排村</t>
    </r>
  </si>
  <si>
    <r>
      <rPr>
        <sz val="11"/>
        <rFont val="宋体"/>
        <charset val="134"/>
      </rPr>
      <t>梅章村</t>
    </r>
  </si>
  <si>
    <r>
      <rPr>
        <sz val="11"/>
        <rFont val="宋体"/>
        <charset val="134"/>
      </rPr>
      <t>桥头</t>
    </r>
  </si>
  <si>
    <r>
      <rPr>
        <sz val="11"/>
        <rFont val="宋体"/>
        <charset val="134"/>
      </rPr>
      <t>上完</t>
    </r>
  </si>
  <si>
    <r>
      <rPr>
        <sz val="11"/>
        <rFont val="宋体"/>
        <charset val="134"/>
      </rPr>
      <t>上屋村</t>
    </r>
  </si>
  <si>
    <r>
      <rPr>
        <sz val="11"/>
        <rFont val="宋体"/>
        <charset val="134"/>
      </rPr>
      <t>岳溪村</t>
    </r>
  </si>
  <si>
    <r>
      <rPr>
        <sz val="11"/>
        <rFont val="宋体"/>
        <charset val="134"/>
      </rPr>
      <t>咸塘</t>
    </r>
  </si>
  <si>
    <r>
      <rPr>
        <sz val="11"/>
        <rFont val="宋体"/>
        <charset val="134"/>
      </rPr>
      <t>山顶</t>
    </r>
  </si>
  <si>
    <r>
      <rPr>
        <sz val="11"/>
        <rFont val="宋体"/>
        <charset val="134"/>
      </rPr>
      <t>老屋家</t>
    </r>
  </si>
  <si>
    <t>BC</t>
  </si>
  <si>
    <r>
      <rPr>
        <sz val="11"/>
        <rFont val="宋体"/>
        <charset val="134"/>
      </rPr>
      <t>下山</t>
    </r>
  </si>
  <si>
    <r>
      <rPr>
        <sz val="11"/>
        <rFont val="宋体"/>
        <charset val="134"/>
      </rPr>
      <t>蓝田</t>
    </r>
  </si>
  <si>
    <r>
      <rPr>
        <sz val="11"/>
        <rFont val="宋体"/>
        <charset val="134"/>
      </rPr>
      <t>营里</t>
    </r>
  </si>
  <si>
    <r>
      <rPr>
        <sz val="11"/>
        <rFont val="宋体"/>
        <charset val="134"/>
      </rPr>
      <t>董树下</t>
    </r>
  </si>
  <si>
    <r>
      <rPr>
        <sz val="11"/>
        <rFont val="宋体"/>
        <charset val="134"/>
      </rPr>
      <t>横坑</t>
    </r>
  </si>
  <si>
    <r>
      <rPr>
        <sz val="11"/>
        <rFont val="宋体"/>
        <charset val="134"/>
      </rPr>
      <t>富口村</t>
    </r>
  </si>
  <si>
    <r>
      <rPr>
        <sz val="11"/>
        <rFont val="宋体"/>
        <charset val="134"/>
      </rPr>
      <t>罗排</t>
    </r>
  </si>
  <si>
    <r>
      <rPr>
        <sz val="11"/>
        <rFont val="宋体"/>
        <charset val="134"/>
      </rPr>
      <t>安各</t>
    </r>
  </si>
  <si>
    <r>
      <rPr>
        <sz val="11"/>
        <rFont val="宋体"/>
        <charset val="134"/>
      </rPr>
      <t>马见</t>
    </r>
  </si>
  <si>
    <r>
      <rPr>
        <sz val="11"/>
        <rFont val="宋体"/>
        <charset val="134"/>
      </rPr>
      <t>下再</t>
    </r>
  </si>
  <si>
    <r>
      <rPr>
        <sz val="11"/>
        <rFont val="宋体"/>
        <charset val="134"/>
      </rPr>
      <t>上水流</t>
    </r>
  </si>
  <si>
    <r>
      <rPr>
        <sz val="11"/>
        <rFont val="宋体"/>
        <charset val="134"/>
      </rPr>
      <t>新东村</t>
    </r>
  </si>
  <si>
    <r>
      <rPr>
        <sz val="11"/>
        <rFont val="宋体"/>
        <charset val="134"/>
      </rPr>
      <t>飞燕</t>
    </r>
  </si>
  <si>
    <r>
      <rPr>
        <sz val="11"/>
        <rFont val="宋体"/>
        <charset val="134"/>
      </rPr>
      <t>昂一</t>
    </r>
  </si>
  <si>
    <r>
      <rPr>
        <sz val="11"/>
        <rFont val="宋体"/>
        <charset val="134"/>
      </rPr>
      <t>北二村</t>
    </r>
  </si>
  <si>
    <r>
      <rPr>
        <sz val="11"/>
        <rFont val="宋体"/>
        <charset val="134"/>
      </rPr>
      <t>北笏</t>
    </r>
  </si>
  <si>
    <r>
      <rPr>
        <sz val="11"/>
        <rFont val="宋体"/>
        <charset val="134"/>
      </rPr>
      <t>草洋</t>
    </r>
  </si>
  <si>
    <r>
      <rPr>
        <sz val="11"/>
        <rFont val="宋体"/>
        <charset val="134"/>
      </rPr>
      <t>北中村</t>
    </r>
  </si>
  <si>
    <r>
      <rPr>
        <sz val="11"/>
        <rFont val="宋体"/>
        <charset val="134"/>
      </rPr>
      <t>寨顶村</t>
    </r>
  </si>
  <si>
    <r>
      <rPr>
        <sz val="11"/>
        <rFont val="宋体"/>
        <charset val="134"/>
      </rPr>
      <t>墩头村</t>
    </r>
  </si>
  <si>
    <r>
      <rPr>
        <sz val="11"/>
        <rFont val="宋体"/>
        <charset val="134"/>
      </rPr>
      <t>后径村</t>
    </r>
  </si>
  <si>
    <r>
      <rPr>
        <sz val="11"/>
        <rFont val="宋体"/>
        <charset val="134"/>
      </rPr>
      <t>径背村</t>
    </r>
  </si>
  <si>
    <r>
      <rPr>
        <sz val="11"/>
        <rFont val="宋体"/>
        <charset val="134"/>
      </rPr>
      <t>门山村</t>
    </r>
  </si>
  <si>
    <r>
      <rPr>
        <sz val="11"/>
        <rFont val="宋体"/>
        <charset val="134"/>
      </rPr>
      <t>西坑村</t>
    </r>
  </si>
  <si>
    <r>
      <rPr>
        <sz val="11"/>
        <rFont val="宋体"/>
        <charset val="134"/>
      </rPr>
      <t>学江村</t>
    </r>
  </si>
  <si>
    <r>
      <rPr>
        <sz val="11"/>
        <rFont val="宋体"/>
        <charset val="134"/>
      </rPr>
      <t>塘肚</t>
    </r>
  </si>
  <si>
    <r>
      <rPr>
        <sz val="11"/>
        <rFont val="宋体"/>
        <charset val="134"/>
      </rPr>
      <t>笏仔</t>
    </r>
  </si>
  <si>
    <r>
      <rPr>
        <sz val="11"/>
        <rFont val="宋体"/>
        <charset val="134"/>
      </rPr>
      <t>南坑</t>
    </r>
  </si>
  <si>
    <r>
      <rPr>
        <sz val="11"/>
        <rFont val="宋体"/>
        <charset val="134"/>
      </rPr>
      <t>大塘村</t>
    </r>
  </si>
  <si>
    <r>
      <rPr>
        <sz val="11"/>
        <rFont val="宋体"/>
        <charset val="134"/>
      </rPr>
      <t>嶂下</t>
    </r>
  </si>
  <si>
    <r>
      <rPr>
        <sz val="11"/>
        <rFont val="宋体"/>
        <charset val="134"/>
      </rPr>
      <t>对门村</t>
    </r>
  </si>
  <si>
    <r>
      <rPr>
        <sz val="11"/>
        <rFont val="宋体"/>
        <charset val="134"/>
      </rPr>
      <t>对门</t>
    </r>
  </si>
  <si>
    <r>
      <rPr>
        <sz val="11"/>
        <rFont val="宋体"/>
        <charset val="134"/>
      </rPr>
      <t>楼里</t>
    </r>
  </si>
  <si>
    <r>
      <rPr>
        <sz val="11"/>
        <rFont val="宋体"/>
        <charset val="134"/>
      </rPr>
      <t>南亚</t>
    </r>
  </si>
  <si>
    <r>
      <rPr>
        <sz val="11"/>
        <rFont val="宋体"/>
        <charset val="134"/>
      </rPr>
      <t>石碣屋</t>
    </r>
  </si>
  <si>
    <r>
      <rPr>
        <sz val="11"/>
        <rFont val="宋体"/>
        <charset val="134"/>
      </rPr>
      <t>武石头</t>
    </r>
  </si>
  <si>
    <r>
      <rPr>
        <sz val="11"/>
        <rFont val="宋体"/>
        <charset val="134"/>
      </rPr>
      <t>展优坪</t>
    </r>
  </si>
  <si>
    <r>
      <rPr>
        <sz val="11"/>
        <rFont val="宋体"/>
        <charset val="134"/>
      </rPr>
      <t>河口屯</t>
    </r>
  </si>
  <si>
    <r>
      <rPr>
        <sz val="11"/>
        <rFont val="宋体"/>
        <charset val="134"/>
      </rPr>
      <t>蚌湖</t>
    </r>
  </si>
  <si>
    <r>
      <rPr>
        <sz val="11"/>
        <rFont val="宋体"/>
        <charset val="134"/>
      </rPr>
      <t>龙颈</t>
    </r>
  </si>
  <si>
    <r>
      <rPr>
        <sz val="11"/>
        <rFont val="宋体"/>
        <charset val="134"/>
      </rPr>
      <t>金山</t>
    </r>
  </si>
  <si>
    <r>
      <rPr>
        <sz val="11"/>
        <rFont val="宋体"/>
        <charset val="134"/>
      </rPr>
      <t>剑门村</t>
    </r>
  </si>
  <si>
    <r>
      <rPr>
        <sz val="11"/>
        <rFont val="宋体"/>
        <charset val="134"/>
      </rPr>
      <t>丰田</t>
    </r>
  </si>
  <si>
    <r>
      <rPr>
        <sz val="11"/>
        <rFont val="宋体"/>
        <charset val="134"/>
      </rPr>
      <t>石塘下</t>
    </r>
  </si>
  <si>
    <r>
      <rPr>
        <sz val="11"/>
        <rFont val="宋体"/>
        <charset val="134"/>
      </rPr>
      <t>九龙</t>
    </r>
  </si>
  <si>
    <r>
      <rPr>
        <sz val="11"/>
        <rFont val="宋体"/>
        <charset val="134"/>
      </rPr>
      <t>麦湖</t>
    </r>
  </si>
  <si>
    <r>
      <rPr>
        <sz val="11"/>
        <rFont val="宋体"/>
        <charset val="134"/>
      </rPr>
      <t>下围</t>
    </r>
  </si>
  <si>
    <r>
      <rPr>
        <sz val="11"/>
        <rFont val="宋体"/>
        <charset val="134"/>
      </rPr>
      <t>竹蔸</t>
    </r>
  </si>
  <si>
    <r>
      <rPr>
        <sz val="11"/>
        <rFont val="宋体"/>
        <charset val="134"/>
      </rPr>
      <t>水坑</t>
    </r>
  </si>
  <si>
    <r>
      <rPr>
        <sz val="11"/>
        <rFont val="宋体"/>
        <charset val="134"/>
      </rPr>
      <t>田墩村</t>
    </r>
  </si>
  <si>
    <r>
      <rPr>
        <sz val="11"/>
        <rFont val="宋体"/>
        <charset val="134"/>
      </rPr>
      <t>灵坑</t>
    </r>
  </si>
  <si>
    <r>
      <rPr>
        <sz val="11"/>
        <rFont val="宋体"/>
        <charset val="134"/>
      </rPr>
      <t>氏夫</t>
    </r>
  </si>
  <si>
    <r>
      <rPr>
        <sz val="11"/>
        <rFont val="宋体"/>
        <charset val="134"/>
      </rPr>
      <t>竹坑</t>
    </r>
  </si>
  <si>
    <r>
      <rPr>
        <sz val="11"/>
        <rFont val="宋体"/>
        <charset val="134"/>
      </rPr>
      <t>土枝村</t>
    </r>
  </si>
  <si>
    <r>
      <rPr>
        <sz val="11"/>
        <rFont val="宋体"/>
        <charset val="134"/>
      </rPr>
      <t>深塘</t>
    </r>
  </si>
  <si>
    <r>
      <rPr>
        <sz val="11"/>
        <rFont val="宋体"/>
        <charset val="134"/>
      </rPr>
      <t>硬土</t>
    </r>
  </si>
  <si>
    <r>
      <rPr>
        <sz val="11"/>
        <rFont val="宋体"/>
        <charset val="134"/>
      </rPr>
      <t>旱凹</t>
    </r>
  </si>
  <si>
    <r>
      <rPr>
        <sz val="11"/>
        <rFont val="宋体"/>
        <charset val="134"/>
      </rPr>
      <t>西湖村</t>
    </r>
  </si>
  <si>
    <r>
      <rPr>
        <sz val="11"/>
        <rFont val="宋体"/>
        <charset val="134"/>
      </rPr>
      <t>宝社</t>
    </r>
  </si>
  <si>
    <r>
      <rPr>
        <sz val="11"/>
        <rFont val="宋体"/>
        <charset val="134"/>
      </rPr>
      <t>背头塘</t>
    </r>
  </si>
  <si>
    <r>
      <rPr>
        <sz val="11"/>
        <rFont val="宋体"/>
        <charset val="134"/>
      </rPr>
      <t>昌龙背</t>
    </r>
  </si>
  <si>
    <r>
      <rPr>
        <sz val="11"/>
        <rFont val="宋体"/>
        <charset val="134"/>
      </rPr>
      <t>管屋寮</t>
    </r>
  </si>
  <si>
    <r>
      <rPr>
        <sz val="11"/>
        <rFont val="宋体"/>
        <charset val="134"/>
      </rPr>
      <t>华楼岭</t>
    </r>
  </si>
  <si>
    <r>
      <rPr>
        <sz val="11"/>
        <rFont val="宋体"/>
        <charset val="134"/>
      </rPr>
      <t>下铺</t>
    </r>
  </si>
  <si>
    <r>
      <rPr>
        <sz val="11"/>
        <rFont val="宋体"/>
        <charset val="134"/>
      </rPr>
      <t>洋台潭</t>
    </r>
  </si>
  <si>
    <r>
      <rPr>
        <sz val="11"/>
        <rFont val="宋体"/>
        <charset val="134"/>
      </rPr>
      <t>中心岗</t>
    </r>
  </si>
  <si>
    <r>
      <rPr>
        <sz val="11"/>
        <rFont val="宋体"/>
        <charset val="134"/>
      </rPr>
      <t>营下村</t>
    </r>
  </si>
  <si>
    <r>
      <rPr>
        <sz val="11"/>
        <rFont val="宋体"/>
        <charset val="134"/>
      </rPr>
      <t>营下</t>
    </r>
  </si>
  <si>
    <r>
      <rPr>
        <sz val="11"/>
        <rFont val="宋体"/>
        <charset val="134"/>
      </rPr>
      <t>云峰村</t>
    </r>
  </si>
  <si>
    <r>
      <rPr>
        <sz val="11"/>
        <rFont val="宋体"/>
        <charset val="134"/>
      </rPr>
      <t>公坪</t>
    </r>
  </si>
  <si>
    <r>
      <rPr>
        <sz val="11"/>
        <rFont val="宋体"/>
        <charset val="134"/>
      </rPr>
      <t>均田</t>
    </r>
  </si>
  <si>
    <r>
      <rPr>
        <sz val="11"/>
        <rFont val="宋体"/>
        <charset val="134"/>
      </rPr>
      <t>河北村</t>
    </r>
  </si>
  <si>
    <r>
      <rPr>
        <sz val="11"/>
        <rFont val="宋体"/>
        <charset val="134"/>
      </rPr>
      <t>兴田村</t>
    </r>
  </si>
  <si>
    <r>
      <rPr>
        <sz val="11"/>
        <rFont val="宋体"/>
        <charset val="134"/>
      </rPr>
      <t>上下楼村</t>
    </r>
  </si>
  <si>
    <r>
      <rPr>
        <sz val="11"/>
        <rFont val="宋体"/>
        <charset val="134"/>
      </rPr>
      <t>麻竹头村</t>
    </r>
  </si>
  <si>
    <r>
      <rPr>
        <sz val="11"/>
        <rFont val="宋体"/>
        <charset val="134"/>
      </rPr>
      <t>灵水</t>
    </r>
  </si>
  <si>
    <r>
      <rPr>
        <sz val="11"/>
        <rFont val="宋体"/>
        <charset val="134"/>
      </rPr>
      <t>田美</t>
    </r>
  </si>
  <si>
    <t>ABF</t>
  </si>
  <si>
    <r>
      <rPr>
        <sz val="11"/>
        <rFont val="宋体"/>
        <charset val="134"/>
      </rPr>
      <t>沥背村</t>
    </r>
  </si>
  <si>
    <r>
      <rPr>
        <sz val="11"/>
        <rFont val="宋体"/>
        <charset val="134"/>
      </rPr>
      <t>下尾</t>
    </r>
  </si>
  <si>
    <r>
      <rPr>
        <sz val="11"/>
        <rFont val="宋体"/>
        <charset val="134"/>
      </rPr>
      <t>潘坑</t>
    </r>
  </si>
  <si>
    <r>
      <rPr>
        <sz val="11"/>
        <rFont val="宋体"/>
        <charset val="134"/>
      </rPr>
      <t>山俄</t>
    </r>
  </si>
  <si>
    <r>
      <rPr>
        <sz val="11"/>
        <rFont val="宋体"/>
        <charset val="134"/>
      </rPr>
      <t>护北村</t>
    </r>
  </si>
  <si>
    <r>
      <rPr>
        <sz val="11"/>
        <rFont val="宋体"/>
        <charset val="134"/>
      </rPr>
      <t>竹围村</t>
    </r>
  </si>
  <si>
    <r>
      <rPr>
        <sz val="11"/>
        <rFont val="宋体"/>
        <charset val="134"/>
      </rPr>
      <t>井隆村</t>
    </r>
  </si>
  <si>
    <r>
      <rPr>
        <sz val="11"/>
        <rFont val="宋体"/>
        <charset val="134"/>
      </rPr>
      <t>护东村</t>
    </r>
  </si>
  <si>
    <r>
      <rPr>
        <sz val="11"/>
        <rFont val="宋体"/>
        <charset val="134"/>
      </rPr>
      <t>岭下村</t>
    </r>
  </si>
  <si>
    <r>
      <rPr>
        <sz val="11"/>
        <rFont val="宋体"/>
        <charset val="134"/>
      </rPr>
      <t>龙江村</t>
    </r>
  </si>
  <si>
    <r>
      <rPr>
        <sz val="11"/>
        <color rgb="FFFF0000"/>
        <rFont val="宋体"/>
        <charset val="134"/>
      </rPr>
      <t>洋各</t>
    </r>
  </si>
  <si>
    <r>
      <rPr>
        <sz val="11"/>
        <rFont val="宋体"/>
        <charset val="134"/>
      </rPr>
      <t>护径村</t>
    </r>
  </si>
  <si>
    <r>
      <rPr>
        <sz val="11"/>
        <rFont val="宋体"/>
        <charset val="134"/>
      </rPr>
      <t>桥下</t>
    </r>
  </si>
  <si>
    <r>
      <rPr>
        <sz val="11"/>
        <rFont val="宋体"/>
        <charset val="134"/>
      </rPr>
      <t>硁二村</t>
    </r>
  </si>
  <si>
    <r>
      <rPr>
        <sz val="11"/>
        <rFont val="宋体"/>
        <charset val="134"/>
      </rPr>
      <t>散乡村</t>
    </r>
  </si>
  <si>
    <r>
      <rPr>
        <sz val="11"/>
        <rFont val="宋体"/>
        <charset val="134"/>
      </rPr>
      <t>山下村</t>
    </r>
  </si>
  <si>
    <r>
      <rPr>
        <sz val="11"/>
        <rFont val="宋体"/>
        <charset val="134"/>
      </rPr>
      <t>寨下村</t>
    </r>
  </si>
  <si>
    <r>
      <rPr>
        <sz val="11"/>
        <rFont val="宋体"/>
        <charset val="134"/>
      </rPr>
      <t>坡子头</t>
    </r>
  </si>
  <si>
    <r>
      <rPr>
        <sz val="11"/>
        <rFont val="宋体"/>
        <charset val="134"/>
      </rPr>
      <t>硁头村</t>
    </r>
  </si>
  <si>
    <r>
      <rPr>
        <sz val="11"/>
        <rFont val="宋体"/>
        <charset val="134"/>
      </rPr>
      <t>双塘</t>
    </r>
  </si>
  <si>
    <r>
      <rPr>
        <sz val="11"/>
        <rFont val="宋体"/>
        <charset val="134"/>
      </rPr>
      <t>樟河村</t>
    </r>
  </si>
  <si>
    <r>
      <rPr>
        <sz val="11"/>
        <rFont val="宋体"/>
        <charset val="134"/>
      </rPr>
      <t>石水村</t>
    </r>
  </si>
  <si>
    <r>
      <rPr>
        <sz val="11"/>
        <rFont val="宋体"/>
        <charset val="134"/>
      </rPr>
      <t>东硁村</t>
    </r>
  </si>
  <si>
    <r>
      <rPr>
        <sz val="11"/>
        <rFont val="宋体"/>
        <charset val="134"/>
      </rPr>
      <t>墩塘村</t>
    </r>
  </si>
  <si>
    <r>
      <rPr>
        <sz val="11"/>
        <rFont val="宋体"/>
        <charset val="134"/>
      </rPr>
      <t>鲤鱼山</t>
    </r>
  </si>
  <si>
    <r>
      <rPr>
        <sz val="11"/>
        <rFont val="宋体"/>
        <charset val="134"/>
      </rPr>
      <t>护竹步</t>
    </r>
  </si>
  <si>
    <r>
      <rPr>
        <sz val="11"/>
        <rFont val="宋体"/>
        <charset val="134"/>
      </rPr>
      <t>博背</t>
    </r>
  </si>
  <si>
    <r>
      <rPr>
        <sz val="11"/>
        <rFont val="宋体"/>
        <charset val="134"/>
      </rPr>
      <t>墩仔寨</t>
    </r>
  </si>
  <si>
    <r>
      <rPr>
        <sz val="11"/>
        <rFont val="宋体"/>
        <charset val="134"/>
      </rPr>
      <t>下塘</t>
    </r>
  </si>
  <si>
    <r>
      <rPr>
        <sz val="11"/>
        <rFont val="宋体"/>
        <charset val="134"/>
      </rPr>
      <t>中塘</t>
    </r>
  </si>
  <si>
    <r>
      <rPr>
        <sz val="11"/>
        <rFont val="宋体"/>
        <charset val="134"/>
      </rPr>
      <t>高丰村</t>
    </r>
  </si>
  <si>
    <r>
      <rPr>
        <sz val="11"/>
        <rFont val="宋体"/>
        <charset val="134"/>
      </rPr>
      <t>上各</t>
    </r>
  </si>
  <si>
    <r>
      <rPr>
        <sz val="11"/>
        <rFont val="宋体"/>
        <charset val="134"/>
      </rPr>
      <t>下各</t>
    </r>
  </si>
  <si>
    <r>
      <rPr>
        <sz val="11"/>
        <rFont val="宋体"/>
        <charset val="134"/>
      </rPr>
      <t>连心湖</t>
    </r>
  </si>
  <si>
    <r>
      <rPr>
        <sz val="11"/>
        <rFont val="宋体"/>
        <charset val="134"/>
      </rPr>
      <t>石湖</t>
    </r>
  </si>
  <si>
    <r>
      <rPr>
        <sz val="11"/>
        <rFont val="宋体"/>
        <charset val="134"/>
      </rPr>
      <t>河西洋</t>
    </r>
  </si>
  <si>
    <r>
      <rPr>
        <sz val="11"/>
        <rFont val="宋体"/>
        <charset val="134"/>
      </rPr>
      <t>高塘村</t>
    </r>
  </si>
  <si>
    <r>
      <rPr>
        <sz val="11"/>
        <rFont val="宋体"/>
        <charset val="134"/>
      </rPr>
      <t>牛角隆</t>
    </r>
  </si>
  <si>
    <r>
      <rPr>
        <sz val="11"/>
        <rFont val="宋体"/>
        <charset val="134"/>
      </rPr>
      <t>社岭</t>
    </r>
  </si>
  <si>
    <r>
      <rPr>
        <sz val="11"/>
        <rFont val="宋体"/>
        <charset val="134"/>
      </rPr>
      <t>关仓</t>
    </r>
  </si>
  <si>
    <r>
      <rPr>
        <sz val="11"/>
        <rFont val="宋体"/>
        <charset val="134"/>
      </rPr>
      <t>高塘寨</t>
    </r>
  </si>
  <si>
    <r>
      <rPr>
        <sz val="11"/>
        <rFont val="宋体"/>
        <charset val="134"/>
      </rPr>
      <t>下学塘</t>
    </r>
  </si>
  <si>
    <r>
      <rPr>
        <sz val="11"/>
        <rFont val="宋体"/>
        <charset val="134"/>
      </rPr>
      <t>博下</t>
    </r>
  </si>
  <si>
    <r>
      <rPr>
        <sz val="11"/>
        <rFont val="宋体"/>
        <charset val="134"/>
      </rPr>
      <t>龙江下</t>
    </r>
  </si>
  <si>
    <r>
      <rPr>
        <sz val="11"/>
        <rFont val="宋体"/>
        <charset val="134"/>
      </rPr>
      <t>黄塘寨</t>
    </r>
  </si>
  <si>
    <r>
      <rPr>
        <sz val="11"/>
        <rFont val="宋体"/>
        <charset val="134"/>
      </rPr>
      <t>曲头下</t>
    </r>
  </si>
  <si>
    <r>
      <rPr>
        <sz val="11"/>
        <rFont val="宋体"/>
        <charset val="134"/>
      </rPr>
      <t>坪下</t>
    </r>
  </si>
  <si>
    <r>
      <rPr>
        <sz val="11"/>
        <rFont val="宋体"/>
        <charset val="134"/>
      </rPr>
      <t>护硁村</t>
    </r>
  </si>
  <si>
    <r>
      <rPr>
        <sz val="11"/>
        <rFont val="宋体"/>
        <charset val="134"/>
      </rPr>
      <t>田心坝</t>
    </r>
  </si>
  <si>
    <r>
      <rPr>
        <sz val="11"/>
        <rFont val="宋体"/>
        <charset val="134"/>
      </rPr>
      <t>夫塘</t>
    </r>
  </si>
  <si>
    <r>
      <rPr>
        <sz val="11"/>
        <rFont val="宋体"/>
        <charset val="134"/>
      </rPr>
      <t>丰林</t>
    </r>
  </si>
  <si>
    <r>
      <rPr>
        <sz val="11"/>
        <rFont val="宋体"/>
        <charset val="134"/>
      </rPr>
      <t>硁头</t>
    </r>
  </si>
  <si>
    <r>
      <rPr>
        <sz val="11"/>
        <rFont val="宋体"/>
        <charset val="134"/>
      </rPr>
      <t>黄塘村</t>
    </r>
  </si>
  <si>
    <r>
      <rPr>
        <sz val="11"/>
        <rFont val="宋体"/>
        <charset val="134"/>
      </rPr>
      <t>吉龙村</t>
    </r>
  </si>
  <si>
    <r>
      <rPr>
        <sz val="11"/>
        <rFont val="宋体"/>
        <charset val="134"/>
      </rPr>
      <t>田心各</t>
    </r>
  </si>
  <si>
    <r>
      <rPr>
        <sz val="11"/>
        <rFont val="宋体"/>
        <charset val="134"/>
      </rPr>
      <t>路下排</t>
    </r>
  </si>
  <si>
    <r>
      <rPr>
        <sz val="11"/>
        <rFont val="宋体"/>
        <charset val="134"/>
      </rPr>
      <t>南方口</t>
    </r>
  </si>
  <si>
    <r>
      <rPr>
        <sz val="11"/>
        <rFont val="宋体"/>
        <charset val="134"/>
      </rPr>
      <t>后洋坪</t>
    </r>
  </si>
  <si>
    <r>
      <rPr>
        <sz val="11"/>
        <rFont val="宋体"/>
        <charset val="134"/>
      </rPr>
      <t>石船村</t>
    </r>
  </si>
  <si>
    <r>
      <rPr>
        <sz val="11"/>
        <rFont val="宋体"/>
        <charset val="134"/>
      </rPr>
      <t>石船</t>
    </r>
  </si>
  <si>
    <r>
      <rPr>
        <sz val="11"/>
        <rFont val="宋体"/>
        <charset val="134"/>
      </rPr>
      <t>栢树</t>
    </r>
  </si>
  <si>
    <r>
      <rPr>
        <sz val="11"/>
        <rFont val="宋体"/>
        <charset val="134"/>
      </rPr>
      <t>水唇排</t>
    </r>
  </si>
  <si>
    <r>
      <rPr>
        <sz val="11"/>
        <rFont val="宋体"/>
        <charset val="134"/>
      </rPr>
      <t>石下坝</t>
    </r>
  </si>
  <si>
    <r>
      <rPr>
        <sz val="11"/>
        <rFont val="宋体"/>
        <charset val="134"/>
      </rPr>
      <t>万山村</t>
    </r>
  </si>
  <si>
    <r>
      <rPr>
        <sz val="11"/>
        <rFont val="宋体"/>
        <charset val="134"/>
      </rPr>
      <t>甲万</t>
    </r>
  </si>
  <si>
    <r>
      <rPr>
        <sz val="11"/>
        <rFont val="宋体"/>
        <charset val="134"/>
      </rPr>
      <t>联安村</t>
    </r>
  </si>
  <si>
    <r>
      <rPr>
        <sz val="11"/>
        <rFont val="宋体"/>
        <charset val="134"/>
      </rPr>
      <t>牛牯头村</t>
    </r>
  </si>
  <si>
    <r>
      <rPr>
        <sz val="11"/>
        <rFont val="宋体"/>
        <charset val="134"/>
      </rPr>
      <t>新村村</t>
    </r>
  </si>
  <si>
    <r>
      <rPr>
        <sz val="11"/>
        <rFont val="宋体"/>
        <charset val="134"/>
      </rPr>
      <t>大楠村</t>
    </r>
  </si>
  <si>
    <r>
      <rPr>
        <sz val="11"/>
        <rFont val="宋体"/>
        <charset val="134"/>
      </rPr>
      <t>桐树下</t>
    </r>
  </si>
  <si>
    <r>
      <rPr>
        <sz val="11"/>
        <rFont val="Times New Roman"/>
        <charset val="134"/>
      </rPr>
      <t>2025</t>
    </r>
    <r>
      <rPr>
        <sz val="11"/>
        <rFont val="宋体"/>
        <charset val="134"/>
      </rPr>
      <t>年</t>
    </r>
  </si>
  <si>
    <r>
      <rPr>
        <sz val="11"/>
        <rFont val="宋体"/>
        <charset val="134"/>
      </rPr>
      <t>江子头</t>
    </r>
  </si>
  <si>
    <r>
      <rPr>
        <sz val="11"/>
        <rFont val="宋体"/>
        <charset val="134"/>
      </rPr>
      <t>青龙背</t>
    </r>
  </si>
  <si>
    <r>
      <rPr>
        <sz val="11"/>
        <rFont val="Times New Roman"/>
        <charset val="134"/>
      </rPr>
      <t>2024</t>
    </r>
    <r>
      <rPr>
        <sz val="11"/>
        <rFont val="宋体"/>
        <charset val="134"/>
      </rPr>
      <t>年</t>
    </r>
  </si>
  <si>
    <r>
      <rPr>
        <sz val="11"/>
        <rFont val="宋体"/>
        <charset val="134"/>
      </rPr>
      <t>石坑寨</t>
    </r>
  </si>
  <si>
    <r>
      <rPr>
        <sz val="11"/>
        <rFont val="宋体"/>
        <charset val="134"/>
      </rPr>
      <t>土地前村</t>
    </r>
  </si>
  <si>
    <r>
      <rPr>
        <sz val="11"/>
        <rFont val="宋体"/>
        <charset val="134"/>
      </rPr>
      <t>布屋村</t>
    </r>
  </si>
  <si>
    <r>
      <rPr>
        <sz val="11"/>
        <rFont val="宋体"/>
        <charset val="134"/>
      </rPr>
      <t>石禾町村</t>
    </r>
  </si>
  <si>
    <r>
      <rPr>
        <sz val="11"/>
        <rFont val="宋体"/>
        <charset val="134"/>
      </rPr>
      <t>下坝村</t>
    </r>
  </si>
  <si>
    <r>
      <rPr>
        <sz val="11"/>
        <rFont val="宋体"/>
        <charset val="134"/>
      </rPr>
      <t>河东村</t>
    </r>
  </si>
  <si>
    <r>
      <rPr>
        <sz val="11"/>
        <rFont val="宋体"/>
        <charset val="134"/>
      </rPr>
      <t>下半径</t>
    </r>
  </si>
  <si>
    <r>
      <rPr>
        <sz val="11"/>
        <rFont val="宋体"/>
        <charset val="134"/>
      </rPr>
      <t>高沙田</t>
    </r>
  </si>
  <si>
    <r>
      <rPr>
        <sz val="11"/>
        <rFont val="宋体"/>
        <charset val="134"/>
      </rPr>
      <t>水井楼</t>
    </r>
  </si>
  <si>
    <r>
      <rPr>
        <sz val="11"/>
        <rFont val="宋体"/>
        <charset val="134"/>
      </rPr>
      <t>营盘</t>
    </r>
  </si>
  <si>
    <r>
      <rPr>
        <sz val="11"/>
        <rFont val="宋体"/>
        <charset val="134"/>
      </rPr>
      <t>回井</t>
    </r>
  </si>
  <si>
    <r>
      <rPr>
        <sz val="11"/>
        <rFont val="宋体"/>
        <charset val="134"/>
      </rPr>
      <t>龙油</t>
    </r>
  </si>
  <si>
    <r>
      <rPr>
        <sz val="11"/>
        <rFont val="宋体"/>
        <charset val="134"/>
      </rPr>
      <t>内洞村</t>
    </r>
  </si>
  <si>
    <r>
      <rPr>
        <sz val="11"/>
        <rFont val="宋体"/>
        <charset val="134"/>
      </rPr>
      <t>河江村</t>
    </r>
  </si>
  <si>
    <r>
      <rPr>
        <sz val="11"/>
        <rFont val="宋体"/>
        <charset val="134"/>
      </rPr>
      <t>新屋村</t>
    </r>
  </si>
  <si>
    <r>
      <rPr>
        <sz val="11"/>
        <rFont val="宋体"/>
        <charset val="134"/>
      </rPr>
      <t>东坑村</t>
    </r>
  </si>
  <si>
    <r>
      <rPr>
        <sz val="11"/>
        <rFont val="宋体"/>
        <charset val="134"/>
      </rPr>
      <t>东坑镇污水处理厂</t>
    </r>
  </si>
  <si>
    <r>
      <rPr>
        <sz val="11"/>
        <rFont val="宋体"/>
        <charset val="134"/>
      </rPr>
      <t>上前</t>
    </r>
  </si>
  <si>
    <r>
      <rPr>
        <sz val="11"/>
        <rFont val="宋体"/>
        <charset val="134"/>
      </rPr>
      <t>学堂墩</t>
    </r>
  </si>
  <si>
    <r>
      <rPr>
        <sz val="11"/>
        <rFont val="宋体"/>
        <charset val="134"/>
      </rPr>
      <t>富口</t>
    </r>
  </si>
  <si>
    <r>
      <rPr>
        <sz val="11"/>
        <rFont val="宋体"/>
        <charset val="134"/>
      </rPr>
      <t>上寨</t>
    </r>
  </si>
  <si>
    <r>
      <rPr>
        <sz val="11"/>
        <rFont val="宋体"/>
        <charset val="134"/>
      </rPr>
      <t>高寨村</t>
    </r>
  </si>
  <si>
    <r>
      <rPr>
        <sz val="11"/>
        <rFont val="宋体"/>
        <charset val="134"/>
      </rPr>
      <t>坑尾村</t>
    </r>
  </si>
  <si>
    <r>
      <rPr>
        <sz val="11"/>
        <rFont val="宋体"/>
        <charset val="134"/>
      </rPr>
      <t>老屋村</t>
    </r>
  </si>
  <si>
    <t>CF</t>
  </si>
  <si>
    <r>
      <rPr>
        <sz val="11"/>
        <rFont val="宋体"/>
        <charset val="134"/>
      </rPr>
      <t>莲塘村</t>
    </r>
  </si>
  <si>
    <r>
      <rPr>
        <sz val="11"/>
        <rFont val="宋体"/>
        <charset val="134"/>
      </rPr>
      <t>岭背村</t>
    </r>
  </si>
  <si>
    <r>
      <rPr>
        <sz val="11"/>
        <rFont val="宋体"/>
        <charset val="134"/>
      </rPr>
      <t>长发村</t>
    </r>
  </si>
  <si>
    <r>
      <rPr>
        <sz val="11"/>
        <rFont val="宋体"/>
        <charset val="134"/>
      </rPr>
      <t>砂坑村</t>
    </r>
  </si>
  <si>
    <r>
      <rPr>
        <sz val="11"/>
        <rFont val="宋体"/>
        <charset val="134"/>
      </rPr>
      <t>眉坑</t>
    </r>
  </si>
  <si>
    <r>
      <rPr>
        <sz val="11"/>
        <rFont val="宋体"/>
        <charset val="134"/>
      </rPr>
      <t>上埔尾</t>
    </r>
  </si>
  <si>
    <r>
      <rPr>
        <sz val="11"/>
        <rFont val="宋体"/>
        <charset val="134"/>
      </rPr>
      <t>下径</t>
    </r>
  </si>
  <si>
    <r>
      <rPr>
        <sz val="11"/>
        <rFont val="宋体"/>
        <charset val="134"/>
      </rPr>
      <t>下埔尾</t>
    </r>
  </si>
  <si>
    <r>
      <rPr>
        <sz val="11"/>
        <rFont val="宋体"/>
        <charset val="134"/>
      </rPr>
      <t>南门江</t>
    </r>
  </si>
  <si>
    <r>
      <rPr>
        <sz val="11"/>
        <rFont val="宋体"/>
        <charset val="134"/>
      </rPr>
      <t>护南村</t>
    </r>
  </si>
  <si>
    <r>
      <rPr>
        <sz val="11"/>
        <rFont val="宋体"/>
        <charset val="134"/>
      </rPr>
      <t>东门村</t>
    </r>
  </si>
  <si>
    <r>
      <rPr>
        <sz val="11"/>
        <rFont val="宋体"/>
        <charset val="134"/>
      </rPr>
      <t>洋岭村</t>
    </r>
  </si>
  <si>
    <r>
      <rPr>
        <sz val="11"/>
        <rFont val="宋体"/>
        <charset val="134"/>
      </rPr>
      <t>洋二</t>
    </r>
  </si>
  <si>
    <r>
      <rPr>
        <sz val="11"/>
        <rFont val="宋体"/>
        <charset val="134"/>
      </rPr>
      <t>洋一</t>
    </r>
  </si>
  <si>
    <r>
      <rPr>
        <sz val="11"/>
        <rFont val="宋体"/>
        <charset val="134"/>
      </rPr>
      <t>上屋</t>
    </r>
  </si>
  <si>
    <r>
      <rPr>
        <sz val="11"/>
        <rFont val="宋体"/>
        <charset val="134"/>
      </rPr>
      <t>水解酸化</t>
    </r>
    <r>
      <rPr>
        <sz val="11"/>
        <rFont val="Times New Roman"/>
        <charset val="134"/>
      </rPr>
      <t>+</t>
    </r>
    <r>
      <rPr>
        <sz val="11"/>
        <rFont val="宋体"/>
        <charset val="134"/>
      </rPr>
      <t>接触氧化</t>
    </r>
  </si>
  <si>
    <r>
      <rPr>
        <sz val="11"/>
        <rFont val="Times New Roman"/>
        <charset val="134"/>
      </rPr>
      <t>2023</t>
    </r>
    <r>
      <rPr>
        <sz val="11"/>
        <rFont val="宋体"/>
        <charset val="134"/>
      </rPr>
      <t>年</t>
    </r>
  </si>
  <si>
    <r>
      <rPr>
        <sz val="11"/>
        <rFont val="宋体"/>
        <charset val="134"/>
      </rPr>
      <t>下湾</t>
    </r>
  </si>
  <si>
    <r>
      <rPr>
        <sz val="11"/>
        <rFont val="宋体"/>
        <charset val="134"/>
      </rPr>
      <t>草坪村</t>
    </r>
  </si>
  <si>
    <r>
      <rPr>
        <sz val="11"/>
        <rFont val="宋体"/>
        <charset val="134"/>
      </rPr>
      <t>间接式泥膜复合生物处理工艺</t>
    </r>
  </si>
  <si>
    <r>
      <rPr>
        <sz val="11"/>
        <rFont val="宋体"/>
        <charset val="134"/>
      </rPr>
      <t>岭头</t>
    </r>
  </si>
  <si>
    <r>
      <rPr>
        <sz val="11"/>
        <rFont val="宋体"/>
        <charset val="134"/>
      </rPr>
      <t>梅寨</t>
    </r>
  </si>
  <si>
    <r>
      <rPr>
        <sz val="11"/>
        <rFont val="宋体"/>
        <charset val="134"/>
      </rPr>
      <t>中心洋</t>
    </r>
  </si>
  <si>
    <r>
      <rPr>
        <sz val="11"/>
        <rFont val="宋体"/>
        <charset val="134"/>
      </rPr>
      <t>横龙</t>
    </r>
  </si>
  <si>
    <r>
      <rPr>
        <sz val="11"/>
        <rFont val="宋体"/>
        <charset val="134"/>
      </rPr>
      <t>大洋田</t>
    </r>
  </si>
  <si>
    <r>
      <rPr>
        <sz val="11"/>
        <rFont val="宋体"/>
        <charset val="134"/>
      </rPr>
      <t>鹊上</t>
    </r>
  </si>
  <si>
    <r>
      <rPr>
        <sz val="11"/>
        <rFont val="宋体"/>
        <charset val="134"/>
      </rPr>
      <t>金坑</t>
    </r>
  </si>
  <si>
    <r>
      <rPr>
        <sz val="11"/>
        <rFont val="宋体"/>
        <charset val="134"/>
      </rPr>
      <t>金全</t>
    </r>
  </si>
  <si>
    <r>
      <rPr>
        <sz val="11"/>
        <rFont val="宋体"/>
        <charset val="134"/>
      </rPr>
      <t>硁子背</t>
    </r>
  </si>
  <si>
    <r>
      <rPr>
        <sz val="11"/>
        <rFont val="宋体"/>
        <charset val="134"/>
      </rPr>
      <t>叶江</t>
    </r>
  </si>
  <si>
    <r>
      <rPr>
        <sz val="11"/>
        <rFont val="宋体"/>
        <charset val="134"/>
      </rPr>
      <t>布金村</t>
    </r>
  </si>
  <si>
    <r>
      <rPr>
        <sz val="11"/>
        <rFont val="宋体"/>
        <charset val="134"/>
      </rPr>
      <t>后福</t>
    </r>
  </si>
  <si>
    <r>
      <rPr>
        <sz val="11"/>
        <rFont val="宋体"/>
        <charset val="134"/>
      </rPr>
      <t>金星</t>
    </r>
  </si>
  <si>
    <r>
      <rPr>
        <sz val="11"/>
        <rFont val="宋体"/>
        <charset val="134"/>
      </rPr>
      <t>埔上</t>
    </r>
  </si>
  <si>
    <r>
      <rPr>
        <sz val="11"/>
        <rFont val="宋体"/>
        <charset val="134"/>
      </rPr>
      <t>厌氧</t>
    </r>
    <r>
      <rPr>
        <sz val="11"/>
        <rFont val="Times New Roman"/>
        <charset val="134"/>
      </rPr>
      <t>+</t>
    </r>
    <r>
      <rPr>
        <sz val="11"/>
        <rFont val="宋体"/>
        <charset val="134"/>
      </rPr>
      <t>人工湿地</t>
    </r>
  </si>
  <si>
    <t>ABCF</t>
  </si>
  <si>
    <r>
      <rPr>
        <sz val="11"/>
        <rFont val="宋体"/>
        <charset val="134"/>
      </rPr>
      <t>山口</t>
    </r>
  </si>
  <si>
    <r>
      <rPr>
        <sz val="11"/>
        <rFont val="宋体"/>
        <charset val="134"/>
      </rPr>
      <t>安子瑶</t>
    </r>
  </si>
  <si>
    <r>
      <rPr>
        <sz val="11"/>
        <rFont val="宋体"/>
        <charset val="134"/>
      </rPr>
      <t>溪东村</t>
    </r>
  </si>
  <si>
    <r>
      <rPr>
        <sz val="11"/>
        <rFont val="宋体"/>
        <charset val="134"/>
      </rPr>
      <t>上街</t>
    </r>
  </si>
  <si>
    <r>
      <rPr>
        <sz val="11"/>
        <rFont val="宋体"/>
        <charset val="134"/>
      </rPr>
      <t>苍背</t>
    </r>
  </si>
  <si>
    <r>
      <rPr>
        <sz val="11"/>
        <rFont val="宋体"/>
        <charset val="134"/>
      </rPr>
      <t>圳下</t>
    </r>
  </si>
  <si>
    <r>
      <rPr>
        <sz val="11"/>
        <rFont val="宋体"/>
        <charset val="134"/>
      </rPr>
      <t>河背村</t>
    </r>
  </si>
  <si>
    <r>
      <rPr>
        <sz val="11"/>
        <rFont val="宋体"/>
        <charset val="134"/>
      </rPr>
      <t>砂竹</t>
    </r>
  </si>
  <si>
    <r>
      <rPr>
        <sz val="11"/>
        <color rgb="FFFF0000"/>
        <rFont val="宋体"/>
        <charset val="134"/>
      </rPr>
      <t>月水坑村</t>
    </r>
  </si>
  <si>
    <r>
      <rPr>
        <sz val="11"/>
        <rFont val="宋体"/>
        <charset val="134"/>
      </rPr>
      <t>罗庚坝村</t>
    </r>
  </si>
  <si>
    <r>
      <rPr>
        <sz val="11"/>
        <rFont val="宋体"/>
        <charset val="134"/>
      </rPr>
      <t>河背</t>
    </r>
  </si>
  <si>
    <r>
      <rPr>
        <sz val="11"/>
        <rFont val="宋体"/>
        <charset val="134"/>
      </rPr>
      <t>石岭</t>
    </r>
  </si>
  <si>
    <r>
      <rPr>
        <sz val="11"/>
        <rFont val="宋体"/>
        <charset val="134"/>
      </rPr>
      <t>大各村</t>
    </r>
  </si>
  <si>
    <r>
      <rPr>
        <sz val="11"/>
        <rFont val="宋体"/>
        <charset val="134"/>
      </rPr>
      <t>上排村</t>
    </r>
  </si>
  <si>
    <r>
      <rPr>
        <sz val="11"/>
        <rFont val="宋体"/>
        <charset val="134"/>
      </rPr>
      <t>水解酸化</t>
    </r>
    <r>
      <rPr>
        <sz val="11"/>
        <rFont val="Times New Roman"/>
        <charset val="134"/>
      </rPr>
      <t>/</t>
    </r>
    <r>
      <rPr>
        <sz val="11"/>
        <rFont val="宋体"/>
        <charset val="134"/>
      </rPr>
      <t>厌氧生物膜池</t>
    </r>
    <r>
      <rPr>
        <sz val="11"/>
        <rFont val="Times New Roman"/>
        <charset val="134"/>
      </rPr>
      <t>+</t>
    </r>
    <r>
      <rPr>
        <sz val="11"/>
        <rFont val="宋体"/>
        <charset val="134"/>
      </rPr>
      <t>人工湿地</t>
    </r>
  </si>
  <si>
    <r>
      <rPr>
        <sz val="11"/>
        <rFont val="宋体"/>
        <charset val="134"/>
      </rPr>
      <t>长塘村</t>
    </r>
  </si>
  <si>
    <r>
      <rPr>
        <sz val="11"/>
        <rFont val="宋体"/>
        <charset val="134"/>
      </rPr>
      <t>鸡坑村</t>
    </r>
  </si>
  <si>
    <r>
      <rPr>
        <sz val="11"/>
        <rFont val="宋体"/>
        <charset val="134"/>
      </rPr>
      <t>米江</t>
    </r>
  </si>
  <si>
    <r>
      <rPr>
        <sz val="11"/>
        <rFont val="宋体"/>
        <charset val="134"/>
      </rPr>
      <t>野鸭村</t>
    </r>
  </si>
  <si>
    <r>
      <rPr>
        <sz val="11"/>
        <rFont val="宋体"/>
        <charset val="134"/>
      </rPr>
      <t>坪山</t>
    </r>
  </si>
  <si>
    <r>
      <rPr>
        <sz val="11"/>
        <rFont val="宋体"/>
        <charset val="134"/>
      </rPr>
      <t>大陂</t>
    </r>
  </si>
  <si>
    <r>
      <rPr>
        <sz val="11"/>
        <rFont val="宋体"/>
        <charset val="134"/>
      </rPr>
      <t>排尾</t>
    </r>
  </si>
  <si>
    <r>
      <rPr>
        <sz val="11"/>
        <rFont val="宋体"/>
        <charset val="134"/>
      </rPr>
      <t>上排</t>
    </r>
  </si>
  <si>
    <r>
      <rPr>
        <sz val="11"/>
        <rFont val="宋体"/>
        <charset val="134"/>
      </rPr>
      <t>下排</t>
    </r>
  </si>
  <si>
    <r>
      <rPr>
        <sz val="11"/>
        <rFont val="宋体"/>
        <charset val="134"/>
      </rPr>
      <t>中排</t>
    </r>
  </si>
  <si>
    <r>
      <rPr>
        <sz val="11"/>
        <rFont val="宋体"/>
        <charset val="134"/>
      </rPr>
      <t>付隆</t>
    </r>
  </si>
  <si>
    <r>
      <rPr>
        <sz val="11"/>
        <rFont val="宋体"/>
        <charset val="134"/>
      </rPr>
      <t>无动力厌氧生物滤池</t>
    </r>
  </si>
  <si>
    <r>
      <rPr>
        <sz val="11"/>
        <rFont val="宋体"/>
        <charset val="134"/>
      </rPr>
      <t>横岭角</t>
    </r>
  </si>
  <si>
    <r>
      <rPr>
        <sz val="11"/>
        <rFont val="宋体"/>
        <charset val="134"/>
      </rPr>
      <t>欧坑</t>
    </r>
  </si>
  <si>
    <r>
      <rPr>
        <sz val="11"/>
        <rFont val="宋体"/>
        <charset val="134"/>
      </rPr>
      <t>山子下</t>
    </r>
  </si>
  <si>
    <r>
      <rPr>
        <sz val="11"/>
        <rFont val="宋体"/>
        <charset val="134"/>
      </rPr>
      <t>参城村</t>
    </r>
  </si>
  <si>
    <r>
      <rPr>
        <sz val="11"/>
        <rFont val="宋体"/>
        <charset val="134"/>
      </rPr>
      <t>大门村</t>
    </r>
  </si>
  <si>
    <r>
      <rPr>
        <sz val="11"/>
        <rFont val="宋体"/>
        <charset val="134"/>
      </rPr>
      <t>仙枣径</t>
    </r>
  </si>
  <si>
    <r>
      <rPr>
        <sz val="11"/>
        <rFont val="宋体"/>
        <charset val="134"/>
      </rPr>
      <t>麻地村</t>
    </r>
  </si>
  <si>
    <r>
      <rPr>
        <sz val="11"/>
        <rFont val="宋体"/>
        <charset val="134"/>
      </rPr>
      <t>麻地</t>
    </r>
  </si>
  <si>
    <r>
      <rPr>
        <sz val="11"/>
        <rFont val="宋体"/>
        <charset val="134"/>
      </rPr>
      <t>灰寨</t>
    </r>
  </si>
  <si>
    <r>
      <rPr>
        <sz val="11"/>
        <rFont val="宋体"/>
        <charset val="134"/>
      </rPr>
      <t>红福村</t>
    </r>
  </si>
  <si>
    <r>
      <rPr>
        <sz val="11"/>
        <rFont val="宋体"/>
        <charset val="134"/>
      </rPr>
      <t>横排</t>
    </r>
  </si>
  <si>
    <r>
      <rPr>
        <sz val="11"/>
        <rFont val="宋体"/>
        <charset val="134"/>
      </rPr>
      <t>长坑村</t>
    </r>
  </si>
  <si>
    <r>
      <rPr>
        <sz val="11"/>
        <rFont val="宋体"/>
        <charset val="134"/>
      </rPr>
      <t>南各</t>
    </r>
  </si>
  <si>
    <r>
      <rPr>
        <sz val="11"/>
        <rFont val="宋体"/>
        <charset val="134"/>
      </rPr>
      <t>苏坑村</t>
    </r>
  </si>
  <si>
    <r>
      <rPr>
        <sz val="11"/>
        <rFont val="宋体"/>
        <charset val="134"/>
      </rPr>
      <t>禾坪</t>
    </r>
  </si>
  <si>
    <r>
      <rPr>
        <sz val="11"/>
        <rFont val="宋体"/>
        <charset val="134"/>
      </rPr>
      <t>石坑</t>
    </r>
  </si>
  <si>
    <r>
      <rPr>
        <sz val="11"/>
        <rFont val="宋体"/>
        <charset val="134"/>
      </rPr>
      <t>上岭头</t>
    </r>
  </si>
  <si>
    <r>
      <rPr>
        <sz val="11"/>
        <rFont val="宋体"/>
        <charset val="134"/>
      </rPr>
      <t>下岭头</t>
    </r>
  </si>
  <si>
    <r>
      <rPr>
        <sz val="11"/>
        <rFont val="宋体"/>
        <charset val="134"/>
      </rPr>
      <t>上垸坝</t>
    </r>
  </si>
  <si>
    <r>
      <rPr>
        <sz val="11"/>
        <rFont val="宋体"/>
        <charset val="134"/>
      </rPr>
      <t>凹背角</t>
    </r>
  </si>
  <si>
    <r>
      <rPr>
        <sz val="11"/>
        <rFont val="宋体"/>
        <charset val="134"/>
      </rPr>
      <t>付坑</t>
    </r>
  </si>
  <si>
    <r>
      <rPr>
        <sz val="10"/>
        <rFont val="宋体"/>
        <charset val="134"/>
      </rPr>
      <t>陆河县</t>
    </r>
  </si>
  <si>
    <r>
      <rPr>
        <sz val="10"/>
        <rFont val="宋体"/>
        <charset val="134"/>
      </rPr>
      <t>河田镇</t>
    </r>
  </si>
  <si>
    <r>
      <rPr>
        <sz val="10"/>
        <rFont val="宋体"/>
        <charset val="134"/>
      </rPr>
      <t>溪东村</t>
    </r>
  </si>
  <si>
    <r>
      <rPr>
        <sz val="10"/>
        <rFont val="宋体"/>
        <charset val="134"/>
      </rPr>
      <t>老屋下</t>
    </r>
  </si>
  <si>
    <r>
      <rPr>
        <sz val="11"/>
        <rFont val="宋体"/>
        <charset val="134"/>
      </rPr>
      <t>《农村生活污水处理排放标准》（</t>
    </r>
    <r>
      <rPr>
        <sz val="11"/>
        <rFont val="Times New Roman"/>
        <charset val="134"/>
      </rPr>
      <t>DB44/2208-2019</t>
    </r>
    <r>
      <rPr>
        <sz val="11"/>
        <rFont val="宋体"/>
        <charset val="134"/>
      </rPr>
      <t>）表</t>
    </r>
    <r>
      <rPr>
        <sz val="11"/>
        <rFont val="Times New Roman"/>
        <charset val="134"/>
      </rPr>
      <t xml:space="preserve">3.1-1 </t>
    </r>
    <r>
      <rPr>
        <sz val="11"/>
        <rFont val="宋体"/>
        <charset val="134"/>
      </rPr>
      <t>的二级标准</t>
    </r>
  </si>
  <si>
    <r>
      <rPr>
        <sz val="11"/>
        <rFont val="宋体"/>
        <charset val="134"/>
      </rPr>
      <t>否</t>
    </r>
  </si>
  <si>
    <r>
      <rPr>
        <sz val="10"/>
        <rFont val="宋体"/>
        <charset val="134"/>
      </rPr>
      <t>螺溪镇</t>
    </r>
  </si>
  <si>
    <r>
      <rPr>
        <sz val="10"/>
        <rFont val="宋体"/>
        <charset val="134"/>
      </rPr>
      <t>各安村</t>
    </r>
  </si>
  <si>
    <r>
      <rPr>
        <sz val="10"/>
        <rFont val="宋体"/>
        <charset val="134"/>
      </rPr>
      <t>民田村</t>
    </r>
  </si>
  <si>
    <r>
      <rPr>
        <sz val="10"/>
        <rFont val="宋体"/>
        <charset val="134"/>
      </rPr>
      <t>间歇式泥膜复合工艺</t>
    </r>
  </si>
  <si>
    <r>
      <rPr>
        <sz val="10"/>
        <rFont val="宋体"/>
        <charset val="134"/>
      </rPr>
      <t>《农村生活污水处理排放标准》（</t>
    </r>
    <r>
      <rPr>
        <sz val="10"/>
        <rFont val="Times New Roman"/>
        <charset val="134"/>
      </rPr>
      <t>DB44/2208-2019</t>
    </r>
    <r>
      <rPr>
        <sz val="10"/>
        <rFont val="宋体"/>
        <charset val="134"/>
      </rPr>
      <t>）表</t>
    </r>
    <r>
      <rPr>
        <sz val="10"/>
        <rFont val="Times New Roman"/>
        <charset val="134"/>
      </rPr>
      <t xml:space="preserve">3.1-1 </t>
    </r>
    <r>
      <rPr>
        <sz val="10"/>
        <rFont val="宋体"/>
        <charset val="134"/>
      </rPr>
      <t>的二级标准</t>
    </r>
  </si>
  <si>
    <r>
      <rPr>
        <sz val="11"/>
        <rFont val="宋体"/>
        <charset val="134"/>
      </rPr>
      <t>岭排村</t>
    </r>
  </si>
  <si>
    <r>
      <rPr>
        <sz val="11"/>
        <rFont val="宋体"/>
        <charset val="134"/>
      </rPr>
      <t>社背</t>
    </r>
  </si>
  <si>
    <r>
      <rPr>
        <sz val="10"/>
        <rFont val="宋体"/>
        <charset val="134"/>
      </rPr>
      <t>是</t>
    </r>
  </si>
  <si>
    <r>
      <rPr>
        <sz val="10"/>
        <rFont val="宋体"/>
        <charset val="134"/>
      </rPr>
      <t>否</t>
    </r>
  </si>
  <si>
    <r>
      <rPr>
        <sz val="10"/>
        <rFont val="宋体"/>
        <charset val="134"/>
      </rPr>
      <t>上楼</t>
    </r>
  </si>
  <si>
    <r>
      <rPr>
        <sz val="10"/>
        <rFont val="宋体"/>
        <charset val="134"/>
      </rPr>
      <t>建设设施</t>
    </r>
  </si>
  <si>
    <r>
      <rPr>
        <sz val="10"/>
        <rFont val="宋体"/>
        <charset val="134"/>
      </rPr>
      <t>水解酸化</t>
    </r>
    <r>
      <rPr>
        <sz val="10"/>
        <rFont val="Times New Roman"/>
        <charset val="134"/>
      </rPr>
      <t>/</t>
    </r>
    <r>
      <rPr>
        <sz val="10"/>
        <rFont val="宋体"/>
        <charset val="134"/>
      </rPr>
      <t>厌氧生物膜池</t>
    </r>
    <r>
      <rPr>
        <sz val="10"/>
        <rFont val="Times New Roman"/>
        <charset val="134"/>
      </rPr>
      <t>+</t>
    </r>
    <r>
      <rPr>
        <sz val="10"/>
        <rFont val="宋体"/>
        <charset val="134"/>
      </rPr>
      <t>人工湿地</t>
    </r>
  </si>
  <si>
    <r>
      <rPr>
        <sz val="10"/>
        <rFont val="宋体"/>
        <charset val="134"/>
      </rPr>
      <t>《农村生活污水处理排放标准》（</t>
    </r>
    <r>
      <rPr>
        <sz val="10"/>
        <rFont val="Times New Roman"/>
        <charset val="134"/>
      </rPr>
      <t>DB44/2208-2019</t>
    </r>
    <r>
      <rPr>
        <sz val="10"/>
        <rFont val="宋体"/>
        <charset val="134"/>
      </rPr>
      <t>）表</t>
    </r>
    <r>
      <rPr>
        <sz val="10"/>
        <rFont val="Times New Roman"/>
        <charset val="134"/>
      </rPr>
      <t xml:space="preserve">3.1-1 </t>
    </r>
    <r>
      <rPr>
        <sz val="10"/>
        <rFont val="宋体"/>
        <charset val="134"/>
      </rPr>
      <t>的三级标准</t>
    </r>
  </si>
  <si>
    <r>
      <rPr>
        <sz val="10"/>
        <rFont val="Times New Roman"/>
        <charset val="134"/>
      </rPr>
      <t>2025</t>
    </r>
    <r>
      <rPr>
        <sz val="10"/>
        <rFont val="宋体"/>
        <charset val="134"/>
      </rPr>
      <t>年以后</t>
    </r>
  </si>
  <si>
    <r>
      <rPr>
        <sz val="10"/>
        <rFont val="宋体"/>
        <charset val="134"/>
      </rPr>
      <t>上径村</t>
    </r>
  </si>
  <si>
    <r>
      <rPr>
        <sz val="10"/>
        <rFont val="宋体"/>
        <charset val="134"/>
      </rPr>
      <t>上屯</t>
    </r>
  </si>
  <si>
    <r>
      <rPr>
        <sz val="10"/>
        <rFont val="宋体"/>
        <charset val="134"/>
      </rPr>
      <t>社排</t>
    </r>
  </si>
  <si>
    <r>
      <rPr>
        <sz val="10"/>
        <rFont val="宋体"/>
        <charset val="134"/>
      </rPr>
      <t>下屯</t>
    </r>
  </si>
  <si>
    <r>
      <rPr>
        <sz val="10"/>
        <rFont val="宋体"/>
        <charset val="134"/>
      </rPr>
      <t>水解酸化</t>
    </r>
    <r>
      <rPr>
        <sz val="10"/>
        <rFont val="Times New Roman"/>
        <charset val="134"/>
      </rPr>
      <t>+</t>
    </r>
    <r>
      <rPr>
        <sz val="10"/>
        <rFont val="宋体"/>
        <charset val="134"/>
      </rPr>
      <t>接触氧化</t>
    </r>
  </si>
  <si>
    <r>
      <rPr>
        <sz val="10"/>
        <rFont val="宋体"/>
        <charset val="134"/>
      </rPr>
      <t>甘坪村</t>
    </r>
  </si>
  <si>
    <r>
      <rPr>
        <sz val="10"/>
        <rFont val="宋体"/>
        <charset val="134"/>
      </rPr>
      <t>委龙京</t>
    </r>
  </si>
  <si>
    <r>
      <rPr>
        <sz val="10"/>
        <rFont val="宋体"/>
        <charset val="134"/>
      </rPr>
      <t>宝金村</t>
    </r>
  </si>
  <si>
    <r>
      <rPr>
        <sz val="10"/>
        <rFont val="宋体"/>
        <charset val="134"/>
      </rPr>
      <t>竹园</t>
    </r>
  </si>
  <si>
    <r>
      <rPr>
        <sz val="10"/>
        <rFont val="宋体"/>
        <charset val="134"/>
      </rPr>
      <t>河东村</t>
    </r>
  </si>
  <si>
    <r>
      <rPr>
        <sz val="10"/>
        <rFont val="宋体"/>
        <charset val="134"/>
      </rPr>
      <t>芋上</t>
    </r>
  </si>
  <si>
    <r>
      <rPr>
        <sz val="10"/>
        <rFont val="宋体"/>
        <charset val="134"/>
      </rPr>
      <t>资源化利用</t>
    </r>
  </si>
  <si>
    <r>
      <rPr>
        <sz val="10"/>
        <rFont val="宋体"/>
        <charset val="134"/>
      </rPr>
      <t>生态消纳</t>
    </r>
  </si>
  <si>
    <r>
      <rPr>
        <sz val="10"/>
        <rFont val="宋体"/>
        <charset val="134"/>
      </rPr>
      <t>农田</t>
    </r>
  </si>
  <si>
    <r>
      <rPr>
        <sz val="10"/>
        <rFont val="宋体"/>
        <charset val="134"/>
      </rPr>
      <t>禾芒</t>
    </r>
  </si>
  <si>
    <r>
      <rPr>
        <sz val="10"/>
        <rFont val="宋体"/>
        <charset val="134"/>
      </rPr>
      <t>共联村</t>
    </r>
  </si>
  <si>
    <r>
      <rPr>
        <sz val="10"/>
        <rFont val="宋体"/>
        <charset val="134"/>
      </rPr>
      <t>田心</t>
    </r>
  </si>
  <si>
    <r>
      <rPr>
        <sz val="10"/>
        <rFont val="宋体"/>
        <charset val="134"/>
      </rPr>
      <t>明星</t>
    </r>
  </si>
  <si>
    <r>
      <rPr>
        <sz val="10"/>
        <rFont val="宋体"/>
        <charset val="134"/>
      </rPr>
      <t>山下</t>
    </r>
  </si>
  <si>
    <r>
      <rPr>
        <sz val="10"/>
        <rFont val="宋体"/>
        <charset val="134"/>
      </rPr>
      <t>竹陂</t>
    </r>
  </si>
  <si>
    <r>
      <rPr>
        <sz val="10"/>
        <rFont val="宋体"/>
        <charset val="134"/>
      </rPr>
      <t>田坑</t>
    </r>
  </si>
  <si>
    <r>
      <rPr>
        <sz val="10"/>
        <rFont val="宋体"/>
        <charset val="134"/>
      </rPr>
      <t>大径村</t>
    </r>
  </si>
  <si>
    <r>
      <rPr>
        <sz val="10"/>
        <rFont val="宋体"/>
        <charset val="134"/>
      </rPr>
      <t>岭背</t>
    </r>
  </si>
  <si>
    <r>
      <rPr>
        <sz val="10"/>
        <rFont val="宋体"/>
        <charset val="134"/>
      </rPr>
      <t>中坑</t>
    </r>
  </si>
  <si>
    <r>
      <rPr>
        <sz val="10"/>
        <rFont val="宋体"/>
        <charset val="134"/>
      </rPr>
      <t>径二</t>
    </r>
  </si>
  <si>
    <r>
      <rPr>
        <sz val="10"/>
        <rFont val="宋体"/>
        <charset val="134"/>
      </rPr>
      <t>夹排</t>
    </r>
  </si>
  <si>
    <r>
      <rPr>
        <sz val="10"/>
        <rFont val="宋体"/>
        <charset val="134"/>
      </rPr>
      <t>美社</t>
    </r>
  </si>
  <si>
    <r>
      <rPr>
        <sz val="10"/>
        <rFont val="宋体"/>
        <charset val="134"/>
      </rPr>
      <t>四中村</t>
    </r>
  </si>
  <si>
    <r>
      <rPr>
        <sz val="10"/>
        <rFont val="宋体"/>
        <charset val="134"/>
      </rPr>
      <t>刀粘背</t>
    </r>
  </si>
  <si>
    <r>
      <rPr>
        <sz val="10"/>
        <rFont val="宋体"/>
        <charset val="134"/>
      </rPr>
      <t>东坑镇</t>
    </r>
  </si>
  <si>
    <r>
      <rPr>
        <sz val="10"/>
        <rFont val="宋体"/>
        <charset val="134"/>
      </rPr>
      <t>竹园村</t>
    </r>
  </si>
  <si>
    <r>
      <rPr>
        <sz val="10"/>
        <rFont val="宋体"/>
        <charset val="134"/>
      </rPr>
      <t>山口</t>
    </r>
  </si>
  <si>
    <r>
      <rPr>
        <sz val="10"/>
        <rFont val="宋体"/>
        <charset val="134"/>
      </rPr>
      <t>林屋角</t>
    </r>
  </si>
  <si>
    <r>
      <rPr>
        <sz val="10"/>
        <rFont val="宋体"/>
        <charset val="134"/>
      </rPr>
      <t>新东村</t>
    </r>
  </si>
  <si>
    <r>
      <rPr>
        <sz val="10"/>
        <rFont val="宋体"/>
        <charset val="134"/>
      </rPr>
      <t>龙兴</t>
    </r>
  </si>
  <si>
    <r>
      <rPr>
        <sz val="10"/>
        <rFont val="宋体"/>
        <charset val="134"/>
      </rPr>
      <t>东坑村</t>
    </r>
  </si>
  <si>
    <r>
      <rPr>
        <sz val="10"/>
        <rFont val="宋体"/>
        <charset val="134"/>
      </rPr>
      <t>岭下</t>
    </r>
  </si>
  <si>
    <r>
      <rPr>
        <sz val="10"/>
        <rFont val="宋体"/>
        <charset val="134"/>
      </rPr>
      <t>富口村</t>
    </r>
  </si>
  <si>
    <r>
      <rPr>
        <sz val="10"/>
        <rFont val="宋体"/>
        <charset val="134"/>
      </rPr>
      <t>丰树下</t>
    </r>
  </si>
  <si>
    <r>
      <rPr>
        <sz val="10"/>
        <rFont val="宋体"/>
        <charset val="134"/>
      </rPr>
      <t>四付</t>
    </r>
  </si>
  <si>
    <r>
      <rPr>
        <sz val="10"/>
        <rFont val="宋体"/>
        <charset val="134"/>
      </rPr>
      <t>林地</t>
    </r>
  </si>
  <si>
    <r>
      <rPr>
        <sz val="10"/>
        <rFont val="宋体"/>
        <charset val="134"/>
      </rPr>
      <t>边坎</t>
    </r>
  </si>
  <si>
    <r>
      <rPr>
        <sz val="10"/>
        <rFont val="宋体"/>
        <charset val="134"/>
      </rPr>
      <t>福新村</t>
    </r>
  </si>
  <si>
    <r>
      <rPr>
        <sz val="10"/>
        <rFont val="宋体"/>
        <charset val="134"/>
      </rPr>
      <t>陂洋</t>
    </r>
  </si>
  <si>
    <r>
      <rPr>
        <sz val="10"/>
        <rFont val="宋体"/>
        <charset val="134"/>
      </rPr>
      <t>高树坪村</t>
    </r>
  </si>
  <si>
    <r>
      <rPr>
        <sz val="10"/>
        <rFont val="宋体"/>
        <charset val="134"/>
      </rPr>
      <t>上屋仔</t>
    </r>
  </si>
  <si>
    <r>
      <rPr>
        <sz val="10"/>
        <rFont val="宋体"/>
        <charset val="134"/>
      </rPr>
      <t>河口镇</t>
    </r>
  </si>
  <si>
    <r>
      <rPr>
        <sz val="10"/>
        <rFont val="宋体"/>
        <charset val="134"/>
      </rPr>
      <t>剑门村</t>
    </r>
  </si>
  <si>
    <r>
      <rPr>
        <sz val="10"/>
        <rFont val="宋体"/>
        <charset val="134"/>
      </rPr>
      <t>甘坪</t>
    </r>
  </si>
  <si>
    <r>
      <rPr>
        <sz val="10"/>
        <rFont val="宋体"/>
        <charset val="134"/>
      </rPr>
      <t>麦湖村</t>
    </r>
  </si>
  <si>
    <r>
      <rPr>
        <sz val="10"/>
        <rFont val="宋体"/>
        <charset val="134"/>
      </rPr>
      <t>岗背</t>
    </r>
  </si>
  <si>
    <r>
      <rPr>
        <sz val="10"/>
        <rFont val="宋体"/>
        <charset val="134"/>
      </rPr>
      <t>深湖</t>
    </r>
  </si>
  <si>
    <r>
      <rPr>
        <sz val="10"/>
        <rFont val="宋体"/>
        <charset val="134"/>
      </rPr>
      <t>沙田</t>
    </r>
  </si>
  <si>
    <r>
      <rPr>
        <sz val="10"/>
        <rFont val="宋体"/>
        <charset val="134"/>
      </rPr>
      <t>天湖</t>
    </r>
  </si>
  <si>
    <r>
      <rPr>
        <sz val="10"/>
        <rFont val="宋体"/>
        <charset val="134"/>
      </rPr>
      <t>枫树村</t>
    </r>
  </si>
  <si>
    <r>
      <rPr>
        <sz val="10"/>
        <rFont val="宋体"/>
        <charset val="134"/>
      </rPr>
      <t>枫树</t>
    </r>
  </si>
  <si>
    <r>
      <rPr>
        <sz val="10"/>
        <rFont val="宋体"/>
        <charset val="134"/>
      </rPr>
      <t>四其田</t>
    </r>
  </si>
  <si>
    <r>
      <rPr>
        <sz val="10"/>
        <rFont val="宋体"/>
        <charset val="134"/>
      </rPr>
      <t>营下村</t>
    </r>
  </si>
  <si>
    <r>
      <rPr>
        <sz val="10"/>
        <rFont val="宋体"/>
        <charset val="134"/>
      </rPr>
      <t>圳口</t>
    </r>
  </si>
  <si>
    <r>
      <rPr>
        <sz val="10"/>
        <rFont val="宋体"/>
        <charset val="134"/>
      </rPr>
      <t>新华村</t>
    </r>
  </si>
  <si>
    <r>
      <rPr>
        <sz val="10"/>
        <rFont val="宋体"/>
        <charset val="134"/>
      </rPr>
      <t>兵营埔</t>
    </r>
  </si>
  <si>
    <r>
      <rPr>
        <sz val="10"/>
        <rFont val="宋体"/>
        <charset val="134"/>
      </rPr>
      <t>龙虎湾</t>
    </r>
  </si>
  <si>
    <r>
      <rPr>
        <sz val="10"/>
        <rFont val="宋体"/>
        <charset val="134"/>
      </rPr>
      <t>土枝村</t>
    </r>
  </si>
  <si>
    <r>
      <rPr>
        <sz val="10"/>
        <rFont val="宋体"/>
        <charset val="134"/>
      </rPr>
      <t>黄枝塘</t>
    </r>
  </si>
  <si>
    <r>
      <rPr>
        <sz val="10"/>
        <rFont val="宋体"/>
        <charset val="134"/>
      </rPr>
      <t>高潭村</t>
    </r>
  </si>
  <si>
    <r>
      <rPr>
        <sz val="10"/>
        <rFont val="宋体"/>
        <charset val="134"/>
      </rPr>
      <t>旱塘</t>
    </r>
  </si>
  <si>
    <r>
      <rPr>
        <sz val="10"/>
        <rFont val="宋体"/>
        <charset val="134"/>
      </rPr>
      <t>大坑</t>
    </r>
  </si>
  <si>
    <r>
      <rPr>
        <sz val="10"/>
        <rFont val="宋体"/>
        <charset val="134"/>
      </rPr>
      <t>上高铺</t>
    </r>
  </si>
  <si>
    <r>
      <rPr>
        <sz val="10"/>
        <rFont val="宋体"/>
        <charset val="134"/>
      </rPr>
      <t>河新村</t>
    </r>
  </si>
  <si>
    <r>
      <rPr>
        <sz val="10"/>
        <rFont val="宋体"/>
        <charset val="134"/>
      </rPr>
      <t>南塘</t>
    </r>
  </si>
  <si>
    <r>
      <rPr>
        <sz val="10"/>
        <rFont val="宋体"/>
        <charset val="134"/>
      </rPr>
      <t>碗瑶</t>
    </r>
  </si>
  <si>
    <r>
      <rPr>
        <sz val="10"/>
        <rFont val="宋体"/>
        <charset val="134"/>
      </rPr>
      <t>云峰村</t>
    </r>
  </si>
  <si>
    <r>
      <rPr>
        <sz val="10"/>
        <rFont val="宋体"/>
        <charset val="134"/>
      </rPr>
      <t>上坝</t>
    </r>
  </si>
  <si>
    <r>
      <rPr>
        <sz val="10"/>
        <rFont val="宋体"/>
        <charset val="134"/>
      </rPr>
      <t>河口村</t>
    </r>
  </si>
  <si>
    <r>
      <rPr>
        <sz val="10"/>
        <rFont val="宋体"/>
        <charset val="134"/>
      </rPr>
      <t>早禾田</t>
    </r>
  </si>
  <si>
    <r>
      <rPr>
        <sz val="10"/>
        <rFont val="宋体"/>
        <charset val="134"/>
      </rPr>
      <t>北二村</t>
    </r>
  </si>
  <si>
    <r>
      <rPr>
        <sz val="10"/>
        <rFont val="宋体"/>
        <charset val="134"/>
      </rPr>
      <t>冰塘</t>
    </r>
  </si>
  <si>
    <r>
      <rPr>
        <sz val="10"/>
        <rFont val="宋体"/>
        <charset val="134"/>
      </rPr>
      <t>埔下新村</t>
    </r>
  </si>
  <si>
    <r>
      <rPr>
        <sz val="10"/>
        <rFont val="宋体"/>
        <charset val="134"/>
      </rPr>
      <t>连角塘</t>
    </r>
  </si>
  <si>
    <r>
      <rPr>
        <sz val="10"/>
        <rFont val="宋体"/>
        <charset val="134"/>
      </rPr>
      <t>北中村</t>
    </r>
  </si>
  <si>
    <r>
      <rPr>
        <sz val="10"/>
        <rFont val="宋体"/>
        <charset val="134"/>
      </rPr>
      <t>衣屋村</t>
    </r>
  </si>
  <si>
    <r>
      <rPr>
        <sz val="10"/>
        <rFont val="宋体"/>
        <charset val="134"/>
      </rPr>
      <t>宜笏村</t>
    </r>
  </si>
  <si>
    <r>
      <rPr>
        <sz val="10"/>
        <rFont val="宋体"/>
        <charset val="134"/>
      </rPr>
      <t>西湖村</t>
    </r>
  </si>
  <si>
    <r>
      <rPr>
        <sz val="10"/>
        <rFont val="宋体"/>
        <charset val="134"/>
      </rPr>
      <t>湾湖</t>
    </r>
  </si>
  <si>
    <r>
      <rPr>
        <sz val="10"/>
        <rFont val="宋体"/>
        <charset val="134"/>
      </rPr>
      <t>西洋</t>
    </r>
  </si>
  <si>
    <r>
      <rPr>
        <sz val="10"/>
        <rFont val="宋体"/>
        <charset val="134"/>
      </rPr>
      <t>兴寨</t>
    </r>
  </si>
  <si>
    <r>
      <rPr>
        <sz val="10"/>
        <rFont val="宋体"/>
        <charset val="134"/>
      </rPr>
      <t>陆安居</t>
    </r>
  </si>
  <si>
    <r>
      <rPr>
        <sz val="10"/>
        <rFont val="宋体"/>
        <charset val="134"/>
      </rPr>
      <t>横江</t>
    </r>
  </si>
  <si>
    <r>
      <rPr>
        <sz val="10"/>
        <rFont val="宋体"/>
        <charset val="134"/>
      </rPr>
      <t>竹嶂</t>
    </r>
  </si>
  <si>
    <r>
      <rPr>
        <sz val="10"/>
        <rFont val="宋体"/>
        <charset val="134"/>
      </rPr>
      <t>寨头</t>
    </r>
  </si>
  <si>
    <r>
      <rPr>
        <sz val="10"/>
        <rFont val="宋体"/>
        <charset val="134"/>
      </rPr>
      <t>大坪村</t>
    </r>
  </si>
  <si>
    <r>
      <rPr>
        <sz val="10"/>
        <rFont val="宋体"/>
        <charset val="134"/>
      </rPr>
      <t>马仔潭</t>
    </r>
  </si>
  <si>
    <r>
      <rPr>
        <sz val="10"/>
        <rFont val="宋体"/>
        <charset val="134"/>
      </rPr>
      <t>杨水</t>
    </r>
  </si>
  <si>
    <r>
      <rPr>
        <sz val="10"/>
        <rFont val="宋体"/>
        <charset val="134"/>
      </rPr>
      <t>湖角</t>
    </r>
  </si>
  <si>
    <r>
      <rPr>
        <sz val="10"/>
        <rFont val="宋体"/>
        <charset val="134"/>
      </rPr>
      <t>桃坑</t>
    </r>
  </si>
  <si>
    <r>
      <rPr>
        <sz val="10"/>
        <rFont val="宋体"/>
        <charset val="134"/>
      </rPr>
      <t>庄田</t>
    </r>
  </si>
  <si>
    <r>
      <rPr>
        <sz val="10"/>
        <rFont val="宋体"/>
        <charset val="134"/>
      </rPr>
      <t>均田</t>
    </r>
  </si>
  <si>
    <r>
      <rPr>
        <sz val="10"/>
        <rFont val="宋体"/>
        <charset val="134"/>
      </rPr>
      <t>乙坑</t>
    </r>
  </si>
  <si>
    <r>
      <rPr>
        <sz val="10"/>
        <rFont val="宋体"/>
        <charset val="134"/>
      </rPr>
      <t>花树</t>
    </r>
  </si>
  <si>
    <r>
      <rPr>
        <sz val="10"/>
        <rFont val="宋体"/>
        <charset val="134"/>
      </rPr>
      <t>前坝</t>
    </r>
  </si>
  <si>
    <r>
      <rPr>
        <sz val="10"/>
        <rFont val="宋体"/>
        <charset val="134"/>
      </rPr>
      <t>学坝</t>
    </r>
  </si>
  <si>
    <r>
      <rPr>
        <sz val="10"/>
        <rFont val="宋体"/>
        <charset val="134"/>
      </rPr>
      <t>罗新田</t>
    </r>
  </si>
  <si>
    <r>
      <rPr>
        <sz val="10"/>
        <rFont val="宋体"/>
        <charset val="134"/>
      </rPr>
      <t>松雷下</t>
    </r>
  </si>
  <si>
    <r>
      <rPr>
        <sz val="10"/>
        <rFont val="宋体"/>
        <charset val="134"/>
      </rPr>
      <t>坑尾</t>
    </r>
  </si>
  <si>
    <r>
      <rPr>
        <sz val="10"/>
        <rFont val="宋体"/>
        <charset val="134"/>
      </rPr>
      <t>仙蕉坑</t>
    </r>
  </si>
  <si>
    <r>
      <rPr>
        <sz val="10"/>
        <rFont val="宋体"/>
        <charset val="134"/>
      </rPr>
      <t>埔尾</t>
    </r>
  </si>
  <si>
    <r>
      <rPr>
        <sz val="10"/>
        <rFont val="宋体"/>
        <charset val="134"/>
      </rPr>
      <t>社背</t>
    </r>
  </si>
  <si>
    <r>
      <rPr>
        <sz val="10"/>
        <rFont val="宋体"/>
        <charset val="134"/>
      </rPr>
      <t>新村</t>
    </r>
  </si>
  <si>
    <r>
      <rPr>
        <sz val="10"/>
        <rFont val="宋体"/>
        <charset val="134"/>
      </rPr>
      <t>焦头背</t>
    </r>
  </si>
  <si>
    <r>
      <rPr>
        <sz val="10"/>
        <rFont val="宋体"/>
        <charset val="134"/>
      </rPr>
      <t>昂塘村</t>
    </r>
  </si>
  <si>
    <r>
      <rPr>
        <sz val="10"/>
        <rFont val="宋体"/>
        <charset val="134"/>
      </rPr>
      <t>双门滩</t>
    </r>
  </si>
  <si>
    <r>
      <rPr>
        <sz val="10"/>
        <rFont val="宋体"/>
        <charset val="134"/>
      </rPr>
      <t>下屋</t>
    </r>
  </si>
  <si>
    <r>
      <rPr>
        <sz val="10"/>
        <rFont val="宋体"/>
        <charset val="134"/>
      </rPr>
      <t>油角</t>
    </r>
  </si>
  <si>
    <r>
      <rPr>
        <sz val="10"/>
        <rFont val="宋体"/>
        <charset val="134"/>
      </rPr>
      <t>石街</t>
    </r>
  </si>
  <si>
    <r>
      <rPr>
        <sz val="10"/>
        <rFont val="宋体"/>
        <charset val="134"/>
      </rPr>
      <t>三丰</t>
    </r>
  </si>
  <si>
    <r>
      <rPr>
        <sz val="10"/>
        <rFont val="宋体"/>
        <charset val="134"/>
      </rPr>
      <t>石子溜</t>
    </r>
  </si>
  <si>
    <r>
      <rPr>
        <sz val="10"/>
        <rFont val="宋体"/>
        <charset val="134"/>
      </rPr>
      <t>上湾</t>
    </r>
  </si>
  <si>
    <r>
      <rPr>
        <sz val="10"/>
        <rFont val="宋体"/>
        <charset val="134"/>
      </rPr>
      <t>塘尾村</t>
    </r>
  </si>
  <si>
    <r>
      <rPr>
        <sz val="10"/>
        <rFont val="宋体"/>
        <charset val="134"/>
      </rPr>
      <t>田排村</t>
    </r>
  </si>
  <si>
    <r>
      <rPr>
        <sz val="10"/>
        <rFont val="宋体"/>
        <charset val="134"/>
      </rPr>
      <t>下萧村</t>
    </r>
  </si>
  <si>
    <r>
      <rPr>
        <sz val="10"/>
        <rFont val="宋体"/>
        <charset val="134"/>
      </rPr>
      <t>兴面村</t>
    </r>
  </si>
  <si>
    <r>
      <rPr>
        <sz val="10"/>
        <rFont val="宋体"/>
        <charset val="134"/>
      </rPr>
      <t>凹背</t>
    </r>
  </si>
  <si>
    <r>
      <rPr>
        <sz val="10"/>
        <rFont val="宋体"/>
        <charset val="134"/>
      </rPr>
      <t>田面</t>
    </r>
  </si>
  <si>
    <r>
      <rPr>
        <sz val="10"/>
        <rFont val="宋体"/>
        <charset val="134"/>
      </rPr>
      <t>北龙村</t>
    </r>
  </si>
  <si>
    <r>
      <rPr>
        <sz val="10"/>
        <rFont val="宋体"/>
        <charset val="134"/>
      </rPr>
      <t>黄坑村</t>
    </r>
  </si>
  <si>
    <r>
      <rPr>
        <sz val="10"/>
        <rFont val="宋体"/>
        <charset val="134"/>
      </rPr>
      <t>李坑村</t>
    </r>
  </si>
  <si>
    <r>
      <rPr>
        <sz val="10"/>
        <rFont val="宋体"/>
        <charset val="134"/>
      </rPr>
      <t>良洞村</t>
    </r>
  </si>
  <si>
    <r>
      <rPr>
        <sz val="10"/>
        <rFont val="宋体"/>
        <charset val="134"/>
      </rPr>
      <t>山下村</t>
    </r>
  </si>
  <si>
    <r>
      <rPr>
        <sz val="10"/>
        <rFont val="宋体"/>
        <charset val="134"/>
      </rPr>
      <t>高叶村</t>
    </r>
  </si>
  <si>
    <r>
      <rPr>
        <sz val="10"/>
        <rFont val="宋体"/>
        <charset val="134"/>
      </rPr>
      <t>半山村</t>
    </r>
  </si>
  <si>
    <r>
      <rPr>
        <sz val="10"/>
        <rFont val="宋体"/>
        <charset val="134"/>
      </rPr>
      <t>南和村</t>
    </r>
  </si>
  <si>
    <r>
      <rPr>
        <sz val="10"/>
        <rFont val="宋体"/>
        <charset val="134"/>
      </rPr>
      <t>水口村</t>
    </r>
  </si>
  <si>
    <r>
      <rPr>
        <sz val="10"/>
        <rFont val="宋体"/>
        <charset val="134"/>
      </rPr>
      <t>排里村</t>
    </r>
  </si>
  <si>
    <r>
      <rPr>
        <sz val="10"/>
        <color rgb="FFFF0000"/>
        <rFont val="宋体"/>
        <charset val="134"/>
      </rPr>
      <t>仔坝村</t>
    </r>
  </si>
  <si>
    <r>
      <rPr>
        <sz val="10"/>
        <rFont val="宋体"/>
        <charset val="134"/>
      </rPr>
      <t>坑尾村</t>
    </r>
  </si>
  <si>
    <r>
      <rPr>
        <sz val="10"/>
        <rFont val="宋体"/>
        <charset val="134"/>
      </rPr>
      <t>新良村</t>
    </r>
  </si>
  <si>
    <r>
      <rPr>
        <sz val="10"/>
        <rFont val="宋体"/>
        <charset val="134"/>
      </rPr>
      <t>上洋前</t>
    </r>
  </si>
  <si>
    <r>
      <rPr>
        <sz val="10"/>
        <rFont val="宋体"/>
        <charset val="134"/>
      </rPr>
      <t>下洋前</t>
    </r>
  </si>
  <si>
    <r>
      <rPr>
        <sz val="10"/>
        <rFont val="宋体"/>
        <charset val="134"/>
      </rPr>
      <t>双塘</t>
    </r>
  </si>
  <si>
    <r>
      <rPr>
        <sz val="10"/>
        <rFont val="宋体"/>
        <charset val="134"/>
      </rPr>
      <t>镇塘</t>
    </r>
  </si>
  <si>
    <r>
      <rPr>
        <sz val="10"/>
        <rFont val="宋体"/>
        <charset val="134"/>
      </rPr>
      <t>正大村</t>
    </r>
  </si>
  <si>
    <r>
      <rPr>
        <sz val="10"/>
        <rFont val="宋体"/>
        <charset val="134"/>
      </rPr>
      <t>正大一村</t>
    </r>
  </si>
  <si>
    <r>
      <rPr>
        <sz val="10"/>
        <rFont val="宋体"/>
        <charset val="134"/>
      </rPr>
      <t>正大二村</t>
    </r>
  </si>
  <si>
    <r>
      <rPr>
        <sz val="10"/>
        <rFont val="宋体"/>
        <charset val="134"/>
      </rPr>
      <t>正大三村</t>
    </r>
  </si>
  <si>
    <r>
      <rPr>
        <sz val="10"/>
        <rFont val="宋体"/>
        <charset val="134"/>
      </rPr>
      <t>正大四村</t>
    </r>
  </si>
  <si>
    <r>
      <rPr>
        <sz val="10"/>
        <rFont val="宋体"/>
        <charset val="134"/>
      </rPr>
      <t>正大五村</t>
    </r>
  </si>
  <si>
    <r>
      <rPr>
        <sz val="10"/>
        <rFont val="宋体"/>
        <charset val="134"/>
      </rPr>
      <t>正大六村</t>
    </r>
  </si>
  <si>
    <r>
      <rPr>
        <sz val="10"/>
        <rFont val="宋体"/>
        <charset val="134"/>
      </rPr>
      <t>正大七村</t>
    </r>
  </si>
  <si>
    <r>
      <rPr>
        <sz val="10"/>
        <rFont val="宋体"/>
        <charset val="134"/>
      </rPr>
      <t>沥背村</t>
    </r>
  </si>
  <si>
    <r>
      <rPr>
        <sz val="10"/>
        <rFont val="宋体"/>
        <charset val="134"/>
      </rPr>
      <t>塘排村</t>
    </r>
  </si>
  <si>
    <r>
      <rPr>
        <sz val="10"/>
        <rFont val="宋体"/>
        <charset val="134"/>
      </rPr>
      <t>螺溪村</t>
    </r>
  </si>
  <si>
    <r>
      <rPr>
        <sz val="10"/>
        <rFont val="宋体"/>
        <charset val="134"/>
      </rPr>
      <t>吉隆</t>
    </r>
  </si>
  <si>
    <r>
      <rPr>
        <sz val="10"/>
        <rFont val="宋体"/>
        <charset val="134"/>
      </rPr>
      <t>欧田村</t>
    </r>
  </si>
  <si>
    <r>
      <rPr>
        <sz val="10"/>
        <rFont val="宋体"/>
        <charset val="134"/>
      </rPr>
      <t>硁仔里</t>
    </r>
  </si>
  <si>
    <r>
      <rPr>
        <sz val="10"/>
        <rFont val="宋体"/>
        <charset val="134"/>
      </rPr>
      <t>赤龙</t>
    </r>
  </si>
  <si>
    <r>
      <rPr>
        <sz val="10"/>
        <rFont val="宋体"/>
        <charset val="134"/>
      </rPr>
      <t>上护镇</t>
    </r>
  </si>
  <si>
    <r>
      <rPr>
        <sz val="10"/>
        <rFont val="宋体"/>
        <charset val="134"/>
      </rPr>
      <t>护北村</t>
    </r>
  </si>
  <si>
    <r>
      <rPr>
        <sz val="10"/>
        <rFont val="宋体"/>
        <charset val="134"/>
      </rPr>
      <t>三楼村</t>
    </r>
  </si>
  <si>
    <r>
      <rPr>
        <sz val="10"/>
        <rFont val="宋体"/>
        <charset val="134"/>
      </rPr>
      <t>龙埔村</t>
    </r>
  </si>
  <si>
    <r>
      <rPr>
        <sz val="10"/>
        <rFont val="宋体"/>
        <charset val="134"/>
      </rPr>
      <t>信周村</t>
    </r>
  </si>
  <si>
    <r>
      <rPr>
        <sz val="10"/>
        <rFont val="宋体"/>
        <charset val="134"/>
      </rPr>
      <t>护南村</t>
    </r>
  </si>
  <si>
    <r>
      <rPr>
        <sz val="10"/>
        <rFont val="宋体"/>
        <charset val="134"/>
      </rPr>
      <t>吉水村</t>
    </r>
  </si>
  <si>
    <r>
      <rPr>
        <sz val="10"/>
        <rFont val="宋体"/>
        <charset val="134"/>
      </rPr>
      <t>新桥村</t>
    </r>
  </si>
  <si>
    <r>
      <rPr>
        <sz val="10"/>
        <rFont val="宋体"/>
        <charset val="134"/>
      </rPr>
      <t>护东村</t>
    </r>
  </si>
  <si>
    <r>
      <rPr>
        <sz val="10"/>
        <rFont val="宋体"/>
        <charset val="134"/>
      </rPr>
      <t>新丰村</t>
    </r>
  </si>
  <si>
    <r>
      <rPr>
        <sz val="10"/>
        <rFont val="宋体"/>
        <charset val="134"/>
      </rPr>
      <t>护径村</t>
    </r>
  </si>
  <si>
    <r>
      <rPr>
        <sz val="10"/>
        <rFont val="宋体"/>
        <charset val="134"/>
      </rPr>
      <t>桥面</t>
    </r>
  </si>
  <si>
    <r>
      <rPr>
        <sz val="10"/>
        <rFont val="宋体"/>
        <charset val="134"/>
      </rPr>
      <t>硁二村</t>
    </r>
  </si>
  <si>
    <r>
      <rPr>
        <sz val="10"/>
        <rFont val="宋体"/>
        <charset val="134"/>
      </rPr>
      <t>岭背村</t>
    </r>
  </si>
  <si>
    <r>
      <rPr>
        <sz val="10"/>
        <rFont val="宋体"/>
        <charset val="134"/>
      </rPr>
      <t>樟河村</t>
    </r>
  </si>
  <si>
    <r>
      <rPr>
        <sz val="10"/>
        <rFont val="宋体"/>
        <charset val="134"/>
      </rPr>
      <t>鸡坑村</t>
    </r>
  </si>
  <si>
    <r>
      <rPr>
        <sz val="10"/>
        <rFont val="宋体"/>
        <charset val="134"/>
      </rPr>
      <t>寨里</t>
    </r>
  </si>
  <si>
    <r>
      <rPr>
        <sz val="10"/>
        <rFont val="宋体"/>
        <charset val="134"/>
      </rPr>
      <t>新坜</t>
    </r>
  </si>
  <si>
    <r>
      <rPr>
        <sz val="10"/>
        <rFont val="宋体"/>
        <charset val="134"/>
      </rPr>
      <t>大各村</t>
    </r>
  </si>
  <si>
    <r>
      <rPr>
        <sz val="10"/>
        <rFont val="宋体"/>
        <charset val="134"/>
      </rPr>
      <t>下排村</t>
    </r>
  </si>
  <si>
    <r>
      <rPr>
        <sz val="10"/>
        <rFont val="宋体"/>
        <charset val="134"/>
      </rPr>
      <t>富溪村</t>
    </r>
  </si>
  <si>
    <r>
      <rPr>
        <sz val="10"/>
        <rFont val="宋体"/>
        <charset val="134"/>
      </rPr>
      <t>付坪村</t>
    </r>
  </si>
  <si>
    <r>
      <rPr>
        <sz val="10"/>
        <rFont val="宋体"/>
        <charset val="134"/>
      </rPr>
      <t>苏坑村</t>
    </r>
  </si>
  <si>
    <r>
      <rPr>
        <sz val="10"/>
        <rFont val="宋体"/>
        <charset val="134"/>
      </rPr>
      <t>上村</t>
    </r>
  </si>
  <si>
    <r>
      <rPr>
        <sz val="10"/>
        <rFont val="宋体"/>
        <charset val="134"/>
      </rPr>
      <t>下村</t>
    </r>
  </si>
  <si>
    <r>
      <rPr>
        <sz val="10"/>
        <rFont val="宋体"/>
        <charset val="134"/>
      </rPr>
      <t>高岭村</t>
    </r>
  </si>
  <si>
    <r>
      <rPr>
        <sz val="10"/>
        <rFont val="宋体"/>
        <charset val="134"/>
      </rPr>
      <t>下屋场</t>
    </r>
  </si>
  <si>
    <r>
      <rPr>
        <sz val="10"/>
        <rFont val="宋体"/>
        <charset val="134"/>
      </rPr>
      <t>沙坑</t>
    </r>
  </si>
  <si>
    <r>
      <rPr>
        <sz val="10"/>
        <rFont val="宋体"/>
        <charset val="134"/>
      </rPr>
      <t>硁头村</t>
    </r>
  </si>
  <si>
    <r>
      <rPr>
        <sz val="10"/>
        <rFont val="宋体"/>
        <charset val="134"/>
      </rPr>
      <t>花屯</t>
    </r>
  </si>
  <si>
    <r>
      <rPr>
        <sz val="10"/>
        <rFont val="宋体"/>
        <charset val="134"/>
      </rPr>
      <t>埔子</t>
    </r>
  </si>
  <si>
    <r>
      <rPr>
        <sz val="10"/>
        <rFont val="宋体"/>
        <charset val="134"/>
      </rPr>
      <t>花排</t>
    </r>
  </si>
  <si>
    <r>
      <rPr>
        <sz val="10"/>
        <rFont val="宋体"/>
        <charset val="134"/>
      </rPr>
      <t>凹下</t>
    </r>
  </si>
  <si>
    <r>
      <rPr>
        <sz val="10"/>
        <rFont val="宋体"/>
        <charset val="134"/>
      </rPr>
      <t>径里</t>
    </r>
  </si>
  <si>
    <r>
      <rPr>
        <sz val="10"/>
        <rFont val="宋体"/>
        <charset val="134"/>
      </rPr>
      <t>坝头村</t>
    </r>
  </si>
  <si>
    <r>
      <rPr>
        <sz val="10"/>
        <rFont val="宋体"/>
        <charset val="134"/>
      </rPr>
      <t>半坑村</t>
    </r>
  </si>
  <si>
    <r>
      <rPr>
        <sz val="10"/>
        <rFont val="宋体"/>
        <charset val="134"/>
      </rPr>
      <t>水唇镇</t>
    </r>
  </si>
  <si>
    <r>
      <rPr>
        <sz val="10"/>
        <rFont val="宋体"/>
        <charset val="134"/>
      </rPr>
      <t>墩塘村</t>
    </r>
  </si>
  <si>
    <r>
      <rPr>
        <sz val="10"/>
        <rFont val="宋体"/>
        <charset val="134"/>
      </rPr>
      <t>白石</t>
    </r>
  </si>
  <si>
    <r>
      <rPr>
        <sz val="10"/>
        <rFont val="宋体"/>
        <charset val="134"/>
      </rPr>
      <t>高塘村</t>
    </r>
  </si>
  <si>
    <r>
      <rPr>
        <sz val="10"/>
        <rFont val="宋体"/>
        <charset val="134"/>
      </rPr>
      <t>溪口</t>
    </r>
  </si>
  <si>
    <r>
      <rPr>
        <sz val="10"/>
        <rFont val="宋体"/>
        <charset val="134"/>
      </rPr>
      <t>南进村</t>
    </r>
  </si>
  <si>
    <r>
      <rPr>
        <sz val="10"/>
        <rFont val="宋体"/>
        <charset val="134"/>
      </rPr>
      <t>南进寨</t>
    </r>
  </si>
  <si>
    <r>
      <rPr>
        <sz val="10"/>
        <rFont val="宋体"/>
        <charset val="134"/>
      </rPr>
      <t>南跃村</t>
    </r>
  </si>
  <si>
    <r>
      <rPr>
        <sz val="10"/>
        <rFont val="宋体"/>
        <charset val="134"/>
      </rPr>
      <t>石垅</t>
    </r>
  </si>
  <si>
    <r>
      <rPr>
        <sz val="10"/>
        <rFont val="宋体"/>
        <charset val="134"/>
      </rPr>
      <t>护硁村</t>
    </r>
  </si>
  <si>
    <r>
      <rPr>
        <sz val="10"/>
        <rFont val="宋体"/>
        <charset val="134"/>
      </rPr>
      <t>黄布</t>
    </r>
  </si>
  <si>
    <r>
      <rPr>
        <sz val="10"/>
        <rFont val="宋体"/>
        <charset val="134"/>
      </rPr>
      <t>下坡</t>
    </r>
  </si>
  <si>
    <r>
      <rPr>
        <sz val="10"/>
        <rFont val="宋体"/>
        <charset val="134"/>
      </rPr>
      <t>高丰村</t>
    </r>
  </si>
  <si>
    <r>
      <rPr>
        <sz val="10"/>
        <rFont val="宋体"/>
        <charset val="134"/>
      </rPr>
      <t>东树坑</t>
    </r>
  </si>
  <si>
    <r>
      <rPr>
        <sz val="10"/>
        <rFont val="宋体"/>
        <charset val="134"/>
      </rPr>
      <t>黄竹坑</t>
    </r>
  </si>
  <si>
    <r>
      <rPr>
        <sz val="10"/>
        <rFont val="宋体"/>
        <charset val="134"/>
      </rPr>
      <t>庵下</t>
    </r>
  </si>
  <si>
    <r>
      <rPr>
        <sz val="10"/>
        <rFont val="宋体"/>
        <charset val="134"/>
      </rPr>
      <t>坑正</t>
    </r>
  </si>
  <si>
    <r>
      <rPr>
        <sz val="10"/>
        <rFont val="宋体"/>
        <charset val="134"/>
      </rPr>
      <t>大竹园</t>
    </r>
  </si>
  <si>
    <r>
      <rPr>
        <sz val="10"/>
        <color rgb="FFFF0000"/>
        <rFont val="宋体"/>
        <charset val="134"/>
      </rPr>
      <t>肥坪</t>
    </r>
  </si>
  <si>
    <r>
      <rPr>
        <sz val="10"/>
        <rFont val="宋体"/>
        <charset val="134"/>
      </rPr>
      <t>坎下</t>
    </r>
  </si>
  <si>
    <r>
      <rPr>
        <sz val="10"/>
        <rFont val="宋体"/>
        <charset val="134"/>
      </rPr>
      <t>下社村</t>
    </r>
  </si>
  <si>
    <r>
      <rPr>
        <sz val="10"/>
        <rFont val="宋体"/>
        <charset val="134"/>
      </rPr>
      <t>黄屋輋</t>
    </r>
  </si>
  <si>
    <r>
      <rPr>
        <sz val="10"/>
        <rFont val="宋体"/>
        <charset val="134"/>
      </rPr>
      <t>新屋</t>
    </r>
  </si>
  <si>
    <r>
      <rPr>
        <sz val="10"/>
        <rFont val="宋体"/>
        <charset val="134"/>
      </rPr>
      <t>中坑尾</t>
    </r>
  </si>
  <si>
    <r>
      <rPr>
        <sz val="10"/>
        <rFont val="宋体"/>
        <charset val="134"/>
      </rPr>
      <t>新田镇</t>
    </r>
  </si>
  <si>
    <r>
      <rPr>
        <sz val="10"/>
        <rFont val="宋体"/>
        <charset val="134"/>
      </rPr>
      <t>北山村</t>
    </r>
  </si>
  <si>
    <r>
      <rPr>
        <sz val="10"/>
        <rFont val="宋体"/>
        <charset val="134"/>
      </rPr>
      <t>鹿林村</t>
    </r>
  </si>
  <si>
    <r>
      <rPr>
        <sz val="10"/>
        <rFont val="宋体"/>
        <charset val="134"/>
      </rPr>
      <t>上车水</t>
    </r>
  </si>
  <si>
    <r>
      <rPr>
        <sz val="10"/>
        <rFont val="宋体"/>
        <charset val="134"/>
      </rPr>
      <t>参城村</t>
    </r>
  </si>
  <si>
    <r>
      <rPr>
        <sz val="10"/>
        <rFont val="宋体"/>
        <charset val="134"/>
      </rPr>
      <t>东门村</t>
    </r>
  </si>
  <si>
    <r>
      <rPr>
        <sz val="10"/>
        <rFont val="宋体"/>
        <charset val="134"/>
      </rPr>
      <t>西门村</t>
    </r>
  </si>
  <si>
    <r>
      <rPr>
        <sz val="10"/>
        <rFont val="宋体"/>
        <charset val="134"/>
      </rPr>
      <t>下圩村</t>
    </r>
  </si>
  <si>
    <r>
      <rPr>
        <sz val="10"/>
        <rFont val="宋体"/>
        <charset val="134"/>
      </rPr>
      <t>竹新村</t>
    </r>
  </si>
  <si>
    <r>
      <rPr>
        <sz val="10"/>
        <rFont val="宋体"/>
        <charset val="134"/>
      </rPr>
      <t>横陇村</t>
    </r>
  </si>
  <si>
    <r>
      <rPr>
        <sz val="10"/>
        <rFont val="宋体"/>
        <charset val="134"/>
      </rPr>
      <t>寮前村</t>
    </r>
  </si>
  <si>
    <r>
      <rPr>
        <sz val="10"/>
        <rFont val="宋体"/>
        <charset val="134"/>
      </rPr>
      <t>埔尾村</t>
    </r>
  </si>
  <si>
    <r>
      <rPr>
        <sz val="10"/>
        <rFont val="宋体"/>
        <charset val="134"/>
      </rPr>
      <t>上下布村</t>
    </r>
  </si>
  <si>
    <r>
      <rPr>
        <sz val="10"/>
        <rFont val="宋体"/>
        <charset val="134"/>
      </rPr>
      <t>显屯村</t>
    </r>
  </si>
  <si>
    <r>
      <rPr>
        <sz val="10"/>
        <rFont val="宋体"/>
        <charset val="134"/>
      </rPr>
      <t>联安村</t>
    </r>
  </si>
  <si>
    <r>
      <rPr>
        <sz val="10"/>
        <rFont val="宋体"/>
        <charset val="134"/>
      </rPr>
      <t>渡仔头村</t>
    </r>
  </si>
  <si>
    <r>
      <rPr>
        <sz val="10"/>
        <rFont val="宋体"/>
        <charset val="134"/>
      </rPr>
      <t>西坑村</t>
    </r>
  </si>
  <si>
    <r>
      <rPr>
        <sz val="10"/>
        <rFont val="宋体"/>
        <charset val="134"/>
      </rPr>
      <t>咸宜村</t>
    </r>
  </si>
  <si>
    <r>
      <rPr>
        <sz val="10"/>
        <rFont val="宋体"/>
        <charset val="134"/>
      </rPr>
      <t>联新村</t>
    </r>
  </si>
  <si>
    <r>
      <rPr>
        <sz val="10"/>
        <rFont val="宋体"/>
        <charset val="134"/>
      </rPr>
      <t>新寨村</t>
    </r>
  </si>
  <si>
    <r>
      <rPr>
        <sz val="10"/>
        <rFont val="宋体"/>
        <charset val="134"/>
      </rPr>
      <t>麻地村</t>
    </r>
  </si>
  <si>
    <r>
      <rPr>
        <sz val="10"/>
        <rFont val="宋体"/>
        <charset val="134"/>
      </rPr>
      <t>宗滩</t>
    </r>
  </si>
  <si>
    <r>
      <rPr>
        <sz val="10"/>
        <rFont val="宋体"/>
        <charset val="134"/>
      </rPr>
      <t>田心村</t>
    </r>
  </si>
  <si>
    <r>
      <rPr>
        <sz val="10"/>
        <rFont val="宋体"/>
        <charset val="134"/>
      </rPr>
      <t>径口</t>
    </r>
  </si>
  <si>
    <r>
      <rPr>
        <sz val="10"/>
        <rFont val="宋体"/>
        <charset val="134"/>
      </rPr>
      <t>屯寨村</t>
    </r>
  </si>
  <si>
    <r>
      <rPr>
        <sz val="10"/>
        <rFont val="宋体"/>
        <charset val="134"/>
      </rPr>
      <t>上铺村</t>
    </r>
  </si>
  <si>
    <r>
      <rPr>
        <sz val="10"/>
        <rFont val="宋体"/>
        <charset val="134"/>
      </rPr>
      <t>五队村</t>
    </r>
  </si>
  <si>
    <r>
      <rPr>
        <sz val="10"/>
        <color rgb="FFFF0000"/>
        <rFont val="宋体"/>
        <charset val="134"/>
      </rPr>
      <t>油车</t>
    </r>
  </si>
  <si>
    <r>
      <rPr>
        <sz val="10"/>
        <color rgb="FFFF0000"/>
        <rFont val="宋体"/>
        <charset val="134"/>
      </rPr>
      <t>新围村（新一</t>
    </r>
    <r>
      <rPr>
        <sz val="10"/>
        <color rgb="FFFF0000"/>
        <rFont val="Times New Roman"/>
        <charset val="134"/>
      </rPr>
      <t>+</t>
    </r>
    <r>
      <rPr>
        <sz val="10"/>
        <color rgb="FFFF0000"/>
        <rFont val="宋体"/>
        <charset val="134"/>
      </rPr>
      <t>新二）</t>
    </r>
  </si>
  <si>
    <r>
      <rPr>
        <sz val="10"/>
        <rFont val="宋体"/>
        <charset val="134"/>
      </rPr>
      <t>寨顶村</t>
    </r>
  </si>
  <si>
    <r>
      <rPr>
        <sz val="10"/>
        <rFont val="宋体"/>
        <charset val="134"/>
      </rPr>
      <t>新村村</t>
    </r>
  </si>
  <si>
    <r>
      <rPr>
        <sz val="10"/>
        <rFont val="宋体"/>
        <charset val="134"/>
      </rPr>
      <t>北坑村</t>
    </r>
  </si>
  <si>
    <r>
      <rPr>
        <sz val="10"/>
        <rFont val="宋体"/>
        <charset val="134"/>
      </rPr>
      <t>下车水</t>
    </r>
  </si>
  <si>
    <r>
      <rPr>
        <sz val="10"/>
        <rFont val="宋体"/>
        <charset val="134"/>
      </rPr>
      <t>柴垅村</t>
    </r>
  </si>
  <si>
    <r>
      <rPr>
        <sz val="10"/>
        <rFont val="宋体"/>
        <charset val="134"/>
      </rPr>
      <t>松林村</t>
    </r>
  </si>
  <si>
    <r>
      <rPr>
        <sz val="10"/>
        <rFont val="宋体"/>
        <charset val="134"/>
      </rPr>
      <t>新屋村</t>
    </r>
  </si>
  <si>
    <r>
      <rPr>
        <sz val="10"/>
        <rFont val="宋体"/>
        <charset val="134"/>
      </rPr>
      <t>早禾垅村</t>
    </r>
  </si>
  <si>
    <r>
      <rPr>
        <sz val="10"/>
        <rFont val="宋体"/>
        <charset val="134"/>
      </rPr>
      <t>眉滩</t>
    </r>
  </si>
  <si>
    <r>
      <rPr>
        <sz val="10"/>
        <rFont val="宋体"/>
        <charset val="134"/>
      </rPr>
      <t>东门江村</t>
    </r>
  </si>
  <si>
    <r>
      <rPr>
        <sz val="10"/>
        <rFont val="宋体"/>
        <charset val="134"/>
      </rPr>
      <t>荷树凹村</t>
    </r>
  </si>
  <si>
    <r>
      <rPr>
        <sz val="10"/>
        <rFont val="宋体"/>
        <charset val="134"/>
      </rPr>
      <t>石召村</t>
    </r>
  </si>
  <si>
    <r>
      <rPr>
        <sz val="10"/>
        <rFont val="宋体"/>
        <charset val="134"/>
      </rPr>
      <t>陶仔村</t>
    </r>
  </si>
  <si>
    <r>
      <rPr>
        <sz val="10"/>
        <color rgb="FFFF0000"/>
        <rFont val="宋体"/>
        <charset val="134"/>
      </rPr>
      <t>下凹</t>
    </r>
  </si>
  <si>
    <r>
      <rPr>
        <sz val="10"/>
        <rFont val="宋体"/>
        <charset val="134"/>
      </rPr>
      <t>新二</t>
    </r>
  </si>
  <si>
    <r>
      <rPr>
        <sz val="10"/>
        <color theme="1"/>
        <rFont val="宋体"/>
        <charset val="134"/>
      </rPr>
      <t>海丰县</t>
    </r>
  </si>
  <si>
    <r>
      <rPr>
        <sz val="10"/>
        <color theme="1"/>
        <rFont val="宋体"/>
        <charset val="134"/>
      </rPr>
      <t>城东镇</t>
    </r>
  </si>
  <si>
    <r>
      <rPr>
        <sz val="10"/>
        <color theme="1"/>
        <rFont val="宋体"/>
        <charset val="134"/>
      </rPr>
      <t>北平村</t>
    </r>
  </si>
  <si>
    <r>
      <rPr>
        <sz val="10"/>
        <color theme="1"/>
        <rFont val="宋体"/>
        <charset val="134"/>
      </rPr>
      <t>新乡</t>
    </r>
  </si>
  <si>
    <r>
      <rPr>
        <sz val="10"/>
        <color theme="1"/>
        <rFont val="宋体"/>
        <charset val="134"/>
      </rPr>
      <t>接入村庄周边农田、林地、草地进行资源回用</t>
    </r>
  </si>
  <si>
    <r>
      <rPr>
        <sz val="10"/>
        <color theme="1"/>
        <rFont val="宋体"/>
        <charset val="134"/>
      </rPr>
      <t>是</t>
    </r>
  </si>
  <si>
    <r>
      <rPr>
        <sz val="10"/>
        <color theme="1"/>
        <rFont val="宋体"/>
        <charset val="134"/>
      </rPr>
      <t>农田</t>
    </r>
  </si>
  <si>
    <r>
      <rPr>
        <sz val="10"/>
        <color theme="1"/>
        <rFont val="宋体"/>
        <charset val="134"/>
      </rPr>
      <t>赤山村</t>
    </r>
  </si>
  <si>
    <r>
      <rPr>
        <sz val="10"/>
        <color theme="1"/>
        <rFont val="宋体"/>
        <charset val="134"/>
      </rPr>
      <t>中铺</t>
    </r>
  </si>
  <si>
    <r>
      <rPr>
        <sz val="10"/>
        <color theme="1"/>
        <rFont val="宋体"/>
        <charset val="134"/>
      </rPr>
      <t>新江村</t>
    </r>
  </si>
  <si>
    <r>
      <rPr>
        <sz val="10"/>
        <color theme="1"/>
        <rFont val="宋体"/>
        <charset val="134"/>
      </rPr>
      <t>后笏</t>
    </r>
  </si>
  <si>
    <r>
      <rPr>
        <sz val="10"/>
        <color theme="1"/>
        <rFont val="宋体"/>
        <charset val="134"/>
      </rPr>
      <t>江西寮</t>
    </r>
  </si>
  <si>
    <r>
      <rPr>
        <sz val="10"/>
        <color theme="1"/>
        <rFont val="宋体"/>
        <charset val="134"/>
      </rPr>
      <t>谢港</t>
    </r>
  </si>
  <si>
    <r>
      <rPr>
        <sz val="10"/>
        <color theme="1"/>
        <rFont val="宋体"/>
        <charset val="134"/>
      </rPr>
      <t>公平镇</t>
    </r>
  </si>
  <si>
    <r>
      <rPr>
        <sz val="10"/>
        <color theme="1"/>
        <rFont val="宋体"/>
        <charset val="134"/>
      </rPr>
      <t>高北村</t>
    </r>
  </si>
  <si>
    <r>
      <rPr>
        <sz val="10"/>
        <color theme="1"/>
        <rFont val="宋体"/>
        <charset val="134"/>
      </rPr>
      <t>高北新村</t>
    </r>
  </si>
  <si>
    <r>
      <rPr>
        <sz val="10"/>
        <color theme="1"/>
        <rFont val="宋体"/>
        <charset val="134"/>
      </rPr>
      <t>林地</t>
    </r>
  </si>
  <si>
    <r>
      <rPr>
        <sz val="10"/>
        <color theme="1"/>
        <rFont val="宋体"/>
        <charset val="134"/>
      </rPr>
      <t>粗石坑村</t>
    </r>
  </si>
  <si>
    <r>
      <rPr>
        <sz val="10"/>
        <color theme="1"/>
        <rFont val="宋体"/>
        <charset val="134"/>
      </rPr>
      <t>联和村</t>
    </r>
  </si>
  <si>
    <r>
      <rPr>
        <sz val="10"/>
        <color theme="1"/>
        <rFont val="宋体"/>
        <charset val="134"/>
      </rPr>
      <t>黄牛坑</t>
    </r>
  </si>
  <si>
    <r>
      <rPr>
        <sz val="10"/>
        <color theme="1"/>
        <rFont val="宋体"/>
        <charset val="134"/>
      </rPr>
      <t>老牛窝村</t>
    </r>
  </si>
  <si>
    <r>
      <rPr>
        <sz val="10"/>
        <color theme="1"/>
        <rFont val="宋体"/>
        <charset val="134"/>
      </rPr>
      <t>石岩窝村</t>
    </r>
  </si>
  <si>
    <r>
      <rPr>
        <sz val="10"/>
        <color theme="1"/>
        <rFont val="宋体"/>
        <charset val="134"/>
      </rPr>
      <t>平三村</t>
    </r>
  </si>
  <si>
    <r>
      <rPr>
        <sz val="10"/>
        <color theme="1"/>
        <rFont val="宋体"/>
        <charset val="134"/>
      </rPr>
      <t>喜鹊巢村</t>
    </r>
  </si>
  <si>
    <r>
      <rPr>
        <sz val="10"/>
        <color theme="1"/>
        <rFont val="宋体"/>
        <charset val="134"/>
      </rPr>
      <t>磜仔村</t>
    </r>
  </si>
  <si>
    <r>
      <rPr>
        <sz val="10"/>
        <color theme="1"/>
        <rFont val="宋体"/>
        <charset val="134"/>
      </rPr>
      <t>田背村</t>
    </r>
  </si>
  <si>
    <r>
      <rPr>
        <sz val="10"/>
        <color theme="1"/>
        <rFont val="宋体"/>
        <charset val="134"/>
      </rPr>
      <t>三对门</t>
    </r>
  </si>
  <si>
    <r>
      <rPr>
        <sz val="10"/>
        <color theme="1"/>
        <rFont val="宋体"/>
        <charset val="134"/>
      </rPr>
      <t>十三坑村</t>
    </r>
  </si>
  <si>
    <r>
      <rPr>
        <sz val="10"/>
        <color theme="1"/>
        <rFont val="宋体"/>
        <charset val="134"/>
      </rPr>
      <t>水二村</t>
    </r>
  </si>
  <si>
    <r>
      <rPr>
        <sz val="10"/>
        <color theme="1"/>
        <rFont val="宋体"/>
        <charset val="134"/>
      </rPr>
      <t>黄一村</t>
    </r>
  </si>
  <si>
    <r>
      <rPr>
        <sz val="10"/>
        <color theme="1"/>
        <rFont val="宋体"/>
        <charset val="134"/>
      </rPr>
      <t>黄二村</t>
    </r>
  </si>
  <si>
    <r>
      <rPr>
        <sz val="10"/>
        <color theme="1"/>
        <rFont val="宋体"/>
        <charset val="134"/>
      </rPr>
      <t>西山村</t>
    </r>
  </si>
  <si>
    <r>
      <rPr>
        <sz val="10"/>
        <color theme="1"/>
        <rFont val="宋体"/>
        <charset val="134"/>
      </rPr>
      <t>李厝村</t>
    </r>
  </si>
  <si>
    <r>
      <rPr>
        <sz val="10"/>
        <color theme="1"/>
        <rFont val="宋体"/>
        <charset val="134"/>
      </rPr>
      <t>阮厝村</t>
    </r>
  </si>
  <si>
    <r>
      <rPr>
        <sz val="10"/>
        <color theme="1"/>
        <rFont val="宋体"/>
        <charset val="134"/>
      </rPr>
      <t>海城镇</t>
    </r>
  </si>
  <si>
    <r>
      <rPr>
        <sz val="10"/>
        <color theme="1"/>
        <rFont val="宋体"/>
        <charset val="134"/>
      </rPr>
      <t>新望村</t>
    </r>
  </si>
  <si>
    <r>
      <rPr>
        <sz val="10"/>
        <color theme="1"/>
        <rFont val="宋体"/>
        <charset val="134"/>
      </rPr>
      <t>笏仔村</t>
    </r>
  </si>
  <si>
    <r>
      <rPr>
        <sz val="10"/>
        <color theme="1"/>
        <rFont val="宋体"/>
        <charset val="134"/>
      </rPr>
      <t>老祖坑村</t>
    </r>
  </si>
  <si>
    <r>
      <rPr>
        <sz val="10"/>
        <color theme="1"/>
        <rFont val="宋体"/>
        <charset val="134"/>
      </rPr>
      <t>梅陇镇</t>
    </r>
  </si>
  <si>
    <r>
      <rPr>
        <sz val="10"/>
        <color theme="1"/>
        <rFont val="宋体"/>
        <charset val="134"/>
      </rPr>
      <t>银丰村</t>
    </r>
  </si>
  <si>
    <r>
      <rPr>
        <sz val="10"/>
        <color theme="1"/>
        <rFont val="宋体"/>
        <charset val="134"/>
      </rPr>
      <t>下埔仔</t>
    </r>
  </si>
  <si>
    <r>
      <rPr>
        <sz val="10"/>
        <color theme="1"/>
        <rFont val="宋体"/>
        <charset val="134"/>
      </rPr>
      <t>银液村</t>
    </r>
  </si>
  <si>
    <r>
      <rPr>
        <sz val="10"/>
        <color theme="1"/>
        <rFont val="宋体"/>
        <charset val="134"/>
      </rPr>
      <t>午山龙村</t>
    </r>
  </si>
  <si>
    <r>
      <rPr>
        <sz val="10"/>
        <color theme="1"/>
        <rFont val="宋体"/>
        <charset val="134"/>
      </rPr>
      <t>平东镇</t>
    </r>
  </si>
  <si>
    <r>
      <rPr>
        <sz val="10"/>
        <color theme="1"/>
        <rFont val="宋体"/>
        <charset val="134"/>
      </rPr>
      <t>茅陂村</t>
    </r>
  </si>
  <si>
    <r>
      <rPr>
        <sz val="10"/>
        <color theme="1"/>
        <rFont val="宋体"/>
        <charset val="134"/>
      </rPr>
      <t>青陂村</t>
    </r>
  </si>
  <si>
    <r>
      <rPr>
        <sz val="10"/>
        <color theme="1"/>
        <rFont val="宋体"/>
        <charset val="134"/>
      </rPr>
      <t>新厝村</t>
    </r>
  </si>
  <si>
    <r>
      <rPr>
        <sz val="10"/>
        <color theme="1"/>
        <rFont val="宋体"/>
        <charset val="134"/>
      </rPr>
      <t>陶河镇</t>
    </r>
  </si>
  <si>
    <r>
      <rPr>
        <sz val="10"/>
        <color theme="1"/>
        <rFont val="宋体"/>
        <charset val="134"/>
      </rPr>
      <t>雅卿村</t>
    </r>
  </si>
  <si>
    <r>
      <rPr>
        <sz val="10"/>
        <color theme="1"/>
        <rFont val="宋体"/>
        <charset val="134"/>
      </rPr>
      <t>五西村</t>
    </r>
  </si>
  <si>
    <r>
      <rPr>
        <sz val="10"/>
        <color theme="1"/>
        <rFont val="宋体"/>
        <charset val="134"/>
      </rPr>
      <t>葫芦笏</t>
    </r>
  </si>
  <si>
    <r>
      <rPr>
        <sz val="10"/>
        <color theme="1"/>
        <rFont val="宋体"/>
        <charset val="134"/>
      </rPr>
      <t>新建</t>
    </r>
  </si>
  <si>
    <r>
      <rPr>
        <sz val="10"/>
        <color theme="1"/>
        <rFont val="宋体"/>
        <charset val="134"/>
      </rPr>
      <t>赤坑镇</t>
    </r>
  </si>
  <si>
    <r>
      <rPr>
        <sz val="10"/>
        <color theme="1"/>
        <rFont val="宋体"/>
        <charset val="134"/>
      </rPr>
      <t>下围村委会</t>
    </r>
  </si>
  <si>
    <r>
      <rPr>
        <sz val="10"/>
        <color theme="1"/>
        <rFont val="宋体"/>
        <charset val="134"/>
      </rPr>
      <t>新圩村</t>
    </r>
  </si>
  <si>
    <r>
      <rPr>
        <sz val="10"/>
        <color theme="1"/>
        <rFont val="宋体"/>
        <charset val="134"/>
      </rPr>
      <t>径口村</t>
    </r>
  </si>
  <si>
    <r>
      <rPr>
        <sz val="10"/>
        <color theme="1"/>
        <rFont val="宋体"/>
        <charset val="134"/>
      </rPr>
      <t>屿仔村</t>
    </r>
  </si>
  <si>
    <r>
      <rPr>
        <sz val="10"/>
        <color theme="1"/>
        <rFont val="宋体"/>
        <charset val="134"/>
      </rPr>
      <t>秀华村</t>
    </r>
  </si>
  <si>
    <r>
      <rPr>
        <sz val="10"/>
        <color theme="1"/>
        <rFont val="宋体"/>
        <charset val="134"/>
      </rPr>
      <t>大湖镇</t>
    </r>
  </si>
  <si>
    <r>
      <rPr>
        <sz val="10"/>
        <color theme="1"/>
        <rFont val="宋体"/>
        <charset val="134"/>
      </rPr>
      <t>湖仔村委会</t>
    </r>
  </si>
  <si>
    <r>
      <rPr>
        <sz val="10"/>
        <color theme="1"/>
        <rFont val="宋体"/>
        <charset val="134"/>
      </rPr>
      <t>角仔村</t>
    </r>
  </si>
  <si>
    <r>
      <rPr>
        <sz val="10"/>
        <color theme="1"/>
        <rFont val="宋体"/>
        <charset val="134"/>
      </rPr>
      <t>下间村</t>
    </r>
  </si>
  <si>
    <r>
      <rPr>
        <sz val="10"/>
        <color theme="1"/>
        <rFont val="宋体"/>
        <charset val="134"/>
      </rPr>
      <t>附城镇</t>
    </r>
  </si>
  <si>
    <r>
      <rPr>
        <sz val="10"/>
        <color theme="1"/>
        <rFont val="宋体"/>
        <charset val="134"/>
      </rPr>
      <t>道山村</t>
    </r>
  </si>
  <si>
    <r>
      <rPr>
        <sz val="10"/>
        <color theme="1"/>
        <rFont val="宋体"/>
        <charset val="134"/>
      </rPr>
      <t>下寮村</t>
    </r>
  </si>
  <si>
    <r>
      <rPr>
        <sz val="10"/>
        <color theme="1"/>
        <rFont val="宋体"/>
        <charset val="134"/>
      </rPr>
      <t>后山村</t>
    </r>
  </si>
  <si>
    <r>
      <rPr>
        <sz val="10"/>
        <color theme="1"/>
        <rFont val="宋体"/>
        <charset val="134"/>
      </rPr>
      <t>桔仔园</t>
    </r>
  </si>
  <si>
    <r>
      <rPr>
        <sz val="10"/>
        <color theme="1"/>
        <rFont val="宋体"/>
        <charset val="134"/>
      </rPr>
      <t>庵前村</t>
    </r>
  </si>
  <si>
    <r>
      <rPr>
        <sz val="10"/>
        <color theme="1"/>
        <rFont val="宋体"/>
        <charset val="134"/>
      </rPr>
      <t>白石下</t>
    </r>
  </si>
  <si>
    <r>
      <rPr>
        <sz val="10"/>
        <color theme="1"/>
        <rFont val="宋体"/>
        <charset val="134"/>
      </rPr>
      <t>土家輋</t>
    </r>
  </si>
  <si>
    <r>
      <rPr>
        <sz val="10"/>
        <color theme="1"/>
        <rFont val="宋体"/>
        <charset val="134"/>
      </rPr>
      <t>坑仔尾村</t>
    </r>
  </si>
  <si>
    <r>
      <rPr>
        <sz val="10"/>
        <color theme="1"/>
        <rFont val="宋体"/>
        <charset val="134"/>
      </rPr>
      <t>楼下村</t>
    </r>
  </si>
  <si>
    <r>
      <rPr>
        <sz val="10"/>
        <color theme="1"/>
        <rFont val="宋体"/>
        <charset val="134"/>
      </rPr>
      <t>营盘村</t>
    </r>
  </si>
  <si>
    <r>
      <rPr>
        <sz val="10"/>
        <color theme="1"/>
        <rFont val="宋体"/>
        <charset val="134"/>
      </rPr>
      <t>高沙村</t>
    </r>
  </si>
  <si>
    <r>
      <rPr>
        <sz val="10"/>
        <color theme="1"/>
        <rFont val="宋体"/>
        <charset val="134"/>
      </rPr>
      <t>塘尾村</t>
    </r>
  </si>
  <si>
    <r>
      <rPr>
        <sz val="10"/>
        <color theme="1"/>
        <rFont val="宋体"/>
        <charset val="134"/>
      </rPr>
      <t>高联村</t>
    </r>
  </si>
  <si>
    <r>
      <rPr>
        <sz val="10"/>
        <color theme="1"/>
        <rFont val="宋体"/>
        <charset val="134"/>
      </rPr>
      <t>背头湖</t>
    </r>
  </si>
  <si>
    <r>
      <rPr>
        <sz val="10"/>
        <color theme="1"/>
        <rFont val="宋体"/>
        <charset val="134"/>
      </rPr>
      <t>龙岗村</t>
    </r>
  </si>
  <si>
    <r>
      <rPr>
        <sz val="10"/>
        <color theme="1"/>
        <rFont val="宋体"/>
        <charset val="134"/>
      </rPr>
      <t>后垅尾村</t>
    </r>
  </si>
  <si>
    <r>
      <rPr>
        <sz val="10"/>
        <color theme="1"/>
        <rFont val="宋体"/>
        <charset val="134"/>
      </rPr>
      <t>万仔村</t>
    </r>
  </si>
  <si>
    <r>
      <rPr>
        <sz val="10"/>
        <color theme="1"/>
        <rFont val="宋体"/>
        <charset val="134"/>
      </rPr>
      <t>下江村</t>
    </r>
  </si>
  <si>
    <r>
      <rPr>
        <sz val="10"/>
        <color theme="1"/>
        <rFont val="宋体"/>
        <charset val="134"/>
      </rPr>
      <t>下洞村</t>
    </r>
  </si>
  <si>
    <r>
      <rPr>
        <sz val="10"/>
        <color theme="1"/>
        <rFont val="宋体"/>
        <charset val="134"/>
      </rPr>
      <t>深陂下</t>
    </r>
  </si>
  <si>
    <r>
      <rPr>
        <sz val="10"/>
        <color theme="1"/>
        <rFont val="宋体"/>
        <charset val="134"/>
      </rPr>
      <t>召贡村</t>
    </r>
  </si>
  <si>
    <r>
      <rPr>
        <sz val="10"/>
        <color theme="1"/>
        <rFont val="宋体"/>
        <charset val="134"/>
      </rPr>
      <t>金钩村</t>
    </r>
  </si>
  <si>
    <r>
      <rPr>
        <sz val="10"/>
        <color theme="1"/>
        <rFont val="宋体"/>
        <charset val="134"/>
      </rPr>
      <t>万中村</t>
    </r>
  </si>
  <si>
    <r>
      <rPr>
        <sz val="10"/>
        <color theme="1"/>
        <rFont val="宋体"/>
        <charset val="134"/>
      </rPr>
      <t>黄仙坑村</t>
    </r>
  </si>
  <si>
    <r>
      <rPr>
        <sz val="10"/>
        <color theme="1"/>
        <rFont val="宋体"/>
        <charset val="134"/>
      </rPr>
      <t>新埔村</t>
    </r>
  </si>
  <si>
    <r>
      <rPr>
        <sz val="10"/>
        <color theme="1"/>
        <rFont val="宋体"/>
        <charset val="134"/>
      </rPr>
      <t>石龟村</t>
    </r>
  </si>
  <si>
    <r>
      <rPr>
        <sz val="10"/>
        <color theme="1"/>
        <rFont val="宋体"/>
        <charset val="134"/>
      </rPr>
      <t>黄羌镇</t>
    </r>
  </si>
  <si>
    <r>
      <rPr>
        <sz val="10"/>
        <color theme="1"/>
        <rFont val="宋体"/>
        <charset val="134"/>
      </rPr>
      <t>河东村</t>
    </r>
  </si>
  <si>
    <r>
      <rPr>
        <sz val="10"/>
        <color theme="1"/>
        <rFont val="宋体"/>
        <charset val="134"/>
      </rPr>
      <t>甘仔坑</t>
    </r>
  </si>
  <si>
    <r>
      <rPr>
        <sz val="10"/>
        <color theme="1"/>
        <rFont val="宋体"/>
        <charset val="134"/>
      </rPr>
      <t>丰田村</t>
    </r>
  </si>
  <si>
    <r>
      <rPr>
        <sz val="10"/>
        <color theme="1"/>
        <rFont val="宋体"/>
        <charset val="134"/>
      </rPr>
      <t>塘背</t>
    </r>
  </si>
  <si>
    <r>
      <rPr>
        <sz val="10"/>
        <color theme="1"/>
        <rFont val="宋体"/>
        <charset val="134"/>
      </rPr>
      <t>公塘</t>
    </r>
  </si>
  <si>
    <r>
      <rPr>
        <sz val="10"/>
        <color theme="1"/>
        <rFont val="宋体"/>
        <charset val="134"/>
      </rPr>
      <t>可塘镇</t>
    </r>
  </si>
  <si>
    <r>
      <rPr>
        <sz val="10"/>
        <color theme="1"/>
        <rFont val="宋体"/>
        <charset val="134"/>
      </rPr>
      <t>黄厝港村</t>
    </r>
  </si>
  <si>
    <r>
      <rPr>
        <sz val="10"/>
        <color theme="1"/>
        <rFont val="宋体"/>
        <charset val="134"/>
      </rPr>
      <t>陇东村</t>
    </r>
  </si>
  <si>
    <r>
      <rPr>
        <sz val="10"/>
        <color theme="1"/>
        <rFont val="宋体"/>
        <charset val="134"/>
      </rPr>
      <t>白町</t>
    </r>
  </si>
  <si>
    <r>
      <rPr>
        <sz val="10"/>
        <color theme="1"/>
        <rFont val="宋体"/>
        <charset val="134"/>
      </rPr>
      <t>罗西村</t>
    </r>
  </si>
  <si>
    <r>
      <rPr>
        <sz val="10"/>
        <color theme="1"/>
        <rFont val="宋体"/>
        <charset val="134"/>
      </rPr>
      <t>后壁林</t>
    </r>
  </si>
  <si>
    <r>
      <rPr>
        <sz val="10"/>
        <color theme="1"/>
        <rFont val="宋体"/>
        <charset val="134"/>
      </rPr>
      <t>联安镇</t>
    </r>
  </si>
  <si>
    <r>
      <rPr>
        <sz val="10"/>
        <color theme="1"/>
        <rFont val="宋体"/>
        <charset val="134"/>
      </rPr>
      <t>和平村</t>
    </r>
  </si>
  <si>
    <r>
      <rPr>
        <sz val="10"/>
        <color theme="1"/>
        <rFont val="宋体"/>
        <charset val="134"/>
      </rPr>
      <t>杨梅坑</t>
    </r>
  </si>
  <si>
    <r>
      <rPr>
        <sz val="10"/>
        <color theme="1"/>
        <rFont val="宋体"/>
        <charset val="134"/>
      </rPr>
      <t>联川村</t>
    </r>
  </si>
  <si>
    <r>
      <rPr>
        <sz val="10"/>
        <color theme="1"/>
        <rFont val="宋体"/>
        <charset val="134"/>
      </rPr>
      <t>田中央</t>
    </r>
  </si>
  <si>
    <r>
      <rPr>
        <sz val="10"/>
        <color theme="1"/>
        <rFont val="宋体"/>
        <charset val="134"/>
      </rPr>
      <t>西湖</t>
    </r>
  </si>
  <si>
    <r>
      <rPr>
        <sz val="10"/>
        <color theme="1"/>
        <rFont val="宋体"/>
        <charset val="134"/>
      </rPr>
      <t>联田村</t>
    </r>
  </si>
  <si>
    <r>
      <rPr>
        <sz val="10"/>
        <color theme="1"/>
        <rFont val="宋体"/>
        <charset val="134"/>
      </rPr>
      <t>新渡头村</t>
    </r>
  </si>
  <si>
    <r>
      <rPr>
        <sz val="10"/>
        <color theme="1"/>
        <rFont val="宋体"/>
        <charset val="134"/>
      </rPr>
      <t>新厝黄</t>
    </r>
  </si>
  <si>
    <r>
      <rPr>
        <sz val="10"/>
        <color theme="1"/>
        <rFont val="宋体"/>
        <charset val="134"/>
      </rPr>
      <t>联新村</t>
    </r>
  </si>
  <si>
    <r>
      <rPr>
        <sz val="10"/>
        <color theme="1"/>
        <rFont val="宋体"/>
        <charset val="134"/>
      </rPr>
      <t>松江寮</t>
    </r>
  </si>
  <si>
    <r>
      <rPr>
        <sz val="10"/>
        <color theme="1"/>
        <rFont val="宋体"/>
        <charset val="134"/>
      </rPr>
      <t>联英村</t>
    </r>
  </si>
  <si>
    <r>
      <rPr>
        <sz val="10"/>
        <color theme="1"/>
        <rFont val="宋体"/>
        <charset val="134"/>
      </rPr>
      <t>卓厝</t>
    </r>
  </si>
  <si>
    <r>
      <rPr>
        <sz val="10"/>
        <color theme="1"/>
        <rFont val="宋体"/>
        <charset val="134"/>
      </rPr>
      <t>林厝陂</t>
    </r>
  </si>
  <si>
    <r>
      <rPr>
        <sz val="10"/>
        <color theme="1"/>
        <rFont val="宋体"/>
        <charset val="134"/>
      </rPr>
      <t>后湖</t>
    </r>
  </si>
  <si>
    <r>
      <rPr>
        <sz val="10"/>
        <color theme="1"/>
        <rFont val="宋体"/>
        <charset val="134"/>
      </rPr>
      <t>夏笏肚</t>
    </r>
  </si>
  <si>
    <r>
      <rPr>
        <sz val="10"/>
        <color theme="1"/>
        <rFont val="宋体"/>
        <charset val="134"/>
      </rPr>
      <t>湖口</t>
    </r>
  </si>
  <si>
    <r>
      <rPr>
        <sz val="10"/>
        <color theme="1"/>
        <rFont val="宋体"/>
        <charset val="134"/>
      </rPr>
      <t>东燕潭</t>
    </r>
  </si>
  <si>
    <r>
      <rPr>
        <sz val="10"/>
        <color theme="1"/>
        <rFont val="宋体"/>
        <charset val="134"/>
      </rPr>
      <t>田心村</t>
    </r>
  </si>
  <si>
    <r>
      <rPr>
        <sz val="10"/>
        <color theme="1"/>
        <rFont val="宋体"/>
        <charset val="134"/>
      </rPr>
      <t>新陂</t>
    </r>
  </si>
  <si>
    <r>
      <rPr>
        <sz val="10"/>
        <color theme="1"/>
        <rFont val="宋体"/>
        <charset val="134"/>
      </rPr>
      <t>堆头</t>
    </r>
  </si>
  <si>
    <r>
      <rPr>
        <sz val="10"/>
        <color theme="1"/>
        <rFont val="宋体"/>
        <charset val="134"/>
      </rPr>
      <t>新寮</t>
    </r>
  </si>
  <si>
    <r>
      <rPr>
        <sz val="10"/>
        <color theme="1"/>
        <rFont val="宋体"/>
        <charset val="134"/>
      </rPr>
      <t>友爱村</t>
    </r>
  </si>
  <si>
    <r>
      <rPr>
        <sz val="10"/>
        <color theme="1"/>
        <rFont val="宋体"/>
        <charset val="134"/>
      </rPr>
      <t>上圩</t>
    </r>
  </si>
  <si>
    <r>
      <rPr>
        <sz val="10"/>
        <color theme="1"/>
        <rFont val="宋体"/>
        <charset val="134"/>
      </rPr>
      <t>永乐村</t>
    </r>
  </si>
  <si>
    <r>
      <rPr>
        <sz val="10"/>
        <color theme="1"/>
        <rFont val="宋体"/>
        <charset val="134"/>
      </rPr>
      <t>洪厝</t>
    </r>
  </si>
  <si>
    <r>
      <rPr>
        <sz val="10"/>
        <color theme="1"/>
        <rFont val="宋体"/>
        <charset val="134"/>
      </rPr>
      <t>洪仔</t>
    </r>
  </si>
  <si>
    <r>
      <rPr>
        <sz val="10"/>
        <color theme="1"/>
        <rFont val="宋体"/>
        <charset val="134"/>
      </rPr>
      <t>城仔</t>
    </r>
  </si>
  <si>
    <r>
      <rPr>
        <sz val="10"/>
        <color theme="1"/>
        <rFont val="宋体"/>
        <charset val="134"/>
      </rPr>
      <t>坑口村</t>
    </r>
  </si>
  <si>
    <r>
      <rPr>
        <sz val="10"/>
        <color theme="1"/>
        <rFont val="宋体"/>
        <charset val="134"/>
      </rPr>
      <t>下田心村</t>
    </r>
  </si>
  <si>
    <r>
      <rPr>
        <sz val="10"/>
        <color theme="1"/>
        <rFont val="宋体"/>
        <charset val="134"/>
      </rPr>
      <t>牛英潭村</t>
    </r>
  </si>
  <si>
    <r>
      <rPr>
        <sz val="10"/>
        <color theme="1"/>
        <rFont val="宋体"/>
        <charset val="134"/>
      </rPr>
      <t>增和塘村</t>
    </r>
  </si>
  <si>
    <r>
      <rPr>
        <sz val="10"/>
        <color theme="1"/>
        <rFont val="宋体"/>
        <charset val="134"/>
      </rPr>
      <t>西山下村</t>
    </r>
  </si>
  <si>
    <r>
      <rPr>
        <sz val="10"/>
        <color theme="1"/>
        <rFont val="宋体"/>
        <charset val="134"/>
      </rPr>
      <t>平东村</t>
    </r>
  </si>
  <si>
    <r>
      <rPr>
        <sz val="10"/>
        <color theme="1"/>
        <rFont val="宋体"/>
        <charset val="134"/>
      </rPr>
      <t>新平村</t>
    </r>
  </si>
  <si>
    <r>
      <rPr>
        <sz val="10"/>
        <color theme="1"/>
        <rFont val="宋体"/>
        <charset val="134"/>
      </rPr>
      <t>塘湖村</t>
    </r>
  </si>
  <si>
    <r>
      <rPr>
        <sz val="10"/>
        <color theme="1"/>
        <rFont val="宋体"/>
        <charset val="134"/>
      </rPr>
      <t>金锡村</t>
    </r>
  </si>
  <si>
    <r>
      <rPr>
        <sz val="10"/>
        <color theme="1"/>
        <rFont val="宋体"/>
        <charset val="134"/>
      </rPr>
      <t>马兰村</t>
    </r>
  </si>
  <si>
    <r>
      <rPr>
        <sz val="10"/>
        <color theme="1"/>
        <rFont val="宋体"/>
        <charset val="134"/>
      </rPr>
      <t>新山村</t>
    </r>
  </si>
  <si>
    <r>
      <rPr>
        <sz val="10"/>
        <color theme="1"/>
        <rFont val="宋体"/>
        <charset val="134"/>
      </rPr>
      <t>二村</t>
    </r>
  </si>
  <si>
    <r>
      <rPr>
        <sz val="10"/>
        <color theme="1"/>
        <rFont val="宋体"/>
        <charset val="134"/>
      </rPr>
      <t>过滤净化</t>
    </r>
    <r>
      <rPr>
        <sz val="10"/>
        <color theme="1"/>
        <rFont val="Times New Roman"/>
        <charset val="134"/>
      </rPr>
      <t>+</t>
    </r>
    <r>
      <rPr>
        <sz val="10"/>
        <color theme="1"/>
        <rFont val="宋体"/>
        <charset val="134"/>
      </rPr>
      <t>人工湿地</t>
    </r>
  </si>
  <si>
    <r>
      <rPr>
        <sz val="10"/>
        <color theme="1"/>
        <rFont val="宋体"/>
        <charset val="134"/>
      </rPr>
      <t>农村生活污水处理排放标准二级标准</t>
    </r>
  </si>
  <si>
    <t>E</t>
  </si>
  <si>
    <r>
      <rPr>
        <sz val="10"/>
        <color theme="1"/>
        <rFont val="Times New Roman"/>
        <charset val="134"/>
      </rPr>
      <t>2020</t>
    </r>
    <r>
      <rPr>
        <sz val="10"/>
        <color theme="1"/>
        <rFont val="宋体"/>
        <charset val="134"/>
      </rPr>
      <t>年</t>
    </r>
  </si>
  <si>
    <r>
      <rPr>
        <sz val="11"/>
        <color theme="1"/>
        <rFont val="宋体"/>
        <charset val="134"/>
      </rPr>
      <t>合用</t>
    </r>
  </si>
  <si>
    <r>
      <rPr>
        <sz val="10"/>
        <color theme="1"/>
        <rFont val="宋体"/>
        <charset val="134"/>
      </rPr>
      <t>一村</t>
    </r>
  </si>
  <si>
    <r>
      <rPr>
        <sz val="10"/>
        <color theme="1"/>
        <rFont val="宋体"/>
        <charset val="134"/>
      </rPr>
      <t>四村（甲科村）</t>
    </r>
  </si>
  <si>
    <t>FC</t>
  </si>
  <si>
    <r>
      <rPr>
        <sz val="10"/>
        <color theme="1"/>
        <rFont val="宋体"/>
        <charset val="134"/>
      </rPr>
      <t>五村（山头社村）</t>
    </r>
  </si>
  <si>
    <r>
      <rPr>
        <sz val="10"/>
        <color theme="1"/>
        <rFont val="宋体"/>
        <charset val="134"/>
      </rPr>
      <t>三村</t>
    </r>
  </si>
  <si>
    <r>
      <rPr>
        <sz val="10"/>
        <color theme="1"/>
        <rFont val="宋体"/>
        <charset val="134"/>
      </rPr>
      <t>白山村</t>
    </r>
  </si>
  <si>
    <r>
      <rPr>
        <sz val="10"/>
        <color theme="1"/>
        <rFont val="宋体"/>
        <charset val="134"/>
      </rPr>
      <t>白马坑村</t>
    </r>
  </si>
  <si>
    <r>
      <rPr>
        <sz val="10"/>
        <color theme="1"/>
        <rFont val="宋体"/>
        <charset val="134"/>
      </rPr>
      <t>围二村</t>
    </r>
  </si>
  <si>
    <r>
      <rPr>
        <sz val="10"/>
        <color theme="1"/>
        <rFont val="宋体"/>
        <charset val="134"/>
      </rPr>
      <t>钟厝乡</t>
    </r>
  </si>
  <si>
    <r>
      <rPr>
        <sz val="10"/>
        <color theme="1"/>
        <rFont val="宋体"/>
        <charset val="134"/>
      </rPr>
      <t>水囗村</t>
    </r>
  </si>
  <si>
    <r>
      <rPr>
        <sz val="10"/>
        <color theme="1"/>
        <rFont val="宋体"/>
        <charset val="134"/>
      </rPr>
      <t>中心坑村</t>
    </r>
  </si>
  <si>
    <r>
      <rPr>
        <sz val="10"/>
        <color theme="1"/>
        <rFont val="宋体"/>
        <charset val="134"/>
      </rPr>
      <t>大埔洋村</t>
    </r>
  </si>
  <si>
    <r>
      <rPr>
        <sz val="10"/>
        <color theme="1"/>
        <rFont val="宋体"/>
        <charset val="134"/>
      </rPr>
      <t>友惠寮</t>
    </r>
  </si>
  <si>
    <r>
      <rPr>
        <sz val="10"/>
        <color theme="1"/>
        <rFont val="宋体"/>
        <charset val="134"/>
      </rPr>
      <t>柴头塘</t>
    </r>
  </si>
  <si>
    <r>
      <rPr>
        <sz val="10"/>
        <color theme="1"/>
        <rFont val="宋体"/>
        <charset val="134"/>
      </rPr>
      <t>围一村</t>
    </r>
  </si>
  <si>
    <r>
      <rPr>
        <sz val="10"/>
        <color theme="1"/>
        <rFont val="宋体"/>
        <charset val="134"/>
      </rPr>
      <t>后门村</t>
    </r>
  </si>
  <si>
    <r>
      <rPr>
        <sz val="10"/>
        <color theme="1"/>
        <rFont val="宋体"/>
        <charset val="134"/>
      </rPr>
      <t>顶石村</t>
    </r>
  </si>
  <si>
    <r>
      <rPr>
        <sz val="10"/>
        <color theme="1"/>
        <rFont val="宋体"/>
        <charset val="134"/>
      </rPr>
      <t>顶厝村</t>
    </r>
  </si>
  <si>
    <r>
      <rPr>
        <sz val="10"/>
        <color theme="1"/>
        <rFont val="宋体"/>
        <charset val="134"/>
      </rPr>
      <t>下陂村</t>
    </r>
  </si>
  <si>
    <r>
      <rPr>
        <sz val="10"/>
        <color theme="1"/>
        <rFont val="宋体"/>
        <charset val="134"/>
      </rPr>
      <t>乌石村</t>
    </r>
  </si>
  <si>
    <r>
      <rPr>
        <sz val="10"/>
        <color theme="1"/>
        <rFont val="宋体"/>
        <charset val="134"/>
      </rPr>
      <t>新石村</t>
    </r>
  </si>
  <si>
    <r>
      <rPr>
        <sz val="10"/>
        <color theme="1"/>
        <rFont val="宋体"/>
        <charset val="134"/>
      </rPr>
      <t>平一村</t>
    </r>
  </si>
  <si>
    <r>
      <rPr>
        <sz val="10"/>
        <color theme="1"/>
        <rFont val="宋体"/>
        <charset val="134"/>
      </rPr>
      <t>后埔寨村</t>
    </r>
  </si>
  <si>
    <r>
      <rPr>
        <sz val="10"/>
        <color theme="1"/>
        <rFont val="宋体"/>
        <charset val="134"/>
      </rPr>
      <t>新洋心村</t>
    </r>
  </si>
  <si>
    <r>
      <rPr>
        <sz val="10"/>
        <color theme="1"/>
        <rFont val="宋体"/>
        <charset val="134"/>
      </rPr>
      <t>老洋心村</t>
    </r>
  </si>
  <si>
    <r>
      <rPr>
        <sz val="10"/>
        <color theme="1"/>
        <rFont val="宋体"/>
        <charset val="134"/>
      </rPr>
      <t>赤岗村</t>
    </r>
  </si>
  <si>
    <r>
      <rPr>
        <sz val="10"/>
        <color theme="1"/>
        <rFont val="宋体"/>
        <charset val="134"/>
      </rPr>
      <t>毛多陂</t>
    </r>
  </si>
  <si>
    <r>
      <rPr>
        <sz val="10"/>
        <color theme="1"/>
        <rFont val="宋体"/>
        <charset val="134"/>
      </rPr>
      <t>竹篙岭村</t>
    </r>
  </si>
  <si>
    <r>
      <rPr>
        <sz val="10"/>
        <color theme="1"/>
        <rFont val="宋体"/>
        <charset val="134"/>
      </rPr>
      <t>后湖村</t>
    </r>
  </si>
  <si>
    <r>
      <rPr>
        <sz val="10"/>
        <color theme="1"/>
        <rFont val="宋体"/>
        <charset val="134"/>
      </rPr>
      <t>石牌村</t>
    </r>
  </si>
  <si>
    <r>
      <rPr>
        <sz val="10"/>
        <color theme="1"/>
        <rFont val="宋体"/>
        <charset val="134"/>
      </rPr>
      <t>过滤</t>
    </r>
    <r>
      <rPr>
        <sz val="10"/>
        <color theme="1"/>
        <rFont val="Times New Roman"/>
        <charset val="134"/>
      </rPr>
      <t>+</t>
    </r>
    <r>
      <rPr>
        <sz val="10"/>
        <color theme="1"/>
        <rFont val="宋体"/>
        <charset val="134"/>
      </rPr>
      <t>人工湿地</t>
    </r>
  </si>
  <si>
    <r>
      <rPr>
        <sz val="10"/>
        <color theme="1"/>
        <rFont val="宋体"/>
        <charset val="134"/>
      </rPr>
      <t>桥二村</t>
    </r>
  </si>
  <si>
    <r>
      <rPr>
        <sz val="10"/>
        <color theme="1"/>
        <rFont val="宋体"/>
        <charset val="134"/>
      </rPr>
      <t>莲花村</t>
    </r>
  </si>
  <si>
    <r>
      <rPr>
        <sz val="10"/>
        <color theme="1"/>
        <rFont val="宋体"/>
        <charset val="134"/>
      </rPr>
      <t>建一村</t>
    </r>
  </si>
  <si>
    <r>
      <rPr>
        <sz val="10"/>
        <color theme="1"/>
        <rFont val="宋体"/>
        <charset val="134"/>
      </rPr>
      <t>建祖村</t>
    </r>
  </si>
  <si>
    <t>MBR</t>
  </si>
  <si>
    <r>
      <rPr>
        <sz val="10"/>
        <color theme="1"/>
        <rFont val="宋体"/>
        <charset val="134"/>
      </rPr>
      <t>柑洲坑村</t>
    </r>
  </si>
  <si>
    <r>
      <rPr>
        <sz val="10"/>
        <color theme="1"/>
        <rFont val="宋体"/>
        <charset val="134"/>
      </rPr>
      <t>温厝村</t>
    </r>
  </si>
  <si>
    <r>
      <rPr>
        <sz val="10"/>
        <color theme="1"/>
        <rFont val="宋体"/>
        <charset val="134"/>
      </rPr>
      <t>建二村</t>
    </r>
  </si>
  <si>
    <r>
      <rPr>
        <sz val="10"/>
        <color theme="1"/>
        <rFont val="宋体"/>
        <charset val="134"/>
      </rPr>
      <t>人工湿地</t>
    </r>
  </si>
  <si>
    <r>
      <rPr>
        <sz val="10"/>
        <color theme="1"/>
        <rFont val="宋体"/>
        <charset val="134"/>
      </rPr>
      <t>大湖村</t>
    </r>
  </si>
  <si>
    <r>
      <rPr>
        <sz val="10"/>
        <color theme="1"/>
        <rFont val="宋体"/>
        <charset val="134"/>
      </rPr>
      <t>马鞍山村</t>
    </r>
  </si>
  <si>
    <r>
      <rPr>
        <sz val="10"/>
        <color theme="1"/>
        <rFont val="宋体"/>
        <charset val="134"/>
      </rPr>
      <t>顾莲峙村</t>
    </r>
  </si>
  <si>
    <r>
      <rPr>
        <sz val="10"/>
        <color theme="1"/>
        <rFont val="宋体"/>
        <charset val="134"/>
      </rPr>
      <t>南社村</t>
    </r>
  </si>
  <si>
    <r>
      <rPr>
        <sz val="10"/>
        <color theme="1"/>
        <rFont val="宋体"/>
        <charset val="134"/>
      </rPr>
      <t>田畔村</t>
    </r>
  </si>
  <si>
    <r>
      <rPr>
        <sz val="10"/>
        <color theme="1"/>
        <rFont val="宋体"/>
        <charset val="134"/>
      </rPr>
      <t>长埔村</t>
    </r>
  </si>
  <si>
    <r>
      <rPr>
        <sz val="10"/>
        <color theme="1"/>
        <rFont val="宋体"/>
        <charset val="134"/>
      </rPr>
      <t>红勤村</t>
    </r>
  </si>
  <si>
    <r>
      <rPr>
        <sz val="10"/>
        <color theme="1"/>
        <rFont val="宋体"/>
        <charset val="134"/>
      </rPr>
      <t>长二村</t>
    </r>
  </si>
  <si>
    <r>
      <rPr>
        <sz val="10"/>
        <color theme="1"/>
        <rFont val="宋体"/>
        <charset val="134"/>
      </rPr>
      <t>熟皮寮村</t>
    </r>
  </si>
  <si>
    <r>
      <rPr>
        <sz val="10"/>
        <color theme="1"/>
        <rFont val="宋体"/>
        <charset val="134"/>
      </rPr>
      <t>东坑村</t>
    </r>
  </si>
  <si>
    <r>
      <rPr>
        <sz val="10"/>
        <color theme="1"/>
        <rFont val="宋体"/>
        <charset val="134"/>
      </rPr>
      <t>洋新村</t>
    </r>
  </si>
  <si>
    <r>
      <rPr>
        <sz val="10"/>
        <color theme="1"/>
        <rFont val="宋体"/>
        <charset val="134"/>
      </rPr>
      <t>合用，人工湿地</t>
    </r>
  </si>
  <si>
    <r>
      <rPr>
        <sz val="10"/>
        <color theme="1"/>
        <rFont val="宋体"/>
        <charset val="134"/>
      </rPr>
      <t>下墩</t>
    </r>
  </si>
  <si>
    <r>
      <rPr>
        <sz val="10"/>
        <color theme="1"/>
        <rFont val="宋体"/>
        <charset val="134"/>
      </rPr>
      <t>上墩</t>
    </r>
  </si>
  <si>
    <r>
      <rPr>
        <sz val="10"/>
        <color theme="1"/>
        <rFont val="宋体"/>
        <charset val="134"/>
      </rPr>
      <t>大鱼田</t>
    </r>
  </si>
  <si>
    <r>
      <rPr>
        <sz val="10"/>
        <color theme="1"/>
        <rFont val="宋体"/>
        <charset val="134"/>
      </rPr>
      <t>银岗岭</t>
    </r>
  </si>
  <si>
    <r>
      <rPr>
        <sz val="10"/>
        <color theme="1"/>
        <rFont val="宋体"/>
        <charset val="134"/>
      </rPr>
      <t>田心</t>
    </r>
  </si>
  <si>
    <t xml:space="preserve">B </t>
  </si>
  <si>
    <r>
      <rPr>
        <sz val="10"/>
        <color theme="1"/>
        <rFont val="宋体"/>
        <charset val="134"/>
      </rPr>
      <t>圳寨</t>
    </r>
  </si>
  <si>
    <r>
      <rPr>
        <sz val="10"/>
        <color theme="1"/>
        <rFont val="宋体"/>
        <charset val="134"/>
      </rPr>
      <t>云岭</t>
    </r>
  </si>
  <si>
    <r>
      <rPr>
        <sz val="10"/>
        <color theme="1"/>
        <rFont val="宋体"/>
        <charset val="134"/>
      </rPr>
      <t>东升村</t>
    </r>
  </si>
  <si>
    <r>
      <rPr>
        <sz val="10"/>
        <color theme="1"/>
        <rFont val="宋体"/>
        <charset val="134"/>
      </rPr>
      <t>老楼村</t>
    </r>
  </si>
  <si>
    <r>
      <rPr>
        <sz val="10"/>
        <color theme="1"/>
        <rFont val="宋体"/>
        <charset val="134"/>
      </rPr>
      <t>茂坡村</t>
    </r>
  </si>
  <si>
    <r>
      <rPr>
        <sz val="10"/>
        <color theme="1"/>
        <rFont val="宋体"/>
        <charset val="134"/>
      </rPr>
      <t>东岭村</t>
    </r>
  </si>
  <si>
    <r>
      <rPr>
        <sz val="10"/>
        <color theme="1"/>
        <rFont val="宋体"/>
        <charset val="134"/>
      </rPr>
      <t>围寨村</t>
    </r>
  </si>
  <si>
    <r>
      <rPr>
        <sz val="10"/>
        <color theme="1"/>
        <rFont val="宋体"/>
        <charset val="134"/>
      </rPr>
      <t>井头</t>
    </r>
  </si>
  <si>
    <r>
      <rPr>
        <sz val="10"/>
        <color theme="1"/>
        <rFont val="宋体"/>
        <charset val="134"/>
      </rPr>
      <t>联东</t>
    </r>
  </si>
  <si>
    <r>
      <rPr>
        <sz val="10"/>
        <color theme="1"/>
        <rFont val="宋体"/>
        <charset val="134"/>
      </rPr>
      <t>坣背村</t>
    </r>
  </si>
  <si>
    <r>
      <rPr>
        <sz val="10"/>
        <color theme="1"/>
        <rFont val="宋体"/>
        <charset val="134"/>
      </rPr>
      <t>坪岭村</t>
    </r>
  </si>
  <si>
    <r>
      <rPr>
        <sz val="10"/>
        <color theme="1"/>
        <rFont val="宋体"/>
        <charset val="134"/>
      </rPr>
      <t>罗屯</t>
    </r>
  </si>
  <si>
    <r>
      <rPr>
        <sz val="10"/>
        <color theme="1"/>
        <rFont val="宋体"/>
        <charset val="134"/>
      </rPr>
      <t>石头坪</t>
    </r>
  </si>
  <si>
    <r>
      <rPr>
        <sz val="10"/>
        <color theme="1"/>
        <rFont val="宋体"/>
        <charset val="134"/>
      </rPr>
      <t>仓前村</t>
    </r>
  </si>
  <si>
    <r>
      <rPr>
        <sz val="10"/>
        <color theme="1"/>
        <rFont val="宋体"/>
        <charset val="134"/>
      </rPr>
      <t>可新村</t>
    </r>
  </si>
  <si>
    <r>
      <rPr>
        <sz val="10"/>
        <color theme="1"/>
        <rFont val="宋体"/>
        <charset val="134"/>
      </rPr>
      <t>龙牙村</t>
    </r>
  </si>
  <si>
    <r>
      <rPr>
        <sz val="10"/>
        <color theme="1"/>
        <rFont val="宋体"/>
        <charset val="134"/>
      </rPr>
      <t>坡平村</t>
    </r>
  </si>
  <si>
    <r>
      <rPr>
        <sz val="10"/>
        <color theme="1"/>
        <rFont val="宋体"/>
        <charset val="134"/>
      </rPr>
      <t>张厝</t>
    </r>
  </si>
  <si>
    <r>
      <rPr>
        <sz val="10"/>
        <color theme="1"/>
        <rFont val="宋体"/>
        <charset val="134"/>
      </rPr>
      <t>陂阳</t>
    </r>
  </si>
  <si>
    <r>
      <rPr>
        <sz val="10"/>
        <color theme="1"/>
        <rFont val="宋体"/>
        <charset val="134"/>
      </rPr>
      <t>董厝</t>
    </r>
  </si>
  <si>
    <r>
      <rPr>
        <sz val="10"/>
        <color theme="1"/>
        <rFont val="宋体"/>
        <charset val="134"/>
      </rPr>
      <t>彭厝</t>
    </r>
  </si>
  <si>
    <r>
      <rPr>
        <sz val="10"/>
        <color theme="1"/>
        <rFont val="宋体"/>
        <charset val="134"/>
      </rPr>
      <t>永红村</t>
    </r>
  </si>
  <si>
    <r>
      <rPr>
        <sz val="10"/>
        <color theme="1"/>
        <rFont val="宋体"/>
        <charset val="134"/>
      </rPr>
      <t>三山村</t>
    </r>
  </si>
  <si>
    <r>
      <rPr>
        <sz val="10"/>
        <color theme="1"/>
        <rFont val="宋体"/>
        <charset val="134"/>
      </rPr>
      <t>大塘村</t>
    </r>
  </si>
  <si>
    <r>
      <rPr>
        <sz val="10"/>
        <color theme="1"/>
        <rFont val="宋体"/>
        <charset val="134"/>
      </rPr>
      <t>双墩村</t>
    </r>
  </si>
  <si>
    <r>
      <rPr>
        <sz val="10"/>
        <color theme="1"/>
        <rFont val="宋体"/>
        <charset val="134"/>
      </rPr>
      <t>新塘围村</t>
    </r>
  </si>
  <si>
    <r>
      <rPr>
        <sz val="10"/>
        <color theme="1"/>
        <rFont val="宋体"/>
        <charset val="134"/>
      </rPr>
      <t>大溪头村</t>
    </r>
  </si>
  <si>
    <r>
      <rPr>
        <sz val="10"/>
        <color theme="1"/>
        <rFont val="宋体"/>
        <charset val="134"/>
      </rPr>
      <t>坑仔一村</t>
    </r>
  </si>
  <si>
    <r>
      <rPr>
        <sz val="10"/>
        <color theme="1"/>
        <rFont val="宋体"/>
        <charset val="134"/>
      </rPr>
      <t>坑仔二村</t>
    </r>
  </si>
  <si>
    <r>
      <rPr>
        <sz val="10"/>
        <color theme="1"/>
        <rFont val="宋体"/>
        <charset val="134"/>
      </rPr>
      <t>下边村</t>
    </r>
  </si>
  <si>
    <r>
      <rPr>
        <sz val="10"/>
        <color theme="1"/>
        <rFont val="宋体"/>
        <charset val="134"/>
      </rPr>
      <t>安东村</t>
    </r>
  </si>
  <si>
    <r>
      <rPr>
        <sz val="10"/>
        <color theme="1"/>
        <rFont val="宋体"/>
        <charset val="134"/>
      </rPr>
      <t>南队村</t>
    </r>
  </si>
  <si>
    <r>
      <rPr>
        <sz val="10"/>
        <color theme="1"/>
        <rFont val="宋体"/>
        <charset val="134"/>
      </rPr>
      <t>海丰县第二污水处理厂</t>
    </r>
  </si>
  <si>
    <r>
      <rPr>
        <sz val="10"/>
        <color theme="1"/>
        <rFont val="宋体"/>
        <charset val="134"/>
      </rPr>
      <t>已建</t>
    </r>
  </si>
  <si>
    <r>
      <rPr>
        <sz val="10"/>
        <color theme="1"/>
        <rFont val="宋体"/>
        <charset val="134"/>
      </rPr>
      <t>下安东村</t>
    </r>
  </si>
  <si>
    <r>
      <rPr>
        <sz val="10"/>
        <color theme="1"/>
        <rFont val="宋体"/>
        <charset val="134"/>
      </rPr>
      <t>赤岸村</t>
    </r>
  </si>
  <si>
    <r>
      <rPr>
        <sz val="10"/>
        <color theme="1"/>
        <rFont val="宋体"/>
        <charset val="134"/>
      </rPr>
      <t>上安东</t>
    </r>
  </si>
  <si>
    <r>
      <rPr>
        <sz val="10"/>
        <color theme="1"/>
        <rFont val="宋体"/>
        <charset val="134"/>
      </rPr>
      <t>下关后村</t>
    </r>
  </si>
  <si>
    <r>
      <rPr>
        <sz val="10"/>
        <color theme="1"/>
        <rFont val="宋体"/>
        <charset val="134"/>
      </rPr>
      <t>寨仔村</t>
    </r>
  </si>
  <si>
    <r>
      <rPr>
        <sz val="10"/>
        <color theme="1"/>
        <rFont val="宋体"/>
        <charset val="134"/>
      </rPr>
      <t>红卫小组</t>
    </r>
  </si>
  <si>
    <r>
      <rPr>
        <sz val="10"/>
        <color theme="1"/>
        <rFont val="宋体"/>
        <charset val="134"/>
      </rPr>
      <t>高厝乡</t>
    </r>
  </si>
  <si>
    <r>
      <rPr>
        <sz val="10"/>
        <color theme="1"/>
        <rFont val="宋体"/>
        <charset val="134"/>
      </rPr>
      <t>关东村</t>
    </r>
  </si>
  <si>
    <r>
      <rPr>
        <sz val="10"/>
        <color theme="1"/>
        <rFont val="宋体"/>
        <charset val="134"/>
      </rPr>
      <t>后港村</t>
    </r>
  </si>
  <si>
    <r>
      <rPr>
        <sz val="10"/>
        <color theme="1"/>
        <rFont val="宋体"/>
        <charset val="134"/>
      </rPr>
      <t>关后村</t>
    </r>
  </si>
  <si>
    <r>
      <rPr>
        <sz val="10"/>
        <color theme="1"/>
        <rFont val="宋体"/>
        <charset val="134"/>
      </rPr>
      <t>龙山村</t>
    </r>
  </si>
  <si>
    <r>
      <rPr>
        <sz val="10"/>
        <color theme="1"/>
        <rFont val="宋体"/>
        <charset val="134"/>
      </rPr>
      <t>墩南</t>
    </r>
  </si>
  <si>
    <r>
      <rPr>
        <sz val="10"/>
        <color theme="1"/>
        <rFont val="宋体"/>
        <charset val="134"/>
      </rPr>
      <t>海丰县城污水处理厂</t>
    </r>
  </si>
  <si>
    <r>
      <rPr>
        <sz val="10"/>
        <color theme="1"/>
        <rFont val="宋体"/>
        <charset val="134"/>
      </rPr>
      <t>路东</t>
    </r>
  </si>
  <si>
    <r>
      <rPr>
        <sz val="10"/>
        <color theme="1"/>
        <rFont val="宋体"/>
        <charset val="134"/>
      </rPr>
      <t>汾东</t>
    </r>
  </si>
  <si>
    <r>
      <rPr>
        <sz val="10"/>
        <color theme="1"/>
        <rFont val="宋体"/>
        <charset val="134"/>
      </rPr>
      <t>路西</t>
    </r>
  </si>
  <si>
    <r>
      <rPr>
        <sz val="10"/>
        <color theme="1"/>
        <rFont val="宋体"/>
        <charset val="134"/>
      </rPr>
      <t>石塘</t>
    </r>
  </si>
  <si>
    <r>
      <rPr>
        <sz val="10"/>
        <color theme="1"/>
        <rFont val="宋体"/>
        <charset val="134"/>
      </rPr>
      <t>墩北</t>
    </r>
  </si>
  <si>
    <r>
      <rPr>
        <sz val="10"/>
        <color theme="1"/>
        <rFont val="宋体"/>
        <charset val="134"/>
      </rPr>
      <t>汾西</t>
    </r>
  </si>
  <si>
    <r>
      <rPr>
        <sz val="10"/>
        <color theme="1"/>
        <rFont val="宋体"/>
        <charset val="134"/>
      </rPr>
      <t>下坑村</t>
    </r>
  </si>
  <si>
    <r>
      <rPr>
        <sz val="10"/>
        <color theme="1"/>
        <rFont val="宋体"/>
        <charset val="134"/>
      </rPr>
      <t>汾南</t>
    </r>
  </si>
  <si>
    <r>
      <rPr>
        <sz val="10"/>
        <color theme="1"/>
        <rFont val="宋体"/>
        <charset val="134"/>
      </rPr>
      <t>龙山</t>
    </r>
  </si>
  <si>
    <r>
      <rPr>
        <sz val="10"/>
        <color theme="1"/>
        <rFont val="宋体"/>
        <charset val="134"/>
      </rPr>
      <t>名园村</t>
    </r>
  </si>
  <si>
    <r>
      <rPr>
        <sz val="10"/>
        <color theme="1"/>
        <rFont val="宋体"/>
        <charset val="134"/>
      </rPr>
      <t>名园</t>
    </r>
  </si>
  <si>
    <r>
      <rPr>
        <sz val="10"/>
        <color theme="1"/>
        <rFont val="宋体"/>
        <charset val="134"/>
      </rPr>
      <t>东山</t>
    </r>
  </si>
  <si>
    <r>
      <rPr>
        <sz val="10"/>
        <color theme="1"/>
        <rFont val="宋体"/>
        <charset val="134"/>
      </rPr>
      <t>台东村</t>
    </r>
  </si>
  <si>
    <r>
      <rPr>
        <sz val="10"/>
        <color theme="1"/>
        <rFont val="宋体"/>
        <charset val="134"/>
      </rPr>
      <t>北坑</t>
    </r>
  </si>
  <si>
    <r>
      <rPr>
        <sz val="10"/>
        <color theme="1"/>
        <rFont val="宋体"/>
        <charset val="134"/>
      </rPr>
      <t>山园</t>
    </r>
  </si>
  <si>
    <r>
      <rPr>
        <sz val="10"/>
        <color theme="1"/>
        <rFont val="宋体"/>
        <charset val="134"/>
      </rPr>
      <t>前厅</t>
    </r>
  </si>
  <si>
    <r>
      <rPr>
        <sz val="10"/>
        <color theme="1"/>
        <rFont val="宋体"/>
        <charset val="134"/>
      </rPr>
      <t>下围</t>
    </r>
  </si>
  <si>
    <r>
      <rPr>
        <sz val="10"/>
        <color theme="1"/>
        <rFont val="宋体"/>
        <charset val="134"/>
      </rPr>
      <t>和平</t>
    </r>
  </si>
  <si>
    <r>
      <rPr>
        <sz val="10"/>
        <color theme="1"/>
        <rFont val="宋体"/>
        <charset val="134"/>
      </rPr>
      <t>渡头</t>
    </r>
  </si>
  <si>
    <r>
      <rPr>
        <sz val="10"/>
        <color theme="1"/>
        <rFont val="宋体"/>
        <charset val="134"/>
      </rPr>
      <t>下寨</t>
    </r>
  </si>
  <si>
    <r>
      <rPr>
        <sz val="10"/>
        <color theme="1"/>
        <rFont val="宋体"/>
        <charset val="134"/>
      </rPr>
      <t>山腰</t>
    </r>
  </si>
  <si>
    <r>
      <rPr>
        <sz val="10"/>
        <color theme="1"/>
        <rFont val="宋体"/>
        <charset val="134"/>
      </rPr>
      <t>巷口</t>
    </r>
  </si>
  <si>
    <r>
      <rPr>
        <sz val="10"/>
        <color theme="1"/>
        <rFont val="宋体"/>
        <charset val="134"/>
      </rPr>
      <t>岗头村</t>
    </r>
  </si>
  <si>
    <r>
      <rPr>
        <sz val="10"/>
        <color theme="1"/>
        <rFont val="宋体"/>
        <charset val="134"/>
      </rPr>
      <t>和发村</t>
    </r>
  </si>
  <si>
    <r>
      <rPr>
        <sz val="10"/>
        <color theme="1"/>
        <rFont val="宋体"/>
        <charset val="134"/>
      </rPr>
      <t>海丰县赤坑镇污水处理厂</t>
    </r>
  </si>
  <si>
    <r>
      <rPr>
        <sz val="10"/>
        <color theme="1"/>
        <rFont val="宋体"/>
        <charset val="134"/>
      </rPr>
      <t>岗头村</t>
    </r>
    <r>
      <rPr>
        <sz val="10"/>
        <color theme="1"/>
        <rFont val="Times New Roman"/>
        <charset val="134"/>
      </rPr>
      <t xml:space="preserve"> </t>
    </r>
  </si>
  <si>
    <r>
      <rPr>
        <sz val="10"/>
        <color theme="1"/>
        <rFont val="宋体"/>
        <charset val="134"/>
      </rPr>
      <t>乐郊村</t>
    </r>
  </si>
  <si>
    <r>
      <rPr>
        <sz val="10"/>
        <color theme="1"/>
        <rFont val="宋体"/>
        <charset val="134"/>
      </rPr>
      <t>社美村</t>
    </r>
  </si>
  <si>
    <r>
      <rPr>
        <sz val="10"/>
        <color theme="1"/>
        <rFont val="宋体"/>
        <charset val="134"/>
      </rPr>
      <t>仁家村</t>
    </r>
  </si>
  <si>
    <r>
      <rPr>
        <sz val="10"/>
        <color theme="1"/>
        <rFont val="宋体"/>
        <charset val="134"/>
      </rPr>
      <t>上埔村</t>
    </r>
  </si>
  <si>
    <r>
      <rPr>
        <sz val="10"/>
        <color theme="1"/>
        <rFont val="宋体"/>
        <charset val="134"/>
      </rPr>
      <t>山脚村</t>
    </r>
  </si>
  <si>
    <r>
      <rPr>
        <sz val="10"/>
        <color theme="1"/>
        <rFont val="宋体"/>
        <charset val="134"/>
      </rPr>
      <t>海丰县大湖镇污水处理厂</t>
    </r>
  </si>
  <si>
    <r>
      <rPr>
        <sz val="10"/>
        <color theme="1"/>
        <rFont val="宋体"/>
        <charset val="134"/>
      </rPr>
      <t>联河村</t>
    </r>
  </si>
  <si>
    <r>
      <rPr>
        <sz val="10"/>
        <color theme="1"/>
        <rFont val="宋体"/>
        <charset val="134"/>
      </rPr>
      <t>绵兴村</t>
    </r>
  </si>
  <si>
    <r>
      <rPr>
        <sz val="10"/>
        <color theme="1"/>
        <rFont val="宋体"/>
        <charset val="134"/>
      </rPr>
      <t>粉围村</t>
    </r>
  </si>
  <si>
    <r>
      <rPr>
        <sz val="10"/>
        <color theme="1"/>
        <rFont val="宋体"/>
        <charset val="134"/>
      </rPr>
      <t>彭厝围村</t>
    </r>
  </si>
  <si>
    <r>
      <rPr>
        <sz val="10"/>
        <color theme="1"/>
        <rFont val="宋体"/>
        <charset val="134"/>
      </rPr>
      <t>长合村</t>
    </r>
  </si>
  <si>
    <r>
      <rPr>
        <sz val="10"/>
        <color theme="1"/>
        <rFont val="宋体"/>
        <charset val="134"/>
      </rPr>
      <t>上围村</t>
    </r>
  </si>
  <si>
    <r>
      <rPr>
        <sz val="10"/>
        <color theme="1"/>
        <rFont val="宋体"/>
        <charset val="134"/>
      </rPr>
      <t>下围村</t>
    </r>
  </si>
  <si>
    <r>
      <rPr>
        <sz val="10"/>
        <color theme="1"/>
        <rFont val="宋体"/>
        <charset val="134"/>
      </rPr>
      <t>关厝围村</t>
    </r>
  </si>
  <si>
    <r>
      <rPr>
        <sz val="10"/>
        <color theme="1"/>
        <rFont val="宋体"/>
        <charset val="134"/>
      </rPr>
      <t>新兴村</t>
    </r>
  </si>
  <si>
    <r>
      <rPr>
        <sz val="10"/>
        <color theme="1"/>
        <rFont val="宋体"/>
        <charset val="134"/>
      </rPr>
      <t>联西村</t>
    </r>
  </si>
  <si>
    <r>
      <rPr>
        <sz val="10"/>
        <color rgb="FFFF0000"/>
        <rFont val="宋体"/>
        <charset val="134"/>
      </rPr>
      <t>小路坡村</t>
    </r>
  </si>
  <si>
    <r>
      <rPr>
        <sz val="10"/>
        <color theme="1"/>
        <rFont val="Times New Roman"/>
        <charset val="134"/>
      </rPr>
      <t>AO</t>
    </r>
    <r>
      <rPr>
        <sz val="10"/>
        <color theme="1"/>
        <rFont val="宋体"/>
        <charset val="134"/>
      </rPr>
      <t>工艺</t>
    </r>
  </si>
  <si>
    <r>
      <rPr>
        <sz val="10"/>
        <rFont val="宋体"/>
        <charset val="134"/>
      </rPr>
      <t>农村生活污水处理排放标准二级标准</t>
    </r>
  </si>
  <si>
    <r>
      <rPr>
        <sz val="10"/>
        <color theme="1"/>
        <rFont val="Times New Roman"/>
        <charset val="134"/>
      </rPr>
      <t>2023-2025</t>
    </r>
    <r>
      <rPr>
        <sz val="10"/>
        <color theme="1"/>
        <rFont val="宋体"/>
        <charset val="134"/>
      </rPr>
      <t>年</t>
    </r>
  </si>
  <si>
    <r>
      <rPr>
        <sz val="10"/>
        <color theme="1"/>
        <rFont val="宋体"/>
        <charset val="134"/>
      </rPr>
      <t>青年村</t>
    </r>
  </si>
  <si>
    <r>
      <rPr>
        <sz val="10"/>
        <color theme="1"/>
        <rFont val="宋体"/>
        <charset val="134"/>
      </rPr>
      <t>西屯村</t>
    </r>
  </si>
  <si>
    <r>
      <rPr>
        <sz val="10"/>
        <color theme="1"/>
        <rFont val="宋体"/>
        <charset val="134"/>
      </rPr>
      <t>荣港村</t>
    </r>
  </si>
  <si>
    <r>
      <rPr>
        <sz val="10"/>
        <color rgb="FFFF0000"/>
        <rFont val="宋体"/>
        <charset val="134"/>
      </rPr>
      <t>中央村</t>
    </r>
  </si>
  <si>
    <r>
      <rPr>
        <sz val="10"/>
        <color rgb="FFFF0000"/>
        <rFont val="宋体"/>
        <charset val="134"/>
      </rPr>
      <t>五房村</t>
    </r>
  </si>
  <si>
    <r>
      <rPr>
        <sz val="10"/>
        <color rgb="FFFF0000"/>
        <rFont val="宋体"/>
        <charset val="134"/>
      </rPr>
      <t>海丰县</t>
    </r>
  </si>
  <si>
    <r>
      <rPr>
        <sz val="10"/>
        <color rgb="FFFF0000"/>
        <rFont val="宋体"/>
        <charset val="134"/>
      </rPr>
      <t>附城镇</t>
    </r>
  </si>
  <si>
    <r>
      <rPr>
        <sz val="10"/>
        <color rgb="FFFF0000"/>
        <rFont val="宋体"/>
        <charset val="134"/>
      </rPr>
      <t>笏口村</t>
    </r>
  </si>
  <si>
    <r>
      <rPr>
        <sz val="10"/>
        <color rgb="FFFF0000"/>
        <rFont val="宋体"/>
        <charset val="134"/>
      </rPr>
      <t>前溪村</t>
    </r>
  </si>
  <si>
    <r>
      <rPr>
        <sz val="10"/>
        <color rgb="FFFF0000"/>
        <rFont val="仿宋_GB2312"/>
        <charset val="134"/>
      </rPr>
      <t>接入村庄周边农田、林地、草地进行资源回用</t>
    </r>
  </si>
  <si>
    <r>
      <rPr>
        <sz val="10"/>
        <color rgb="FFFF0000"/>
        <rFont val="微软雅黑"/>
        <charset val="134"/>
      </rPr>
      <t>否</t>
    </r>
  </si>
  <si>
    <r>
      <rPr>
        <sz val="10"/>
        <color rgb="FFFF0000"/>
        <rFont val="微软雅黑"/>
        <charset val="134"/>
      </rPr>
      <t>农田</t>
    </r>
  </si>
  <si>
    <r>
      <rPr>
        <sz val="10"/>
        <color rgb="FFFF0000"/>
        <rFont val="宋体"/>
        <charset val="134"/>
      </rPr>
      <t>是</t>
    </r>
  </si>
  <si>
    <t>D</t>
  </si>
  <si>
    <r>
      <rPr>
        <sz val="10"/>
        <color theme="1"/>
        <rFont val="宋体"/>
        <charset val="134"/>
      </rPr>
      <t>公二村</t>
    </r>
  </si>
  <si>
    <r>
      <rPr>
        <sz val="10"/>
        <color theme="1"/>
        <rFont val="宋体"/>
        <charset val="134"/>
      </rPr>
      <t>长兴村</t>
    </r>
  </si>
  <si>
    <r>
      <rPr>
        <sz val="10"/>
        <color theme="1"/>
        <rFont val="宋体"/>
        <charset val="134"/>
      </rPr>
      <t>海丰县公平镇污水处理厂</t>
    </r>
  </si>
  <si>
    <r>
      <rPr>
        <sz val="10"/>
        <color theme="1"/>
        <rFont val="宋体"/>
        <charset val="134"/>
      </rPr>
      <t>合兴村</t>
    </r>
  </si>
  <si>
    <r>
      <rPr>
        <sz val="10"/>
        <color theme="1"/>
        <rFont val="宋体"/>
        <charset val="134"/>
      </rPr>
      <t>公三村</t>
    </r>
  </si>
  <si>
    <r>
      <rPr>
        <sz val="10"/>
        <color theme="1"/>
        <rFont val="宋体"/>
        <charset val="134"/>
      </rPr>
      <t>太平片</t>
    </r>
  </si>
  <si>
    <r>
      <rPr>
        <sz val="10"/>
        <color theme="1"/>
        <rFont val="宋体"/>
        <charset val="134"/>
      </rPr>
      <t>联兴片</t>
    </r>
  </si>
  <si>
    <r>
      <rPr>
        <sz val="10"/>
        <color theme="1"/>
        <rFont val="宋体"/>
        <charset val="134"/>
      </rPr>
      <t>公一村</t>
    </r>
  </si>
  <si>
    <r>
      <rPr>
        <sz val="10"/>
        <color theme="1"/>
        <rFont val="宋体"/>
        <charset val="134"/>
      </rPr>
      <t>乌涂沟片</t>
    </r>
  </si>
  <si>
    <r>
      <rPr>
        <sz val="10"/>
        <color theme="1"/>
        <rFont val="宋体"/>
        <charset val="134"/>
      </rPr>
      <t>新厝片</t>
    </r>
  </si>
  <si>
    <r>
      <rPr>
        <sz val="10"/>
        <color theme="1"/>
        <rFont val="宋体"/>
        <charset val="134"/>
      </rPr>
      <t>王爷宫</t>
    </r>
  </si>
  <si>
    <r>
      <rPr>
        <sz val="10"/>
        <color theme="1"/>
        <rFont val="宋体"/>
        <charset val="134"/>
      </rPr>
      <t>塘面村</t>
    </r>
  </si>
  <si>
    <r>
      <rPr>
        <sz val="10"/>
        <color theme="1"/>
        <rFont val="宋体"/>
        <charset val="134"/>
      </rPr>
      <t>塘背村</t>
    </r>
  </si>
  <si>
    <r>
      <rPr>
        <sz val="10"/>
        <color theme="1"/>
        <rFont val="宋体"/>
        <charset val="134"/>
      </rPr>
      <t>中心村</t>
    </r>
  </si>
  <si>
    <r>
      <rPr>
        <sz val="10"/>
        <color theme="1"/>
        <rFont val="宋体"/>
        <charset val="134"/>
      </rPr>
      <t>黄羌村</t>
    </r>
  </si>
  <si>
    <r>
      <rPr>
        <sz val="10"/>
        <color theme="1"/>
        <rFont val="宋体"/>
        <charset val="134"/>
      </rPr>
      <t>海丰县黄羌镇污水处理厂　</t>
    </r>
  </si>
  <si>
    <r>
      <rPr>
        <sz val="10"/>
        <color theme="1"/>
        <rFont val="宋体"/>
        <charset val="134"/>
      </rPr>
      <t>上横</t>
    </r>
  </si>
  <si>
    <r>
      <rPr>
        <sz val="10"/>
        <color theme="1"/>
        <rFont val="宋体"/>
        <charset val="134"/>
      </rPr>
      <t>来丰</t>
    </r>
  </si>
  <si>
    <r>
      <rPr>
        <sz val="10"/>
        <color theme="1"/>
        <rFont val="宋体"/>
        <charset val="134"/>
      </rPr>
      <t>大面园</t>
    </r>
  </si>
  <si>
    <r>
      <rPr>
        <sz val="10"/>
        <color theme="1"/>
        <rFont val="宋体"/>
        <charset val="134"/>
      </rPr>
      <t>下横</t>
    </r>
  </si>
  <si>
    <r>
      <rPr>
        <sz val="10"/>
        <color theme="1"/>
        <rFont val="宋体"/>
        <charset val="134"/>
      </rPr>
      <t>禾排</t>
    </r>
  </si>
  <si>
    <r>
      <rPr>
        <sz val="10"/>
        <color theme="1"/>
        <rFont val="宋体"/>
        <charset val="134"/>
      </rPr>
      <t>梅陇村</t>
    </r>
  </si>
  <si>
    <r>
      <rPr>
        <sz val="10"/>
        <color theme="1"/>
        <rFont val="宋体"/>
        <charset val="134"/>
      </rPr>
      <t>永水村</t>
    </r>
  </si>
  <si>
    <r>
      <rPr>
        <sz val="10"/>
        <color theme="1"/>
        <rFont val="宋体"/>
        <charset val="134"/>
      </rPr>
      <t>海丰县梅陇镇污水处理厂</t>
    </r>
  </si>
  <si>
    <r>
      <rPr>
        <sz val="10"/>
        <color theme="1"/>
        <rFont val="宋体"/>
        <charset val="134"/>
      </rPr>
      <t>坑尾村</t>
    </r>
  </si>
  <si>
    <r>
      <rPr>
        <sz val="10"/>
        <color theme="1"/>
        <rFont val="宋体"/>
        <charset val="134"/>
      </rPr>
      <t>西一村</t>
    </r>
  </si>
  <si>
    <r>
      <rPr>
        <sz val="10"/>
        <color theme="1"/>
        <rFont val="宋体"/>
        <charset val="134"/>
      </rPr>
      <t>简厝村</t>
    </r>
  </si>
  <si>
    <r>
      <rPr>
        <sz val="10"/>
        <color theme="1"/>
        <rFont val="宋体"/>
        <charset val="134"/>
      </rPr>
      <t>西二村</t>
    </r>
  </si>
  <si>
    <r>
      <rPr>
        <sz val="10"/>
        <color theme="1"/>
        <rFont val="宋体"/>
        <charset val="134"/>
      </rPr>
      <t>东三村</t>
    </r>
  </si>
  <si>
    <r>
      <rPr>
        <sz val="10"/>
        <color theme="1"/>
        <rFont val="宋体"/>
        <charset val="134"/>
      </rPr>
      <t>梅星村</t>
    </r>
  </si>
  <si>
    <r>
      <rPr>
        <sz val="10"/>
        <color theme="1"/>
        <rFont val="宋体"/>
        <charset val="134"/>
      </rPr>
      <t>桥头村</t>
    </r>
  </si>
  <si>
    <r>
      <rPr>
        <sz val="10"/>
        <color theme="1"/>
        <rFont val="宋体"/>
        <charset val="134"/>
      </rPr>
      <t>梅中村</t>
    </r>
  </si>
  <si>
    <r>
      <rPr>
        <sz val="10"/>
        <color theme="1"/>
        <rFont val="宋体"/>
        <charset val="134"/>
      </rPr>
      <t>古居村</t>
    </r>
  </si>
  <si>
    <r>
      <rPr>
        <sz val="10"/>
        <color theme="1"/>
        <rFont val="宋体"/>
        <charset val="134"/>
      </rPr>
      <t>东一村</t>
    </r>
  </si>
  <si>
    <r>
      <rPr>
        <sz val="10"/>
        <color theme="1"/>
        <rFont val="宋体"/>
        <charset val="134"/>
      </rPr>
      <t>东西村</t>
    </r>
  </si>
  <si>
    <r>
      <rPr>
        <sz val="10"/>
        <color theme="1"/>
        <rFont val="宋体"/>
        <charset val="134"/>
      </rPr>
      <t>后围村</t>
    </r>
  </si>
  <si>
    <r>
      <rPr>
        <sz val="10"/>
        <color theme="1"/>
        <rFont val="宋体"/>
        <charset val="134"/>
      </rPr>
      <t>东二村</t>
    </r>
  </si>
  <si>
    <r>
      <rPr>
        <sz val="10"/>
        <color theme="1"/>
        <rFont val="宋体"/>
        <charset val="134"/>
      </rPr>
      <t>陶东村</t>
    </r>
  </si>
  <si>
    <r>
      <rPr>
        <sz val="10"/>
        <color theme="1"/>
        <rFont val="宋体"/>
        <charset val="134"/>
      </rPr>
      <t>埔尾村</t>
    </r>
  </si>
  <si>
    <r>
      <rPr>
        <sz val="10"/>
        <color theme="1"/>
        <rFont val="宋体"/>
        <charset val="134"/>
      </rPr>
      <t>海丰县陶河镇污水处理厂</t>
    </r>
  </si>
  <si>
    <r>
      <rPr>
        <sz val="10"/>
        <color theme="1"/>
        <rFont val="宋体"/>
        <charset val="134"/>
      </rPr>
      <t>岩田村</t>
    </r>
  </si>
  <si>
    <r>
      <rPr>
        <sz val="10"/>
        <color theme="1"/>
        <rFont val="宋体"/>
        <charset val="134"/>
      </rPr>
      <t>小埔尾村</t>
    </r>
  </si>
  <si>
    <r>
      <rPr>
        <sz val="10"/>
        <color theme="1"/>
        <rFont val="宋体"/>
        <charset val="134"/>
      </rPr>
      <t>叙堂村</t>
    </r>
  </si>
  <si>
    <r>
      <rPr>
        <sz val="10"/>
        <color theme="1"/>
        <rFont val="宋体"/>
        <charset val="134"/>
      </rPr>
      <t>长桥村</t>
    </r>
  </si>
  <si>
    <r>
      <rPr>
        <sz val="10"/>
        <color theme="1"/>
        <rFont val="宋体"/>
        <charset val="134"/>
      </rPr>
      <t>长桥</t>
    </r>
  </si>
  <si>
    <r>
      <rPr>
        <sz val="10"/>
        <color theme="1"/>
        <rFont val="宋体"/>
        <charset val="134"/>
      </rPr>
      <t>海丰县可塘镇污水处理厂</t>
    </r>
  </si>
  <si>
    <r>
      <rPr>
        <sz val="10"/>
        <color theme="1"/>
        <rFont val="宋体"/>
        <charset val="134"/>
      </rPr>
      <t>联金村</t>
    </r>
  </si>
  <si>
    <r>
      <rPr>
        <sz val="10"/>
        <color theme="1"/>
        <rFont val="宋体"/>
        <charset val="134"/>
      </rPr>
      <t>古井</t>
    </r>
  </si>
  <si>
    <r>
      <rPr>
        <sz val="10"/>
        <color theme="1"/>
        <rFont val="宋体"/>
        <charset val="134"/>
      </rPr>
      <t>东村</t>
    </r>
  </si>
  <si>
    <r>
      <rPr>
        <sz val="10"/>
        <color theme="1"/>
        <rFont val="宋体"/>
        <charset val="134"/>
      </rPr>
      <t>金竹围</t>
    </r>
  </si>
  <si>
    <r>
      <rPr>
        <sz val="10"/>
        <color theme="1"/>
        <rFont val="宋体"/>
        <charset val="134"/>
      </rPr>
      <t>下乡</t>
    </r>
  </si>
  <si>
    <r>
      <rPr>
        <sz val="10"/>
        <color theme="1"/>
        <rFont val="宋体"/>
        <charset val="134"/>
      </rPr>
      <t>山仔</t>
    </r>
  </si>
  <si>
    <r>
      <rPr>
        <sz val="10"/>
        <color theme="1"/>
        <rFont val="宋体"/>
        <charset val="134"/>
      </rPr>
      <t>圆山岭</t>
    </r>
  </si>
  <si>
    <r>
      <rPr>
        <sz val="10"/>
        <color theme="1"/>
        <rFont val="宋体"/>
        <charset val="134"/>
      </rPr>
      <t>溪头村</t>
    </r>
  </si>
  <si>
    <r>
      <rPr>
        <sz val="10"/>
        <color theme="1"/>
        <rFont val="宋体"/>
        <charset val="134"/>
      </rPr>
      <t>溪东</t>
    </r>
  </si>
  <si>
    <r>
      <rPr>
        <sz val="10"/>
        <color theme="1"/>
        <rFont val="宋体"/>
        <charset val="134"/>
      </rPr>
      <t>溪南</t>
    </r>
  </si>
  <si>
    <r>
      <rPr>
        <sz val="10"/>
        <color theme="1"/>
        <rFont val="宋体"/>
        <charset val="134"/>
      </rPr>
      <t>溪西</t>
    </r>
  </si>
  <si>
    <r>
      <rPr>
        <sz val="10"/>
        <color theme="1"/>
        <rFont val="宋体"/>
        <charset val="134"/>
      </rPr>
      <t>溪北</t>
    </r>
  </si>
  <si>
    <r>
      <rPr>
        <sz val="10"/>
        <color theme="1"/>
        <rFont val="宋体"/>
        <charset val="134"/>
      </rPr>
      <t>君硕围</t>
    </r>
  </si>
  <si>
    <r>
      <rPr>
        <sz val="10"/>
        <color theme="1"/>
        <rFont val="宋体"/>
        <charset val="134"/>
      </rPr>
      <t>下可塘村</t>
    </r>
  </si>
  <si>
    <r>
      <rPr>
        <sz val="10"/>
        <color theme="1"/>
        <rFont val="宋体"/>
        <charset val="134"/>
      </rPr>
      <t>下可塘</t>
    </r>
  </si>
  <si>
    <r>
      <rPr>
        <sz val="10"/>
        <color theme="1"/>
        <rFont val="宋体"/>
        <charset val="134"/>
      </rPr>
      <t>坑美</t>
    </r>
  </si>
  <si>
    <r>
      <rPr>
        <sz val="10"/>
        <color theme="1"/>
        <rFont val="宋体"/>
        <charset val="134"/>
      </rPr>
      <t>霞埔村</t>
    </r>
  </si>
  <si>
    <r>
      <rPr>
        <sz val="10"/>
        <color theme="1"/>
        <rFont val="宋体"/>
        <charset val="134"/>
      </rPr>
      <t>海丰县联安镇污水处理厂</t>
    </r>
  </si>
  <si>
    <r>
      <rPr>
        <sz val="10"/>
        <color theme="1"/>
        <rFont val="宋体"/>
        <charset val="134"/>
      </rPr>
      <t>优冲村</t>
    </r>
  </si>
  <si>
    <r>
      <rPr>
        <sz val="10"/>
        <color theme="1"/>
        <rFont val="宋体"/>
        <charset val="134"/>
      </rPr>
      <t>下许</t>
    </r>
  </si>
  <si>
    <r>
      <rPr>
        <sz val="10"/>
        <color theme="1"/>
        <rFont val="宋体"/>
        <charset val="134"/>
      </rPr>
      <t>沙堆</t>
    </r>
  </si>
  <si>
    <r>
      <rPr>
        <sz val="10"/>
        <color theme="1"/>
        <rFont val="宋体"/>
        <charset val="134"/>
      </rPr>
      <t>圆埔</t>
    </r>
  </si>
  <si>
    <r>
      <rPr>
        <sz val="10"/>
        <color theme="1"/>
        <rFont val="宋体"/>
        <charset val="134"/>
      </rPr>
      <t>后塘村</t>
    </r>
  </si>
  <si>
    <r>
      <rPr>
        <sz val="10"/>
        <color theme="1"/>
        <rFont val="宋体"/>
        <charset val="134"/>
      </rPr>
      <t>上村村</t>
    </r>
  </si>
  <si>
    <r>
      <rPr>
        <sz val="10"/>
        <color theme="1"/>
        <rFont val="Times New Roman"/>
        <charset val="134"/>
      </rPr>
      <t>AO</t>
    </r>
    <r>
      <rPr>
        <sz val="10"/>
        <color theme="1"/>
        <rFont val="仿宋_GB2312"/>
        <charset val="134"/>
      </rPr>
      <t>工艺</t>
    </r>
  </si>
  <si>
    <r>
      <rPr>
        <sz val="10"/>
        <color theme="1"/>
        <rFont val="宋体"/>
        <charset val="134"/>
      </rPr>
      <t>古流村</t>
    </r>
  </si>
  <si>
    <r>
      <rPr>
        <sz val="10"/>
        <color theme="1"/>
        <rFont val="宋体"/>
        <charset val="134"/>
      </rPr>
      <t>古住村</t>
    </r>
  </si>
  <si>
    <r>
      <rPr>
        <sz val="10"/>
        <color theme="1"/>
        <rFont val="宋体"/>
        <charset val="134"/>
      </rPr>
      <t>新北村</t>
    </r>
  </si>
  <si>
    <r>
      <rPr>
        <sz val="10"/>
        <color theme="1"/>
        <rFont val="宋体"/>
        <charset val="134"/>
      </rPr>
      <t>笏雅村</t>
    </r>
  </si>
  <si>
    <r>
      <rPr>
        <sz val="10"/>
        <color theme="1"/>
        <rFont val="宋体"/>
        <charset val="134"/>
      </rPr>
      <t>洪厝围村</t>
    </r>
  </si>
  <si>
    <r>
      <rPr>
        <sz val="10"/>
        <color theme="1"/>
        <rFont val="宋体"/>
        <charset val="134"/>
      </rPr>
      <t>围内村</t>
    </r>
  </si>
  <si>
    <r>
      <rPr>
        <sz val="10"/>
        <color theme="1"/>
        <rFont val="宋体"/>
        <charset val="134"/>
      </rPr>
      <t>洋尾村</t>
    </r>
  </si>
  <si>
    <r>
      <rPr>
        <sz val="10"/>
        <color theme="1"/>
        <rFont val="宋体"/>
        <charset val="134"/>
      </rPr>
      <t>青围村</t>
    </r>
  </si>
  <si>
    <r>
      <rPr>
        <sz val="10"/>
        <color theme="1"/>
        <rFont val="宋体"/>
        <charset val="134"/>
      </rPr>
      <t>青湖村</t>
    </r>
  </si>
  <si>
    <r>
      <rPr>
        <sz val="10"/>
        <color theme="1"/>
        <rFont val="宋体"/>
        <charset val="134"/>
      </rPr>
      <t>合门村</t>
    </r>
  </si>
  <si>
    <r>
      <rPr>
        <sz val="10"/>
        <color theme="1"/>
        <rFont val="宋体"/>
        <charset val="134"/>
      </rPr>
      <t>热水村</t>
    </r>
  </si>
  <si>
    <r>
      <rPr>
        <sz val="10"/>
        <color theme="1"/>
        <rFont val="宋体"/>
        <charset val="134"/>
      </rPr>
      <t>隆尾村</t>
    </r>
  </si>
  <si>
    <r>
      <rPr>
        <sz val="10"/>
        <color theme="1"/>
        <rFont val="宋体"/>
        <charset val="134"/>
      </rPr>
      <t>里坑村</t>
    </r>
  </si>
  <si>
    <r>
      <rPr>
        <sz val="10"/>
        <color theme="1"/>
        <rFont val="宋体"/>
        <charset val="134"/>
      </rPr>
      <t>官田仔村</t>
    </r>
  </si>
  <si>
    <r>
      <rPr>
        <sz val="10"/>
        <color theme="1"/>
        <rFont val="宋体"/>
        <charset val="134"/>
      </rPr>
      <t>东新村</t>
    </r>
  </si>
  <si>
    <r>
      <rPr>
        <sz val="10"/>
        <color theme="1"/>
        <rFont val="宋体"/>
        <charset val="134"/>
      </rPr>
      <t>流冲村</t>
    </r>
  </si>
  <si>
    <r>
      <rPr>
        <sz val="10"/>
        <color theme="1"/>
        <rFont val="宋体"/>
        <charset val="134"/>
      </rPr>
      <t>兰头村</t>
    </r>
  </si>
  <si>
    <r>
      <rPr>
        <sz val="10"/>
        <color theme="1"/>
        <rFont val="宋体"/>
        <charset val="134"/>
      </rPr>
      <t>南门村</t>
    </r>
  </si>
  <si>
    <t>AC</t>
  </si>
  <si>
    <r>
      <rPr>
        <sz val="10"/>
        <color theme="1"/>
        <rFont val="宋体"/>
        <charset val="134"/>
      </rPr>
      <t>振兴</t>
    </r>
  </si>
  <si>
    <r>
      <rPr>
        <sz val="10"/>
        <color theme="1"/>
        <rFont val="宋体"/>
        <charset val="134"/>
      </rPr>
      <t>中兴</t>
    </r>
  </si>
  <si>
    <r>
      <rPr>
        <sz val="10"/>
        <color theme="1"/>
        <rFont val="宋体"/>
        <charset val="134"/>
      </rPr>
      <t>松后</t>
    </r>
  </si>
  <si>
    <r>
      <rPr>
        <sz val="10"/>
        <color theme="1"/>
        <rFont val="宋体"/>
        <charset val="134"/>
      </rPr>
      <t>东乙</t>
    </r>
  </si>
  <si>
    <r>
      <rPr>
        <sz val="10"/>
        <color theme="1"/>
        <rFont val="宋体"/>
        <charset val="134"/>
      </rPr>
      <t>上铺</t>
    </r>
  </si>
  <si>
    <r>
      <rPr>
        <sz val="10"/>
        <color theme="1"/>
        <rFont val="仿宋_GB2312"/>
        <charset val="134"/>
      </rPr>
      <t>未建</t>
    </r>
  </si>
  <si>
    <r>
      <rPr>
        <sz val="10"/>
        <color theme="1"/>
        <rFont val="宋体"/>
        <charset val="134"/>
      </rPr>
      <t>丰太</t>
    </r>
  </si>
  <si>
    <r>
      <rPr>
        <sz val="10"/>
        <color theme="1"/>
        <rFont val="宋体"/>
        <charset val="134"/>
      </rPr>
      <t>山头</t>
    </r>
  </si>
  <si>
    <r>
      <rPr>
        <sz val="10"/>
        <color theme="1"/>
        <rFont val="宋体"/>
        <charset val="134"/>
      </rPr>
      <t>溪围</t>
    </r>
  </si>
  <si>
    <r>
      <rPr>
        <sz val="10"/>
        <color theme="1"/>
        <rFont val="宋体"/>
        <charset val="134"/>
      </rPr>
      <t>高楼</t>
    </r>
  </si>
  <si>
    <r>
      <rPr>
        <sz val="10"/>
        <color theme="1"/>
        <rFont val="宋体"/>
        <charset val="134"/>
      </rPr>
      <t>下楼</t>
    </r>
  </si>
  <si>
    <r>
      <rPr>
        <sz val="10"/>
        <color theme="1"/>
        <rFont val="宋体"/>
        <charset val="134"/>
      </rPr>
      <t>下山</t>
    </r>
  </si>
  <si>
    <r>
      <rPr>
        <sz val="10"/>
        <color theme="1"/>
        <rFont val="宋体"/>
        <charset val="134"/>
      </rPr>
      <t>大池</t>
    </r>
  </si>
  <si>
    <r>
      <rPr>
        <sz val="10"/>
        <color theme="1"/>
        <rFont val="宋体"/>
        <charset val="134"/>
      </rPr>
      <t>池坣</t>
    </r>
  </si>
  <si>
    <r>
      <rPr>
        <sz val="10"/>
        <color theme="1"/>
        <rFont val="宋体"/>
        <charset val="134"/>
      </rPr>
      <t>新村</t>
    </r>
  </si>
  <si>
    <r>
      <rPr>
        <sz val="10"/>
        <color theme="1"/>
        <rFont val="宋体"/>
        <charset val="134"/>
      </rPr>
      <t>东园村</t>
    </r>
  </si>
  <si>
    <r>
      <rPr>
        <sz val="10"/>
        <color theme="1"/>
        <rFont val="宋体"/>
        <charset val="134"/>
      </rPr>
      <t>东桥</t>
    </r>
  </si>
  <si>
    <r>
      <rPr>
        <sz val="10"/>
        <color theme="1"/>
        <rFont val="宋体"/>
        <charset val="134"/>
      </rPr>
      <t>陈园</t>
    </r>
  </si>
  <si>
    <r>
      <rPr>
        <sz val="10"/>
        <color theme="1"/>
        <rFont val="宋体"/>
        <charset val="134"/>
      </rPr>
      <t>东屯</t>
    </r>
  </si>
  <si>
    <r>
      <rPr>
        <sz val="10"/>
        <color theme="1"/>
        <rFont val="宋体"/>
        <charset val="134"/>
      </rPr>
      <t>后林村</t>
    </r>
  </si>
  <si>
    <r>
      <rPr>
        <sz val="10"/>
        <color theme="1"/>
        <rFont val="宋体"/>
        <charset val="134"/>
      </rPr>
      <t>大夫寨</t>
    </r>
  </si>
  <si>
    <r>
      <rPr>
        <sz val="10"/>
        <color theme="1"/>
        <rFont val="宋体"/>
        <charset val="134"/>
      </rPr>
      <t>海丰县县城污水处理厂</t>
    </r>
  </si>
  <si>
    <r>
      <rPr>
        <sz val="10"/>
        <color theme="1"/>
        <rFont val="宋体"/>
        <charset val="134"/>
      </rPr>
      <t>汀洲村</t>
    </r>
  </si>
  <si>
    <r>
      <rPr>
        <sz val="10"/>
        <color theme="1"/>
        <rFont val="宋体"/>
        <charset val="134"/>
      </rPr>
      <t>塘西村</t>
    </r>
  </si>
  <si>
    <r>
      <rPr>
        <sz val="10"/>
        <color theme="1"/>
        <rFont val="宋体"/>
        <charset val="134"/>
      </rPr>
      <t>埔美村</t>
    </r>
  </si>
  <si>
    <r>
      <rPr>
        <sz val="10"/>
        <color theme="1"/>
        <rFont val="宋体"/>
        <charset val="134"/>
      </rPr>
      <t>塘东村</t>
    </r>
  </si>
  <si>
    <r>
      <rPr>
        <sz val="10"/>
        <color theme="1"/>
        <rFont val="宋体"/>
        <charset val="134"/>
      </rPr>
      <t>柑园前</t>
    </r>
  </si>
  <si>
    <r>
      <rPr>
        <sz val="10"/>
        <color theme="1"/>
        <rFont val="宋体"/>
        <charset val="134"/>
      </rPr>
      <t>湖兰</t>
    </r>
  </si>
  <si>
    <r>
      <rPr>
        <sz val="10"/>
        <color theme="1"/>
        <rFont val="宋体"/>
        <charset val="134"/>
      </rPr>
      <t>圆墩村</t>
    </r>
  </si>
  <si>
    <r>
      <rPr>
        <sz val="10"/>
        <color theme="1"/>
        <rFont val="宋体"/>
        <charset val="134"/>
      </rPr>
      <t>高墩</t>
    </r>
  </si>
  <si>
    <r>
      <rPr>
        <sz val="10"/>
        <color theme="1"/>
        <rFont val="宋体"/>
        <charset val="134"/>
      </rPr>
      <t>楼社</t>
    </r>
  </si>
  <si>
    <r>
      <rPr>
        <sz val="10"/>
        <color theme="1"/>
        <rFont val="宋体"/>
        <charset val="134"/>
      </rPr>
      <t>中社</t>
    </r>
  </si>
  <si>
    <r>
      <rPr>
        <sz val="10"/>
        <color theme="1"/>
        <rFont val="宋体"/>
        <charset val="134"/>
      </rPr>
      <t>寨社</t>
    </r>
  </si>
  <si>
    <r>
      <rPr>
        <sz val="10"/>
        <color theme="1"/>
        <rFont val="宋体"/>
        <charset val="134"/>
      </rPr>
      <t>坑畔</t>
    </r>
  </si>
  <si>
    <r>
      <rPr>
        <sz val="10"/>
        <color theme="1"/>
        <rFont val="宋体"/>
        <charset val="134"/>
      </rPr>
      <t>荣山村</t>
    </r>
  </si>
  <si>
    <r>
      <rPr>
        <sz val="10"/>
        <color theme="1"/>
        <rFont val="宋体"/>
        <charset val="134"/>
      </rPr>
      <t>洪厝村</t>
    </r>
  </si>
  <si>
    <t>2023-2025</t>
  </si>
  <si>
    <r>
      <rPr>
        <sz val="10"/>
        <color theme="1"/>
        <rFont val="宋体"/>
        <charset val="134"/>
      </rPr>
      <t>下再村</t>
    </r>
  </si>
  <si>
    <r>
      <rPr>
        <sz val="10"/>
        <color theme="1"/>
        <rFont val="宋体"/>
        <charset val="134"/>
      </rPr>
      <t>海丰县平东镇污水处理厂</t>
    </r>
  </si>
  <si>
    <r>
      <rPr>
        <sz val="10"/>
        <color theme="1"/>
        <rFont val="宋体"/>
        <charset val="134"/>
      </rPr>
      <t>黄厝村</t>
    </r>
  </si>
  <si>
    <r>
      <rPr>
        <sz val="10"/>
        <color theme="1"/>
        <rFont val="宋体"/>
        <charset val="134"/>
      </rPr>
      <t>上屋</t>
    </r>
  </si>
  <si>
    <r>
      <rPr>
        <sz val="10"/>
        <color theme="1"/>
        <rFont val="宋体"/>
        <charset val="134"/>
      </rPr>
      <t>海丰县黄羌镇污水处理厂</t>
    </r>
  </si>
  <si>
    <r>
      <rPr>
        <sz val="10"/>
        <color theme="1"/>
        <rFont val="宋体"/>
        <charset val="134"/>
      </rPr>
      <t>上寨</t>
    </r>
  </si>
  <si>
    <r>
      <rPr>
        <sz val="10"/>
        <color theme="1"/>
        <rFont val="宋体"/>
        <charset val="134"/>
      </rPr>
      <t>圩下</t>
    </r>
  </si>
  <si>
    <r>
      <rPr>
        <sz val="10"/>
        <color theme="1"/>
        <rFont val="宋体"/>
        <charset val="134"/>
      </rPr>
      <t>后尾</t>
    </r>
  </si>
  <si>
    <r>
      <rPr>
        <sz val="10"/>
        <color theme="1"/>
        <rFont val="宋体"/>
        <charset val="134"/>
      </rPr>
      <t>鱼街</t>
    </r>
  </si>
  <si>
    <r>
      <rPr>
        <sz val="10"/>
        <color theme="1"/>
        <rFont val="宋体"/>
        <charset val="134"/>
      </rPr>
      <t>陶西村</t>
    </r>
  </si>
  <si>
    <r>
      <rPr>
        <sz val="10"/>
        <color theme="1"/>
        <rFont val="宋体"/>
        <charset val="134"/>
      </rPr>
      <t>水堀村</t>
    </r>
  </si>
  <si>
    <r>
      <rPr>
        <sz val="10"/>
        <color theme="1"/>
        <rFont val="宋体"/>
        <charset val="134"/>
      </rPr>
      <t>柑园</t>
    </r>
  </si>
  <si>
    <r>
      <rPr>
        <sz val="10"/>
        <color theme="1"/>
        <rFont val="宋体"/>
        <charset val="134"/>
      </rPr>
      <t>宫乡村</t>
    </r>
  </si>
  <si>
    <r>
      <rPr>
        <sz val="10"/>
        <color theme="1"/>
        <rFont val="宋体"/>
        <charset val="134"/>
      </rPr>
      <t>葫芦笏村</t>
    </r>
  </si>
  <si>
    <r>
      <rPr>
        <sz val="10"/>
        <color theme="1"/>
        <rFont val="宋体"/>
        <charset val="134"/>
      </rPr>
      <t>上浅笏陈村</t>
    </r>
  </si>
  <si>
    <r>
      <rPr>
        <sz val="10"/>
        <color theme="1"/>
        <rFont val="宋体"/>
        <charset val="134"/>
      </rPr>
      <t>新刘沈村</t>
    </r>
  </si>
  <si>
    <r>
      <rPr>
        <sz val="10"/>
        <color theme="1"/>
        <rFont val="宋体"/>
        <charset val="134"/>
      </rPr>
      <t>新横港村</t>
    </r>
  </si>
  <si>
    <r>
      <rPr>
        <sz val="10"/>
        <color theme="1"/>
        <rFont val="宋体"/>
        <charset val="134"/>
      </rPr>
      <t>大嶂村</t>
    </r>
  </si>
  <si>
    <r>
      <rPr>
        <sz val="10"/>
        <color theme="1"/>
        <rFont val="宋体"/>
        <charset val="134"/>
      </rPr>
      <t>河中村</t>
    </r>
  </si>
  <si>
    <r>
      <rPr>
        <sz val="10"/>
        <color theme="1"/>
        <rFont val="宋体"/>
        <charset val="134"/>
      </rPr>
      <t>中沟村</t>
    </r>
  </si>
  <si>
    <r>
      <rPr>
        <sz val="10"/>
        <color theme="1"/>
        <rFont val="宋体"/>
        <charset val="134"/>
      </rPr>
      <t>高螺村</t>
    </r>
  </si>
  <si>
    <r>
      <rPr>
        <sz val="10"/>
        <color theme="1"/>
        <rFont val="宋体"/>
        <charset val="134"/>
      </rPr>
      <t>下兰村</t>
    </r>
  </si>
  <si>
    <r>
      <rPr>
        <sz val="10"/>
        <color theme="1"/>
        <rFont val="宋体"/>
        <charset val="134"/>
      </rPr>
      <t>黄茹村</t>
    </r>
  </si>
  <si>
    <r>
      <rPr>
        <sz val="10"/>
        <color theme="1"/>
        <rFont val="宋体"/>
        <charset val="134"/>
      </rPr>
      <t>屿岭村</t>
    </r>
  </si>
  <si>
    <r>
      <rPr>
        <sz val="10"/>
        <color theme="1"/>
        <rFont val="宋体"/>
        <charset val="134"/>
      </rPr>
      <t>山边村</t>
    </r>
  </si>
  <si>
    <r>
      <rPr>
        <sz val="10"/>
        <color theme="1"/>
        <rFont val="宋体"/>
        <charset val="134"/>
      </rPr>
      <t>东都村</t>
    </r>
  </si>
  <si>
    <r>
      <rPr>
        <sz val="10"/>
        <color theme="1"/>
        <rFont val="宋体"/>
        <charset val="134"/>
      </rPr>
      <t>赤花村</t>
    </r>
  </si>
  <si>
    <r>
      <rPr>
        <sz val="10"/>
        <color theme="1"/>
        <rFont val="宋体"/>
        <charset val="134"/>
      </rPr>
      <t>雅兜村</t>
    </r>
  </si>
  <si>
    <r>
      <rPr>
        <sz val="10"/>
        <color theme="1"/>
        <rFont val="宋体"/>
        <charset val="134"/>
      </rPr>
      <t>花楼村</t>
    </r>
  </si>
  <si>
    <r>
      <rPr>
        <sz val="10"/>
        <color theme="1"/>
        <rFont val="宋体"/>
        <charset val="134"/>
      </rPr>
      <t>溪金村</t>
    </r>
  </si>
  <si>
    <r>
      <rPr>
        <sz val="10"/>
        <color theme="1"/>
        <rFont val="宋体"/>
        <charset val="134"/>
      </rPr>
      <t>溪山村</t>
    </r>
  </si>
  <si>
    <r>
      <rPr>
        <sz val="10"/>
        <color theme="1"/>
        <rFont val="宋体"/>
        <charset val="134"/>
      </rPr>
      <t>石望村</t>
    </r>
  </si>
  <si>
    <r>
      <rPr>
        <sz val="10"/>
        <color theme="1"/>
        <rFont val="宋体"/>
        <charset val="134"/>
      </rPr>
      <t>望楼村</t>
    </r>
  </si>
  <si>
    <r>
      <rPr>
        <sz val="10"/>
        <color theme="1"/>
        <rFont val="宋体"/>
        <charset val="134"/>
      </rPr>
      <t>叶厝坑村</t>
    </r>
  </si>
  <si>
    <r>
      <rPr>
        <sz val="10"/>
        <color theme="1"/>
        <rFont val="宋体"/>
        <charset val="134"/>
      </rPr>
      <t>流清村</t>
    </r>
  </si>
  <si>
    <r>
      <rPr>
        <sz val="10"/>
        <color theme="1"/>
        <rFont val="宋体"/>
        <charset val="134"/>
      </rPr>
      <t>船坞村</t>
    </r>
  </si>
  <si>
    <r>
      <rPr>
        <sz val="10"/>
        <color theme="1"/>
        <rFont val="宋体"/>
        <charset val="134"/>
      </rPr>
      <t>全福村</t>
    </r>
  </si>
  <si>
    <r>
      <rPr>
        <sz val="10"/>
        <color theme="1"/>
        <rFont val="宋体"/>
        <charset val="134"/>
      </rPr>
      <t>必发村</t>
    </r>
  </si>
  <si>
    <r>
      <rPr>
        <sz val="10"/>
        <color theme="1"/>
        <rFont val="宋体"/>
        <charset val="134"/>
      </rPr>
      <t>尧陂村</t>
    </r>
  </si>
  <si>
    <r>
      <rPr>
        <sz val="10"/>
        <color theme="1"/>
        <rFont val="宋体"/>
        <charset val="134"/>
      </rPr>
      <t>沙大村</t>
    </r>
  </si>
  <si>
    <r>
      <rPr>
        <sz val="10"/>
        <color theme="1"/>
        <rFont val="宋体"/>
        <charset val="134"/>
      </rPr>
      <t>大化村</t>
    </r>
  </si>
  <si>
    <r>
      <rPr>
        <sz val="10"/>
        <color theme="1"/>
        <rFont val="宋体"/>
        <charset val="134"/>
      </rPr>
      <t>南土村</t>
    </r>
  </si>
  <si>
    <r>
      <rPr>
        <sz val="10"/>
        <color theme="1"/>
        <rFont val="宋体"/>
        <charset val="134"/>
      </rPr>
      <t>下埔村</t>
    </r>
  </si>
  <si>
    <r>
      <rPr>
        <sz val="10"/>
        <color theme="1"/>
        <rFont val="宋体"/>
        <charset val="134"/>
      </rPr>
      <t>圆山村</t>
    </r>
  </si>
  <si>
    <r>
      <rPr>
        <sz val="10"/>
        <color theme="1"/>
        <rFont val="宋体"/>
        <charset val="134"/>
      </rPr>
      <t>坣仔村</t>
    </r>
  </si>
  <si>
    <r>
      <rPr>
        <sz val="10"/>
        <color theme="1"/>
        <rFont val="宋体"/>
        <charset val="134"/>
      </rPr>
      <t>下山村</t>
    </r>
  </si>
  <si>
    <r>
      <rPr>
        <sz val="10"/>
        <color theme="1"/>
        <rFont val="宋体"/>
        <charset val="134"/>
      </rPr>
      <t>信子村</t>
    </r>
  </si>
  <si>
    <r>
      <rPr>
        <sz val="10"/>
        <color theme="1"/>
        <rFont val="宋体"/>
        <charset val="134"/>
      </rPr>
      <t>宫口笏村</t>
    </r>
  </si>
  <si>
    <r>
      <rPr>
        <sz val="10"/>
        <color theme="1"/>
        <rFont val="宋体"/>
        <charset val="134"/>
      </rPr>
      <t>峰山村</t>
    </r>
  </si>
  <si>
    <t>AD</t>
  </si>
  <si>
    <r>
      <rPr>
        <sz val="10"/>
        <color theme="1"/>
        <rFont val="宋体"/>
        <charset val="134"/>
      </rPr>
      <t>后笏村</t>
    </r>
  </si>
  <si>
    <r>
      <rPr>
        <sz val="10"/>
        <color theme="1"/>
        <rFont val="宋体"/>
        <charset val="134"/>
      </rPr>
      <t>南岭村</t>
    </r>
  </si>
  <si>
    <r>
      <rPr>
        <sz val="10"/>
        <color theme="1"/>
        <rFont val="宋体"/>
        <charset val="134"/>
      </rPr>
      <t>莲吴村</t>
    </r>
  </si>
  <si>
    <r>
      <rPr>
        <sz val="10"/>
        <color theme="1"/>
        <rFont val="宋体"/>
        <charset val="134"/>
      </rPr>
      <t>刘厝村</t>
    </r>
  </si>
  <si>
    <r>
      <rPr>
        <sz val="10"/>
        <color theme="1"/>
        <rFont val="宋体"/>
        <charset val="134"/>
      </rPr>
      <t>张厝村</t>
    </r>
  </si>
  <si>
    <r>
      <rPr>
        <sz val="10"/>
        <color theme="1"/>
        <rFont val="宋体"/>
        <charset val="134"/>
      </rPr>
      <t>沙岗村</t>
    </r>
  </si>
  <si>
    <r>
      <rPr>
        <sz val="10"/>
        <color theme="1"/>
        <rFont val="宋体"/>
        <charset val="134"/>
      </rPr>
      <t>后溪村</t>
    </r>
  </si>
  <si>
    <r>
      <rPr>
        <sz val="10"/>
        <color theme="1"/>
        <rFont val="宋体"/>
        <charset val="134"/>
      </rPr>
      <t>湾路村</t>
    </r>
  </si>
  <si>
    <r>
      <rPr>
        <sz val="10"/>
        <color theme="1"/>
        <rFont val="宋体"/>
        <charset val="134"/>
      </rPr>
      <t>上楼村</t>
    </r>
  </si>
  <si>
    <r>
      <rPr>
        <sz val="10"/>
        <color theme="1"/>
        <rFont val="宋体"/>
        <charset val="134"/>
      </rPr>
      <t>岭头村</t>
    </r>
  </si>
  <si>
    <r>
      <rPr>
        <sz val="10"/>
        <color theme="1"/>
        <rFont val="宋体"/>
        <charset val="134"/>
      </rPr>
      <t>围仔村</t>
    </r>
  </si>
  <si>
    <r>
      <rPr>
        <sz val="10"/>
        <color theme="1"/>
        <rFont val="宋体"/>
        <charset val="134"/>
      </rPr>
      <t>赤坭村</t>
    </r>
  </si>
  <si>
    <r>
      <rPr>
        <sz val="10"/>
        <color theme="1"/>
        <rFont val="宋体"/>
        <charset val="134"/>
      </rPr>
      <t>五联村</t>
    </r>
  </si>
  <si>
    <r>
      <rPr>
        <sz val="10"/>
        <color theme="1"/>
        <rFont val="宋体"/>
        <charset val="134"/>
      </rPr>
      <t>平富寮村</t>
    </r>
  </si>
  <si>
    <r>
      <rPr>
        <sz val="10"/>
        <color theme="1"/>
        <rFont val="宋体"/>
        <charset val="134"/>
      </rPr>
      <t>水湄坑村</t>
    </r>
  </si>
  <si>
    <r>
      <rPr>
        <sz val="10"/>
        <color theme="1"/>
        <rFont val="宋体"/>
        <charset val="134"/>
      </rPr>
      <t>胜高楼村</t>
    </r>
  </si>
  <si>
    <r>
      <rPr>
        <sz val="10"/>
        <color theme="1"/>
        <rFont val="宋体"/>
        <charset val="134"/>
      </rPr>
      <t>平新村</t>
    </r>
  </si>
  <si>
    <r>
      <rPr>
        <sz val="10"/>
        <color theme="1"/>
        <rFont val="宋体"/>
        <charset val="134"/>
      </rPr>
      <t>新桔仔园村</t>
    </r>
  </si>
  <si>
    <r>
      <rPr>
        <sz val="10"/>
        <color theme="1"/>
        <rFont val="宋体"/>
        <charset val="134"/>
      </rPr>
      <t>石湖宋</t>
    </r>
  </si>
  <si>
    <r>
      <rPr>
        <sz val="10"/>
        <color theme="1"/>
        <rFont val="宋体"/>
        <charset val="134"/>
      </rPr>
      <t>大水坑村</t>
    </r>
  </si>
  <si>
    <r>
      <rPr>
        <sz val="10"/>
        <color theme="1"/>
        <rFont val="宋体"/>
        <charset val="134"/>
      </rPr>
      <t>桂望村</t>
    </r>
  </si>
  <si>
    <r>
      <rPr>
        <sz val="10"/>
        <color theme="1"/>
        <rFont val="宋体"/>
        <charset val="134"/>
      </rPr>
      <t>伍狮垭村</t>
    </r>
  </si>
  <si>
    <r>
      <rPr>
        <sz val="10"/>
        <color theme="1"/>
        <rFont val="宋体"/>
        <charset val="134"/>
      </rPr>
      <t>大埔村</t>
    </r>
  </si>
  <si>
    <r>
      <rPr>
        <sz val="10"/>
        <color theme="1"/>
        <rFont val="宋体"/>
        <charset val="134"/>
      </rPr>
      <t>杨柳埔村</t>
    </r>
  </si>
  <si>
    <r>
      <rPr>
        <sz val="10"/>
        <color theme="1"/>
        <rFont val="宋体"/>
        <charset val="134"/>
      </rPr>
      <t>新寮村</t>
    </r>
  </si>
  <si>
    <r>
      <rPr>
        <sz val="10"/>
        <color theme="1"/>
        <rFont val="宋体"/>
        <charset val="134"/>
      </rPr>
      <t>埔仔洞村</t>
    </r>
  </si>
  <si>
    <r>
      <rPr>
        <sz val="10"/>
        <color theme="1"/>
        <rFont val="宋体"/>
        <charset val="134"/>
      </rPr>
      <t>埔仔村</t>
    </r>
  </si>
  <si>
    <r>
      <rPr>
        <sz val="10"/>
        <color theme="1"/>
        <rFont val="宋体"/>
        <charset val="134"/>
      </rPr>
      <t>东陇村</t>
    </r>
  </si>
  <si>
    <r>
      <rPr>
        <sz val="10"/>
        <color theme="1"/>
        <rFont val="宋体"/>
        <charset val="134"/>
      </rPr>
      <t>灰陶头村</t>
    </r>
  </si>
  <si>
    <r>
      <rPr>
        <sz val="10"/>
        <color theme="1"/>
        <rFont val="宋体"/>
        <charset val="134"/>
      </rPr>
      <t>官田村</t>
    </r>
  </si>
  <si>
    <r>
      <rPr>
        <sz val="10"/>
        <color theme="1"/>
        <rFont val="宋体"/>
        <charset val="134"/>
      </rPr>
      <t>麻塘村</t>
    </r>
  </si>
  <si>
    <r>
      <rPr>
        <sz val="10"/>
        <color theme="1"/>
        <rFont val="宋体"/>
        <charset val="134"/>
      </rPr>
      <t>上头洋村</t>
    </r>
  </si>
  <si>
    <r>
      <rPr>
        <sz val="10"/>
        <color theme="1"/>
        <rFont val="宋体"/>
        <charset val="134"/>
      </rPr>
      <t>双新村</t>
    </r>
  </si>
  <si>
    <r>
      <rPr>
        <sz val="10"/>
        <color theme="1"/>
        <rFont val="宋体"/>
        <charset val="134"/>
      </rPr>
      <t>南坑屯村</t>
    </r>
  </si>
  <si>
    <r>
      <rPr>
        <sz val="10"/>
        <color theme="1"/>
        <rFont val="宋体"/>
        <charset val="134"/>
      </rPr>
      <t>官背洋村</t>
    </r>
  </si>
  <si>
    <r>
      <rPr>
        <sz val="10"/>
        <color theme="1"/>
        <rFont val="宋体"/>
        <charset val="134"/>
      </rPr>
      <t>建林村</t>
    </r>
  </si>
  <si>
    <r>
      <rPr>
        <sz val="10"/>
        <color theme="1"/>
        <rFont val="宋体"/>
        <charset val="134"/>
      </rPr>
      <t>吼岩下村</t>
    </r>
  </si>
  <si>
    <r>
      <rPr>
        <sz val="10"/>
        <color theme="1"/>
        <rFont val="宋体"/>
        <charset val="134"/>
      </rPr>
      <t>松林村</t>
    </r>
  </si>
  <si>
    <r>
      <rPr>
        <sz val="10"/>
        <color theme="1"/>
        <rFont val="宋体"/>
        <charset val="134"/>
      </rPr>
      <t>松林寨村</t>
    </r>
  </si>
  <si>
    <r>
      <rPr>
        <sz val="10"/>
        <color theme="1"/>
        <rFont val="宋体"/>
        <charset val="134"/>
      </rPr>
      <t>老松林村</t>
    </r>
  </si>
  <si>
    <r>
      <rPr>
        <sz val="10"/>
        <color theme="1"/>
        <rFont val="宋体"/>
        <charset val="134"/>
      </rPr>
      <t>新楼村</t>
    </r>
  </si>
  <si>
    <r>
      <rPr>
        <sz val="10"/>
        <color theme="1"/>
        <rFont val="宋体"/>
        <charset val="134"/>
      </rPr>
      <t>禾坡村</t>
    </r>
  </si>
  <si>
    <r>
      <rPr>
        <sz val="10"/>
        <color theme="1"/>
        <rFont val="宋体"/>
        <charset val="134"/>
      </rPr>
      <t>红珠溜村</t>
    </r>
  </si>
  <si>
    <r>
      <rPr>
        <sz val="10"/>
        <color theme="1"/>
        <rFont val="宋体"/>
        <charset val="134"/>
      </rPr>
      <t>汉塘仔村</t>
    </r>
  </si>
  <si>
    <r>
      <rPr>
        <sz val="10"/>
        <color theme="1"/>
        <rFont val="宋体"/>
        <charset val="134"/>
      </rPr>
      <t>虎噉村</t>
    </r>
  </si>
  <si>
    <r>
      <rPr>
        <sz val="10"/>
        <color theme="1"/>
        <rFont val="宋体"/>
        <charset val="134"/>
      </rPr>
      <t>木棉村</t>
    </r>
  </si>
  <si>
    <r>
      <rPr>
        <sz val="10"/>
        <color theme="1"/>
        <rFont val="宋体"/>
        <charset val="134"/>
      </rPr>
      <t>坑仔村</t>
    </r>
  </si>
  <si>
    <r>
      <rPr>
        <sz val="10"/>
        <color theme="1"/>
        <rFont val="宋体"/>
        <charset val="134"/>
      </rPr>
      <t>廖屋村</t>
    </r>
  </si>
  <si>
    <r>
      <rPr>
        <sz val="10"/>
        <color theme="1"/>
        <rFont val="宋体"/>
        <charset val="134"/>
      </rPr>
      <t>米塘村</t>
    </r>
  </si>
  <si>
    <r>
      <rPr>
        <sz val="10"/>
        <color theme="1"/>
        <rFont val="宋体"/>
        <charset val="134"/>
      </rPr>
      <t>坑联村</t>
    </r>
  </si>
  <si>
    <r>
      <rPr>
        <sz val="10"/>
        <color theme="1"/>
        <rFont val="宋体"/>
        <charset val="134"/>
      </rPr>
      <t>坑田村</t>
    </r>
  </si>
  <si>
    <r>
      <rPr>
        <sz val="10"/>
        <color theme="1"/>
        <rFont val="宋体"/>
        <charset val="134"/>
      </rPr>
      <t>坑新村</t>
    </r>
  </si>
  <si>
    <r>
      <rPr>
        <sz val="10"/>
        <color theme="1"/>
        <rFont val="宋体"/>
        <charset val="134"/>
      </rPr>
      <t>坑三村</t>
    </r>
  </si>
  <si>
    <r>
      <rPr>
        <sz val="10"/>
        <color theme="1"/>
        <rFont val="宋体"/>
        <charset val="134"/>
      </rPr>
      <t>坑寨村</t>
    </r>
  </si>
  <si>
    <r>
      <rPr>
        <sz val="10"/>
        <color theme="1"/>
        <rFont val="宋体"/>
        <charset val="134"/>
      </rPr>
      <t>寨下村</t>
    </r>
  </si>
  <si>
    <r>
      <rPr>
        <sz val="10"/>
        <color theme="1"/>
        <rFont val="宋体"/>
        <charset val="134"/>
      </rPr>
      <t>黄坑村</t>
    </r>
  </si>
  <si>
    <r>
      <rPr>
        <sz val="10"/>
        <color theme="1"/>
        <rFont val="宋体"/>
        <charset val="134"/>
      </rPr>
      <t>坑一村</t>
    </r>
  </si>
  <si>
    <r>
      <rPr>
        <sz val="10"/>
        <color theme="1"/>
        <rFont val="宋体"/>
        <charset val="134"/>
      </rPr>
      <t>下寨村</t>
    </r>
  </si>
  <si>
    <r>
      <rPr>
        <sz val="10"/>
        <color theme="1"/>
        <rFont val="宋体"/>
        <charset val="134"/>
      </rPr>
      <t>塘角村</t>
    </r>
  </si>
  <si>
    <r>
      <rPr>
        <sz val="10"/>
        <color theme="1"/>
        <rFont val="宋体"/>
        <charset val="134"/>
      </rPr>
      <t>下段村</t>
    </r>
  </si>
  <si>
    <r>
      <rPr>
        <sz val="10"/>
        <color theme="1"/>
        <rFont val="宋体"/>
        <charset val="134"/>
      </rPr>
      <t>上寨村</t>
    </r>
  </si>
  <si>
    <r>
      <rPr>
        <sz val="10"/>
        <color theme="1"/>
        <rFont val="宋体"/>
        <charset val="134"/>
      </rPr>
      <t>双圳村</t>
    </r>
  </si>
  <si>
    <r>
      <rPr>
        <sz val="10"/>
        <color theme="1"/>
        <rFont val="宋体"/>
        <charset val="134"/>
      </rPr>
      <t>赤竹坡村</t>
    </r>
  </si>
  <si>
    <r>
      <rPr>
        <sz val="10"/>
        <color theme="1"/>
        <rFont val="宋体"/>
        <charset val="134"/>
      </rPr>
      <t>学田村</t>
    </r>
  </si>
  <si>
    <r>
      <rPr>
        <sz val="10"/>
        <color theme="1"/>
        <rFont val="宋体"/>
        <charset val="134"/>
      </rPr>
      <t>黄羌林场</t>
    </r>
  </si>
  <si>
    <r>
      <rPr>
        <sz val="10"/>
        <color theme="1"/>
        <rFont val="宋体"/>
        <charset val="134"/>
      </rPr>
      <t>十字岗村</t>
    </r>
  </si>
  <si>
    <r>
      <rPr>
        <sz val="10"/>
        <color theme="1"/>
        <rFont val="宋体"/>
        <charset val="134"/>
      </rPr>
      <t>麻竹村</t>
    </r>
  </si>
  <si>
    <r>
      <rPr>
        <sz val="10"/>
        <color theme="1"/>
        <rFont val="宋体"/>
        <charset val="134"/>
      </rPr>
      <t>新寨东村</t>
    </r>
  </si>
  <si>
    <r>
      <rPr>
        <sz val="10"/>
        <color theme="1"/>
        <rFont val="宋体"/>
        <charset val="134"/>
      </rPr>
      <t>低港村</t>
    </r>
  </si>
  <si>
    <r>
      <rPr>
        <sz val="10"/>
        <color theme="1"/>
        <rFont val="宋体"/>
        <charset val="134"/>
      </rPr>
      <t>埔陇村</t>
    </r>
  </si>
  <si>
    <r>
      <rPr>
        <sz val="10"/>
        <color theme="1"/>
        <rFont val="宋体"/>
        <charset val="134"/>
      </rPr>
      <t>上达村</t>
    </r>
  </si>
  <si>
    <r>
      <rPr>
        <sz val="10"/>
        <color theme="1"/>
        <rFont val="宋体"/>
        <charset val="134"/>
      </rPr>
      <t>凤山村</t>
    </r>
  </si>
  <si>
    <r>
      <rPr>
        <sz val="10"/>
        <color theme="1"/>
        <rFont val="宋体"/>
        <charset val="134"/>
      </rPr>
      <t>洪宽塘村</t>
    </r>
  </si>
  <si>
    <r>
      <rPr>
        <sz val="10"/>
        <color theme="1"/>
        <rFont val="宋体"/>
        <charset val="134"/>
      </rPr>
      <t>金钱埔村</t>
    </r>
  </si>
  <si>
    <r>
      <rPr>
        <sz val="10"/>
        <color theme="1"/>
        <rFont val="宋体"/>
        <charset val="134"/>
      </rPr>
      <t>城格山村</t>
    </r>
  </si>
  <si>
    <r>
      <rPr>
        <sz val="10"/>
        <color theme="1"/>
        <rFont val="宋体"/>
        <charset val="134"/>
      </rPr>
      <t>可北村</t>
    </r>
  </si>
  <si>
    <r>
      <rPr>
        <sz val="10"/>
        <color theme="1"/>
        <rFont val="宋体"/>
        <charset val="134"/>
      </rPr>
      <t>新丰村</t>
    </r>
  </si>
  <si>
    <r>
      <rPr>
        <sz val="10"/>
        <color theme="1"/>
        <rFont val="宋体"/>
        <charset val="134"/>
      </rPr>
      <t>白沙村</t>
    </r>
  </si>
  <si>
    <r>
      <rPr>
        <sz val="10"/>
        <color theme="1"/>
        <rFont val="宋体"/>
        <charset val="134"/>
      </rPr>
      <t>尚仁家村</t>
    </r>
  </si>
  <si>
    <r>
      <rPr>
        <sz val="10"/>
        <color theme="1"/>
        <rFont val="宋体"/>
        <charset val="134"/>
      </rPr>
      <t>罗山村</t>
    </r>
  </si>
  <si>
    <r>
      <rPr>
        <sz val="10"/>
        <color theme="1"/>
        <rFont val="宋体"/>
        <charset val="134"/>
      </rPr>
      <t>郭厝寨村</t>
    </r>
  </si>
  <si>
    <r>
      <rPr>
        <sz val="10"/>
        <color theme="1"/>
        <rFont val="宋体"/>
        <charset val="134"/>
      </rPr>
      <t>罗北村</t>
    </r>
  </si>
  <si>
    <r>
      <rPr>
        <sz val="10"/>
        <color theme="1"/>
        <rFont val="宋体"/>
        <charset val="134"/>
      </rPr>
      <t>洋甲洲村</t>
    </r>
    <r>
      <rPr>
        <sz val="10"/>
        <color theme="1"/>
        <rFont val="Times New Roman"/>
        <charset val="134"/>
      </rPr>
      <t>3</t>
    </r>
    <r>
      <rPr>
        <sz val="10"/>
        <color theme="1"/>
        <rFont val="宋体"/>
        <charset val="134"/>
      </rPr>
      <t>号点</t>
    </r>
  </si>
  <si>
    <r>
      <rPr>
        <sz val="10"/>
        <color theme="1"/>
        <rFont val="宋体"/>
        <charset val="134"/>
      </rPr>
      <t>上村</t>
    </r>
  </si>
  <si>
    <r>
      <rPr>
        <sz val="10"/>
        <color theme="1"/>
        <rFont val="宋体"/>
        <charset val="134"/>
      </rPr>
      <t>白石</t>
    </r>
  </si>
  <si>
    <r>
      <rPr>
        <sz val="10"/>
        <color theme="1"/>
        <rFont val="宋体"/>
        <charset val="134"/>
      </rPr>
      <t>石塘村</t>
    </r>
  </si>
  <si>
    <r>
      <rPr>
        <sz val="10"/>
        <color theme="1"/>
        <rFont val="宋体"/>
        <charset val="134"/>
      </rPr>
      <t>石南村</t>
    </r>
  </si>
  <si>
    <r>
      <rPr>
        <sz val="10"/>
        <color theme="1"/>
        <rFont val="宋体"/>
        <charset val="134"/>
      </rPr>
      <t>雷封寮村</t>
    </r>
  </si>
  <si>
    <r>
      <rPr>
        <sz val="10"/>
        <color theme="1"/>
        <rFont val="宋体"/>
        <charset val="134"/>
      </rPr>
      <t>驷马寮村</t>
    </r>
  </si>
  <si>
    <r>
      <rPr>
        <sz val="10"/>
        <color theme="1"/>
        <rFont val="宋体"/>
        <charset val="134"/>
      </rPr>
      <t>小坑村</t>
    </r>
  </si>
  <si>
    <r>
      <rPr>
        <sz val="10"/>
        <color theme="1"/>
        <rFont val="宋体"/>
        <charset val="134"/>
      </rPr>
      <t>杨北村</t>
    </r>
  </si>
  <si>
    <r>
      <rPr>
        <sz val="10"/>
        <color theme="1"/>
        <rFont val="宋体"/>
        <charset val="134"/>
      </rPr>
      <t>仁家</t>
    </r>
  </si>
  <si>
    <r>
      <rPr>
        <sz val="10"/>
        <color theme="1"/>
        <rFont val="宋体"/>
        <charset val="134"/>
      </rPr>
      <t>陶北村</t>
    </r>
  </si>
  <si>
    <r>
      <rPr>
        <sz val="10"/>
        <color theme="1"/>
        <rFont val="宋体"/>
        <charset val="134"/>
      </rPr>
      <t>港口</t>
    </r>
  </si>
  <si>
    <r>
      <rPr>
        <sz val="10"/>
        <color theme="1"/>
        <rFont val="宋体"/>
        <charset val="134"/>
      </rPr>
      <t>上家</t>
    </r>
  </si>
  <si>
    <r>
      <rPr>
        <sz val="10"/>
        <color theme="1"/>
        <rFont val="宋体"/>
        <charset val="134"/>
      </rPr>
      <t>桂埔</t>
    </r>
  </si>
  <si>
    <r>
      <rPr>
        <sz val="10"/>
        <color theme="1"/>
        <rFont val="宋体"/>
        <charset val="134"/>
      </rPr>
      <t>会湖</t>
    </r>
  </si>
  <si>
    <r>
      <rPr>
        <sz val="11"/>
        <rFont val="Times New Roman"/>
        <charset val="134"/>
      </rPr>
      <t>SBR</t>
    </r>
    <r>
      <rPr>
        <sz val="11"/>
        <rFont val="宋体"/>
        <charset val="134"/>
      </rPr>
      <t>工艺</t>
    </r>
  </si>
  <si>
    <r>
      <rPr>
        <sz val="10"/>
        <color theme="1"/>
        <rFont val="宋体"/>
        <charset val="134"/>
      </rPr>
      <t>河口村</t>
    </r>
  </si>
  <si>
    <r>
      <rPr>
        <sz val="10"/>
        <color theme="1"/>
        <rFont val="宋体"/>
        <charset val="134"/>
      </rPr>
      <t>洋尾</t>
    </r>
  </si>
  <si>
    <r>
      <rPr>
        <sz val="10"/>
        <color theme="1"/>
        <rFont val="宋体"/>
        <charset val="134"/>
      </rPr>
      <t>桂树港</t>
    </r>
  </si>
  <si>
    <r>
      <rPr>
        <sz val="10"/>
        <color theme="1"/>
        <rFont val="仿宋_GB2312"/>
        <charset val="134"/>
      </rPr>
      <t>接入村庄周边农田、林地、草地进行资源回用</t>
    </r>
  </si>
  <si>
    <r>
      <rPr>
        <sz val="10"/>
        <color theme="1"/>
        <rFont val="微软雅黑"/>
        <charset val="134"/>
      </rPr>
      <t>否</t>
    </r>
  </si>
  <si>
    <r>
      <rPr>
        <sz val="10"/>
        <color theme="1"/>
        <rFont val="微软雅黑"/>
        <charset val="134"/>
      </rPr>
      <t>农田</t>
    </r>
  </si>
  <si>
    <r>
      <rPr>
        <sz val="10"/>
        <color theme="1"/>
        <rFont val="宋体"/>
        <charset val="134"/>
      </rPr>
      <t>王厝寮</t>
    </r>
  </si>
  <si>
    <r>
      <rPr>
        <sz val="10"/>
        <color theme="1"/>
        <rFont val="宋体"/>
        <charset val="134"/>
      </rPr>
      <t>水归塘</t>
    </r>
  </si>
  <si>
    <r>
      <rPr>
        <sz val="10"/>
        <color theme="1"/>
        <rFont val="宋体"/>
        <charset val="134"/>
      </rPr>
      <t>邦塘</t>
    </r>
  </si>
  <si>
    <r>
      <rPr>
        <sz val="10"/>
        <color theme="1"/>
        <rFont val="宋体"/>
        <charset val="134"/>
      </rPr>
      <t>平岭</t>
    </r>
  </si>
  <si>
    <r>
      <rPr>
        <sz val="10"/>
        <color theme="1"/>
        <rFont val="等线"/>
        <charset val="134"/>
      </rPr>
      <t>新寮</t>
    </r>
  </si>
  <si>
    <r>
      <rPr>
        <sz val="10"/>
        <color theme="1"/>
        <rFont val="宋体"/>
        <charset val="134"/>
      </rPr>
      <t>渡头围</t>
    </r>
  </si>
  <si>
    <r>
      <rPr>
        <sz val="10"/>
        <color theme="1"/>
        <rFont val="宋体"/>
        <charset val="134"/>
      </rPr>
      <t>溪墩</t>
    </r>
  </si>
  <si>
    <r>
      <rPr>
        <sz val="10"/>
        <color theme="1"/>
        <rFont val="宋体"/>
        <charset val="134"/>
      </rPr>
      <t>湖美</t>
    </r>
  </si>
  <si>
    <r>
      <rPr>
        <sz val="10"/>
        <color theme="1"/>
        <rFont val="宋体"/>
        <charset val="134"/>
      </rPr>
      <t>徐厝园</t>
    </r>
  </si>
  <si>
    <r>
      <rPr>
        <sz val="10"/>
        <color theme="1"/>
        <rFont val="宋体"/>
        <charset val="134"/>
      </rPr>
      <t>老厝场</t>
    </r>
  </si>
  <si>
    <r>
      <rPr>
        <sz val="10"/>
        <color theme="1"/>
        <rFont val="微软雅黑"/>
        <charset val="134"/>
      </rPr>
      <t>林地</t>
    </r>
  </si>
  <si>
    <r>
      <rPr>
        <sz val="10"/>
        <color theme="1"/>
        <rFont val="宋体"/>
        <charset val="134"/>
      </rPr>
      <t>尧厝村</t>
    </r>
  </si>
  <si>
    <r>
      <rPr>
        <sz val="10"/>
        <color theme="1"/>
        <rFont val="宋体"/>
        <charset val="134"/>
      </rPr>
      <t>南雅村</t>
    </r>
  </si>
  <si>
    <r>
      <rPr>
        <sz val="10"/>
        <color theme="1"/>
        <rFont val="宋体"/>
        <charset val="134"/>
      </rPr>
      <t>水解酸化</t>
    </r>
    <r>
      <rPr>
        <sz val="10"/>
        <color theme="1"/>
        <rFont val="Times New Roman"/>
        <charset val="134"/>
      </rPr>
      <t>+</t>
    </r>
    <r>
      <rPr>
        <sz val="10"/>
        <color theme="1"/>
        <rFont val="宋体"/>
        <charset val="134"/>
      </rPr>
      <t>接触氧化</t>
    </r>
  </si>
  <si>
    <r>
      <rPr>
        <sz val="10"/>
        <color theme="1"/>
        <rFont val="宋体"/>
        <charset val="134"/>
      </rPr>
      <t>围雅村</t>
    </r>
  </si>
  <si>
    <r>
      <rPr>
        <sz val="10"/>
        <color theme="1"/>
        <rFont val="宋体"/>
        <charset val="134"/>
      </rPr>
      <t>水解酸化</t>
    </r>
    <r>
      <rPr>
        <sz val="10"/>
        <color theme="1"/>
        <rFont val="Times New Roman"/>
        <charset val="134"/>
      </rPr>
      <t>+</t>
    </r>
    <r>
      <rPr>
        <sz val="10"/>
        <color theme="1"/>
        <rFont val="宋体"/>
        <charset val="134"/>
      </rPr>
      <t>稳定塘</t>
    </r>
  </si>
  <si>
    <r>
      <rPr>
        <sz val="10"/>
        <color theme="1"/>
        <rFont val="宋体"/>
        <charset val="134"/>
      </rPr>
      <t>湖仔村</t>
    </r>
  </si>
  <si>
    <r>
      <rPr>
        <sz val="10"/>
        <color theme="1"/>
        <rFont val="宋体"/>
        <charset val="134"/>
      </rPr>
      <t>三八村</t>
    </r>
  </si>
  <si>
    <r>
      <rPr>
        <sz val="10"/>
        <color theme="1"/>
        <rFont val="宋体"/>
        <charset val="134"/>
      </rPr>
      <t>池口村</t>
    </r>
  </si>
  <si>
    <r>
      <rPr>
        <sz val="10"/>
        <color theme="1"/>
        <rFont val="宋体"/>
        <charset val="134"/>
      </rPr>
      <t>大兴村</t>
    </r>
  </si>
  <si>
    <r>
      <rPr>
        <sz val="10"/>
        <color theme="1"/>
        <rFont val="宋体"/>
        <charset val="134"/>
      </rPr>
      <t>前厝村</t>
    </r>
  </si>
  <si>
    <r>
      <rPr>
        <sz val="10"/>
        <color theme="1"/>
        <rFont val="宋体"/>
        <charset val="134"/>
      </rPr>
      <t>笏口村</t>
    </r>
  </si>
  <si>
    <r>
      <rPr>
        <sz val="10"/>
        <color theme="1"/>
        <rFont val="宋体"/>
        <charset val="134"/>
      </rPr>
      <t>投围村</t>
    </r>
  </si>
  <si>
    <r>
      <rPr>
        <sz val="10"/>
        <color theme="1"/>
        <rFont val="宋体"/>
        <charset val="134"/>
      </rPr>
      <t>笏口二村</t>
    </r>
  </si>
  <si>
    <r>
      <rPr>
        <sz val="10"/>
        <color theme="1"/>
        <rFont val="宋体"/>
        <charset val="134"/>
      </rPr>
      <t>水解酸化</t>
    </r>
    <r>
      <rPr>
        <sz val="10"/>
        <color theme="1"/>
        <rFont val="Times New Roman"/>
        <charset val="134"/>
      </rPr>
      <t>/</t>
    </r>
    <r>
      <rPr>
        <sz val="10"/>
        <color theme="1"/>
        <rFont val="宋体"/>
        <charset val="134"/>
      </rPr>
      <t>厌氧生物膜池</t>
    </r>
    <r>
      <rPr>
        <sz val="10"/>
        <color theme="1"/>
        <rFont val="Times New Roman"/>
        <charset val="134"/>
      </rPr>
      <t>+</t>
    </r>
    <r>
      <rPr>
        <sz val="10"/>
        <color theme="1"/>
        <rFont val="宋体"/>
        <charset val="134"/>
      </rPr>
      <t>人工湿地</t>
    </r>
  </si>
  <si>
    <r>
      <rPr>
        <sz val="10"/>
        <color theme="1"/>
        <rFont val="宋体"/>
        <charset val="134"/>
      </rPr>
      <t>笏口一村</t>
    </r>
  </si>
  <si>
    <r>
      <rPr>
        <sz val="10"/>
        <color rgb="FFFF0000"/>
        <rFont val="宋体"/>
        <charset val="134"/>
      </rPr>
      <t>联西村</t>
    </r>
  </si>
  <si>
    <r>
      <rPr>
        <sz val="10"/>
        <color rgb="FFFF0000"/>
        <rFont val="宋体"/>
        <charset val="134"/>
      </rPr>
      <t>黄厝村</t>
    </r>
  </si>
  <si>
    <t>115.305709</t>
  </si>
  <si>
    <t>22.943900</t>
  </si>
  <si>
    <r>
      <rPr>
        <sz val="10"/>
        <color theme="1"/>
        <rFont val="宋体"/>
        <charset val="134"/>
      </rPr>
      <t>深田村</t>
    </r>
  </si>
  <si>
    <r>
      <rPr>
        <sz val="10"/>
        <color theme="1"/>
        <rFont val="宋体"/>
        <charset val="134"/>
      </rPr>
      <t>廖厝村</t>
    </r>
  </si>
  <si>
    <r>
      <rPr>
        <sz val="10"/>
        <color theme="1"/>
        <rFont val="宋体"/>
        <charset val="134"/>
      </rPr>
      <t>下楼村</t>
    </r>
  </si>
  <si>
    <r>
      <rPr>
        <sz val="10"/>
        <color theme="1"/>
        <rFont val="宋体"/>
        <charset val="134"/>
      </rPr>
      <t>厦口村</t>
    </r>
  </si>
  <si>
    <t>BD</t>
  </si>
  <si>
    <r>
      <rPr>
        <sz val="10"/>
        <color theme="1"/>
        <rFont val="宋体"/>
        <charset val="134"/>
      </rPr>
      <t>后寮村</t>
    </r>
  </si>
  <si>
    <r>
      <rPr>
        <sz val="10"/>
        <color theme="1"/>
        <rFont val="宋体"/>
        <charset val="134"/>
      </rPr>
      <t>水解酸化</t>
    </r>
    <r>
      <rPr>
        <sz val="10"/>
        <color theme="1"/>
        <rFont val="Times New Roman"/>
        <charset val="134"/>
      </rPr>
      <t>/</t>
    </r>
    <r>
      <rPr>
        <sz val="10"/>
        <color theme="1"/>
        <rFont val="宋体"/>
        <charset val="134"/>
      </rPr>
      <t>厌氧生物漠池</t>
    </r>
    <r>
      <rPr>
        <sz val="10"/>
        <color theme="1"/>
        <rFont val="Times New Roman"/>
        <charset val="134"/>
      </rPr>
      <t>+</t>
    </r>
    <r>
      <rPr>
        <sz val="10"/>
        <color theme="1"/>
        <rFont val="宋体"/>
        <charset val="134"/>
      </rPr>
      <t>人工湿地</t>
    </r>
  </si>
  <si>
    <r>
      <rPr>
        <sz val="10"/>
        <color theme="1"/>
        <rFont val="宋体"/>
        <charset val="134"/>
      </rPr>
      <t>河厝溪村</t>
    </r>
  </si>
  <si>
    <r>
      <rPr>
        <sz val="10"/>
        <color theme="1"/>
        <rFont val="宋体"/>
        <charset val="134"/>
      </rPr>
      <t>横排村</t>
    </r>
  </si>
  <si>
    <r>
      <rPr>
        <sz val="10"/>
        <color theme="1"/>
        <rFont val="宋体"/>
        <charset val="134"/>
      </rPr>
      <t>大浅笏村</t>
    </r>
  </si>
  <si>
    <r>
      <rPr>
        <sz val="10"/>
        <color theme="1"/>
        <rFont val="宋体"/>
        <charset val="134"/>
      </rPr>
      <t>水解酸化</t>
    </r>
    <r>
      <rPr>
        <sz val="10"/>
        <color theme="1"/>
        <rFont val="Times New Roman"/>
        <charset val="134"/>
      </rPr>
      <t>+</t>
    </r>
    <r>
      <rPr>
        <sz val="10"/>
        <color theme="1"/>
        <rFont val="宋体"/>
        <charset val="134"/>
      </rPr>
      <t>接触氧化合并</t>
    </r>
  </si>
  <si>
    <r>
      <rPr>
        <sz val="10"/>
        <color theme="1"/>
        <rFont val="宋体"/>
        <charset val="134"/>
      </rPr>
      <t>上浅笏黄村</t>
    </r>
  </si>
  <si>
    <r>
      <rPr>
        <sz val="10"/>
        <color theme="1"/>
        <rFont val="宋体"/>
        <charset val="134"/>
      </rPr>
      <t>兴洲村</t>
    </r>
  </si>
  <si>
    <r>
      <rPr>
        <sz val="10"/>
        <color theme="1"/>
        <rFont val="宋体"/>
        <charset val="134"/>
      </rPr>
      <t>潭头村</t>
    </r>
  </si>
  <si>
    <r>
      <rPr>
        <sz val="10"/>
        <color theme="1"/>
        <rFont val="宋体"/>
        <charset val="134"/>
      </rPr>
      <t>吕厝田寮村</t>
    </r>
  </si>
  <si>
    <r>
      <rPr>
        <sz val="10"/>
        <color theme="1"/>
        <rFont val="宋体"/>
        <charset val="134"/>
      </rPr>
      <t>谢厝田寮村</t>
    </r>
  </si>
  <si>
    <r>
      <rPr>
        <sz val="10"/>
        <color theme="1"/>
        <rFont val="宋体"/>
        <charset val="134"/>
      </rPr>
      <t>新南村</t>
    </r>
  </si>
  <si>
    <r>
      <rPr>
        <sz val="10"/>
        <color theme="1"/>
        <rFont val="宋体"/>
        <charset val="134"/>
      </rPr>
      <t>田寮村</t>
    </r>
  </si>
  <si>
    <r>
      <rPr>
        <sz val="10"/>
        <color theme="1"/>
        <rFont val="宋体"/>
        <charset val="134"/>
      </rPr>
      <t>閖口村</t>
    </r>
  </si>
  <si>
    <r>
      <rPr>
        <sz val="10"/>
        <color theme="1"/>
        <rFont val="宋体"/>
        <charset val="134"/>
      </rPr>
      <t>新城村</t>
    </r>
  </si>
  <si>
    <r>
      <rPr>
        <sz val="10"/>
        <color theme="1"/>
        <rFont val="宋体"/>
        <charset val="134"/>
      </rPr>
      <t>仙石村</t>
    </r>
  </si>
  <si>
    <r>
      <rPr>
        <sz val="10"/>
        <color theme="1"/>
        <rFont val="宋体"/>
        <charset val="134"/>
      </rPr>
      <t>新东村</t>
    </r>
  </si>
  <si>
    <r>
      <rPr>
        <sz val="10"/>
        <color theme="1"/>
        <rFont val="宋体"/>
        <charset val="134"/>
      </rPr>
      <t>移坑</t>
    </r>
  </si>
  <si>
    <r>
      <rPr>
        <sz val="10"/>
        <color theme="1"/>
        <rFont val="宋体"/>
        <charset val="134"/>
      </rPr>
      <t>上山寮</t>
    </r>
  </si>
  <si>
    <r>
      <rPr>
        <sz val="10"/>
        <color theme="1"/>
        <rFont val="宋体"/>
        <charset val="134"/>
      </rPr>
      <t>湖洋排</t>
    </r>
  </si>
  <si>
    <r>
      <rPr>
        <sz val="10"/>
        <color theme="1"/>
        <rFont val="宋体"/>
        <charset val="134"/>
      </rPr>
      <t>黄麻田</t>
    </r>
  </si>
  <si>
    <r>
      <rPr>
        <sz val="10"/>
        <color theme="1"/>
        <rFont val="宋体"/>
        <charset val="134"/>
      </rPr>
      <t>新围村</t>
    </r>
  </si>
  <si>
    <r>
      <rPr>
        <sz val="10"/>
        <color theme="1"/>
        <rFont val="宋体"/>
        <charset val="134"/>
      </rPr>
      <t>桥一村</t>
    </r>
  </si>
  <si>
    <r>
      <rPr>
        <sz val="10"/>
        <color theme="1"/>
        <rFont val="宋体"/>
        <charset val="134"/>
      </rPr>
      <t>白水湖村</t>
    </r>
  </si>
  <si>
    <r>
      <rPr>
        <sz val="10"/>
        <color theme="1"/>
        <rFont val="宋体"/>
        <charset val="134"/>
      </rPr>
      <t>平二村</t>
    </r>
  </si>
  <si>
    <r>
      <rPr>
        <sz val="10"/>
        <color theme="1"/>
        <rFont val="宋体"/>
        <charset val="134"/>
      </rPr>
      <t>寨内村</t>
    </r>
  </si>
  <si>
    <r>
      <rPr>
        <sz val="10"/>
        <color theme="1"/>
        <rFont val="宋体"/>
        <charset val="134"/>
      </rPr>
      <t>磜下村</t>
    </r>
  </si>
  <si>
    <r>
      <rPr>
        <sz val="10"/>
        <color theme="1"/>
        <rFont val="宋体"/>
        <charset val="134"/>
      </rPr>
      <t>横岭下</t>
    </r>
  </si>
  <si>
    <r>
      <rPr>
        <sz val="10"/>
        <color theme="1"/>
        <rFont val="宋体"/>
        <charset val="134"/>
      </rPr>
      <t>山仔首</t>
    </r>
  </si>
  <si>
    <r>
      <rPr>
        <sz val="10"/>
        <color theme="1"/>
        <rFont val="宋体"/>
        <charset val="134"/>
      </rPr>
      <t>东布寨</t>
    </r>
  </si>
  <si>
    <r>
      <rPr>
        <sz val="10"/>
        <color theme="1"/>
        <rFont val="宋体"/>
        <charset val="134"/>
      </rPr>
      <t>新塘村</t>
    </r>
  </si>
  <si>
    <r>
      <rPr>
        <sz val="10"/>
        <color theme="1"/>
        <rFont val="宋体"/>
        <charset val="134"/>
      </rPr>
      <t>糖房村</t>
    </r>
  </si>
  <si>
    <r>
      <rPr>
        <sz val="10"/>
        <color theme="1"/>
        <rFont val="宋体"/>
        <charset val="134"/>
      </rPr>
      <t>莲光村</t>
    </r>
  </si>
  <si>
    <r>
      <rPr>
        <sz val="10"/>
        <color theme="1"/>
        <rFont val="宋体"/>
        <charset val="134"/>
      </rPr>
      <t>北斗村</t>
    </r>
  </si>
  <si>
    <r>
      <rPr>
        <sz val="10"/>
        <color theme="1"/>
        <rFont val="宋体"/>
        <charset val="134"/>
      </rPr>
      <t>堆头村</t>
    </r>
  </si>
  <si>
    <r>
      <rPr>
        <sz val="10"/>
        <color theme="1"/>
        <rFont val="宋体"/>
        <charset val="134"/>
      </rPr>
      <t>崎岭村</t>
    </r>
  </si>
  <si>
    <r>
      <rPr>
        <sz val="10"/>
        <color theme="1"/>
        <rFont val="宋体"/>
        <charset val="134"/>
      </rPr>
      <t>双桂山村</t>
    </r>
  </si>
  <si>
    <r>
      <rPr>
        <sz val="10"/>
        <color theme="1"/>
        <rFont val="宋体"/>
        <charset val="134"/>
      </rPr>
      <t>仓下村</t>
    </r>
  </si>
  <si>
    <r>
      <rPr>
        <sz val="10"/>
        <color theme="1"/>
        <rFont val="宋体"/>
        <charset val="134"/>
      </rPr>
      <t>河泗村</t>
    </r>
  </si>
  <si>
    <r>
      <rPr>
        <sz val="10"/>
        <color theme="1"/>
        <rFont val="宋体"/>
        <charset val="134"/>
      </rPr>
      <t>大道村</t>
    </r>
  </si>
  <si>
    <r>
      <rPr>
        <sz val="10"/>
        <color theme="1"/>
        <rFont val="宋体"/>
        <charset val="134"/>
      </rPr>
      <t>湖洋村</t>
    </r>
  </si>
  <si>
    <r>
      <rPr>
        <sz val="10"/>
        <color theme="1"/>
        <rFont val="宋体"/>
        <charset val="134"/>
      </rPr>
      <t>下洋坝村</t>
    </r>
  </si>
  <si>
    <r>
      <rPr>
        <sz val="10"/>
        <color theme="1"/>
        <rFont val="宋体"/>
        <charset val="134"/>
      </rPr>
      <t>石湖余村</t>
    </r>
  </si>
  <si>
    <r>
      <rPr>
        <sz val="10"/>
        <color theme="1"/>
        <rFont val="宋体"/>
        <charset val="134"/>
      </rPr>
      <t>石洲寨村</t>
    </r>
  </si>
  <si>
    <r>
      <rPr>
        <sz val="10"/>
        <color theme="1"/>
        <rFont val="宋体"/>
        <charset val="134"/>
      </rPr>
      <t>塘面村民小组</t>
    </r>
  </si>
  <si>
    <r>
      <rPr>
        <sz val="10"/>
        <color theme="1"/>
        <rFont val="宋体"/>
        <charset val="134"/>
      </rPr>
      <t>下洋村</t>
    </r>
  </si>
  <si>
    <r>
      <rPr>
        <sz val="10"/>
        <color theme="1"/>
        <rFont val="宋体"/>
        <charset val="134"/>
      </rPr>
      <t>新屋</t>
    </r>
  </si>
  <si>
    <r>
      <rPr>
        <sz val="10"/>
        <color theme="1"/>
        <rFont val="宋体"/>
        <charset val="134"/>
      </rPr>
      <t>寨顶</t>
    </r>
  </si>
  <si>
    <r>
      <rPr>
        <sz val="10"/>
        <color theme="1"/>
        <rFont val="宋体"/>
        <charset val="134"/>
      </rPr>
      <t>老屋</t>
    </r>
  </si>
  <si>
    <r>
      <rPr>
        <sz val="10"/>
        <color theme="1"/>
        <rFont val="宋体"/>
        <charset val="134"/>
      </rPr>
      <t>旱窝</t>
    </r>
  </si>
  <si>
    <r>
      <rPr>
        <sz val="10"/>
        <color theme="1"/>
        <rFont val="宋体"/>
        <charset val="134"/>
      </rPr>
      <t>田寮</t>
    </r>
  </si>
  <si>
    <r>
      <rPr>
        <sz val="10"/>
        <color theme="1"/>
        <rFont val="宋体"/>
        <charset val="134"/>
      </rPr>
      <t>竹戌村</t>
    </r>
  </si>
  <si>
    <r>
      <rPr>
        <sz val="10"/>
        <color theme="1"/>
        <rFont val="宋体"/>
        <charset val="134"/>
      </rPr>
      <t>大塅村</t>
    </r>
  </si>
  <si>
    <r>
      <rPr>
        <sz val="10"/>
        <color theme="1"/>
        <rFont val="宋体"/>
        <charset val="134"/>
      </rPr>
      <t>青塘村</t>
    </r>
  </si>
  <si>
    <r>
      <rPr>
        <sz val="10"/>
        <color theme="1"/>
        <rFont val="宋体"/>
        <charset val="134"/>
      </rPr>
      <t>长圳</t>
    </r>
  </si>
  <si>
    <r>
      <rPr>
        <sz val="10"/>
        <color theme="1"/>
        <rFont val="宋体"/>
        <charset val="134"/>
      </rPr>
      <t>坑背</t>
    </r>
  </si>
  <si>
    <r>
      <rPr>
        <sz val="10"/>
        <color theme="1"/>
        <rFont val="宋体"/>
        <charset val="134"/>
      </rPr>
      <t>富家楼</t>
    </r>
  </si>
  <si>
    <r>
      <rPr>
        <sz val="10"/>
        <color theme="1"/>
        <rFont val="宋体"/>
        <charset val="134"/>
      </rPr>
      <t>双河村</t>
    </r>
  </si>
  <si>
    <r>
      <rPr>
        <sz val="10"/>
        <color theme="1"/>
        <rFont val="宋体"/>
        <charset val="134"/>
      </rPr>
      <t>和顺田</t>
    </r>
  </si>
  <si>
    <r>
      <rPr>
        <sz val="10"/>
        <color theme="1"/>
        <rFont val="宋体"/>
        <charset val="134"/>
      </rPr>
      <t>角仔埔</t>
    </r>
  </si>
  <si>
    <r>
      <rPr>
        <sz val="10"/>
        <color theme="1"/>
        <rFont val="宋体"/>
        <charset val="134"/>
      </rPr>
      <t>圳头</t>
    </r>
  </si>
  <si>
    <r>
      <rPr>
        <sz val="10"/>
        <color theme="1"/>
        <rFont val="宋体"/>
        <charset val="134"/>
      </rPr>
      <t>伍狮埔</t>
    </r>
  </si>
  <si>
    <r>
      <rPr>
        <sz val="10"/>
        <color theme="1"/>
        <rFont val="宋体"/>
        <charset val="134"/>
      </rPr>
      <t>南坑寨</t>
    </r>
  </si>
  <si>
    <r>
      <rPr>
        <sz val="10"/>
        <color theme="1"/>
        <rFont val="宋体"/>
        <charset val="134"/>
      </rPr>
      <t>塘肚</t>
    </r>
  </si>
  <si>
    <r>
      <rPr>
        <sz val="10"/>
        <color theme="1"/>
        <rFont val="宋体"/>
        <charset val="134"/>
      </rPr>
      <t>甲水面</t>
    </r>
  </si>
  <si>
    <r>
      <rPr>
        <sz val="10"/>
        <color theme="1"/>
        <rFont val="宋体"/>
        <charset val="134"/>
      </rPr>
      <t>黄塘水</t>
    </r>
  </si>
  <si>
    <r>
      <rPr>
        <sz val="10"/>
        <color theme="1"/>
        <rFont val="宋体"/>
        <charset val="134"/>
      </rPr>
      <t>东溪口</t>
    </r>
  </si>
  <si>
    <r>
      <rPr>
        <sz val="10"/>
        <color theme="1"/>
        <rFont val="宋体"/>
        <charset val="134"/>
      </rPr>
      <t>宋溪头</t>
    </r>
  </si>
  <si>
    <r>
      <rPr>
        <sz val="10"/>
        <color theme="1"/>
        <rFont val="宋体"/>
        <charset val="134"/>
      </rPr>
      <t>罗东村</t>
    </r>
  </si>
  <si>
    <r>
      <rPr>
        <sz val="10"/>
        <color theme="1"/>
        <rFont val="宋体"/>
        <charset val="134"/>
      </rPr>
      <t>下村</t>
    </r>
  </si>
  <si>
    <r>
      <rPr>
        <sz val="10"/>
        <color theme="1"/>
        <rFont val="宋体"/>
        <charset val="134"/>
      </rPr>
      <t>罗南村</t>
    </r>
  </si>
  <si>
    <r>
      <rPr>
        <sz val="10"/>
        <color theme="1"/>
        <rFont val="宋体"/>
        <charset val="134"/>
      </rPr>
      <t>大夫寮</t>
    </r>
  </si>
  <si>
    <r>
      <rPr>
        <sz val="10"/>
        <color theme="1"/>
        <rFont val="宋体"/>
        <charset val="134"/>
      </rPr>
      <t>深笏</t>
    </r>
  </si>
  <si>
    <r>
      <rPr>
        <sz val="10"/>
        <color theme="1"/>
        <rFont val="宋体"/>
        <charset val="134"/>
      </rPr>
      <t>下炉</t>
    </r>
  </si>
  <si>
    <r>
      <rPr>
        <sz val="10"/>
        <color theme="1"/>
        <rFont val="宋体"/>
        <charset val="134"/>
      </rPr>
      <t>小桂岭</t>
    </r>
  </si>
  <si>
    <r>
      <rPr>
        <sz val="10"/>
        <color theme="1"/>
        <rFont val="宋体"/>
        <charset val="134"/>
      </rPr>
      <t>英厝寮</t>
    </r>
  </si>
  <si>
    <r>
      <rPr>
        <sz val="10"/>
        <color theme="1"/>
        <rFont val="宋体"/>
        <charset val="134"/>
      </rPr>
      <t>霞芳寮</t>
    </r>
  </si>
  <si>
    <r>
      <rPr>
        <sz val="10"/>
        <color theme="1"/>
        <rFont val="宋体"/>
        <charset val="134"/>
      </rPr>
      <t>桥仔头</t>
    </r>
  </si>
  <si>
    <r>
      <rPr>
        <sz val="10"/>
        <color theme="1"/>
        <rFont val="宋体"/>
        <charset val="134"/>
      </rPr>
      <t>港美寮</t>
    </r>
  </si>
  <si>
    <r>
      <rPr>
        <sz val="10"/>
        <color theme="1"/>
        <rFont val="宋体"/>
        <charset val="134"/>
      </rPr>
      <t>东笏</t>
    </r>
  </si>
  <si>
    <r>
      <rPr>
        <sz val="10"/>
        <color theme="1"/>
        <rFont val="宋体"/>
        <charset val="134"/>
      </rPr>
      <t>苟厝</t>
    </r>
  </si>
  <si>
    <r>
      <rPr>
        <sz val="10"/>
        <color theme="1"/>
        <rFont val="宋体"/>
        <charset val="134"/>
      </rPr>
      <t>上陈</t>
    </r>
  </si>
  <si>
    <r>
      <rPr>
        <sz val="10"/>
        <color theme="1"/>
        <rFont val="宋体"/>
        <charset val="134"/>
      </rPr>
      <t>风吹笏</t>
    </r>
  </si>
  <si>
    <r>
      <rPr>
        <sz val="10"/>
        <color theme="1"/>
        <rFont val="宋体"/>
        <charset val="134"/>
      </rPr>
      <t>后寮</t>
    </r>
  </si>
  <si>
    <r>
      <rPr>
        <sz val="10"/>
        <color theme="1"/>
        <rFont val="宋体"/>
        <charset val="134"/>
      </rPr>
      <t>东风村</t>
    </r>
  </si>
  <si>
    <r>
      <rPr>
        <sz val="10"/>
        <color theme="1"/>
        <rFont val="宋体"/>
        <charset val="134"/>
      </rPr>
      <t>马福兰村</t>
    </r>
  </si>
  <si>
    <r>
      <rPr>
        <sz val="10"/>
        <color theme="1"/>
        <rFont val="宋体"/>
        <charset val="134"/>
      </rPr>
      <t>白石岗村</t>
    </r>
  </si>
  <si>
    <r>
      <rPr>
        <sz val="10"/>
        <color theme="1"/>
        <rFont val="宋体"/>
        <charset val="134"/>
      </rPr>
      <t>新厝仔村</t>
    </r>
  </si>
  <si>
    <r>
      <rPr>
        <sz val="10"/>
        <color theme="1"/>
        <rFont val="宋体"/>
        <charset val="134"/>
      </rPr>
      <t>土桥村</t>
    </r>
  </si>
  <si>
    <r>
      <rPr>
        <sz val="10"/>
        <color theme="1"/>
        <rFont val="宋体"/>
        <charset val="134"/>
      </rPr>
      <t>白石垭</t>
    </r>
  </si>
  <si>
    <r>
      <rPr>
        <sz val="10"/>
        <color theme="1"/>
        <rFont val="宋体"/>
        <charset val="134"/>
      </rPr>
      <t>东家亚</t>
    </r>
  </si>
  <si>
    <r>
      <rPr>
        <sz val="10"/>
        <color theme="1"/>
        <rFont val="宋体"/>
        <charset val="134"/>
      </rPr>
      <t>东家亚村</t>
    </r>
  </si>
  <si>
    <r>
      <rPr>
        <sz val="10"/>
        <color theme="1"/>
        <rFont val="宋体"/>
        <charset val="134"/>
      </rPr>
      <t>水解酸化</t>
    </r>
    <r>
      <rPr>
        <sz val="10"/>
        <color theme="1"/>
        <rFont val="Times New Roman"/>
        <charset val="134"/>
      </rPr>
      <t>/</t>
    </r>
    <r>
      <rPr>
        <sz val="10"/>
        <color theme="1"/>
        <rFont val="宋体"/>
        <charset val="134"/>
      </rPr>
      <t>厌氧生物漠池</t>
    </r>
    <r>
      <rPr>
        <sz val="10"/>
        <color theme="1"/>
        <rFont val="Times New Roman"/>
        <charset val="134"/>
      </rPr>
      <t>+</t>
    </r>
    <r>
      <rPr>
        <sz val="10"/>
        <color theme="1"/>
        <rFont val="宋体"/>
        <charset val="134"/>
      </rPr>
      <t>人工湿地合并</t>
    </r>
  </si>
  <si>
    <r>
      <rPr>
        <sz val="10"/>
        <color theme="1"/>
        <rFont val="宋体"/>
        <charset val="134"/>
      </rPr>
      <t>前港村</t>
    </r>
  </si>
  <si>
    <r>
      <rPr>
        <sz val="10"/>
        <color theme="1"/>
        <rFont val="宋体"/>
        <charset val="134"/>
      </rPr>
      <t>梅东村</t>
    </r>
  </si>
  <si>
    <r>
      <rPr>
        <sz val="10"/>
        <color theme="1"/>
        <rFont val="宋体"/>
        <charset val="134"/>
      </rPr>
      <t>新地村</t>
    </r>
  </si>
  <si>
    <r>
      <rPr>
        <sz val="10"/>
        <color theme="1"/>
        <rFont val="宋体"/>
        <charset val="134"/>
      </rPr>
      <t>彭家围村</t>
    </r>
  </si>
  <si>
    <r>
      <rPr>
        <sz val="10"/>
        <color theme="1"/>
        <rFont val="宋体"/>
        <charset val="134"/>
      </rPr>
      <t>莲溪村</t>
    </r>
  </si>
  <si>
    <r>
      <rPr>
        <sz val="10"/>
        <color theme="1"/>
        <rFont val="宋体"/>
        <charset val="134"/>
      </rPr>
      <t>梅尖村</t>
    </r>
  </si>
  <si>
    <r>
      <rPr>
        <sz val="10"/>
        <color theme="1"/>
        <rFont val="宋体"/>
        <charset val="134"/>
      </rPr>
      <t>企西村</t>
    </r>
  </si>
  <si>
    <r>
      <rPr>
        <sz val="10"/>
        <color theme="1"/>
        <rFont val="宋体"/>
        <charset val="134"/>
      </rPr>
      <t>梅西村</t>
    </r>
  </si>
  <si>
    <r>
      <rPr>
        <sz val="10"/>
        <color theme="1"/>
        <rFont val="宋体"/>
        <charset val="134"/>
      </rPr>
      <t>水踏村</t>
    </r>
  </si>
  <si>
    <r>
      <rPr>
        <sz val="10"/>
        <color theme="1"/>
        <rFont val="宋体"/>
        <charset val="134"/>
      </rPr>
      <t>石洲村</t>
    </r>
  </si>
  <si>
    <r>
      <rPr>
        <sz val="10"/>
        <color theme="1"/>
        <rFont val="宋体"/>
        <charset val="134"/>
      </rPr>
      <t>东寮村</t>
    </r>
  </si>
  <si>
    <t>115.173833,</t>
  </si>
  <si>
    <r>
      <rPr>
        <sz val="10"/>
        <color theme="1"/>
        <rFont val="宋体"/>
        <charset val="134"/>
      </rPr>
      <t>钟寮村</t>
    </r>
  </si>
  <si>
    <r>
      <rPr>
        <sz val="10"/>
        <color theme="1"/>
        <rFont val="宋体"/>
        <charset val="134"/>
      </rPr>
      <t>鸡巢村</t>
    </r>
  </si>
  <si>
    <r>
      <rPr>
        <sz val="10"/>
        <color theme="1"/>
        <rFont val="宋体"/>
        <charset val="134"/>
      </rPr>
      <t>江山村</t>
    </r>
  </si>
  <si>
    <r>
      <rPr>
        <sz val="10"/>
        <color theme="1"/>
        <rFont val="宋体"/>
        <charset val="134"/>
      </rPr>
      <t>水口村</t>
    </r>
  </si>
  <si>
    <r>
      <rPr>
        <sz val="10"/>
        <color theme="1"/>
        <rFont val="宋体"/>
        <charset val="134"/>
      </rPr>
      <t>天星湖村</t>
    </r>
  </si>
  <si>
    <r>
      <rPr>
        <sz val="10"/>
        <color theme="1"/>
        <rFont val="宋体"/>
        <charset val="134"/>
      </rPr>
      <t>九径村</t>
    </r>
  </si>
  <si>
    <r>
      <rPr>
        <sz val="10"/>
        <color theme="1"/>
        <rFont val="宋体"/>
        <charset val="134"/>
      </rPr>
      <t>羌园村</t>
    </r>
  </si>
  <si>
    <r>
      <rPr>
        <sz val="10"/>
        <color theme="1"/>
        <rFont val="宋体"/>
        <charset val="134"/>
      </rPr>
      <t>新渔村</t>
    </r>
  </si>
  <si>
    <r>
      <rPr>
        <sz val="10"/>
        <color theme="1"/>
        <rFont val="宋体"/>
        <charset val="134"/>
      </rPr>
      <t>新乡村</t>
    </r>
  </si>
  <si>
    <r>
      <rPr>
        <sz val="10"/>
        <color theme="1"/>
        <rFont val="宋体"/>
        <charset val="134"/>
      </rPr>
      <t>田中央村</t>
    </r>
  </si>
  <si>
    <r>
      <rPr>
        <sz val="10"/>
        <rFont val="宋体"/>
        <charset val="134"/>
      </rPr>
      <t>海丰县</t>
    </r>
  </si>
  <si>
    <r>
      <rPr>
        <sz val="10"/>
        <rFont val="宋体"/>
        <charset val="134"/>
      </rPr>
      <t>梅陇镇</t>
    </r>
  </si>
  <si>
    <r>
      <rPr>
        <sz val="10"/>
        <rFont val="宋体"/>
        <charset val="134"/>
      </rPr>
      <t>月池村</t>
    </r>
  </si>
  <si>
    <r>
      <rPr>
        <sz val="10"/>
        <rFont val="宋体"/>
        <charset val="134"/>
      </rPr>
      <t>港尾新厝村</t>
    </r>
  </si>
  <si>
    <r>
      <rPr>
        <sz val="10"/>
        <rFont val="仿宋_GB2312"/>
        <charset val="134"/>
      </rPr>
      <t>接入村庄周边农田、林地、草地进行资源回用</t>
    </r>
  </si>
  <si>
    <r>
      <rPr>
        <sz val="10"/>
        <rFont val="微软雅黑"/>
        <charset val="134"/>
      </rPr>
      <t>否</t>
    </r>
  </si>
  <si>
    <r>
      <rPr>
        <sz val="10"/>
        <rFont val="微软雅黑"/>
        <charset val="134"/>
      </rPr>
      <t>农田</t>
    </r>
  </si>
  <si>
    <r>
      <rPr>
        <sz val="10"/>
        <rFont val="宋体"/>
        <charset val="134"/>
      </rPr>
      <t>新乡村</t>
    </r>
  </si>
  <si>
    <r>
      <rPr>
        <sz val="10"/>
        <rFont val="宋体"/>
        <charset val="134"/>
      </rPr>
      <t>新厝林村</t>
    </r>
  </si>
  <si>
    <r>
      <rPr>
        <sz val="10"/>
        <rFont val="宋体"/>
        <charset val="134"/>
      </rPr>
      <t>云路村</t>
    </r>
  </si>
  <si>
    <r>
      <rPr>
        <sz val="10"/>
        <rFont val="宋体"/>
        <charset val="134"/>
      </rPr>
      <t>下厝园村</t>
    </r>
  </si>
  <si>
    <r>
      <rPr>
        <sz val="10"/>
        <rFont val="宋体"/>
        <charset val="134"/>
      </rPr>
      <t>大港村</t>
    </r>
  </si>
  <si>
    <r>
      <rPr>
        <sz val="10"/>
        <color theme="1"/>
        <rFont val="宋体"/>
        <charset val="134"/>
      </rPr>
      <t>长港村</t>
    </r>
  </si>
  <si>
    <r>
      <rPr>
        <sz val="10"/>
        <color theme="1"/>
        <rFont val="宋体"/>
        <charset val="134"/>
      </rPr>
      <t>九菜坑村</t>
    </r>
  </si>
  <si>
    <r>
      <rPr>
        <sz val="10"/>
        <color theme="1"/>
        <rFont val="宋体"/>
        <charset val="134"/>
      </rPr>
      <t>屯下村</t>
    </r>
  </si>
  <si>
    <r>
      <rPr>
        <sz val="10"/>
        <color theme="1"/>
        <rFont val="宋体"/>
        <charset val="134"/>
      </rPr>
      <t>下陂塘村</t>
    </r>
  </si>
  <si>
    <r>
      <rPr>
        <sz val="10"/>
        <color theme="1"/>
        <rFont val="宋体"/>
        <charset val="134"/>
      </rPr>
      <t>谷兜村</t>
    </r>
  </si>
  <si>
    <r>
      <rPr>
        <sz val="10"/>
        <color theme="1"/>
        <rFont val="宋体"/>
        <charset val="134"/>
      </rPr>
      <t>坪塘村</t>
    </r>
  </si>
  <si>
    <r>
      <rPr>
        <sz val="10"/>
        <color theme="1"/>
        <rFont val="宋体"/>
        <charset val="134"/>
      </rPr>
      <t>水龙村</t>
    </r>
  </si>
  <si>
    <r>
      <rPr>
        <sz val="10"/>
        <color theme="1"/>
        <rFont val="宋体"/>
        <charset val="134"/>
      </rPr>
      <t>华楼村</t>
    </r>
  </si>
  <si>
    <r>
      <rPr>
        <sz val="10"/>
        <color theme="1"/>
        <rFont val="宋体"/>
        <charset val="134"/>
      </rPr>
      <t>嶂下村</t>
    </r>
  </si>
  <si>
    <r>
      <rPr>
        <sz val="10"/>
        <color theme="1"/>
        <rFont val="宋体"/>
        <charset val="134"/>
      </rPr>
      <t>凤岐山村</t>
    </r>
  </si>
  <si>
    <r>
      <rPr>
        <sz val="10"/>
        <color theme="1"/>
        <rFont val="宋体"/>
        <charset val="134"/>
      </rPr>
      <t>塘坣下村</t>
    </r>
  </si>
  <si>
    <r>
      <rPr>
        <sz val="10"/>
        <color theme="1"/>
        <rFont val="宋体"/>
        <charset val="134"/>
      </rPr>
      <t>双坣塘村</t>
    </r>
  </si>
  <si>
    <r>
      <rPr>
        <sz val="10"/>
        <color theme="1"/>
        <rFont val="宋体"/>
        <charset val="134"/>
      </rPr>
      <t>山下村</t>
    </r>
  </si>
  <si>
    <r>
      <rPr>
        <sz val="10"/>
        <color theme="1"/>
        <rFont val="宋体"/>
        <charset val="134"/>
      </rPr>
      <t>红湖村</t>
    </r>
  </si>
  <si>
    <r>
      <rPr>
        <sz val="10"/>
        <color theme="1"/>
        <rFont val="宋体"/>
        <charset val="134"/>
      </rPr>
      <t>连塘尾村</t>
    </r>
  </si>
  <si>
    <r>
      <rPr>
        <sz val="10"/>
        <color theme="1"/>
        <rFont val="宋体"/>
        <charset val="134"/>
      </rPr>
      <t>龙吟塘村</t>
    </r>
  </si>
  <si>
    <r>
      <rPr>
        <sz val="10"/>
        <color theme="1"/>
        <rFont val="宋体"/>
        <charset val="134"/>
      </rPr>
      <t>社背村</t>
    </r>
  </si>
  <si>
    <r>
      <rPr>
        <sz val="10"/>
        <color theme="1"/>
        <rFont val="宋体"/>
        <charset val="134"/>
      </rPr>
      <t>南岭潭村</t>
    </r>
  </si>
  <si>
    <r>
      <rPr>
        <sz val="10"/>
        <color theme="1"/>
        <rFont val="宋体"/>
        <charset val="134"/>
      </rPr>
      <t>新湖村</t>
    </r>
  </si>
  <si>
    <r>
      <rPr>
        <sz val="10"/>
        <color theme="1"/>
        <rFont val="宋体"/>
        <charset val="134"/>
      </rPr>
      <t>官陂塘二村</t>
    </r>
  </si>
  <si>
    <r>
      <rPr>
        <sz val="10"/>
        <color theme="1"/>
        <rFont val="宋体"/>
        <charset val="134"/>
      </rPr>
      <t>官陂塘一村</t>
    </r>
  </si>
  <si>
    <r>
      <rPr>
        <sz val="10"/>
        <color theme="1"/>
        <rFont val="宋体"/>
        <charset val="134"/>
      </rPr>
      <t>九龙村</t>
    </r>
  </si>
  <si>
    <r>
      <rPr>
        <sz val="10"/>
        <color theme="1"/>
        <rFont val="宋体"/>
        <charset val="134"/>
      </rPr>
      <t>九龙口村</t>
    </r>
  </si>
  <si>
    <r>
      <rPr>
        <sz val="10"/>
        <color theme="1"/>
        <rFont val="宋体"/>
        <charset val="134"/>
      </rPr>
      <t>九龙寨村</t>
    </r>
  </si>
  <si>
    <r>
      <rPr>
        <sz val="10"/>
        <color theme="1"/>
        <rFont val="宋体"/>
        <charset val="134"/>
      </rPr>
      <t>罗厝角寨村</t>
    </r>
  </si>
  <si>
    <r>
      <rPr>
        <sz val="10"/>
        <color theme="1"/>
        <rFont val="宋体"/>
        <charset val="134"/>
      </rPr>
      <t>水背村</t>
    </r>
  </si>
  <si>
    <r>
      <rPr>
        <sz val="10"/>
        <color theme="1"/>
        <rFont val="宋体"/>
        <charset val="134"/>
      </rPr>
      <t>上田心村</t>
    </r>
  </si>
  <si>
    <r>
      <rPr>
        <sz val="10"/>
        <color theme="1"/>
        <rFont val="宋体"/>
        <charset val="134"/>
      </rPr>
      <t>岭下村</t>
    </r>
  </si>
  <si>
    <r>
      <rPr>
        <sz val="10"/>
        <color theme="1"/>
        <rFont val="微软雅黑"/>
        <charset val="134"/>
      </rPr>
      <t>林地、农田</t>
    </r>
  </si>
  <si>
    <r>
      <rPr>
        <sz val="10"/>
        <color theme="1"/>
        <rFont val="宋体"/>
        <charset val="134"/>
      </rPr>
      <t>新沟村</t>
    </r>
  </si>
  <si>
    <r>
      <rPr>
        <sz val="10"/>
        <color theme="1"/>
        <rFont val="宋体"/>
        <charset val="134"/>
      </rPr>
      <t>东围村</t>
    </r>
  </si>
  <si>
    <r>
      <rPr>
        <sz val="10"/>
        <color theme="1"/>
        <rFont val="宋体"/>
        <charset val="134"/>
      </rPr>
      <t>陶新村</t>
    </r>
  </si>
  <si>
    <r>
      <rPr>
        <sz val="10"/>
        <color theme="1"/>
        <rFont val="宋体"/>
        <charset val="134"/>
      </rPr>
      <t>祯祥村</t>
    </r>
  </si>
  <si>
    <r>
      <rPr>
        <sz val="10"/>
        <color theme="1"/>
        <rFont val="宋体"/>
        <charset val="134"/>
      </rPr>
      <t>下家村</t>
    </r>
  </si>
  <si>
    <r>
      <rPr>
        <sz val="10"/>
        <color theme="1"/>
        <rFont val="宋体"/>
        <charset val="134"/>
      </rPr>
      <t>小屿村</t>
    </r>
  </si>
  <si>
    <t>115.417685</t>
  </si>
  <si>
    <t>22.912665</t>
  </si>
  <si>
    <r>
      <rPr>
        <sz val="10"/>
        <color theme="1"/>
        <rFont val="宋体"/>
        <charset val="134"/>
      </rPr>
      <t>桐埔村</t>
    </r>
  </si>
  <si>
    <r>
      <rPr>
        <sz val="10"/>
        <color theme="1"/>
        <rFont val="宋体"/>
        <charset val="134"/>
      </rPr>
      <t>高田村</t>
    </r>
  </si>
  <si>
    <r>
      <rPr>
        <sz val="10"/>
        <color theme="1"/>
        <rFont val="宋体"/>
        <charset val="134"/>
      </rPr>
      <t>霞雅村</t>
    </r>
  </si>
  <si>
    <r>
      <rPr>
        <sz val="10"/>
        <color theme="1"/>
        <rFont val="宋体"/>
        <charset val="134"/>
      </rPr>
      <t>新地</t>
    </r>
  </si>
  <si>
    <r>
      <rPr>
        <sz val="10"/>
        <color theme="1"/>
        <rFont val="宋体"/>
        <charset val="134"/>
      </rPr>
      <t>美园村</t>
    </r>
  </si>
  <si>
    <r>
      <rPr>
        <sz val="10"/>
        <color theme="1"/>
        <rFont val="宋体"/>
        <charset val="134"/>
      </rPr>
      <t>霞西村</t>
    </r>
  </si>
  <si>
    <r>
      <rPr>
        <sz val="10"/>
        <color theme="1"/>
        <rFont val="宋体"/>
        <charset val="134"/>
      </rPr>
      <t>坣头村</t>
    </r>
  </si>
  <si>
    <r>
      <rPr>
        <sz val="10"/>
        <color theme="1"/>
        <rFont val="宋体"/>
        <charset val="134"/>
      </rPr>
      <t>杨南村</t>
    </r>
  </si>
  <si>
    <r>
      <rPr>
        <sz val="10"/>
        <color theme="1"/>
        <rFont val="宋体"/>
        <charset val="134"/>
      </rPr>
      <t>长春村</t>
    </r>
  </si>
  <si>
    <r>
      <rPr>
        <sz val="10"/>
        <color theme="1"/>
        <rFont val="宋体"/>
        <charset val="134"/>
      </rPr>
      <t>杨西村</t>
    </r>
  </si>
  <si>
    <r>
      <rPr>
        <sz val="10"/>
        <color theme="1"/>
        <rFont val="宋体"/>
        <charset val="134"/>
      </rPr>
      <t>楼雅村</t>
    </r>
  </si>
  <si>
    <r>
      <rPr>
        <sz val="10"/>
        <color theme="1"/>
        <rFont val="Times New Roman"/>
        <charset val="134"/>
      </rPr>
      <t>SBR</t>
    </r>
    <r>
      <rPr>
        <sz val="10"/>
        <color theme="1"/>
        <rFont val="宋体"/>
        <charset val="134"/>
      </rPr>
      <t>工艺</t>
    </r>
  </si>
  <si>
    <r>
      <rPr>
        <sz val="10"/>
        <color theme="1"/>
        <rFont val="宋体"/>
        <charset val="134"/>
      </rPr>
      <t>上边村</t>
    </r>
  </si>
  <si>
    <r>
      <rPr>
        <sz val="10"/>
        <color theme="1"/>
        <rFont val="宋体"/>
        <charset val="134"/>
      </rPr>
      <t>乌石叶村</t>
    </r>
  </si>
  <si>
    <t>115.327033</t>
  </si>
  <si>
    <t>22.929824</t>
  </si>
  <si>
    <r>
      <rPr>
        <sz val="10"/>
        <color theme="1"/>
        <rFont val="宋体"/>
        <charset val="134"/>
      </rPr>
      <t>英岭村</t>
    </r>
  </si>
  <si>
    <t>115.324568</t>
  </si>
  <si>
    <t>22.921191</t>
  </si>
  <si>
    <r>
      <rPr>
        <sz val="10"/>
        <color theme="1"/>
        <rFont val="宋体"/>
        <charset val="134"/>
      </rPr>
      <t>南畔村（南英岭）</t>
    </r>
  </si>
  <si>
    <t>115.323566</t>
  </si>
  <si>
    <t>22.917886</t>
  </si>
  <si>
    <r>
      <rPr>
        <sz val="10"/>
        <rFont val="宋体"/>
        <charset val="134"/>
      </rPr>
      <t>叶厝村</t>
    </r>
  </si>
  <si>
    <t>115.303627</t>
  </si>
  <si>
    <t>22.936519</t>
  </si>
  <si>
    <t>115.309614</t>
  </si>
  <si>
    <t>22.947961</t>
  </si>
  <si>
    <t>115.323197</t>
  </si>
  <si>
    <t>22.932903</t>
  </si>
  <si>
    <r>
      <rPr>
        <sz val="10"/>
        <rFont val="宋体"/>
        <charset val="134"/>
      </rPr>
      <t>荣港村</t>
    </r>
  </si>
  <si>
    <r>
      <rPr>
        <sz val="10"/>
        <color theme="1"/>
        <rFont val="宋体"/>
        <charset val="134"/>
      </rPr>
      <t>卓厝村</t>
    </r>
  </si>
  <si>
    <t>115.346134</t>
  </si>
  <si>
    <t>22.944278</t>
  </si>
  <si>
    <r>
      <rPr>
        <sz val="10"/>
        <color theme="1"/>
        <rFont val="宋体"/>
        <charset val="134"/>
      </rPr>
      <t>新阳村</t>
    </r>
  </si>
  <si>
    <t>115.356139</t>
  </si>
  <si>
    <t>22.945696</t>
  </si>
  <si>
    <r>
      <rPr>
        <sz val="10"/>
        <rFont val="宋体"/>
        <charset val="134"/>
      </rPr>
      <t>洋心墩村</t>
    </r>
  </si>
  <si>
    <t>115.343807</t>
  </si>
  <si>
    <t>22.950776</t>
  </si>
  <si>
    <r>
      <rPr>
        <sz val="10"/>
        <rFont val="宋体"/>
        <charset val="134"/>
      </rPr>
      <t>王李村</t>
    </r>
  </si>
  <si>
    <t>115.342674</t>
  </si>
  <si>
    <t>22.946617</t>
  </si>
  <si>
    <r>
      <rPr>
        <sz val="10"/>
        <rFont val="宋体"/>
        <charset val="134"/>
      </rPr>
      <t>郭吕村</t>
    </r>
  </si>
  <si>
    <t>115.347615</t>
  </si>
  <si>
    <t>22.948504</t>
  </si>
  <si>
    <r>
      <rPr>
        <sz val="10"/>
        <rFont val="宋体"/>
        <charset val="134"/>
      </rPr>
      <t>柯厝村</t>
    </r>
  </si>
  <si>
    <t>115.348842</t>
  </si>
  <si>
    <t>22.949287</t>
  </si>
  <si>
    <r>
      <rPr>
        <sz val="10"/>
        <rFont val="宋体"/>
        <charset val="134"/>
      </rPr>
      <t>横港村</t>
    </r>
  </si>
  <si>
    <t>115.341554</t>
  </si>
  <si>
    <t>22.934820</t>
  </si>
  <si>
    <r>
      <rPr>
        <sz val="10"/>
        <rFont val="宋体"/>
        <charset val="134"/>
      </rPr>
      <t>老刘沈村</t>
    </r>
  </si>
  <si>
    <t>115.333014</t>
  </si>
  <si>
    <t>22.937498</t>
  </si>
  <si>
    <r>
      <rPr>
        <sz val="10"/>
        <rFont val="宋体"/>
        <charset val="134"/>
      </rPr>
      <t>谢厝村</t>
    </r>
  </si>
  <si>
    <t>115.339837</t>
  </si>
  <si>
    <t>22.934761</t>
  </si>
  <si>
    <r>
      <rPr>
        <sz val="10"/>
        <color theme="1"/>
        <rFont val="宋体"/>
        <charset val="134"/>
      </rPr>
      <t>大坑村</t>
    </r>
  </si>
  <si>
    <t>115.262659</t>
  </si>
  <si>
    <t>22.943663</t>
  </si>
  <si>
    <r>
      <rPr>
        <sz val="10"/>
        <rFont val="宋体"/>
        <charset val="134"/>
      </rPr>
      <t>新一村</t>
    </r>
  </si>
  <si>
    <t>115.344949</t>
  </si>
  <si>
    <t>22.917109</t>
  </si>
  <si>
    <r>
      <rPr>
        <sz val="10"/>
        <rFont val="宋体"/>
        <charset val="134"/>
      </rPr>
      <t>新二村</t>
    </r>
  </si>
  <si>
    <t>115.344831</t>
  </si>
  <si>
    <t>22.916673</t>
  </si>
  <si>
    <r>
      <rPr>
        <sz val="10"/>
        <rFont val="宋体"/>
        <charset val="134"/>
      </rPr>
      <t>新厝</t>
    </r>
  </si>
  <si>
    <t>115.434060</t>
  </si>
  <si>
    <t>22.929970</t>
  </si>
  <si>
    <r>
      <rPr>
        <sz val="10"/>
        <rFont val="宋体"/>
        <charset val="134"/>
      </rPr>
      <t>可塘镇</t>
    </r>
  </si>
  <si>
    <r>
      <rPr>
        <sz val="10"/>
        <color theme="1"/>
        <rFont val="宋体"/>
        <charset val="134"/>
      </rPr>
      <t>双贵山村</t>
    </r>
  </si>
  <si>
    <t>115.497360</t>
  </si>
  <si>
    <t>22.965130</t>
  </si>
  <si>
    <r>
      <rPr>
        <sz val="10"/>
        <rFont val="宋体"/>
        <charset val="134"/>
      </rPr>
      <t>陈厝坡村</t>
    </r>
  </si>
  <si>
    <r>
      <rPr>
        <sz val="10"/>
        <rFont val="宋体"/>
        <charset val="134"/>
      </rPr>
      <t>示范村</t>
    </r>
  </si>
  <si>
    <t>115.434460</t>
  </si>
  <si>
    <t>22.973190</t>
  </si>
  <si>
    <r>
      <rPr>
        <sz val="10"/>
        <color theme="1"/>
        <rFont val="宋体"/>
        <charset val="134"/>
      </rPr>
      <t>陈厝坡村</t>
    </r>
  </si>
  <si>
    <r>
      <rPr>
        <sz val="10"/>
        <rFont val="宋体"/>
        <charset val="134"/>
      </rPr>
      <t>陈庄村</t>
    </r>
  </si>
  <si>
    <t>115.440230</t>
  </si>
  <si>
    <t>22.973120</t>
  </si>
  <si>
    <r>
      <rPr>
        <sz val="10"/>
        <rFont val="宋体"/>
        <charset val="134"/>
      </rPr>
      <t>潭围</t>
    </r>
  </si>
  <si>
    <t>115.416040</t>
  </si>
  <si>
    <t>22.944240</t>
  </si>
  <si>
    <r>
      <rPr>
        <sz val="10"/>
        <rFont val="宋体"/>
        <charset val="134"/>
      </rPr>
      <t>远征</t>
    </r>
  </si>
  <si>
    <t>115.476820</t>
  </si>
  <si>
    <t>22.963010</t>
  </si>
  <si>
    <t>115.483980</t>
  </si>
  <si>
    <t>22.976430</t>
  </si>
  <si>
    <r>
      <rPr>
        <sz val="10"/>
        <color theme="1"/>
        <rFont val="宋体"/>
        <charset val="134"/>
      </rPr>
      <t>朱厝坑村</t>
    </r>
  </si>
  <si>
    <t>115.495630</t>
  </si>
  <si>
    <t>22.975580</t>
  </si>
  <si>
    <r>
      <rPr>
        <sz val="10"/>
        <rFont val="宋体"/>
        <charset val="134"/>
      </rPr>
      <t>黄厝二片</t>
    </r>
  </si>
  <si>
    <t>115.407280</t>
  </si>
  <si>
    <t>22.941160</t>
  </si>
  <si>
    <r>
      <rPr>
        <sz val="10"/>
        <color theme="1"/>
        <rFont val="宋体"/>
        <charset val="134"/>
      </rPr>
      <t>埔上村</t>
    </r>
  </si>
  <si>
    <t>115.428720</t>
  </si>
  <si>
    <t>22.962770</t>
  </si>
  <si>
    <r>
      <rPr>
        <sz val="10"/>
        <color theme="1"/>
        <rFont val="宋体"/>
        <charset val="134"/>
      </rPr>
      <t>上乡</t>
    </r>
  </si>
  <si>
    <t>115.429490</t>
  </si>
  <si>
    <t>22.962720</t>
  </si>
  <si>
    <t>115.426830</t>
  </si>
  <si>
    <t>22.959640</t>
  </si>
  <si>
    <t>115.420000</t>
  </si>
  <si>
    <t>22.951010</t>
  </si>
  <si>
    <r>
      <rPr>
        <sz val="10"/>
        <rFont val="宋体"/>
        <charset val="134"/>
      </rPr>
      <t>港墘</t>
    </r>
  </si>
  <si>
    <t>115.428660</t>
  </si>
  <si>
    <t>22.955640</t>
  </si>
  <si>
    <r>
      <rPr>
        <sz val="10"/>
        <color theme="1"/>
        <rFont val="宋体"/>
        <charset val="134"/>
      </rPr>
      <t>埔中央</t>
    </r>
  </si>
  <si>
    <t>115.479790</t>
  </si>
  <si>
    <t>22.948550</t>
  </si>
  <si>
    <r>
      <rPr>
        <sz val="10"/>
        <color rgb="FFFF0000"/>
        <rFont val="宋体"/>
        <charset val="134"/>
      </rPr>
      <t>可塘镇</t>
    </r>
  </si>
  <si>
    <r>
      <rPr>
        <sz val="10"/>
        <color rgb="FFFF0000"/>
        <rFont val="宋体"/>
        <charset val="134"/>
      </rPr>
      <t>罗山村</t>
    </r>
  </si>
  <si>
    <r>
      <rPr>
        <sz val="10"/>
        <color rgb="FFFF0000"/>
        <rFont val="宋体"/>
        <charset val="134"/>
      </rPr>
      <t>庄厝乡</t>
    </r>
  </si>
  <si>
    <t>115.405210</t>
  </si>
  <si>
    <t>22.962670</t>
  </si>
  <si>
    <r>
      <rPr>
        <sz val="10"/>
        <rFont val="宋体"/>
        <charset val="134"/>
      </rPr>
      <t>上后湖</t>
    </r>
  </si>
  <si>
    <t>115.438710</t>
  </si>
  <si>
    <t>22.959110</t>
  </si>
  <si>
    <r>
      <rPr>
        <sz val="10"/>
        <rFont val="宋体"/>
        <charset val="134"/>
      </rPr>
      <t>崎岭</t>
    </r>
  </si>
  <si>
    <t>115.419570</t>
  </si>
  <si>
    <t>22.939580</t>
  </si>
  <si>
    <r>
      <rPr>
        <sz val="10"/>
        <rFont val="宋体"/>
        <charset val="134"/>
      </rPr>
      <t>龙首里</t>
    </r>
  </si>
  <si>
    <t>115.322671</t>
  </si>
  <si>
    <t>23.132704</t>
  </si>
  <si>
    <r>
      <rPr>
        <sz val="10"/>
        <rFont val="宋体"/>
        <charset val="134"/>
      </rPr>
      <t>龙眼树下村</t>
    </r>
  </si>
  <si>
    <t>115.303144</t>
  </si>
  <si>
    <t>23.146042</t>
  </si>
  <si>
    <r>
      <rPr>
        <sz val="10"/>
        <color theme="1"/>
        <rFont val="宋体"/>
        <charset val="134"/>
      </rPr>
      <t>柴头塘村</t>
    </r>
  </si>
  <si>
    <t>115.405907</t>
  </si>
  <si>
    <t>23.028433</t>
  </si>
  <si>
    <r>
      <rPr>
        <sz val="10"/>
        <rFont val="宋体"/>
        <charset val="134"/>
      </rPr>
      <t>三家邱村</t>
    </r>
  </si>
  <si>
    <t>115.354664</t>
  </si>
  <si>
    <t>23.047423</t>
  </si>
  <si>
    <r>
      <rPr>
        <sz val="10"/>
        <rFont val="宋体"/>
        <charset val="134"/>
      </rPr>
      <t>平新村</t>
    </r>
  </si>
  <si>
    <r>
      <rPr>
        <sz val="10"/>
        <rFont val="宋体"/>
        <charset val="134"/>
      </rPr>
      <t>老桔仔园村</t>
    </r>
  </si>
  <si>
    <t>115.379874</t>
  </si>
  <si>
    <t>23.043158</t>
  </si>
  <si>
    <r>
      <rPr>
        <sz val="10"/>
        <rFont val="宋体"/>
        <charset val="134"/>
      </rPr>
      <t>西山村</t>
    </r>
  </si>
  <si>
    <r>
      <rPr>
        <sz val="10"/>
        <rFont val="宋体"/>
        <charset val="134"/>
      </rPr>
      <t>庵东村</t>
    </r>
  </si>
  <si>
    <t>115.390906</t>
  </si>
  <si>
    <t>23.071756</t>
  </si>
  <si>
    <r>
      <rPr>
        <sz val="10"/>
        <rFont val="宋体"/>
        <charset val="134"/>
      </rPr>
      <t>坪山仔</t>
    </r>
  </si>
  <si>
    <t>115.335503</t>
  </si>
  <si>
    <t>23.126390</t>
  </si>
  <si>
    <r>
      <rPr>
        <sz val="10"/>
        <rFont val="宋体"/>
        <charset val="134"/>
      </rPr>
      <t>旗岭下</t>
    </r>
  </si>
  <si>
    <t>115.335417</t>
  </si>
  <si>
    <t>23.126863</t>
  </si>
  <si>
    <r>
      <rPr>
        <sz val="10"/>
        <rFont val="宋体"/>
        <charset val="134"/>
      </rPr>
      <t>陂角楼</t>
    </r>
  </si>
  <si>
    <t>115.334451</t>
  </si>
  <si>
    <t>23.128659</t>
  </si>
  <si>
    <t>115.421736</t>
  </si>
  <si>
    <t>23.024341</t>
  </si>
  <si>
    <r>
      <rPr>
        <sz val="10"/>
        <rFont val="宋体"/>
        <charset val="134"/>
      </rPr>
      <t>陶河镇</t>
    </r>
  </si>
  <si>
    <r>
      <rPr>
        <sz val="10"/>
        <color theme="1"/>
        <rFont val="宋体"/>
        <charset val="134"/>
      </rPr>
      <t>贤厝坑村</t>
    </r>
  </si>
  <si>
    <t>115.426225</t>
  </si>
  <si>
    <t>22.879931</t>
  </si>
  <si>
    <t>115.430662</t>
  </si>
  <si>
    <t>22.886712</t>
  </si>
  <si>
    <r>
      <rPr>
        <sz val="10"/>
        <color theme="1"/>
        <rFont val="宋体"/>
        <charset val="134"/>
      </rPr>
      <t>陶南村</t>
    </r>
  </si>
  <si>
    <r>
      <rPr>
        <sz val="10"/>
        <rFont val="宋体"/>
        <charset val="134"/>
      </rPr>
      <t>新地村</t>
    </r>
  </si>
  <si>
    <t>115.382087</t>
  </si>
  <si>
    <t>22.888451</t>
  </si>
  <si>
    <r>
      <rPr>
        <sz val="10"/>
        <rFont val="宋体"/>
        <charset val="134"/>
      </rPr>
      <t>丰巢村</t>
    </r>
  </si>
  <si>
    <t>115.322000</t>
  </si>
  <si>
    <t>22.897000</t>
  </si>
  <si>
    <r>
      <rPr>
        <sz val="8"/>
        <color rgb="FFFF0000"/>
        <rFont val="宋体"/>
        <charset val="134"/>
      </rPr>
      <t>陶河镇</t>
    </r>
  </si>
  <si>
    <r>
      <rPr>
        <sz val="8"/>
        <color rgb="FFFF0000"/>
        <rFont val="宋体"/>
        <charset val="134"/>
      </rPr>
      <t>陶联村委</t>
    </r>
  </si>
  <si>
    <r>
      <rPr>
        <sz val="8"/>
        <color rgb="FFFF0000"/>
        <rFont val="宋体"/>
        <charset val="134"/>
      </rPr>
      <t>横山村</t>
    </r>
  </si>
  <si>
    <t>115.384500</t>
  </si>
  <si>
    <t>22.905700</t>
  </si>
  <si>
    <r>
      <rPr>
        <sz val="10"/>
        <rFont val="宋体"/>
        <charset val="134"/>
      </rPr>
      <t>寨内村</t>
    </r>
  </si>
  <si>
    <t>115.357585</t>
  </si>
  <si>
    <t>22.890757</t>
  </si>
  <si>
    <r>
      <rPr>
        <sz val="10"/>
        <color theme="1"/>
        <rFont val="宋体"/>
        <charset val="134"/>
      </rPr>
      <t>杨东村</t>
    </r>
  </si>
  <si>
    <r>
      <rPr>
        <sz val="10"/>
        <rFont val="宋体"/>
        <charset val="134"/>
      </rPr>
      <t>太平圩村</t>
    </r>
  </si>
  <si>
    <t>115.435066</t>
  </si>
  <si>
    <t>22.886119</t>
  </si>
  <si>
    <r>
      <rPr>
        <sz val="10"/>
        <rFont val="宋体"/>
        <charset val="134"/>
      </rPr>
      <t>笏仔埔村</t>
    </r>
  </si>
  <si>
    <t>115.430881</t>
  </si>
  <si>
    <t>22.878330</t>
  </si>
  <si>
    <r>
      <rPr>
        <sz val="10"/>
        <color theme="1"/>
        <rFont val="宋体"/>
        <charset val="134"/>
      </rPr>
      <t>新建村</t>
    </r>
  </si>
  <si>
    <t>115.377408</t>
  </si>
  <si>
    <t>22.884896</t>
  </si>
  <si>
    <t>115.358302</t>
  </si>
  <si>
    <t>22.891155</t>
  </si>
  <si>
    <t>115.382881</t>
  </si>
  <si>
    <t>22.916025</t>
  </si>
  <si>
    <r>
      <rPr>
        <sz val="10"/>
        <color rgb="FFFF0000"/>
        <rFont val="宋体"/>
        <charset val="134"/>
      </rPr>
      <t>陶河镇</t>
    </r>
  </si>
  <si>
    <r>
      <rPr>
        <sz val="8"/>
        <color rgb="FFFF0000"/>
        <rFont val="宋体"/>
        <charset val="134"/>
      </rPr>
      <t>陶南村委</t>
    </r>
  </si>
  <si>
    <r>
      <rPr>
        <sz val="8"/>
        <color rgb="FFFF0000"/>
        <rFont val="宋体"/>
        <charset val="134"/>
      </rPr>
      <t>田心村</t>
    </r>
  </si>
  <si>
    <t>115.384511</t>
  </si>
  <si>
    <t>22.888194</t>
  </si>
  <si>
    <r>
      <rPr>
        <sz val="10"/>
        <rFont val="宋体"/>
        <charset val="134"/>
      </rPr>
      <t>洪厝岭</t>
    </r>
  </si>
  <si>
    <t>115.431075</t>
  </si>
  <si>
    <t>22.874652</t>
  </si>
  <si>
    <r>
      <rPr>
        <sz val="10"/>
        <rFont val="宋体"/>
        <charset val="134"/>
      </rPr>
      <t>杨西村</t>
    </r>
  </si>
  <si>
    <r>
      <rPr>
        <sz val="10"/>
        <rFont val="宋体"/>
        <charset val="134"/>
      </rPr>
      <t>上埔村</t>
    </r>
  </si>
  <si>
    <t>115.426123</t>
  </si>
  <si>
    <t>22.888318</t>
  </si>
  <si>
    <r>
      <rPr>
        <sz val="10"/>
        <color theme="1"/>
        <rFont val="宋体"/>
        <charset val="134"/>
      </rPr>
      <t>茅湖村</t>
    </r>
  </si>
  <si>
    <r>
      <rPr>
        <sz val="10"/>
        <color theme="1"/>
        <rFont val="宋体"/>
        <charset val="134"/>
      </rPr>
      <t>茅铺村</t>
    </r>
  </si>
  <si>
    <r>
      <rPr>
        <sz val="10"/>
        <color theme="1"/>
        <rFont val="宋体"/>
        <charset val="134"/>
      </rPr>
      <t>吉屿村</t>
    </r>
  </si>
  <si>
    <r>
      <rPr>
        <sz val="10"/>
        <color theme="1"/>
        <rFont val="宋体"/>
        <charset val="134"/>
      </rPr>
      <t>东边陇村</t>
    </r>
  </si>
  <si>
    <r>
      <rPr>
        <sz val="10"/>
        <color theme="1"/>
        <rFont val="宋体"/>
        <charset val="134"/>
      </rPr>
      <t>新金村</t>
    </r>
  </si>
  <si>
    <r>
      <rPr>
        <sz val="10"/>
        <color theme="1"/>
        <rFont val="宋体"/>
        <charset val="134"/>
      </rPr>
      <t>上里坑村</t>
    </r>
  </si>
  <si>
    <r>
      <rPr>
        <sz val="10"/>
        <color theme="1"/>
        <rFont val="宋体"/>
        <charset val="134"/>
      </rPr>
      <t>乌泥塘村</t>
    </r>
  </si>
  <si>
    <r>
      <rPr>
        <sz val="10"/>
        <color theme="1"/>
        <rFont val="宋体"/>
        <charset val="134"/>
      </rPr>
      <t>长湖潭</t>
    </r>
  </si>
  <si>
    <r>
      <rPr>
        <sz val="10"/>
        <color theme="1"/>
        <rFont val="宋体"/>
        <charset val="134"/>
      </rPr>
      <t>下达村</t>
    </r>
  </si>
  <si>
    <r>
      <rPr>
        <sz val="10"/>
        <color theme="1"/>
        <rFont val="宋体"/>
        <charset val="134"/>
      </rPr>
      <t>甘下</t>
    </r>
  </si>
  <si>
    <r>
      <rPr>
        <sz val="10"/>
        <color theme="1"/>
        <rFont val="宋体"/>
        <charset val="134"/>
      </rPr>
      <t>联塘村</t>
    </r>
  </si>
  <si>
    <r>
      <rPr>
        <sz val="10"/>
        <color theme="1"/>
        <rFont val="宋体"/>
        <charset val="134"/>
      </rPr>
      <t>陆安村</t>
    </r>
  </si>
  <si>
    <r>
      <rPr>
        <sz val="10"/>
        <color theme="1"/>
        <rFont val="宋体"/>
        <charset val="134"/>
      </rPr>
      <t>三角坵</t>
    </r>
  </si>
  <si>
    <r>
      <rPr>
        <sz val="10"/>
        <color theme="1"/>
        <rFont val="宋体"/>
        <charset val="134"/>
      </rPr>
      <t>海丰县黄羌林场污水处理厂</t>
    </r>
  </si>
  <si>
    <r>
      <rPr>
        <sz val="10"/>
        <color theme="1"/>
        <rFont val="宋体"/>
        <charset val="134"/>
      </rPr>
      <t>在建</t>
    </r>
  </si>
  <si>
    <r>
      <rPr>
        <sz val="10"/>
        <color theme="1"/>
        <rFont val="宋体"/>
        <charset val="134"/>
      </rPr>
      <t>楼里</t>
    </r>
  </si>
  <si>
    <r>
      <rPr>
        <sz val="10"/>
        <color theme="1"/>
        <rFont val="宋体"/>
        <charset val="134"/>
      </rPr>
      <t>山下</t>
    </r>
  </si>
  <si>
    <r>
      <rPr>
        <sz val="10"/>
        <color theme="1"/>
        <rFont val="宋体"/>
        <charset val="134"/>
      </rPr>
      <t>仙垭村</t>
    </r>
  </si>
  <si>
    <r>
      <rPr>
        <sz val="10"/>
        <color theme="1"/>
        <rFont val="宋体"/>
        <charset val="134"/>
      </rPr>
      <t>立新</t>
    </r>
  </si>
  <si>
    <r>
      <rPr>
        <sz val="10"/>
        <color theme="1"/>
        <rFont val="宋体"/>
        <charset val="134"/>
      </rPr>
      <t>下塘埔</t>
    </r>
  </si>
  <si>
    <r>
      <rPr>
        <sz val="10"/>
        <rFont val="宋体"/>
        <charset val="134"/>
      </rPr>
      <t>雅卿村</t>
    </r>
  </si>
  <si>
    <t>115.367426</t>
  </si>
  <si>
    <t>22.887305</t>
  </si>
  <si>
    <r>
      <rPr>
        <sz val="10"/>
        <color theme="1"/>
        <rFont val="宋体"/>
        <charset val="134"/>
      </rPr>
      <t>井雅</t>
    </r>
  </si>
  <si>
    <t>115.343333</t>
  </si>
  <si>
    <t>22.895277</t>
  </si>
  <si>
    <r>
      <rPr>
        <sz val="11"/>
        <color theme="1"/>
        <rFont val="宋体"/>
        <charset val="134"/>
      </rPr>
      <t>海丰县</t>
    </r>
  </si>
  <si>
    <r>
      <rPr>
        <sz val="11"/>
        <color theme="1"/>
        <rFont val="宋体"/>
        <charset val="134"/>
      </rPr>
      <t>城东镇</t>
    </r>
  </si>
  <si>
    <r>
      <rPr>
        <sz val="11"/>
        <color theme="1"/>
        <rFont val="宋体"/>
        <charset val="134"/>
      </rPr>
      <t>北平村民委员会</t>
    </r>
  </si>
  <si>
    <r>
      <rPr>
        <sz val="11"/>
        <color theme="1"/>
        <rFont val="宋体"/>
        <charset val="134"/>
      </rPr>
      <t>新楼</t>
    </r>
  </si>
  <si>
    <t>115.380707</t>
  </si>
  <si>
    <t>22.947154</t>
  </si>
  <si>
    <r>
      <rPr>
        <sz val="11"/>
        <color theme="1"/>
        <rFont val="Times New Roman"/>
        <charset val="134"/>
      </rPr>
      <t>2025</t>
    </r>
    <r>
      <rPr>
        <sz val="11"/>
        <color theme="1"/>
        <rFont val="宋体"/>
        <charset val="134"/>
      </rPr>
      <t>年以后</t>
    </r>
  </si>
  <si>
    <r>
      <rPr>
        <sz val="11"/>
        <color theme="1"/>
        <rFont val="宋体"/>
        <charset val="134"/>
      </rPr>
      <t>蔡寮</t>
    </r>
  </si>
  <si>
    <t>115.379746</t>
  </si>
  <si>
    <t>22.942205</t>
  </si>
  <si>
    <r>
      <rPr>
        <sz val="11"/>
        <color theme="1"/>
        <rFont val="宋体"/>
        <charset val="134"/>
      </rPr>
      <t>赤山村民委员会</t>
    </r>
  </si>
  <si>
    <r>
      <rPr>
        <sz val="11"/>
        <color theme="1"/>
        <rFont val="宋体"/>
        <charset val="134"/>
      </rPr>
      <t>下铺</t>
    </r>
  </si>
  <si>
    <t>115.374475</t>
  </si>
  <si>
    <t>22.966734</t>
  </si>
  <si>
    <r>
      <rPr>
        <sz val="11"/>
        <color theme="1"/>
        <rFont val="宋体"/>
        <charset val="134"/>
      </rPr>
      <t>后林村民委员会</t>
    </r>
  </si>
  <si>
    <r>
      <rPr>
        <sz val="11"/>
        <color theme="1"/>
        <rFont val="宋体"/>
        <charset val="134"/>
      </rPr>
      <t>郭次埔</t>
    </r>
  </si>
  <si>
    <t>115.412019</t>
  </si>
  <si>
    <t>22.979818</t>
  </si>
  <si>
    <r>
      <rPr>
        <sz val="11"/>
        <color theme="1"/>
        <rFont val="宋体"/>
        <charset val="134"/>
      </rPr>
      <t>后林</t>
    </r>
  </si>
  <si>
    <t>115.408000</t>
  </si>
  <si>
    <t>22.970823</t>
  </si>
  <si>
    <r>
      <rPr>
        <sz val="11"/>
        <color theme="1"/>
        <rFont val="宋体"/>
        <charset val="134"/>
      </rPr>
      <t>后塘村民委员会</t>
    </r>
  </si>
  <si>
    <r>
      <rPr>
        <sz val="11"/>
        <color theme="1"/>
        <rFont val="宋体"/>
        <charset val="134"/>
      </rPr>
      <t>新乡</t>
    </r>
  </si>
  <si>
    <t>115.391688</t>
  </si>
  <si>
    <t>23.009284</t>
  </si>
  <si>
    <r>
      <rPr>
        <sz val="11"/>
        <color theme="1"/>
        <rFont val="宋体"/>
        <charset val="134"/>
      </rPr>
      <t>下村</t>
    </r>
  </si>
  <si>
    <t>115.390475</t>
  </si>
  <si>
    <t>23.078460</t>
  </si>
  <si>
    <r>
      <rPr>
        <sz val="11"/>
        <color theme="1"/>
        <rFont val="宋体"/>
        <charset val="134"/>
      </rPr>
      <t>新江村民委员会</t>
    </r>
  </si>
  <si>
    <r>
      <rPr>
        <sz val="11"/>
        <color theme="1"/>
        <rFont val="宋体"/>
        <charset val="134"/>
      </rPr>
      <t>新地</t>
    </r>
  </si>
  <si>
    <t>115.367219</t>
  </si>
  <si>
    <t>22.951842</t>
  </si>
  <si>
    <r>
      <rPr>
        <sz val="11"/>
        <color theme="1"/>
        <rFont val="宋体"/>
        <charset val="134"/>
      </rPr>
      <t>莫厝村</t>
    </r>
  </si>
  <si>
    <t>115.364921</t>
  </si>
  <si>
    <t>22.954926</t>
  </si>
  <si>
    <r>
      <rPr>
        <sz val="11"/>
        <color theme="1"/>
        <rFont val="宋体"/>
        <charset val="134"/>
      </rPr>
      <t>梓里村民委员会</t>
    </r>
  </si>
  <si>
    <t>115.405887</t>
  </si>
  <si>
    <t>23.000367</t>
  </si>
  <si>
    <r>
      <rPr>
        <sz val="11"/>
        <color theme="1"/>
        <rFont val="宋体"/>
        <charset val="134"/>
      </rPr>
      <t>上村</t>
    </r>
  </si>
  <si>
    <t>115.403598</t>
  </si>
  <si>
    <t>23.003148</t>
  </si>
  <si>
    <r>
      <rPr>
        <sz val="11"/>
        <color theme="1"/>
        <rFont val="宋体"/>
        <charset val="134"/>
      </rPr>
      <t>赤坑镇</t>
    </r>
  </si>
  <si>
    <r>
      <rPr>
        <sz val="11"/>
        <color theme="1"/>
        <rFont val="宋体"/>
        <charset val="134"/>
      </rPr>
      <t>古流村民委员会</t>
    </r>
  </si>
  <si>
    <r>
      <rPr>
        <sz val="11"/>
        <color theme="1"/>
        <rFont val="宋体"/>
        <charset val="134"/>
      </rPr>
      <t>迴埔村</t>
    </r>
  </si>
  <si>
    <t>115.464988</t>
  </si>
  <si>
    <t>22.894919</t>
  </si>
  <si>
    <r>
      <rPr>
        <sz val="11"/>
        <color theme="1"/>
        <rFont val="宋体"/>
        <charset val="134"/>
      </rPr>
      <t>南土村民委员会</t>
    </r>
  </si>
  <si>
    <r>
      <rPr>
        <sz val="11"/>
        <color theme="1"/>
        <rFont val="宋体"/>
        <charset val="134"/>
      </rPr>
      <t>吉坑村</t>
    </r>
  </si>
  <si>
    <t>115.484357</t>
  </si>
  <si>
    <t>22.902643</t>
  </si>
  <si>
    <r>
      <rPr>
        <sz val="11"/>
        <color theme="1"/>
        <rFont val="宋体"/>
        <charset val="134"/>
      </rPr>
      <t>溪金村民委员会</t>
    </r>
  </si>
  <si>
    <r>
      <rPr>
        <sz val="11"/>
        <color theme="1"/>
        <rFont val="宋体"/>
        <charset val="134"/>
      </rPr>
      <t>金山村</t>
    </r>
  </si>
  <si>
    <t>115.505651</t>
  </si>
  <si>
    <t>22.842131</t>
  </si>
  <si>
    <r>
      <rPr>
        <sz val="11"/>
        <color theme="1"/>
        <rFont val="宋体"/>
        <charset val="134"/>
      </rPr>
      <t>茅湖村民委员会</t>
    </r>
  </si>
  <si>
    <r>
      <rPr>
        <sz val="11"/>
        <color theme="1"/>
        <rFont val="宋体"/>
        <charset val="134"/>
      </rPr>
      <t>下陇村</t>
    </r>
  </si>
  <si>
    <t>115.454088</t>
  </si>
  <si>
    <t>22.895881</t>
  </si>
  <si>
    <r>
      <rPr>
        <sz val="11"/>
        <color theme="1"/>
        <rFont val="宋体"/>
        <charset val="134"/>
      </rPr>
      <t>美洋村</t>
    </r>
  </si>
  <si>
    <t>115.448273</t>
  </si>
  <si>
    <t>22.888784</t>
  </si>
  <si>
    <r>
      <rPr>
        <sz val="11"/>
        <color theme="1"/>
        <rFont val="宋体"/>
        <charset val="134"/>
      </rPr>
      <t>客寮村</t>
    </r>
  </si>
  <si>
    <t>115.444404</t>
  </si>
  <si>
    <t>22.886297</t>
  </si>
  <si>
    <r>
      <rPr>
        <sz val="11"/>
        <color theme="1"/>
        <rFont val="宋体"/>
        <charset val="134"/>
      </rPr>
      <t>新寮村</t>
    </r>
  </si>
  <si>
    <t>115.442165</t>
  </si>
  <si>
    <t>22.880489</t>
  </si>
  <si>
    <r>
      <rPr>
        <sz val="11"/>
        <color theme="1"/>
        <rFont val="宋体"/>
        <charset val="134"/>
      </rPr>
      <t>湖雅村</t>
    </r>
  </si>
  <si>
    <t>115.445838</t>
  </si>
  <si>
    <t>22.884051</t>
  </si>
  <si>
    <r>
      <rPr>
        <sz val="11"/>
        <color theme="1"/>
        <rFont val="宋体"/>
        <charset val="134"/>
      </rPr>
      <t>下围村民委员会</t>
    </r>
  </si>
  <si>
    <r>
      <rPr>
        <sz val="11"/>
        <color theme="1"/>
        <rFont val="宋体"/>
        <charset val="134"/>
      </rPr>
      <t>尊瑤村</t>
    </r>
  </si>
  <si>
    <t>115.458804</t>
  </si>
  <si>
    <t>22.825251</t>
  </si>
  <si>
    <r>
      <rPr>
        <sz val="11"/>
        <color theme="1"/>
        <rFont val="宋体"/>
        <charset val="134"/>
      </rPr>
      <t>角洲岭村</t>
    </r>
  </si>
  <si>
    <t>115.473806</t>
  </si>
  <si>
    <t>22.829269</t>
  </si>
  <si>
    <r>
      <rPr>
        <sz val="11"/>
        <color theme="1"/>
        <rFont val="宋体"/>
        <charset val="134"/>
      </rPr>
      <t>下围村</t>
    </r>
  </si>
  <si>
    <t>115.471588</t>
  </si>
  <si>
    <t>22.829042</t>
  </si>
  <si>
    <r>
      <rPr>
        <sz val="11"/>
        <color theme="1"/>
        <rFont val="宋体"/>
        <charset val="134"/>
      </rPr>
      <t>新寮场村</t>
    </r>
  </si>
  <si>
    <t>115.467773</t>
  </si>
  <si>
    <t>22.827974</t>
  </si>
  <si>
    <r>
      <rPr>
        <sz val="11"/>
        <color theme="1"/>
        <rFont val="宋体"/>
        <charset val="134"/>
      </rPr>
      <t>屿仔村民委员会</t>
    </r>
  </si>
  <si>
    <r>
      <rPr>
        <sz val="11"/>
        <color theme="1"/>
        <rFont val="宋体"/>
        <charset val="134"/>
      </rPr>
      <t>下山村</t>
    </r>
  </si>
  <si>
    <t>115.487227</t>
  </si>
  <si>
    <t>22.835818</t>
  </si>
  <si>
    <r>
      <rPr>
        <sz val="11"/>
        <color theme="1"/>
        <rFont val="宋体"/>
        <charset val="134"/>
      </rPr>
      <t>屏凤山村</t>
    </r>
  </si>
  <si>
    <t>115.485162</t>
  </si>
  <si>
    <t>22.825308</t>
  </si>
  <si>
    <r>
      <rPr>
        <sz val="11"/>
        <color theme="1"/>
        <rFont val="宋体"/>
        <charset val="134"/>
      </rPr>
      <t>凤来村</t>
    </r>
  </si>
  <si>
    <t>115.479003</t>
  </si>
  <si>
    <t>22.828824</t>
  </si>
  <si>
    <r>
      <rPr>
        <sz val="11"/>
        <color theme="1"/>
        <rFont val="宋体"/>
        <charset val="134"/>
      </rPr>
      <t>长围村民委员会</t>
    </r>
  </si>
  <si>
    <r>
      <rPr>
        <sz val="11"/>
        <color theme="1"/>
        <rFont val="宋体"/>
        <charset val="134"/>
      </rPr>
      <t>围内村</t>
    </r>
  </si>
  <si>
    <t>115.483121</t>
  </si>
  <si>
    <t>22.885371</t>
  </si>
  <si>
    <r>
      <rPr>
        <sz val="11"/>
        <color theme="1"/>
        <rFont val="宋体"/>
        <charset val="134"/>
      </rPr>
      <t>长陇村</t>
    </r>
  </si>
  <si>
    <t>115.491354</t>
  </si>
  <si>
    <t>22.887064</t>
  </si>
  <si>
    <r>
      <rPr>
        <sz val="11"/>
        <color theme="1"/>
        <rFont val="宋体"/>
        <charset val="134"/>
      </rPr>
      <t>大湖镇</t>
    </r>
  </si>
  <si>
    <r>
      <rPr>
        <sz val="11"/>
        <color theme="1"/>
        <rFont val="宋体"/>
        <charset val="134"/>
      </rPr>
      <t>新德村民委员会</t>
    </r>
  </si>
  <si>
    <r>
      <rPr>
        <sz val="11"/>
        <color theme="1"/>
        <rFont val="宋体"/>
        <charset val="134"/>
      </rPr>
      <t>大德</t>
    </r>
  </si>
  <si>
    <t>115.553394</t>
  </si>
  <si>
    <t>22.828508</t>
  </si>
  <si>
    <r>
      <rPr>
        <sz val="11"/>
        <color theme="1"/>
        <rFont val="宋体"/>
        <charset val="134"/>
      </rPr>
      <t>埔姜箖</t>
    </r>
  </si>
  <si>
    <t>115.561442</t>
  </si>
  <si>
    <t>22.835170</t>
  </si>
  <si>
    <r>
      <rPr>
        <sz val="11"/>
        <color theme="1"/>
        <rFont val="宋体"/>
        <charset val="134"/>
      </rPr>
      <t>洪厝园</t>
    </r>
  </si>
  <si>
    <t>115.550627</t>
  </si>
  <si>
    <t>22.832738</t>
  </si>
  <si>
    <r>
      <rPr>
        <sz val="11"/>
        <color theme="1"/>
        <rFont val="宋体"/>
        <charset val="134"/>
      </rPr>
      <t>新置村民委员会</t>
    </r>
  </si>
  <si>
    <r>
      <rPr>
        <sz val="11"/>
        <color theme="1"/>
        <rFont val="宋体"/>
        <charset val="134"/>
      </rPr>
      <t>新置</t>
    </r>
  </si>
  <si>
    <t>115.584699</t>
  </si>
  <si>
    <t>22.847268</t>
  </si>
  <si>
    <r>
      <rPr>
        <sz val="11"/>
        <color theme="1"/>
        <rFont val="宋体"/>
        <charset val="134"/>
      </rPr>
      <t>湖仔村民委员会</t>
    </r>
  </si>
  <si>
    <r>
      <rPr>
        <sz val="11"/>
        <color theme="1"/>
        <rFont val="宋体"/>
        <charset val="134"/>
      </rPr>
      <t>前中</t>
    </r>
  </si>
  <si>
    <t>115.596440</t>
  </si>
  <si>
    <t>22.858962</t>
  </si>
  <si>
    <r>
      <rPr>
        <sz val="11"/>
        <color theme="1"/>
        <rFont val="宋体"/>
        <charset val="134"/>
      </rPr>
      <t>正中</t>
    </r>
  </si>
  <si>
    <t>115.597231</t>
  </si>
  <si>
    <t>22.860719</t>
  </si>
  <si>
    <r>
      <rPr>
        <sz val="11"/>
        <color theme="1"/>
        <rFont val="宋体"/>
        <charset val="134"/>
      </rPr>
      <t>盐町</t>
    </r>
  </si>
  <si>
    <t>115.600285</t>
  </si>
  <si>
    <t>22.864390</t>
  </si>
  <si>
    <r>
      <rPr>
        <sz val="11"/>
        <color theme="1"/>
        <rFont val="宋体"/>
        <charset val="134"/>
      </rPr>
      <t>大堆</t>
    </r>
  </si>
  <si>
    <t>115.607799</t>
  </si>
  <si>
    <t>22.868748</t>
  </si>
  <si>
    <r>
      <rPr>
        <sz val="11"/>
        <color theme="1"/>
        <rFont val="宋体"/>
        <charset val="134"/>
      </rPr>
      <t>渡头</t>
    </r>
  </si>
  <si>
    <t>115.611810</t>
  </si>
  <si>
    <t>22.871952</t>
  </si>
  <si>
    <r>
      <rPr>
        <sz val="11"/>
        <color theme="1"/>
        <rFont val="宋体"/>
        <charset val="134"/>
      </rPr>
      <t>东福</t>
    </r>
  </si>
  <si>
    <t>115.602540</t>
  </si>
  <si>
    <t>22.861551</t>
  </si>
  <si>
    <r>
      <rPr>
        <sz val="11"/>
        <color theme="1"/>
        <rFont val="宋体"/>
        <charset val="134"/>
      </rPr>
      <t>南畔</t>
    </r>
  </si>
  <si>
    <t>115.608594</t>
  </si>
  <si>
    <t>22.866967</t>
  </si>
  <si>
    <r>
      <rPr>
        <sz val="11"/>
        <color theme="1"/>
        <rFont val="宋体"/>
        <charset val="134"/>
      </rPr>
      <t>附城镇</t>
    </r>
  </si>
  <si>
    <r>
      <rPr>
        <sz val="11"/>
        <color theme="1"/>
        <rFont val="宋体"/>
        <charset val="134"/>
      </rPr>
      <t>荣港村民委员会</t>
    </r>
  </si>
  <si>
    <r>
      <rPr>
        <sz val="11"/>
        <color theme="1"/>
        <rFont val="宋体"/>
        <charset val="134"/>
      </rPr>
      <t>二中村</t>
    </r>
  </si>
  <si>
    <t>115.341569</t>
  </si>
  <si>
    <t>22.951075</t>
  </si>
  <si>
    <r>
      <rPr>
        <sz val="11"/>
        <color theme="1"/>
        <rFont val="宋体"/>
        <charset val="134"/>
      </rPr>
      <t>荣山村民委员会</t>
    </r>
  </si>
  <si>
    <r>
      <rPr>
        <sz val="11"/>
        <color theme="1"/>
        <rFont val="宋体"/>
        <charset val="134"/>
      </rPr>
      <t>乌石张村</t>
    </r>
  </si>
  <si>
    <t>115.326619</t>
  </si>
  <si>
    <t>22.937270</t>
  </si>
  <si>
    <r>
      <rPr>
        <sz val="11"/>
        <color theme="1"/>
        <rFont val="宋体"/>
        <charset val="134"/>
      </rPr>
      <t>东格笏村</t>
    </r>
  </si>
  <si>
    <t>115.341468</t>
  </si>
  <si>
    <t>22.940788</t>
  </si>
  <si>
    <r>
      <rPr>
        <sz val="11"/>
        <color theme="1"/>
        <rFont val="宋体"/>
        <charset val="134"/>
      </rPr>
      <t>黄厝寮村</t>
    </r>
  </si>
  <si>
    <t>115.333464</t>
  </si>
  <si>
    <t>22.932211</t>
  </si>
  <si>
    <r>
      <rPr>
        <sz val="11"/>
        <color theme="1"/>
        <rFont val="宋体"/>
        <charset val="134"/>
      </rPr>
      <t>公平镇</t>
    </r>
  </si>
  <si>
    <r>
      <rPr>
        <sz val="11"/>
        <color theme="1"/>
        <rFont val="宋体"/>
        <charset val="134"/>
      </rPr>
      <t>庵前村民委员会</t>
    </r>
  </si>
  <si>
    <r>
      <rPr>
        <sz val="11"/>
        <color theme="1"/>
        <rFont val="宋体"/>
        <charset val="134"/>
      </rPr>
      <t>庵前</t>
    </r>
  </si>
  <si>
    <t>115.315676</t>
  </si>
  <si>
    <t>23.132467</t>
  </si>
  <si>
    <r>
      <rPr>
        <sz val="11"/>
        <color theme="1"/>
        <rFont val="宋体"/>
        <charset val="134"/>
      </rPr>
      <t>赤坭村民委员会</t>
    </r>
  </si>
  <si>
    <r>
      <rPr>
        <sz val="11"/>
        <color theme="1"/>
        <rFont val="宋体"/>
        <charset val="134"/>
      </rPr>
      <t>洋西坑村</t>
    </r>
  </si>
  <si>
    <t>115.332955</t>
  </si>
  <si>
    <t>23.082776</t>
  </si>
  <si>
    <r>
      <rPr>
        <sz val="11"/>
        <color theme="1"/>
        <rFont val="宋体"/>
        <charset val="134"/>
      </rPr>
      <t>十三坑村民委员会</t>
    </r>
  </si>
  <si>
    <r>
      <rPr>
        <sz val="11"/>
        <color theme="1"/>
        <rFont val="宋体"/>
        <charset val="134"/>
      </rPr>
      <t>水一村</t>
    </r>
  </si>
  <si>
    <t>115.391208</t>
  </si>
  <si>
    <t>23.085782</t>
  </si>
  <si>
    <r>
      <rPr>
        <sz val="11"/>
        <color theme="1"/>
        <rFont val="宋体"/>
        <charset val="134"/>
      </rPr>
      <t>高联村民委员会</t>
    </r>
  </si>
  <si>
    <r>
      <rPr>
        <sz val="11"/>
        <color theme="1"/>
        <rFont val="宋体"/>
        <charset val="134"/>
      </rPr>
      <t>坑口村</t>
    </r>
  </si>
  <si>
    <t>115.293360</t>
  </si>
  <si>
    <t>23.125127</t>
  </si>
  <si>
    <r>
      <rPr>
        <sz val="11"/>
        <color theme="1"/>
        <rFont val="宋体"/>
        <charset val="134"/>
      </rPr>
      <t>乌石</t>
    </r>
  </si>
  <si>
    <t>115.317553</t>
  </si>
  <si>
    <t>23.119345</t>
  </si>
  <si>
    <r>
      <rPr>
        <sz val="11"/>
        <color theme="1"/>
        <rFont val="宋体"/>
        <charset val="134"/>
      </rPr>
      <t>秋溪</t>
    </r>
  </si>
  <si>
    <t>115.323143</t>
  </si>
  <si>
    <t>23.114667</t>
  </si>
  <si>
    <r>
      <rPr>
        <sz val="11"/>
        <color theme="1"/>
        <rFont val="宋体"/>
        <charset val="134"/>
      </rPr>
      <t>新乡楼</t>
    </r>
  </si>
  <si>
    <t>115.291729</t>
  </si>
  <si>
    <t>23.128165</t>
  </si>
  <si>
    <r>
      <rPr>
        <sz val="11"/>
        <color theme="1"/>
        <rFont val="宋体"/>
        <charset val="134"/>
      </rPr>
      <t>后山村民委员会</t>
    </r>
  </si>
  <si>
    <r>
      <rPr>
        <sz val="11"/>
        <color theme="1"/>
        <rFont val="宋体"/>
        <charset val="134"/>
      </rPr>
      <t>潭头陇</t>
    </r>
  </si>
  <si>
    <t>115.425410</t>
  </si>
  <si>
    <t>23.020040</t>
  </si>
  <si>
    <r>
      <rPr>
        <sz val="11"/>
        <color theme="1"/>
        <rFont val="宋体"/>
        <charset val="134"/>
      </rPr>
      <t>安吉寮村</t>
    </r>
  </si>
  <si>
    <t>115.417735</t>
  </si>
  <si>
    <t>23.007886</t>
  </si>
  <si>
    <r>
      <rPr>
        <sz val="11"/>
        <color theme="1"/>
        <rFont val="宋体"/>
        <charset val="134"/>
      </rPr>
      <t>陈厝</t>
    </r>
  </si>
  <si>
    <t>115.429814</t>
  </si>
  <si>
    <t>23.029632</t>
  </si>
  <si>
    <r>
      <rPr>
        <sz val="11"/>
        <color theme="1"/>
        <rFont val="宋体"/>
        <charset val="134"/>
      </rPr>
      <t>联和村民委员会</t>
    </r>
  </si>
  <si>
    <r>
      <rPr>
        <sz val="11"/>
        <color theme="1"/>
        <rFont val="宋体"/>
        <charset val="134"/>
      </rPr>
      <t>嶂下村</t>
    </r>
  </si>
  <si>
    <t>115.304861</t>
  </si>
  <si>
    <t>23.143280</t>
  </si>
  <si>
    <r>
      <rPr>
        <sz val="11"/>
        <color theme="1"/>
        <rFont val="宋体"/>
        <charset val="134"/>
      </rPr>
      <t>羊角峯</t>
    </r>
  </si>
  <si>
    <t>115.295162</t>
  </si>
  <si>
    <t>23.146911</t>
  </si>
  <si>
    <r>
      <rPr>
        <sz val="11"/>
        <color theme="1"/>
        <rFont val="宋体"/>
        <charset val="134"/>
      </rPr>
      <t>何寿坡</t>
    </r>
  </si>
  <si>
    <t>115.307865</t>
  </si>
  <si>
    <t>23.149989</t>
  </si>
  <si>
    <r>
      <rPr>
        <sz val="11"/>
        <color theme="1"/>
        <rFont val="宋体"/>
        <charset val="134"/>
      </rPr>
      <t>祝和田</t>
    </r>
  </si>
  <si>
    <t>115.291214</t>
  </si>
  <si>
    <t>23.143596</t>
  </si>
  <si>
    <r>
      <rPr>
        <sz val="11"/>
        <color theme="1"/>
        <rFont val="宋体"/>
        <charset val="134"/>
      </rPr>
      <t>枫树窝村</t>
    </r>
  </si>
  <si>
    <t>115.299625</t>
  </si>
  <si>
    <t>23.148173</t>
  </si>
  <si>
    <r>
      <rPr>
        <sz val="11"/>
        <color theme="1"/>
        <rFont val="宋体"/>
        <charset val="134"/>
      </rPr>
      <t>陂坑村</t>
    </r>
  </si>
  <si>
    <t>115.315418</t>
  </si>
  <si>
    <t>23.153618</t>
  </si>
  <si>
    <r>
      <rPr>
        <sz val="11"/>
        <color theme="1"/>
        <rFont val="宋体"/>
        <charset val="134"/>
      </rPr>
      <t>龙岗村民委员会</t>
    </r>
  </si>
  <si>
    <r>
      <rPr>
        <sz val="11"/>
        <color theme="1"/>
        <rFont val="宋体"/>
        <charset val="134"/>
      </rPr>
      <t>龙岗美</t>
    </r>
  </si>
  <si>
    <r>
      <rPr>
        <sz val="11"/>
        <color theme="1"/>
        <rFont val="宋体"/>
        <charset val="134"/>
      </rPr>
      <t>龙寨村</t>
    </r>
  </si>
  <si>
    <t>115.405962</t>
  </si>
  <si>
    <t>23.035854</t>
  </si>
  <si>
    <r>
      <rPr>
        <sz val="11"/>
        <color theme="1"/>
        <rFont val="宋体"/>
        <charset val="134"/>
      </rPr>
      <t>平二村民委员会</t>
    </r>
  </si>
  <si>
    <r>
      <rPr>
        <sz val="11"/>
        <color theme="1"/>
        <rFont val="宋体"/>
        <charset val="134"/>
      </rPr>
      <t>上军田村</t>
    </r>
  </si>
  <si>
    <t>115.361434</t>
  </si>
  <si>
    <t>23.048855</t>
  </si>
  <si>
    <r>
      <rPr>
        <sz val="11"/>
        <color theme="1"/>
        <rFont val="宋体"/>
        <charset val="134"/>
      </rPr>
      <t>下新厝村</t>
    </r>
  </si>
  <si>
    <t>115.356336</t>
  </si>
  <si>
    <t>23.045445</t>
  </si>
  <si>
    <r>
      <rPr>
        <sz val="11"/>
        <color theme="1"/>
        <rFont val="宋体"/>
        <charset val="134"/>
      </rPr>
      <t>下寨村</t>
    </r>
  </si>
  <si>
    <t>115.361586</t>
  </si>
  <si>
    <t>23.042875</t>
  </si>
  <si>
    <r>
      <rPr>
        <sz val="11"/>
        <color theme="1"/>
        <rFont val="宋体"/>
        <charset val="134"/>
      </rPr>
      <t>下屯村</t>
    </r>
  </si>
  <si>
    <t>115.356344</t>
  </si>
  <si>
    <t>23.045454</t>
  </si>
  <si>
    <r>
      <rPr>
        <sz val="11"/>
        <color theme="1"/>
        <rFont val="宋体"/>
        <charset val="134"/>
      </rPr>
      <t>禾町头</t>
    </r>
  </si>
  <si>
    <t>115.355947</t>
  </si>
  <si>
    <t>23.046853</t>
  </si>
  <si>
    <r>
      <rPr>
        <sz val="11"/>
        <color theme="1"/>
        <rFont val="宋体"/>
        <charset val="134"/>
      </rPr>
      <t>平新村民委员会</t>
    </r>
  </si>
  <si>
    <r>
      <rPr>
        <sz val="11"/>
        <color theme="1"/>
        <rFont val="宋体"/>
        <charset val="134"/>
      </rPr>
      <t>下军田村</t>
    </r>
  </si>
  <si>
    <t>115.370242</t>
  </si>
  <si>
    <t>23.044335</t>
  </si>
  <si>
    <r>
      <rPr>
        <sz val="11"/>
        <color theme="1"/>
        <rFont val="宋体"/>
        <charset val="134"/>
      </rPr>
      <t>洋尾岭村</t>
    </r>
  </si>
  <si>
    <t>115.381256</t>
  </si>
  <si>
    <t>23.038266</t>
  </si>
  <si>
    <t>115.374388</t>
  </si>
  <si>
    <t>23.041145</t>
  </si>
  <si>
    <r>
      <rPr>
        <sz val="11"/>
        <color theme="1"/>
        <rFont val="宋体"/>
        <charset val="134"/>
      </rPr>
      <t>毛陂村</t>
    </r>
  </si>
  <si>
    <t>115.370013</t>
  </si>
  <si>
    <t>23.034447</t>
  </si>
  <si>
    <r>
      <rPr>
        <sz val="11"/>
        <color theme="1"/>
        <rFont val="宋体"/>
        <charset val="134"/>
      </rPr>
      <t>新塘村民委员会</t>
    </r>
  </si>
  <si>
    <r>
      <rPr>
        <sz val="11"/>
        <color theme="1"/>
        <rFont val="宋体"/>
        <charset val="134"/>
      </rPr>
      <t>新埔村</t>
    </r>
  </si>
  <si>
    <t>115.395865</t>
  </si>
  <si>
    <t>23.023087</t>
  </si>
  <si>
    <r>
      <rPr>
        <sz val="11"/>
        <color theme="1"/>
        <rFont val="宋体"/>
        <charset val="134"/>
      </rPr>
      <t>磁窑</t>
    </r>
  </si>
  <si>
    <t>115.386344</t>
  </si>
  <si>
    <t>23.031075</t>
  </si>
  <si>
    <r>
      <rPr>
        <sz val="11"/>
        <color theme="1"/>
        <rFont val="宋体"/>
        <charset val="134"/>
      </rPr>
      <t>海城镇</t>
    </r>
  </si>
  <si>
    <r>
      <rPr>
        <sz val="11"/>
        <color theme="1"/>
        <rFont val="宋体"/>
        <charset val="134"/>
      </rPr>
      <t>桂望村民委员会</t>
    </r>
  </si>
  <si>
    <r>
      <rPr>
        <sz val="11"/>
        <color theme="1"/>
        <rFont val="宋体"/>
        <charset val="134"/>
      </rPr>
      <t>将军帽村</t>
    </r>
  </si>
  <si>
    <t>115.313530</t>
  </si>
  <si>
    <t>22.993510</t>
  </si>
  <si>
    <r>
      <rPr>
        <sz val="11"/>
        <color theme="1"/>
        <rFont val="宋体"/>
        <charset val="134"/>
      </rPr>
      <t>万中村民委员会</t>
    </r>
  </si>
  <si>
    <r>
      <rPr>
        <sz val="11"/>
        <color theme="1"/>
        <rFont val="宋体"/>
        <charset val="134"/>
      </rPr>
      <t>李木派村</t>
    </r>
  </si>
  <si>
    <t>115.226004</t>
  </si>
  <si>
    <t>22.970011</t>
  </si>
  <si>
    <r>
      <rPr>
        <sz val="11"/>
        <color theme="1"/>
        <rFont val="宋体"/>
        <charset val="134"/>
      </rPr>
      <t>长埔村民委员会</t>
    </r>
  </si>
  <si>
    <r>
      <rPr>
        <sz val="11"/>
        <color theme="1"/>
        <rFont val="宋体"/>
        <charset val="134"/>
      </rPr>
      <t>长一村</t>
    </r>
  </si>
  <si>
    <t>115.322762</t>
  </si>
  <si>
    <t>22.997107</t>
  </si>
  <si>
    <r>
      <rPr>
        <sz val="11"/>
        <color theme="1"/>
        <rFont val="宋体"/>
        <charset val="134"/>
      </rPr>
      <t>水库村</t>
    </r>
  </si>
  <si>
    <t>115.326291</t>
  </si>
  <si>
    <t>23.051913</t>
  </si>
  <si>
    <r>
      <rPr>
        <sz val="11"/>
        <color theme="1"/>
        <rFont val="宋体"/>
        <charset val="134"/>
      </rPr>
      <t>莲光村民委员会</t>
    </r>
  </si>
  <si>
    <r>
      <rPr>
        <sz val="11"/>
        <color theme="1"/>
        <rFont val="宋体"/>
        <charset val="134"/>
      </rPr>
      <t>浮潭村</t>
    </r>
  </si>
  <si>
    <t>115.194319</t>
  </si>
  <si>
    <t>22.993851</t>
  </si>
  <si>
    <r>
      <rPr>
        <sz val="11"/>
        <color theme="1"/>
        <rFont val="宋体"/>
        <charset val="134"/>
      </rPr>
      <t>锡坑村</t>
    </r>
  </si>
  <si>
    <t>115.200563</t>
  </si>
  <si>
    <t>22.988985</t>
  </si>
  <si>
    <r>
      <rPr>
        <sz val="11"/>
        <color theme="1"/>
        <rFont val="宋体"/>
        <charset val="134"/>
      </rPr>
      <t>布格</t>
    </r>
  </si>
  <si>
    <t>115.185253</t>
  </si>
  <si>
    <t>22.991247</t>
  </si>
  <si>
    <r>
      <rPr>
        <sz val="11"/>
        <color theme="1"/>
        <rFont val="宋体"/>
        <charset val="134"/>
      </rPr>
      <t>岭下</t>
    </r>
  </si>
  <si>
    <t>115.200884</t>
  </si>
  <si>
    <t>23.003095</t>
  </si>
  <si>
    <r>
      <rPr>
        <sz val="11"/>
        <color theme="1"/>
        <rFont val="宋体"/>
        <charset val="134"/>
      </rPr>
      <t>南垭村民委员会</t>
    </r>
  </si>
  <si>
    <r>
      <rPr>
        <sz val="11"/>
        <color theme="1"/>
        <rFont val="宋体"/>
        <charset val="134"/>
      </rPr>
      <t>南垭村</t>
    </r>
  </si>
  <si>
    <t>115.243907</t>
  </si>
  <si>
    <t>22.990953</t>
  </si>
  <si>
    <t>115.237176</t>
  </si>
  <si>
    <t>22.981186</t>
  </si>
  <si>
    <r>
      <rPr>
        <sz val="11"/>
        <color theme="1"/>
        <rFont val="宋体"/>
        <charset val="134"/>
      </rPr>
      <t>蔡坑村</t>
    </r>
  </si>
  <si>
    <t>115.238738</t>
  </si>
  <si>
    <t>22.998409</t>
  </si>
  <si>
    <r>
      <rPr>
        <sz val="11"/>
        <color theme="1"/>
        <rFont val="宋体"/>
        <charset val="134"/>
      </rPr>
      <t>埔仔村民委员会</t>
    </r>
  </si>
  <si>
    <r>
      <rPr>
        <sz val="11"/>
        <color theme="1"/>
        <rFont val="宋体"/>
        <charset val="134"/>
      </rPr>
      <t>黄土岭村</t>
    </r>
  </si>
  <si>
    <t>115.216052</t>
  </si>
  <si>
    <t>22.983908</t>
  </si>
  <si>
    <r>
      <rPr>
        <sz val="11"/>
        <color theme="1"/>
        <rFont val="宋体"/>
        <charset val="134"/>
      </rPr>
      <t>土瓜山村</t>
    </r>
  </si>
  <si>
    <t>115.227611</t>
  </si>
  <si>
    <t>22.990284</t>
  </si>
  <si>
    <r>
      <rPr>
        <sz val="11"/>
        <color theme="1"/>
        <rFont val="宋体"/>
        <charset val="134"/>
      </rPr>
      <t>洋公坝村</t>
    </r>
  </si>
  <si>
    <t>115.221377</t>
  </si>
  <si>
    <t>22.979702</t>
  </si>
  <si>
    <r>
      <rPr>
        <sz val="11"/>
        <color theme="1"/>
        <rFont val="宋体"/>
        <charset val="134"/>
      </rPr>
      <t>黄羌林场</t>
    </r>
  </si>
  <si>
    <r>
      <rPr>
        <sz val="11"/>
        <color theme="1"/>
        <rFont val="宋体"/>
        <charset val="134"/>
      </rPr>
      <t>富足园村委</t>
    </r>
  </si>
  <si>
    <r>
      <rPr>
        <sz val="11"/>
        <color theme="1"/>
        <rFont val="宋体"/>
        <charset val="134"/>
      </rPr>
      <t>水口</t>
    </r>
  </si>
  <si>
    <r>
      <rPr>
        <sz val="11"/>
        <color theme="1"/>
        <rFont val="宋体"/>
        <charset val="134"/>
      </rPr>
      <t>坑尾</t>
    </r>
  </si>
  <si>
    <r>
      <rPr>
        <sz val="11"/>
        <color theme="1"/>
        <rFont val="宋体"/>
        <charset val="134"/>
      </rPr>
      <t>八多竹</t>
    </r>
  </si>
  <si>
    <r>
      <rPr>
        <sz val="11"/>
        <color theme="1"/>
        <rFont val="宋体"/>
        <charset val="134"/>
      </rPr>
      <t>企领头</t>
    </r>
  </si>
  <si>
    <r>
      <rPr>
        <sz val="11"/>
        <color theme="1"/>
        <rFont val="宋体"/>
        <charset val="134"/>
      </rPr>
      <t>陆安村委</t>
    </r>
  </si>
  <si>
    <r>
      <rPr>
        <sz val="11"/>
        <color theme="1"/>
        <rFont val="宋体"/>
        <charset val="134"/>
      </rPr>
      <t>赤一</t>
    </r>
  </si>
  <si>
    <r>
      <rPr>
        <sz val="11"/>
        <color theme="1"/>
        <rFont val="宋体"/>
        <charset val="134"/>
      </rPr>
      <t>赤二</t>
    </r>
  </si>
  <si>
    <r>
      <rPr>
        <sz val="11"/>
        <color theme="1"/>
        <rFont val="宋体"/>
        <charset val="134"/>
      </rPr>
      <t>山蕉林</t>
    </r>
  </si>
  <si>
    <r>
      <rPr>
        <sz val="11"/>
        <color theme="1"/>
        <rFont val="宋体"/>
        <charset val="134"/>
      </rPr>
      <t>麻竹村委</t>
    </r>
  </si>
  <si>
    <r>
      <rPr>
        <sz val="11"/>
        <color theme="1"/>
        <rFont val="宋体"/>
        <charset val="134"/>
      </rPr>
      <t>东风</t>
    </r>
  </si>
  <si>
    <r>
      <rPr>
        <sz val="11"/>
        <color theme="1"/>
        <rFont val="宋体"/>
        <charset val="134"/>
      </rPr>
      <t>十字岗村委</t>
    </r>
  </si>
  <si>
    <r>
      <rPr>
        <sz val="11"/>
        <color theme="1"/>
        <rFont val="宋体"/>
        <charset val="134"/>
      </rPr>
      <t>新岗</t>
    </r>
  </si>
  <si>
    <r>
      <rPr>
        <sz val="11"/>
        <color theme="1"/>
        <rFont val="宋体"/>
        <charset val="134"/>
      </rPr>
      <t>学斗</t>
    </r>
  </si>
  <si>
    <r>
      <rPr>
        <sz val="11"/>
        <color theme="1"/>
        <rFont val="宋体"/>
        <charset val="134"/>
      </rPr>
      <t>十字岗</t>
    </r>
  </si>
  <si>
    <r>
      <rPr>
        <sz val="11"/>
        <color theme="1"/>
        <rFont val="宋体"/>
        <charset val="134"/>
      </rPr>
      <t>大陇</t>
    </r>
  </si>
  <si>
    <r>
      <rPr>
        <sz val="11"/>
        <color theme="1"/>
        <rFont val="宋体"/>
        <charset val="134"/>
      </rPr>
      <t>埕陶</t>
    </r>
  </si>
  <si>
    <r>
      <rPr>
        <sz val="11"/>
        <color theme="1"/>
        <rFont val="宋体"/>
        <charset val="134"/>
      </rPr>
      <t>黄羌镇</t>
    </r>
  </si>
  <si>
    <r>
      <rPr>
        <sz val="11"/>
        <color theme="1"/>
        <rFont val="宋体"/>
        <charset val="134"/>
      </rPr>
      <t>东陇村民委员会</t>
    </r>
  </si>
  <si>
    <r>
      <rPr>
        <sz val="11"/>
        <color theme="1"/>
        <rFont val="宋体"/>
        <charset val="134"/>
      </rPr>
      <t>均田</t>
    </r>
  </si>
  <si>
    <t>115.432483</t>
  </si>
  <si>
    <t>23.149162</t>
  </si>
  <si>
    <r>
      <rPr>
        <sz val="11"/>
        <color theme="1"/>
        <rFont val="宋体"/>
        <charset val="134"/>
      </rPr>
      <t>东升村民委员会</t>
    </r>
  </si>
  <si>
    <r>
      <rPr>
        <sz val="11"/>
        <color theme="1"/>
        <rFont val="宋体"/>
        <charset val="134"/>
      </rPr>
      <t>武石</t>
    </r>
  </si>
  <si>
    <t>115.459819</t>
  </si>
  <si>
    <t>23.187330</t>
  </si>
  <si>
    <r>
      <rPr>
        <sz val="11"/>
        <color theme="1"/>
        <rFont val="宋体"/>
        <charset val="134"/>
      </rPr>
      <t>东岭村民委员会</t>
    </r>
  </si>
  <si>
    <r>
      <rPr>
        <sz val="11"/>
        <color theme="1"/>
        <rFont val="宋体"/>
        <charset val="134"/>
      </rPr>
      <t>仔笑</t>
    </r>
  </si>
  <si>
    <t>115.439184</t>
  </si>
  <si>
    <t>23.164582</t>
  </si>
  <si>
    <r>
      <rPr>
        <sz val="11"/>
        <color theme="1"/>
        <rFont val="宋体"/>
        <charset val="134"/>
      </rPr>
      <t>合门村民委员会</t>
    </r>
  </si>
  <si>
    <r>
      <rPr>
        <sz val="11"/>
        <color theme="1"/>
        <rFont val="宋体"/>
        <charset val="134"/>
      </rPr>
      <t>合门</t>
    </r>
  </si>
  <si>
    <t>115.416150</t>
  </si>
  <si>
    <t>23.118878</t>
  </si>
  <si>
    <r>
      <rPr>
        <sz val="11"/>
        <color theme="1"/>
        <rFont val="宋体"/>
        <charset val="134"/>
      </rPr>
      <t>冷井</t>
    </r>
  </si>
  <si>
    <t>115.410697</t>
  </si>
  <si>
    <t>23.111941</t>
  </si>
  <si>
    <r>
      <rPr>
        <sz val="11"/>
        <color theme="1"/>
        <rFont val="宋体"/>
        <charset val="134"/>
      </rPr>
      <t>双新</t>
    </r>
  </si>
  <si>
    <t>115.422657</t>
  </si>
  <si>
    <t>23.119193</t>
  </si>
  <si>
    <r>
      <rPr>
        <sz val="11"/>
        <color theme="1"/>
        <rFont val="宋体"/>
        <charset val="134"/>
      </rPr>
      <t>河东村民委员会</t>
    </r>
  </si>
  <si>
    <r>
      <rPr>
        <sz val="11"/>
        <color theme="1"/>
        <rFont val="宋体"/>
        <charset val="134"/>
      </rPr>
      <t>西仙坝</t>
    </r>
  </si>
  <si>
    <t>115.421884</t>
  </si>
  <si>
    <t>23.140237</t>
  </si>
  <si>
    <r>
      <rPr>
        <sz val="11"/>
        <color theme="1"/>
        <rFont val="宋体"/>
        <charset val="134"/>
      </rPr>
      <t>西仙寨</t>
    </r>
  </si>
  <si>
    <t>115.427722</t>
  </si>
  <si>
    <t>23.126331</t>
  </si>
  <si>
    <r>
      <rPr>
        <sz val="11"/>
        <color theme="1"/>
        <rFont val="宋体"/>
        <charset val="134"/>
      </rPr>
      <t>下围</t>
    </r>
  </si>
  <si>
    <t>115.436084</t>
  </si>
  <si>
    <t>23.129214</t>
  </si>
  <si>
    <r>
      <rPr>
        <sz val="11"/>
        <color theme="1"/>
        <rFont val="宋体"/>
        <charset val="134"/>
      </rPr>
      <t>虎噉村民委员会</t>
    </r>
  </si>
  <si>
    <r>
      <rPr>
        <sz val="11"/>
        <color theme="1"/>
        <rFont val="宋体"/>
        <charset val="134"/>
      </rPr>
      <t>圳肚</t>
    </r>
  </si>
  <si>
    <t>115.350343</t>
  </si>
  <si>
    <t>23.165111</t>
  </si>
  <si>
    <r>
      <rPr>
        <sz val="11"/>
        <color theme="1"/>
        <rFont val="宋体"/>
        <charset val="134"/>
      </rPr>
      <t>建林村民委员会</t>
    </r>
  </si>
  <si>
    <r>
      <rPr>
        <sz val="11"/>
        <color theme="1"/>
        <rFont val="宋体"/>
        <charset val="134"/>
      </rPr>
      <t>响水</t>
    </r>
  </si>
  <si>
    <t>115.383367</t>
  </si>
  <si>
    <t>23.132302</t>
  </si>
  <si>
    <r>
      <rPr>
        <sz val="11"/>
        <color theme="1"/>
        <rFont val="宋体"/>
        <charset val="134"/>
      </rPr>
      <t>里坑村民委员会</t>
    </r>
  </si>
  <si>
    <r>
      <rPr>
        <sz val="11"/>
        <color theme="1"/>
        <rFont val="宋体"/>
        <charset val="134"/>
      </rPr>
      <t>坑尾头</t>
    </r>
  </si>
  <si>
    <t>115.387728</t>
  </si>
  <si>
    <t>23.138027</t>
  </si>
  <si>
    <r>
      <rPr>
        <sz val="11"/>
        <color theme="1"/>
        <rFont val="宋体"/>
        <charset val="134"/>
      </rPr>
      <t>石山村民委员会</t>
    </r>
  </si>
  <si>
    <r>
      <rPr>
        <sz val="11"/>
        <color theme="1"/>
        <rFont val="宋体"/>
        <charset val="134"/>
      </rPr>
      <t>排仔面</t>
    </r>
  </si>
  <si>
    <t>115.364027</t>
  </si>
  <si>
    <t>23.154432</t>
  </si>
  <si>
    <r>
      <rPr>
        <sz val="11"/>
        <color theme="1"/>
        <rFont val="宋体"/>
        <charset val="134"/>
      </rPr>
      <t>黄一</t>
    </r>
  </si>
  <si>
    <t>115.354392</t>
  </si>
  <si>
    <t>23.171060</t>
  </si>
  <si>
    <r>
      <rPr>
        <sz val="11"/>
        <color theme="1"/>
        <rFont val="宋体"/>
        <charset val="134"/>
      </rPr>
      <t>黄二</t>
    </r>
  </si>
  <si>
    <t>115.374702</t>
  </si>
  <si>
    <t>23.162123</t>
  </si>
  <si>
    <r>
      <rPr>
        <sz val="11"/>
        <color theme="1"/>
        <rFont val="宋体"/>
        <charset val="134"/>
      </rPr>
      <t>新丰</t>
    </r>
  </si>
  <si>
    <t>115.362042</t>
  </si>
  <si>
    <t>23.155564</t>
  </si>
  <si>
    <r>
      <rPr>
        <sz val="11"/>
        <color theme="1"/>
        <rFont val="宋体"/>
        <charset val="134"/>
      </rPr>
      <t>营下</t>
    </r>
  </si>
  <si>
    <t>115.357414</t>
  </si>
  <si>
    <t>23.158237</t>
  </si>
  <si>
    <r>
      <rPr>
        <sz val="11"/>
        <color theme="1"/>
        <rFont val="宋体"/>
        <charset val="134"/>
      </rPr>
      <t>石山寨</t>
    </r>
  </si>
  <si>
    <t>115.358694</t>
  </si>
  <si>
    <t>23.165092</t>
  </si>
  <si>
    <r>
      <rPr>
        <sz val="11"/>
        <color theme="1"/>
        <rFont val="宋体"/>
        <charset val="134"/>
      </rPr>
      <t>分水布</t>
    </r>
  </si>
  <si>
    <t>115.358844</t>
  </si>
  <si>
    <t>23.170093</t>
  </si>
  <si>
    <r>
      <rPr>
        <sz val="11"/>
        <color theme="1"/>
        <rFont val="宋体"/>
        <charset val="134"/>
      </rPr>
      <t>双河村民委员会</t>
    </r>
  </si>
  <si>
    <r>
      <rPr>
        <sz val="11"/>
        <color theme="1"/>
        <rFont val="宋体"/>
        <charset val="134"/>
      </rPr>
      <t>楼仔</t>
    </r>
  </si>
  <si>
    <t>115.359207</t>
  </si>
  <si>
    <t>23.127061</t>
  </si>
  <si>
    <r>
      <rPr>
        <sz val="11"/>
        <color theme="1"/>
        <rFont val="宋体"/>
        <charset val="134"/>
      </rPr>
      <t>排岭</t>
    </r>
  </si>
  <si>
    <t>115.364598</t>
  </si>
  <si>
    <t>23.130953</t>
  </si>
  <si>
    <r>
      <rPr>
        <sz val="11"/>
        <color theme="1"/>
        <rFont val="宋体"/>
        <charset val="134"/>
      </rPr>
      <t>文明石</t>
    </r>
  </si>
  <si>
    <t>115.364414</t>
  </si>
  <si>
    <t>23.125218</t>
  </si>
  <si>
    <r>
      <rPr>
        <sz val="11"/>
        <color theme="1"/>
        <rFont val="宋体"/>
        <charset val="134"/>
      </rPr>
      <t>双新村民委员会</t>
    </r>
  </si>
  <si>
    <r>
      <rPr>
        <sz val="11"/>
        <color theme="1"/>
        <rFont val="宋体"/>
        <charset val="134"/>
      </rPr>
      <t>大园里</t>
    </r>
  </si>
  <si>
    <t>115.374627</t>
  </si>
  <si>
    <t>23.114472</t>
  </si>
  <si>
    <r>
      <rPr>
        <sz val="11"/>
        <color theme="1"/>
        <rFont val="宋体"/>
        <charset val="134"/>
      </rPr>
      <t>塘尾岭</t>
    </r>
  </si>
  <si>
    <t>115.378274</t>
  </si>
  <si>
    <t>23.108502</t>
  </si>
  <si>
    <r>
      <rPr>
        <sz val="11"/>
        <color theme="1"/>
        <rFont val="宋体"/>
        <charset val="134"/>
      </rPr>
      <t>下塘荫</t>
    </r>
  </si>
  <si>
    <t>115.375313</t>
  </si>
  <si>
    <t>23.116514</t>
  </si>
  <si>
    <r>
      <rPr>
        <sz val="11"/>
        <color theme="1"/>
        <rFont val="宋体"/>
        <charset val="134"/>
      </rPr>
      <t>双圳村民委员会</t>
    </r>
  </si>
  <si>
    <r>
      <rPr>
        <sz val="11"/>
        <color theme="1"/>
        <rFont val="宋体"/>
        <charset val="134"/>
      </rPr>
      <t>十三坑</t>
    </r>
  </si>
  <si>
    <t>115.362868</t>
  </si>
  <si>
    <t>23.107377</t>
  </si>
  <si>
    <t>115.357117</t>
  </si>
  <si>
    <t>23.099008</t>
  </si>
  <si>
    <r>
      <rPr>
        <sz val="11"/>
        <color theme="1"/>
        <rFont val="宋体"/>
        <charset val="134"/>
      </rPr>
      <t>石角</t>
    </r>
  </si>
  <si>
    <t>115.348405</t>
  </si>
  <si>
    <t>23.117205</t>
  </si>
  <si>
    <r>
      <rPr>
        <sz val="11"/>
        <color theme="1"/>
        <rFont val="宋体"/>
        <charset val="134"/>
      </rPr>
      <t>楼下</t>
    </r>
  </si>
  <si>
    <t>115.354585</t>
  </si>
  <si>
    <t>23.116573</t>
  </si>
  <si>
    <r>
      <rPr>
        <sz val="11"/>
        <color theme="1"/>
        <rFont val="宋体"/>
        <charset val="134"/>
      </rPr>
      <t>老坑</t>
    </r>
  </si>
  <si>
    <t>115.358705</t>
  </si>
  <si>
    <t>23.114975</t>
  </si>
  <si>
    <r>
      <rPr>
        <sz val="11"/>
        <color theme="1"/>
        <rFont val="宋体"/>
        <charset val="134"/>
      </rPr>
      <t>新村</t>
    </r>
  </si>
  <si>
    <t>115.368189</t>
  </si>
  <si>
    <t>23.112340</t>
  </si>
  <si>
    <r>
      <rPr>
        <sz val="11"/>
        <color theme="1"/>
        <rFont val="宋体"/>
        <charset val="134"/>
      </rPr>
      <t>松林村民委员会</t>
    </r>
  </si>
  <si>
    <r>
      <rPr>
        <sz val="11"/>
        <color theme="1"/>
        <rFont val="宋体"/>
        <charset val="134"/>
      </rPr>
      <t>大埔凹</t>
    </r>
  </si>
  <si>
    <t>115.382888</t>
  </si>
  <si>
    <t>23.153188</t>
  </si>
  <si>
    <r>
      <rPr>
        <sz val="11"/>
        <color theme="1"/>
        <rFont val="宋体"/>
        <charset val="134"/>
      </rPr>
      <t>下寨村民委员会</t>
    </r>
  </si>
  <si>
    <r>
      <rPr>
        <sz val="11"/>
        <color theme="1"/>
        <rFont val="宋体"/>
        <charset val="134"/>
      </rPr>
      <t>车前</t>
    </r>
  </si>
  <si>
    <t>115.341445</t>
  </si>
  <si>
    <t>23.147188</t>
  </si>
  <si>
    <r>
      <rPr>
        <sz val="11"/>
        <color theme="1"/>
        <rFont val="宋体"/>
        <charset val="134"/>
      </rPr>
      <t>坑背</t>
    </r>
  </si>
  <si>
    <t>115.348114</t>
  </si>
  <si>
    <t>23.140778</t>
  </si>
  <si>
    <r>
      <rPr>
        <sz val="11"/>
        <color theme="1"/>
        <rFont val="宋体"/>
        <charset val="134"/>
      </rPr>
      <t>大园</t>
    </r>
  </si>
  <si>
    <t>115.341600</t>
  </si>
  <si>
    <t>23.148424</t>
  </si>
  <si>
    <r>
      <rPr>
        <sz val="11"/>
        <color theme="1"/>
        <rFont val="宋体"/>
        <charset val="134"/>
      </rPr>
      <t>下角</t>
    </r>
  </si>
  <si>
    <t>115.345793</t>
  </si>
  <si>
    <t>23.141083</t>
  </si>
  <si>
    <r>
      <rPr>
        <sz val="11"/>
        <color theme="1"/>
        <rFont val="宋体"/>
        <charset val="134"/>
      </rPr>
      <t>可塘镇</t>
    </r>
  </si>
  <si>
    <r>
      <rPr>
        <sz val="11"/>
        <color theme="1"/>
        <rFont val="宋体"/>
        <charset val="134"/>
      </rPr>
      <t>陈厝坡村民委员会</t>
    </r>
  </si>
  <si>
    <r>
      <rPr>
        <sz val="11"/>
        <color theme="1"/>
        <rFont val="宋体"/>
        <charset val="134"/>
      </rPr>
      <t>陈林</t>
    </r>
  </si>
  <si>
    <t>115.437330</t>
  </si>
  <si>
    <t>22.974040</t>
  </si>
  <si>
    <r>
      <rPr>
        <sz val="11"/>
        <color theme="1"/>
        <rFont val="宋体"/>
        <charset val="134"/>
      </rPr>
      <t>陇东村民委员会</t>
    </r>
  </si>
  <si>
    <r>
      <rPr>
        <sz val="11"/>
        <color theme="1"/>
        <rFont val="宋体"/>
        <charset val="134"/>
      </rPr>
      <t>笏仔</t>
    </r>
  </si>
  <si>
    <t>115.451680</t>
  </si>
  <si>
    <t>22.920120</t>
  </si>
  <si>
    <r>
      <rPr>
        <sz val="11"/>
        <color theme="1"/>
        <rFont val="宋体"/>
        <charset val="134"/>
      </rPr>
      <t>罗北村民委员会</t>
    </r>
  </si>
  <si>
    <r>
      <rPr>
        <sz val="11"/>
        <color theme="1"/>
        <rFont val="宋体"/>
        <charset val="134"/>
      </rPr>
      <t>下寮</t>
    </r>
  </si>
  <si>
    <t>115.418540</t>
  </si>
  <si>
    <t>22.960670</t>
  </si>
  <si>
    <r>
      <rPr>
        <sz val="11"/>
        <color theme="1"/>
        <rFont val="宋体"/>
        <charset val="134"/>
      </rPr>
      <t>罗东村民委员会</t>
    </r>
  </si>
  <si>
    <r>
      <rPr>
        <sz val="11"/>
        <color theme="1"/>
        <rFont val="宋体"/>
        <charset val="134"/>
      </rPr>
      <t>东墩</t>
    </r>
  </si>
  <si>
    <t>115.434260</t>
  </si>
  <si>
    <t>22.954100</t>
  </si>
  <si>
    <r>
      <rPr>
        <sz val="11"/>
        <color theme="1"/>
        <rFont val="宋体"/>
        <charset val="134"/>
      </rPr>
      <t>下乡</t>
    </r>
  </si>
  <si>
    <t>115.436370</t>
  </si>
  <si>
    <t>22.949080</t>
  </si>
  <si>
    <r>
      <rPr>
        <sz val="11"/>
        <color theme="1"/>
        <rFont val="宋体"/>
        <charset val="134"/>
      </rPr>
      <t>井头</t>
    </r>
  </si>
  <si>
    <t>115.433880</t>
  </si>
  <si>
    <t>22.953240</t>
  </si>
  <si>
    <r>
      <rPr>
        <sz val="11"/>
        <color theme="1"/>
        <rFont val="宋体"/>
        <charset val="134"/>
      </rPr>
      <t>长湖</t>
    </r>
  </si>
  <si>
    <t>115.429140</t>
  </si>
  <si>
    <t>22.945910</t>
  </si>
  <si>
    <r>
      <rPr>
        <sz val="11"/>
        <color theme="1"/>
        <rFont val="宋体"/>
        <charset val="134"/>
      </rPr>
      <t>下埔</t>
    </r>
  </si>
  <si>
    <t>115.438280</t>
  </si>
  <si>
    <t>22.946070</t>
  </si>
  <si>
    <r>
      <rPr>
        <sz val="11"/>
        <color theme="1"/>
        <rFont val="宋体"/>
        <charset val="134"/>
      </rPr>
      <t>东畔</t>
    </r>
  </si>
  <si>
    <t>115.436710</t>
  </si>
  <si>
    <t>22.965200</t>
  </si>
  <si>
    <r>
      <rPr>
        <sz val="11"/>
        <color theme="1"/>
        <rFont val="宋体"/>
        <charset val="134"/>
      </rPr>
      <t>后雅</t>
    </r>
  </si>
  <si>
    <t>115.434690</t>
  </si>
  <si>
    <t>22.950520</t>
  </si>
  <si>
    <r>
      <rPr>
        <sz val="11"/>
        <color theme="1"/>
        <rFont val="宋体"/>
        <charset val="134"/>
      </rPr>
      <t>东湖</t>
    </r>
  </si>
  <si>
    <t>115.445260</t>
  </si>
  <si>
    <t>22.951260</t>
  </si>
  <si>
    <r>
      <rPr>
        <sz val="11"/>
        <color theme="1"/>
        <rFont val="宋体"/>
        <charset val="134"/>
      </rPr>
      <t>罗南村民委员会</t>
    </r>
  </si>
  <si>
    <r>
      <rPr>
        <sz val="11"/>
        <color theme="1"/>
        <rFont val="宋体"/>
        <charset val="134"/>
      </rPr>
      <t>南笏</t>
    </r>
  </si>
  <si>
    <t>115.429900</t>
  </si>
  <si>
    <t>22.934270</t>
  </si>
  <si>
    <r>
      <rPr>
        <sz val="11"/>
        <color theme="1"/>
        <rFont val="宋体"/>
        <charset val="134"/>
      </rPr>
      <t>炉洋</t>
    </r>
  </si>
  <si>
    <t>115.425270</t>
  </si>
  <si>
    <t>22.942360</t>
  </si>
  <si>
    <r>
      <rPr>
        <sz val="11"/>
        <color theme="1"/>
        <rFont val="宋体"/>
        <charset val="134"/>
      </rPr>
      <t>罗西村民委员会</t>
    </r>
  </si>
  <si>
    <r>
      <rPr>
        <sz val="11"/>
        <color theme="1"/>
        <rFont val="宋体"/>
        <charset val="134"/>
      </rPr>
      <t>蔡厝围</t>
    </r>
  </si>
  <si>
    <t>115.405320</t>
  </si>
  <si>
    <t>22.935930</t>
  </si>
  <si>
    <r>
      <rPr>
        <sz val="11"/>
        <color theme="1"/>
        <rFont val="宋体"/>
        <charset val="134"/>
      </rPr>
      <t>陈厝围</t>
    </r>
  </si>
  <si>
    <t>115.405060</t>
  </si>
  <si>
    <t>22.933520</t>
  </si>
  <si>
    <r>
      <rPr>
        <sz val="11"/>
        <color theme="1"/>
        <rFont val="宋体"/>
        <charset val="134"/>
      </rPr>
      <t>联安镇</t>
    </r>
  </si>
  <si>
    <r>
      <rPr>
        <sz val="11"/>
        <color theme="1"/>
        <rFont val="宋体"/>
        <charset val="134"/>
      </rPr>
      <t>和平村民委员会</t>
    </r>
  </si>
  <si>
    <r>
      <rPr>
        <sz val="11"/>
        <color theme="1"/>
        <rFont val="宋体"/>
        <charset val="134"/>
      </rPr>
      <t>望斗坑</t>
    </r>
  </si>
  <si>
    <t>115.250000</t>
  </si>
  <si>
    <t>22.910000</t>
  </si>
  <si>
    <r>
      <rPr>
        <sz val="11"/>
        <color theme="1"/>
        <rFont val="宋体"/>
        <charset val="134"/>
      </rPr>
      <t>横石</t>
    </r>
  </si>
  <si>
    <t>115.240000</t>
  </si>
  <si>
    <t>22.900000</t>
  </si>
  <si>
    <r>
      <rPr>
        <sz val="11"/>
        <color theme="1"/>
        <rFont val="宋体"/>
        <charset val="134"/>
      </rPr>
      <t>石古箖</t>
    </r>
  </si>
  <si>
    <r>
      <rPr>
        <sz val="11"/>
        <color theme="1"/>
        <rFont val="宋体"/>
        <charset val="134"/>
      </rPr>
      <t>长埔</t>
    </r>
  </si>
  <si>
    <r>
      <rPr>
        <sz val="11"/>
        <color theme="1"/>
        <rFont val="宋体"/>
        <charset val="134"/>
      </rPr>
      <t>联北村民委员会</t>
    </r>
  </si>
  <si>
    <r>
      <rPr>
        <sz val="11"/>
        <color theme="1"/>
        <rFont val="宋体"/>
        <charset val="134"/>
      </rPr>
      <t>太平圩</t>
    </r>
  </si>
  <si>
    <t>115.270100</t>
  </si>
  <si>
    <t>22.906200</t>
  </si>
  <si>
    <r>
      <rPr>
        <sz val="11"/>
        <color theme="1"/>
        <rFont val="宋体"/>
        <charset val="134"/>
      </rPr>
      <t>东林</t>
    </r>
  </si>
  <si>
    <t>115.267400</t>
  </si>
  <si>
    <t>22.903700</t>
  </si>
  <si>
    <r>
      <rPr>
        <sz val="11"/>
        <color theme="1"/>
        <rFont val="宋体"/>
        <charset val="134"/>
      </rPr>
      <t>石角头</t>
    </r>
  </si>
  <si>
    <t>115.262900</t>
  </si>
  <si>
    <t>22.906500</t>
  </si>
  <si>
    <r>
      <rPr>
        <sz val="11"/>
        <color theme="1"/>
        <rFont val="宋体"/>
        <charset val="134"/>
      </rPr>
      <t>赏埔</t>
    </r>
  </si>
  <si>
    <t>115.262400</t>
  </si>
  <si>
    <t>22.898800</t>
  </si>
  <si>
    <r>
      <rPr>
        <sz val="11"/>
        <color theme="1"/>
        <rFont val="宋体"/>
        <charset val="134"/>
      </rPr>
      <t>崎石堆</t>
    </r>
  </si>
  <si>
    <t>115.269000</t>
  </si>
  <si>
    <t>22.907600</t>
  </si>
  <si>
    <r>
      <rPr>
        <sz val="11"/>
        <color theme="1"/>
        <rFont val="宋体"/>
        <charset val="134"/>
      </rPr>
      <t>林岭</t>
    </r>
  </si>
  <si>
    <t>115.266300</t>
  </si>
  <si>
    <t>22.901700</t>
  </si>
  <si>
    <r>
      <rPr>
        <sz val="11"/>
        <color theme="1"/>
        <rFont val="宋体"/>
        <charset val="134"/>
      </rPr>
      <t>联川村民委员会</t>
    </r>
  </si>
  <si>
    <r>
      <rPr>
        <sz val="11"/>
        <color theme="1"/>
        <rFont val="宋体"/>
        <charset val="134"/>
      </rPr>
      <t>记处埔</t>
    </r>
  </si>
  <si>
    <t>115.239400</t>
  </si>
  <si>
    <t>22.906000</t>
  </si>
  <si>
    <r>
      <rPr>
        <sz val="11"/>
        <color theme="1"/>
        <rFont val="宋体"/>
        <charset val="134"/>
      </rPr>
      <t>下洋</t>
    </r>
  </si>
  <si>
    <t>115.242500</t>
  </si>
  <si>
    <t>22.898600</t>
  </si>
  <si>
    <r>
      <rPr>
        <sz val="11"/>
        <color theme="1"/>
        <rFont val="宋体"/>
        <charset val="134"/>
      </rPr>
      <t>联南村民委员会</t>
    </r>
  </si>
  <si>
    <r>
      <rPr>
        <sz val="11"/>
        <color theme="1"/>
        <rFont val="宋体"/>
        <charset val="134"/>
      </rPr>
      <t>林厝寮</t>
    </r>
  </si>
  <si>
    <t>115.260401</t>
  </si>
  <si>
    <t>22.892962</t>
  </si>
  <si>
    <r>
      <rPr>
        <sz val="11"/>
        <color theme="1"/>
        <rFont val="宋体"/>
        <charset val="134"/>
      </rPr>
      <t>袁厝寮</t>
    </r>
  </si>
  <si>
    <t>115.258916</t>
  </si>
  <si>
    <t>22.889244</t>
  </si>
  <si>
    <r>
      <rPr>
        <sz val="11"/>
        <color theme="1"/>
        <rFont val="宋体"/>
        <charset val="134"/>
      </rPr>
      <t>西燕潭</t>
    </r>
  </si>
  <si>
    <t>115.255221</t>
  </si>
  <si>
    <t>22.896121</t>
  </si>
  <si>
    <r>
      <rPr>
        <sz val="11"/>
        <color theme="1"/>
        <rFont val="宋体"/>
        <charset val="134"/>
      </rPr>
      <t>周厝寮</t>
    </r>
  </si>
  <si>
    <t>115.264280</t>
  </si>
  <si>
    <t>22.891472</t>
  </si>
  <si>
    <r>
      <rPr>
        <sz val="11"/>
        <color theme="1"/>
        <rFont val="宋体"/>
        <charset val="134"/>
      </rPr>
      <t>联田村民委员会</t>
    </r>
  </si>
  <si>
    <r>
      <rPr>
        <sz val="11"/>
        <color theme="1"/>
        <rFont val="宋体"/>
        <charset val="134"/>
      </rPr>
      <t>新堆钟</t>
    </r>
  </si>
  <si>
    <t>115.293215</t>
  </si>
  <si>
    <t>22.932523</t>
  </si>
  <si>
    <r>
      <rPr>
        <sz val="11"/>
        <color theme="1"/>
        <rFont val="宋体"/>
        <charset val="134"/>
      </rPr>
      <t>甲下</t>
    </r>
  </si>
  <si>
    <t>115.273125</t>
  </si>
  <si>
    <t>22.924254</t>
  </si>
  <si>
    <r>
      <rPr>
        <sz val="11"/>
        <color theme="1"/>
        <rFont val="宋体"/>
        <charset val="134"/>
      </rPr>
      <t>横界</t>
    </r>
  </si>
  <si>
    <t>115.283245</t>
  </si>
  <si>
    <t>22.922251</t>
  </si>
  <si>
    <r>
      <rPr>
        <sz val="11"/>
        <color theme="1"/>
        <rFont val="宋体"/>
        <charset val="134"/>
      </rPr>
      <t>北笏</t>
    </r>
  </si>
  <si>
    <t>115.271532</t>
  </si>
  <si>
    <t>22.931542</t>
  </si>
  <si>
    <r>
      <rPr>
        <sz val="11"/>
        <color theme="1"/>
        <rFont val="宋体"/>
        <charset val="134"/>
      </rPr>
      <t>界尾</t>
    </r>
  </si>
  <si>
    <t>115.281584</t>
  </si>
  <si>
    <t>22.946243</t>
  </si>
  <si>
    <r>
      <rPr>
        <sz val="11"/>
        <color theme="1"/>
        <rFont val="宋体"/>
        <charset val="134"/>
      </rPr>
      <t>堆头</t>
    </r>
  </si>
  <si>
    <t>115.283256</t>
  </si>
  <si>
    <t>22.942234</t>
  </si>
  <si>
    <r>
      <rPr>
        <sz val="11"/>
        <color theme="1"/>
        <rFont val="宋体"/>
        <charset val="134"/>
      </rPr>
      <t>联新村民委员会</t>
    </r>
  </si>
  <si>
    <t>115.277251</t>
  </si>
  <si>
    <t>22.911320</t>
  </si>
  <si>
    <r>
      <rPr>
        <sz val="11"/>
        <color theme="1"/>
        <rFont val="宋体"/>
        <charset val="134"/>
      </rPr>
      <t>大桂岭</t>
    </r>
  </si>
  <si>
    <t>115.266523</t>
  </si>
  <si>
    <t>22.914223</t>
  </si>
  <si>
    <r>
      <rPr>
        <sz val="11"/>
        <color theme="1"/>
        <rFont val="宋体"/>
        <charset val="134"/>
      </rPr>
      <t>林厝村</t>
    </r>
  </si>
  <si>
    <t>115.273251</t>
  </si>
  <si>
    <t>22.914225</t>
  </si>
  <si>
    <r>
      <rPr>
        <sz val="11"/>
        <color theme="1"/>
        <rFont val="宋体"/>
        <charset val="134"/>
      </rPr>
      <t>上寮</t>
    </r>
  </si>
  <si>
    <t>115.272531</t>
  </si>
  <si>
    <r>
      <rPr>
        <sz val="11"/>
        <color theme="1"/>
        <rFont val="宋体"/>
        <charset val="134"/>
      </rPr>
      <t>联英村民委员会</t>
    </r>
  </si>
  <si>
    <r>
      <rPr>
        <sz val="11"/>
        <color theme="1"/>
        <rFont val="宋体"/>
        <charset val="134"/>
      </rPr>
      <t>横排</t>
    </r>
  </si>
  <si>
    <t>115.252632</t>
  </si>
  <si>
    <t>22.898042</t>
  </si>
  <si>
    <r>
      <rPr>
        <sz val="11"/>
        <color theme="1"/>
        <rFont val="宋体"/>
        <charset val="134"/>
      </rPr>
      <t>坡平村民委员会</t>
    </r>
  </si>
  <si>
    <r>
      <rPr>
        <sz val="11"/>
        <color theme="1"/>
        <rFont val="宋体"/>
        <charset val="134"/>
      </rPr>
      <t>蔡厝</t>
    </r>
  </si>
  <si>
    <t>115.248089</t>
  </si>
  <si>
    <t>22.885599</t>
  </si>
  <si>
    <r>
      <rPr>
        <sz val="11"/>
        <color theme="1"/>
        <rFont val="宋体"/>
        <charset val="134"/>
      </rPr>
      <t>头到</t>
    </r>
  </si>
  <si>
    <t>115.250958</t>
  </si>
  <si>
    <t>22.890776</t>
  </si>
  <si>
    <r>
      <rPr>
        <sz val="11"/>
        <color theme="1"/>
        <rFont val="宋体"/>
        <charset val="134"/>
      </rPr>
      <t>亚前</t>
    </r>
  </si>
  <si>
    <t>115.244691</t>
  </si>
  <si>
    <t>22.875139</t>
  </si>
  <si>
    <r>
      <rPr>
        <sz val="11"/>
        <color theme="1"/>
        <rFont val="宋体"/>
        <charset val="134"/>
      </rPr>
      <t>坣头村民委员会</t>
    </r>
  </si>
  <si>
    <r>
      <rPr>
        <sz val="11"/>
        <color theme="1"/>
        <rFont val="宋体"/>
        <charset val="134"/>
      </rPr>
      <t>甲社</t>
    </r>
  </si>
  <si>
    <t>115.290332</t>
  </si>
  <si>
    <t>22.890223</t>
  </si>
  <si>
    <r>
      <rPr>
        <sz val="11"/>
        <color theme="1"/>
        <rFont val="宋体"/>
        <charset val="134"/>
      </rPr>
      <t>刘厝</t>
    </r>
  </si>
  <si>
    <t>115.282345</t>
  </si>
  <si>
    <t>22.893245</t>
  </si>
  <si>
    <r>
      <rPr>
        <sz val="11"/>
        <color theme="1"/>
        <rFont val="宋体"/>
        <charset val="134"/>
      </rPr>
      <t>新厝</t>
    </r>
  </si>
  <si>
    <t>115.292245</t>
  </si>
  <si>
    <t>22.892365</t>
  </si>
  <si>
    <r>
      <rPr>
        <sz val="11"/>
        <color theme="1"/>
        <rFont val="宋体"/>
        <charset val="134"/>
      </rPr>
      <t>乙社</t>
    </r>
  </si>
  <si>
    <t>115.297891</t>
  </si>
  <si>
    <t>22.896235</t>
  </si>
  <si>
    <r>
      <rPr>
        <sz val="11"/>
        <color theme="1"/>
        <rFont val="宋体"/>
        <charset val="134"/>
      </rPr>
      <t>大房村</t>
    </r>
  </si>
  <si>
    <t>115.295224</t>
  </si>
  <si>
    <t>22.896345</t>
  </si>
  <si>
    <r>
      <rPr>
        <sz val="11"/>
        <color theme="1"/>
        <rFont val="宋体"/>
        <charset val="134"/>
      </rPr>
      <t>田心村民委员会</t>
    </r>
  </si>
  <si>
    <r>
      <rPr>
        <sz val="11"/>
        <color theme="1"/>
        <rFont val="宋体"/>
        <charset val="134"/>
      </rPr>
      <t>田中央</t>
    </r>
  </si>
  <si>
    <t>115.280200</t>
  </si>
  <si>
    <t>22.931400</t>
  </si>
  <si>
    <r>
      <rPr>
        <sz val="11"/>
        <color theme="1"/>
        <rFont val="宋体"/>
        <charset val="134"/>
      </rPr>
      <t>圩一</t>
    </r>
  </si>
  <si>
    <t>115.269822</t>
  </si>
  <si>
    <t>22.930123</t>
  </si>
  <si>
    <r>
      <rPr>
        <sz val="11"/>
        <color theme="1"/>
        <rFont val="宋体"/>
        <charset val="134"/>
      </rPr>
      <t>大新</t>
    </r>
  </si>
  <si>
    <t>115.269423</t>
  </si>
  <si>
    <t>22.928525</t>
  </si>
  <si>
    <r>
      <rPr>
        <sz val="11"/>
        <color theme="1"/>
        <rFont val="宋体"/>
        <charset val="134"/>
      </rPr>
      <t>前厝</t>
    </r>
  </si>
  <si>
    <t>115.269023</t>
  </si>
  <si>
    <t>22.927122</t>
  </si>
  <si>
    <r>
      <rPr>
        <sz val="11"/>
        <color theme="1"/>
        <rFont val="宋体"/>
        <charset val="134"/>
      </rPr>
      <t>后围</t>
    </r>
  </si>
  <si>
    <t>115.266022</t>
  </si>
  <si>
    <t>22.927722</t>
  </si>
  <si>
    <r>
      <rPr>
        <sz val="11"/>
        <color theme="1"/>
        <rFont val="宋体"/>
        <charset val="134"/>
      </rPr>
      <t>文口埔</t>
    </r>
  </si>
  <si>
    <t>115.268422</t>
  </si>
  <si>
    <t>22.926322</t>
  </si>
  <si>
    <r>
      <rPr>
        <sz val="11"/>
        <color theme="1"/>
        <rFont val="宋体"/>
        <charset val="134"/>
      </rPr>
      <t>军田寮</t>
    </r>
  </si>
  <si>
    <t>115.276612</t>
  </si>
  <si>
    <t>22.926623</t>
  </si>
  <si>
    <r>
      <rPr>
        <sz val="11"/>
        <color theme="1"/>
        <rFont val="宋体"/>
        <charset val="134"/>
      </rPr>
      <t>圩二</t>
    </r>
  </si>
  <si>
    <t>115.268323</t>
  </si>
  <si>
    <t>22.931623</t>
  </si>
  <si>
    <r>
      <rPr>
        <sz val="11"/>
        <color theme="1"/>
        <rFont val="宋体"/>
        <charset val="134"/>
      </rPr>
      <t>唐厝村民委员会</t>
    </r>
  </si>
  <si>
    <r>
      <rPr>
        <sz val="11"/>
        <color theme="1"/>
        <rFont val="宋体"/>
        <charset val="134"/>
      </rPr>
      <t>唐厝</t>
    </r>
  </si>
  <si>
    <t>115.260000</t>
  </si>
  <si>
    <t>22.890000</t>
  </si>
  <si>
    <r>
      <rPr>
        <sz val="11"/>
        <color theme="1"/>
        <rFont val="宋体"/>
        <charset val="134"/>
      </rPr>
      <t>围寮村民委员会</t>
    </r>
  </si>
  <si>
    <r>
      <rPr>
        <sz val="11"/>
        <color theme="1"/>
        <rFont val="宋体"/>
        <charset val="134"/>
      </rPr>
      <t>深港</t>
    </r>
  </si>
  <si>
    <t>115.268900</t>
  </si>
  <si>
    <t>22.884700</t>
  </si>
  <si>
    <r>
      <rPr>
        <sz val="11"/>
        <color theme="1"/>
        <rFont val="宋体"/>
        <charset val="134"/>
      </rPr>
      <t>围寮</t>
    </r>
  </si>
  <si>
    <t>22.880600</t>
  </si>
  <si>
    <r>
      <rPr>
        <sz val="11"/>
        <color theme="1"/>
        <rFont val="宋体"/>
        <charset val="134"/>
      </rPr>
      <t>永乐村民委员会</t>
    </r>
  </si>
  <si>
    <r>
      <rPr>
        <sz val="11"/>
        <color theme="1"/>
        <rFont val="宋体"/>
        <charset val="134"/>
      </rPr>
      <t>东洋</t>
    </r>
  </si>
  <si>
    <t>115.284822</t>
  </si>
  <si>
    <t>22.900523</t>
  </si>
  <si>
    <r>
      <rPr>
        <sz val="11"/>
        <color theme="1"/>
        <rFont val="宋体"/>
        <charset val="134"/>
      </rPr>
      <t>笏底</t>
    </r>
  </si>
  <si>
    <t>114.273732</t>
  </si>
  <si>
    <t>22.903823</t>
  </si>
  <si>
    <r>
      <rPr>
        <sz val="11"/>
        <color theme="1"/>
        <rFont val="宋体"/>
        <charset val="134"/>
      </rPr>
      <t>石古笏</t>
    </r>
  </si>
  <si>
    <t>115.277523</t>
  </si>
  <si>
    <t>22.902822</t>
  </si>
  <si>
    <r>
      <rPr>
        <sz val="11"/>
        <color theme="1"/>
        <rFont val="宋体"/>
        <charset val="134"/>
      </rPr>
      <t>优冲村民委员会</t>
    </r>
  </si>
  <si>
    <r>
      <rPr>
        <sz val="11"/>
        <color theme="1"/>
        <rFont val="宋体"/>
        <charset val="134"/>
      </rPr>
      <t>东社</t>
    </r>
  </si>
  <si>
    <t>115.298300</t>
  </si>
  <si>
    <t>22.900300</t>
  </si>
  <si>
    <r>
      <rPr>
        <sz val="11"/>
        <color theme="1"/>
        <rFont val="宋体"/>
        <charset val="134"/>
      </rPr>
      <t>北社</t>
    </r>
  </si>
  <si>
    <t>115.286321</t>
  </si>
  <si>
    <t>22.905412</t>
  </si>
  <si>
    <r>
      <rPr>
        <sz val="11"/>
        <color theme="1"/>
        <rFont val="宋体"/>
        <charset val="134"/>
      </rPr>
      <t>南社</t>
    </r>
  </si>
  <si>
    <t>115.296612</t>
  </si>
  <si>
    <t>22.899432</t>
  </si>
  <si>
    <r>
      <rPr>
        <sz val="11"/>
        <color theme="1"/>
        <rFont val="宋体"/>
        <charset val="134"/>
      </rPr>
      <t>西社</t>
    </r>
  </si>
  <si>
    <t>115.294722</t>
  </si>
  <si>
    <t>22.900222</t>
  </si>
  <si>
    <r>
      <rPr>
        <sz val="11"/>
        <color theme="1"/>
        <rFont val="宋体"/>
        <charset val="134"/>
      </rPr>
      <t>吴寮</t>
    </r>
  </si>
  <si>
    <t>115.290122</t>
  </si>
  <si>
    <t>22.911323</t>
  </si>
  <si>
    <r>
      <rPr>
        <sz val="11"/>
        <color theme="1"/>
        <rFont val="宋体"/>
        <charset val="134"/>
      </rPr>
      <t>下陈</t>
    </r>
  </si>
  <si>
    <t>115.290132</t>
  </si>
  <si>
    <t>22.913323</t>
  </si>
  <si>
    <r>
      <rPr>
        <sz val="11"/>
        <color theme="1"/>
        <rFont val="宋体"/>
        <charset val="134"/>
      </rPr>
      <t>友爱村民委员会</t>
    </r>
  </si>
  <si>
    <r>
      <rPr>
        <sz val="11"/>
        <color theme="1"/>
        <rFont val="宋体"/>
        <charset val="134"/>
      </rPr>
      <t>翁厝</t>
    </r>
  </si>
  <si>
    <t>115.286300</t>
  </si>
  <si>
    <t>22.904100</t>
  </si>
  <si>
    <r>
      <rPr>
        <sz val="11"/>
        <color theme="1"/>
        <rFont val="宋体"/>
        <charset val="134"/>
      </rPr>
      <t>黄厝</t>
    </r>
  </si>
  <si>
    <t>115.285800</t>
  </si>
  <si>
    <r>
      <rPr>
        <sz val="11"/>
        <color theme="1"/>
        <rFont val="宋体"/>
        <charset val="134"/>
      </rPr>
      <t>东加厝</t>
    </r>
  </si>
  <si>
    <t>115.281800</t>
  </si>
  <si>
    <t>22.917600</t>
  </si>
  <si>
    <r>
      <rPr>
        <sz val="11"/>
        <color theme="1"/>
        <rFont val="宋体"/>
        <charset val="134"/>
      </rPr>
      <t>下仓</t>
    </r>
  </si>
  <si>
    <t>115.288400</t>
  </si>
  <si>
    <t>22.902000</t>
  </si>
  <si>
    <t>115.291500</t>
  </si>
  <si>
    <t>22.916500</t>
  </si>
  <si>
    <r>
      <rPr>
        <sz val="11"/>
        <color theme="1"/>
        <rFont val="宋体"/>
        <charset val="134"/>
      </rPr>
      <t>白町</t>
    </r>
  </si>
  <si>
    <t>115.287900</t>
  </si>
  <si>
    <t>22.909400</t>
  </si>
  <si>
    <r>
      <rPr>
        <sz val="11"/>
        <color theme="1"/>
        <rFont val="宋体"/>
        <charset val="134"/>
      </rPr>
      <t>梅陇镇</t>
    </r>
  </si>
  <si>
    <r>
      <rPr>
        <sz val="11"/>
        <color theme="1"/>
        <rFont val="宋体"/>
        <charset val="134"/>
      </rPr>
      <t>仓兜村民委员会</t>
    </r>
  </si>
  <si>
    <r>
      <rPr>
        <sz val="11"/>
        <color theme="1"/>
        <rFont val="宋体"/>
        <charset val="134"/>
      </rPr>
      <t>仓兜村</t>
    </r>
  </si>
  <si>
    <t>115.212712</t>
  </si>
  <si>
    <t>22.863493</t>
  </si>
  <si>
    <r>
      <rPr>
        <sz val="11"/>
        <color theme="1"/>
        <rFont val="宋体"/>
        <charset val="134"/>
      </rPr>
      <t>三层松村</t>
    </r>
  </si>
  <si>
    <t>115.180573</t>
  </si>
  <si>
    <t>22.861524</t>
  </si>
  <si>
    <r>
      <rPr>
        <sz val="11"/>
        <color theme="1"/>
        <rFont val="宋体"/>
        <charset val="134"/>
      </rPr>
      <t>余厝村</t>
    </r>
  </si>
  <si>
    <t>115.205416</t>
  </si>
  <si>
    <t>22.857545</t>
  </si>
  <si>
    <r>
      <rPr>
        <sz val="11"/>
        <color theme="1"/>
        <rFont val="宋体"/>
        <charset val="134"/>
      </rPr>
      <t>东风村民委员会</t>
    </r>
  </si>
  <si>
    <r>
      <rPr>
        <sz val="11"/>
        <color theme="1"/>
        <rFont val="宋体"/>
        <charset val="134"/>
      </rPr>
      <t>三合村</t>
    </r>
  </si>
  <si>
    <t>115.206363</t>
  </si>
  <si>
    <t>22.910917</t>
  </si>
  <si>
    <r>
      <rPr>
        <sz val="11"/>
        <color theme="1"/>
        <rFont val="宋体"/>
        <charset val="134"/>
      </rPr>
      <t>金围村</t>
    </r>
  </si>
  <si>
    <t>115.198533</t>
  </si>
  <si>
    <t>22.904642</t>
  </si>
  <si>
    <r>
      <rPr>
        <sz val="11"/>
        <color theme="1"/>
        <rFont val="宋体"/>
        <charset val="134"/>
      </rPr>
      <t>王厝村</t>
    </r>
  </si>
  <si>
    <t>115.208909</t>
  </si>
  <si>
    <t>22.908804</t>
  </si>
  <si>
    <r>
      <rPr>
        <sz val="11"/>
        <color theme="1"/>
        <rFont val="宋体"/>
        <charset val="134"/>
      </rPr>
      <t>东港村民委员会</t>
    </r>
  </si>
  <si>
    <r>
      <rPr>
        <sz val="11"/>
        <color theme="1"/>
        <rFont val="宋体"/>
        <charset val="134"/>
      </rPr>
      <t>头村</t>
    </r>
  </si>
  <si>
    <t>115.212787</t>
  </si>
  <si>
    <t>22.847417</t>
  </si>
  <si>
    <r>
      <rPr>
        <sz val="11"/>
        <color theme="1"/>
        <rFont val="宋体"/>
        <charset val="134"/>
      </rPr>
      <t>中村</t>
    </r>
  </si>
  <si>
    <r>
      <rPr>
        <sz val="11"/>
        <color theme="1"/>
        <rFont val="宋体"/>
        <charset val="134"/>
      </rPr>
      <t>尾村</t>
    </r>
  </si>
  <si>
    <r>
      <rPr>
        <sz val="11"/>
        <color theme="1"/>
        <rFont val="宋体"/>
        <charset val="134"/>
      </rPr>
      <t>陈厝村</t>
    </r>
  </si>
  <si>
    <r>
      <rPr>
        <sz val="11"/>
        <color theme="1"/>
        <rFont val="宋体"/>
        <charset val="134"/>
      </rPr>
      <t>东家亚村民委员会</t>
    </r>
  </si>
  <si>
    <r>
      <rPr>
        <sz val="11"/>
        <color theme="1"/>
        <rFont val="宋体"/>
        <charset val="134"/>
      </rPr>
      <t>棠池村</t>
    </r>
  </si>
  <si>
    <t>115.243011</t>
  </si>
  <si>
    <t>22.867865</t>
  </si>
  <si>
    <r>
      <rPr>
        <sz val="11"/>
        <color theme="1"/>
        <rFont val="宋体"/>
        <charset val="134"/>
      </rPr>
      <t>新和村</t>
    </r>
  </si>
  <si>
    <t>115.244642</t>
  </si>
  <si>
    <t>22.868243</t>
  </si>
  <si>
    <r>
      <rPr>
        <sz val="11"/>
        <color theme="1"/>
        <rFont val="宋体"/>
        <charset val="134"/>
      </rPr>
      <t>东联村民委员会</t>
    </r>
  </si>
  <si>
    <r>
      <rPr>
        <sz val="11"/>
        <color theme="1"/>
        <rFont val="宋体"/>
        <charset val="134"/>
      </rPr>
      <t>观兰沟村</t>
    </r>
  </si>
  <si>
    <t>115.224159</t>
  </si>
  <si>
    <t>22.854757</t>
  </si>
  <si>
    <r>
      <rPr>
        <sz val="11"/>
        <color theme="1"/>
        <rFont val="宋体"/>
        <charset val="134"/>
      </rPr>
      <t>大寮村</t>
    </r>
  </si>
  <si>
    <t>115.227992</t>
  </si>
  <si>
    <t>22.851767</t>
  </si>
  <si>
    <r>
      <rPr>
        <sz val="11"/>
        <color theme="1"/>
        <rFont val="宋体"/>
        <charset val="134"/>
      </rPr>
      <t>后寮村</t>
    </r>
  </si>
  <si>
    <t>115.230024</t>
  </si>
  <si>
    <t>22.855169</t>
  </si>
  <si>
    <r>
      <rPr>
        <sz val="11"/>
        <color theme="1"/>
        <rFont val="宋体"/>
        <charset val="134"/>
      </rPr>
      <t>高中村民委员会</t>
    </r>
  </si>
  <si>
    <r>
      <rPr>
        <sz val="11"/>
        <color theme="1"/>
        <rFont val="宋体"/>
        <charset val="134"/>
      </rPr>
      <t>高厦村</t>
    </r>
  </si>
  <si>
    <t>115.199329</t>
  </si>
  <si>
    <t>22.857522</t>
  </si>
  <si>
    <r>
      <rPr>
        <sz val="11"/>
        <color theme="1"/>
        <rFont val="宋体"/>
        <charset val="134"/>
      </rPr>
      <t>中港村</t>
    </r>
  </si>
  <si>
    <t>115.192793</t>
  </si>
  <si>
    <t>22.853024</t>
  </si>
  <si>
    <r>
      <rPr>
        <sz val="11"/>
        <color theme="1"/>
        <rFont val="宋体"/>
        <charset val="134"/>
      </rPr>
      <t>黄竹平村</t>
    </r>
  </si>
  <si>
    <t>115.194705</t>
  </si>
  <si>
    <t>22.860041</t>
  </si>
  <si>
    <r>
      <rPr>
        <sz val="11"/>
        <color theme="1"/>
        <rFont val="宋体"/>
        <charset val="134"/>
      </rPr>
      <t>红阳村民委员会</t>
    </r>
  </si>
  <si>
    <r>
      <rPr>
        <sz val="11"/>
        <color theme="1"/>
        <rFont val="宋体"/>
        <charset val="134"/>
      </rPr>
      <t>官田寨村</t>
    </r>
  </si>
  <si>
    <t>115.174762</t>
  </si>
  <si>
    <t>22.881613</t>
  </si>
  <si>
    <r>
      <rPr>
        <sz val="11"/>
        <color theme="1"/>
        <rFont val="宋体"/>
        <charset val="134"/>
      </rPr>
      <t>孔子门村</t>
    </r>
  </si>
  <si>
    <t>115.173948</t>
  </si>
  <si>
    <t>22.888349</t>
  </si>
  <si>
    <r>
      <rPr>
        <sz val="11"/>
        <color theme="1"/>
        <rFont val="宋体"/>
        <charset val="134"/>
      </rPr>
      <t>新丰村</t>
    </r>
  </si>
  <si>
    <t>115.174385</t>
  </si>
  <si>
    <t>22.893433</t>
  </si>
  <si>
    <r>
      <rPr>
        <sz val="11"/>
        <color theme="1"/>
        <rFont val="宋体"/>
        <charset val="134"/>
      </rPr>
      <t>新建村</t>
    </r>
  </si>
  <si>
    <t>115.166157</t>
  </si>
  <si>
    <t>22.884953</t>
  </si>
  <si>
    <r>
      <rPr>
        <sz val="11"/>
        <color theme="1"/>
        <rFont val="宋体"/>
        <charset val="134"/>
      </rPr>
      <t>联平村民委员会</t>
    </r>
  </si>
  <si>
    <r>
      <rPr>
        <sz val="11"/>
        <color theme="1"/>
        <rFont val="宋体"/>
        <charset val="134"/>
      </rPr>
      <t>黄厝寨村</t>
    </r>
  </si>
  <si>
    <t>115.192463</t>
  </si>
  <si>
    <t>22.875142</t>
  </si>
  <si>
    <r>
      <rPr>
        <sz val="11"/>
        <color theme="1"/>
        <rFont val="宋体"/>
        <charset val="134"/>
      </rPr>
      <t>上墩尾村</t>
    </r>
  </si>
  <si>
    <t>115.195345</t>
  </si>
  <si>
    <t>22.875144</t>
  </si>
  <si>
    <r>
      <rPr>
        <sz val="11"/>
        <color theme="1"/>
        <rFont val="宋体"/>
        <charset val="134"/>
      </rPr>
      <t>外寮村</t>
    </r>
  </si>
  <si>
    <t>115.192419</t>
  </si>
  <si>
    <t>22.877537</t>
  </si>
  <si>
    <r>
      <rPr>
        <sz val="11"/>
        <color theme="1"/>
        <rFont val="宋体"/>
        <charset val="134"/>
      </rPr>
      <t>桥雅头村</t>
    </r>
  </si>
  <si>
    <t>115.192544</t>
  </si>
  <si>
    <t>22.875324</t>
  </si>
  <si>
    <r>
      <rPr>
        <sz val="11"/>
        <color theme="1"/>
        <rFont val="宋体"/>
        <charset val="134"/>
      </rPr>
      <t>上墩陈村</t>
    </r>
  </si>
  <si>
    <t>115.191816</t>
  </si>
  <si>
    <t>22.887357</t>
  </si>
  <si>
    <r>
      <rPr>
        <sz val="11"/>
        <color theme="1"/>
        <rFont val="宋体"/>
        <charset val="134"/>
      </rPr>
      <t>上墩许村</t>
    </r>
  </si>
  <si>
    <t>115.192453</t>
  </si>
  <si>
    <t>22.875388</t>
  </si>
  <si>
    <r>
      <rPr>
        <sz val="11"/>
        <color theme="1"/>
        <rFont val="宋体"/>
        <charset val="134"/>
      </rPr>
      <t>布围村</t>
    </r>
  </si>
  <si>
    <t>115.192591</t>
  </si>
  <si>
    <t>22.876153</t>
  </si>
  <si>
    <r>
      <rPr>
        <sz val="11"/>
        <color theme="1"/>
        <rFont val="宋体"/>
        <charset val="134"/>
      </rPr>
      <t>后占村</t>
    </r>
  </si>
  <si>
    <r>
      <rPr>
        <sz val="11"/>
        <color theme="1"/>
        <rFont val="宋体"/>
        <charset val="134"/>
      </rPr>
      <t>联兴村民委员会</t>
    </r>
  </si>
  <si>
    <r>
      <rPr>
        <sz val="11"/>
        <color theme="1"/>
        <rFont val="宋体"/>
        <charset val="134"/>
      </rPr>
      <t>谢厝乡村</t>
    </r>
  </si>
  <si>
    <t>115.214603</t>
  </si>
  <si>
    <t>22.901127</t>
  </si>
  <si>
    <r>
      <rPr>
        <sz val="11"/>
        <color theme="1"/>
        <rFont val="宋体"/>
        <charset val="134"/>
      </rPr>
      <t>大门兜村</t>
    </r>
  </si>
  <si>
    <t>115.214555</t>
  </si>
  <si>
    <t>22.901122</t>
  </si>
  <si>
    <r>
      <rPr>
        <sz val="11"/>
        <color theme="1"/>
        <rFont val="宋体"/>
        <charset val="134"/>
      </rPr>
      <t>港美圩村</t>
    </r>
  </si>
  <si>
    <t>115.123000</t>
  </si>
  <si>
    <t>22.521000</t>
  </si>
  <si>
    <r>
      <rPr>
        <sz val="11"/>
        <color theme="1"/>
        <rFont val="宋体"/>
        <charset val="134"/>
      </rPr>
      <t>沟美吴村</t>
    </r>
  </si>
  <si>
    <t>115.214597</t>
  </si>
  <si>
    <r>
      <rPr>
        <sz val="11"/>
        <color theme="1"/>
        <rFont val="宋体"/>
        <charset val="134"/>
      </rPr>
      <t>沟美林村</t>
    </r>
  </si>
  <si>
    <t>22.901229</t>
  </si>
  <si>
    <r>
      <rPr>
        <sz val="11"/>
        <color theme="1"/>
        <rFont val="宋体"/>
        <charset val="134"/>
      </rPr>
      <t>梅东村民委员会</t>
    </r>
  </si>
  <si>
    <r>
      <rPr>
        <sz val="11"/>
        <color theme="1"/>
        <rFont val="宋体"/>
        <charset val="134"/>
      </rPr>
      <t>罗境村</t>
    </r>
  </si>
  <si>
    <t>115.235136</t>
  </si>
  <si>
    <t>22.861303</t>
  </si>
  <si>
    <r>
      <rPr>
        <sz val="11"/>
        <color theme="1"/>
        <rFont val="宋体"/>
        <charset val="134"/>
      </rPr>
      <t>土头村</t>
    </r>
  </si>
  <si>
    <t>115.231844</t>
  </si>
  <si>
    <t>22.863886</t>
  </si>
  <si>
    <r>
      <rPr>
        <sz val="11"/>
        <color theme="1"/>
        <rFont val="宋体"/>
        <charset val="134"/>
      </rPr>
      <t>梅尖村民委员会</t>
    </r>
  </si>
  <si>
    <r>
      <rPr>
        <sz val="11"/>
        <color theme="1"/>
        <rFont val="宋体"/>
        <charset val="134"/>
      </rPr>
      <t>尖尾村</t>
    </r>
  </si>
  <si>
    <t>115.251763</t>
  </si>
  <si>
    <t>22.836731</t>
  </si>
  <si>
    <r>
      <rPr>
        <sz val="11"/>
        <color theme="1"/>
        <rFont val="宋体"/>
        <charset val="134"/>
      </rPr>
      <t>新城村</t>
    </r>
  </si>
  <si>
    <t>115.249763</t>
  </si>
  <si>
    <t>22.833428</t>
  </si>
  <si>
    <r>
      <rPr>
        <sz val="11"/>
        <color theme="1"/>
        <rFont val="宋体"/>
        <charset val="134"/>
      </rPr>
      <t>田寮村</t>
    </r>
  </si>
  <si>
    <t>115.246033</t>
  </si>
  <si>
    <t>22.841899</t>
  </si>
  <si>
    <r>
      <rPr>
        <sz val="11"/>
        <color theme="1"/>
        <rFont val="宋体"/>
        <charset val="134"/>
      </rPr>
      <t>新田村</t>
    </r>
  </si>
  <si>
    <t>115.244282</t>
  </si>
  <si>
    <t>22.845313</t>
  </si>
  <si>
    <r>
      <rPr>
        <sz val="11"/>
        <color theme="1"/>
        <rFont val="宋体"/>
        <charset val="134"/>
      </rPr>
      <t>坣阳村</t>
    </r>
  </si>
  <si>
    <t>115.242061</t>
  </si>
  <si>
    <t>22.840371</t>
  </si>
  <si>
    <r>
      <rPr>
        <sz val="11"/>
        <color theme="1"/>
        <rFont val="宋体"/>
        <charset val="134"/>
      </rPr>
      <t>新池村</t>
    </r>
  </si>
  <si>
    <t>115.238654</t>
  </si>
  <si>
    <t>22.847588</t>
  </si>
  <si>
    <r>
      <rPr>
        <sz val="11"/>
        <color theme="1"/>
        <rFont val="宋体"/>
        <charset val="134"/>
      </rPr>
      <t>梅联村民委员会</t>
    </r>
  </si>
  <si>
    <r>
      <rPr>
        <sz val="11"/>
        <color theme="1"/>
        <rFont val="宋体"/>
        <charset val="134"/>
      </rPr>
      <t>大嶂村</t>
    </r>
  </si>
  <si>
    <t>115.176118</t>
  </si>
  <si>
    <t>22.866094</t>
  </si>
  <si>
    <r>
      <rPr>
        <sz val="11"/>
        <color theme="1"/>
        <rFont val="宋体"/>
        <charset val="134"/>
      </rPr>
      <t>下港程村</t>
    </r>
  </si>
  <si>
    <t>115.186396</t>
  </si>
  <si>
    <t>22.867488</t>
  </si>
  <si>
    <r>
      <rPr>
        <sz val="11"/>
        <color theme="1"/>
        <rFont val="宋体"/>
        <charset val="134"/>
      </rPr>
      <t>下港陈村</t>
    </r>
  </si>
  <si>
    <t>115.186267</t>
  </si>
  <si>
    <t>22.870750</t>
  </si>
  <si>
    <r>
      <rPr>
        <sz val="11"/>
        <color theme="1"/>
        <rFont val="宋体"/>
        <charset val="134"/>
      </rPr>
      <t>四联社村</t>
    </r>
  </si>
  <si>
    <t>115.184100</t>
  </si>
  <si>
    <t>22.873625</t>
  </si>
  <si>
    <r>
      <rPr>
        <sz val="11"/>
        <color theme="1"/>
        <rFont val="宋体"/>
        <charset val="134"/>
      </rPr>
      <t>梅西村民委员会</t>
    </r>
  </si>
  <si>
    <r>
      <rPr>
        <sz val="11"/>
        <color theme="1"/>
        <rFont val="宋体"/>
        <charset val="134"/>
      </rPr>
      <t>沙埔村</t>
    </r>
  </si>
  <si>
    <t>115.196139</t>
  </si>
  <si>
    <t>22.896648</t>
  </si>
  <si>
    <r>
      <rPr>
        <sz val="11"/>
        <color theme="1"/>
        <rFont val="宋体"/>
        <charset val="134"/>
      </rPr>
      <t>蟾蜍埔村</t>
    </r>
  </si>
  <si>
    <t>115.198723</t>
  </si>
  <si>
    <t>22.899940</t>
  </si>
  <si>
    <r>
      <rPr>
        <sz val="11"/>
        <color theme="1"/>
        <rFont val="宋体"/>
        <charset val="134"/>
      </rPr>
      <t>凤江村</t>
    </r>
  </si>
  <si>
    <t>115.193659</t>
  </si>
  <si>
    <t>22.891329</t>
  </si>
  <si>
    <r>
      <rPr>
        <sz val="11"/>
        <color theme="1"/>
        <rFont val="宋体"/>
        <charset val="134"/>
      </rPr>
      <t>凤林村</t>
    </r>
  </si>
  <si>
    <t>115.195769</t>
  </si>
  <si>
    <t>22.892353</t>
  </si>
  <si>
    <r>
      <rPr>
        <sz val="11"/>
        <color theme="1"/>
        <rFont val="宋体"/>
        <charset val="134"/>
      </rPr>
      <t>岭下村</t>
    </r>
  </si>
  <si>
    <t>115.198708</t>
  </si>
  <si>
    <t>22.900003</t>
  </si>
  <si>
    <r>
      <rPr>
        <sz val="11"/>
        <color theme="1"/>
        <rFont val="宋体"/>
        <charset val="134"/>
      </rPr>
      <t>南山村民委员会</t>
    </r>
  </si>
  <si>
    <r>
      <rPr>
        <sz val="11"/>
        <color theme="1"/>
        <rFont val="宋体"/>
        <charset val="134"/>
      </rPr>
      <t>罗厝村</t>
    </r>
  </si>
  <si>
    <t>115.168522</t>
  </si>
  <si>
    <t>22.829784</t>
  </si>
  <si>
    <r>
      <rPr>
        <sz val="11"/>
        <color theme="1"/>
        <rFont val="宋体"/>
        <charset val="134"/>
      </rPr>
      <t>蔡厝村</t>
    </r>
  </si>
  <si>
    <t>115.169387</t>
  </si>
  <si>
    <t>22.826905</t>
  </si>
  <si>
    <r>
      <rPr>
        <sz val="11"/>
        <color theme="1"/>
        <rFont val="宋体"/>
        <charset val="134"/>
      </rPr>
      <t>新平村</t>
    </r>
  </si>
  <si>
    <t>115.162087</t>
  </si>
  <si>
    <t>22.832884</t>
  </si>
  <si>
    <r>
      <rPr>
        <sz val="11"/>
        <color theme="1"/>
        <rFont val="宋体"/>
        <charset val="134"/>
      </rPr>
      <t>冯上村</t>
    </r>
  </si>
  <si>
    <t>115.192886</t>
  </si>
  <si>
    <t>22.832374</t>
  </si>
  <si>
    <r>
      <rPr>
        <sz val="11"/>
        <color theme="1"/>
        <rFont val="宋体"/>
        <charset val="134"/>
      </rPr>
      <t>冯中村</t>
    </r>
  </si>
  <si>
    <r>
      <rPr>
        <sz val="11"/>
        <color theme="1"/>
        <rFont val="宋体"/>
        <charset val="134"/>
      </rPr>
      <t>石安村民委员会</t>
    </r>
  </si>
  <si>
    <r>
      <rPr>
        <sz val="11"/>
        <color theme="1"/>
        <rFont val="宋体"/>
        <charset val="134"/>
      </rPr>
      <t>高飞岭村</t>
    </r>
  </si>
  <si>
    <t>115.168851</t>
  </si>
  <si>
    <t>22.859228</t>
  </si>
  <si>
    <r>
      <rPr>
        <sz val="11"/>
        <color theme="1"/>
        <rFont val="宋体"/>
        <charset val="134"/>
      </rPr>
      <t>甲头村</t>
    </r>
  </si>
  <si>
    <t>115.165385</t>
  </si>
  <si>
    <t>22.856501</t>
  </si>
  <si>
    <r>
      <rPr>
        <sz val="11"/>
        <color theme="1"/>
        <rFont val="宋体"/>
        <charset val="134"/>
      </rPr>
      <t>塘前村</t>
    </r>
  </si>
  <si>
    <t>115.160358</t>
  </si>
  <si>
    <t>22.852015</t>
  </si>
  <si>
    <r>
      <rPr>
        <sz val="11"/>
        <color theme="1"/>
        <rFont val="宋体"/>
        <charset val="134"/>
      </rPr>
      <t>石南村民委员会</t>
    </r>
  </si>
  <si>
    <r>
      <rPr>
        <sz val="11"/>
        <color theme="1"/>
        <rFont val="宋体"/>
        <charset val="134"/>
      </rPr>
      <t>浅沙村</t>
    </r>
  </si>
  <si>
    <t>115.187175</t>
  </si>
  <si>
    <t>22.846118</t>
  </si>
  <si>
    <r>
      <rPr>
        <sz val="11"/>
        <color theme="1"/>
        <rFont val="宋体"/>
        <charset val="134"/>
      </rPr>
      <t>彭厝寮村</t>
    </r>
  </si>
  <si>
    <t>115.179423</t>
  </si>
  <si>
    <t>22.848073</t>
  </si>
  <si>
    <r>
      <rPr>
        <sz val="11"/>
        <color theme="1"/>
        <rFont val="宋体"/>
        <charset val="134"/>
      </rPr>
      <t>坡仔头村</t>
    </r>
  </si>
  <si>
    <t>115.194865</t>
  </si>
  <si>
    <t>22.852333</t>
  </si>
  <si>
    <r>
      <rPr>
        <sz val="11"/>
        <color theme="1"/>
        <rFont val="宋体"/>
        <charset val="134"/>
      </rPr>
      <t>东沃村</t>
    </r>
  </si>
  <si>
    <t>115.183589</t>
  </si>
  <si>
    <t>22.833891</t>
  </si>
  <si>
    <r>
      <rPr>
        <sz val="11"/>
        <color theme="1"/>
        <rFont val="宋体"/>
        <charset val="134"/>
      </rPr>
      <t>石洲村民委员会</t>
    </r>
  </si>
  <si>
    <r>
      <rPr>
        <sz val="11"/>
        <color theme="1"/>
        <rFont val="宋体"/>
        <charset val="134"/>
      </rPr>
      <t>石洲村</t>
    </r>
  </si>
  <si>
    <t>115.173833</t>
  </si>
  <si>
    <t>22.855561</t>
  </si>
  <si>
    <r>
      <rPr>
        <sz val="11"/>
        <color theme="1"/>
        <rFont val="宋体"/>
        <charset val="134"/>
      </rPr>
      <t>水踏村民委员会</t>
    </r>
  </si>
  <si>
    <r>
      <rPr>
        <sz val="11"/>
        <color theme="1"/>
        <rFont val="宋体"/>
        <charset val="134"/>
      </rPr>
      <t>许厝村</t>
    </r>
  </si>
  <si>
    <t>115.240442</t>
  </si>
  <si>
    <t>22.882068</t>
  </si>
  <si>
    <t>115.237838</t>
  </si>
  <si>
    <t>22.879029</t>
  </si>
  <si>
    <r>
      <rPr>
        <sz val="11"/>
        <color theme="1"/>
        <rFont val="宋体"/>
        <charset val="134"/>
      </rPr>
      <t>梁厝村</t>
    </r>
  </si>
  <si>
    <t>115.240814</t>
  </si>
  <si>
    <t>22.883821</t>
  </si>
  <si>
    <r>
      <rPr>
        <sz val="11"/>
        <color theme="1"/>
        <rFont val="宋体"/>
        <charset val="134"/>
      </rPr>
      <t>港口村</t>
    </r>
  </si>
  <si>
    <t>115.247809</t>
  </si>
  <si>
    <t>22.891277</t>
  </si>
  <si>
    <r>
      <rPr>
        <sz val="11"/>
        <color theme="1"/>
        <rFont val="宋体"/>
        <charset val="134"/>
      </rPr>
      <t>郑厝村</t>
    </r>
  </si>
  <si>
    <t>115.239151</t>
  </si>
  <si>
    <t>22.880181</t>
  </si>
  <si>
    <r>
      <rPr>
        <sz val="11"/>
        <color theme="1"/>
        <rFont val="宋体"/>
        <charset val="134"/>
      </rPr>
      <t>围湖村民委员会</t>
    </r>
  </si>
  <si>
    <r>
      <rPr>
        <sz val="11"/>
        <color theme="1"/>
        <rFont val="宋体"/>
        <charset val="134"/>
      </rPr>
      <t>径下村</t>
    </r>
  </si>
  <si>
    <t>115.170748</t>
  </si>
  <si>
    <t>22.833352</t>
  </si>
  <si>
    <r>
      <rPr>
        <sz val="11"/>
        <color theme="1"/>
        <rFont val="宋体"/>
        <charset val="134"/>
      </rPr>
      <t>杨厝村</t>
    </r>
  </si>
  <si>
    <t>115.165694</t>
  </si>
  <si>
    <t>22.845976</t>
  </si>
  <si>
    <r>
      <rPr>
        <sz val="11"/>
        <color theme="1"/>
        <rFont val="宋体"/>
        <charset val="134"/>
      </rPr>
      <t>程厝村</t>
    </r>
  </si>
  <si>
    <t>115.154575</t>
  </si>
  <si>
    <t>22.845896</t>
  </si>
  <si>
    <r>
      <rPr>
        <sz val="11"/>
        <color theme="1"/>
        <rFont val="宋体"/>
        <charset val="134"/>
      </rPr>
      <t>鳌湖村</t>
    </r>
  </si>
  <si>
    <t>115.157706</t>
  </si>
  <si>
    <t>22.849473</t>
  </si>
  <si>
    <r>
      <rPr>
        <sz val="11"/>
        <color theme="1"/>
        <rFont val="宋体"/>
        <charset val="134"/>
      </rPr>
      <t>新寮村民委员会</t>
    </r>
  </si>
  <si>
    <r>
      <rPr>
        <sz val="11"/>
        <color theme="1"/>
        <rFont val="宋体"/>
        <charset val="134"/>
      </rPr>
      <t>唐皇村</t>
    </r>
  </si>
  <si>
    <t>115.185231</t>
  </si>
  <si>
    <t>22.837648</t>
  </si>
  <si>
    <t>115.191899</t>
  </si>
  <si>
    <t>22.832736</t>
  </si>
  <si>
    <r>
      <rPr>
        <sz val="11"/>
        <color theme="1"/>
        <rFont val="宋体"/>
        <charset val="134"/>
      </rPr>
      <t>新清村</t>
    </r>
  </si>
  <si>
    <t>115.195671</t>
  </si>
  <si>
    <t>22.834292</t>
  </si>
  <si>
    <r>
      <rPr>
        <sz val="11"/>
        <color theme="1"/>
        <rFont val="宋体"/>
        <charset val="134"/>
      </rPr>
      <t>新兴村民委员会</t>
    </r>
  </si>
  <si>
    <r>
      <rPr>
        <sz val="11"/>
        <color theme="1"/>
        <rFont val="宋体"/>
        <charset val="134"/>
      </rPr>
      <t>四方村</t>
    </r>
  </si>
  <si>
    <t>115.197324</t>
  </si>
  <si>
    <t>22.846275</t>
  </si>
  <si>
    <r>
      <rPr>
        <sz val="11"/>
        <color theme="1"/>
        <rFont val="宋体"/>
        <charset val="134"/>
      </rPr>
      <t>新兴围村</t>
    </r>
  </si>
  <si>
    <t>115.197447</t>
  </si>
  <si>
    <t>22.847463</t>
  </si>
  <si>
    <r>
      <rPr>
        <sz val="11"/>
        <color theme="1"/>
        <rFont val="宋体"/>
        <charset val="134"/>
      </rPr>
      <t>淡星村</t>
    </r>
  </si>
  <si>
    <t>115.192978</t>
  </si>
  <si>
    <t>22.864114</t>
  </si>
  <si>
    <r>
      <rPr>
        <sz val="11"/>
        <color theme="1"/>
        <rFont val="宋体"/>
        <charset val="134"/>
      </rPr>
      <t>银丰村民委员会</t>
    </r>
  </si>
  <si>
    <t>115.220364</t>
  </si>
  <si>
    <t>22.940364</t>
  </si>
  <si>
    <r>
      <rPr>
        <sz val="11"/>
        <color theme="1"/>
        <rFont val="宋体"/>
        <charset val="134"/>
      </rPr>
      <t>溪墘村</t>
    </r>
  </si>
  <si>
    <t>115.221482</t>
  </si>
  <si>
    <t>22.941452</t>
  </si>
  <si>
    <r>
      <rPr>
        <sz val="11"/>
        <color theme="1"/>
        <rFont val="宋体"/>
        <charset val="134"/>
      </rPr>
      <t>松柏围村</t>
    </r>
  </si>
  <si>
    <t>115.213364</t>
  </si>
  <si>
    <t>22.929315</t>
  </si>
  <si>
    <r>
      <rPr>
        <sz val="11"/>
        <color theme="1"/>
        <rFont val="宋体"/>
        <charset val="134"/>
      </rPr>
      <t>银液村民委员会</t>
    </r>
  </si>
  <si>
    <r>
      <rPr>
        <sz val="11"/>
        <color theme="1"/>
        <rFont val="宋体"/>
        <charset val="134"/>
      </rPr>
      <t>上坑村</t>
    </r>
  </si>
  <si>
    <t>115.248146</t>
  </si>
  <si>
    <t>22.938241</t>
  </si>
  <si>
    <r>
      <rPr>
        <sz val="11"/>
        <color theme="1"/>
        <rFont val="宋体"/>
        <charset val="134"/>
      </rPr>
      <t>大钳东村</t>
    </r>
  </si>
  <si>
    <t>115.227684</t>
  </si>
  <si>
    <t>22.926458</t>
  </si>
  <si>
    <r>
      <rPr>
        <sz val="11"/>
        <color theme="1"/>
        <rFont val="宋体"/>
        <charset val="134"/>
      </rPr>
      <t>大钳西村</t>
    </r>
  </si>
  <si>
    <t>115.226845</t>
  </si>
  <si>
    <t>22.919186</t>
  </si>
  <si>
    <r>
      <rPr>
        <sz val="11"/>
        <color theme="1"/>
        <rFont val="宋体"/>
        <charset val="134"/>
      </rPr>
      <t>新乡村</t>
    </r>
  </si>
  <si>
    <t>115.241147</t>
  </si>
  <si>
    <t>22.933321</t>
  </si>
  <si>
    <r>
      <rPr>
        <sz val="11"/>
        <color theme="1"/>
        <rFont val="宋体"/>
        <charset val="134"/>
      </rPr>
      <t>上寮村</t>
    </r>
  </si>
  <si>
    <t>115.249215</t>
  </si>
  <si>
    <t>22.946325</t>
  </si>
  <si>
    <r>
      <rPr>
        <sz val="11"/>
        <color theme="1"/>
        <rFont val="宋体"/>
        <charset val="134"/>
      </rPr>
      <t>永红村民委员会</t>
    </r>
  </si>
  <si>
    <r>
      <rPr>
        <sz val="11"/>
        <color theme="1"/>
        <rFont val="宋体"/>
        <charset val="134"/>
      </rPr>
      <t>金盘围村</t>
    </r>
  </si>
  <si>
    <t>115.185321</t>
  </si>
  <si>
    <t>22.888544</t>
  </si>
  <si>
    <r>
      <rPr>
        <sz val="11"/>
        <color theme="1"/>
        <rFont val="宋体"/>
        <charset val="134"/>
      </rPr>
      <t>蜈蚣咀村</t>
    </r>
  </si>
  <si>
    <t>115.182992</t>
  </si>
  <si>
    <t>22.877179</t>
  </si>
  <si>
    <r>
      <rPr>
        <sz val="11"/>
        <color theme="1"/>
        <rFont val="宋体"/>
        <charset val="134"/>
      </rPr>
      <t>屿岭村民委员会</t>
    </r>
  </si>
  <si>
    <r>
      <rPr>
        <sz val="11"/>
        <color theme="1"/>
        <rFont val="宋体"/>
        <charset val="134"/>
      </rPr>
      <t>屿岭村</t>
    </r>
  </si>
  <si>
    <t>115.219066</t>
  </si>
  <si>
    <t>22.881761</t>
  </si>
  <si>
    <r>
      <rPr>
        <sz val="11"/>
        <color theme="1"/>
        <rFont val="宋体"/>
        <charset val="134"/>
      </rPr>
      <t>寨内村</t>
    </r>
  </si>
  <si>
    <t>115.216594</t>
  </si>
  <si>
    <t>22.884293</t>
  </si>
  <si>
    <r>
      <rPr>
        <sz val="11"/>
        <color theme="1"/>
        <rFont val="宋体"/>
        <charset val="134"/>
      </rPr>
      <t>月池村民委员会</t>
    </r>
  </si>
  <si>
    <r>
      <rPr>
        <sz val="11"/>
        <color theme="1"/>
        <rFont val="宋体"/>
        <charset val="134"/>
      </rPr>
      <t>月池村</t>
    </r>
  </si>
  <si>
    <t>115.209809</t>
  </si>
  <si>
    <t>22.875552</t>
  </si>
  <si>
    <r>
      <rPr>
        <sz val="11"/>
        <color theme="1"/>
        <rFont val="宋体"/>
        <charset val="134"/>
      </rPr>
      <t>陈家村</t>
    </r>
  </si>
  <si>
    <t>115.212044</t>
  </si>
  <si>
    <t>22.887886</t>
  </si>
  <si>
    <r>
      <rPr>
        <sz val="11"/>
        <color theme="1"/>
        <rFont val="宋体"/>
        <charset val="134"/>
      </rPr>
      <t>港尾向东村</t>
    </r>
  </si>
  <si>
    <t>115.212943</t>
  </si>
  <si>
    <t>22.887802</t>
  </si>
  <si>
    <r>
      <rPr>
        <sz val="11"/>
        <color theme="1"/>
        <rFont val="宋体"/>
        <charset val="134"/>
      </rPr>
      <t>直界村</t>
    </r>
  </si>
  <si>
    <t>115.211162</t>
  </si>
  <si>
    <t>22.881867</t>
  </si>
  <si>
    <r>
      <rPr>
        <sz val="11"/>
        <color theme="1"/>
        <rFont val="宋体"/>
        <charset val="134"/>
      </rPr>
      <t>港尾湖村</t>
    </r>
  </si>
  <si>
    <t>115.212028</t>
  </si>
  <si>
    <t>22.870727</t>
  </si>
  <si>
    <r>
      <rPr>
        <sz val="11"/>
        <color theme="1"/>
        <rFont val="宋体"/>
        <charset val="134"/>
      </rPr>
      <t>港尾向南村</t>
    </r>
  </si>
  <si>
    <t>115.211166</t>
  </si>
  <si>
    <t>22.881762</t>
  </si>
  <si>
    <r>
      <rPr>
        <sz val="11"/>
        <color theme="1"/>
        <rFont val="宋体"/>
        <charset val="134"/>
      </rPr>
      <t>云路村民委员会</t>
    </r>
  </si>
  <si>
    <r>
      <rPr>
        <sz val="11"/>
        <color theme="1"/>
        <rFont val="宋体"/>
        <charset val="134"/>
      </rPr>
      <t>田中央村</t>
    </r>
  </si>
  <si>
    <t>115.216145</t>
  </si>
  <si>
    <t>22.873441</t>
  </si>
  <si>
    <r>
      <rPr>
        <sz val="11"/>
        <color theme="1"/>
        <rFont val="宋体"/>
        <charset val="134"/>
      </rPr>
      <t>云路村</t>
    </r>
  </si>
  <si>
    <t>115.220894</t>
  </si>
  <si>
    <t>22.874724</t>
  </si>
  <si>
    <r>
      <rPr>
        <sz val="11"/>
        <color theme="1"/>
        <rFont val="宋体"/>
        <charset val="134"/>
      </rPr>
      <t>竹符村民委员会</t>
    </r>
  </si>
  <si>
    <r>
      <rPr>
        <sz val="11"/>
        <color theme="1"/>
        <rFont val="宋体"/>
        <charset val="134"/>
      </rPr>
      <t>新兴村</t>
    </r>
  </si>
  <si>
    <t>115.216813</t>
  </si>
  <si>
    <t>22.843490</t>
  </si>
  <si>
    <r>
      <rPr>
        <sz val="11"/>
        <color theme="1"/>
        <rFont val="宋体"/>
        <charset val="134"/>
      </rPr>
      <t>船路村</t>
    </r>
  </si>
  <si>
    <t>115.210880</t>
  </si>
  <si>
    <t>22.843189</t>
  </si>
  <si>
    <r>
      <rPr>
        <sz val="11"/>
        <color theme="1"/>
        <rFont val="宋体"/>
        <charset val="134"/>
      </rPr>
      <t>竹符村</t>
    </r>
  </si>
  <si>
    <t>115.224869</t>
  </si>
  <si>
    <t>22.843062</t>
  </si>
  <si>
    <r>
      <rPr>
        <sz val="11"/>
        <color theme="1"/>
        <rFont val="宋体"/>
        <charset val="134"/>
      </rPr>
      <t>平东镇</t>
    </r>
  </si>
  <si>
    <r>
      <rPr>
        <sz val="11"/>
        <color theme="1"/>
        <rFont val="宋体"/>
        <charset val="134"/>
      </rPr>
      <t>大塘村民委员会</t>
    </r>
  </si>
  <si>
    <r>
      <rPr>
        <sz val="11"/>
        <color theme="1"/>
        <rFont val="宋体"/>
        <charset val="134"/>
      </rPr>
      <t>东塘自然村</t>
    </r>
  </si>
  <si>
    <t>115.499378</t>
  </si>
  <si>
    <t>23.089574</t>
  </si>
  <si>
    <r>
      <rPr>
        <sz val="11"/>
        <color theme="1"/>
        <rFont val="宋体"/>
        <charset val="134"/>
      </rPr>
      <t>新寮自然村</t>
    </r>
  </si>
  <si>
    <t>115.491005</t>
  </si>
  <si>
    <t>23.090972</t>
  </si>
  <si>
    <r>
      <rPr>
        <sz val="11"/>
        <color theme="1"/>
        <rFont val="宋体"/>
        <charset val="134"/>
      </rPr>
      <t>上东塘自然村</t>
    </r>
  </si>
  <si>
    <t>115.499431</t>
  </si>
  <si>
    <t>23.091953</t>
  </si>
  <si>
    <r>
      <rPr>
        <sz val="11"/>
        <color theme="1"/>
        <rFont val="宋体"/>
        <charset val="134"/>
      </rPr>
      <t>谷兜村民委员会</t>
    </r>
  </si>
  <si>
    <r>
      <rPr>
        <sz val="11"/>
        <color theme="1"/>
        <rFont val="宋体"/>
        <charset val="134"/>
      </rPr>
      <t>东门自然村</t>
    </r>
  </si>
  <si>
    <t>115.464211</t>
  </si>
  <si>
    <t>23.106055</t>
  </si>
  <si>
    <r>
      <rPr>
        <sz val="11"/>
        <color theme="1"/>
        <rFont val="宋体"/>
        <charset val="134"/>
      </rPr>
      <t>西门自然村</t>
    </r>
  </si>
  <si>
    <t>115.459767</t>
  </si>
  <si>
    <t>23.109084</t>
  </si>
  <si>
    <r>
      <rPr>
        <sz val="11"/>
        <color theme="1"/>
        <rFont val="宋体"/>
        <charset val="134"/>
      </rPr>
      <t>十三行自然村</t>
    </r>
  </si>
  <si>
    <t>115.458497</t>
  </si>
  <si>
    <t>23.109435</t>
  </si>
  <si>
    <r>
      <rPr>
        <sz val="11"/>
        <color theme="1"/>
        <rFont val="宋体"/>
        <charset val="134"/>
      </rPr>
      <t>新楼自然村</t>
    </r>
  </si>
  <si>
    <t>115.461228</t>
  </si>
  <si>
    <t>23.109787</t>
  </si>
  <si>
    <r>
      <rPr>
        <sz val="11"/>
        <color theme="1"/>
        <rFont val="宋体"/>
        <charset val="134"/>
      </rPr>
      <t>山寮自然村</t>
    </r>
  </si>
  <si>
    <t>115.458616</t>
  </si>
  <si>
    <t>23.121852</t>
  </si>
  <si>
    <r>
      <rPr>
        <sz val="11"/>
        <color theme="1"/>
        <rFont val="宋体"/>
        <charset val="134"/>
      </rPr>
      <t>新东自然村</t>
    </r>
  </si>
  <si>
    <t>115.456404</t>
  </si>
  <si>
    <t>23.112180</t>
  </si>
  <si>
    <r>
      <rPr>
        <sz val="11"/>
        <color theme="1"/>
        <rFont val="宋体"/>
        <charset val="134"/>
      </rPr>
      <t>九龙村民委员会</t>
    </r>
  </si>
  <si>
    <r>
      <rPr>
        <sz val="11"/>
        <color theme="1"/>
        <rFont val="宋体"/>
        <charset val="134"/>
      </rPr>
      <t>塘背自然村</t>
    </r>
  </si>
  <si>
    <t>115.491814</t>
  </si>
  <si>
    <t>23.028116</t>
  </si>
  <si>
    <r>
      <rPr>
        <sz val="11"/>
        <color theme="1"/>
        <rFont val="宋体"/>
        <charset val="134"/>
      </rPr>
      <t>崎岭下自然村</t>
    </r>
  </si>
  <si>
    <t>115.483077</t>
  </si>
  <si>
    <t>23.027041</t>
  </si>
  <si>
    <r>
      <rPr>
        <sz val="11"/>
        <color theme="1"/>
        <rFont val="宋体"/>
        <charset val="134"/>
      </rPr>
      <t>坑口村民委员会</t>
    </r>
  </si>
  <si>
    <r>
      <rPr>
        <sz val="11"/>
        <color theme="1"/>
        <rFont val="宋体"/>
        <charset val="134"/>
      </rPr>
      <t>下田心自然村</t>
    </r>
  </si>
  <si>
    <t>115.440911</t>
  </si>
  <si>
    <t>23.013979</t>
  </si>
  <si>
    <r>
      <rPr>
        <sz val="11"/>
        <color theme="1"/>
        <rFont val="宋体"/>
        <charset val="134"/>
      </rPr>
      <t>坑口自然村</t>
    </r>
  </si>
  <si>
    <t>115.458603</t>
  </si>
  <si>
    <t>23.013158</t>
  </si>
  <si>
    <r>
      <rPr>
        <sz val="11"/>
        <color theme="1"/>
        <rFont val="宋体"/>
        <charset val="134"/>
      </rPr>
      <t>竹围自然村</t>
    </r>
  </si>
  <si>
    <r>
      <rPr>
        <sz val="11"/>
        <color theme="1"/>
        <rFont val="宋体"/>
        <charset val="134"/>
      </rPr>
      <t>茅陂村民委员会</t>
    </r>
  </si>
  <si>
    <r>
      <rPr>
        <sz val="11"/>
        <color theme="1"/>
        <rFont val="宋体"/>
        <charset val="134"/>
      </rPr>
      <t>井头自然村</t>
    </r>
  </si>
  <si>
    <t>115.459404</t>
  </si>
  <si>
    <t>23.040008</t>
  </si>
  <si>
    <r>
      <rPr>
        <sz val="11"/>
        <color theme="1"/>
        <rFont val="宋体"/>
        <charset val="134"/>
      </rPr>
      <t>山仔自然村</t>
    </r>
  </si>
  <si>
    <t>115.461624</t>
  </si>
  <si>
    <t>23.038659</t>
  </si>
  <si>
    <r>
      <rPr>
        <sz val="11"/>
        <color theme="1"/>
        <rFont val="宋体"/>
        <charset val="134"/>
      </rPr>
      <t>楼下自然村</t>
    </r>
  </si>
  <si>
    <t>115.458132</t>
  </si>
  <si>
    <t>23.039226</t>
  </si>
  <si>
    <r>
      <rPr>
        <sz val="11"/>
        <color theme="1"/>
        <rFont val="宋体"/>
        <charset val="134"/>
      </rPr>
      <t>径仔背自然村</t>
    </r>
  </si>
  <si>
    <t>115.469483</t>
  </si>
  <si>
    <t>23.048226</t>
  </si>
  <si>
    <r>
      <rPr>
        <sz val="11"/>
        <color theme="1"/>
        <rFont val="宋体"/>
        <charset val="134"/>
      </rPr>
      <t>南门村民委员会</t>
    </r>
  </si>
  <si>
    <r>
      <rPr>
        <sz val="11"/>
        <color theme="1"/>
        <rFont val="宋体"/>
        <charset val="134"/>
      </rPr>
      <t>上新自然村</t>
    </r>
  </si>
  <si>
    <t>115.477323</t>
  </si>
  <si>
    <t>23.115601</t>
  </si>
  <si>
    <r>
      <rPr>
        <sz val="11"/>
        <color theme="1"/>
        <rFont val="宋体"/>
        <charset val="134"/>
      </rPr>
      <t>双墩村民委员会</t>
    </r>
  </si>
  <si>
    <t>115.479085</t>
  </si>
  <si>
    <t>23.078782</t>
  </si>
  <si>
    <r>
      <rPr>
        <sz val="11"/>
        <color theme="1"/>
        <rFont val="宋体"/>
        <charset val="134"/>
      </rPr>
      <t>新平村民委员会</t>
    </r>
  </si>
  <si>
    <r>
      <rPr>
        <sz val="11"/>
        <color theme="1"/>
        <rFont val="宋体"/>
        <charset val="134"/>
      </rPr>
      <t>赤油自然村</t>
    </r>
  </si>
  <si>
    <t>115.454563</t>
  </si>
  <si>
    <t>23.105005</t>
  </si>
  <si>
    <r>
      <rPr>
        <sz val="11"/>
        <color theme="1"/>
        <rFont val="宋体"/>
        <charset val="134"/>
      </rPr>
      <t>平东村民委员会</t>
    </r>
  </si>
  <si>
    <r>
      <rPr>
        <sz val="11"/>
        <color theme="1"/>
        <rFont val="宋体"/>
        <charset val="134"/>
      </rPr>
      <t>上建自然村</t>
    </r>
  </si>
  <si>
    <t>115.508951</t>
  </si>
  <si>
    <t>23.057700</t>
  </si>
  <si>
    <r>
      <rPr>
        <sz val="11"/>
        <color theme="1"/>
        <rFont val="宋体"/>
        <charset val="134"/>
      </rPr>
      <t>曲塘自然村</t>
    </r>
  </si>
  <si>
    <t>115.498858</t>
  </si>
  <si>
    <t>23.071733</t>
  </si>
  <si>
    <r>
      <rPr>
        <sz val="11"/>
        <color theme="1"/>
        <rFont val="宋体"/>
        <charset val="134"/>
      </rPr>
      <t>六另自然村</t>
    </r>
  </si>
  <si>
    <t>115.504232</t>
  </si>
  <si>
    <t>23.081019</t>
  </si>
  <si>
    <r>
      <rPr>
        <sz val="11"/>
        <color theme="1"/>
        <rFont val="宋体"/>
        <charset val="134"/>
      </rPr>
      <t>新村自然村</t>
    </r>
  </si>
  <si>
    <t>115.504066</t>
  </si>
  <si>
    <t>23.076329</t>
  </si>
  <si>
    <r>
      <rPr>
        <sz val="11"/>
        <color theme="1"/>
        <rFont val="宋体"/>
        <charset val="134"/>
      </rPr>
      <t>田心自然村</t>
    </r>
  </si>
  <si>
    <t>115.500606</t>
  </si>
  <si>
    <t>23.070691</t>
  </si>
  <si>
    <r>
      <rPr>
        <sz val="11"/>
        <color theme="1"/>
        <rFont val="宋体"/>
        <charset val="134"/>
      </rPr>
      <t>陶河镇</t>
    </r>
  </si>
  <si>
    <r>
      <rPr>
        <sz val="11"/>
        <color theme="1"/>
        <rFont val="宋体"/>
        <charset val="134"/>
      </rPr>
      <t>步雅村民委员会</t>
    </r>
  </si>
  <si>
    <r>
      <rPr>
        <sz val="11"/>
        <color theme="1"/>
        <rFont val="宋体"/>
        <charset val="134"/>
      </rPr>
      <t>步雅村</t>
    </r>
  </si>
  <si>
    <t>115.400391</t>
  </si>
  <si>
    <t>22.917923</t>
  </si>
  <si>
    <r>
      <rPr>
        <sz val="11"/>
        <color theme="1"/>
        <rFont val="宋体"/>
        <charset val="134"/>
      </rPr>
      <t>金锡村民委员会</t>
    </r>
  </si>
  <si>
    <r>
      <rPr>
        <sz val="11"/>
        <color theme="1"/>
        <rFont val="宋体"/>
        <charset val="134"/>
      </rPr>
      <t>古石村</t>
    </r>
  </si>
  <si>
    <t>115.396035</t>
  </si>
  <si>
    <t>22.873175</t>
  </si>
  <si>
    <r>
      <rPr>
        <sz val="11"/>
        <color theme="1"/>
        <rFont val="宋体"/>
        <charset val="134"/>
      </rPr>
      <t>新金村</t>
    </r>
  </si>
  <si>
    <t>115.391472</t>
  </si>
  <si>
    <r>
      <rPr>
        <sz val="11"/>
        <color theme="1"/>
        <rFont val="宋体"/>
        <charset val="134"/>
      </rPr>
      <t>坑尾村</t>
    </r>
  </si>
  <si>
    <t>115.383656</t>
  </si>
  <si>
    <t>22.871265</t>
  </si>
  <si>
    <r>
      <rPr>
        <sz val="11"/>
        <color theme="1"/>
        <rFont val="宋体"/>
        <charset val="134"/>
      </rPr>
      <t>陶联村民委员会</t>
    </r>
  </si>
  <si>
    <r>
      <rPr>
        <sz val="11"/>
        <color theme="1"/>
        <rFont val="宋体"/>
        <charset val="134"/>
      </rPr>
      <t>芦蔸围村</t>
    </r>
  </si>
  <si>
    <t>115.392922</t>
  </si>
  <si>
    <t>22.904931</t>
  </si>
  <si>
    <r>
      <rPr>
        <sz val="11"/>
        <color theme="1"/>
        <rFont val="宋体"/>
        <charset val="134"/>
      </rPr>
      <t>陶南村民委员会</t>
    </r>
  </si>
  <si>
    <r>
      <rPr>
        <sz val="11"/>
        <color theme="1"/>
        <rFont val="宋体"/>
        <charset val="134"/>
      </rPr>
      <t>上吊村</t>
    </r>
  </si>
  <si>
    <t>115.381422</t>
  </si>
  <si>
    <t>22.886356</t>
  </si>
  <si>
    <r>
      <rPr>
        <sz val="11"/>
        <color theme="1"/>
        <rFont val="宋体"/>
        <charset val="134"/>
      </rPr>
      <t>下吊村</t>
    </r>
  </si>
  <si>
    <t>115.379619</t>
  </si>
  <si>
    <t>22.886217</t>
  </si>
  <si>
    <r>
      <rPr>
        <sz val="11"/>
        <color theme="1"/>
        <rFont val="宋体"/>
        <charset val="134"/>
      </rPr>
      <t>陶新村民委员会</t>
    </r>
  </si>
  <si>
    <r>
      <rPr>
        <sz val="11"/>
        <color theme="1"/>
        <rFont val="宋体"/>
        <charset val="134"/>
      </rPr>
      <t>大屿村</t>
    </r>
  </si>
  <si>
    <t>115.420088</t>
  </si>
  <si>
    <t>22.907645</t>
  </si>
  <si>
    <r>
      <rPr>
        <sz val="11"/>
        <color theme="1"/>
        <rFont val="宋体"/>
        <charset val="134"/>
      </rPr>
      <t>杨北村民委员会</t>
    </r>
  </si>
  <si>
    <r>
      <rPr>
        <sz val="11"/>
        <color theme="1"/>
        <rFont val="宋体"/>
        <charset val="134"/>
      </rPr>
      <t>双山村</t>
    </r>
  </si>
  <si>
    <t>115.429768</t>
  </si>
  <si>
    <t>22.898392</t>
  </si>
  <si>
    <r>
      <rPr>
        <sz val="11"/>
        <color theme="1"/>
        <rFont val="宋体"/>
        <charset val="134"/>
      </rPr>
      <t>杨东村民委员会</t>
    </r>
  </si>
  <si>
    <r>
      <rPr>
        <sz val="11"/>
        <color theme="1"/>
        <rFont val="宋体"/>
        <charset val="134"/>
      </rPr>
      <t>楼下村</t>
    </r>
  </si>
  <si>
    <t>115.435882</t>
  </si>
  <si>
    <t>22.888353</t>
  </si>
  <si>
    <r>
      <rPr>
        <sz val="11"/>
        <color theme="1"/>
        <rFont val="宋体"/>
        <charset val="134"/>
      </rPr>
      <t>杨南村民委员会</t>
    </r>
  </si>
  <si>
    <r>
      <rPr>
        <sz val="11"/>
        <color theme="1"/>
        <rFont val="宋体"/>
        <charset val="134"/>
      </rPr>
      <t>高湖村</t>
    </r>
  </si>
  <si>
    <t>115.425581</t>
  </si>
  <si>
    <t>22.884478</t>
  </si>
  <si>
    <r>
      <rPr>
        <sz val="11"/>
        <color theme="1"/>
        <rFont val="宋体"/>
        <charset val="134"/>
      </rPr>
      <t>东园村民委员会</t>
    </r>
  </si>
  <si>
    <r>
      <rPr>
        <sz val="11"/>
        <color theme="1"/>
        <rFont val="宋体"/>
        <charset val="134"/>
      </rPr>
      <t>蕉坑</t>
    </r>
  </si>
  <si>
    <t>115.347086</t>
  </si>
  <si>
    <t>23.029100</t>
  </si>
  <si>
    <r>
      <rPr>
        <sz val="11"/>
        <color theme="1"/>
        <rFont val="宋体"/>
        <charset val="134"/>
      </rPr>
      <t>红海湾经济开发区</t>
    </r>
  </si>
  <si>
    <r>
      <rPr>
        <sz val="11"/>
        <color theme="1"/>
        <rFont val="宋体"/>
        <charset val="134"/>
      </rPr>
      <t>田墘街道</t>
    </r>
  </si>
  <si>
    <r>
      <rPr>
        <sz val="11"/>
        <color theme="1"/>
        <rFont val="宋体"/>
        <charset val="134"/>
      </rPr>
      <t>外湖村委会</t>
    </r>
  </si>
  <si>
    <r>
      <rPr>
        <sz val="11"/>
        <color theme="1"/>
        <rFont val="宋体"/>
        <charset val="134"/>
      </rPr>
      <t>深径村</t>
    </r>
  </si>
  <si>
    <r>
      <rPr>
        <sz val="11"/>
        <color theme="1"/>
        <rFont val="宋体"/>
        <charset val="134"/>
      </rPr>
      <t>建设设施</t>
    </r>
  </si>
  <si>
    <r>
      <rPr>
        <sz val="11"/>
        <color theme="1"/>
        <rFont val="宋体"/>
        <charset val="134"/>
      </rPr>
      <t>厌氧</t>
    </r>
    <r>
      <rPr>
        <sz val="11"/>
        <color theme="1"/>
        <rFont val="Times New Roman"/>
        <charset val="134"/>
      </rPr>
      <t>+</t>
    </r>
    <r>
      <rPr>
        <sz val="11"/>
        <color theme="1"/>
        <rFont val="宋体"/>
        <charset val="134"/>
      </rPr>
      <t>人工湿地</t>
    </r>
    <r>
      <rPr>
        <sz val="11"/>
        <color theme="1"/>
        <rFont val="Times New Roman"/>
        <charset val="134"/>
      </rPr>
      <t>+</t>
    </r>
    <r>
      <rPr>
        <sz val="11"/>
        <color theme="1"/>
        <rFont val="宋体"/>
        <charset val="134"/>
      </rPr>
      <t>稳定塘</t>
    </r>
  </si>
  <si>
    <r>
      <rPr>
        <sz val="11"/>
        <color theme="1"/>
        <rFont val="Times New Roman"/>
        <charset val="134"/>
      </rPr>
      <t>DB44/2208</t>
    </r>
    <r>
      <rPr>
        <sz val="11"/>
        <color theme="1"/>
        <rFont val="宋体"/>
        <charset val="134"/>
      </rPr>
      <t>二级标准</t>
    </r>
  </si>
  <si>
    <r>
      <rPr>
        <sz val="11"/>
        <color theme="1"/>
        <rFont val="宋体"/>
        <charset val="134"/>
      </rPr>
      <t>否</t>
    </r>
  </si>
  <si>
    <r>
      <rPr>
        <sz val="11"/>
        <color theme="1"/>
        <rFont val="Times New Roman"/>
        <charset val="134"/>
      </rPr>
      <t>2020</t>
    </r>
    <r>
      <rPr>
        <sz val="11"/>
        <color theme="1"/>
        <rFont val="宋体"/>
        <charset val="134"/>
      </rPr>
      <t>年</t>
    </r>
  </si>
  <si>
    <r>
      <rPr>
        <sz val="11"/>
        <color theme="1"/>
        <rFont val="宋体"/>
        <charset val="134"/>
      </rPr>
      <t>埔上村</t>
    </r>
  </si>
  <si>
    <r>
      <rPr>
        <sz val="11"/>
        <color theme="1"/>
        <rFont val="宋体"/>
        <charset val="134"/>
      </rPr>
      <t>后湖村</t>
    </r>
  </si>
  <si>
    <r>
      <rPr>
        <sz val="11"/>
        <color theme="1"/>
        <rFont val="宋体"/>
        <charset val="134"/>
      </rPr>
      <t>麻园村</t>
    </r>
  </si>
  <si>
    <r>
      <rPr>
        <sz val="11"/>
        <color theme="1"/>
        <rFont val="宋体"/>
        <charset val="134"/>
      </rPr>
      <t>内湖村委会</t>
    </r>
  </si>
  <si>
    <r>
      <rPr>
        <sz val="11"/>
        <color theme="1"/>
        <rFont val="宋体"/>
        <charset val="134"/>
      </rPr>
      <t>山边城村</t>
    </r>
  </si>
  <si>
    <r>
      <rPr>
        <sz val="11"/>
        <color theme="1"/>
        <rFont val="宋体"/>
        <charset val="134"/>
      </rPr>
      <t>调节池</t>
    </r>
    <r>
      <rPr>
        <sz val="11"/>
        <color theme="1"/>
        <rFont val="Times New Roman"/>
        <charset val="134"/>
      </rPr>
      <t>+</t>
    </r>
    <r>
      <rPr>
        <sz val="11"/>
        <color theme="1"/>
        <rFont val="宋体"/>
        <charset val="134"/>
      </rPr>
      <t>氧化塘</t>
    </r>
    <r>
      <rPr>
        <sz val="11"/>
        <color theme="1"/>
        <rFont val="Times New Roman"/>
        <charset val="134"/>
      </rPr>
      <t>+</t>
    </r>
    <r>
      <rPr>
        <sz val="11"/>
        <color theme="1"/>
        <rFont val="宋体"/>
        <charset val="134"/>
      </rPr>
      <t>农田灌溉</t>
    </r>
  </si>
  <si>
    <r>
      <rPr>
        <sz val="11"/>
        <color theme="1"/>
        <rFont val="Times New Roman"/>
        <charset val="134"/>
      </rPr>
      <t>DB44/2208</t>
    </r>
    <r>
      <rPr>
        <sz val="11"/>
        <color theme="1"/>
        <rFont val="宋体"/>
        <charset val="134"/>
      </rPr>
      <t>三级标准</t>
    </r>
  </si>
  <si>
    <r>
      <rPr>
        <sz val="11"/>
        <color theme="1"/>
        <rFont val="宋体"/>
        <charset val="134"/>
      </rPr>
      <t>海埔村</t>
    </r>
  </si>
  <si>
    <r>
      <rPr>
        <sz val="11"/>
        <color theme="1"/>
        <rFont val="宋体"/>
        <charset val="134"/>
      </rPr>
      <t>调节池</t>
    </r>
    <r>
      <rPr>
        <sz val="11"/>
        <color theme="1"/>
        <rFont val="Times New Roman"/>
        <charset val="134"/>
      </rPr>
      <t>+</t>
    </r>
    <r>
      <rPr>
        <sz val="11"/>
        <color theme="1"/>
        <rFont val="宋体"/>
        <charset val="134"/>
      </rPr>
      <t>水解酸化池</t>
    </r>
    <r>
      <rPr>
        <sz val="11"/>
        <color theme="1"/>
        <rFont val="Times New Roman"/>
        <charset val="134"/>
      </rPr>
      <t>+</t>
    </r>
    <r>
      <rPr>
        <sz val="11"/>
        <color theme="1"/>
        <rFont val="宋体"/>
        <charset val="134"/>
      </rPr>
      <t>人工湿地</t>
    </r>
  </si>
  <si>
    <r>
      <rPr>
        <sz val="11"/>
        <color theme="1"/>
        <rFont val="Times New Roman"/>
        <charset val="134"/>
      </rPr>
      <t>2022</t>
    </r>
    <r>
      <rPr>
        <sz val="11"/>
        <color theme="1"/>
        <rFont val="宋体"/>
        <charset val="134"/>
      </rPr>
      <t>年</t>
    </r>
  </si>
  <si>
    <r>
      <rPr>
        <sz val="11"/>
        <color theme="1"/>
        <rFont val="宋体"/>
        <charset val="134"/>
      </rPr>
      <t>纳入</t>
    </r>
    <r>
      <rPr>
        <sz val="11"/>
        <color theme="1"/>
        <rFont val="Times New Roman"/>
        <charset val="134"/>
      </rPr>
      <t>2022</t>
    </r>
    <r>
      <rPr>
        <sz val="11"/>
        <color theme="1"/>
        <rFont val="宋体"/>
        <charset val="134"/>
      </rPr>
      <t>年民生实事</t>
    </r>
  </si>
  <si>
    <r>
      <rPr>
        <sz val="11"/>
        <color theme="1"/>
        <rFont val="宋体"/>
        <charset val="134"/>
      </rPr>
      <t>海圩村</t>
    </r>
  </si>
  <si>
    <r>
      <rPr>
        <sz val="11"/>
        <color theme="1"/>
        <rFont val="宋体"/>
        <charset val="134"/>
      </rPr>
      <t>池刀村</t>
    </r>
  </si>
  <si>
    <r>
      <rPr>
        <sz val="11"/>
        <color theme="1"/>
        <rFont val="Times New Roman"/>
        <charset val="134"/>
      </rPr>
      <t>2023</t>
    </r>
    <r>
      <rPr>
        <sz val="11"/>
        <color theme="1"/>
        <rFont val="宋体"/>
        <charset val="134"/>
      </rPr>
      <t>年</t>
    </r>
  </si>
  <si>
    <r>
      <rPr>
        <sz val="11"/>
        <color theme="1"/>
        <rFont val="宋体"/>
        <charset val="134"/>
      </rPr>
      <t>城埔村</t>
    </r>
  </si>
  <si>
    <r>
      <rPr>
        <sz val="11"/>
        <color theme="1"/>
        <rFont val="宋体"/>
        <charset val="134"/>
      </rPr>
      <t>埔美头村</t>
    </r>
  </si>
  <si>
    <r>
      <rPr>
        <sz val="11"/>
        <color theme="1"/>
        <rFont val="宋体"/>
        <charset val="134"/>
      </rPr>
      <t>红湖村委会</t>
    </r>
  </si>
  <si>
    <r>
      <rPr>
        <sz val="11"/>
        <color theme="1"/>
        <rFont val="宋体"/>
        <charset val="134"/>
      </rPr>
      <t>红湖新乡</t>
    </r>
  </si>
  <si>
    <r>
      <rPr>
        <sz val="11"/>
        <color theme="1"/>
        <rFont val="宋体"/>
        <charset val="134"/>
      </rPr>
      <t>资源化利用</t>
    </r>
  </si>
  <si>
    <r>
      <rPr>
        <sz val="11"/>
        <color theme="1"/>
        <rFont val="宋体"/>
        <charset val="134"/>
      </rPr>
      <t>周边林地</t>
    </r>
  </si>
  <si>
    <r>
      <rPr>
        <sz val="11"/>
        <color theme="1"/>
        <rFont val="宋体"/>
        <charset val="134"/>
      </rPr>
      <t>是</t>
    </r>
  </si>
  <si>
    <r>
      <rPr>
        <sz val="11"/>
        <color theme="1"/>
        <rFont val="宋体"/>
        <charset val="134"/>
      </rPr>
      <t>林地</t>
    </r>
  </si>
  <si>
    <r>
      <rPr>
        <sz val="11"/>
        <color theme="1"/>
        <rFont val="宋体"/>
        <charset val="134"/>
      </rPr>
      <t>田心村</t>
    </r>
  </si>
  <si>
    <r>
      <rPr>
        <sz val="11"/>
        <color theme="1"/>
        <rFont val="宋体"/>
        <charset val="134"/>
      </rPr>
      <t>浮山村</t>
    </r>
  </si>
  <si>
    <r>
      <rPr>
        <sz val="11"/>
        <color theme="1"/>
        <rFont val="宋体"/>
        <charset val="134"/>
      </rPr>
      <t>格坡村</t>
    </r>
  </si>
  <si>
    <r>
      <rPr>
        <sz val="11"/>
        <color theme="1"/>
        <rFont val="宋体"/>
        <charset val="134"/>
      </rPr>
      <t>吉厂村</t>
    </r>
  </si>
  <si>
    <r>
      <rPr>
        <sz val="11"/>
        <color theme="1"/>
        <rFont val="宋体"/>
        <charset val="134"/>
      </rPr>
      <t>山岗村</t>
    </r>
  </si>
  <si>
    <r>
      <rPr>
        <sz val="11"/>
        <color theme="1"/>
        <rFont val="宋体"/>
        <charset val="134"/>
      </rPr>
      <t>南联村委会</t>
    </r>
  </si>
  <si>
    <r>
      <rPr>
        <sz val="11"/>
        <color theme="1"/>
        <rFont val="宋体"/>
        <charset val="134"/>
      </rPr>
      <t>南町村</t>
    </r>
  </si>
  <si>
    <r>
      <rPr>
        <sz val="11"/>
        <color theme="1"/>
        <rFont val="宋体"/>
        <charset val="134"/>
      </rPr>
      <t>红海湾东部污水处理厂</t>
    </r>
  </si>
  <si>
    <r>
      <rPr>
        <sz val="11"/>
        <color theme="1"/>
        <rFont val="宋体"/>
        <charset val="134"/>
      </rPr>
      <t>在建</t>
    </r>
  </si>
  <si>
    <t>AF</t>
  </si>
  <si>
    <r>
      <rPr>
        <sz val="11"/>
        <color theme="1"/>
        <rFont val="Times New Roman"/>
        <charset val="134"/>
      </rPr>
      <t>2024</t>
    </r>
    <r>
      <rPr>
        <sz val="11"/>
        <color theme="1"/>
        <rFont val="宋体"/>
        <charset val="134"/>
      </rPr>
      <t>年</t>
    </r>
  </si>
  <si>
    <r>
      <rPr>
        <sz val="11"/>
        <color theme="1"/>
        <rFont val="宋体"/>
        <charset val="134"/>
      </rPr>
      <t>上内寮村</t>
    </r>
  </si>
  <si>
    <r>
      <rPr>
        <sz val="11"/>
        <color theme="1"/>
        <rFont val="宋体"/>
        <charset val="134"/>
      </rPr>
      <t>下内寮村</t>
    </r>
  </si>
  <si>
    <r>
      <rPr>
        <sz val="11"/>
        <color theme="1"/>
        <rFont val="宋体"/>
        <charset val="134"/>
      </rPr>
      <t>石新村委会</t>
    </r>
  </si>
  <si>
    <r>
      <rPr>
        <sz val="11"/>
        <color theme="1"/>
        <rFont val="宋体"/>
        <charset val="134"/>
      </rPr>
      <t>过洋埔村</t>
    </r>
  </si>
  <si>
    <r>
      <rPr>
        <sz val="11"/>
        <color theme="1"/>
        <rFont val="宋体"/>
        <charset val="134"/>
      </rPr>
      <t>新美地村</t>
    </r>
  </si>
  <si>
    <r>
      <rPr>
        <sz val="11"/>
        <color theme="1"/>
        <rFont val="宋体"/>
        <charset val="134"/>
      </rPr>
      <t>石岗寮村</t>
    </r>
  </si>
  <si>
    <r>
      <rPr>
        <sz val="11"/>
        <color theme="1"/>
        <rFont val="宋体"/>
        <charset val="134"/>
      </rPr>
      <t>石新新乡</t>
    </r>
  </si>
  <si>
    <r>
      <rPr>
        <sz val="11"/>
        <color theme="1"/>
        <rFont val="宋体"/>
        <charset val="134"/>
      </rPr>
      <t>石牌村</t>
    </r>
  </si>
  <si>
    <r>
      <rPr>
        <sz val="11"/>
        <color theme="1"/>
        <rFont val="宋体"/>
        <charset val="134"/>
      </rPr>
      <t>马巷村</t>
    </r>
  </si>
  <si>
    <r>
      <rPr>
        <sz val="11"/>
        <color theme="1"/>
        <rFont val="宋体"/>
        <charset val="134"/>
      </rPr>
      <t>小马巷</t>
    </r>
  </si>
  <si>
    <r>
      <rPr>
        <sz val="11"/>
        <color theme="1"/>
        <rFont val="宋体"/>
        <charset val="134"/>
      </rPr>
      <t>北山村委会</t>
    </r>
  </si>
  <si>
    <r>
      <rPr>
        <sz val="11"/>
        <color theme="1"/>
        <rFont val="宋体"/>
        <charset val="134"/>
      </rPr>
      <t>望高村</t>
    </r>
  </si>
  <si>
    <r>
      <rPr>
        <sz val="11"/>
        <color theme="1"/>
        <rFont val="宋体"/>
        <charset val="134"/>
      </rPr>
      <t>北山村</t>
    </r>
  </si>
  <si>
    <r>
      <rPr>
        <sz val="11"/>
        <color theme="1"/>
        <rFont val="宋体"/>
        <charset val="134"/>
      </rPr>
      <t>东洋村</t>
    </r>
  </si>
  <si>
    <r>
      <rPr>
        <sz val="11"/>
        <color theme="1"/>
        <rFont val="宋体"/>
        <charset val="134"/>
      </rPr>
      <t>塔岭村委会</t>
    </r>
  </si>
  <si>
    <r>
      <rPr>
        <sz val="11"/>
        <color theme="1"/>
        <rFont val="宋体"/>
        <charset val="134"/>
      </rPr>
      <t>塔岭村</t>
    </r>
  </si>
  <si>
    <r>
      <rPr>
        <sz val="11"/>
        <color theme="1"/>
        <rFont val="宋体"/>
        <charset val="134"/>
      </rPr>
      <t>纳厂</t>
    </r>
  </si>
  <si>
    <r>
      <rPr>
        <sz val="11"/>
        <color theme="1"/>
        <rFont val="宋体"/>
        <charset val="134"/>
      </rPr>
      <t>红海湾污水处理厂</t>
    </r>
  </si>
  <si>
    <r>
      <rPr>
        <sz val="11"/>
        <color theme="1"/>
        <rFont val="宋体"/>
        <charset val="134"/>
      </rPr>
      <t>已建成</t>
    </r>
  </si>
  <si>
    <r>
      <rPr>
        <sz val="11"/>
        <color theme="1"/>
        <rFont val="Times New Roman"/>
        <charset val="134"/>
      </rPr>
      <t>2010</t>
    </r>
    <r>
      <rPr>
        <sz val="11"/>
        <color theme="1"/>
        <rFont val="宋体"/>
        <charset val="134"/>
      </rPr>
      <t>年</t>
    </r>
  </si>
  <si>
    <r>
      <rPr>
        <sz val="11"/>
        <color theme="1"/>
        <rFont val="宋体"/>
        <charset val="134"/>
      </rPr>
      <t>东洲街道</t>
    </r>
  </si>
  <si>
    <r>
      <rPr>
        <sz val="11"/>
        <color theme="1"/>
        <rFont val="宋体"/>
        <charset val="134"/>
      </rPr>
      <t>湖东村委会</t>
    </r>
  </si>
  <si>
    <r>
      <rPr>
        <sz val="11"/>
        <color theme="1"/>
        <rFont val="宋体"/>
        <charset val="134"/>
      </rPr>
      <t>桥仔头村</t>
    </r>
  </si>
  <si>
    <r>
      <rPr>
        <sz val="11"/>
        <color theme="1"/>
        <rFont val="宋体"/>
        <charset val="134"/>
      </rPr>
      <t>一村</t>
    </r>
  </si>
  <si>
    <r>
      <rPr>
        <sz val="11"/>
        <color theme="1"/>
        <rFont val="宋体"/>
        <charset val="134"/>
      </rPr>
      <t>二村</t>
    </r>
  </si>
  <si>
    <r>
      <rPr>
        <sz val="11"/>
        <color theme="1"/>
        <rFont val="宋体"/>
        <charset val="134"/>
      </rPr>
      <t>三村</t>
    </r>
  </si>
  <si>
    <r>
      <rPr>
        <sz val="11"/>
        <color theme="1"/>
        <rFont val="宋体"/>
        <charset val="134"/>
      </rPr>
      <t>农污二级</t>
    </r>
  </si>
  <si>
    <r>
      <rPr>
        <sz val="11"/>
        <color theme="1"/>
        <rFont val="宋体"/>
        <charset val="134"/>
      </rPr>
      <t>四村</t>
    </r>
  </si>
  <si>
    <r>
      <rPr>
        <sz val="11"/>
        <color theme="1"/>
        <rFont val="宋体"/>
        <charset val="134"/>
      </rPr>
      <t>五村</t>
    </r>
  </si>
  <si>
    <r>
      <rPr>
        <sz val="11"/>
        <color theme="1"/>
        <rFont val="宋体"/>
        <charset val="134"/>
      </rPr>
      <t>六村</t>
    </r>
  </si>
  <si>
    <r>
      <rPr>
        <sz val="11"/>
        <color theme="1"/>
        <rFont val="宋体"/>
        <charset val="134"/>
      </rPr>
      <t>七村</t>
    </r>
  </si>
  <si>
    <r>
      <rPr>
        <sz val="11"/>
        <color theme="1"/>
        <rFont val="宋体"/>
        <charset val="134"/>
      </rPr>
      <t>东一村委会</t>
    </r>
  </si>
  <si>
    <r>
      <rPr>
        <sz val="11"/>
        <color theme="1"/>
        <rFont val="宋体"/>
        <charset val="134"/>
      </rPr>
      <t>前山江村</t>
    </r>
  </si>
  <si>
    <r>
      <rPr>
        <sz val="11"/>
        <color theme="1"/>
        <rFont val="Times New Roman"/>
        <charset val="134"/>
      </rPr>
      <t>2025</t>
    </r>
    <r>
      <rPr>
        <sz val="11"/>
        <color theme="1"/>
        <rFont val="宋体"/>
        <charset val="134"/>
      </rPr>
      <t>年</t>
    </r>
  </si>
  <si>
    <r>
      <rPr>
        <sz val="11"/>
        <color theme="1"/>
        <rFont val="宋体"/>
        <charset val="134"/>
      </rPr>
      <t>前山石村</t>
    </r>
  </si>
  <si>
    <r>
      <rPr>
        <sz val="11"/>
        <color theme="1"/>
        <rFont val="宋体"/>
        <charset val="134"/>
      </rPr>
      <t>东门村</t>
    </r>
  </si>
  <si>
    <r>
      <rPr>
        <sz val="11"/>
        <color theme="1"/>
        <rFont val="宋体"/>
        <charset val="134"/>
      </rPr>
      <t>东二村委会</t>
    </r>
  </si>
  <si>
    <r>
      <rPr>
        <sz val="11"/>
        <color theme="1"/>
        <rFont val="宋体"/>
        <charset val="134"/>
      </rPr>
      <t>北门村</t>
    </r>
  </si>
  <si>
    <r>
      <rPr>
        <sz val="11"/>
        <color theme="1"/>
        <rFont val="宋体"/>
        <charset val="134"/>
      </rPr>
      <t>西门村</t>
    </r>
  </si>
  <si>
    <r>
      <rPr>
        <sz val="11"/>
        <color theme="1"/>
        <rFont val="宋体"/>
        <charset val="134"/>
      </rPr>
      <t>新区村</t>
    </r>
  </si>
  <si>
    <t>A F</t>
  </si>
  <si>
    <r>
      <rPr>
        <sz val="11"/>
        <color theme="1"/>
        <rFont val="宋体"/>
        <charset val="134"/>
      </rPr>
      <t>东三村委会</t>
    </r>
  </si>
  <si>
    <r>
      <rPr>
        <sz val="11"/>
        <color theme="1"/>
        <rFont val="宋体"/>
        <charset val="134"/>
      </rPr>
      <t>石古村</t>
    </r>
  </si>
  <si>
    <r>
      <rPr>
        <sz val="11"/>
        <color theme="1"/>
        <rFont val="宋体"/>
        <charset val="134"/>
      </rPr>
      <t>南门村</t>
    </r>
  </si>
  <si>
    <r>
      <rPr>
        <sz val="11"/>
        <color theme="1"/>
        <rFont val="宋体"/>
        <charset val="134"/>
      </rPr>
      <t>下乡仔村</t>
    </r>
  </si>
  <si>
    <r>
      <rPr>
        <sz val="11"/>
        <color theme="1"/>
        <rFont val="宋体"/>
        <charset val="134"/>
      </rPr>
      <t>东四村委会</t>
    </r>
  </si>
  <si>
    <r>
      <rPr>
        <sz val="11"/>
        <color theme="1"/>
        <rFont val="宋体"/>
        <charset val="134"/>
      </rPr>
      <t>饶潭村</t>
    </r>
  </si>
  <si>
    <r>
      <rPr>
        <sz val="11"/>
        <color theme="1"/>
        <rFont val="宋体"/>
        <charset val="134"/>
      </rPr>
      <t>钟秀园村</t>
    </r>
  </si>
  <si>
    <r>
      <rPr>
        <sz val="11"/>
        <color theme="1"/>
        <rFont val="宋体"/>
        <charset val="134"/>
      </rPr>
      <t>遮浪街道</t>
    </r>
  </si>
  <si>
    <r>
      <rPr>
        <sz val="11"/>
        <color theme="1"/>
        <rFont val="宋体"/>
        <charset val="134"/>
      </rPr>
      <t>东尾村委会</t>
    </r>
  </si>
  <si>
    <r>
      <rPr>
        <sz val="11"/>
        <color theme="1"/>
        <rFont val="宋体"/>
        <charset val="134"/>
      </rPr>
      <t>东风村</t>
    </r>
  </si>
  <si>
    <r>
      <rPr>
        <sz val="11"/>
        <color theme="1"/>
        <rFont val="宋体"/>
        <charset val="134"/>
      </rPr>
      <t>厌氧</t>
    </r>
    <r>
      <rPr>
        <sz val="11"/>
        <color theme="1"/>
        <rFont val="Times New Roman"/>
        <charset val="134"/>
      </rPr>
      <t>+</t>
    </r>
    <r>
      <rPr>
        <sz val="11"/>
        <color theme="1"/>
        <rFont val="宋体"/>
        <charset val="134"/>
      </rPr>
      <t>生物接触氧化</t>
    </r>
    <r>
      <rPr>
        <sz val="11"/>
        <color theme="1"/>
        <rFont val="Times New Roman"/>
        <charset val="134"/>
      </rPr>
      <t>+</t>
    </r>
    <r>
      <rPr>
        <sz val="11"/>
        <color theme="1"/>
        <rFont val="宋体"/>
        <charset val="134"/>
      </rPr>
      <t>人工湿地（或稳定塘）</t>
    </r>
  </si>
  <si>
    <r>
      <rPr>
        <sz val="11"/>
        <color theme="1"/>
        <rFont val="宋体"/>
        <charset val="134"/>
      </rPr>
      <t>新岭村</t>
    </r>
  </si>
  <si>
    <r>
      <rPr>
        <sz val="11"/>
        <color theme="1"/>
        <rFont val="宋体"/>
        <charset val="134"/>
      </rPr>
      <t>西岭村</t>
    </r>
  </si>
  <si>
    <r>
      <rPr>
        <sz val="11"/>
        <color theme="1"/>
        <rFont val="宋体"/>
        <charset val="134"/>
      </rPr>
      <t>东尾村</t>
    </r>
  </si>
  <si>
    <r>
      <rPr>
        <sz val="11"/>
        <color theme="1"/>
        <rFont val="宋体"/>
        <charset val="134"/>
      </rPr>
      <t>新围村委会</t>
    </r>
  </si>
  <si>
    <r>
      <rPr>
        <sz val="11"/>
        <color theme="1"/>
        <rFont val="宋体"/>
        <charset val="134"/>
      </rPr>
      <t>西湖村</t>
    </r>
  </si>
  <si>
    <r>
      <rPr>
        <sz val="11"/>
        <color theme="1"/>
        <rFont val="宋体"/>
        <charset val="134"/>
      </rPr>
      <t>新围村</t>
    </r>
  </si>
  <si>
    <r>
      <rPr>
        <sz val="11"/>
        <color theme="1"/>
        <rFont val="宋体"/>
        <charset val="134"/>
      </rPr>
      <t>纳入民生实事</t>
    </r>
  </si>
  <si>
    <r>
      <rPr>
        <sz val="11"/>
        <color theme="1"/>
        <rFont val="宋体"/>
        <charset val="134"/>
      </rPr>
      <t>施公寮村委会</t>
    </r>
  </si>
  <si>
    <r>
      <rPr>
        <sz val="11"/>
        <color theme="1"/>
        <rFont val="宋体"/>
        <charset val="134"/>
      </rPr>
      <t>芝兰港村</t>
    </r>
  </si>
  <si>
    <r>
      <rPr>
        <sz val="11"/>
        <color theme="1"/>
        <rFont val="宋体"/>
        <charset val="134"/>
      </rPr>
      <t>施公寮村</t>
    </r>
  </si>
  <si>
    <r>
      <rPr>
        <sz val="11"/>
        <color theme="1"/>
        <rFont val="宋体"/>
        <charset val="134"/>
      </rPr>
      <t>桂林村委会</t>
    </r>
  </si>
  <si>
    <r>
      <rPr>
        <sz val="11"/>
        <color theme="1"/>
        <rFont val="宋体"/>
        <charset val="134"/>
      </rPr>
      <t>五家村</t>
    </r>
  </si>
  <si>
    <r>
      <rPr>
        <sz val="11"/>
        <color theme="1"/>
        <rFont val="宋体"/>
        <charset val="134"/>
      </rPr>
      <t>东联村</t>
    </r>
  </si>
  <si>
    <r>
      <rPr>
        <sz val="11"/>
        <color theme="1"/>
        <rFont val="宋体"/>
        <charset val="134"/>
      </rPr>
      <t>桂林村</t>
    </r>
  </si>
  <si>
    <r>
      <rPr>
        <sz val="11"/>
        <color theme="1"/>
        <rFont val="宋体"/>
        <charset val="134"/>
      </rPr>
      <t>东联圩村</t>
    </r>
  </si>
  <si>
    <r>
      <rPr>
        <sz val="11"/>
        <color theme="1"/>
        <rFont val="宋体"/>
        <charset val="134"/>
      </rPr>
      <t>湖尾村</t>
    </r>
  </si>
  <si>
    <r>
      <rPr>
        <sz val="11"/>
        <color theme="1"/>
        <rFont val="宋体"/>
        <charset val="134"/>
      </rPr>
      <t>合港村委会</t>
    </r>
  </si>
  <si>
    <r>
      <rPr>
        <sz val="11"/>
        <color theme="1"/>
        <rFont val="宋体"/>
        <charset val="134"/>
      </rPr>
      <t>合港村</t>
    </r>
  </si>
  <si>
    <r>
      <rPr>
        <sz val="11"/>
        <color theme="1"/>
        <rFont val="宋体"/>
        <charset val="134"/>
      </rPr>
      <t>田寮村委会</t>
    </r>
  </si>
  <si>
    <r>
      <rPr>
        <sz val="11"/>
        <color theme="1"/>
        <rFont val="宋体"/>
        <charset val="134"/>
      </rPr>
      <t>宫前村委会</t>
    </r>
  </si>
  <si>
    <r>
      <rPr>
        <sz val="11"/>
        <color theme="1"/>
        <rFont val="宋体"/>
        <charset val="134"/>
      </rPr>
      <t>宫前村</t>
    </r>
  </si>
  <si>
    <r>
      <rPr>
        <sz val="11"/>
        <color theme="1"/>
        <rFont val="宋体"/>
        <charset val="134"/>
      </rPr>
      <t>新湖村</t>
    </r>
  </si>
  <si>
    <r>
      <rPr>
        <sz val="11"/>
        <color theme="1"/>
        <rFont val="宋体"/>
        <charset val="134"/>
      </rPr>
      <t>红坎村委会</t>
    </r>
  </si>
  <si>
    <r>
      <rPr>
        <sz val="11"/>
        <color theme="1"/>
        <rFont val="宋体"/>
        <charset val="134"/>
      </rPr>
      <t>红坎村</t>
    </r>
  </si>
  <si>
    <r>
      <rPr>
        <sz val="11"/>
        <color theme="1"/>
        <rFont val="宋体"/>
        <charset val="134"/>
      </rPr>
      <t>四石柱村</t>
    </r>
  </si>
  <si>
    <r>
      <rPr>
        <sz val="11"/>
        <color theme="1"/>
        <rFont val="宋体"/>
        <charset val="134"/>
      </rPr>
      <t>长沟村委会</t>
    </r>
  </si>
  <si>
    <r>
      <rPr>
        <sz val="11"/>
        <color theme="1"/>
        <rFont val="宋体"/>
        <charset val="134"/>
      </rPr>
      <t>长新村</t>
    </r>
  </si>
  <si>
    <r>
      <rPr>
        <sz val="11"/>
        <color theme="1"/>
        <rFont val="宋体"/>
        <charset val="134"/>
      </rPr>
      <t>长沟村</t>
    </r>
  </si>
  <si>
    <r>
      <rPr>
        <sz val="11"/>
        <color theme="1"/>
        <rFont val="宋体"/>
        <charset val="134"/>
      </rPr>
      <t>新沟村</t>
    </r>
  </si>
  <si>
    <r>
      <rPr>
        <sz val="11"/>
        <color theme="1"/>
        <rFont val="宋体"/>
        <charset val="134"/>
      </rPr>
      <t>径尾村</t>
    </r>
  </si>
  <si>
    <r>
      <rPr>
        <sz val="11"/>
        <color theme="1"/>
        <rFont val="宋体"/>
        <charset val="134"/>
      </rPr>
      <t>西地村</t>
    </r>
  </si>
  <si>
    <r>
      <rPr>
        <sz val="11"/>
        <color theme="1"/>
        <rFont val="宋体"/>
        <charset val="134"/>
      </rPr>
      <t>水龟寮村委会</t>
    </r>
  </si>
  <si>
    <r>
      <rPr>
        <sz val="11"/>
        <color theme="1"/>
        <rFont val="宋体"/>
        <charset val="134"/>
      </rPr>
      <t>水龟寮村</t>
    </r>
  </si>
  <si>
    <r>
      <rPr>
        <sz val="11"/>
        <color theme="1"/>
        <rFont val="宋体"/>
        <charset val="134"/>
      </rPr>
      <t>陆丰市</t>
    </r>
  </si>
  <si>
    <r>
      <rPr>
        <sz val="11"/>
        <color rgb="FF000000"/>
        <rFont val="宋体"/>
        <charset val="134"/>
      </rPr>
      <t>八万镇</t>
    </r>
  </si>
  <si>
    <r>
      <rPr>
        <sz val="11"/>
        <color rgb="FF000000"/>
        <rFont val="宋体"/>
        <charset val="134"/>
      </rPr>
      <t>八万村</t>
    </r>
  </si>
  <si>
    <r>
      <rPr>
        <sz val="11"/>
        <color rgb="FF000000"/>
        <rFont val="宋体"/>
        <charset val="134"/>
      </rPr>
      <t>八万角</t>
    </r>
  </si>
  <si>
    <r>
      <rPr>
        <sz val="11"/>
        <color rgb="FF000000"/>
        <rFont val="宋体"/>
        <charset val="134"/>
      </rPr>
      <t>厌氧</t>
    </r>
    <r>
      <rPr>
        <sz val="11"/>
        <color rgb="FF000000"/>
        <rFont val="Times New Roman"/>
        <charset val="134"/>
      </rPr>
      <t>+</t>
    </r>
    <r>
      <rPr>
        <sz val="11"/>
        <color rgb="FF000000"/>
        <rFont val="宋体"/>
        <charset val="134"/>
      </rPr>
      <t>人工湿地</t>
    </r>
  </si>
  <si>
    <r>
      <rPr>
        <sz val="11"/>
        <color rgb="FF000000"/>
        <rFont val="宋体"/>
        <charset val="134"/>
      </rPr>
      <t>省标二级</t>
    </r>
  </si>
  <si>
    <r>
      <rPr>
        <sz val="11"/>
        <color rgb="FF000000"/>
        <rFont val="宋体"/>
        <charset val="134"/>
      </rPr>
      <t>是</t>
    </r>
  </si>
  <si>
    <r>
      <rPr>
        <sz val="11"/>
        <color rgb="FF000000"/>
        <rFont val="Times New Roman"/>
        <charset val="134"/>
      </rPr>
      <t>2020</t>
    </r>
    <r>
      <rPr>
        <sz val="11"/>
        <color rgb="FF000000"/>
        <rFont val="宋体"/>
        <charset val="134"/>
      </rPr>
      <t>年</t>
    </r>
  </si>
  <si>
    <r>
      <rPr>
        <sz val="11"/>
        <color rgb="FF000000"/>
        <rFont val="宋体"/>
        <charset val="134"/>
      </rPr>
      <t>已建设施</t>
    </r>
  </si>
  <si>
    <r>
      <rPr>
        <sz val="11"/>
        <color rgb="FF000000"/>
        <rFont val="宋体"/>
        <charset val="134"/>
      </rPr>
      <t>坝心</t>
    </r>
  </si>
  <si>
    <r>
      <rPr>
        <sz val="11"/>
        <color rgb="FF000000"/>
        <rFont val="宋体"/>
        <charset val="134"/>
      </rPr>
      <t>进士围</t>
    </r>
  </si>
  <si>
    <r>
      <rPr>
        <sz val="11"/>
        <color rgb="FF000000"/>
        <rFont val="宋体"/>
        <charset val="134"/>
      </rPr>
      <t>埔美</t>
    </r>
  </si>
  <si>
    <r>
      <rPr>
        <sz val="11"/>
        <color rgb="FF000000"/>
        <rFont val="宋体"/>
        <charset val="134"/>
      </rPr>
      <t>七村</t>
    </r>
  </si>
  <si>
    <r>
      <rPr>
        <sz val="11"/>
        <color rgb="FF000000"/>
        <rFont val="宋体"/>
        <charset val="134"/>
      </rPr>
      <t>湾各</t>
    </r>
  </si>
  <si>
    <r>
      <rPr>
        <sz val="11"/>
        <color rgb="FF000000"/>
        <rFont val="宋体"/>
        <charset val="134"/>
      </rPr>
      <t>颜屋</t>
    </r>
  </si>
  <si>
    <r>
      <rPr>
        <sz val="11"/>
        <color rgb="FF000000"/>
        <rFont val="宋体"/>
        <charset val="134"/>
      </rPr>
      <t>高塘村</t>
    </r>
  </si>
  <si>
    <r>
      <rPr>
        <sz val="11"/>
        <color rgb="FF000000"/>
        <rFont val="宋体"/>
        <charset val="134"/>
      </rPr>
      <t>浮墩</t>
    </r>
  </si>
  <si>
    <r>
      <rPr>
        <sz val="11"/>
        <color rgb="FF000000"/>
        <rFont val="宋体"/>
        <charset val="134"/>
      </rPr>
      <t>建设设施</t>
    </r>
  </si>
  <si>
    <t>DE</t>
  </si>
  <si>
    <r>
      <rPr>
        <sz val="11"/>
        <color rgb="FF000000"/>
        <rFont val="Times New Roman"/>
        <charset val="134"/>
      </rPr>
      <t>2025</t>
    </r>
    <r>
      <rPr>
        <sz val="11"/>
        <color rgb="FF000000"/>
        <rFont val="宋体"/>
        <charset val="134"/>
      </rPr>
      <t>年以后</t>
    </r>
  </si>
  <si>
    <r>
      <rPr>
        <sz val="11"/>
        <color rgb="FF000000"/>
        <rFont val="宋体"/>
        <charset val="134"/>
      </rPr>
      <t>高塘</t>
    </r>
  </si>
  <si>
    <r>
      <rPr>
        <sz val="11"/>
        <color rgb="FF000000"/>
        <rFont val="宋体"/>
        <charset val="134"/>
      </rPr>
      <t>八万镇污水处理厂</t>
    </r>
  </si>
  <si>
    <r>
      <rPr>
        <sz val="11"/>
        <color rgb="FF000000"/>
        <rFont val="宋体"/>
        <charset val="134"/>
      </rPr>
      <t>在建</t>
    </r>
  </si>
  <si>
    <r>
      <rPr>
        <sz val="11"/>
        <color rgb="FF000000"/>
        <rFont val="Times New Roman"/>
        <charset val="134"/>
      </rPr>
      <t>2022</t>
    </r>
    <r>
      <rPr>
        <sz val="11"/>
        <color rgb="FF000000"/>
        <rFont val="宋体"/>
        <charset val="134"/>
      </rPr>
      <t>年</t>
    </r>
  </si>
  <si>
    <r>
      <rPr>
        <sz val="11"/>
        <color rgb="FF000000"/>
        <rFont val="宋体"/>
        <charset val="134"/>
      </rPr>
      <t>黄户江</t>
    </r>
  </si>
  <si>
    <r>
      <rPr>
        <sz val="11"/>
        <color rgb="FF000000"/>
        <rFont val="宋体"/>
        <charset val="134"/>
      </rPr>
      <t>鲤鱼洞</t>
    </r>
  </si>
  <si>
    <r>
      <rPr>
        <sz val="11"/>
        <color rgb="FF000000"/>
        <rFont val="宋体"/>
        <charset val="134"/>
      </rPr>
      <t>历二</t>
    </r>
  </si>
  <si>
    <r>
      <rPr>
        <sz val="11"/>
        <color rgb="FF000000"/>
        <rFont val="宋体"/>
        <charset val="134"/>
      </rPr>
      <t>历一</t>
    </r>
  </si>
  <si>
    <r>
      <rPr>
        <sz val="11"/>
        <color rgb="FF000000"/>
        <rFont val="宋体"/>
        <charset val="134"/>
      </rPr>
      <t>罗庚山</t>
    </r>
  </si>
  <si>
    <r>
      <rPr>
        <sz val="11"/>
        <color rgb="FF000000"/>
        <rFont val="宋体"/>
        <charset val="134"/>
      </rPr>
      <t>深坑尾</t>
    </r>
  </si>
  <si>
    <r>
      <rPr>
        <sz val="11"/>
        <color rgb="FF000000"/>
        <rFont val="宋体"/>
        <charset val="134"/>
      </rPr>
      <t>就地回用于房前屋后</t>
    </r>
    <r>
      <rPr>
        <sz val="11"/>
        <color rgb="FF000000"/>
        <rFont val="Times New Roman"/>
        <charset val="134"/>
      </rPr>
      <t>“</t>
    </r>
    <r>
      <rPr>
        <sz val="11"/>
        <color rgb="FF000000"/>
        <rFont val="宋体"/>
        <charset val="134"/>
      </rPr>
      <t>四小园</t>
    </r>
    <r>
      <rPr>
        <sz val="11"/>
        <color rgb="FF000000"/>
        <rFont val="Times New Roman"/>
        <charset val="134"/>
      </rPr>
      <t>”</t>
    </r>
    <r>
      <rPr>
        <sz val="11"/>
        <color rgb="FF000000"/>
        <rFont val="宋体"/>
        <charset val="134"/>
      </rPr>
      <t>浇施</t>
    </r>
    <r>
      <rPr>
        <sz val="11"/>
        <color rgb="FF000000"/>
        <rFont val="Times New Roman"/>
        <charset val="134"/>
      </rPr>
      <t>”</t>
    </r>
  </si>
  <si>
    <r>
      <rPr>
        <sz val="11"/>
        <color rgb="FF000000"/>
        <rFont val="宋体"/>
        <charset val="134"/>
      </rPr>
      <t>田心</t>
    </r>
  </si>
  <si>
    <r>
      <rPr>
        <sz val="11"/>
        <color rgb="FF000000"/>
        <rFont val="宋体"/>
        <charset val="134"/>
      </rPr>
      <t>田心寨</t>
    </r>
  </si>
  <si>
    <r>
      <rPr>
        <sz val="11"/>
        <color rgb="FF000000"/>
        <rFont val="宋体"/>
        <charset val="134"/>
      </rPr>
      <t>吉水村</t>
    </r>
  </si>
  <si>
    <r>
      <rPr>
        <sz val="11"/>
        <color rgb="FF000000"/>
        <rFont val="宋体"/>
        <charset val="134"/>
      </rPr>
      <t>白江</t>
    </r>
  </si>
  <si>
    <r>
      <rPr>
        <sz val="11"/>
        <color rgb="FF000000"/>
        <rFont val="宋体"/>
        <charset val="134"/>
      </rPr>
      <t>上排</t>
    </r>
  </si>
  <si>
    <r>
      <rPr>
        <sz val="11"/>
        <color rgb="FF000000"/>
        <rFont val="宋体"/>
        <charset val="134"/>
      </rPr>
      <t>下园</t>
    </r>
  </si>
  <si>
    <r>
      <rPr>
        <sz val="11"/>
        <color rgb="FF000000"/>
        <rFont val="宋体"/>
        <charset val="134"/>
      </rPr>
      <t>红安</t>
    </r>
  </si>
  <si>
    <r>
      <rPr>
        <sz val="11"/>
        <color rgb="FF000000"/>
        <rFont val="宋体"/>
        <charset val="134"/>
      </rPr>
      <t>红石</t>
    </r>
  </si>
  <si>
    <r>
      <rPr>
        <sz val="11"/>
        <color rgb="FF000000"/>
        <rFont val="宋体"/>
        <charset val="134"/>
      </rPr>
      <t>吉水</t>
    </r>
  </si>
  <si>
    <r>
      <rPr>
        <sz val="11"/>
        <color rgb="FF000000"/>
        <rFont val="宋体"/>
        <charset val="134"/>
      </rPr>
      <t>琳珠</t>
    </r>
  </si>
  <si>
    <r>
      <rPr>
        <sz val="11"/>
        <color rgb="FF000000"/>
        <rFont val="宋体"/>
        <charset val="134"/>
      </rPr>
      <t>阳头</t>
    </r>
  </si>
  <si>
    <r>
      <rPr>
        <sz val="11"/>
        <color rgb="FF000000"/>
        <rFont val="宋体"/>
        <charset val="134"/>
      </rPr>
      <t>栅二</t>
    </r>
  </si>
  <si>
    <r>
      <rPr>
        <sz val="11"/>
        <color rgb="FF000000"/>
        <rFont val="宋体"/>
        <charset val="134"/>
      </rPr>
      <t>栅一</t>
    </r>
  </si>
  <si>
    <r>
      <rPr>
        <sz val="11"/>
        <color rgb="FF000000"/>
        <rFont val="宋体"/>
        <charset val="134"/>
      </rPr>
      <t>坪林村</t>
    </r>
  </si>
  <si>
    <r>
      <rPr>
        <sz val="11"/>
        <color rgb="FF000000"/>
        <rFont val="宋体"/>
        <charset val="134"/>
      </rPr>
      <t>李屋</t>
    </r>
  </si>
  <si>
    <r>
      <rPr>
        <sz val="11"/>
        <color rgb="FF000000"/>
        <rFont val="宋体"/>
        <charset val="134"/>
      </rPr>
      <t>坪林</t>
    </r>
  </si>
  <si>
    <r>
      <rPr>
        <sz val="11"/>
        <color rgb="FF000000"/>
        <rFont val="宋体"/>
        <charset val="134"/>
      </rPr>
      <t>坪林墩</t>
    </r>
  </si>
  <si>
    <r>
      <rPr>
        <sz val="11"/>
        <color rgb="FF000000"/>
        <rFont val="宋体"/>
        <charset val="134"/>
      </rPr>
      <t>上二</t>
    </r>
  </si>
  <si>
    <r>
      <rPr>
        <sz val="11"/>
        <color rgb="FF000000"/>
        <rFont val="宋体"/>
        <charset val="134"/>
      </rPr>
      <t>上一</t>
    </r>
  </si>
  <si>
    <r>
      <rPr>
        <sz val="11"/>
        <color rgb="FF000000"/>
        <rFont val="宋体"/>
        <charset val="134"/>
      </rPr>
      <t>田隆背</t>
    </r>
  </si>
  <si>
    <r>
      <rPr>
        <sz val="11"/>
        <color rgb="FF000000"/>
        <rFont val="宋体"/>
        <charset val="134"/>
      </rPr>
      <t>长坑水</t>
    </r>
  </si>
  <si>
    <r>
      <rPr>
        <sz val="11"/>
        <color rgb="FF000000"/>
        <rFont val="宋体"/>
        <charset val="134"/>
      </rPr>
      <t>新村</t>
    </r>
  </si>
  <si>
    <r>
      <rPr>
        <sz val="11"/>
        <color rgb="FF000000"/>
        <rFont val="宋体"/>
        <charset val="134"/>
      </rPr>
      <t>杨屋</t>
    </r>
  </si>
  <si>
    <r>
      <rPr>
        <sz val="11"/>
        <color rgb="FF000000"/>
        <rFont val="宋体"/>
        <charset val="134"/>
      </rPr>
      <t>坪石村</t>
    </r>
  </si>
  <si>
    <r>
      <rPr>
        <sz val="11"/>
        <color rgb="FF000000"/>
        <rFont val="宋体"/>
        <charset val="134"/>
      </rPr>
      <t>丰树下</t>
    </r>
  </si>
  <si>
    <r>
      <rPr>
        <sz val="11"/>
        <color rgb="FF000000"/>
        <rFont val="宋体"/>
        <charset val="134"/>
      </rPr>
      <t>高烈</t>
    </r>
  </si>
  <si>
    <r>
      <rPr>
        <sz val="11"/>
        <color rgb="FF000000"/>
        <rFont val="宋体"/>
        <charset val="134"/>
      </rPr>
      <t>梨树下</t>
    </r>
  </si>
  <si>
    <r>
      <rPr>
        <sz val="11"/>
        <color rgb="FF000000"/>
        <rFont val="宋体"/>
        <charset val="134"/>
      </rPr>
      <t>接入村庄周边农田、林地、草地进行资源回用</t>
    </r>
  </si>
  <si>
    <r>
      <rPr>
        <sz val="11"/>
        <color rgb="FF000000"/>
        <rFont val="宋体"/>
        <charset val="134"/>
      </rPr>
      <t>上葫村</t>
    </r>
  </si>
  <si>
    <r>
      <rPr>
        <sz val="11"/>
        <color rgb="FF000000"/>
        <rFont val="宋体"/>
        <charset val="134"/>
      </rPr>
      <t>丰田</t>
    </r>
  </si>
  <si>
    <r>
      <rPr>
        <sz val="11"/>
        <color rgb="FF000000"/>
        <rFont val="宋体"/>
        <charset val="134"/>
      </rPr>
      <t>田心与丰田紧挨可考虑只做一个设施</t>
    </r>
  </si>
  <si>
    <r>
      <rPr>
        <sz val="11"/>
        <color rgb="FF000000"/>
        <rFont val="宋体"/>
        <charset val="134"/>
      </rPr>
      <t>公埔</t>
    </r>
  </si>
  <si>
    <r>
      <rPr>
        <sz val="11"/>
        <color rgb="FF000000"/>
        <rFont val="宋体"/>
        <charset val="134"/>
      </rPr>
      <t>君坑</t>
    </r>
  </si>
  <si>
    <r>
      <rPr>
        <sz val="11"/>
        <color rgb="FF000000"/>
        <rFont val="宋体"/>
        <charset val="134"/>
      </rPr>
      <t>坎下</t>
    </r>
  </si>
  <si>
    <r>
      <rPr>
        <sz val="11"/>
        <color rgb="FF000000"/>
        <rFont val="宋体"/>
        <charset val="134"/>
      </rPr>
      <t>坪里</t>
    </r>
  </si>
  <si>
    <r>
      <rPr>
        <sz val="11"/>
        <color rgb="FF000000"/>
        <rFont val="宋体"/>
        <charset val="134"/>
      </rPr>
      <t>埔上</t>
    </r>
  </si>
  <si>
    <r>
      <rPr>
        <sz val="11"/>
        <color rgb="FF000000"/>
        <rFont val="宋体"/>
        <charset val="134"/>
      </rPr>
      <t>岐岭下</t>
    </r>
  </si>
  <si>
    <r>
      <rPr>
        <sz val="11"/>
        <color rgb="FF000000"/>
        <rFont val="宋体"/>
        <charset val="134"/>
      </rPr>
      <t>上墩寨</t>
    </r>
  </si>
  <si>
    <r>
      <rPr>
        <sz val="11"/>
        <color rgb="FF000000"/>
        <rFont val="宋体"/>
        <charset val="134"/>
      </rPr>
      <t>上各</t>
    </r>
  </si>
  <si>
    <r>
      <rPr>
        <sz val="11"/>
        <color rgb="FF000000"/>
        <rFont val="宋体"/>
        <charset val="134"/>
      </rPr>
      <t>下各</t>
    </r>
  </si>
  <si>
    <r>
      <rPr>
        <sz val="11"/>
        <color rgb="FF000000"/>
        <rFont val="宋体"/>
        <charset val="134"/>
      </rPr>
      <t>云楼</t>
    </r>
  </si>
  <si>
    <r>
      <rPr>
        <sz val="11"/>
        <color rgb="FF000000"/>
        <rFont val="宋体"/>
        <charset val="134"/>
      </rPr>
      <t>石溪村</t>
    </r>
  </si>
  <si>
    <r>
      <rPr>
        <sz val="11"/>
        <color rgb="FF000000"/>
        <rFont val="宋体"/>
        <charset val="134"/>
      </rPr>
      <t>大坪</t>
    </r>
  </si>
  <si>
    <r>
      <rPr>
        <sz val="11"/>
        <color rgb="FF000000"/>
        <rFont val="宋体"/>
        <charset val="134"/>
      </rPr>
      <t>淡水</t>
    </r>
  </si>
  <si>
    <r>
      <rPr>
        <sz val="11"/>
        <color rgb="FF000000"/>
        <rFont val="宋体"/>
        <charset val="134"/>
      </rPr>
      <t>墩下</t>
    </r>
  </si>
  <si>
    <r>
      <rPr>
        <sz val="11"/>
        <color rgb="FF000000"/>
        <rFont val="宋体"/>
        <charset val="134"/>
      </rPr>
      <t>坑畔</t>
    </r>
  </si>
  <si>
    <r>
      <rPr>
        <sz val="11"/>
        <color rgb="FF000000"/>
        <rFont val="宋体"/>
        <charset val="134"/>
      </rPr>
      <t>纳军</t>
    </r>
  </si>
  <si>
    <r>
      <rPr>
        <sz val="11"/>
        <color rgb="FF000000"/>
        <rFont val="宋体"/>
        <charset val="134"/>
      </rPr>
      <t>石溪</t>
    </r>
  </si>
  <si>
    <r>
      <rPr>
        <sz val="11"/>
        <color rgb="FF000000"/>
        <rFont val="宋体"/>
        <charset val="134"/>
      </rPr>
      <t>围仔</t>
    </r>
  </si>
  <si>
    <r>
      <rPr>
        <sz val="11"/>
        <color rgb="FF000000"/>
        <rFont val="宋体"/>
        <charset val="134"/>
      </rPr>
      <t>双派村</t>
    </r>
  </si>
  <si>
    <r>
      <rPr>
        <sz val="11"/>
        <color rgb="FF000000"/>
        <rFont val="宋体"/>
        <charset val="134"/>
      </rPr>
      <t>半岭</t>
    </r>
  </si>
  <si>
    <t>CE</t>
  </si>
  <si>
    <r>
      <rPr>
        <sz val="11"/>
        <color rgb="FF000000"/>
        <rFont val="Times New Roman"/>
        <charset val="134"/>
      </rPr>
      <t>2023</t>
    </r>
    <r>
      <rPr>
        <sz val="11"/>
        <color rgb="FF000000"/>
        <rFont val="宋体"/>
        <charset val="134"/>
      </rPr>
      <t>年</t>
    </r>
  </si>
  <si>
    <r>
      <rPr>
        <sz val="11"/>
        <color rgb="FF000000"/>
        <rFont val="宋体"/>
        <charset val="134"/>
      </rPr>
      <t>双派村居住较集中，除兴土外七个村可考虑共用一处污水处理设施</t>
    </r>
  </si>
  <si>
    <r>
      <rPr>
        <sz val="11"/>
        <color rgb="FF000000"/>
        <rFont val="宋体"/>
        <charset val="134"/>
      </rPr>
      <t>河背</t>
    </r>
  </si>
  <si>
    <r>
      <rPr>
        <sz val="11"/>
        <color rgb="FF000000"/>
        <rFont val="宋体"/>
        <charset val="134"/>
      </rPr>
      <t>井背</t>
    </r>
  </si>
  <si>
    <r>
      <rPr>
        <sz val="11"/>
        <color rgb="FF000000"/>
        <rFont val="宋体"/>
        <charset val="134"/>
      </rPr>
      <t>径里</t>
    </r>
  </si>
  <si>
    <r>
      <rPr>
        <sz val="11"/>
        <color rgb="FF000000"/>
        <rFont val="宋体"/>
        <charset val="134"/>
      </rPr>
      <t>楼下</t>
    </r>
  </si>
  <si>
    <r>
      <rPr>
        <sz val="11"/>
        <color rgb="FF000000"/>
        <rFont val="宋体"/>
        <charset val="134"/>
      </rPr>
      <t>社下</t>
    </r>
  </si>
  <si>
    <r>
      <rPr>
        <sz val="11"/>
        <color rgb="FF000000"/>
        <rFont val="宋体"/>
        <charset val="134"/>
      </rPr>
      <t>兴土</t>
    </r>
  </si>
  <si>
    <r>
      <rPr>
        <sz val="11"/>
        <color rgb="FF000000"/>
        <rFont val="宋体"/>
        <charset val="134"/>
      </rPr>
      <t>柚树下</t>
    </r>
  </si>
  <si>
    <r>
      <rPr>
        <sz val="11"/>
        <color rgb="FF000000"/>
        <rFont val="宋体"/>
        <charset val="134"/>
      </rPr>
      <t>下葫村</t>
    </r>
  </si>
  <si>
    <r>
      <rPr>
        <sz val="11"/>
        <color rgb="FF000000"/>
        <rFont val="宋体"/>
        <charset val="134"/>
      </rPr>
      <t>陂头下</t>
    </r>
  </si>
  <si>
    <r>
      <rPr>
        <sz val="11"/>
        <color rgb="FF000000"/>
        <rFont val="宋体"/>
        <charset val="134"/>
      </rPr>
      <t>陂头下与排仔里紧挨，可考虑共用一个设施</t>
    </r>
  </si>
  <si>
    <r>
      <rPr>
        <sz val="11"/>
        <color rgb="FF000000"/>
        <rFont val="宋体"/>
        <charset val="134"/>
      </rPr>
      <t>禾町头</t>
    </r>
  </si>
  <si>
    <r>
      <rPr>
        <sz val="11"/>
        <color rgb="FF000000"/>
        <rFont val="宋体"/>
        <charset val="134"/>
      </rPr>
      <t>湖洋背</t>
    </r>
  </si>
  <si>
    <r>
      <rPr>
        <sz val="11"/>
        <color rgb="FF000000"/>
        <rFont val="宋体"/>
        <charset val="134"/>
      </rPr>
      <t>湖洋角</t>
    </r>
  </si>
  <si>
    <r>
      <rPr>
        <sz val="11"/>
        <color rgb="FF000000"/>
        <rFont val="宋体"/>
        <charset val="134"/>
      </rPr>
      <t>角里</t>
    </r>
  </si>
  <si>
    <r>
      <rPr>
        <sz val="11"/>
        <color rgb="FF000000"/>
        <rFont val="宋体"/>
        <charset val="134"/>
      </rPr>
      <t>立新</t>
    </r>
  </si>
  <si>
    <r>
      <rPr>
        <sz val="11"/>
        <color rgb="FF000000"/>
        <rFont val="宋体"/>
        <charset val="134"/>
      </rPr>
      <t>立新、下学堂和新楼紧挨，可考虑共用一个设施</t>
    </r>
  </si>
  <si>
    <r>
      <rPr>
        <sz val="11"/>
        <color rgb="FF000000"/>
        <rFont val="宋体"/>
        <charset val="134"/>
      </rPr>
      <t>下学堂</t>
    </r>
  </si>
  <si>
    <r>
      <rPr>
        <sz val="11"/>
        <color rgb="FF000000"/>
        <rFont val="宋体"/>
        <charset val="134"/>
      </rPr>
      <t>新楼</t>
    </r>
  </si>
  <si>
    <r>
      <rPr>
        <sz val="11"/>
        <color rgb="FF000000"/>
        <rFont val="宋体"/>
        <charset val="134"/>
      </rPr>
      <t>梅树下</t>
    </r>
  </si>
  <si>
    <r>
      <rPr>
        <sz val="11"/>
        <color rgb="FF000000"/>
        <rFont val="宋体"/>
        <charset val="134"/>
      </rPr>
      <t>排子里</t>
    </r>
  </si>
  <si>
    <r>
      <rPr>
        <sz val="11"/>
        <color rgb="FF000000"/>
        <rFont val="宋体"/>
        <charset val="134"/>
      </rPr>
      <t>埔仔下</t>
    </r>
  </si>
  <si>
    <r>
      <rPr>
        <sz val="11"/>
        <color rgb="FF000000"/>
        <rFont val="宋体"/>
        <charset val="134"/>
      </rPr>
      <t>青陇</t>
    </r>
  </si>
  <si>
    <r>
      <rPr>
        <sz val="11"/>
        <color rgb="FF000000"/>
        <rFont val="宋体"/>
        <charset val="134"/>
      </rPr>
      <t>青陇与上葫村委会的坪里紧挨，可考虑共用一个设施</t>
    </r>
  </si>
  <si>
    <r>
      <rPr>
        <sz val="11"/>
        <color rgb="FF000000"/>
        <rFont val="宋体"/>
        <charset val="134"/>
      </rPr>
      <t>山下</t>
    </r>
  </si>
  <si>
    <r>
      <rPr>
        <sz val="11"/>
        <color rgb="FF000000"/>
        <rFont val="宋体"/>
        <charset val="134"/>
      </rPr>
      <t>上屋</t>
    </r>
  </si>
  <si>
    <r>
      <rPr>
        <sz val="11"/>
        <color rgb="FF000000"/>
        <rFont val="宋体"/>
        <charset val="134"/>
      </rPr>
      <t>水背</t>
    </r>
  </si>
  <si>
    <r>
      <rPr>
        <sz val="11"/>
        <color rgb="FF000000"/>
        <rFont val="宋体"/>
        <charset val="134"/>
      </rPr>
      <t>瑶下</t>
    </r>
  </si>
  <si>
    <r>
      <rPr>
        <sz val="11"/>
        <color rgb="FF000000"/>
        <rFont val="宋体"/>
        <charset val="134"/>
      </rPr>
      <t>圳下</t>
    </r>
  </si>
  <si>
    <r>
      <rPr>
        <sz val="11"/>
        <color rgb="FF000000"/>
        <rFont val="宋体"/>
        <charset val="134"/>
      </rPr>
      <t>新葫村</t>
    </r>
  </si>
  <si>
    <r>
      <rPr>
        <sz val="11"/>
        <color rgb="FF000000"/>
        <rFont val="宋体"/>
        <charset val="134"/>
      </rPr>
      <t>陂各</t>
    </r>
  </si>
  <si>
    <r>
      <rPr>
        <sz val="11"/>
        <color rgb="FF000000"/>
        <rFont val="宋体"/>
        <charset val="134"/>
      </rPr>
      <t>红夫</t>
    </r>
  </si>
  <si>
    <r>
      <rPr>
        <sz val="11"/>
        <color rgb="FF000000"/>
        <rFont val="宋体"/>
        <charset val="134"/>
      </rPr>
      <t>红星</t>
    </r>
  </si>
  <si>
    <r>
      <rPr>
        <sz val="11"/>
        <color rgb="FF000000"/>
        <rFont val="宋体"/>
        <charset val="134"/>
      </rPr>
      <t>胡屋</t>
    </r>
  </si>
  <si>
    <r>
      <rPr>
        <sz val="11"/>
        <color rgb="FF000000"/>
        <rFont val="宋体"/>
        <charset val="134"/>
      </rPr>
      <t>径仔</t>
    </r>
  </si>
  <si>
    <r>
      <rPr>
        <sz val="11"/>
        <color rgb="FF000000"/>
        <rFont val="宋体"/>
        <charset val="134"/>
      </rPr>
      <t>三径</t>
    </r>
  </si>
  <si>
    <r>
      <rPr>
        <sz val="11"/>
        <color rgb="FF000000"/>
        <rFont val="宋体"/>
        <charset val="134"/>
      </rPr>
      <t>洋窝</t>
    </r>
  </si>
  <si>
    <r>
      <rPr>
        <sz val="11"/>
        <color rgb="FF000000"/>
        <rFont val="宋体"/>
        <charset val="134"/>
      </rPr>
      <t>至寮</t>
    </r>
  </si>
  <si>
    <r>
      <rPr>
        <sz val="11"/>
        <color rgb="FF000000"/>
        <rFont val="宋体"/>
        <charset val="134"/>
      </rPr>
      <t>新坑村</t>
    </r>
  </si>
  <si>
    <r>
      <rPr>
        <sz val="11"/>
        <color rgb="FF000000"/>
        <rFont val="宋体"/>
        <charset val="134"/>
      </rPr>
      <t>城镇一级</t>
    </r>
    <r>
      <rPr>
        <sz val="11"/>
        <color rgb="FF000000"/>
        <rFont val="Times New Roman"/>
        <charset val="134"/>
      </rPr>
      <t>B</t>
    </r>
  </si>
  <si>
    <r>
      <rPr>
        <sz val="11"/>
        <color rgb="FF000000"/>
        <rFont val="宋体"/>
        <charset val="134"/>
      </rPr>
      <t>上三</t>
    </r>
  </si>
  <si>
    <r>
      <rPr>
        <sz val="11"/>
        <color rgb="FF000000"/>
        <rFont val="宋体"/>
        <charset val="134"/>
      </rPr>
      <t>下二</t>
    </r>
  </si>
  <si>
    <r>
      <rPr>
        <sz val="11"/>
        <color rgb="FF000000"/>
        <rFont val="宋体"/>
        <charset val="134"/>
      </rPr>
      <t>下三</t>
    </r>
  </si>
  <si>
    <r>
      <rPr>
        <sz val="11"/>
        <color rgb="FF000000"/>
        <rFont val="宋体"/>
        <charset val="134"/>
      </rPr>
      <t>下一</t>
    </r>
  </si>
  <si>
    <r>
      <rPr>
        <sz val="11"/>
        <color rgb="FF000000"/>
        <rFont val="宋体"/>
        <charset val="134"/>
      </rPr>
      <t>陂洋镇</t>
    </r>
  </si>
  <si>
    <r>
      <rPr>
        <sz val="11"/>
        <color rgb="FF000000"/>
        <rFont val="宋体"/>
        <charset val="134"/>
      </rPr>
      <t>陂沟村</t>
    </r>
  </si>
  <si>
    <r>
      <rPr>
        <sz val="11"/>
        <color rgb="FF000000"/>
        <rFont val="Times New Roman"/>
        <charset val="134"/>
      </rPr>
      <t>1</t>
    </r>
    <r>
      <rPr>
        <sz val="11"/>
        <color rgb="FF000000"/>
        <rFont val="宋体"/>
        <charset val="134"/>
      </rPr>
      <t>村</t>
    </r>
  </si>
  <si>
    <r>
      <rPr>
        <sz val="11"/>
        <color rgb="FF000000"/>
        <rFont val="宋体"/>
        <charset val="134"/>
      </rPr>
      <t>陂洋镇污水处理厂</t>
    </r>
  </si>
  <si>
    <t>CDEF</t>
  </si>
  <si>
    <r>
      <rPr>
        <sz val="11"/>
        <color rgb="FF000000"/>
        <rFont val="Times New Roman"/>
        <charset val="134"/>
      </rPr>
      <t>2</t>
    </r>
    <r>
      <rPr>
        <sz val="11"/>
        <color rgb="FF000000"/>
        <rFont val="宋体"/>
        <charset val="134"/>
      </rPr>
      <t>村</t>
    </r>
  </si>
  <si>
    <r>
      <rPr>
        <sz val="11"/>
        <color rgb="FF000000"/>
        <rFont val="Times New Roman"/>
        <charset val="134"/>
      </rPr>
      <t>3</t>
    </r>
    <r>
      <rPr>
        <sz val="11"/>
        <color rgb="FF000000"/>
        <rFont val="宋体"/>
        <charset val="134"/>
      </rPr>
      <t>村</t>
    </r>
  </si>
  <si>
    <r>
      <rPr>
        <sz val="11"/>
        <color rgb="FF000000"/>
        <rFont val="Times New Roman"/>
        <charset val="134"/>
      </rPr>
      <t>4</t>
    </r>
    <r>
      <rPr>
        <sz val="11"/>
        <color rgb="FF000000"/>
        <rFont val="宋体"/>
        <charset val="134"/>
      </rPr>
      <t>村</t>
    </r>
  </si>
  <si>
    <r>
      <rPr>
        <sz val="11"/>
        <color rgb="FF000000"/>
        <rFont val="Times New Roman"/>
        <charset val="134"/>
      </rPr>
      <t>5</t>
    </r>
    <r>
      <rPr>
        <sz val="11"/>
        <color rgb="FF000000"/>
        <rFont val="宋体"/>
        <charset val="134"/>
      </rPr>
      <t>村</t>
    </r>
  </si>
  <si>
    <r>
      <rPr>
        <sz val="11"/>
        <color rgb="FF000000"/>
        <rFont val="Times New Roman"/>
        <charset val="134"/>
      </rPr>
      <t>6</t>
    </r>
    <r>
      <rPr>
        <sz val="11"/>
        <color rgb="FF000000"/>
        <rFont val="宋体"/>
        <charset val="134"/>
      </rPr>
      <t>村</t>
    </r>
  </si>
  <si>
    <r>
      <rPr>
        <sz val="11"/>
        <color rgb="FF000000"/>
        <rFont val="宋体"/>
        <charset val="134"/>
      </rPr>
      <t>碗窑</t>
    </r>
  </si>
  <si>
    <r>
      <rPr>
        <sz val="11"/>
        <color rgb="FF000000"/>
        <rFont val="宋体"/>
        <charset val="134"/>
      </rPr>
      <t>厌氧池出水口过低，导致池体直接与池塘相连，处理效果为止。此外，村庄附近有碗窑溪，水质恶化严重，疑似上游污染。</t>
    </r>
  </si>
  <si>
    <r>
      <rPr>
        <sz val="11"/>
        <color rgb="FF000000"/>
        <rFont val="宋体"/>
        <charset val="134"/>
      </rPr>
      <t>新寮</t>
    </r>
  </si>
  <si>
    <r>
      <rPr>
        <sz val="11"/>
        <color rgb="FF000000"/>
        <rFont val="宋体"/>
        <charset val="134"/>
      </rPr>
      <t>草洋村</t>
    </r>
  </si>
  <si>
    <r>
      <rPr>
        <sz val="11"/>
        <color rgb="FF000000"/>
        <rFont val="宋体"/>
        <charset val="134"/>
      </rPr>
      <t>草洋</t>
    </r>
  </si>
  <si>
    <r>
      <rPr>
        <sz val="11"/>
        <color rgb="FF000000"/>
        <rFont val="宋体"/>
        <charset val="134"/>
      </rPr>
      <t>厌氧</t>
    </r>
    <r>
      <rPr>
        <sz val="11"/>
        <color rgb="FF000000"/>
        <rFont val="Times New Roman"/>
        <charset val="134"/>
      </rPr>
      <t>+</t>
    </r>
    <r>
      <rPr>
        <sz val="11"/>
        <color rgb="FF000000"/>
        <rFont val="宋体"/>
        <charset val="134"/>
      </rPr>
      <t>接触氧化</t>
    </r>
  </si>
  <si>
    <r>
      <rPr>
        <sz val="11"/>
        <color rgb="FF000000"/>
        <rFont val="宋体"/>
        <charset val="134"/>
      </rPr>
      <t>省标一级</t>
    </r>
  </si>
  <si>
    <r>
      <rPr>
        <sz val="11"/>
        <color rgb="FF000000"/>
        <rFont val="宋体"/>
        <charset val="134"/>
      </rPr>
      <t>古寨村</t>
    </r>
  </si>
  <si>
    <r>
      <rPr>
        <sz val="11"/>
        <color rgb="FF000000"/>
        <rFont val="Times New Roman"/>
        <charset val="134"/>
      </rPr>
      <t>1</t>
    </r>
    <r>
      <rPr>
        <sz val="11"/>
        <color rgb="FF000000"/>
        <rFont val="宋体"/>
        <charset val="134"/>
      </rPr>
      <t>村、</t>
    </r>
    <r>
      <rPr>
        <sz val="11"/>
        <color rgb="FF000000"/>
        <rFont val="Times New Roman"/>
        <charset val="134"/>
      </rPr>
      <t>2</t>
    </r>
    <r>
      <rPr>
        <sz val="11"/>
        <color rgb="FF000000"/>
        <rFont val="宋体"/>
        <charset val="134"/>
      </rPr>
      <t>村、</t>
    </r>
    <r>
      <rPr>
        <sz val="11"/>
        <color rgb="FF000000"/>
        <rFont val="Times New Roman"/>
        <charset val="134"/>
      </rPr>
      <t>3</t>
    </r>
    <r>
      <rPr>
        <sz val="11"/>
        <color rgb="FF000000"/>
        <rFont val="宋体"/>
        <charset val="134"/>
      </rPr>
      <t>村、</t>
    </r>
    <r>
      <rPr>
        <sz val="11"/>
        <color rgb="FF000000"/>
        <rFont val="Times New Roman"/>
        <charset val="134"/>
      </rPr>
      <t>4</t>
    </r>
    <r>
      <rPr>
        <sz val="11"/>
        <color rgb="FF000000"/>
        <rFont val="宋体"/>
        <charset val="134"/>
      </rPr>
      <t>村集中</t>
    </r>
    <r>
      <rPr>
        <sz val="11"/>
        <color rgb="FF000000"/>
        <rFont val="Times New Roman"/>
        <charset val="134"/>
      </rPr>
      <t>A</t>
    </r>
    <r>
      <rPr>
        <sz val="11"/>
        <color rgb="FF000000"/>
        <rFont val="宋体"/>
        <charset val="134"/>
      </rPr>
      <t>，可合建设施</t>
    </r>
  </si>
  <si>
    <r>
      <rPr>
        <sz val="11"/>
        <color rgb="FF000000"/>
        <rFont val="Times New Roman"/>
        <charset val="134"/>
      </rPr>
      <t>1</t>
    </r>
    <r>
      <rPr>
        <sz val="11"/>
        <color rgb="FF000000"/>
        <rFont val="宋体"/>
        <charset val="134"/>
      </rPr>
      <t>村、</t>
    </r>
    <r>
      <rPr>
        <sz val="11"/>
        <color rgb="FF000000"/>
        <rFont val="Times New Roman"/>
        <charset val="134"/>
      </rPr>
      <t>2</t>
    </r>
    <r>
      <rPr>
        <sz val="11"/>
        <color rgb="FF000000"/>
        <rFont val="宋体"/>
        <charset val="134"/>
      </rPr>
      <t>村、</t>
    </r>
    <r>
      <rPr>
        <sz val="11"/>
        <color rgb="FF000000"/>
        <rFont val="Times New Roman"/>
        <charset val="134"/>
      </rPr>
      <t>3</t>
    </r>
    <r>
      <rPr>
        <sz val="11"/>
        <color rgb="FF000000"/>
        <rFont val="宋体"/>
        <charset val="134"/>
      </rPr>
      <t>村、</t>
    </r>
    <r>
      <rPr>
        <sz val="11"/>
        <color rgb="FF000000"/>
        <rFont val="Times New Roman"/>
        <charset val="134"/>
      </rPr>
      <t>4</t>
    </r>
    <r>
      <rPr>
        <sz val="11"/>
        <color rgb="FF000000"/>
        <rFont val="宋体"/>
        <charset val="134"/>
      </rPr>
      <t>村集中</t>
    </r>
    <r>
      <rPr>
        <sz val="11"/>
        <color rgb="FF000000"/>
        <rFont val="Times New Roman"/>
        <charset val="134"/>
      </rPr>
      <t>A</t>
    </r>
    <r>
      <rPr>
        <sz val="11"/>
        <color rgb="FF000000"/>
        <rFont val="宋体"/>
        <charset val="134"/>
      </rPr>
      <t>，可合建设施。</t>
    </r>
    <r>
      <rPr>
        <sz val="11"/>
        <color rgb="FF000000"/>
        <rFont val="Times New Roman"/>
        <charset val="134"/>
      </rPr>
      <t>4</t>
    </r>
    <r>
      <rPr>
        <sz val="11"/>
        <color rgb="FF000000"/>
        <rFont val="宋体"/>
        <charset val="134"/>
      </rPr>
      <t>村存在较多老旧房屋，大部分区域可接户</t>
    </r>
  </si>
  <si>
    <r>
      <rPr>
        <sz val="11"/>
        <color rgb="FF000000"/>
        <rFont val="Times New Roman"/>
        <charset val="134"/>
      </rPr>
      <t>5</t>
    </r>
    <r>
      <rPr>
        <sz val="11"/>
        <color rgb="FF000000"/>
        <rFont val="宋体"/>
        <charset val="134"/>
      </rPr>
      <t>村、</t>
    </r>
    <r>
      <rPr>
        <sz val="11"/>
        <color rgb="FF000000"/>
        <rFont val="Times New Roman"/>
        <charset val="134"/>
      </rPr>
      <t>6</t>
    </r>
    <r>
      <rPr>
        <sz val="11"/>
        <color rgb="FF000000"/>
        <rFont val="宋体"/>
        <charset val="134"/>
      </rPr>
      <t>村、</t>
    </r>
    <r>
      <rPr>
        <sz val="11"/>
        <color rgb="FF000000"/>
        <rFont val="Times New Roman"/>
        <charset val="134"/>
      </rPr>
      <t>7</t>
    </r>
    <r>
      <rPr>
        <sz val="11"/>
        <color rgb="FF000000"/>
        <rFont val="宋体"/>
        <charset val="134"/>
      </rPr>
      <t>村集中</t>
    </r>
    <r>
      <rPr>
        <sz val="11"/>
        <color rgb="FF000000"/>
        <rFont val="Times New Roman"/>
        <charset val="134"/>
      </rPr>
      <t>A</t>
    </r>
    <r>
      <rPr>
        <sz val="11"/>
        <color rgb="FF000000"/>
        <rFont val="宋体"/>
        <charset val="134"/>
      </rPr>
      <t>，可合建设施</t>
    </r>
  </si>
  <si>
    <r>
      <rPr>
        <sz val="11"/>
        <color rgb="FF000000"/>
        <rFont val="Times New Roman"/>
        <charset val="134"/>
      </rPr>
      <t>7</t>
    </r>
    <r>
      <rPr>
        <sz val="11"/>
        <color rgb="FF000000"/>
        <rFont val="宋体"/>
        <charset val="134"/>
      </rPr>
      <t>村</t>
    </r>
  </si>
  <si>
    <r>
      <rPr>
        <sz val="11"/>
        <color rgb="FF000000"/>
        <rFont val="Times New Roman"/>
        <charset val="134"/>
      </rPr>
      <t>8</t>
    </r>
    <r>
      <rPr>
        <sz val="11"/>
        <color rgb="FF000000"/>
        <rFont val="宋体"/>
        <charset val="134"/>
      </rPr>
      <t>村</t>
    </r>
  </si>
  <si>
    <r>
      <rPr>
        <sz val="11"/>
        <color rgb="FF000000"/>
        <rFont val="宋体"/>
        <charset val="134"/>
      </rPr>
      <t>呈两个片区</t>
    </r>
    <r>
      <rPr>
        <sz val="11"/>
        <color rgb="FF000000"/>
        <rFont val="Times New Roman"/>
        <charset val="134"/>
      </rPr>
      <t>A</t>
    </r>
    <r>
      <rPr>
        <sz val="11"/>
        <color rgb="FF000000"/>
        <rFont val="宋体"/>
        <charset val="134"/>
      </rPr>
      <t>，左上片区人口约占</t>
    </r>
    <r>
      <rPr>
        <sz val="11"/>
        <color rgb="FF000000"/>
        <rFont val="Times New Roman"/>
        <charset val="134"/>
      </rPr>
      <t>70%</t>
    </r>
    <r>
      <rPr>
        <sz val="11"/>
        <color rgb="FF000000"/>
        <rFont val="宋体"/>
        <charset val="134"/>
      </rPr>
      <t>，可集中收集，右边片区建议资源化利用</t>
    </r>
  </si>
  <si>
    <r>
      <rPr>
        <sz val="11"/>
        <color rgb="FF000000"/>
        <rFont val="Times New Roman"/>
        <charset val="134"/>
      </rPr>
      <t>9</t>
    </r>
    <r>
      <rPr>
        <sz val="11"/>
        <color rgb="FF000000"/>
        <rFont val="宋体"/>
        <charset val="134"/>
      </rPr>
      <t>村</t>
    </r>
  </si>
  <si>
    <r>
      <rPr>
        <sz val="11"/>
        <color rgb="FF000000"/>
        <rFont val="宋体"/>
        <charset val="134"/>
      </rPr>
      <t>厌氧工艺</t>
    </r>
  </si>
  <si>
    <r>
      <rPr>
        <sz val="11"/>
        <color rgb="FF000000"/>
        <rFont val="宋体"/>
        <charset val="134"/>
      </rPr>
      <t>农灌标准</t>
    </r>
  </si>
  <si>
    <r>
      <rPr>
        <sz val="11"/>
        <color rgb="FF000000"/>
        <rFont val="宋体"/>
        <charset val="134"/>
      </rPr>
      <t>金坑村</t>
    </r>
  </si>
  <si>
    <r>
      <rPr>
        <sz val="11"/>
        <color rgb="FF000000"/>
        <rFont val="宋体"/>
        <charset val="134"/>
      </rPr>
      <t>凹仔</t>
    </r>
  </si>
  <si>
    <r>
      <rPr>
        <sz val="11"/>
        <color rgb="FF000000"/>
        <rFont val="宋体"/>
        <charset val="134"/>
      </rPr>
      <t>蕉窝</t>
    </r>
  </si>
  <si>
    <r>
      <rPr>
        <sz val="11"/>
        <color rgb="FF000000"/>
        <rFont val="宋体"/>
        <charset val="134"/>
      </rPr>
      <t>金竹陂</t>
    </r>
  </si>
  <si>
    <r>
      <rPr>
        <sz val="11"/>
        <color rgb="FF000000"/>
        <rFont val="宋体"/>
        <charset val="134"/>
      </rPr>
      <t>深黄</t>
    </r>
  </si>
  <si>
    <r>
      <rPr>
        <sz val="11"/>
        <color rgb="FF000000"/>
        <rFont val="宋体"/>
        <charset val="134"/>
      </rPr>
      <t>深坑</t>
    </r>
  </si>
  <si>
    <r>
      <rPr>
        <sz val="11"/>
        <color rgb="FF000000"/>
        <rFont val="宋体"/>
        <charset val="134"/>
      </rPr>
      <t>石盘坑</t>
    </r>
  </si>
  <si>
    <r>
      <rPr>
        <sz val="11"/>
        <color rgb="FF000000"/>
        <rFont val="宋体"/>
        <charset val="134"/>
      </rPr>
      <t>塘麻</t>
    </r>
  </si>
  <si>
    <r>
      <rPr>
        <sz val="11"/>
        <color rgb="FF000000"/>
        <rFont val="宋体"/>
        <charset val="134"/>
      </rPr>
      <t>莲花村</t>
    </r>
  </si>
  <si>
    <r>
      <rPr>
        <sz val="11"/>
        <color rgb="FF000000"/>
        <rFont val="宋体"/>
        <charset val="134"/>
      </rPr>
      <t>赤坎</t>
    </r>
  </si>
  <si>
    <r>
      <rPr>
        <sz val="11"/>
        <color rgb="FF000000"/>
        <rFont val="宋体"/>
        <charset val="134"/>
      </rPr>
      <t>人口集中</t>
    </r>
  </si>
  <si>
    <r>
      <rPr>
        <sz val="11"/>
        <color rgb="FF000000"/>
        <rFont val="宋体"/>
        <charset val="134"/>
      </rPr>
      <t>莲花</t>
    </r>
  </si>
  <si>
    <r>
      <rPr>
        <sz val="11"/>
        <color rgb="FF000000"/>
        <rFont val="宋体"/>
        <charset val="134"/>
      </rPr>
      <t>人口多且集中</t>
    </r>
  </si>
  <si>
    <r>
      <rPr>
        <sz val="11"/>
        <color rgb="FF000000"/>
        <rFont val="宋体"/>
        <charset val="134"/>
      </rPr>
      <t>龙潭村</t>
    </r>
  </si>
  <si>
    <r>
      <rPr>
        <sz val="11"/>
        <color rgb="FF000000"/>
        <rFont val="宋体"/>
        <charset val="134"/>
      </rPr>
      <t>棉輋</t>
    </r>
  </si>
  <si>
    <r>
      <rPr>
        <sz val="11"/>
        <color rgb="FF000000"/>
        <rFont val="宋体"/>
        <charset val="134"/>
      </rPr>
      <t>内洋村</t>
    </r>
  </si>
  <si>
    <r>
      <rPr>
        <sz val="11"/>
        <color rgb="FF000000"/>
        <rFont val="宋体"/>
        <charset val="134"/>
      </rPr>
      <t>大夫田</t>
    </r>
  </si>
  <si>
    <r>
      <rPr>
        <sz val="11"/>
        <color rgb="FF000000"/>
        <rFont val="宋体"/>
        <charset val="134"/>
      </rPr>
      <t>大夫田、上坑可合建设施</t>
    </r>
  </si>
  <si>
    <r>
      <rPr>
        <sz val="11"/>
        <color rgb="FF000000"/>
        <rFont val="宋体"/>
        <charset val="134"/>
      </rPr>
      <t>上坑</t>
    </r>
  </si>
  <si>
    <r>
      <rPr>
        <sz val="11"/>
        <color rgb="FF000000"/>
        <rFont val="宋体"/>
        <charset val="134"/>
      </rPr>
      <t>后壁坑高町</t>
    </r>
  </si>
  <si>
    <r>
      <rPr>
        <sz val="11"/>
        <color rgb="FF000000"/>
        <rFont val="宋体"/>
        <charset val="134"/>
      </rPr>
      <t>桥头、后壁坑高町可合建设施，考虑管网过河</t>
    </r>
  </si>
  <si>
    <r>
      <rPr>
        <sz val="11"/>
        <color rgb="FF000000"/>
        <rFont val="宋体"/>
        <charset val="134"/>
      </rPr>
      <t>桥头</t>
    </r>
  </si>
  <si>
    <r>
      <rPr>
        <sz val="11"/>
        <color rgb="FF000000"/>
        <rFont val="宋体"/>
        <charset val="134"/>
      </rPr>
      <t>头洋</t>
    </r>
  </si>
  <si>
    <r>
      <rPr>
        <sz val="11"/>
        <color rgb="FF000000"/>
        <rFont val="宋体"/>
        <charset val="134"/>
      </rPr>
      <t>建设设施</t>
    </r>
    <r>
      <rPr>
        <sz val="11"/>
        <color rgb="FF000000"/>
        <rFont val="Times New Roman"/>
        <charset val="134"/>
      </rPr>
      <t>/</t>
    </r>
    <r>
      <rPr>
        <sz val="11"/>
        <color rgb="FF000000"/>
        <rFont val="宋体"/>
        <charset val="134"/>
      </rPr>
      <t>资源化利用</t>
    </r>
  </si>
  <si>
    <r>
      <rPr>
        <sz val="11"/>
        <color rgb="FF000000"/>
        <rFont val="宋体"/>
        <charset val="134"/>
      </rPr>
      <t>新厝</t>
    </r>
  </si>
  <si>
    <r>
      <rPr>
        <sz val="11"/>
        <color rgb="FF000000"/>
        <rFont val="宋体"/>
        <charset val="134"/>
      </rPr>
      <t>岐岭村</t>
    </r>
  </si>
  <si>
    <r>
      <rPr>
        <sz val="11"/>
        <color rgb="FF000000"/>
        <rFont val="宋体"/>
        <charset val="134"/>
      </rPr>
      <t>茅降</t>
    </r>
  </si>
  <si>
    <r>
      <rPr>
        <sz val="11"/>
        <color rgb="FF000000"/>
        <rFont val="宋体"/>
        <charset val="134"/>
      </rPr>
      <t>南丰凹</t>
    </r>
  </si>
  <si>
    <r>
      <rPr>
        <sz val="11"/>
        <color rgb="FF000000"/>
        <rFont val="宋体"/>
        <charset val="134"/>
      </rPr>
      <t>坪輋</t>
    </r>
  </si>
  <si>
    <r>
      <rPr>
        <sz val="11"/>
        <color rgb="FF000000"/>
        <rFont val="宋体"/>
        <charset val="134"/>
      </rPr>
      <t>岐岭</t>
    </r>
  </si>
  <si>
    <r>
      <rPr>
        <sz val="11"/>
        <color rgb="FF000000"/>
        <rFont val="宋体"/>
        <charset val="134"/>
      </rPr>
      <t>水坑湖</t>
    </r>
  </si>
  <si>
    <r>
      <rPr>
        <sz val="11"/>
        <color rgb="FF000000"/>
        <rFont val="宋体"/>
        <charset val="134"/>
      </rPr>
      <t>芹洋村</t>
    </r>
  </si>
  <si>
    <r>
      <rPr>
        <sz val="11"/>
        <color rgb="FF000000"/>
        <rFont val="宋体"/>
        <charset val="134"/>
      </rPr>
      <t>九座垄</t>
    </r>
  </si>
  <si>
    <r>
      <rPr>
        <sz val="11"/>
        <color rgb="FF000000"/>
        <rFont val="宋体"/>
        <charset val="134"/>
      </rPr>
      <t>三日中</t>
    </r>
  </si>
  <si>
    <r>
      <rPr>
        <sz val="11"/>
        <color rgb="FF000000"/>
        <rFont val="宋体"/>
        <charset val="134"/>
      </rPr>
      <t>石厝</t>
    </r>
  </si>
  <si>
    <r>
      <rPr>
        <sz val="11"/>
        <color rgb="FF000000"/>
        <rFont val="宋体"/>
        <charset val="134"/>
      </rPr>
      <t>余庆楼</t>
    </r>
  </si>
  <si>
    <r>
      <rPr>
        <sz val="11"/>
        <color rgb="FF000000"/>
        <rFont val="宋体"/>
        <charset val="134"/>
      </rPr>
      <t>三岭村</t>
    </r>
  </si>
  <si>
    <r>
      <rPr>
        <sz val="11"/>
        <color rgb="FF000000"/>
        <rFont val="宋体"/>
        <charset val="134"/>
      </rPr>
      <t>九斗凹</t>
    </r>
  </si>
  <si>
    <r>
      <rPr>
        <sz val="11"/>
        <color rgb="FF000000"/>
        <rFont val="宋体"/>
        <charset val="134"/>
      </rPr>
      <t>老乡</t>
    </r>
  </si>
  <si>
    <r>
      <rPr>
        <sz val="11"/>
        <color rgb="FF000000"/>
        <rFont val="宋体"/>
        <charset val="134"/>
      </rPr>
      <t>管网未铺设</t>
    </r>
  </si>
  <si>
    <r>
      <rPr>
        <sz val="11"/>
        <color rgb="FF000000"/>
        <rFont val="宋体"/>
        <charset val="134"/>
      </rPr>
      <t>铺坑</t>
    </r>
  </si>
  <si>
    <r>
      <rPr>
        <sz val="11"/>
        <color rgb="FF000000"/>
        <rFont val="宋体"/>
        <charset val="134"/>
      </rPr>
      <t>上完</t>
    </r>
  </si>
  <si>
    <r>
      <rPr>
        <sz val="11"/>
        <color rgb="FF000000"/>
        <rFont val="宋体"/>
        <charset val="134"/>
      </rPr>
      <t>田心、上完考虑合建设施</t>
    </r>
  </si>
  <si>
    <r>
      <rPr>
        <sz val="11"/>
        <color rgb="FF000000"/>
        <rFont val="宋体"/>
        <charset val="134"/>
      </rPr>
      <t>思源</t>
    </r>
  </si>
  <si>
    <r>
      <rPr>
        <sz val="11"/>
        <color rgb="FF000000"/>
        <rFont val="宋体"/>
        <charset val="134"/>
      </rPr>
      <t>新田</t>
    </r>
  </si>
  <si>
    <r>
      <rPr>
        <sz val="11"/>
        <color rgb="FF000000"/>
        <rFont val="宋体"/>
        <charset val="134"/>
      </rPr>
      <t>新屋</t>
    </r>
  </si>
  <si>
    <r>
      <rPr>
        <sz val="11"/>
        <color rgb="FF000000"/>
        <rFont val="宋体"/>
        <charset val="134"/>
      </rPr>
      <t>新乡</t>
    </r>
  </si>
  <si>
    <r>
      <rPr>
        <sz val="11"/>
        <color rgb="FF000000"/>
        <rFont val="宋体"/>
        <charset val="134"/>
      </rPr>
      <t>新竹</t>
    </r>
  </si>
  <si>
    <r>
      <rPr>
        <sz val="11"/>
        <color rgb="FF000000"/>
        <rFont val="宋体"/>
        <charset val="134"/>
      </rPr>
      <t>永吉</t>
    </r>
  </si>
  <si>
    <r>
      <rPr>
        <sz val="11"/>
        <color rgb="FF000000"/>
        <rFont val="宋体"/>
        <charset val="134"/>
      </rPr>
      <t>竹园</t>
    </r>
  </si>
  <si>
    <r>
      <rPr>
        <sz val="11"/>
        <color rgb="FF000000"/>
        <rFont val="宋体"/>
        <charset val="134"/>
      </rPr>
      <t>双坑村</t>
    </r>
  </si>
  <si>
    <r>
      <rPr>
        <sz val="11"/>
        <color rgb="FF000000"/>
        <rFont val="宋体"/>
        <charset val="134"/>
      </rPr>
      <t>可考虑接入</t>
    </r>
    <r>
      <rPr>
        <sz val="11"/>
        <color rgb="FF000000"/>
        <rFont val="Times New Roman"/>
        <charset val="134"/>
      </rPr>
      <t>3</t>
    </r>
    <r>
      <rPr>
        <sz val="11"/>
        <color rgb="FF000000"/>
        <rFont val="宋体"/>
        <charset val="134"/>
      </rPr>
      <t>村</t>
    </r>
    <r>
      <rPr>
        <sz val="11"/>
        <color rgb="FF000000"/>
        <rFont val="Times New Roman"/>
        <charset val="134"/>
      </rPr>
      <t>.4</t>
    </r>
    <r>
      <rPr>
        <sz val="11"/>
        <color rgb="FF000000"/>
        <rFont val="宋体"/>
        <charset val="134"/>
      </rPr>
      <t>村设施（提升规模）</t>
    </r>
  </si>
  <si>
    <t>AE</t>
  </si>
  <si>
    <r>
      <rPr>
        <sz val="11"/>
        <color rgb="FF000000"/>
        <rFont val="宋体"/>
        <charset val="134"/>
      </rPr>
      <t>五家寮、桥头考虑合建设施</t>
    </r>
  </si>
  <si>
    <r>
      <rPr>
        <sz val="11"/>
        <color rgb="FF000000"/>
        <rFont val="宋体"/>
        <charset val="134"/>
      </rPr>
      <t>五家寮</t>
    </r>
  </si>
  <si>
    <r>
      <rPr>
        <sz val="11"/>
        <color rgb="FF000000"/>
        <rFont val="宋体"/>
        <charset val="134"/>
      </rPr>
      <t>上草洋</t>
    </r>
  </si>
  <si>
    <r>
      <rPr>
        <sz val="11"/>
        <color rgb="FF000000"/>
        <rFont val="宋体"/>
        <charset val="134"/>
      </rPr>
      <t>田仔村</t>
    </r>
  </si>
  <si>
    <r>
      <rPr>
        <sz val="11"/>
        <color rgb="FF000000"/>
        <rFont val="宋体"/>
        <charset val="134"/>
      </rPr>
      <t>老油坑</t>
    </r>
  </si>
  <si>
    <r>
      <rPr>
        <sz val="11"/>
        <color rgb="FF000000"/>
        <rFont val="宋体"/>
        <charset val="134"/>
      </rPr>
      <t>沙黎桥</t>
    </r>
  </si>
  <si>
    <r>
      <rPr>
        <sz val="11"/>
        <color rgb="FF000000"/>
        <rFont val="宋体"/>
        <charset val="134"/>
      </rPr>
      <t>田仔</t>
    </r>
  </si>
  <si>
    <r>
      <rPr>
        <sz val="11"/>
        <color rgb="FF000000"/>
        <rFont val="宋体"/>
        <charset val="134"/>
      </rPr>
      <t>洋口村</t>
    </r>
  </si>
  <si>
    <r>
      <rPr>
        <sz val="11"/>
        <color rgb="FF000000"/>
        <rFont val="宋体"/>
        <charset val="134"/>
      </rPr>
      <t>大径</t>
    </r>
  </si>
  <si>
    <r>
      <rPr>
        <sz val="11"/>
        <color rgb="FF000000"/>
        <rFont val="宋体"/>
        <charset val="134"/>
      </rPr>
      <t>洋口</t>
    </r>
  </si>
  <si>
    <r>
      <rPr>
        <sz val="11"/>
        <color rgb="FF000000"/>
        <rFont val="宋体"/>
        <charset val="134"/>
      </rPr>
      <t>博美镇</t>
    </r>
  </si>
  <si>
    <r>
      <rPr>
        <sz val="11"/>
        <color rgb="FF000000"/>
        <rFont val="宋体"/>
        <charset val="134"/>
      </rPr>
      <t>鳌峰村</t>
    </r>
  </si>
  <si>
    <r>
      <rPr>
        <sz val="11"/>
        <color rgb="FF000000"/>
        <rFont val="宋体"/>
        <charset val="134"/>
      </rPr>
      <t>博美镇污水处理厂</t>
    </r>
  </si>
  <si>
    <t>AEF</t>
  </si>
  <si>
    <r>
      <rPr>
        <sz val="11"/>
        <color rgb="FF000000"/>
        <rFont val="宋体"/>
        <charset val="134"/>
      </rPr>
      <t>计划纳入污水处理厂，但管网未铺设</t>
    </r>
  </si>
  <si>
    <r>
      <rPr>
        <sz val="11"/>
        <color rgb="FF000000"/>
        <rFont val="宋体"/>
        <charset val="134"/>
      </rPr>
      <t>博头村</t>
    </r>
  </si>
  <si>
    <r>
      <rPr>
        <sz val="11"/>
        <color rgb="FF000000"/>
        <rFont val="宋体"/>
        <charset val="134"/>
      </rPr>
      <t>大园</t>
    </r>
  </si>
  <si>
    <t>DF</t>
  </si>
  <si>
    <r>
      <rPr>
        <sz val="11"/>
        <color rgb="FF000000"/>
        <rFont val="Times New Roman"/>
        <charset val="134"/>
      </rPr>
      <t>2021</t>
    </r>
    <r>
      <rPr>
        <sz val="11"/>
        <color rgb="FF000000"/>
        <rFont val="宋体"/>
        <charset val="134"/>
      </rPr>
      <t>年民生实事</t>
    </r>
  </si>
  <si>
    <r>
      <rPr>
        <sz val="11"/>
        <color rgb="FF000000"/>
        <rFont val="宋体"/>
        <charset val="134"/>
      </rPr>
      <t>四坵头</t>
    </r>
  </si>
  <si>
    <r>
      <rPr>
        <sz val="11"/>
        <color rgb="FF000000"/>
        <rFont val="宋体"/>
        <charset val="134"/>
      </rPr>
      <t>祯祥</t>
    </r>
  </si>
  <si>
    <r>
      <rPr>
        <sz val="11"/>
        <color rgb="FF000000"/>
        <rFont val="宋体"/>
        <charset val="134"/>
      </rPr>
      <t>接入生态化改造后的池塘等水域生态系统消纳</t>
    </r>
  </si>
  <si>
    <r>
      <rPr>
        <sz val="11"/>
        <color rgb="FF000000"/>
        <rFont val="宋体"/>
        <charset val="134"/>
      </rPr>
      <t>赤坑村</t>
    </r>
  </si>
  <si>
    <r>
      <rPr>
        <sz val="11"/>
        <color rgb="FF000000"/>
        <rFont val="宋体"/>
        <charset val="134"/>
      </rPr>
      <t>产田村</t>
    </r>
  </si>
  <si>
    <r>
      <rPr>
        <sz val="11"/>
        <color rgb="FF000000"/>
        <rFont val="宋体"/>
        <charset val="134"/>
      </rPr>
      <t>超高村</t>
    </r>
  </si>
  <si>
    <r>
      <rPr>
        <sz val="11"/>
        <color rgb="FF000000"/>
        <rFont val="宋体"/>
        <charset val="134"/>
      </rPr>
      <t>赤溪村</t>
    </r>
  </si>
  <si>
    <r>
      <rPr>
        <sz val="11"/>
        <color rgb="FF000000"/>
        <rFont val="宋体"/>
        <charset val="134"/>
      </rPr>
      <t>虎坑村</t>
    </r>
  </si>
  <si>
    <r>
      <rPr>
        <sz val="11"/>
        <color rgb="FF000000"/>
        <rFont val="宋体"/>
        <charset val="134"/>
      </rPr>
      <t>该村靠近圩镇可考虑纳厂</t>
    </r>
  </si>
  <si>
    <r>
      <rPr>
        <sz val="11"/>
        <color rgb="FF000000"/>
        <rFont val="宋体"/>
        <charset val="134"/>
      </rPr>
      <t>蚬埠村</t>
    </r>
  </si>
  <si>
    <r>
      <rPr>
        <sz val="11"/>
        <color rgb="FF000000"/>
        <rFont val="宋体"/>
        <charset val="134"/>
      </rPr>
      <t>点石村</t>
    </r>
  </si>
  <si>
    <r>
      <rPr>
        <sz val="11"/>
        <color rgb="FF000000"/>
        <rFont val="宋体"/>
        <charset val="134"/>
      </rPr>
      <t>庵前村</t>
    </r>
  </si>
  <si>
    <r>
      <rPr>
        <sz val="11"/>
        <color rgb="FF000000"/>
        <rFont val="Times New Roman"/>
        <charset val="134"/>
      </rPr>
      <t>2025</t>
    </r>
    <r>
      <rPr>
        <sz val="11"/>
        <color rgb="FF000000"/>
        <rFont val="宋体"/>
        <charset val="134"/>
      </rPr>
      <t>年</t>
    </r>
  </si>
  <si>
    <r>
      <rPr>
        <sz val="11"/>
        <color rgb="FF000000"/>
        <rFont val="宋体"/>
        <charset val="134"/>
      </rPr>
      <t>旧乡</t>
    </r>
  </si>
  <si>
    <r>
      <rPr>
        <sz val="11"/>
        <color rgb="FF000000"/>
        <rFont val="宋体"/>
        <charset val="134"/>
      </rPr>
      <t>铺仔村</t>
    </r>
  </si>
  <si>
    <r>
      <rPr>
        <sz val="11"/>
        <color rgb="FF000000"/>
        <rFont val="宋体"/>
        <charset val="134"/>
      </rPr>
      <t>松寿头村</t>
    </r>
  </si>
  <si>
    <r>
      <rPr>
        <sz val="11"/>
        <color rgb="FF000000"/>
        <rFont val="宋体"/>
        <charset val="134"/>
      </rPr>
      <t>红下村</t>
    </r>
  </si>
  <si>
    <r>
      <rPr>
        <sz val="11"/>
        <color rgb="FF000000"/>
        <rFont val="宋体"/>
        <charset val="134"/>
      </rPr>
      <t>店下村</t>
    </r>
  </si>
  <si>
    <r>
      <rPr>
        <sz val="11"/>
        <color rgb="FF000000"/>
        <rFont val="宋体"/>
        <charset val="134"/>
      </rPr>
      <t>顺兴村</t>
    </r>
  </si>
  <si>
    <r>
      <rPr>
        <sz val="11"/>
        <color rgb="FF000000"/>
        <rFont val="宋体"/>
        <charset val="134"/>
      </rPr>
      <t>可考虑与店下村共用一处污水治理设施</t>
    </r>
  </si>
  <si>
    <r>
      <rPr>
        <sz val="11"/>
        <color rgb="FF000000"/>
        <rFont val="宋体"/>
        <charset val="134"/>
      </rPr>
      <t>红鹅塘上村</t>
    </r>
  </si>
  <si>
    <r>
      <rPr>
        <sz val="11"/>
        <color rgb="FF000000"/>
        <rFont val="宋体"/>
        <charset val="134"/>
      </rPr>
      <t>红鹅塘下村</t>
    </r>
  </si>
  <si>
    <r>
      <rPr>
        <sz val="11"/>
        <color rgb="FF000000"/>
        <rFont val="宋体"/>
        <charset val="134"/>
      </rPr>
      <t>花城村</t>
    </r>
  </si>
  <si>
    <r>
      <rPr>
        <sz val="11"/>
        <color rgb="FF000000"/>
        <rFont val="宋体"/>
        <charset val="134"/>
      </rPr>
      <t>八村</t>
    </r>
  </si>
  <si>
    <r>
      <rPr>
        <sz val="11"/>
        <color rgb="FF000000"/>
        <rFont val="宋体"/>
        <charset val="134"/>
      </rPr>
      <t>二村</t>
    </r>
  </si>
  <si>
    <r>
      <rPr>
        <sz val="11"/>
        <color rgb="FF000000"/>
        <rFont val="宋体"/>
        <charset val="134"/>
      </rPr>
      <t>九村</t>
    </r>
  </si>
  <si>
    <r>
      <rPr>
        <sz val="11"/>
        <color rgb="FF000000"/>
        <rFont val="宋体"/>
        <charset val="134"/>
      </rPr>
      <t>纳厂</t>
    </r>
  </si>
  <si>
    <r>
      <rPr>
        <sz val="11"/>
        <color rgb="FF000000"/>
        <rFont val="宋体"/>
        <charset val="134"/>
      </rPr>
      <t>三村</t>
    </r>
  </si>
  <si>
    <r>
      <rPr>
        <sz val="11"/>
        <color rgb="FF000000"/>
        <rFont val="宋体"/>
        <charset val="134"/>
      </rPr>
      <t>十村</t>
    </r>
  </si>
  <si>
    <r>
      <rPr>
        <sz val="11"/>
        <color rgb="FF000000"/>
        <rFont val="宋体"/>
        <charset val="134"/>
      </rPr>
      <t>一村</t>
    </r>
  </si>
  <si>
    <r>
      <rPr>
        <sz val="11"/>
        <color rgb="FF000000"/>
        <rFont val="宋体"/>
        <charset val="134"/>
      </rPr>
      <t>蛟溪村</t>
    </r>
  </si>
  <si>
    <r>
      <rPr>
        <sz val="11"/>
        <color rgb="FF000000"/>
        <rFont val="宋体"/>
        <charset val="134"/>
      </rPr>
      <t>图美村</t>
    </r>
  </si>
  <si>
    <r>
      <rPr>
        <sz val="11"/>
        <color rgb="FF000000"/>
        <rFont val="宋体"/>
        <charset val="134"/>
      </rPr>
      <t>过山高</t>
    </r>
  </si>
  <si>
    <r>
      <rPr>
        <sz val="11"/>
        <color rgb="FF000000"/>
        <rFont val="宋体"/>
        <charset val="134"/>
      </rPr>
      <t>马山村</t>
    </r>
  </si>
  <si>
    <r>
      <rPr>
        <sz val="11"/>
        <color rgb="FF000000"/>
        <rFont val="宋体"/>
        <charset val="134"/>
      </rPr>
      <t>上村</t>
    </r>
  </si>
  <si>
    <r>
      <rPr>
        <sz val="11"/>
        <color rgb="FF000000"/>
        <rFont val="宋体"/>
        <charset val="134"/>
      </rPr>
      <t>吴厝屋</t>
    </r>
  </si>
  <si>
    <r>
      <rPr>
        <sz val="11"/>
        <color rgb="FF000000"/>
        <rFont val="宋体"/>
        <charset val="134"/>
      </rPr>
      <t>下村</t>
    </r>
  </si>
  <si>
    <t>ADF</t>
  </si>
  <si>
    <r>
      <rPr>
        <sz val="11"/>
        <color rgb="FF000000"/>
        <rFont val="宋体"/>
        <charset val="134"/>
      </rPr>
      <t>下寮仔</t>
    </r>
  </si>
  <si>
    <r>
      <rPr>
        <sz val="11"/>
        <color rgb="FF000000"/>
        <rFont val="宋体"/>
        <charset val="134"/>
      </rPr>
      <t>溪墘村</t>
    </r>
  </si>
  <si>
    <r>
      <rPr>
        <sz val="11"/>
        <color rgb="FF000000"/>
        <rFont val="宋体"/>
        <charset val="134"/>
      </rPr>
      <t>六村</t>
    </r>
  </si>
  <si>
    <r>
      <rPr>
        <sz val="11"/>
        <color rgb="FF000000"/>
        <rFont val="Times New Roman"/>
        <charset val="134"/>
      </rPr>
      <t>2024</t>
    </r>
    <r>
      <rPr>
        <sz val="11"/>
        <color rgb="FF000000"/>
        <rFont val="宋体"/>
        <charset val="134"/>
      </rPr>
      <t>年</t>
    </r>
  </si>
  <si>
    <r>
      <rPr>
        <sz val="11"/>
        <color rgb="FF000000"/>
        <rFont val="宋体"/>
        <charset val="134"/>
      </rPr>
      <t>四村</t>
    </r>
  </si>
  <si>
    <r>
      <rPr>
        <sz val="11"/>
        <color rgb="FF000000"/>
        <rFont val="宋体"/>
        <charset val="134"/>
      </rPr>
      <t>五村</t>
    </r>
  </si>
  <si>
    <r>
      <rPr>
        <sz val="11"/>
        <color rgb="FF000000"/>
        <rFont val="宋体"/>
        <charset val="134"/>
      </rPr>
      <t>霞绕村</t>
    </r>
  </si>
  <si>
    <r>
      <rPr>
        <sz val="11"/>
        <color rgb="FF000000"/>
        <rFont val="宋体"/>
        <charset val="134"/>
      </rPr>
      <t>二片</t>
    </r>
  </si>
  <si>
    <r>
      <rPr>
        <sz val="11"/>
        <color rgb="FF000000"/>
        <rFont val="宋体"/>
        <charset val="134"/>
      </rPr>
      <t>规划纳入污水处理厂，主管已铺设，接户管只铺设部分</t>
    </r>
  </si>
  <si>
    <r>
      <rPr>
        <sz val="11"/>
        <color rgb="FF000000"/>
        <rFont val="宋体"/>
        <charset val="134"/>
      </rPr>
      <t>三片</t>
    </r>
  </si>
  <si>
    <r>
      <rPr>
        <sz val="11"/>
        <color rgb="FF000000"/>
        <rFont val="宋体"/>
        <charset val="134"/>
      </rPr>
      <t>四片</t>
    </r>
  </si>
  <si>
    <r>
      <rPr>
        <sz val="11"/>
        <color rgb="FF000000"/>
        <rFont val="宋体"/>
        <charset val="134"/>
      </rPr>
      <t>五片</t>
    </r>
  </si>
  <si>
    <r>
      <rPr>
        <sz val="11"/>
        <color rgb="FF000000"/>
        <rFont val="宋体"/>
        <charset val="134"/>
      </rPr>
      <t>一片</t>
    </r>
  </si>
  <si>
    <r>
      <rPr>
        <sz val="11"/>
        <color rgb="FF000000"/>
        <rFont val="宋体"/>
        <charset val="134"/>
      </rPr>
      <t>仙桥村</t>
    </r>
  </si>
  <si>
    <r>
      <rPr>
        <sz val="11"/>
        <color rgb="FF000000"/>
        <rFont val="宋体"/>
        <charset val="134"/>
      </rPr>
      <t>赤坎村</t>
    </r>
  </si>
  <si>
    <r>
      <rPr>
        <sz val="11"/>
        <color rgb="FF000000"/>
        <rFont val="宋体"/>
        <charset val="134"/>
      </rPr>
      <t>新房部分铺设接户管道，旧房部分为明沟</t>
    </r>
  </si>
  <si>
    <r>
      <rPr>
        <sz val="11"/>
        <color rgb="FF000000"/>
        <rFont val="宋体"/>
        <charset val="134"/>
      </rPr>
      <t>桥头村</t>
    </r>
  </si>
  <si>
    <r>
      <rPr>
        <sz val="11"/>
        <color rgb="FF000000"/>
        <rFont val="宋体"/>
        <charset val="134"/>
      </rPr>
      <t>仙家村</t>
    </r>
  </si>
  <si>
    <r>
      <rPr>
        <sz val="11"/>
        <color rgb="FF000000"/>
        <rFont val="宋体"/>
        <charset val="134"/>
      </rPr>
      <t>接入村庄周边生态沟渠、湿地系统消纳处理</t>
    </r>
  </si>
  <si>
    <r>
      <rPr>
        <sz val="11"/>
        <color rgb="FF000000"/>
        <rFont val="宋体"/>
        <charset val="134"/>
      </rPr>
      <t>城东街道</t>
    </r>
  </si>
  <si>
    <r>
      <rPr>
        <sz val="11"/>
        <color rgb="FF000000"/>
        <rFont val="宋体"/>
        <charset val="134"/>
      </rPr>
      <t>淡水村</t>
    </r>
  </si>
  <si>
    <r>
      <rPr>
        <sz val="11"/>
        <color rgb="FF000000"/>
        <rFont val="宋体"/>
        <charset val="134"/>
      </rPr>
      <t>大村</t>
    </r>
  </si>
  <si>
    <r>
      <rPr>
        <sz val="11"/>
        <color rgb="FF000000"/>
        <rFont val="宋体"/>
        <charset val="134"/>
      </rPr>
      <t>陆城污水处理厂</t>
    </r>
  </si>
  <si>
    <r>
      <rPr>
        <sz val="11"/>
        <color rgb="FF000000"/>
        <rFont val="宋体"/>
        <charset val="134"/>
      </rPr>
      <t>已建</t>
    </r>
  </si>
  <si>
    <r>
      <rPr>
        <sz val="11"/>
        <color rgb="FF000000"/>
        <rFont val="Times New Roman"/>
        <charset val="134"/>
      </rPr>
      <t>2018</t>
    </r>
    <r>
      <rPr>
        <sz val="11"/>
        <color rgb="FF000000"/>
        <rFont val="宋体"/>
        <charset val="134"/>
      </rPr>
      <t>年</t>
    </r>
  </si>
  <si>
    <r>
      <rPr>
        <sz val="11"/>
        <color rgb="FF000000"/>
        <rFont val="宋体"/>
        <charset val="134"/>
      </rPr>
      <t>墩头</t>
    </r>
  </si>
  <si>
    <r>
      <rPr>
        <sz val="11"/>
        <color rgb="FF000000"/>
        <rFont val="宋体"/>
        <charset val="134"/>
      </rPr>
      <t>下美厂</t>
    </r>
  </si>
  <si>
    <r>
      <rPr>
        <sz val="11"/>
        <color rgb="FF000000"/>
        <rFont val="宋体"/>
        <charset val="134"/>
      </rPr>
      <t>东埔村</t>
    </r>
  </si>
  <si>
    <r>
      <rPr>
        <sz val="11"/>
        <color rgb="FF000000"/>
        <rFont val="宋体"/>
        <charset val="134"/>
      </rPr>
      <t>东埔后</t>
    </r>
  </si>
  <si>
    <r>
      <rPr>
        <sz val="11"/>
        <color rgb="FF000000"/>
        <rFont val="宋体"/>
        <charset val="134"/>
      </rPr>
      <t>东埔前</t>
    </r>
  </si>
  <si>
    <r>
      <rPr>
        <sz val="11"/>
        <color rgb="FF000000"/>
        <rFont val="宋体"/>
        <charset val="134"/>
      </rPr>
      <t>古来脚</t>
    </r>
  </si>
  <si>
    <r>
      <rPr>
        <sz val="11"/>
        <color rgb="FF000000"/>
        <rFont val="宋体"/>
        <charset val="134"/>
      </rPr>
      <t>后内</t>
    </r>
  </si>
  <si>
    <r>
      <rPr>
        <sz val="11"/>
        <color rgb="FF000000"/>
        <rFont val="宋体"/>
        <charset val="134"/>
      </rPr>
      <t>楼脚</t>
    </r>
  </si>
  <si>
    <r>
      <rPr>
        <sz val="11"/>
        <color rgb="FF000000"/>
        <rFont val="宋体"/>
        <charset val="134"/>
      </rPr>
      <t>高美村</t>
    </r>
  </si>
  <si>
    <r>
      <rPr>
        <sz val="11"/>
        <color rgb="FF000000"/>
        <rFont val="宋体"/>
        <charset val="134"/>
      </rPr>
      <t>东村</t>
    </r>
  </si>
  <si>
    <r>
      <rPr>
        <sz val="11"/>
        <color rgb="FF000000"/>
        <rFont val="宋体"/>
        <charset val="134"/>
      </rPr>
      <t>设施在建</t>
    </r>
  </si>
  <si>
    <r>
      <rPr>
        <sz val="11"/>
        <color rgb="FF000000"/>
        <rFont val="宋体"/>
        <charset val="134"/>
      </rPr>
      <t>后乡</t>
    </r>
  </si>
  <si>
    <r>
      <rPr>
        <sz val="11"/>
        <color rgb="FF000000"/>
        <rFont val="宋体"/>
        <charset val="134"/>
      </rPr>
      <t>莲池</t>
    </r>
  </si>
  <si>
    <r>
      <rPr>
        <sz val="11"/>
        <color rgb="FF000000"/>
        <rFont val="宋体"/>
        <charset val="134"/>
      </rPr>
      <t>莲林</t>
    </r>
  </si>
  <si>
    <r>
      <rPr>
        <sz val="11"/>
        <color rgb="FF000000"/>
        <rFont val="宋体"/>
        <charset val="134"/>
      </rPr>
      <t>西村</t>
    </r>
  </si>
  <si>
    <r>
      <rPr>
        <sz val="11"/>
        <color rgb="FF000000"/>
        <rFont val="宋体"/>
        <charset val="134"/>
      </rPr>
      <t>军潭村</t>
    </r>
  </si>
  <si>
    <r>
      <rPr>
        <sz val="11"/>
        <color rgb="FF000000"/>
        <rFont val="宋体"/>
        <charset val="134"/>
      </rPr>
      <t>军寮</t>
    </r>
  </si>
  <si>
    <r>
      <rPr>
        <sz val="11"/>
        <color rgb="FF000000"/>
        <rFont val="宋体"/>
        <charset val="134"/>
      </rPr>
      <t>里潭</t>
    </r>
  </si>
  <si>
    <r>
      <rPr>
        <sz val="11"/>
        <color rgb="FF000000"/>
        <rFont val="宋体"/>
        <charset val="134"/>
      </rPr>
      <t>霞湖</t>
    </r>
  </si>
  <si>
    <r>
      <rPr>
        <sz val="11"/>
        <color rgb="FF000000"/>
        <rFont val="宋体"/>
        <charset val="134"/>
      </rPr>
      <t>肖厝</t>
    </r>
  </si>
  <si>
    <r>
      <rPr>
        <sz val="11"/>
        <color rgb="FF000000"/>
        <rFont val="宋体"/>
        <charset val="134"/>
      </rPr>
      <t>郑厝</t>
    </r>
  </si>
  <si>
    <r>
      <rPr>
        <sz val="11"/>
        <color rgb="FF000000"/>
        <rFont val="宋体"/>
        <charset val="134"/>
      </rPr>
      <t>磨海村</t>
    </r>
  </si>
  <si>
    <r>
      <rPr>
        <sz val="11"/>
        <color rgb="FF000000"/>
        <rFont val="宋体"/>
        <charset val="134"/>
      </rPr>
      <t>磨海</t>
    </r>
  </si>
  <si>
    <r>
      <rPr>
        <sz val="11"/>
        <color rgb="FF000000"/>
        <rFont val="宋体"/>
        <charset val="134"/>
      </rPr>
      <t>埔田</t>
    </r>
  </si>
  <si>
    <r>
      <rPr>
        <sz val="11"/>
        <color rgb="FF000000"/>
        <rFont val="宋体"/>
        <charset val="134"/>
      </rPr>
      <t>上陈村</t>
    </r>
  </si>
  <si>
    <r>
      <rPr>
        <sz val="11"/>
        <color rgb="FF000000"/>
        <rFont val="宋体"/>
        <charset val="134"/>
      </rPr>
      <t>东莞围</t>
    </r>
  </si>
  <si>
    <r>
      <rPr>
        <sz val="11"/>
        <color rgb="FF000000"/>
        <rFont val="宋体"/>
        <charset val="134"/>
      </rPr>
      <t>上陈</t>
    </r>
  </si>
  <si>
    <r>
      <rPr>
        <sz val="11"/>
        <color rgb="FF000000"/>
        <rFont val="宋体"/>
        <charset val="134"/>
      </rPr>
      <t>双墩</t>
    </r>
  </si>
  <si>
    <r>
      <rPr>
        <sz val="11"/>
        <color rgb="FF000000"/>
        <rFont val="宋体"/>
        <charset val="134"/>
      </rPr>
      <t>双山村</t>
    </r>
  </si>
  <si>
    <r>
      <rPr>
        <sz val="11"/>
        <color rgb="FF000000"/>
        <rFont val="宋体"/>
        <charset val="134"/>
      </rPr>
      <t>上神山</t>
    </r>
  </si>
  <si>
    <r>
      <rPr>
        <sz val="11"/>
        <color rgb="FF000000"/>
        <rFont val="宋体"/>
        <charset val="134"/>
      </rPr>
      <t>可与下神山村共用一处污水治理设施</t>
    </r>
  </si>
  <si>
    <r>
      <rPr>
        <sz val="11"/>
        <color rgb="FF000000"/>
        <rFont val="宋体"/>
        <charset val="134"/>
      </rPr>
      <t>下神山</t>
    </r>
  </si>
  <si>
    <r>
      <rPr>
        <sz val="11"/>
        <color rgb="FF000000"/>
        <rFont val="宋体"/>
        <charset val="134"/>
      </rPr>
      <t>可与上神山村共用一处污水治理设施</t>
    </r>
  </si>
  <si>
    <r>
      <rPr>
        <sz val="11"/>
        <color rgb="FF000000"/>
        <rFont val="宋体"/>
        <charset val="134"/>
      </rPr>
      <t>双寨村</t>
    </r>
  </si>
  <si>
    <r>
      <rPr>
        <sz val="11"/>
        <color rgb="FF000000"/>
        <rFont val="宋体"/>
        <charset val="134"/>
      </rPr>
      <t>旧寨</t>
    </r>
  </si>
  <si>
    <r>
      <rPr>
        <sz val="11"/>
        <color rgb="FF000000"/>
        <rFont val="宋体"/>
        <charset val="134"/>
      </rPr>
      <t>可与新寨村共用一处污水治理设施</t>
    </r>
  </si>
  <si>
    <r>
      <rPr>
        <sz val="11"/>
        <color rgb="FF000000"/>
        <rFont val="宋体"/>
        <charset val="134"/>
      </rPr>
      <t>新寨</t>
    </r>
  </si>
  <si>
    <r>
      <rPr>
        <sz val="11"/>
        <color rgb="FF000000"/>
        <rFont val="宋体"/>
        <charset val="134"/>
      </rPr>
      <t>可与旧寨村共用一处污水治理设施</t>
    </r>
  </si>
  <si>
    <r>
      <rPr>
        <sz val="11"/>
        <color rgb="FF000000"/>
        <rFont val="宋体"/>
        <charset val="134"/>
      </rPr>
      <t>水墘村</t>
    </r>
  </si>
  <si>
    <r>
      <rPr>
        <sz val="11"/>
        <color rgb="FF000000"/>
        <rFont val="宋体"/>
        <charset val="134"/>
      </rPr>
      <t>炎围村</t>
    </r>
  </si>
  <si>
    <r>
      <rPr>
        <sz val="11"/>
        <color rgb="FF000000"/>
        <rFont val="宋体"/>
        <charset val="134"/>
      </rPr>
      <t>桃围</t>
    </r>
  </si>
  <si>
    <r>
      <rPr>
        <sz val="11"/>
        <color rgb="FF000000"/>
        <rFont val="宋体"/>
        <charset val="134"/>
      </rPr>
      <t>炎苍埔</t>
    </r>
  </si>
  <si>
    <r>
      <rPr>
        <sz val="11"/>
        <color rgb="FF000000"/>
        <rFont val="宋体"/>
        <charset val="134"/>
      </rPr>
      <t>大安镇</t>
    </r>
  </si>
  <si>
    <r>
      <rPr>
        <sz val="11"/>
        <color rgb="FF000000"/>
        <rFont val="宋体"/>
        <charset val="134"/>
      </rPr>
      <t>安北村</t>
    </r>
  </si>
  <si>
    <r>
      <rPr>
        <sz val="11"/>
        <color rgb="FF000000"/>
        <rFont val="宋体"/>
        <charset val="134"/>
      </rPr>
      <t>火照陂</t>
    </r>
  </si>
  <si>
    <r>
      <rPr>
        <sz val="11"/>
        <color rgb="FF000000"/>
        <rFont val="宋体"/>
        <charset val="134"/>
      </rPr>
      <t>本村靠近三溪水水库（直线距离</t>
    </r>
    <r>
      <rPr>
        <sz val="11"/>
        <color rgb="FF000000"/>
        <rFont val="Times New Roman"/>
        <charset val="134"/>
      </rPr>
      <t>600m</t>
    </r>
    <r>
      <rPr>
        <sz val="11"/>
        <color rgb="FF000000"/>
        <rFont val="宋体"/>
        <charset val="134"/>
      </rPr>
      <t>）</t>
    </r>
  </si>
  <si>
    <r>
      <rPr>
        <sz val="11"/>
        <color rgb="FF000000"/>
        <rFont val="宋体"/>
        <charset val="134"/>
      </rPr>
      <t>内岗</t>
    </r>
  </si>
  <si>
    <r>
      <rPr>
        <sz val="11"/>
        <color rgb="FF000000"/>
        <rFont val="宋体"/>
        <charset val="134"/>
      </rPr>
      <t>中岗</t>
    </r>
  </si>
  <si>
    <r>
      <rPr>
        <sz val="11"/>
        <color rgb="FF000000"/>
        <rFont val="宋体"/>
        <charset val="134"/>
      </rPr>
      <t>可考虑与口岗村共用一处污水治理设施</t>
    </r>
  </si>
  <si>
    <r>
      <rPr>
        <sz val="11"/>
        <color rgb="FF000000"/>
        <rFont val="宋体"/>
        <charset val="134"/>
      </rPr>
      <t>口岗</t>
    </r>
  </si>
  <si>
    <t>AO</t>
  </si>
  <si>
    <r>
      <rPr>
        <sz val="11"/>
        <color rgb="FF000000"/>
        <rFont val="宋体"/>
        <charset val="134"/>
      </rPr>
      <t>安博村</t>
    </r>
  </si>
  <si>
    <r>
      <rPr>
        <sz val="11"/>
        <color rgb="FF000000"/>
        <rFont val="宋体"/>
        <charset val="134"/>
      </rPr>
      <t>安博</t>
    </r>
  </si>
  <si>
    <r>
      <rPr>
        <sz val="11"/>
        <color rgb="FF000000"/>
        <rFont val="宋体"/>
        <charset val="134"/>
      </rPr>
      <t>石头湖</t>
    </r>
  </si>
  <si>
    <r>
      <rPr>
        <sz val="11"/>
        <color rgb="FF000000"/>
        <rFont val="宋体"/>
        <charset val="134"/>
      </rPr>
      <t>安乐村</t>
    </r>
  </si>
  <si>
    <r>
      <rPr>
        <sz val="11"/>
        <color rgb="FF000000"/>
        <rFont val="宋体"/>
        <charset val="134"/>
      </rPr>
      <t>安乐</t>
    </r>
  </si>
  <si>
    <r>
      <rPr>
        <sz val="11"/>
        <color rgb="FF000000"/>
        <rFont val="宋体"/>
        <charset val="134"/>
      </rPr>
      <t>博联村</t>
    </r>
  </si>
  <si>
    <r>
      <rPr>
        <sz val="11"/>
        <color rgb="FF000000"/>
        <rFont val="宋体"/>
        <charset val="134"/>
      </rPr>
      <t>上坊塘</t>
    </r>
  </si>
  <si>
    <r>
      <rPr>
        <sz val="11"/>
        <color rgb="FF000000"/>
        <rFont val="宋体"/>
        <charset val="134"/>
      </rPr>
      <t>下坊塘</t>
    </r>
  </si>
  <si>
    <r>
      <rPr>
        <sz val="11"/>
        <color rgb="FF000000"/>
        <rFont val="宋体"/>
        <charset val="134"/>
      </rPr>
      <t>罗厝地</t>
    </r>
  </si>
  <si>
    <r>
      <rPr>
        <sz val="11"/>
        <color rgb="FF000000"/>
        <rFont val="宋体"/>
        <charset val="134"/>
      </rPr>
      <t>磁西村</t>
    </r>
  </si>
  <si>
    <r>
      <rPr>
        <sz val="11"/>
        <color rgb="FF000000"/>
        <rFont val="宋体"/>
        <charset val="134"/>
      </rPr>
      <t>安凤</t>
    </r>
  </si>
  <si>
    <t>CDF</t>
  </si>
  <si>
    <r>
      <rPr>
        <sz val="11"/>
        <color rgb="FF000000"/>
        <rFont val="宋体"/>
        <charset val="134"/>
      </rPr>
      <t>安然</t>
    </r>
  </si>
  <si>
    <r>
      <rPr>
        <sz val="11"/>
        <color rgb="FF000000"/>
        <rFont val="宋体"/>
        <charset val="134"/>
      </rPr>
      <t>安塘</t>
    </r>
  </si>
  <si>
    <r>
      <rPr>
        <sz val="11"/>
        <color rgb="FF000000"/>
        <rFont val="宋体"/>
        <charset val="134"/>
      </rPr>
      <t>安香</t>
    </r>
  </si>
  <si>
    <r>
      <rPr>
        <sz val="11"/>
        <color rgb="FF000000"/>
        <rFont val="宋体"/>
        <charset val="134"/>
      </rPr>
      <t>陈厝</t>
    </r>
  </si>
  <si>
    <r>
      <rPr>
        <sz val="11"/>
        <color rgb="FF000000"/>
        <rFont val="宋体"/>
        <charset val="134"/>
      </rPr>
      <t>黄泥潭</t>
    </r>
  </si>
  <si>
    <r>
      <rPr>
        <sz val="11"/>
        <color rgb="FF000000"/>
        <rFont val="宋体"/>
        <charset val="134"/>
      </rPr>
      <t>李厝</t>
    </r>
  </si>
  <si>
    <r>
      <rPr>
        <sz val="11"/>
        <color rgb="FF000000"/>
        <rFont val="宋体"/>
        <charset val="134"/>
      </rPr>
      <t>本村人数较少，与兴山村紧挨</t>
    </r>
  </si>
  <si>
    <r>
      <rPr>
        <sz val="11"/>
        <color rgb="FF000000"/>
        <rFont val="宋体"/>
        <charset val="134"/>
      </rPr>
      <t>徐厝</t>
    </r>
  </si>
  <si>
    <r>
      <rPr>
        <sz val="11"/>
        <color rgb="FF000000"/>
        <rFont val="宋体"/>
        <charset val="134"/>
      </rPr>
      <t>大安村</t>
    </r>
  </si>
  <si>
    <r>
      <rPr>
        <sz val="11"/>
        <color rgb="FF000000"/>
        <rFont val="宋体"/>
        <charset val="134"/>
      </rPr>
      <t>厌氧工艺</t>
    </r>
    <r>
      <rPr>
        <sz val="11"/>
        <color rgb="FF000000"/>
        <rFont val="Times New Roman"/>
        <charset val="134"/>
      </rPr>
      <t>/</t>
    </r>
    <r>
      <rPr>
        <sz val="11"/>
        <color rgb="FF000000"/>
        <rFont val="宋体"/>
        <charset val="134"/>
      </rPr>
      <t>厌氧</t>
    </r>
    <r>
      <rPr>
        <sz val="11"/>
        <color rgb="FF000000"/>
        <rFont val="Times New Roman"/>
        <charset val="134"/>
      </rPr>
      <t>+</t>
    </r>
    <r>
      <rPr>
        <sz val="11"/>
        <color rgb="FF000000"/>
        <rFont val="宋体"/>
        <charset val="134"/>
      </rPr>
      <t>人工湿地</t>
    </r>
  </si>
  <si>
    <t>ACF</t>
  </si>
  <si>
    <r>
      <rPr>
        <sz val="11"/>
        <color rgb="FF000000"/>
        <rFont val="宋体"/>
        <charset val="134"/>
      </rPr>
      <t>东莞村</t>
    </r>
  </si>
  <si>
    <r>
      <rPr>
        <sz val="11"/>
        <color rgb="FF000000"/>
        <rFont val="宋体"/>
        <charset val="134"/>
      </rPr>
      <t>东莞</t>
    </r>
  </si>
  <si>
    <r>
      <rPr>
        <sz val="11"/>
        <color rgb="FF000000"/>
        <rFont val="宋体"/>
        <charset val="134"/>
      </rPr>
      <t>东七村</t>
    </r>
  </si>
  <si>
    <r>
      <rPr>
        <sz val="11"/>
        <color rgb="FF000000"/>
        <rFont val="宋体"/>
        <charset val="134"/>
      </rPr>
      <t>丁山楼</t>
    </r>
  </si>
  <si>
    <r>
      <rPr>
        <sz val="11"/>
        <color rgb="FF000000"/>
        <rFont val="宋体"/>
        <charset val="134"/>
      </rPr>
      <t>污水通过水沟最后流入螺河</t>
    </r>
  </si>
  <si>
    <r>
      <rPr>
        <sz val="11"/>
        <color rgb="FF000000"/>
        <rFont val="宋体"/>
        <charset val="134"/>
      </rPr>
      <t>甘园</t>
    </r>
  </si>
  <si>
    <r>
      <rPr>
        <sz val="11"/>
        <color rgb="FF000000"/>
        <rFont val="宋体"/>
        <charset val="134"/>
      </rPr>
      <t>坎石潭</t>
    </r>
  </si>
  <si>
    <r>
      <rPr>
        <sz val="11"/>
        <color rgb="FF000000"/>
        <rFont val="宋体"/>
        <charset val="134"/>
      </rPr>
      <t>圩仔</t>
    </r>
  </si>
  <si>
    <r>
      <rPr>
        <sz val="11"/>
        <color rgb="FF000000"/>
        <rFont val="宋体"/>
        <charset val="134"/>
      </rPr>
      <t>围仔寨</t>
    </r>
  </si>
  <si>
    <r>
      <rPr>
        <sz val="11"/>
        <color rgb="FF000000"/>
        <rFont val="宋体"/>
        <charset val="134"/>
      </rPr>
      <t>下寮</t>
    </r>
  </si>
  <si>
    <r>
      <rPr>
        <sz val="11"/>
        <color rgb="FF000000"/>
        <rFont val="宋体"/>
        <charset val="134"/>
      </rPr>
      <t>赵家埔</t>
    </r>
  </si>
  <si>
    <r>
      <rPr>
        <sz val="11"/>
        <color rgb="FF000000"/>
        <rFont val="宋体"/>
        <charset val="134"/>
      </rPr>
      <t>竹山</t>
    </r>
  </si>
  <si>
    <r>
      <rPr>
        <sz val="11"/>
        <color rgb="FF000000"/>
        <rFont val="宋体"/>
        <charset val="134"/>
      </rPr>
      <t>竹围</t>
    </r>
  </si>
  <si>
    <r>
      <rPr>
        <sz val="11"/>
        <color rgb="FF000000"/>
        <rFont val="宋体"/>
        <charset val="134"/>
      </rPr>
      <t>翰田村</t>
    </r>
  </si>
  <si>
    <r>
      <rPr>
        <sz val="11"/>
        <color rgb="FF000000"/>
        <rFont val="宋体"/>
        <charset val="134"/>
      </rPr>
      <t>兴山</t>
    </r>
  </si>
  <si>
    <r>
      <rPr>
        <sz val="11"/>
        <color rgb="FF000000"/>
        <rFont val="宋体"/>
        <charset val="134"/>
      </rPr>
      <t>翰田</t>
    </r>
  </si>
  <si>
    <r>
      <rPr>
        <sz val="11"/>
        <color rgb="FF000000"/>
        <rFont val="宋体"/>
        <charset val="134"/>
      </rPr>
      <t>新春</t>
    </r>
  </si>
  <si>
    <r>
      <rPr>
        <sz val="11"/>
        <color rgb="FF000000"/>
        <rFont val="宋体"/>
        <charset val="134"/>
      </rPr>
      <t>艳墩</t>
    </r>
  </si>
  <si>
    <r>
      <rPr>
        <sz val="11"/>
        <color rgb="FF000000"/>
        <rFont val="宋体"/>
        <charset val="134"/>
      </rPr>
      <t>河二村</t>
    </r>
  </si>
  <si>
    <r>
      <rPr>
        <sz val="11"/>
        <color rgb="FF000000"/>
        <rFont val="宋体"/>
        <charset val="134"/>
      </rPr>
      <t>黄竹坑</t>
    </r>
  </si>
  <si>
    <r>
      <rPr>
        <sz val="11"/>
        <color rgb="FF000000"/>
        <rFont val="宋体"/>
        <charset val="134"/>
      </rPr>
      <t>楼仔</t>
    </r>
  </si>
  <si>
    <r>
      <rPr>
        <sz val="11"/>
        <color rgb="FF000000"/>
        <rFont val="宋体"/>
        <charset val="134"/>
      </rPr>
      <t>西瓜潭</t>
    </r>
  </si>
  <si>
    <r>
      <rPr>
        <sz val="11"/>
        <color rgb="FF000000"/>
        <rFont val="宋体"/>
        <charset val="134"/>
      </rPr>
      <t>陆军村</t>
    </r>
  </si>
  <si>
    <r>
      <rPr>
        <sz val="11"/>
        <color rgb="FF000000"/>
        <rFont val="宋体"/>
        <charset val="134"/>
      </rPr>
      <t>蔡厝</t>
    </r>
  </si>
  <si>
    <r>
      <rPr>
        <sz val="11"/>
        <color rgb="FF000000"/>
        <rFont val="宋体"/>
        <charset val="134"/>
      </rPr>
      <t>顶潭</t>
    </r>
  </si>
  <si>
    <r>
      <rPr>
        <sz val="11"/>
        <color rgb="FF000000"/>
        <rFont val="宋体"/>
        <charset val="134"/>
      </rPr>
      <t>环珠寨</t>
    </r>
  </si>
  <si>
    <r>
      <rPr>
        <sz val="11"/>
        <color rgb="FF000000"/>
        <rFont val="宋体"/>
        <charset val="134"/>
      </rPr>
      <t>军寨</t>
    </r>
  </si>
  <si>
    <r>
      <rPr>
        <sz val="11"/>
        <color rgb="FF000000"/>
        <rFont val="宋体"/>
        <charset val="134"/>
      </rPr>
      <t>谢厝前</t>
    </r>
  </si>
  <si>
    <r>
      <rPr>
        <sz val="11"/>
        <color rgb="FF000000"/>
        <rFont val="宋体"/>
        <charset val="134"/>
      </rPr>
      <t>梅林村</t>
    </r>
  </si>
  <si>
    <r>
      <rPr>
        <sz val="11"/>
        <color rgb="FF000000"/>
        <rFont val="宋体"/>
        <charset val="134"/>
      </rPr>
      <t>菜坑</t>
    </r>
  </si>
  <si>
    <r>
      <rPr>
        <sz val="11"/>
        <color rgb="FF000000"/>
        <rFont val="宋体"/>
        <charset val="134"/>
      </rPr>
      <t>后石</t>
    </r>
  </si>
  <si>
    <r>
      <rPr>
        <sz val="11"/>
        <color rgb="FF000000"/>
        <rFont val="宋体"/>
        <charset val="134"/>
      </rPr>
      <t>军田</t>
    </r>
  </si>
  <si>
    <r>
      <rPr>
        <sz val="11"/>
        <color rgb="FF000000"/>
        <rFont val="宋体"/>
        <charset val="134"/>
      </rPr>
      <t>马赤毛</t>
    </r>
  </si>
  <si>
    <r>
      <rPr>
        <sz val="11"/>
        <color rgb="FF000000"/>
        <rFont val="宋体"/>
        <charset val="134"/>
      </rPr>
      <t>梅林</t>
    </r>
  </si>
  <si>
    <r>
      <rPr>
        <sz val="11"/>
        <color rgb="FF000000"/>
        <rFont val="宋体"/>
        <charset val="134"/>
      </rPr>
      <t>南溪村</t>
    </r>
  </si>
  <si>
    <r>
      <rPr>
        <sz val="11"/>
        <color rgb="FF000000"/>
        <rFont val="宋体"/>
        <charset val="134"/>
      </rPr>
      <t>南溪</t>
    </r>
  </si>
  <si>
    <t>CEF</t>
  </si>
  <si>
    <r>
      <rPr>
        <sz val="11"/>
        <color rgb="FF000000"/>
        <rFont val="宋体"/>
        <charset val="134"/>
      </rPr>
      <t>新圩</t>
    </r>
  </si>
  <si>
    <r>
      <rPr>
        <sz val="11"/>
        <color rgb="FF000000"/>
        <rFont val="宋体"/>
        <charset val="134"/>
      </rPr>
      <t>上寮</t>
    </r>
  </si>
  <si>
    <r>
      <rPr>
        <sz val="11"/>
        <color rgb="FF000000"/>
        <rFont val="宋体"/>
        <charset val="134"/>
      </rPr>
      <t>该村少部分污水已接入到南溪村的设施内</t>
    </r>
  </si>
  <si>
    <r>
      <rPr>
        <sz val="11"/>
        <color rgb="FF000000"/>
        <rFont val="宋体"/>
        <charset val="134"/>
      </rPr>
      <t>厦饶村</t>
    </r>
  </si>
  <si>
    <r>
      <rPr>
        <sz val="11"/>
        <color rgb="FF000000"/>
        <rFont val="宋体"/>
        <charset val="134"/>
      </rPr>
      <t>厦饶</t>
    </r>
  </si>
  <si>
    <r>
      <rPr>
        <sz val="11"/>
        <color rgb="FF000000"/>
        <rFont val="宋体"/>
        <charset val="134"/>
      </rPr>
      <t>沃村</t>
    </r>
  </si>
  <si>
    <r>
      <rPr>
        <sz val="11"/>
        <color rgb="FF000000"/>
        <rFont val="宋体"/>
        <charset val="134"/>
      </rPr>
      <t>石寨村</t>
    </r>
  </si>
  <si>
    <r>
      <rPr>
        <sz val="11"/>
        <color rgb="FF000000"/>
        <rFont val="宋体"/>
        <charset val="134"/>
      </rPr>
      <t>石寨</t>
    </r>
  </si>
  <si>
    <r>
      <rPr>
        <sz val="11"/>
        <color rgb="FF000000"/>
        <rFont val="宋体"/>
        <charset val="134"/>
      </rPr>
      <t>坣贝村</t>
    </r>
  </si>
  <si>
    <r>
      <rPr>
        <sz val="11"/>
        <color rgb="FF000000"/>
        <rFont val="宋体"/>
        <charset val="134"/>
      </rPr>
      <t>湖港</t>
    </r>
  </si>
  <si>
    <r>
      <rPr>
        <sz val="11"/>
        <color rgb="FF000000"/>
        <rFont val="宋体"/>
        <charset val="134"/>
      </rPr>
      <t>坣贝</t>
    </r>
  </si>
  <si>
    <r>
      <rPr>
        <sz val="11"/>
        <color rgb="FF000000"/>
        <rFont val="宋体"/>
        <charset val="134"/>
      </rPr>
      <t>下厝</t>
    </r>
  </si>
  <si>
    <r>
      <rPr>
        <sz val="11"/>
        <color rgb="FF000000"/>
        <rFont val="宋体"/>
        <charset val="134"/>
      </rPr>
      <t>玉瓜坑</t>
    </r>
  </si>
  <si>
    <r>
      <rPr>
        <sz val="11"/>
        <color rgb="FF000000"/>
        <rFont val="宋体"/>
        <charset val="134"/>
      </rPr>
      <t>东海街道</t>
    </r>
  </si>
  <si>
    <r>
      <rPr>
        <sz val="11"/>
        <color rgb="FF000000"/>
        <rFont val="宋体"/>
        <charset val="134"/>
      </rPr>
      <t>白箖村</t>
    </r>
  </si>
  <si>
    <r>
      <rPr>
        <sz val="11"/>
        <color rgb="FF000000"/>
        <rFont val="宋体"/>
        <charset val="134"/>
      </rPr>
      <t>白箖</t>
    </r>
  </si>
  <si>
    <r>
      <rPr>
        <sz val="11"/>
        <color rgb="FF000000"/>
        <rFont val="宋体"/>
        <charset val="134"/>
      </rPr>
      <t>红光村</t>
    </r>
  </si>
  <si>
    <r>
      <rPr>
        <sz val="11"/>
        <color rgb="FF000000"/>
        <rFont val="宋体"/>
        <charset val="134"/>
      </rPr>
      <t>金保</t>
    </r>
  </si>
  <si>
    <r>
      <rPr>
        <sz val="11"/>
        <color rgb="FF000000"/>
        <rFont val="宋体"/>
        <charset val="134"/>
      </rPr>
      <t>已纳厂</t>
    </r>
  </si>
  <si>
    <r>
      <rPr>
        <sz val="11"/>
        <color rgb="FF000000"/>
        <rFont val="宋体"/>
        <charset val="134"/>
      </rPr>
      <t>卢厝</t>
    </r>
  </si>
  <si>
    <r>
      <rPr>
        <sz val="11"/>
        <color rgb="FF000000"/>
        <rFont val="宋体"/>
        <charset val="134"/>
      </rPr>
      <t>桥东</t>
    </r>
  </si>
  <si>
    <r>
      <rPr>
        <sz val="11"/>
        <color rgb="FF000000"/>
        <rFont val="宋体"/>
        <charset val="134"/>
      </rPr>
      <t>桥西</t>
    </r>
  </si>
  <si>
    <r>
      <rPr>
        <sz val="11"/>
        <color rgb="FF000000"/>
        <rFont val="宋体"/>
        <charset val="134"/>
      </rPr>
      <t>荣尾</t>
    </r>
  </si>
  <si>
    <r>
      <rPr>
        <sz val="11"/>
        <color rgb="FF000000"/>
        <rFont val="宋体"/>
        <charset val="134"/>
      </rPr>
      <t>寨仔</t>
    </r>
  </si>
  <si>
    <r>
      <rPr>
        <sz val="11"/>
        <color rgb="FF000000"/>
        <rFont val="宋体"/>
        <charset val="134"/>
      </rPr>
      <t>红星村</t>
    </r>
  </si>
  <si>
    <r>
      <rPr>
        <sz val="11"/>
        <color rgb="FF000000"/>
        <rFont val="宋体"/>
        <charset val="134"/>
      </rPr>
      <t>连厝围</t>
    </r>
  </si>
  <si>
    <r>
      <rPr>
        <sz val="11"/>
        <color rgb="FF000000"/>
        <rFont val="宋体"/>
        <charset val="134"/>
      </rPr>
      <t>六社</t>
    </r>
  </si>
  <si>
    <r>
      <rPr>
        <sz val="11"/>
        <color rgb="FF000000"/>
        <rFont val="宋体"/>
        <charset val="134"/>
      </rPr>
      <t>龙水堂</t>
    </r>
  </si>
  <si>
    <r>
      <rPr>
        <sz val="11"/>
        <color rgb="FF000000"/>
        <rFont val="宋体"/>
        <charset val="134"/>
      </rPr>
      <t>油车</t>
    </r>
  </si>
  <si>
    <r>
      <rPr>
        <sz val="11"/>
        <color rgb="FF000000"/>
        <rFont val="宋体"/>
        <charset val="134"/>
      </rPr>
      <t>宽塘村</t>
    </r>
  </si>
  <si>
    <r>
      <rPr>
        <sz val="11"/>
        <color rgb="FF000000"/>
        <rFont val="宋体"/>
        <charset val="134"/>
      </rPr>
      <t>宽塘</t>
    </r>
  </si>
  <si>
    <r>
      <rPr>
        <sz val="11"/>
        <color rgb="FF000000"/>
        <rFont val="宋体"/>
        <charset val="134"/>
      </rPr>
      <t>宁阳</t>
    </r>
  </si>
  <si>
    <r>
      <rPr>
        <sz val="11"/>
        <color rgb="FF000000"/>
        <rFont val="宋体"/>
        <charset val="134"/>
      </rPr>
      <t>新铺</t>
    </r>
  </si>
  <si>
    <r>
      <rPr>
        <sz val="11"/>
        <color rgb="FF000000"/>
        <rFont val="宋体"/>
        <charset val="134"/>
      </rPr>
      <t>六驿村</t>
    </r>
  </si>
  <si>
    <r>
      <rPr>
        <sz val="11"/>
        <color rgb="FF000000"/>
        <rFont val="宋体"/>
        <charset val="134"/>
      </rPr>
      <t>六驿</t>
    </r>
  </si>
  <si>
    <r>
      <rPr>
        <sz val="11"/>
        <color rgb="FF000000"/>
        <rFont val="宋体"/>
        <charset val="134"/>
      </rPr>
      <t>龙光村</t>
    </r>
  </si>
  <si>
    <r>
      <rPr>
        <sz val="11"/>
        <color rgb="FF000000"/>
        <rFont val="Times New Roman"/>
        <charset val="134"/>
      </rPr>
      <t>AAO+</t>
    </r>
    <r>
      <rPr>
        <sz val="11"/>
        <color rgb="FF000000"/>
        <rFont val="宋体"/>
        <charset val="134"/>
      </rPr>
      <t>人工湿地</t>
    </r>
  </si>
  <si>
    <r>
      <rPr>
        <sz val="11"/>
        <color rgb="FF000000"/>
        <rFont val="宋体"/>
        <charset val="134"/>
      </rPr>
      <t>龙口村</t>
    </r>
  </si>
  <si>
    <r>
      <rPr>
        <sz val="11"/>
        <color rgb="FF000000"/>
        <rFont val="宋体"/>
        <charset val="134"/>
      </rPr>
      <t>外龙</t>
    </r>
  </si>
  <si>
    <r>
      <rPr>
        <sz val="11"/>
        <color rgb="FF000000"/>
        <rFont val="宋体"/>
        <charset val="134"/>
      </rPr>
      <t>巷口</t>
    </r>
  </si>
  <si>
    <r>
      <rPr>
        <sz val="11"/>
        <color rgb="FF000000"/>
        <rFont val="宋体"/>
        <charset val="134"/>
      </rPr>
      <t>上龙潭</t>
    </r>
  </si>
  <si>
    <r>
      <rPr>
        <sz val="11"/>
        <color rgb="FF000000"/>
        <rFont val="宋体"/>
        <charset val="134"/>
      </rPr>
      <t>下龙潭</t>
    </r>
  </si>
  <si>
    <r>
      <rPr>
        <sz val="11"/>
        <color rgb="FF000000"/>
        <rFont val="宋体"/>
        <charset val="134"/>
      </rPr>
      <t>崎砂村</t>
    </r>
  </si>
  <si>
    <r>
      <rPr>
        <sz val="11"/>
        <color rgb="FF000000"/>
        <rFont val="宋体"/>
        <charset val="134"/>
      </rPr>
      <t>古围</t>
    </r>
  </si>
  <si>
    <r>
      <rPr>
        <sz val="11"/>
        <color rgb="FF000000"/>
        <rFont val="宋体"/>
        <charset val="134"/>
      </rPr>
      <t>上海村</t>
    </r>
  </si>
  <si>
    <r>
      <rPr>
        <sz val="11"/>
        <color rgb="FF000000"/>
        <rFont val="宋体"/>
        <charset val="134"/>
      </rPr>
      <t>深埔村</t>
    </r>
  </si>
  <si>
    <r>
      <rPr>
        <sz val="11"/>
        <color rgb="FF000000"/>
        <rFont val="宋体"/>
        <charset val="134"/>
      </rPr>
      <t>深草洋村</t>
    </r>
  </si>
  <si>
    <r>
      <rPr>
        <sz val="11"/>
        <color rgb="FF000000"/>
        <rFont val="宋体"/>
        <charset val="134"/>
      </rPr>
      <t>下陈</t>
    </r>
  </si>
  <si>
    <r>
      <rPr>
        <sz val="11"/>
        <color rgb="FF000000"/>
        <rFont val="宋体"/>
        <charset val="134"/>
      </rPr>
      <t>神冲村</t>
    </r>
  </si>
  <si>
    <r>
      <rPr>
        <sz val="11"/>
        <color rgb="FF000000"/>
        <rFont val="宋体"/>
        <charset val="134"/>
      </rPr>
      <t>龚厝</t>
    </r>
  </si>
  <si>
    <r>
      <rPr>
        <sz val="11"/>
        <color rgb="FF000000"/>
        <rFont val="宋体"/>
        <charset val="134"/>
      </rPr>
      <t>后村</t>
    </r>
  </si>
  <si>
    <r>
      <rPr>
        <sz val="11"/>
        <color rgb="FF000000"/>
        <rFont val="宋体"/>
        <charset val="134"/>
      </rPr>
      <t>前村</t>
    </r>
  </si>
  <si>
    <r>
      <rPr>
        <sz val="11"/>
        <color rgb="FF000000"/>
        <rFont val="宋体"/>
        <charset val="134"/>
      </rPr>
      <t>头肖村</t>
    </r>
  </si>
  <si>
    <r>
      <rPr>
        <sz val="11"/>
        <color rgb="FF000000"/>
        <rFont val="宋体"/>
        <charset val="134"/>
      </rPr>
      <t>大厝黄</t>
    </r>
  </si>
  <si>
    <r>
      <rPr>
        <sz val="11"/>
        <color rgb="FF000000"/>
        <rFont val="宋体"/>
        <charset val="134"/>
      </rPr>
      <t>埔陈</t>
    </r>
  </si>
  <si>
    <r>
      <rPr>
        <sz val="11"/>
        <color rgb="FF000000"/>
        <rFont val="宋体"/>
        <charset val="134"/>
      </rPr>
      <t>上围</t>
    </r>
  </si>
  <si>
    <r>
      <rPr>
        <sz val="11"/>
        <color rgb="FF000000"/>
        <rFont val="宋体"/>
        <charset val="134"/>
      </rPr>
      <t>头肖</t>
    </r>
  </si>
  <si>
    <r>
      <rPr>
        <sz val="11"/>
        <color rgb="FF000000"/>
        <rFont val="宋体"/>
        <charset val="134"/>
      </rPr>
      <t>乌坎村</t>
    </r>
  </si>
  <si>
    <r>
      <rPr>
        <sz val="11"/>
        <color rgb="FF000000"/>
        <rFont val="宋体"/>
        <charset val="134"/>
      </rPr>
      <t>炎龙村</t>
    </r>
  </si>
  <si>
    <r>
      <rPr>
        <sz val="11"/>
        <color rgb="FF000000"/>
        <rFont val="宋体"/>
        <charset val="134"/>
      </rPr>
      <t>鳌围</t>
    </r>
  </si>
  <si>
    <r>
      <rPr>
        <sz val="11"/>
        <color rgb="FF000000"/>
        <rFont val="宋体"/>
        <charset val="134"/>
      </rPr>
      <t>大乡</t>
    </r>
  </si>
  <si>
    <r>
      <rPr>
        <sz val="11"/>
        <color rgb="FF000000"/>
        <rFont val="宋体"/>
        <charset val="134"/>
      </rPr>
      <t>高厝</t>
    </r>
  </si>
  <si>
    <r>
      <rPr>
        <sz val="11"/>
        <color rgb="FF000000"/>
        <rFont val="宋体"/>
        <charset val="134"/>
      </rPr>
      <t>洛洲</t>
    </r>
  </si>
  <si>
    <r>
      <rPr>
        <sz val="11"/>
        <color rgb="FF000000"/>
        <rFont val="宋体"/>
        <charset val="134"/>
      </rPr>
      <t>月洲围</t>
    </r>
  </si>
  <si>
    <r>
      <rPr>
        <sz val="11"/>
        <color rgb="FF000000"/>
        <rFont val="宋体"/>
        <charset val="134"/>
      </rPr>
      <t>河东镇</t>
    </r>
  </si>
  <si>
    <r>
      <rPr>
        <sz val="11"/>
        <color rgb="FF000000"/>
        <rFont val="宋体"/>
        <charset val="134"/>
      </rPr>
      <t>大屯村</t>
    </r>
  </si>
  <si>
    <r>
      <rPr>
        <sz val="11"/>
        <color rgb="FF000000"/>
        <rFont val="宋体"/>
        <charset val="134"/>
      </rPr>
      <t>大麦寮</t>
    </r>
  </si>
  <si>
    <r>
      <rPr>
        <sz val="11"/>
        <color rgb="FF000000"/>
        <rFont val="宋体"/>
        <charset val="134"/>
      </rPr>
      <t>大麦寮、黄塘可考虑合建设施</t>
    </r>
  </si>
  <si>
    <r>
      <rPr>
        <sz val="11"/>
        <color rgb="FF000000"/>
        <rFont val="宋体"/>
        <charset val="134"/>
      </rPr>
      <t>黄塘</t>
    </r>
  </si>
  <si>
    <r>
      <rPr>
        <sz val="11"/>
        <color rgb="FF000000"/>
        <rFont val="宋体"/>
        <charset val="134"/>
      </rPr>
      <t>大屯</t>
    </r>
  </si>
  <si>
    <r>
      <rPr>
        <sz val="11"/>
        <color rgb="FF000000"/>
        <rFont val="宋体"/>
        <charset val="134"/>
      </rPr>
      <t>高松坑</t>
    </r>
  </si>
  <si>
    <r>
      <rPr>
        <sz val="11"/>
        <color rgb="FF000000"/>
        <rFont val="宋体"/>
        <charset val="134"/>
      </rPr>
      <t>人口相对集中</t>
    </r>
  </si>
  <si>
    <r>
      <rPr>
        <sz val="11"/>
        <color rgb="FF000000"/>
        <rFont val="宋体"/>
        <charset val="134"/>
      </rPr>
      <t>龙溪</t>
    </r>
  </si>
  <si>
    <r>
      <rPr>
        <sz val="11"/>
        <color rgb="FF000000"/>
        <rFont val="宋体"/>
        <charset val="134"/>
      </rPr>
      <t>龙朱、龙溪可考虑合建设施</t>
    </r>
  </si>
  <si>
    <r>
      <rPr>
        <sz val="11"/>
        <color rgb="FF000000"/>
        <rFont val="宋体"/>
        <charset val="134"/>
      </rPr>
      <t>龙朱</t>
    </r>
  </si>
  <si>
    <r>
      <rPr>
        <sz val="11"/>
        <color rgb="FF000000"/>
        <rFont val="宋体"/>
        <charset val="134"/>
      </rPr>
      <t>石陂</t>
    </r>
  </si>
  <si>
    <r>
      <rPr>
        <sz val="11"/>
        <color rgb="FF000000"/>
        <rFont val="宋体"/>
        <charset val="134"/>
      </rPr>
      <t>石古嘴</t>
    </r>
  </si>
  <si>
    <r>
      <rPr>
        <sz val="11"/>
        <color rgb="FF000000"/>
        <rFont val="宋体"/>
        <charset val="134"/>
      </rPr>
      <t>可考虑接入大屯村已建设施</t>
    </r>
  </si>
  <si>
    <r>
      <rPr>
        <sz val="11"/>
        <color rgb="FF000000"/>
        <rFont val="宋体"/>
        <charset val="134"/>
      </rPr>
      <t>屯仔</t>
    </r>
  </si>
  <si>
    <r>
      <rPr>
        <sz val="11"/>
        <color rgb="FF000000"/>
        <rFont val="宋体"/>
        <charset val="134"/>
      </rPr>
      <t>分两个片区</t>
    </r>
  </si>
  <si>
    <r>
      <rPr>
        <sz val="11"/>
        <color rgb="FF000000"/>
        <rFont val="宋体"/>
        <charset val="134"/>
      </rPr>
      <t>浮洲村</t>
    </r>
  </si>
  <si>
    <r>
      <rPr>
        <sz val="11"/>
        <color rgb="FF000000"/>
        <rFont val="宋体"/>
        <charset val="134"/>
      </rPr>
      <t>东光</t>
    </r>
  </si>
  <si>
    <r>
      <rPr>
        <sz val="11"/>
        <color rgb="FF000000"/>
        <rFont val="宋体"/>
        <charset val="134"/>
      </rPr>
      <t>浮洲</t>
    </r>
  </si>
  <si>
    <r>
      <rPr>
        <sz val="11"/>
        <color rgb="FF000000"/>
        <rFont val="宋体"/>
        <charset val="134"/>
      </rPr>
      <t>后林</t>
    </r>
  </si>
  <si>
    <r>
      <rPr>
        <sz val="11"/>
        <color rgb="FF000000"/>
        <rFont val="宋体"/>
        <charset val="134"/>
      </rPr>
      <t>管网已铺设，村委已完成设施建设选址工作</t>
    </r>
  </si>
  <si>
    <r>
      <rPr>
        <sz val="11"/>
        <color rgb="FF000000"/>
        <rFont val="宋体"/>
        <charset val="134"/>
      </rPr>
      <t>松湖</t>
    </r>
  </si>
  <si>
    <r>
      <rPr>
        <sz val="11"/>
        <color rgb="FF000000"/>
        <rFont val="宋体"/>
        <charset val="134"/>
      </rPr>
      <t>乌树</t>
    </r>
  </si>
  <si>
    <r>
      <rPr>
        <sz val="11"/>
        <color rgb="FF000000"/>
        <rFont val="宋体"/>
        <charset val="134"/>
      </rPr>
      <t>新湖</t>
    </r>
  </si>
  <si>
    <r>
      <rPr>
        <sz val="11"/>
        <color rgb="FF000000"/>
        <rFont val="宋体"/>
        <charset val="134"/>
      </rPr>
      <t>村委已完成设施建设选址工作</t>
    </r>
  </si>
  <si>
    <r>
      <rPr>
        <sz val="11"/>
        <color rgb="FF000000"/>
        <rFont val="宋体"/>
        <charset val="134"/>
      </rPr>
      <t>燕南</t>
    </r>
  </si>
  <si>
    <r>
      <rPr>
        <sz val="11"/>
        <color rgb="FF000000"/>
        <rFont val="宋体"/>
        <charset val="134"/>
      </rPr>
      <t>圆山</t>
    </r>
  </si>
  <si>
    <r>
      <rPr>
        <sz val="11"/>
        <color rgb="FF000000"/>
        <rFont val="宋体"/>
        <charset val="134"/>
      </rPr>
      <t>甘坑村</t>
    </r>
  </si>
  <si>
    <r>
      <rPr>
        <sz val="11"/>
        <color rgb="FF000000"/>
        <rFont val="宋体"/>
        <charset val="134"/>
      </rPr>
      <t>车田</t>
    </r>
  </si>
  <si>
    <r>
      <rPr>
        <sz val="11"/>
        <color rgb="FF000000"/>
        <rFont val="宋体"/>
        <charset val="134"/>
      </rPr>
      <t>甘二</t>
    </r>
  </si>
  <si>
    <r>
      <rPr>
        <sz val="11"/>
        <color rgb="FF000000"/>
        <rFont val="宋体"/>
        <charset val="134"/>
      </rPr>
      <t>甘二、甘三、甘四混居，可合建</t>
    </r>
  </si>
  <si>
    <r>
      <rPr>
        <sz val="11"/>
        <color rgb="FF000000"/>
        <rFont val="宋体"/>
        <charset val="134"/>
      </rPr>
      <t>甘三</t>
    </r>
  </si>
  <si>
    <r>
      <rPr>
        <sz val="11"/>
        <color rgb="FF000000"/>
        <rFont val="宋体"/>
        <charset val="134"/>
      </rPr>
      <t>甘四</t>
    </r>
  </si>
  <si>
    <r>
      <rPr>
        <sz val="11"/>
        <color rgb="FF000000"/>
        <rFont val="宋体"/>
        <charset val="134"/>
      </rPr>
      <t>九头埔</t>
    </r>
  </si>
  <si>
    <r>
      <rPr>
        <sz val="11"/>
        <color rgb="FF000000"/>
        <rFont val="宋体"/>
        <charset val="134"/>
      </rPr>
      <t>社贝</t>
    </r>
  </si>
  <si>
    <r>
      <rPr>
        <sz val="11"/>
        <color rgb="FF000000"/>
        <rFont val="宋体"/>
        <charset val="134"/>
      </rPr>
      <t>黄山</t>
    </r>
  </si>
  <si>
    <r>
      <rPr>
        <sz val="11"/>
        <color rgb="FF000000"/>
        <rFont val="宋体"/>
        <charset val="134"/>
      </rPr>
      <t>桐元与黄山考虑合建</t>
    </r>
  </si>
  <si>
    <r>
      <rPr>
        <sz val="11"/>
        <color rgb="FF000000"/>
        <rFont val="宋体"/>
        <charset val="134"/>
      </rPr>
      <t>桐元</t>
    </r>
  </si>
  <si>
    <r>
      <rPr>
        <sz val="11"/>
        <color rgb="FF000000"/>
        <rFont val="宋体"/>
        <charset val="134"/>
      </rPr>
      <t>龙山角</t>
    </r>
  </si>
  <si>
    <r>
      <rPr>
        <sz val="11"/>
        <color rgb="FF000000"/>
        <rFont val="宋体"/>
        <charset val="134"/>
      </rPr>
      <t>中和与龙山角考虑合建</t>
    </r>
  </si>
  <si>
    <r>
      <rPr>
        <sz val="11"/>
        <color rgb="FF000000"/>
        <rFont val="宋体"/>
        <charset val="134"/>
      </rPr>
      <t>中和</t>
    </r>
  </si>
  <si>
    <r>
      <rPr>
        <sz val="11"/>
        <color rgb="FF000000"/>
        <rFont val="宋体"/>
        <charset val="134"/>
      </rPr>
      <t>高田村</t>
    </r>
  </si>
  <si>
    <r>
      <rPr>
        <sz val="11"/>
        <color rgb="FF000000"/>
        <rFont val="宋体"/>
        <charset val="134"/>
      </rPr>
      <t>一村、二村、三村可考虑合建</t>
    </r>
  </si>
  <si>
    <r>
      <rPr>
        <sz val="11"/>
        <color rgb="FF000000"/>
        <rFont val="宋体"/>
        <charset val="134"/>
      </rPr>
      <t>朱厝</t>
    </r>
  </si>
  <si>
    <t>ACEF</t>
  </si>
  <si>
    <r>
      <rPr>
        <sz val="11"/>
        <color rgb="FF000000"/>
        <rFont val="宋体"/>
        <charset val="134"/>
      </rPr>
      <t>大部分可集中收集，部分区域高程原因，收集困难，可考虑建设两座设施</t>
    </r>
  </si>
  <si>
    <r>
      <rPr>
        <sz val="11"/>
        <color rgb="FF000000"/>
        <rFont val="宋体"/>
        <charset val="134"/>
      </rPr>
      <t>后陂村</t>
    </r>
  </si>
  <si>
    <r>
      <rPr>
        <sz val="11"/>
        <color rgb="FF000000"/>
        <rFont val="宋体"/>
        <charset val="134"/>
      </rPr>
      <t>角坑</t>
    </r>
  </si>
  <si>
    <r>
      <rPr>
        <sz val="11"/>
        <color rgb="FF000000"/>
        <rFont val="宋体"/>
        <charset val="134"/>
      </rPr>
      <t>上陂</t>
    </r>
  </si>
  <si>
    <r>
      <rPr>
        <sz val="11"/>
        <color rgb="FF000000"/>
        <rFont val="宋体"/>
        <charset val="134"/>
      </rPr>
      <t>潭肚</t>
    </r>
  </si>
  <si>
    <r>
      <rPr>
        <sz val="11"/>
        <color rgb="FF000000"/>
        <rFont val="宋体"/>
        <charset val="134"/>
      </rPr>
      <t>下陂</t>
    </r>
  </si>
  <si>
    <r>
      <rPr>
        <sz val="11"/>
        <color rgb="FF000000"/>
        <rFont val="宋体"/>
        <charset val="134"/>
      </rPr>
      <t>后坎村</t>
    </r>
  </si>
  <si>
    <r>
      <rPr>
        <sz val="11"/>
        <color rgb="FF000000"/>
        <rFont val="宋体"/>
        <charset val="134"/>
      </rPr>
      <t>河东镇污水处理厂</t>
    </r>
  </si>
  <si>
    <r>
      <rPr>
        <sz val="11"/>
        <color rgb="FF000000"/>
        <rFont val="宋体"/>
        <charset val="134"/>
      </rPr>
      <t>位置靠近城镇边缘，市政管网暂时未考虑延伸至此处</t>
    </r>
  </si>
  <si>
    <r>
      <rPr>
        <sz val="11"/>
        <color rgb="FF000000"/>
        <rFont val="宋体"/>
        <charset val="134"/>
      </rPr>
      <t>欧厝村</t>
    </r>
  </si>
  <si>
    <r>
      <rPr>
        <sz val="11"/>
        <color rgb="FF000000"/>
        <rFont val="宋体"/>
        <charset val="134"/>
      </rPr>
      <t>可考虑提升改造一村已建设施，二村、三村接入</t>
    </r>
  </si>
  <si>
    <r>
      <rPr>
        <sz val="11"/>
        <color rgb="FF000000"/>
        <rFont val="宋体"/>
        <charset val="134"/>
      </rPr>
      <t>青山村</t>
    </r>
  </si>
  <si>
    <r>
      <rPr>
        <sz val="11"/>
        <color rgb="FF000000"/>
        <rFont val="宋体"/>
        <charset val="134"/>
      </rPr>
      <t>蕉坑</t>
    </r>
  </si>
  <si>
    <r>
      <rPr>
        <sz val="11"/>
        <color rgb="FF000000"/>
        <rFont val="宋体"/>
        <charset val="134"/>
      </rPr>
      <t>厌氧</t>
    </r>
    <r>
      <rPr>
        <sz val="11"/>
        <color rgb="FF000000"/>
        <rFont val="Times New Roman"/>
        <charset val="134"/>
      </rPr>
      <t>+</t>
    </r>
    <r>
      <rPr>
        <sz val="11"/>
        <color rgb="FF000000"/>
        <rFont val="宋体"/>
        <charset val="134"/>
      </rPr>
      <t>生物滤池</t>
    </r>
  </si>
  <si>
    <r>
      <rPr>
        <sz val="11"/>
        <color rgb="FF000000"/>
        <rFont val="宋体"/>
        <charset val="134"/>
      </rPr>
      <t>燕东</t>
    </r>
  </si>
  <si>
    <r>
      <rPr>
        <sz val="11"/>
        <color rgb="FF000000"/>
        <rFont val="宋体"/>
        <charset val="134"/>
      </rPr>
      <t>芸头</t>
    </r>
  </si>
  <si>
    <r>
      <rPr>
        <sz val="11"/>
        <color rgb="FF000000"/>
        <rFont val="宋体"/>
        <charset val="134"/>
      </rPr>
      <t>秋冬村</t>
    </r>
  </si>
  <si>
    <r>
      <rPr>
        <sz val="11"/>
        <color rgb="FF000000"/>
        <rFont val="宋体"/>
        <charset val="134"/>
      </rPr>
      <t>山蕉坑</t>
    </r>
  </si>
  <si>
    <r>
      <rPr>
        <sz val="11"/>
        <color rgb="FF000000"/>
        <rFont val="宋体"/>
        <charset val="134"/>
      </rPr>
      <t>寨仔、潭肚、塘畔可合建设施</t>
    </r>
  </si>
  <si>
    <r>
      <rPr>
        <sz val="11"/>
        <color rgb="FF000000"/>
        <rFont val="宋体"/>
        <charset val="134"/>
      </rPr>
      <t>塘畔</t>
    </r>
  </si>
  <si>
    <r>
      <rPr>
        <sz val="11"/>
        <color rgb="FF000000"/>
        <rFont val="宋体"/>
        <charset val="134"/>
      </rPr>
      <t>竹坑村</t>
    </r>
  </si>
  <si>
    <r>
      <rPr>
        <sz val="11"/>
        <color rgb="FF000000"/>
        <rFont val="宋体"/>
        <charset val="134"/>
      </rPr>
      <t>坑尾</t>
    </r>
  </si>
  <si>
    <r>
      <rPr>
        <sz val="11"/>
        <color rgb="FF000000"/>
        <rFont val="宋体"/>
        <charset val="134"/>
      </rPr>
      <t>楼下、坑尾、排里沿河线状分布，合建设施</t>
    </r>
  </si>
  <si>
    <r>
      <rPr>
        <sz val="11"/>
        <color rgb="FF000000"/>
        <rFont val="宋体"/>
        <charset val="134"/>
      </rPr>
      <t>排里</t>
    </r>
  </si>
  <si>
    <r>
      <rPr>
        <sz val="11"/>
        <color rgb="FF000000"/>
        <rFont val="宋体"/>
        <charset val="134"/>
      </rPr>
      <t>河西街道</t>
    </r>
  </si>
  <si>
    <r>
      <rPr>
        <sz val="11"/>
        <color rgb="FF000000"/>
        <rFont val="宋体"/>
        <charset val="134"/>
      </rPr>
      <t>大务村</t>
    </r>
  </si>
  <si>
    <r>
      <rPr>
        <sz val="11"/>
        <color rgb="FF000000"/>
        <rFont val="宋体"/>
        <charset val="134"/>
      </rPr>
      <t>大务</t>
    </r>
  </si>
  <si>
    <r>
      <rPr>
        <sz val="11"/>
        <color rgb="FF000000"/>
        <rFont val="宋体"/>
        <charset val="134"/>
      </rPr>
      <t>汾河村</t>
    </r>
  </si>
  <si>
    <r>
      <rPr>
        <sz val="11"/>
        <color rgb="FF000000"/>
        <rFont val="宋体"/>
        <charset val="134"/>
      </rPr>
      <t>汾河</t>
    </r>
  </si>
  <si>
    <t>GCF</t>
  </si>
  <si>
    <r>
      <rPr>
        <sz val="11"/>
        <color rgb="FF000000"/>
        <rFont val="宋体"/>
        <charset val="134"/>
      </rPr>
      <t>后坑村</t>
    </r>
  </si>
  <si>
    <r>
      <rPr>
        <sz val="11"/>
        <color rgb="FF000000"/>
        <rFont val="宋体"/>
        <charset val="134"/>
      </rPr>
      <t>官田</t>
    </r>
  </si>
  <si>
    <t>BE</t>
  </si>
  <si>
    <r>
      <rPr>
        <sz val="11"/>
        <color rgb="FF000000"/>
        <rFont val="宋体"/>
        <charset val="134"/>
      </rPr>
      <t>后坑</t>
    </r>
  </si>
  <si>
    <t>ABE</t>
  </si>
  <si>
    <r>
      <rPr>
        <sz val="11"/>
        <color rgb="FF000000"/>
        <rFont val="宋体"/>
        <charset val="134"/>
      </rPr>
      <t>龙厝</t>
    </r>
  </si>
  <si>
    <r>
      <rPr>
        <sz val="11"/>
        <color rgb="FF000000"/>
        <rFont val="宋体"/>
        <charset val="134"/>
      </rPr>
      <t>前厝堂</t>
    </r>
  </si>
  <si>
    <r>
      <rPr>
        <sz val="11"/>
        <color rgb="FF000000"/>
        <rFont val="宋体"/>
        <charset val="134"/>
      </rPr>
      <t>土寨</t>
    </r>
  </si>
  <si>
    <r>
      <rPr>
        <sz val="11"/>
        <color rgb="FF000000"/>
        <rFont val="宋体"/>
        <charset val="134"/>
      </rPr>
      <t>湖口村</t>
    </r>
  </si>
  <si>
    <r>
      <rPr>
        <sz val="11"/>
        <color rgb="FF000000"/>
        <rFont val="宋体"/>
        <charset val="134"/>
      </rPr>
      <t>湖口</t>
    </r>
  </si>
  <si>
    <t>ABD</t>
  </si>
  <si>
    <r>
      <rPr>
        <sz val="11"/>
        <color rgb="FF000000"/>
        <rFont val="宋体"/>
        <charset val="134"/>
      </rPr>
      <t>湖畔村</t>
    </r>
  </si>
  <si>
    <r>
      <rPr>
        <sz val="11"/>
        <color rgb="FF000000"/>
        <rFont val="宋体"/>
        <charset val="134"/>
      </rPr>
      <t>蔡荫</t>
    </r>
  </si>
  <si>
    <r>
      <rPr>
        <sz val="11"/>
        <color rgb="FF000000"/>
        <rFont val="宋体"/>
        <charset val="134"/>
      </rPr>
      <t>大宅</t>
    </r>
  </si>
  <si>
    <r>
      <rPr>
        <sz val="11"/>
        <color rgb="FF000000"/>
        <rFont val="宋体"/>
        <charset val="134"/>
      </rPr>
      <t>东窑</t>
    </r>
  </si>
  <si>
    <r>
      <rPr>
        <sz val="11"/>
        <color rgb="FF000000"/>
        <rFont val="宋体"/>
        <charset val="134"/>
      </rPr>
      <t>湖畔</t>
    </r>
  </si>
  <si>
    <r>
      <rPr>
        <sz val="11"/>
        <color rgb="FF000000"/>
        <rFont val="宋体"/>
        <charset val="134"/>
      </rPr>
      <t>新窑</t>
    </r>
  </si>
  <si>
    <r>
      <rPr>
        <sz val="11"/>
        <color rgb="FF000000"/>
        <rFont val="宋体"/>
        <charset val="134"/>
      </rPr>
      <t>山脚村</t>
    </r>
  </si>
  <si>
    <r>
      <rPr>
        <sz val="11"/>
        <color rgb="FF000000"/>
        <rFont val="宋体"/>
        <charset val="134"/>
      </rPr>
      <t>清心</t>
    </r>
  </si>
  <si>
    <r>
      <rPr>
        <sz val="11"/>
        <color rgb="FF000000"/>
        <rFont val="宋体"/>
        <charset val="134"/>
      </rPr>
      <t>山脚</t>
    </r>
  </si>
  <si>
    <t>AG</t>
  </si>
  <si>
    <r>
      <rPr>
        <sz val="11"/>
        <color rgb="FF000000"/>
        <rFont val="宋体"/>
        <charset val="134"/>
      </rPr>
      <t>石山村</t>
    </r>
  </si>
  <si>
    <r>
      <rPr>
        <sz val="11"/>
        <color rgb="FF000000"/>
        <rFont val="宋体"/>
        <charset val="134"/>
      </rPr>
      <t>蔡婆洞</t>
    </r>
  </si>
  <si>
    <r>
      <rPr>
        <sz val="11"/>
        <color rgb="FF000000"/>
        <rFont val="宋体"/>
        <charset val="134"/>
      </rPr>
      <t>将军池</t>
    </r>
  </si>
  <si>
    <r>
      <rPr>
        <sz val="11"/>
        <color rgb="FF000000"/>
        <rFont val="宋体"/>
        <charset val="134"/>
      </rPr>
      <t>新埔</t>
    </r>
  </si>
  <si>
    <r>
      <rPr>
        <sz val="11"/>
        <color rgb="FF000000"/>
        <rFont val="宋体"/>
        <charset val="134"/>
      </rPr>
      <t>寨内</t>
    </r>
  </si>
  <si>
    <t>AAO</t>
  </si>
  <si>
    <t>ACE</t>
  </si>
  <si>
    <r>
      <rPr>
        <sz val="11"/>
        <color rgb="FF000000"/>
        <rFont val="宋体"/>
        <charset val="134"/>
      </rPr>
      <t>寨外</t>
    </r>
  </si>
  <si>
    <r>
      <rPr>
        <sz val="11"/>
        <color rgb="FF000000"/>
        <rFont val="宋体"/>
        <charset val="134"/>
      </rPr>
      <t>石亭</t>
    </r>
  </si>
  <si>
    <r>
      <rPr>
        <sz val="11"/>
        <color rgb="FF000000"/>
        <rFont val="宋体"/>
        <charset val="134"/>
      </rPr>
      <t>可考虑与寨内、寨外村共用设施</t>
    </r>
  </si>
  <si>
    <r>
      <rPr>
        <sz val="11"/>
        <color rgb="FF000000"/>
        <rFont val="宋体"/>
        <charset val="134"/>
      </rPr>
      <t>卧龙村</t>
    </r>
  </si>
  <si>
    <r>
      <rPr>
        <sz val="11"/>
        <color rgb="FF000000"/>
        <rFont val="宋体"/>
        <charset val="134"/>
      </rPr>
      <t>卧龙</t>
    </r>
  </si>
  <si>
    <r>
      <rPr>
        <sz val="11"/>
        <color rgb="FF000000"/>
        <rFont val="宋体"/>
        <charset val="134"/>
      </rPr>
      <t>夏陇村</t>
    </r>
  </si>
  <si>
    <r>
      <rPr>
        <sz val="11"/>
        <color rgb="FF000000"/>
        <rFont val="宋体"/>
        <charset val="134"/>
      </rPr>
      <t>村里之前新农村建设部分铺设了管道，但管道已经废置无用，现通过明沟收集</t>
    </r>
  </si>
  <si>
    <r>
      <rPr>
        <sz val="11"/>
        <color rgb="FF000000"/>
        <rFont val="宋体"/>
        <charset val="134"/>
      </rPr>
      <t>牛路头</t>
    </r>
  </si>
  <si>
    <r>
      <rPr>
        <sz val="11"/>
        <color rgb="FF000000"/>
        <rFont val="宋体"/>
        <charset val="134"/>
      </rPr>
      <t>夏陇</t>
    </r>
  </si>
  <si>
    <r>
      <rPr>
        <sz val="11"/>
        <color rgb="FF000000"/>
        <rFont val="宋体"/>
        <charset val="134"/>
      </rPr>
      <t>许厝围</t>
    </r>
  </si>
  <si>
    <r>
      <rPr>
        <sz val="11"/>
        <color rgb="FF000000"/>
        <rFont val="宋体"/>
        <charset val="134"/>
      </rPr>
      <t>香校村</t>
    </r>
  </si>
  <si>
    <r>
      <rPr>
        <sz val="11"/>
        <color rgb="FF000000"/>
        <rFont val="宋体"/>
        <charset val="134"/>
      </rPr>
      <t>香校</t>
    </r>
  </si>
  <si>
    <t>AGCF</t>
  </si>
  <si>
    <r>
      <rPr>
        <sz val="11"/>
        <color rgb="FF000000"/>
        <rFont val="宋体"/>
        <charset val="134"/>
      </rPr>
      <t>新陆村</t>
    </r>
  </si>
  <si>
    <r>
      <rPr>
        <sz val="11"/>
        <color rgb="FF000000"/>
        <rFont val="宋体"/>
        <charset val="134"/>
      </rPr>
      <t>大埔</t>
    </r>
  </si>
  <si>
    <r>
      <rPr>
        <sz val="11"/>
        <color rgb="FF000000"/>
        <rFont val="宋体"/>
        <charset val="134"/>
      </rPr>
      <t>奎湖</t>
    </r>
  </si>
  <si>
    <r>
      <rPr>
        <sz val="11"/>
        <color rgb="FF000000"/>
        <rFont val="宋体"/>
        <charset val="134"/>
      </rPr>
      <t>米坑</t>
    </r>
  </si>
  <si>
    <r>
      <rPr>
        <sz val="11"/>
        <color rgb="FF000000"/>
        <rFont val="宋体"/>
        <charset val="134"/>
      </rPr>
      <t>南门洋</t>
    </r>
  </si>
  <si>
    <r>
      <rPr>
        <sz val="11"/>
        <color rgb="FF000000"/>
        <rFont val="宋体"/>
        <charset val="134"/>
      </rPr>
      <t>埔仔</t>
    </r>
  </si>
  <si>
    <r>
      <rPr>
        <sz val="11"/>
        <color rgb="FF000000"/>
        <rFont val="宋体"/>
        <charset val="134"/>
      </rPr>
      <t>上沟</t>
    </r>
  </si>
  <si>
    <r>
      <rPr>
        <sz val="11"/>
        <color rgb="FF000000"/>
        <rFont val="宋体"/>
        <charset val="134"/>
      </rPr>
      <t>新围</t>
    </r>
  </si>
  <si>
    <r>
      <rPr>
        <sz val="11"/>
        <color rgb="FF000000"/>
        <rFont val="宋体"/>
        <charset val="134"/>
      </rPr>
      <t>竹林村</t>
    </r>
  </si>
  <si>
    <r>
      <rPr>
        <sz val="11"/>
        <color rgb="FF000000"/>
        <rFont val="宋体"/>
        <charset val="134"/>
      </rPr>
      <t>上林</t>
    </r>
  </si>
  <si>
    <r>
      <rPr>
        <sz val="11"/>
        <color rgb="FF000000"/>
        <rFont val="宋体"/>
        <charset val="134"/>
      </rPr>
      <t>下林</t>
    </r>
  </si>
  <si>
    <r>
      <rPr>
        <sz val="11"/>
        <color rgb="FF000000"/>
        <rFont val="宋体"/>
        <charset val="134"/>
      </rPr>
      <t>竹联</t>
    </r>
  </si>
  <si>
    <r>
      <rPr>
        <sz val="11"/>
        <color rgb="FF000000"/>
        <rFont val="宋体"/>
        <charset val="134"/>
      </rPr>
      <t>竹树墩</t>
    </r>
  </si>
  <si>
    <r>
      <rPr>
        <sz val="11"/>
        <color rgb="FF000000"/>
        <rFont val="宋体"/>
        <charset val="134"/>
      </rPr>
      <t>湖东镇</t>
    </r>
  </si>
  <si>
    <r>
      <rPr>
        <sz val="11"/>
        <color rgb="FF000000"/>
        <rFont val="宋体"/>
        <charset val="134"/>
      </rPr>
      <t>定壮村</t>
    </r>
  </si>
  <si>
    <r>
      <rPr>
        <sz val="11"/>
        <color rgb="FF000000"/>
        <rFont val="宋体"/>
        <charset val="134"/>
      </rPr>
      <t>白石头</t>
    </r>
  </si>
  <si>
    <r>
      <rPr>
        <sz val="11"/>
        <color rgb="FF000000"/>
        <rFont val="宋体"/>
        <charset val="134"/>
      </rPr>
      <t>定壮</t>
    </r>
  </si>
  <si>
    <r>
      <rPr>
        <sz val="11"/>
        <color rgb="FF000000"/>
        <rFont val="宋体"/>
        <charset val="134"/>
      </rPr>
      <t>割美</t>
    </r>
  </si>
  <si>
    <r>
      <rPr>
        <sz val="11"/>
        <color rgb="FF000000"/>
        <rFont val="宋体"/>
        <charset val="134"/>
      </rPr>
      <t>五叶</t>
    </r>
  </si>
  <si>
    <r>
      <rPr>
        <sz val="11"/>
        <color rgb="FF000000"/>
        <rFont val="宋体"/>
        <charset val="134"/>
      </rPr>
      <t>横山村</t>
    </r>
  </si>
  <si>
    <r>
      <rPr>
        <sz val="11"/>
        <color rgb="FF000000"/>
        <rFont val="宋体"/>
        <charset val="134"/>
      </rPr>
      <t>凤湖新村</t>
    </r>
  </si>
  <si>
    <r>
      <rPr>
        <sz val="11"/>
        <color rgb="FF000000"/>
        <rFont val="宋体"/>
        <charset val="134"/>
      </rPr>
      <t>横山</t>
    </r>
  </si>
  <si>
    <r>
      <rPr>
        <sz val="11"/>
        <color rgb="FF000000"/>
        <rFont val="宋体"/>
        <charset val="134"/>
      </rPr>
      <t>后陂坑村</t>
    </r>
  </si>
  <si>
    <r>
      <rPr>
        <sz val="11"/>
        <color rgb="FF000000"/>
        <rFont val="宋体"/>
        <charset val="134"/>
      </rPr>
      <t>后陂坑</t>
    </r>
  </si>
  <si>
    <r>
      <rPr>
        <sz val="11"/>
        <color rgb="FF000000"/>
        <rFont val="宋体"/>
        <charset val="134"/>
      </rPr>
      <t>该村地形中间微高，分两个方向进行排水</t>
    </r>
  </si>
  <si>
    <r>
      <rPr>
        <sz val="11"/>
        <color rgb="FF000000"/>
        <rFont val="宋体"/>
        <charset val="134"/>
      </rPr>
      <t>后林村</t>
    </r>
  </si>
  <si>
    <r>
      <rPr>
        <sz val="11"/>
        <color rgb="FF000000"/>
        <rFont val="宋体"/>
        <charset val="134"/>
      </rPr>
      <t>林新</t>
    </r>
  </si>
  <si>
    <r>
      <rPr>
        <sz val="11"/>
        <color rgb="FF000000"/>
        <rFont val="宋体"/>
        <charset val="134"/>
      </rPr>
      <t>湖南村</t>
    </r>
  </si>
  <si>
    <r>
      <rPr>
        <sz val="11"/>
        <color rgb="FF000000"/>
        <rFont val="宋体"/>
        <charset val="134"/>
      </rPr>
      <t>湖南</t>
    </r>
  </si>
  <si>
    <r>
      <rPr>
        <sz val="11"/>
        <color rgb="FF000000"/>
        <rFont val="宋体"/>
        <charset val="134"/>
      </rPr>
      <t>华美村</t>
    </r>
  </si>
  <si>
    <r>
      <rPr>
        <sz val="11"/>
        <color rgb="FF000000"/>
        <rFont val="宋体"/>
        <charset val="134"/>
      </rPr>
      <t>华美</t>
    </r>
  </si>
  <si>
    <r>
      <rPr>
        <sz val="11"/>
        <color rgb="FF000000"/>
        <rFont val="宋体"/>
        <charset val="134"/>
      </rPr>
      <t>南畔村</t>
    </r>
  </si>
  <si>
    <r>
      <rPr>
        <sz val="11"/>
        <color rgb="FF000000"/>
        <rFont val="宋体"/>
        <charset val="134"/>
      </rPr>
      <t>南田村</t>
    </r>
  </si>
  <si>
    <r>
      <rPr>
        <sz val="11"/>
        <color rgb="FF000000"/>
        <rFont val="宋体"/>
        <charset val="134"/>
      </rPr>
      <t>南田</t>
    </r>
  </si>
  <si>
    <r>
      <rPr>
        <sz val="11"/>
        <color rgb="FF000000"/>
        <rFont val="宋体"/>
        <charset val="134"/>
      </rPr>
      <t>琼林村</t>
    </r>
  </si>
  <si>
    <r>
      <rPr>
        <sz val="11"/>
        <color rgb="FF000000"/>
        <rFont val="宋体"/>
        <charset val="134"/>
      </rPr>
      <t>琼林</t>
    </r>
  </si>
  <si>
    <r>
      <rPr>
        <sz val="11"/>
        <color rgb="FF000000"/>
        <rFont val="宋体"/>
        <charset val="134"/>
      </rPr>
      <t>曲清村</t>
    </r>
  </si>
  <si>
    <r>
      <rPr>
        <sz val="11"/>
        <color rgb="FF000000"/>
        <rFont val="宋体"/>
        <charset val="134"/>
      </rPr>
      <t>北坑</t>
    </r>
  </si>
  <si>
    <r>
      <rPr>
        <sz val="11"/>
        <color rgb="FF000000"/>
        <rFont val="宋体"/>
        <charset val="134"/>
      </rPr>
      <t>福安</t>
    </r>
  </si>
  <si>
    <r>
      <rPr>
        <sz val="11"/>
        <color rgb="FF000000"/>
        <rFont val="宋体"/>
        <charset val="134"/>
      </rPr>
      <t>该村正在设计污水管网与处理设施，设计费用由深圳机构帮扶，但后续建设费用还没有落实</t>
    </r>
  </si>
  <si>
    <r>
      <rPr>
        <sz val="11"/>
        <color rgb="FF000000"/>
        <rFont val="宋体"/>
        <charset val="134"/>
      </rPr>
      <t>曲清</t>
    </r>
  </si>
  <si>
    <r>
      <rPr>
        <sz val="11"/>
        <color rgb="FF000000"/>
        <rFont val="宋体"/>
        <charset val="134"/>
      </rPr>
      <t>深田湖村</t>
    </r>
  </si>
  <si>
    <r>
      <rPr>
        <sz val="11"/>
        <color rgb="FF000000"/>
        <rFont val="宋体"/>
        <charset val="134"/>
      </rPr>
      <t>深田湖</t>
    </r>
  </si>
  <si>
    <r>
      <rPr>
        <sz val="11"/>
        <color rgb="FF000000"/>
        <rFont val="宋体"/>
        <charset val="134"/>
      </rPr>
      <t>霞埔村</t>
    </r>
  </si>
  <si>
    <r>
      <rPr>
        <sz val="11"/>
        <color rgb="FF000000"/>
        <rFont val="宋体"/>
        <charset val="134"/>
      </rPr>
      <t>可考虑与东村共用一处污水治理设施</t>
    </r>
  </si>
  <si>
    <r>
      <rPr>
        <sz val="11"/>
        <color rgb="FF000000"/>
        <rFont val="宋体"/>
        <charset val="134"/>
      </rPr>
      <t>可考虑与大村共用一处污水治理设施</t>
    </r>
  </si>
  <si>
    <r>
      <rPr>
        <sz val="11"/>
        <color rgb="FF000000"/>
        <rFont val="宋体"/>
        <charset val="134"/>
      </rPr>
      <t>红塗堆</t>
    </r>
  </si>
  <si>
    <r>
      <rPr>
        <sz val="11"/>
        <color rgb="FF000000"/>
        <rFont val="宋体"/>
        <charset val="134"/>
      </rPr>
      <t>西埔村</t>
    </r>
  </si>
  <si>
    <r>
      <rPr>
        <sz val="11"/>
        <color rgb="FF000000"/>
        <rFont val="宋体"/>
        <charset val="134"/>
      </rPr>
      <t>新洲村</t>
    </r>
  </si>
  <si>
    <r>
      <rPr>
        <sz val="11"/>
        <color rgb="FF000000"/>
        <rFont val="宋体"/>
        <charset val="134"/>
      </rPr>
      <t>龙山</t>
    </r>
  </si>
  <si>
    <r>
      <rPr>
        <sz val="11"/>
        <color rgb="FF000000"/>
        <rFont val="宋体"/>
        <charset val="134"/>
      </rPr>
      <t>三洲</t>
    </r>
  </si>
  <si>
    <r>
      <rPr>
        <sz val="11"/>
        <color rgb="FF000000"/>
        <rFont val="宋体"/>
        <charset val="134"/>
      </rPr>
      <t>樟田村</t>
    </r>
  </si>
  <si>
    <r>
      <rPr>
        <sz val="11"/>
        <color rgb="FF000000"/>
        <rFont val="宋体"/>
        <charset val="134"/>
      </rPr>
      <t>樟田</t>
    </r>
  </si>
  <si>
    <r>
      <rPr>
        <sz val="11"/>
        <color rgb="FF000000"/>
        <rFont val="宋体"/>
        <charset val="134"/>
      </rPr>
      <t>长湖村</t>
    </r>
  </si>
  <si>
    <r>
      <rPr>
        <sz val="11"/>
        <color rgb="FF000000"/>
        <rFont val="宋体"/>
        <charset val="134"/>
      </rPr>
      <t>长湖</t>
    </r>
  </si>
  <si>
    <r>
      <rPr>
        <sz val="11"/>
        <color rgb="FF000000"/>
        <rFont val="宋体"/>
        <charset val="134"/>
      </rPr>
      <t>长溪村</t>
    </r>
  </si>
  <si>
    <r>
      <rPr>
        <sz val="11"/>
        <color rgb="FF000000"/>
        <rFont val="宋体"/>
        <charset val="134"/>
      </rPr>
      <t>长溪</t>
    </r>
  </si>
  <si>
    <r>
      <rPr>
        <sz val="11"/>
        <color rgb="FF000000"/>
        <rFont val="宋体"/>
        <charset val="134"/>
      </rPr>
      <t>竹湖村</t>
    </r>
  </si>
  <si>
    <r>
      <rPr>
        <sz val="11"/>
        <color rgb="FF000000"/>
        <rFont val="宋体"/>
        <charset val="134"/>
      </rPr>
      <t>湖东</t>
    </r>
  </si>
  <si>
    <t>ADE</t>
  </si>
  <si>
    <r>
      <rPr>
        <sz val="11"/>
        <color rgb="FF000000"/>
        <rFont val="宋体"/>
        <charset val="134"/>
      </rPr>
      <t>南山</t>
    </r>
  </si>
  <si>
    <r>
      <rPr>
        <sz val="11"/>
        <color rgb="FF000000"/>
        <rFont val="宋体"/>
        <charset val="134"/>
      </rPr>
      <t>人口极少</t>
    </r>
  </si>
  <si>
    <r>
      <rPr>
        <sz val="11"/>
        <color rgb="FF000000"/>
        <rFont val="宋体"/>
        <charset val="134"/>
      </rPr>
      <t>南洲</t>
    </r>
  </si>
  <si>
    <r>
      <rPr>
        <sz val="11"/>
        <color rgb="FF000000"/>
        <rFont val="宋体"/>
        <charset val="134"/>
      </rPr>
      <t>竹林</t>
    </r>
  </si>
  <si>
    <r>
      <rPr>
        <sz val="11"/>
        <color rgb="FF000000"/>
        <rFont val="宋体"/>
        <charset val="134"/>
      </rPr>
      <t>竹新村</t>
    </r>
  </si>
  <si>
    <r>
      <rPr>
        <sz val="11"/>
        <color rgb="FF000000"/>
        <rFont val="宋体"/>
        <charset val="134"/>
      </rPr>
      <t>竹新</t>
    </r>
  </si>
  <si>
    <r>
      <rPr>
        <sz val="11"/>
        <color rgb="FF000000"/>
        <rFont val="宋体"/>
        <charset val="134"/>
      </rPr>
      <t>竹新新村</t>
    </r>
  </si>
  <si>
    <r>
      <rPr>
        <sz val="11"/>
        <color rgb="FF000000"/>
        <rFont val="宋体"/>
        <charset val="134"/>
      </rPr>
      <t>甲东镇</t>
    </r>
  </si>
  <si>
    <r>
      <rPr>
        <sz val="11"/>
        <color rgb="FF000000"/>
        <rFont val="宋体"/>
        <charset val="134"/>
      </rPr>
      <t>大茂村</t>
    </r>
  </si>
  <si>
    <r>
      <rPr>
        <sz val="11"/>
        <color rgb="FF000000"/>
        <rFont val="宋体"/>
        <charset val="134"/>
      </rPr>
      <t>大茂</t>
    </r>
  </si>
  <si>
    <r>
      <rPr>
        <sz val="11"/>
        <color rgb="FF000000"/>
        <rFont val="宋体"/>
        <charset val="134"/>
      </rPr>
      <t>规划中纳入城镇污水处理厂，但实地考察发现该村距离市政管网距离较远，且污水分为两个方向进行排放，统一收集有难度。</t>
    </r>
  </si>
  <si>
    <r>
      <rPr>
        <sz val="11"/>
        <color rgb="FF000000"/>
        <rFont val="宋体"/>
        <charset val="134"/>
      </rPr>
      <t>岱头村</t>
    </r>
  </si>
  <si>
    <r>
      <rPr>
        <sz val="11"/>
        <color rgb="FF000000"/>
        <rFont val="宋体"/>
        <charset val="134"/>
      </rPr>
      <t>岱头</t>
    </r>
  </si>
  <si>
    <r>
      <rPr>
        <sz val="11"/>
        <color rgb="FF000000"/>
        <rFont val="宋体"/>
        <charset val="134"/>
      </rPr>
      <t>甲东镇污水处理厂</t>
    </r>
  </si>
  <si>
    <r>
      <rPr>
        <sz val="11"/>
        <color rgb="FF000000"/>
        <rFont val="宋体"/>
        <charset val="134"/>
      </rPr>
      <t>水口</t>
    </r>
  </si>
  <si>
    <r>
      <rPr>
        <sz val="11"/>
        <color rgb="FF000000"/>
        <rFont val="宋体"/>
        <charset val="134"/>
      </rPr>
      <t>东林村</t>
    </r>
  </si>
  <si>
    <r>
      <rPr>
        <sz val="11"/>
        <color rgb="FF000000"/>
        <rFont val="宋体"/>
        <charset val="134"/>
      </rPr>
      <t>东林</t>
    </r>
  </si>
  <si>
    <r>
      <rPr>
        <sz val="11"/>
        <color rgb="FF000000"/>
        <rFont val="宋体"/>
        <charset val="134"/>
      </rPr>
      <t>村内污水管网已铺设，但没有接入市政管网</t>
    </r>
  </si>
  <si>
    <r>
      <rPr>
        <sz val="11"/>
        <color rgb="FF000000"/>
        <rFont val="宋体"/>
        <charset val="134"/>
      </rPr>
      <t>后洪村</t>
    </r>
  </si>
  <si>
    <r>
      <rPr>
        <sz val="11"/>
        <color rgb="FF000000"/>
        <rFont val="宋体"/>
        <charset val="134"/>
      </rPr>
      <t>后洪</t>
    </r>
  </si>
  <si>
    <r>
      <rPr>
        <sz val="11"/>
        <color rgb="FF000000"/>
        <rFont val="宋体"/>
        <charset val="134"/>
      </rPr>
      <t>前乡</t>
    </r>
  </si>
  <si>
    <r>
      <rPr>
        <sz val="11"/>
        <color rgb="FF000000"/>
        <rFont val="宋体"/>
        <charset val="134"/>
      </rPr>
      <t>石美</t>
    </r>
  </si>
  <si>
    <r>
      <rPr>
        <sz val="11"/>
        <color rgb="FF000000"/>
        <rFont val="宋体"/>
        <charset val="134"/>
      </rPr>
      <t>外山村</t>
    </r>
  </si>
  <si>
    <r>
      <rPr>
        <sz val="11"/>
        <color rgb="FF000000"/>
        <rFont val="宋体"/>
        <charset val="134"/>
      </rPr>
      <t>外山</t>
    </r>
  </si>
  <si>
    <r>
      <rPr>
        <sz val="11"/>
        <color rgb="FF000000"/>
        <rFont val="宋体"/>
        <charset val="134"/>
      </rPr>
      <t>后洋村</t>
    </r>
  </si>
  <si>
    <r>
      <rPr>
        <sz val="11"/>
        <color rgb="FF000000"/>
        <rFont val="宋体"/>
        <charset val="134"/>
      </rPr>
      <t>后洋</t>
    </r>
  </si>
  <si>
    <r>
      <rPr>
        <sz val="11"/>
        <color rgb="FF000000"/>
        <rFont val="宋体"/>
        <charset val="134"/>
      </rPr>
      <t>可湖村</t>
    </r>
  </si>
  <si>
    <r>
      <rPr>
        <sz val="11"/>
        <color rgb="FF000000"/>
        <rFont val="宋体"/>
        <charset val="134"/>
      </rPr>
      <t>后兴</t>
    </r>
  </si>
  <si>
    <r>
      <rPr>
        <sz val="11"/>
        <color rgb="FF000000"/>
        <rFont val="宋体"/>
        <charset val="134"/>
      </rPr>
      <t>可湖</t>
    </r>
  </si>
  <si>
    <r>
      <rPr>
        <sz val="11"/>
        <color rgb="FF000000"/>
        <rFont val="宋体"/>
        <charset val="134"/>
      </rPr>
      <t>长沟</t>
    </r>
  </si>
  <si>
    <r>
      <rPr>
        <sz val="11"/>
        <color rgb="FF000000"/>
        <rFont val="宋体"/>
        <charset val="134"/>
      </rPr>
      <t>奎湖村</t>
    </r>
  </si>
  <si>
    <r>
      <rPr>
        <sz val="11"/>
        <color rgb="FF000000"/>
        <rFont val="宋体"/>
        <charset val="134"/>
      </rPr>
      <t>联湖村</t>
    </r>
  </si>
  <si>
    <r>
      <rPr>
        <sz val="11"/>
        <color rgb="FF000000"/>
        <rFont val="宋体"/>
        <charset val="134"/>
      </rPr>
      <t>联湖上村</t>
    </r>
  </si>
  <si>
    <r>
      <rPr>
        <sz val="11"/>
        <color rgb="FF000000"/>
        <rFont val="宋体"/>
        <charset val="134"/>
      </rPr>
      <t>村内污水散排，污水横流</t>
    </r>
  </si>
  <si>
    <r>
      <rPr>
        <sz val="11"/>
        <color rgb="FF000000"/>
        <rFont val="宋体"/>
        <charset val="134"/>
      </rPr>
      <t>联湖下村</t>
    </r>
  </si>
  <si>
    <r>
      <rPr>
        <sz val="11"/>
        <color rgb="FF000000"/>
        <rFont val="宋体"/>
        <charset val="134"/>
      </rPr>
      <t>前边村</t>
    </r>
  </si>
  <si>
    <r>
      <rPr>
        <sz val="11"/>
        <color rgb="FF000000"/>
        <rFont val="宋体"/>
        <charset val="134"/>
      </rPr>
      <t>前边</t>
    </r>
  </si>
  <si>
    <r>
      <rPr>
        <sz val="11"/>
        <color rgb="FF000000"/>
        <rFont val="宋体"/>
        <charset val="134"/>
      </rPr>
      <t>山前</t>
    </r>
  </si>
  <si>
    <r>
      <rPr>
        <sz val="11"/>
        <color rgb="FF000000"/>
        <rFont val="宋体"/>
        <charset val="134"/>
      </rPr>
      <t>石清社区</t>
    </r>
  </si>
  <si>
    <r>
      <rPr>
        <sz val="11"/>
        <color rgb="FF000000"/>
        <rFont val="宋体"/>
        <charset val="134"/>
      </rPr>
      <t>石清</t>
    </r>
  </si>
  <si>
    <r>
      <rPr>
        <sz val="11"/>
        <color rgb="FF000000"/>
        <rFont val="宋体"/>
        <charset val="134"/>
      </rPr>
      <t>合建设施</t>
    </r>
  </si>
  <si>
    <r>
      <rPr>
        <sz val="11"/>
        <color rgb="FF000000"/>
        <rFont val="宋体"/>
        <charset val="134"/>
      </rPr>
      <t>盐寮</t>
    </r>
  </si>
  <si>
    <r>
      <rPr>
        <sz val="11"/>
        <color rgb="FF000000"/>
        <rFont val="宋体"/>
        <charset val="134"/>
      </rPr>
      <t>旺厝村</t>
    </r>
  </si>
  <si>
    <r>
      <rPr>
        <sz val="11"/>
        <color rgb="FF000000"/>
        <rFont val="宋体"/>
        <charset val="134"/>
      </rPr>
      <t>渡头村</t>
    </r>
  </si>
  <si>
    <r>
      <rPr>
        <sz val="11"/>
        <color rgb="FF000000"/>
        <rFont val="宋体"/>
        <charset val="134"/>
      </rPr>
      <t>旺厝</t>
    </r>
  </si>
  <si>
    <r>
      <rPr>
        <sz val="11"/>
        <color rgb="FF000000"/>
        <rFont val="宋体"/>
        <charset val="134"/>
      </rPr>
      <t>新兴村</t>
    </r>
  </si>
  <si>
    <r>
      <rPr>
        <sz val="11"/>
        <color rgb="FF000000"/>
        <rFont val="宋体"/>
        <charset val="134"/>
      </rPr>
      <t>新兴</t>
    </r>
  </si>
  <si>
    <r>
      <rPr>
        <sz val="11"/>
        <color rgb="FF000000"/>
        <rFont val="宋体"/>
        <charset val="134"/>
      </rPr>
      <t>洋美村</t>
    </r>
  </si>
  <si>
    <r>
      <rPr>
        <sz val="11"/>
        <color rgb="FF000000"/>
        <rFont val="宋体"/>
        <charset val="134"/>
      </rPr>
      <t>横岭</t>
    </r>
  </si>
  <si>
    <r>
      <rPr>
        <sz val="11"/>
        <color rgb="FF000000"/>
        <rFont val="宋体"/>
        <charset val="134"/>
      </rPr>
      <t>唐厝</t>
    </r>
  </si>
  <si>
    <r>
      <rPr>
        <sz val="11"/>
        <color rgb="FF000000"/>
        <rFont val="宋体"/>
        <charset val="134"/>
      </rPr>
      <t>洋美</t>
    </r>
  </si>
  <si>
    <r>
      <rPr>
        <sz val="11"/>
        <color rgb="FF000000"/>
        <rFont val="宋体"/>
        <charset val="134"/>
      </rPr>
      <t>雨亭村</t>
    </r>
  </si>
  <si>
    <r>
      <rPr>
        <sz val="11"/>
        <color rgb="FF000000"/>
        <rFont val="宋体"/>
        <charset val="134"/>
      </rPr>
      <t>雨亭</t>
    </r>
  </si>
  <si>
    <r>
      <rPr>
        <sz val="11"/>
        <color rgb="FF000000"/>
        <rFont val="宋体"/>
        <charset val="134"/>
      </rPr>
      <t>长青村</t>
    </r>
  </si>
  <si>
    <r>
      <rPr>
        <sz val="11"/>
        <color rgb="FF000000"/>
        <rFont val="宋体"/>
        <charset val="134"/>
      </rPr>
      <t>长青</t>
    </r>
  </si>
  <si>
    <r>
      <rPr>
        <sz val="11"/>
        <color rgb="FF000000"/>
        <rFont val="宋体"/>
        <charset val="134"/>
      </rPr>
      <t>甲西镇</t>
    </r>
  </si>
  <si>
    <r>
      <rPr>
        <sz val="11"/>
        <color rgb="FF000000"/>
        <rFont val="宋体"/>
        <charset val="134"/>
      </rPr>
      <t>北池村</t>
    </r>
  </si>
  <si>
    <r>
      <rPr>
        <sz val="11"/>
        <color rgb="FF000000"/>
        <rFont val="宋体"/>
        <charset val="134"/>
      </rPr>
      <t>博社村</t>
    </r>
  </si>
  <si>
    <r>
      <rPr>
        <sz val="11"/>
        <color rgb="FF000000"/>
        <rFont val="宋体"/>
        <charset val="134"/>
      </rPr>
      <t>污水处理设施及雨污分流管网在建</t>
    </r>
  </si>
  <si>
    <r>
      <rPr>
        <sz val="11"/>
        <color rgb="FF000000"/>
        <rFont val="宋体"/>
        <charset val="134"/>
      </rPr>
      <t>创新村</t>
    </r>
  </si>
  <si>
    <r>
      <rPr>
        <sz val="11"/>
        <color rgb="FF000000"/>
        <rFont val="宋体"/>
        <charset val="134"/>
      </rPr>
      <t>洪厝村</t>
    </r>
  </si>
  <si>
    <r>
      <rPr>
        <sz val="11"/>
        <color rgb="FF000000"/>
        <rFont val="宋体"/>
        <charset val="134"/>
      </rPr>
      <t>可和村</t>
    </r>
  </si>
  <si>
    <r>
      <rPr>
        <sz val="11"/>
        <color rgb="FF000000"/>
        <rFont val="宋体"/>
        <charset val="134"/>
      </rPr>
      <t>桃美村</t>
    </r>
  </si>
  <si>
    <r>
      <rPr>
        <sz val="11"/>
        <color rgb="FF000000"/>
        <rFont val="宋体"/>
        <charset val="134"/>
      </rPr>
      <t>大陂村</t>
    </r>
  </si>
  <si>
    <r>
      <rPr>
        <sz val="11"/>
        <color rgb="FF000000"/>
        <rFont val="宋体"/>
        <charset val="134"/>
      </rPr>
      <t>大联村</t>
    </r>
  </si>
  <si>
    <r>
      <rPr>
        <sz val="11"/>
        <color rgb="FF000000"/>
        <rFont val="宋体"/>
        <charset val="134"/>
      </rPr>
      <t>东门村</t>
    </r>
  </si>
  <si>
    <r>
      <rPr>
        <sz val="11"/>
        <color rgb="FF000000"/>
        <rFont val="宋体"/>
        <charset val="134"/>
      </rPr>
      <t>黄老村</t>
    </r>
  </si>
  <si>
    <r>
      <rPr>
        <sz val="11"/>
        <color rgb="FF000000"/>
        <rFont val="宋体"/>
        <charset val="134"/>
      </rPr>
      <t>黄新村</t>
    </r>
  </si>
  <si>
    <r>
      <rPr>
        <sz val="11"/>
        <color rgb="FF000000"/>
        <rFont val="宋体"/>
        <charset val="134"/>
      </rPr>
      <t>荣家村</t>
    </r>
  </si>
  <si>
    <r>
      <rPr>
        <sz val="11"/>
        <color rgb="FF000000"/>
        <rFont val="宋体"/>
        <charset val="134"/>
      </rPr>
      <t>西门村</t>
    </r>
  </si>
  <si>
    <r>
      <rPr>
        <sz val="11"/>
        <color rgb="FF000000"/>
        <rFont val="宋体"/>
        <charset val="134"/>
      </rPr>
      <t>溪尾村</t>
    </r>
  </si>
  <si>
    <r>
      <rPr>
        <sz val="11"/>
        <color rgb="FF000000"/>
        <rFont val="宋体"/>
        <charset val="134"/>
      </rPr>
      <t>范袁村</t>
    </r>
  </si>
  <si>
    <r>
      <rPr>
        <sz val="11"/>
        <color rgb="FF000000"/>
        <rFont val="宋体"/>
        <charset val="134"/>
      </rPr>
      <t>刺潭村</t>
    </r>
  </si>
  <si>
    <r>
      <rPr>
        <sz val="11"/>
        <color rgb="FF000000"/>
        <rFont val="宋体"/>
        <charset val="134"/>
      </rPr>
      <t>范厝村</t>
    </r>
  </si>
  <si>
    <r>
      <rPr>
        <sz val="11"/>
        <color rgb="FF000000"/>
        <rFont val="宋体"/>
        <charset val="134"/>
      </rPr>
      <t>袁厝村</t>
    </r>
  </si>
  <si>
    <r>
      <rPr>
        <sz val="11"/>
        <color rgb="FF000000"/>
        <rFont val="宋体"/>
        <charset val="134"/>
      </rPr>
      <t>海甲村</t>
    </r>
  </si>
  <si>
    <r>
      <rPr>
        <sz val="11"/>
        <color rgb="FF000000"/>
        <rFont val="宋体"/>
        <charset val="134"/>
      </rPr>
      <t>大厝村</t>
    </r>
  </si>
  <si>
    <r>
      <rPr>
        <sz val="11"/>
        <color rgb="FF000000"/>
        <rFont val="宋体"/>
        <charset val="134"/>
      </rPr>
      <t>海星村</t>
    </r>
  </si>
  <si>
    <r>
      <rPr>
        <sz val="11"/>
        <color rgb="FF000000"/>
        <rFont val="宋体"/>
        <charset val="134"/>
      </rPr>
      <t>可考虑与华埔村共用一处污水治理设施</t>
    </r>
  </si>
  <si>
    <r>
      <rPr>
        <sz val="11"/>
        <color rgb="FF000000"/>
        <rFont val="宋体"/>
        <charset val="134"/>
      </rPr>
      <t>华埔村</t>
    </r>
  </si>
  <si>
    <r>
      <rPr>
        <sz val="11"/>
        <color rgb="FF000000"/>
        <rFont val="宋体"/>
        <charset val="134"/>
      </rPr>
      <t>可考虑与海星村共用一处污水治理设施</t>
    </r>
  </si>
  <si>
    <r>
      <rPr>
        <sz val="11"/>
        <color rgb="FF000000"/>
        <rFont val="宋体"/>
        <charset val="134"/>
      </rPr>
      <t>客头村</t>
    </r>
  </si>
  <si>
    <r>
      <rPr>
        <sz val="11"/>
        <color rgb="FF000000"/>
        <rFont val="宋体"/>
        <charset val="134"/>
      </rPr>
      <t>竹洲村</t>
    </r>
  </si>
  <si>
    <r>
      <rPr>
        <sz val="11"/>
        <color rgb="FF000000"/>
        <rFont val="宋体"/>
        <charset val="134"/>
      </rPr>
      <t>濠头村</t>
    </r>
  </si>
  <si>
    <r>
      <rPr>
        <sz val="11"/>
        <color rgb="FF000000"/>
        <rFont val="宋体"/>
        <charset val="134"/>
      </rPr>
      <t>甲子镇水质净化厂</t>
    </r>
  </si>
  <si>
    <r>
      <rPr>
        <sz val="11"/>
        <color rgb="FF000000"/>
        <rFont val="Times New Roman"/>
        <charset val="134"/>
      </rPr>
      <t>2016</t>
    </r>
    <r>
      <rPr>
        <sz val="11"/>
        <color rgb="FF000000"/>
        <rFont val="宋体"/>
        <charset val="134"/>
      </rPr>
      <t>年</t>
    </r>
  </si>
  <si>
    <r>
      <rPr>
        <sz val="11"/>
        <color rgb="FF000000"/>
        <rFont val="宋体"/>
        <charset val="134"/>
      </rPr>
      <t>横美村</t>
    </r>
  </si>
  <si>
    <r>
      <rPr>
        <sz val="11"/>
        <color rgb="FF000000"/>
        <rFont val="宋体"/>
        <charset val="134"/>
      </rPr>
      <t>衡山村</t>
    </r>
  </si>
  <si>
    <r>
      <rPr>
        <sz val="11"/>
        <color rgb="FF000000"/>
        <rFont val="宋体"/>
        <charset val="134"/>
      </rPr>
      <t>衡山二村</t>
    </r>
  </si>
  <si>
    <r>
      <rPr>
        <sz val="11"/>
        <color rgb="FF000000"/>
        <rFont val="宋体"/>
        <charset val="134"/>
      </rPr>
      <t>康美村</t>
    </r>
  </si>
  <si>
    <r>
      <rPr>
        <sz val="11"/>
        <color rgb="FF000000"/>
        <rFont val="宋体"/>
        <charset val="134"/>
      </rPr>
      <t>湖沃村</t>
    </r>
  </si>
  <si>
    <r>
      <rPr>
        <sz val="11"/>
        <color rgb="FF000000"/>
        <rFont val="宋体"/>
        <charset val="134"/>
      </rPr>
      <t>水口村</t>
    </r>
  </si>
  <si>
    <r>
      <rPr>
        <sz val="11"/>
        <color rgb="FF000000"/>
        <rFont val="宋体"/>
        <charset val="134"/>
      </rPr>
      <t>客楼村</t>
    </r>
  </si>
  <si>
    <r>
      <rPr>
        <sz val="11"/>
        <color rgb="FF000000"/>
        <rFont val="宋体"/>
        <charset val="134"/>
      </rPr>
      <t>村内因为之前大雨雨水在巷子里堆积走不了，挖沟把水引入河沟，但村内巷子有微微的陂度倾斜的方向与现排水口相反</t>
    </r>
  </si>
  <si>
    <r>
      <rPr>
        <sz val="11"/>
        <color rgb="FF000000"/>
        <rFont val="宋体"/>
        <charset val="134"/>
      </rPr>
      <t>欧华村</t>
    </r>
  </si>
  <si>
    <r>
      <rPr>
        <sz val="11"/>
        <color rgb="FF000000"/>
        <rFont val="宋体"/>
        <charset val="134"/>
      </rPr>
      <t>大社村</t>
    </r>
  </si>
  <si>
    <r>
      <rPr>
        <sz val="11"/>
        <color rgb="FF000000"/>
        <rFont val="宋体"/>
        <charset val="134"/>
      </rPr>
      <t>大社、和容、欧厝共用一个设施，设施设在大社；村民说设施</t>
    </r>
    <r>
      <rPr>
        <sz val="11"/>
        <color rgb="FF000000"/>
        <rFont val="Times New Roman"/>
        <charset val="134"/>
      </rPr>
      <t>MBR</t>
    </r>
    <r>
      <rPr>
        <sz val="11"/>
        <color rgb="FF000000"/>
        <rFont val="宋体"/>
        <charset val="134"/>
      </rPr>
      <t>的机器经常坏，目前没有运行。</t>
    </r>
  </si>
  <si>
    <r>
      <rPr>
        <sz val="11"/>
        <color rgb="FF000000"/>
        <rFont val="宋体"/>
        <charset val="134"/>
      </rPr>
      <t>和容村</t>
    </r>
  </si>
  <si>
    <r>
      <rPr>
        <sz val="11"/>
        <color rgb="FF000000"/>
        <rFont val="宋体"/>
        <charset val="134"/>
      </rPr>
      <t>上堆村</t>
    </r>
  </si>
  <si>
    <r>
      <rPr>
        <sz val="11"/>
        <color rgb="FF000000"/>
        <rFont val="宋体"/>
        <charset val="134"/>
      </rPr>
      <t>井尾村</t>
    </r>
  </si>
  <si>
    <r>
      <rPr>
        <sz val="11"/>
        <color rgb="FF000000"/>
        <rFont val="宋体"/>
        <charset val="134"/>
      </rPr>
      <t>鹿栏外村</t>
    </r>
  </si>
  <si>
    <r>
      <rPr>
        <sz val="11"/>
        <color rgb="FF000000"/>
        <rFont val="宋体"/>
        <charset val="134"/>
      </rPr>
      <t>山尾村</t>
    </r>
  </si>
  <si>
    <r>
      <rPr>
        <sz val="11"/>
        <color rgb="FF000000"/>
        <rFont val="宋体"/>
        <charset val="134"/>
      </rPr>
      <t>新厝村</t>
    </r>
  </si>
  <si>
    <r>
      <rPr>
        <sz val="11"/>
        <color rgb="FF000000"/>
        <rFont val="宋体"/>
        <charset val="134"/>
      </rPr>
      <t>叶厝村</t>
    </r>
  </si>
  <si>
    <r>
      <rPr>
        <sz val="11"/>
        <color rgb="FF000000"/>
        <rFont val="宋体"/>
        <charset val="134"/>
      </rPr>
      <t>双塘村</t>
    </r>
  </si>
  <si>
    <r>
      <rPr>
        <sz val="11"/>
        <color rgb="FF000000"/>
        <rFont val="宋体"/>
        <charset val="134"/>
      </rPr>
      <t>车轴村</t>
    </r>
  </si>
  <si>
    <r>
      <rPr>
        <sz val="11"/>
        <color rgb="FF000000"/>
        <rFont val="宋体"/>
        <charset val="134"/>
      </rPr>
      <t>后湖村</t>
    </r>
  </si>
  <si>
    <r>
      <rPr>
        <sz val="11"/>
        <color rgb="FF000000"/>
        <rFont val="宋体"/>
        <charset val="134"/>
      </rPr>
      <t>天湖村</t>
    </r>
  </si>
  <si>
    <r>
      <rPr>
        <sz val="11"/>
        <color rgb="FF000000"/>
        <rFont val="宋体"/>
        <charset val="134"/>
      </rPr>
      <t>谢厝村</t>
    </r>
  </si>
  <si>
    <r>
      <rPr>
        <sz val="11"/>
        <color rgb="FF000000"/>
        <rFont val="宋体"/>
        <charset val="134"/>
      </rPr>
      <t>西山村</t>
    </r>
  </si>
  <si>
    <r>
      <rPr>
        <sz val="11"/>
        <color rgb="FF000000"/>
        <rFont val="宋体"/>
        <charset val="134"/>
      </rPr>
      <t>鹿栏内</t>
    </r>
  </si>
  <si>
    <r>
      <rPr>
        <sz val="11"/>
        <color rgb="FF000000"/>
        <rFont val="宋体"/>
        <charset val="134"/>
      </rPr>
      <t>村内部分区域铺设水泥管排污</t>
    </r>
  </si>
  <si>
    <r>
      <rPr>
        <sz val="11"/>
        <color rgb="FF000000"/>
        <rFont val="宋体"/>
        <charset val="134"/>
      </rPr>
      <t>新青村</t>
    </r>
  </si>
  <si>
    <r>
      <rPr>
        <sz val="11"/>
        <color rgb="FF000000"/>
        <rFont val="宋体"/>
        <charset val="134"/>
      </rPr>
      <t>青林村</t>
    </r>
  </si>
  <si>
    <r>
      <rPr>
        <sz val="11"/>
        <color rgb="FF000000"/>
        <rFont val="宋体"/>
        <charset val="134"/>
      </rPr>
      <t>新塘围村</t>
    </r>
  </si>
  <si>
    <r>
      <rPr>
        <sz val="11"/>
        <color rgb="FF000000"/>
        <rFont val="宋体"/>
        <charset val="134"/>
      </rPr>
      <t>新饶村</t>
    </r>
  </si>
  <si>
    <r>
      <rPr>
        <sz val="11"/>
        <color rgb="FF000000"/>
        <rFont val="宋体"/>
        <charset val="134"/>
      </rPr>
      <t>蔡厝新村</t>
    </r>
  </si>
  <si>
    <r>
      <rPr>
        <sz val="11"/>
        <color rgb="FF000000"/>
        <rFont val="宋体"/>
        <charset val="134"/>
      </rPr>
      <t>否</t>
    </r>
  </si>
  <si>
    <r>
      <rPr>
        <sz val="11"/>
        <color rgb="FF000000"/>
        <rFont val="宋体"/>
        <charset val="134"/>
      </rPr>
      <t>新寨村</t>
    </r>
  </si>
  <si>
    <r>
      <rPr>
        <sz val="11"/>
        <color rgb="FF000000"/>
        <rFont val="宋体"/>
        <charset val="134"/>
      </rPr>
      <t>华陇村</t>
    </r>
  </si>
  <si>
    <r>
      <rPr>
        <sz val="11"/>
        <color rgb="FF000000"/>
        <rFont val="宋体"/>
        <charset val="134"/>
      </rPr>
      <t>本村靠近甲子镇城镇污水处理厂，建议纳入</t>
    </r>
  </si>
  <si>
    <r>
      <rPr>
        <sz val="11"/>
        <color rgb="FF000000"/>
        <rFont val="宋体"/>
        <charset val="134"/>
      </rPr>
      <t>石西村</t>
    </r>
  </si>
  <si>
    <r>
      <rPr>
        <sz val="11"/>
        <color rgb="FF000000"/>
        <rFont val="宋体"/>
        <charset val="134"/>
      </rPr>
      <t>西坛村</t>
    </r>
  </si>
  <si>
    <r>
      <rPr>
        <sz val="11"/>
        <color rgb="FF000000"/>
        <rFont val="宋体"/>
        <charset val="134"/>
      </rPr>
      <t>渔池村</t>
    </r>
  </si>
  <si>
    <r>
      <rPr>
        <sz val="11"/>
        <color rgb="FF000000"/>
        <rFont val="宋体"/>
        <charset val="134"/>
      </rPr>
      <t>张厝村</t>
    </r>
  </si>
  <si>
    <r>
      <rPr>
        <sz val="11"/>
        <color rgb="FF000000"/>
        <rFont val="宋体"/>
        <charset val="134"/>
      </rPr>
      <t>莲池村</t>
    </r>
  </si>
  <si>
    <r>
      <rPr>
        <sz val="11"/>
        <color rgb="FF000000"/>
        <rFont val="宋体"/>
        <charset val="134"/>
      </rPr>
      <t>王厝村</t>
    </r>
  </si>
  <si>
    <r>
      <rPr>
        <sz val="11"/>
        <color rgb="FF000000"/>
        <rFont val="宋体"/>
        <charset val="134"/>
      </rPr>
      <t>圳坑村</t>
    </r>
  </si>
  <si>
    <r>
      <rPr>
        <sz val="11"/>
        <color rgb="FF000000"/>
        <rFont val="宋体"/>
        <charset val="134"/>
      </rPr>
      <t>政坑村</t>
    </r>
  </si>
  <si>
    <r>
      <rPr>
        <sz val="11"/>
        <color rgb="FF000000"/>
        <rFont val="宋体"/>
        <charset val="134"/>
      </rPr>
      <t>淡政村</t>
    </r>
  </si>
  <si>
    <r>
      <rPr>
        <sz val="11"/>
        <color rgb="FF000000"/>
        <rFont val="宋体"/>
        <charset val="134"/>
      </rPr>
      <t>林边村</t>
    </r>
  </si>
  <si>
    <r>
      <rPr>
        <sz val="11"/>
        <color rgb="FF000000"/>
        <rFont val="宋体"/>
        <charset val="134"/>
      </rPr>
      <t>甲子镇</t>
    </r>
  </si>
  <si>
    <r>
      <rPr>
        <sz val="11"/>
        <color rgb="FF000000"/>
        <rFont val="宋体"/>
        <charset val="134"/>
      </rPr>
      <t>东方村</t>
    </r>
  </si>
  <si>
    <r>
      <rPr>
        <sz val="11"/>
        <color rgb="FF000000"/>
        <rFont val="宋体"/>
        <charset val="134"/>
      </rPr>
      <t>碣石镇</t>
    </r>
  </si>
  <si>
    <r>
      <rPr>
        <sz val="11"/>
        <color rgb="FF000000"/>
        <rFont val="宋体"/>
        <charset val="134"/>
      </rPr>
      <t>包二村</t>
    </r>
  </si>
  <si>
    <r>
      <rPr>
        <sz val="11"/>
        <color rgb="FF000000"/>
        <rFont val="宋体"/>
        <charset val="134"/>
      </rPr>
      <t>包一村</t>
    </r>
  </si>
  <si>
    <r>
      <rPr>
        <sz val="11"/>
        <color rgb="FF000000"/>
        <rFont val="宋体"/>
        <charset val="134"/>
      </rPr>
      <t>北城村</t>
    </r>
  </si>
  <si>
    <r>
      <rPr>
        <sz val="11"/>
        <color rgb="FF000000"/>
        <rFont val="宋体"/>
        <charset val="134"/>
      </rPr>
      <t>柑园村</t>
    </r>
  </si>
  <si>
    <r>
      <rPr>
        <sz val="11"/>
        <color rgb="FF000000"/>
        <rFont val="宋体"/>
        <charset val="134"/>
      </rPr>
      <t>柑园、狮村考虑合建</t>
    </r>
  </si>
  <si>
    <r>
      <rPr>
        <sz val="11"/>
        <color rgb="FF000000"/>
        <rFont val="宋体"/>
        <charset val="134"/>
      </rPr>
      <t>狮村</t>
    </r>
  </si>
  <si>
    <r>
      <rPr>
        <sz val="11"/>
        <color rgb="FF000000"/>
        <rFont val="宋体"/>
        <charset val="134"/>
      </rPr>
      <t>黄厝村</t>
    </r>
  </si>
  <si>
    <r>
      <rPr>
        <sz val="11"/>
        <color rgb="FF000000"/>
        <rFont val="宋体"/>
        <charset val="134"/>
      </rPr>
      <t>肖厝村</t>
    </r>
  </si>
  <si>
    <r>
      <rPr>
        <sz val="11"/>
        <color rgb="FF000000"/>
        <rFont val="宋体"/>
        <charset val="134"/>
      </rPr>
      <t>曾厝村</t>
    </r>
  </si>
  <si>
    <r>
      <rPr>
        <sz val="11"/>
        <color rgb="FF000000"/>
        <rFont val="宋体"/>
        <charset val="134"/>
      </rPr>
      <t>曾厝寮村</t>
    </r>
  </si>
  <si>
    <r>
      <rPr>
        <sz val="11"/>
        <color rgb="FF000000"/>
        <rFont val="宋体"/>
        <charset val="134"/>
      </rPr>
      <t>刘厝坂村</t>
    </r>
  </si>
  <si>
    <r>
      <rPr>
        <sz val="11"/>
        <color rgb="FF000000"/>
        <rFont val="宋体"/>
        <charset val="134"/>
      </rPr>
      <t>朱厝村</t>
    </r>
  </si>
  <si>
    <r>
      <rPr>
        <sz val="11"/>
        <color rgb="FF000000"/>
        <rFont val="宋体"/>
        <charset val="134"/>
      </rPr>
      <t>戴厝村</t>
    </r>
  </si>
  <si>
    <r>
      <rPr>
        <sz val="11"/>
        <color rgb="FF000000"/>
        <rFont val="宋体"/>
        <charset val="134"/>
      </rPr>
      <t>许厝寮、戴厝考虑合建设施</t>
    </r>
  </si>
  <si>
    <r>
      <rPr>
        <sz val="11"/>
        <color rgb="FF000000"/>
        <rFont val="宋体"/>
        <charset val="134"/>
      </rPr>
      <t>许厝寮村</t>
    </r>
  </si>
  <si>
    <r>
      <rPr>
        <sz val="11"/>
        <color rgb="FF000000"/>
        <rFont val="宋体"/>
        <charset val="134"/>
      </rPr>
      <t>油车村</t>
    </r>
  </si>
  <si>
    <r>
      <rPr>
        <sz val="11"/>
        <color rgb="FF000000"/>
        <rFont val="宋体"/>
        <charset val="134"/>
      </rPr>
      <t>滴水村</t>
    </r>
  </si>
  <si>
    <r>
      <rPr>
        <sz val="11"/>
        <color rgb="FF000000"/>
        <rFont val="宋体"/>
        <charset val="134"/>
      </rPr>
      <t>一村、二村、三村、四村、五村可以考虑合建设施</t>
    </r>
  </si>
  <si>
    <r>
      <rPr>
        <sz val="11"/>
        <color rgb="FF000000"/>
        <rFont val="宋体"/>
        <charset val="134"/>
      </rPr>
      <t>港口村</t>
    </r>
  </si>
  <si>
    <r>
      <rPr>
        <sz val="11"/>
        <color rgb="FF000000"/>
        <rFont val="宋体"/>
        <charset val="134"/>
      </rPr>
      <t>更新村</t>
    </r>
  </si>
  <si>
    <r>
      <rPr>
        <sz val="11"/>
        <color rgb="FF000000"/>
        <rFont val="宋体"/>
        <charset val="134"/>
      </rPr>
      <t>大房村</t>
    </r>
  </si>
  <si>
    <r>
      <rPr>
        <sz val="11"/>
        <color rgb="FF000000"/>
        <rFont val="宋体"/>
        <charset val="134"/>
      </rPr>
      <t>大湖尾村</t>
    </r>
  </si>
  <si>
    <r>
      <rPr>
        <sz val="11"/>
        <color rgb="FF000000"/>
        <rFont val="宋体"/>
        <charset val="134"/>
      </rPr>
      <t>大塭头村</t>
    </r>
  </si>
  <si>
    <r>
      <rPr>
        <sz val="11"/>
        <color rgb="FF000000"/>
        <rFont val="宋体"/>
        <charset val="134"/>
      </rPr>
      <t>湖美村</t>
    </r>
  </si>
  <si>
    <r>
      <rPr>
        <sz val="11"/>
        <color rgb="FF000000"/>
        <rFont val="宋体"/>
        <charset val="134"/>
      </rPr>
      <t>五房村</t>
    </r>
  </si>
  <si>
    <r>
      <rPr>
        <sz val="11"/>
        <color rgb="FF000000"/>
        <rFont val="宋体"/>
        <charset val="134"/>
      </rPr>
      <t>钟厝村</t>
    </r>
  </si>
  <si>
    <r>
      <rPr>
        <sz val="11"/>
        <color rgb="FF000000"/>
        <rFont val="宋体"/>
        <charset val="134"/>
      </rPr>
      <t>桂林村</t>
    </r>
  </si>
  <si>
    <r>
      <rPr>
        <sz val="11"/>
        <color rgb="FF000000"/>
        <rFont val="宋体"/>
        <charset val="134"/>
      </rPr>
      <t>海英村</t>
    </r>
  </si>
  <si>
    <r>
      <rPr>
        <sz val="11"/>
        <color rgb="FF000000"/>
        <rFont val="宋体"/>
        <charset val="134"/>
      </rPr>
      <t>乌坭村</t>
    </r>
  </si>
  <si>
    <r>
      <rPr>
        <sz val="11"/>
        <color rgb="FF000000"/>
        <rFont val="宋体"/>
        <charset val="134"/>
      </rPr>
      <t>下汕尾村</t>
    </r>
  </si>
  <si>
    <r>
      <rPr>
        <sz val="11"/>
        <color rgb="FF000000"/>
        <rFont val="宋体"/>
        <charset val="134"/>
      </rPr>
      <t>围仔、下汕尾、田头园考虑合建设施</t>
    </r>
  </si>
  <si>
    <r>
      <rPr>
        <sz val="11"/>
        <color rgb="FF000000"/>
        <rFont val="宋体"/>
        <charset val="134"/>
      </rPr>
      <t>围仔村</t>
    </r>
  </si>
  <si>
    <r>
      <rPr>
        <sz val="11"/>
        <color rgb="FF000000"/>
        <rFont val="宋体"/>
        <charset val="134"/>
      </rPr>
      <t>田头园村</t>
    </r>
  </si>
  <si>
    <r>
      <rPr>
        <sz val="11"/>
        <color rgb="FF000000"/>
        <rFont val="宋体"/>
        <charset val="134"/>
      </rPr>
      <t>红坡村</t>
    </r>
  </si>
  <si>
    <r>
      <rPr>
        <sz val="11"/>
        <color rgb="FF000000"/>
        <rFont val="宋体"/>
        <charset val="134"/>
      </rPr>
      <t>红卫村</t>
    </r>
  </si>
  <si>
    <r>
      <rPr>
        <sz val="11"/>
        <color rgb="FF000000"/>
        <rFont val="宋体"/>
        <charset val="134"/>
      </rPr>
      <t>后埔村</t>
    </r>
  </si>
  <si>
    <r>
      <rPr>
        <sz val="11"/>
        <color rgb="FF000000"/>
        <rFont val="宋体"/>
        <charset val="134"/>
      </rPr>
      <t>赤坎头村</t>
    </r>
  </si>
  <si>
    <r>
      <rPr>
        <sz val="11"/>
        <color rgb="FF000000"/>
        <rFont val="宋体"/>
        <charset val="134"/>
      </rPr>
      <t>湖坑村</t>
    </r>
  </si>
  <si>
    <r>
      <rPr>
        <sz val="11"/>
        <color rgb="FF000000"/>
        <rFont val="宋体"/>
        <charset val="134"/>
      </rPr>
      <t>大坂沟村</t>
    </r>
  </si>
  <si>
    <r>
      <rPr>
        <sz val="11"/>
        <color rgb="FF000000"/>
        <rFont val="宋体"/>
        <charset val="134"/>
      </rPr>
      <t>罗厝寮村</t>
    </r>
  </si>
  <si>
    <r>
      <rPr>
        <sz val="11"/>
        <color rgb="FF000000"/>
        <rFont val="宋体"/>
        <charset val="134"/>
      </rPr>
      <t>角清村</t>
    </r>
  </si>
  <si>
    <r>
      <rPr>
        <sz val="11"/>
        <color rgb="FF000000"/>
        <rFont val="宋体"/>
        <charset val="134"/>
      </rPr>
      <t>角溪坂村</t>
    </r>
  </si>
  <si>
    <r>
      <rPr>
        <sz val="11"/>
        <color rgb="FF000000"/>
        <rFont val="宋体"/>
        <charset val="134"/>
      </rPr>
      <t>角洋村</t>
    </r>
  </si>
  <si>
    <r>
      <rPr>
        <sz val="11"/>
        <color rgb="FF000000"/>
        <rFont val="宋体"/>
        <charset val="134"/>
      </rPr>
      <t>角溪村</t>
    </r>
  </si>
  <si>
    <r>
      <rPr>
        <sz val="11"/>
        <color rgb="FF000000"/>
        <rFont val="宋体"/>
        <charset val="134"/>
      </rPr>
      <t>角溪新村</t>
    </r>
  </si>
  <si>
    <r>
      <rPr>
        <sz val="11"/>
        <color rgb="FF000000"/>
        <rFont val="宋体"/>
        <charset val="134"/>
      </rPr>
      <t>童厝老村</t>
    </r>
  </si>
  <si>
    <r>
      <rPr>
        <sz val="11"/>
        <color rgb="FF000000"/>
        <rFont val="宋体"/>
        <charset val="134"/>
      </rPr>
      <t>童厝新村</t>
    </r>
  </si>
  <si>
    <r>
      <rPr>
        <sz val="11"/>
        <color rgb="FF000000"/>
        <rFont val="宋体"/>
        <charset val="134"/>
      </rPr>
      <t>莲花老村</t>
    </r>
  </si>
  <si>
    <r>
      <rPr>
        <sz val="11"/>
        <color rgb="FF000000"/>
        <rFont val="宋体"/>
        <charset val="134"/>
      </rPr>
      <t>莲花新村、莲花老村考虑合建</t>
    </r>
  </si>
  <si>
    <r>
      <rPr>
        <sz val="11"/>
        <color rgb="FF000000"/>
        <rFont val="宋体"/>
        <charset val="134"/>
      </rPr>
      <t>莲花新村</t>
    </r>
  </si>
  <si>
    <r>
      <rPr>
        <sz val="11"/>
        <color rgb="FF000000"/>
        <rFont val="宋体"/>
        <charset val="134"/>
      </rPr>
      <t>新径村</t>
    </r>
  </si>
  <si>
    <r>
      <rPr>
        <sz val="11"/>
        <color rgb="FF000000"/>
        <rFont val="宋体"/>
        <charset val="134"/>
      </rPr>
      <t>六桃村</t>
    </r>
  </si>
  <si>
    <r>
      <rPr>
        <sz val="11"/>
        <color rgb="FF000000"/>
        <rFont val="宋体"/>
        <charset val="134"/>
      </rPr>
      <t>六间厝村</t>
    </r>
  </si>
  <si>
    <r>
      <rPr>
        <sz val="11"/>
        <color rgb="FF000000"/>
        <rFont val="宋体"/>
        <charset val="134"/>
      </rPr>
      <t>桃园村</t>
    </r>
  </si>
  <si>
    <r>
      <rPr>
        <sz val="11"/>
        <color rgb="FF000000"/>
        <rFont val="宋体"/>
        <charset val="134"/>
      </rPr>
      <t>下田村</t>
    </r>
  </si>
  <si>
    <r>
      <rPr>
        <sz val="11"/>
        <color rgb="FF000000"/>
        <rFont val="宋体"/>
        <charset val="134"/>
      </rPr>
      <t>梅田村</t>
    </r>
  </si>
  <si>
    <r>
      <rPr>
        <sz val="11"/>
        <color rgb="FF000000"/>
        <rFont val="宋体"/>
        <charset val="134"/>
      </rPr>
      <t>南城村</t>
    </r>
  </si>
  <si>
    <r>
      <rPr>
        <sz val="11"/>
        <color rgb="FF000000"/>
        <rFont val="宋体"/>
        <charset val="134"/>
      </rPr>
      <t>宋厝寮村</t>
    </r>
  </si>
  <si>
    <r>
      <rPr>
        <sz val="11"/>
        <color rgb="FF000000"/>
        <rFont val="宋体"/>
        <charset val="134"/>
      </rPr>
      <t>西輋村</t>
    </r>
  </si>
  <si>
    <r>
      <rPr>
        <sz val="11"/>
        <color rgb="FF000000"/>
        <rFont val="宋体"/>
        <charset val="134"/>
      </rPr>
      <t>前堆村</t>
    </r>
  </si>
  <si>
    <r>
      <rPr>
        <sz val="11"/>
        <color rgb="FF000000"/>
        <rFont val="宋体"/>
        <charset val="134"/>
      </rPr>
      <t>东同村</t>
    </r>
  </si>
  <si>
    <r>
      <rPr>
        <sz val="11"/>
        <color rgb="FF000000"/>
        <rFont val="宋体"/>
        <charset val="134"/>
      </rPr>
      <t>新村</t>
    </r>
    <r>
      <rPr>
        <sz val="11"/>
        <color rgb="FF000000"/>
        <rFont val="Times New Roman"/>
        <charset val="134"/>
      </rPr>
      <t>50%</t>
    </r>
    <r>
      <rPr>
        <sz val="11"/>
        <color rgb="FF000000"/>
        <rFont val="宋体"/>
        <charset val="134"/>
      </rPr>
      <t>人口，老村</t>
    </r>
    <r>
      <rPr>
        <sz val="11"/>
        <color rgb="FF000000"/>
        <rFont val="Times New Roman"/>
        <charset val="134"/>
      </rPr>
      <t>50%</t>
    </r>
    <r>
      <rPr>
        <sz val="11"/>
        <color rgb="FF000000"/>
        <rFont val="宋体"/>
        <charset val="134"/>
      </rPr>
      <t>人口，污水收集管网均已建设至宋园村设施</t>
    </r>
  </si>
  <si>
    <r>
      <rPr>
        <sz val="11"/>
        <color rgb="FF000000"/>
        <rFont val="宋体"/>
        <charset val="134"/>
      </rPr>
      <t>固栅村</t>
    </r>
  </si>
  <si>
    <r>
      <rPr>
        <sz val="11"/>
        <color rgb="FF000000"/>
        <rFont val="宋体"/>
        <charset val="134"/>
      </rPr>
      <t>考虑接入宋园村设施</t>
    </r>
  </si>
  <si>
    <r>
      <rPr>
        <sz val="11"/>
        <color rgb="FF000000"/>
        <rFont val="宋体"/>
        <charset val="134"/>
      </rPr>
      <t>宋园村</t>
    </r>
  </si>
  <si>
    <r>
      <rPr>
        <sz val="11"/>
        <color rgb="FF000000"/>
        <rFont val="宋体"/>
        <charset val="134"/>
      </rPr>
      <t>新村</t>
    </r>
    <r>
      <rPr>
        <sz val="11"/>
        <color rgb="FF000000"/>
        <rFont val="Times New Roman"/>
        <charset val="134"/>
      </rPr>
      <t>60%</t>
    </r>
    <r>
      <rPr>
        <sz val="11"/>
        <color rgb="FF000000"/>
        <rFont val="宋体"/>
        <charset val="134"/>
      </rPr>
      <t>人口，老村</t>
    </r>
    <r>
      <rPr>
        <sz val="11"/>
        <color rgb="FF000000"/>
        <rFont val="Times New Roman"/>
        <charset val="134"/>
      </rPr>
      <t>40%</t>
    </r>
    <r>
      <rPr>
        <sz val="11"/>
        <color rgb="FF000000"/>
        <rFont val="宋体"/>
        <charset val="134"/>
      </rPr>
      <t>人口，污水收集管网均已建设至宋园村设施</t>
    </r>
  </si>
  <si>
    <r>
      <rPr>
        <sz val="11"/>
        <color rgb="FF000000"/>
        <rFont val="宋体"/>
        <charset val="134"/>
      </rPr>
      <t>前堆、石头围、灶背考虑共建设施</t>
    </r>
  </si>
  <si>
    <r>
      <rPr>
        <sz val="11"/>
        <color rgb="FF000000"/>
        <rFont val="宋体"/>
        <charset val="134"/>
      </rPr>
      <t>石头围村</t>
    </r>
  </si>
  <si>
    <r>
      <rPr>
        <sz val="11"/>
        <color rgb="FF000000"/>
        <rFont val="宋体"/>
        <charset val="134"/>
      </rPr>
      <t>灶背村</t>
    </r>
  </si>
  <si>
    <r>
      <rPr>
        <sz val="11"/>
        <color rgb="FF000000"/>
        <rFont val="宋体"/>
        <charset val="134"/>
      </rPr>
      <t>浅澳村</t>
    </r>
  </si>
  <si>
    <r>
      <rPr>
        <sz val="11"/>
        <color rgb="FF000000"/>
        <rFont val="宋体"/>
        <charset val="134"/>
      </rPr>
      <t>浅海村</t>
    </r>
  </si>
  <si>
    <r>
      <rPr>
        <sz val="11"/>
        <color rgb="FF000000"/>
        <rFont val="宋体"/>
        <charset val="134"/>
      </rPr>
      <t>上林村</t>
    </r>
  </si>
  <si>
    <r>
      <rPr>
        <sz val="11"/>
        <color rgb="FF000000"/>
        <rFont val="宋体"/>
        <charset val="134"/>
      </rPr>
      <t>西陂林村</t>
    </r>
  </si>
  <si>
    <r>
      <rPr>
        <sz val="11"/>
        <color rgb="FF000000"/>
        <rFont val="宋体"/>
        <charset val="134"/>
      </rPr>
      <t>上洋村</t>
    </r>
  </si>
  <si>
    <r>
      <rPr>
        <sz val="11"/>
        <color rgb="FF000000"/>
        <rFont val="宋体"/>
        <charset val="134"/>
      </rPr>
      <t>房田村</t>
    </r>
  </si>
  <si>
    <r>
      <rPr>
        <sz val="11"/>
        <color rgb="FF000000"/>
        <rFont val="宋体"/>
        <charset val="134"/>
      </rPr>
      <t>前埔村</t>
    </r>
  </si>
  <si>
    <r>
      <rPr>
        <sz val="11"/>
        <color rgb="FF000000"/>
        <rFont val="宋体"/>
        <charset val="134"/>
      </rPr>
      <t>霞博村</t>
    </r>
  </si>
  <si>
    <r>
      <rPr>
        <sz val="11"/>
        <color rgb="FF000000"/>
        <rFont val="宋体"/>
        <charset val="134"/>
      </rPr>
      <t>赖厝村</t>
    </r>
  </si>
  <si>
    <r>
      <rPr>
        <sz val="11"/>
        <color rgb="FF000000"/>
        <rFont val="宋体"/>
        <charset val="134"/>
      </rPr>
      <t>碣石镇污水处理厂</t>
    </r>
  </si>
  <si>
    <r>
      <rPr>
        <sz val="11"/>
        <color rgb="FF000000"/>
        <rFont val="宋体"/>
        <charset val="134"/>
      </rPr>
      <t>新布村</t>
    </r>
  </si>
  <si>
    <r>
      <rPr>
        <sz val="11"/>
        <color rgb="FF000000"/>
        <rFont val="宋体"/>
        <charset val="134"/>
      </rPr>
      <t>曾老村</t>
    </r>
  </si>
  <si>
    <r>
      <rPr>
        <sz val="11"/>
        <color rgb="FF000000"/>
        <rFont val="宋体"/>
        <charset val="134"/>
      </rPr>
      <t>赤坎、黄厝、曾新、曾老、大村、埕头建议合建设施</t>
    </r>
  </si>
  <si>
    <r>
      <rPr>
        <sz val="11"/>
        <color rgb="FF000000"/>
        <rFont val="宋体"/>
        <charset val="134"/>
      </rPr>
      <t>曾新村</t>
    </r>
  </si>
  <si>
    <r>
      <rPr>
        <sz val="11"/>
        <color rgb="FF000000"/>
        <rFont val="宋体"/>
        <charset val="134"/>
      </rPr>
      <t>埕头村</t>
    </r>
  </si>
  <si>
    <r>
      <rPr>
        <sz val="11"/>
        <color rgb="FF000000"/>
        <rFont val="宋体"/>
        <charset val="134"/>
      </rPr>
      <t>同龙村</t>
    </r>
  </si>
  <si>
    <r>
      <rPr>
        <sz val="11"/>
        <color rgb="FF000000"/>
        <rFont val="宋体"/>
        <charset val="134"/>
      </rPr>
      <t>新丰村</t>
    </r>
  </si>
  <si>
    <r>
      <rPr>
        <sz val="11"/>
        <color rgb="FF000000"/>
        <rFont val="宋体"/>
        <charset val="134"/>
      </rPr>
      <t>林厝村</t>
    </r>
  </si>
  <si>
    <r>
      <rPr>
        <sz val="11"/>
        <color rgb="FF000000"/>
        <rFont val="宋体"/>
        <charset val="134"/>
      </rPr>
      <t>沈厝地村</t>
    </r>
  </si>
  <si>
    <r>
      <rPr>
        <sz val="11"/>
        <color rgb="FF000000"/>
        <rFont val="宋体"/>
        <charset val="134"/>
      </rPr>
      <t>新安村</t>
    </r>
  </si>
  <si>
    <r>
      <rPr>
        <sz val="11"/>
        <color rgb="FF000000"/>
        <rFont val="宋体"/>
        <charset val="134"/>
      </rPr>
      <t>周边还有新安职业中学，约</t>
    </r>
    <r>
      <rPr>
        <sz val="11"/>
        <color rgb="FF000000"/>
        <rFont val="Times New Roman"/>
        <charset val="134"/>
      </rPr>
      <t>800</t>
    </r>
    <r>
      <rPr>
        <sz val="11"/>
        <color rgb="FF000000"/>
        <rFont val="宋体"/>
        <charset val="134"/>
      </rPr>
      <t>学生</t>
    </r>
  </si>
  <si>
    <r>
      <rPr>
        <sz val="11"/>
        <color rgb="FF000000"/>
        <rFont val="宋体"/>
        <charset val="134"/>
      </rPr>
      <t>三家村</t>
    </r>
  </si>
  <si>
    <r>
      <rPr>
        <sz val="11"/>
        <color rgb="FF000000"/>
        <rFont val="宋体"/>
        <charset val="134"/>
      </rPr>
      <t>新酉村</t>
    </r>
  </si>
  <si>
    <r>
      <rPr>
        <sz val="11"/>
        <color rgb="FF000000"/>
        <rFont val="宋体"/>
        <charset val="134"/>
      </rPr>
      <t>菜园坑村</t>
    </r>
  </si>
  <si>
    <r>
      <rPr>
        <sz val="11"/>
        <color rgb="FF000000"/>
        <rFont val="宋体"/>
        <charset val="134"/>
      </rPr>
      <t>望海楼村</t>
    </r>
  </si>
  <si>
    <r>
      <rPr>
        <sz val="11"/>
        <color rgb="FF000000"/>
        <rFont val="宋体"/>
        <charset val="134"/>
      </rPr>
      <t>新乡村</t>
    </r>
  </si>
  <si>
    <r>
      <rPr>
        <sz val="11"/>
        <color rgb="FF000000"/>
        <rFont val="宋体"/>
        <charset val="134"/>
      </rPr>
      <t>酉洞村</t>
    </r>
  </si>
  <si>
    <r>
      <rPr>
        <sz val="11"/>
        <color rgb="FF000000"/>
        <rFont val="宋体"/>
        <charset val="134"/>
      </rPr>
      <t>金厢镇</t>
    </r>
  </si>
  <si>
    <r>
      <rPr>
        <sz val="11"/>
        <color rgb="FF000000"/>
        <rFont val="宋体"/>
        <charset val="134"/>
      </rPr>
      <t>城美村</t>
    </r>
  </si>
  <si>
    <r>
      <rPr>
        <sz val="11"/>
        <color rgb="FF000000"/>
        <rFont val="宋体"/>
        <charset val="134"/>
      </rPr>
      <t>埔尾村</t>
    </r>
  </si>
  <si>
    <r>
      <rPr>
        <sz val="11"/>
        <color rgb="FF000000"/>
        <rFont val="宋体"/>
        <charset val="134"/>
      </rPr>
      <t>大宫村</t>
    </r>
  </si>
  <si>
    <r>
      <rPr>
        <sz val="11"/>
        <color rgb="FF000000"/>
        <rFont val="宋体"/>
        <charset val="134"/>
      </rPr>
      <t>开埔村</t>
    </r>
  </si>
  <si>
    <r>
      <rPr>
        <sz val="11"/>
        <color rgb="FF000000"/>
        <rFont val="宋体"/>
        <charset val="134"/>
      </rPr>
      <t>联丰村</t>
    </r>
  </si>
  <si>
    <r>
      <rPr>
        <sz val="11"/>
        <color rgb="FF000000"/>
        <rFont val="宋体"/>
        <charset val="134"/>
      </rPr>
      <t>蕉园村</t>
    </r>
  </si>
  <si>
    <r>
      <rPr>
        <sz val="11"/>
        <color rgb="FF000000"/>
        <rFont val="宋体"/>
        <charset val="134"/>
      </rPr>
      <t>顶蕉园村</t>
    </r>
  </si>
  <si>
    <r>
      <rPr>
        <sz val="11"/>
        <color rgb="FF000000"/>
        <rFont val="宋体"/>
        <charset val="134"/>
      </rPr>
      <t>主管只铺设了一小段，村内污水管网还未铺设，目前村中各户污水就近排入池塘与河沟</t>
    </r>
  </si>
  <si>
    <r>
      <rPr>
        <sz val="11"/>
        <color rgb="FF000000"/>
        <rFont val="宋体"/>
        <charset val="134"/>
      </rPr>
      <t>官路厂村</t>
    </r>
  </si>
  <si>
    <r>
      <rPr>
        <sz val="11"/>
        <color rgb="FF000000"/>
        <rFont val="宋体"/>
        <charset val="134"/>
      </rPr>
      <t>前厝村</t>
    </r>
  </si>
  <si>
    <r>
      <rPr>
        <sz val="11"/>
        <color rgb="FF000000"/>
        <rFont val="宋体"/>
        <charset val="134"/>
      </rPr>
      <t>下蕉园村</t>
    </r>
  </si>
  <si>
    <r>
      <rPr>
        <sz val="11"/>
        <color rgb="FF000000"/>
        <rFont val="宋体"/>
        <charset val="134"/>
      </rPr>
      <t>米坑村</t>
    </r>
  </si>
  <si>
    <r>
      <rPr>
        <sz val="11"/>
        <color rgb="FF000000"/>
        <rFont val="宋体"/>
        <charset val="134"/>
      </rPr>
      <t>埔边村</t>
    </r>
  </si>
  <si>
    <r>
      <rPr>
        <sz val="11"/>
        <color rgb="FF000000"/>
        <rFont val="宋体"/>
        <charset val="134"/>
      </rPr>
      <t>顶埔边</t>
    </r>
  </si>
  <si>
    <r>
      <rPr>
        <sz val="11"/>
        <color rgb="FF000000"/>
        <rFont val="宋体"/>
        <charset val="134"/>
      </rPr>
      <t>下埔边</t>
    </r>
  </si>
  <si>
    <r>
      <rPr>
        <sz val="11"/>
        <color rgb="FF000000"/>
        <rFont val="宋体"/>
        <charset val="134"/>
      </rPr>
      <t>山门村</t>
    </r>
  </si>
  <si>
    <r>
      <rPr>
        <sz val="11"/>
        <color rgb="FF000000"/>
        <rFont val="宋体"/>
        <charset val="134"/>
      </rPr>
      <t>十二岗村</t>
    </r>
  </si>
  <si>
    <r>
      <rPr>
        <sz val="11"/>
        <color rgb="FF000000"/>
        <rFont val="宋体"/>
        <charset val="134"/>
      </rPr>
      <t>高厝村</t>
    </r>
  </si>
  <si>
    <r>
      <rPr>
        <sz val="11"/>
        <color rgb="FF000000"/>
        <rFont val="宋体"/>
        <charset val="134"/>
      </rPr>
      <t>老村</t>
    </r>
  </si>
  <si>
    <r>
      <rPr>
        <sz val="11"/>
        <color rgb="FF000000"/>
        <rFont val="宋体"/>
        <charset val="134"/>
      </rPr>
      <t>望尧村</t>
    </r>
  </si>
  <si>
    <r>
      <rPr>
        <sz val="11"/>
        <color rgb="FF000000"/>
        <rFont val="宋体"/>
        <charset val="134"/>
      </rPr>
      <t>大寮村</t>
    </r>
  </si>
  <si>
    <r>
      <rPr>
        <sz val="11"/>
        <color rgb="FF000000"/>
        <rFont val="宋体"/>
        <charset val="134"/>
      </rPr>
      <t>凤地村</t>
    </r>
  </si>
  <si>
    <r>
      <rPr>
        <sz val="11"/>
        <color rgb="FF000000"/>
        <rFont val="宋体"/>
        <charset val="134"/>
      </rPr>
      <t>下埔村</t>
    </r>
  </si>
  <si>
    <r>
      <rPr>
        <sz val="11"/>
        <color rgb="FF000000"/>
        <rFont val="宋体"/>
        <charset val="134"/>
      </rPr>
      <t>黄厝寮村</t>
    </r>
  </si>
  <si>
    <r>
      <rPr>
        <sz val="11"/>
        <color rgb="FF000000"/>
        <rFont val="宋体"/>
        <charset val="134"/>
      </rPr>
      <t>宫前村</t>
    </r>
  </si>
  <si>
    <r>
      <rPr>
        <sz val="11"/>
        <color rgb="FF000000"/>
        <rFont val="宋体"/>
        <charset val="134"/>
      </rPr>
      <t>下巷村</t>
    </r>
  </si>
  <si>
    <r>
      <rPr>
        <sz val="11"/>
        <color rgb="FF000000"/>
        <rFont val="宋体"/>
        <charset val="134"/>
      </rPr>
      <t>罗古村</t>
    </r>
  </si>
  <si>
    <r>
      <rPr>
        <sz val="11"/>
        <color rgb="FF000000"/>
        <rFont val="宋体"/>
        <charset val="134"/>
      </rPr>
      <t>平乐村</t>
    </r>
  </si>
  <si>
    <r>
      <rPr>
        <sz val="11"/>
        <color rgb="FF000000"/>
        <rFont val="宋体"/>
        <charset val="134"/>
      </rPr>
      <t>下巷新村</t>
    </r>
  </si>
  <si>
    <r>
      <rPr>
        <sz val="11"/>
        <color rgb="FF000000"/>
        <rFont val="宋体"/>
        <charset val="134"/>
      </rPr>
      <t>洲渚村</t>
    </r>
  </si>
  <si>
    <r>
      <rPr>
        <sz val="11"/>
        <color rgb="FF000000"/>
        <rFont val="宋体"/>
        <charset val="134"/>
      </rPr>
      <t>草寮村</t>
    </r>
  </si>
  <si>
    <r>
      <rPr>
        <sz val="11"/>
        <color rgb="FF000000"/>
        <rFont val="宋体"/>
        <charset val="134"/>
      </rPr>
      <t>顶洲村</t>
    </r>
  </si>
  <si>
    <r>
      <rPr>
        <sz val="11"/>
        <color rgb="FF000000"/>
        <rFont val="宋体"/>
        <charset val="134"/>
      </rPr>
      <t>顶洲，二洲，三洲，石井四个自然村污水都汇入到同一个主管</t>
    </r>
  </si>
  <si>
    <r>
      <rPr>
        <sz val="11"/>
        <color rgb="FF000000"/>
        <rFont val="宋体"/>
        <charset val="134"/>
      </rPr>
      <t>二洲村</t>
    </r>
  </si>
  <si>
    <r>
      <rPr>
        <sz val="11"/>
        <color rgb="FF000000"/>
        <rFont val="宋体"/>
        <charset val="134"/>
      </rPr>
      <t>三洲村</t>
    </r>
  </si>
  <si>
    <r>
      <rPr>
        <sz val="11"/>
        <color rgb="FF000000"/>
        <rFont val="宋体"/>
        <charset val="134"/>
      </rPr>
      <t>石井村</t>
    </r>
  </si>
  <si>
    <r>
      <rPr>
        <sz val="11"/>
        <color rgb="FF000000"/>
        <rFont val="宋体"/>
        <charset val="134"/>
      </rPr>
      <t>竹桥村</t>
    </r>
  </si>
  <si>
    <r>
      <rPr>
        <sz val="11"/>
        <color rgb="FF000000"/>
        <rFont val="宋体"/>
        <charset val="134"/>
      </rPr>
      <t>何公岭村</t>
    </r>
  </si>
  <si>
    <r>
      <rPr>
        <sz val="11"/>
        <color rgb="FF000000"/>
        <rFont val="宋体"/>
        <charset val="134"/>
      </rPr>
      <t>江梅村</t>
    </r>
  </si>
  <si>
    <r>
      <rPr>
        <sz val="11"/>
        <color rgb="FF000000"/>
        <rFont val="宋体"/>
        <charset val="134"/>
      </rPr>
      <t>南塘镇</t>
    </r>
  </si>
  <si>
    <r>
      <rPr>
        <sz val="11"/>
        <color rgb="FF000000"/>
        <rFont val="宋体"/>
        <charset val="134"/>
      </rPr>
      <t>白山村</t>
    </r>
  </si>
  <si>
    <r>
      <rPr>
        <sz val="11"/>
        <color rgb="FF000000"/>
        <rFont val="宋体"/>
        <charset val="134"/>
      </rPr>
      <t>南塘镇污水处理厂</t>
    </r>
  </si>
  <si>
    <r>
      <rPr>
        <sz val="11"/>
        <color rgb="FF000000"/>
        <rFont val="宋体"/>
        <charset val="134"/>
      </rPr>
      <t>南湖村</t>
    </r>
  </si>
  <si>
    <r>
      <rPr>
        <sz val="11"/>
        <color rgb="FF000000"/>
        <rFont val="宋体"/>
        <charset val="134"/>
      </rPr>
      <t>塔仔村</t>
    </r>
  </si>
  <si>
    <r>
      <rPr>
        <sz val="11"/>
        <color rgb="FF000000"/>
        <rFont val="宋体"/>
        <charset val="134"/>
      </rPr>
      <t>太湖村</t>
    </r>
  </si>
  <si>
    <r>
      <rPr>
        <sz val="11"/>
        <color rgb="FF000000"/>
        <rFont val="宋体"/>
        <charset val="134"/>
      </rPr>
      <t>北湖村</t>
    </r>
  </si>
  <si>
    <r>
      <rPr>
        <sz val="11"/>
        <color rgb="FF000000"/>
        <rFont val="宋体"/>
        <charset val="134"/>
      </rPr>
      <t>北湖村分两片区域，可做一个设施统一收纳</t>
    </r>
  </si>
  <si>
    <r>
      <rPr>
        <sz val="11"/>
        <color rgb="FF000000"/>
        <rFont val="宋体"/>
        <charset val="134"/>
      </rPr>
      <t>丁仁山村</t>
    </r>
  </si>
  <si>
    <r>
      <rPr>
        <sz val="11"/>
        <color rgb="FF000000"/>
        <rFont val="宋体"/>
        <charset val="134"/>
      </rPr>
      <t>连湖村</t>
    </r>
  </si>
  <si>
    <r>
      <rPr>
        <sz val="11"/>
        <color rgb="FF000000"/>
        <rFont val="宋体"/>
        <charset val="134"/>
      </rPr>
      <t>深湖村</t>
    </r>
  </si>
  <si>
    <r>
      <rPr>
        <sz val="11"/>
        <color rgb="FF000000"/>
        <rFont val="宋体"/>
        <charset val="134"/>
      </rPr>
      <t>石部湖村</t>
    </r>
  </si>
  <si>
    <r>
      <rPr>
        <sz val="11"/>
        <color rgb="FF000000"/>
        <rFont val="宋体"/>
        <charset val="134"/>
      </rPr>
      <t>田堆村</t>
    </r>
  </si>
  <si>
    <r>
      <rPr>
        <sz val="11"/>
        <color rgb="FF000000"/>
        <rFont val="宋体"/>
        <charset val="134"/>
      </rPr>
      <t>朱湖村</t>
    </r>
  </si>
  <si>
    <r>
      <rPr>
        <sz val="11"/>
        <color rgb="FF000000"/>
        <rFont val="宋体"/>
        <charset val="134"/>
      </rPr>
      <t>大埔村</t>
    </r>
  </si>
  <si>
    <r>
      <rPr>
        <sz val="11"/>
        <color rgb="FF000000"/>
        <rFont val="宋体"/>
        <charset val="134"/>
      </rPr>
      <t>布厝村</t>
    </r>
  </si>
  <si>
    <r>
      <rPr>
        <sz val="11"/>
        <color rgb="FF000000"/>
        <rFont val="宋体"/>
        <charset val="134"/>
      </rPr>
      <t>村里部分区域铺设了污水管网截污至明沟排放</t>
    </r>
  </si>
  <si>
    <r>
      <rPr>
        <sz val="11"/>
        <color rgb="FF000000"/>
        <rFont val="宋体"/>
        <charset val="134"/>
      </rPr>
      <t>黄堆村</t>
    </r>
  </si>
  <si>
    <r>
      <rPr>
        <sz val="11"/>
        <color rgb="FF000000"/>
        <rFont val="宋体"/>
        <charset val="134"/>
      </rPr>
      <t>老响村</t>
    </r>
  </si>
  <si>
    <r>
      <rPr>
        <sz val="11"/>
        <color rgb="FF000000"/>
        <rFont val="宋体"/>
        <charset val="134"/>
      </rPr>
      <t>东桥村</t>
    </r>
  </si>
  <si>
    <r>
      <rPr>
        <sz val="11"/>
        <color rgb="FF000000"/>
        <rFont val="宋体"/>
        <charset val="134"/>
      </rPr>
      <t>柴头村</t>
    </r>
  </si>
  <si>
    <r>
      <rPr>
        <sz val="11"/>
        <color rgb="FF000000"/>
        <rFont val="宋体"/>
        <charset val="134"/>
      </rPr>
      <t>整村地势原因，水向西南方向流；污水并未流入池塘</t>
    </r>
  </si>
  <si>
    <r>
      <rPr>
        <sz val="11"/>
        <color rgb="FF000000"/>
        <rFont val="宋体"/>
        <charset val="134"/>
      </rPr>
      <t>河寮村</t>
    </r>
  </si>
  <si>
    <r>
      <rPr>
        <sz val="11"/>
        <color rgb="FF000000"/>
        <rFont val="宋体"/>
        <charset val="134"/>
      </rPr>
      <t>整村地势原因，水由南向北流；污水并未流入池塘</t>
    </r>
  </si>
  <si>
    <r>
      <rPr>
        <sz val="11"/>
        <color rgb="FF000000"/>
        <rFont val="宋体"/>
        <charset val="134"/>
      </rPr>
      <t>前城村</t>
    </r>
  </si>
  <si>
    <r>
      <rPr>
        <sz val="11"/>
        <color rgb="FF000000"/>
        <rFont val="宋体"/>
        <charset val="134"/>
      </rPr>
      <t>整村地势原因，水由北向南流；污水并未流入池塘；村前广场有做硬底化处理</t>
    </r>
  </si>
  <si>
    <r>
      <rPr>
        <sz val="11"/>
        <color rgb="FF000000"/>
        <rFont val="宋体"/>
        <charset val="134"/>
      </rPr>
      <t>石老村</t>
    </r>
  </si>
  <si>
    <r>
      <rPr>
        <sz val="11"/>
        <color rgb="FF000000"/>
        <rFont val="宋体"/>
        <charset val="134"/>
      </rPr>
      <t>整村地势原因，水由北向南流；污水并未流入池塘</t>
    </r>
  </si>
  <si>
    <r>
      <rPr>
        <sz val="11"/>
        <color rgb="FF000000"/>
        <rFont val="宋体"/>
        <charset val="134"/>
      </rPr>
      <t>石新村</t>
    </r>
  </si>
  <si>
    <r>
      <rPr>
        <sz val="11"/>
        <color rgb="FF000000"/>
        <rFont val="宋体"/>
        <charset val="134"/>
      </rPr>
      <t>整村地势原因，水由东向西流；污水并未流入池塘</t>
    </r>
  </si>
  <si>
    <r>
      <rPr>
        <sz val="11"/>
        <color rgb="FF000000"/>
        <rFont val="宋体"/>
        <charset val="134"/>
      </rPr>
      <t>洲美村</t>
    </r>
  </si>
  <si>
    <r>
      <rPr>
        <sz val="11"/>
        <color rgb="FF000000"/>
        <rFont val="宋体"/>
        <charset val="134"/>
      </rPr>
      <t>后径村</t>
    </r>
  </si>
  <si>
    <r>
      <rPr>
        <sz val="11"/>
        <color rgb="FF000000"/>
        <rFont val="宋体"/>
        <charset val="134"/>
      </rPr>
      <t>顶村</t>
    </r>
  </si>
  <si>
    <r>
      <rPr>
        <sz val="11"/>
        <color rgb="FF000000"/>
        <rFont val="宋体"/>
        <charset val="134"/>
      </rPr>
      <t>该村污水收集区域包括有部分顶村新迁房屋，实际常住人口为</t>
    </r>
    <r>
      <rPr>
        <sz val="11"/>
        <color rgb="FF000000"/>
        <rFont val="Times New Roman"/>
        <charset val="134"/>
      </rPr>
      <t>200</t>
    </r>
    <r>
      <rPr>
        <sz val="11"/>
        <color rgb="FF000000"/>
        <rFont val="宋体"/>
        <charset val="134"/>
      </rPr>
      <t>多人</t>
    </r>
  </si>
  <si>
    <r>
      <rPr>
        <sz val="11"/>
        <color rgb="FF000000"/>
        <rFont val="宋体"/>
        <charset val="134"/>
      </rPr>
      <t>后西村</t>
    </r>
  </si>
  <si>
    <r>
      <rPr>
        <sz val="11"/>
        <color rgb="FF000000"/>
        <rFont val="宋体"/>
        <charset val="134"/>
      </rPr>
      <t>赤姑坑村</t>
    </r>
  </si>
  <si>
    <r>
      <rPr>
        <sz val="11"/>
        <color rgb="FF000000"/>
        <rFont val="宋体"/>
        <charset val="134"/>
      </rPr>
      <t>环林村</t>
    </r>
  </si>
  <si>
    <r>
      <rPr>
        <sz val="11"/>
        <color rgb="FF000000"/>
        <rFont val="宋体"/>
        <charset val="134"/>
      </rPr>
      <t>巢顶上村</t>
    </r>
  </si>
  <si>
    <r>
      <rPr>
        <sz val="11"/>
        <color rgb="FF000000"/>
        <rFont val="宋体"/>
        <charset val="134"/>
      </rPr>
      <t>巢顶下村</t>
    </r>
  </si>
  <si>
    <r>
      <rPr>
        <sz val="11"/>
        <color rgb="FF000000"/>
        <rFont val="宋体"/>
        <charset val="134"/>
      </rPr>
      <t>后山村</t>
    </r>
  </si>
  <si>
    <r>
      <rPr>
        <sz val="11"/>
        <color rgb="FF000000"/>
        <rFont val="宋体"/>
        <charset val="134"/>
      </rPr>
      <t>龙湖村</t>
    </r>
  </si>
  <si>
    <r>
      <rPr>
        <sz val="11"/>
        <color rgb="FF000000"/>
        <rFont val="宋体"/>
        <charset val="134"/>
      </rPr>
      <t>牛皮地村</t>
    </r>
  </si>
  <si>
    <r>
      <rPr>
        <sz val="11"/>
        <color rgb="FF000000"/>
        <rFont val="宋体"/>
        <charset val="134"/>
      </rPr>
      <t>埔竹围</t>
    </r>
  </si>
  <si>
    <r>
      <rPr>
        <sz val="11"/>
        <color rgb="FF000000"/>
        <rFont val="宋体"/>
        <charset val="134"/>
      </rPr>
      <t>石佛村</t>
    </r>
  </si>
  <si>
    <r>
      <rPr>
        <sz val="11"/>
        <color rgb="FF000000"/>
        <rFont val="宋体"/>
        <charset val="134"/>
      </rPr>
      <t>居住坑村</t>
    </r>
  </si>
  <si>
    <r>
      <rPr>
        <sz val="11"/>
        <color rgb="FF000000"/>
        <rFont val="宋体"/>
        <charset val="134"/>
      </rPr>
      <t>居住坑</t>
    </r>
  </si>
  <si>
    <r>
      <rPr>
        <sz val="11"/>
        <color rgb="FF000000"/>
        <rFont val="宋体"/>
        <charset val="134"/>
      </rPr>
      <t>村前横向截污暗渠收集污水后排入池塘</t>
    </r>
  </si>
  <si>
    <r>
      <rPr>
        <sz val="11"/>
        <color rgb="FF000000"/>
        <rFont val="宋体"/>
        <charset val="134"/>
      </rPr>
      <t>龙岭村</t>
    </r>
  </si>
  <si>
    <r>
      <rPr>
        <sz val="11"/>
        <color rgb="FF000000"/>
        <rFont val="宋体"/>
        <charset val="134"/>
      </rPr>
      <t>六下村</t>
    </r>
  </si>
  <si>
    <r>
      <rPr>
        <sz val="11"/>
        <color rgb="FF000000"/>
        <rFont val="宋体"/>
        <charset val="134"/>
      </rPr>
      <t>南安村</t>
    </r>
  </si>
  <si>
    <r>
      <rPr>
        <sz val="11"/>
        <color rgb="FF000000"/>
        <rFont val="宋体"/>
        <charset val="134"/>
      </rPr>
      <t>蔡厝村</t>
    </r>
  </si>
  <si>
    <r>
      <rPr>
        <sz val="11"/>
        <color rgb="FF000000"/>
        <rFont val="宋体"/>
        <charset val="134"/>
      </rPr>
      <t>春花洋村</t>
    </r>
  </si>
  <si>
    <r>
      <rPr>
        <sz val="11"/>
        <color rgb="FF000000"/>
        <rFont val="宋体"/>
        <charset val="134"/>
      </rPr>
      <t>湖老村</t>
    </r>
  </si>
  <si>
    <r>
      <rPr>
        <sz val="11"/>
        <color rgb="FF000000"/>
        <rFont val="宋体"/>
        <charset val="134"/>
      </rPr>
      <t>湖新村</t>
    </r>
  </si>
  <si>
    <r>
      <rPr>
        <sz val="11"/>
        <color rgb="FF000000"/>
        <rFont val="宋体"/>
        <charset val="134"/>
      </rPr>
      <t>刘池村</t>
    </r>
  </si>
  <si>
    <r>
      <rPr>
        <sz val="11"/>
        <color rgb="FF000000"/>
        <rFont val="宋体"/>
        <charset val="134"/>
      </rPr>
      <t>卢厝村</t>
    </r>
  </si>
  <si>
    <r>
      <rPr>
        <sz val="11"/>
        <color rgb="FF000000"/>
        <rFont val="宋体"/>
        <charset val="134"/>
      </rPr>
      <t>南山园</t>
    </r>
  </si>
  <si>
    <r>
      <rPr>
        <sz val="11"/>
        <color rgb="FF000000"/>
        <rFont val="宋体"/>
        <charset val="134"/>
      </rPr>
      <t>双金围</t>
    </r>
  </si>
  <si>
    <r>
      <rPr>
        <sz val="11"/>
        <color rgb="FF000000"/>
        <rFont val="宋体"/>
        <charset val="134"/>
      </rPr>
      <t>陈老村</t>
    </r>
  </si>
  <si>
    <r>
      <rPr>
        <sz val="11"/>
        <color rgb="FF000000"/>
        <rFont val="宋体"/>
        <charset val="134"/>
      </rPr>
      <t>陈新村</t>
    </r>
  </si>
  <si>
    <r>
      <rPr>
        <sz val="11"/>
        <color rgb="FF000000"/>
        <rFont val="宋体"/>
        <charset val="134"/>
      </rPr>
      <t>凤仪村</t>
    </r>
  </si>
  <si>
    <r>
      <rPr>
        <sz val="11"/>
        <color rgb="FF000000"/>
        <rFont val="宋体"/>
        <charset val="134"/>
      </rPr>
      <t>虎山村</t>
    </r>
  </si>
  <si>
    <r>
      <rPr>
        <sz val="11"/>
        <color rgb="FF000000"/>
        <rFont val="宋体"/>
        <charset val="134"/>
      </rPr>
      <t>南老村</t>
    </r>
  </si>
  <si>
    <r>
      <rPr>
        <sz val="11"/>
        <color rgb="FF000000"/>
        <rFont val="宋体"/>
        <charset val="134"/>
      </rPr>
      <t>南新村</t>
    </r>
  </si>
  <si>
    <r>
      <rPr>
        <sz val="11"/>
        <color rgb="FF000000"/>
        <rFont val="宋体"/>
        <charset val="134"/>
      </rPr>
      <t>沙溪村</t>
    </r>
  </si>
  <si>
    <r>
      <rPr>
        <sz val="11"/>
        <color rgb="FF000000"/>
        <rFont val="宋体"/>
        <charset val="134"/>
      </rPr>
      <t>四池村</t>
    </r>
  </si>
  <si>
    <r>
      <rPr>
        <sz val="11"/>
        <color rgb="FF000000"/>
        <rFont val="宋体"/>
        <charset val="134"/>
      </rPr>
      <t>龙湖</t>
    </r>
  </si>
  <si>
    <r>
      <rPr>
        <sz val="11"/>
        <color rgb="FF000000"/>
        <rFont val="宋体"/>
        <charset val="134"/>
      </rPr>
      <t>上池</t>
    </r>
  </si>
  <si>
    <r>
      <rPr>
        <sz val="11"/>
        <color rgb="FF000000"/>
        <rFont val="宋体"/>
        <charset val="134"/>
      </rPr>
      <t>下池</t>
    </r>
  </si>
  <si>
    <r>
      <rPr>
        <sz val="11"/>
        <color rgb="FF000000"/>
        <rFont val="宋体"/>
        <charset val="134"/>
      </rPr>
      <t>潭头村</t>
    </r>
  </si>
  <si>
    <r>
      <rPr>
        <sz val="11"/>
        <color rgb="FF000000"/>
        <rFont val="宋体"/>
        <charset val="134"/>
      </rPr>
      <t>汤湖村</t>
    </r>
  </si>
  <si>
    <r>
      <rPr>
        <sz val="11"/>
        <color rgb="FF000000"/>
        <rFont val="宋体"/>
        <charset val="134"/>
      </rPr>
      <t>清湖村</t>
    </r>
  </si>
  <si>
    <r>
      <rPr>
        <sz val="11"/>
        <color rgb="FF000000"/>
        <rFont val="宋体"/>
        <charset val="134"/>
      </rPr>
      <t>村内巷道有合流管道</t>
    </r>
  </si>
  <si>
    <r>
      <rPr>
        <sz val="11"/>
        <color rgb="FF000000"/>
        <rFont val="宋体"/>
        <charset val="134"/>
      </rPr>
      <t>村内有大片小型养鸡场，村落分布不规则；部分巷道有铺设雨污合流管道</t>
    </r>
  </si>
  <si>
    <r>
      <rPr>
        <sz val="11"/>
        <color rgb="FF000000"/>
        <rFont val="宋体"/>
        <charset val="134"/>
      </rPr>
      <t>乌石村</t>
    </r>
  </si>
  <si>
    <r>
      <rPr>
        <sz val="11"/>
        <color rgb="FF000000"/>
        <rFont val="宋体"/>
        <charset val="134"/>
      </rPr>
      <t>下林村</t>
    </r>
  </si>
  <si>
    <r>
      <rPr>
        <sz val="11"/>
        <color rgb="FF000000"/>
        <rFont val="宋体"/>
        <charset val="134"/>
      </rPr>
      <t>梧厝村</t>
    </r>
  </si>
  <si>
    <r>
      <rPr>
        <sz val="11"/>
        <color rgb="FF000000"/>
        <rFont val="宋体"/>
        <charset val="134"/>
      </rPr>
      <t>高美</t>
    </r>
  </si>
  <si>
    <r>
      <rPr>
        <sz val="11"/>
        <color rgb="FF000000"/>
        <rFont val="宋体"/>
        <charset val="134"/>
      </rPr>
      <t>宫兜</t>
    </r>
  </si>
  <si>
    <r>
      <rPr>
        <sz val="11"/>
        <color rgb="FF000000"/>
        <rFont val="宋体"/>
        <charset val="134"/>
      </rPr>
      <t>可考虑与梧厝共用一处污水治理设施</t>
    </r>
  </si>
  <si>
    <r>
      <rPr>
        <sz val="11"/>
        <color rgb="FF000000"/>
        <rFont val="宋体"/>
        <charset val="134"/>
      </rPr>
      <t>梧厝</t>
    </r>
  </si>
  <si>
    <r>
      <rPr>
        <sz val="11"/>
        <color rgb="FF000000"/>
        <rFont val="宋体"/>
        <charset val="134"/>
      </rPr>
      <t>可考虑与宫兜共用一处污水治理设施</t>
    </r>
  </si>
  <si>
    <r>
      <rPr>
        <sz val="11"/>
        <color rgb="FF000000"/>
        <rFont val="宋体"/>
        <charset val="134"/>
      </rPr>
      <t>乌土</t>
    </r>
  </si>
  <si>
    <r>
      <rPr>
        <sz val="11"/>
        <color rgb="FF000000"/>
        <rFont val="宋体"/>
        <charset val="134"/>
      </rPr>
      <t>梧西</t>
    </r>
  </si>
  <si>
    <r>
      <rPr>
        <sz val="11"/>
        <color rgb="FF000000"/>
        <rFont val="宋体"/>
        <charset val="134"/>
      </rPr>
      <t>咸田</t>
    </r>
  </si>
  <si>
    <r>
      <rPr>
        <sz val="11"/>
        <color rgb="FF000000"/>
        <rFont val="宋体"/>
        <charset val="134"/>
      </rPr>
      <t>西美村</t>
    </r>
  </si>
  <si>
    <r>
      <rPr>
        <sz val="11"/>
        <color rgb="FF000000"/>
        <rFont val="宋体"/>
        <charset val="134"/>
      </rPr>
      <t>池寮</t>
    </r>
  </si>
  <si>
    <r>
      <rPr>
        <sz val="11"/>
        <color rgb="FF000000"/>
        <rFont val="宋体"/>
        <charset val="134"/>
      </rPr>
      <t>可与西溪村共用一处污水治理设施，本村地势较高</t>
    </r>
  </si>
  <si>
    <r>
      <rPr>
        <sz val="11"/>
        <color rgb="FF000000"/>
        <rFont val="宋体"/>
        <charset val="134"/>
      </rPr>
      <t>西溪</t>
    </r>
  </si>
  <si>
    <r>
      <rPr>
        <sz val="11"/>
        <color rgb="FF000000"/>
        <rFont val="宋体"/>
        <charset val="134"/>
      </rPr>
      <t>可与池寮村共用一处污水治理设施</t>
    </r>
  </si>
  <si>
    <r>
      <rPr>
        <sz val="11"/>
        <color rgb="FF000000"/>
        <rFont val="宋体"/>
        <charset val="134"/>
      </rPr>
      <t>可与下村共用一处污水治理设施</t>
    </r>
  </si>
  <si>
    <r>
      <rPr>
        <sz val="11"/>
        <color rgb="FF000000"/>
        <rFont val="宋体"/>
        <charset val="134"/>
      </rPr>
      <t>可与顶村共用一处污水治理设施</t>
    </r>
  </si>
  <si>
    <r>
      <rPr>
        <sz val="11"/>
        <color rgb="FF000000"/>
        <rFont val="宋体"/>
        <charset val="134"/>
      </rPr>
      <t>古寮</t>
    </r>
  </si>
  <si>
    <r>
      <rPr>
        <sz val="11"/>
        <color rgb="FF000000"/>
        <rFont val="宋体"/>
        <charset val="134"/>
      </rPr>
      <t>谷湖村</t>
    </r>
  </si>
  <si>
    <r>
      <rPr>
        <sz val="11"/>
        <color rgb="FF000000"/>
        <rFont val="宋体"/>
        <charset val="134"/>
      </rPr>
      <t>建宁</t>
    </r>
  </si>
  <si>
    <r>
      <rPr>
        <sz val="11"/>
        <color rgb="FF000000"/>
        <rFont val="宋体"/>
        <charset val="134"/>
      </rPr>
      <t>溪南村</t>
    </r>
  </si>
  <si>
    <r>
      <rPr>
        <sz val="11"/>
        <color rgb="FF000000"/>
        <rFont val="宋体"/>
        <charset val="134"/>
      </rPr>
      <t>红岭</t>
    </r>
  </si>
  <si>
    <r>
      <rPr>
        <sz val="11"/>
        <color rgb="FF000000"/>
        <rFont val="宋体"/>
        <charset val="134"/>
      </rPr>
      <t>龙美村</t>
    </r>
  </si>
  <si>
    <r>
      <rPr>
        <sz val="11"/>
        <color rgb="FF000000"/>
        <rFont val="宋体"/>
        <charset val="134"/>
      </rPr>
      <t>土尾</t>
    </r>
  </si>
  <si>
    <r>
      <rPr>
        <sz val="11"/>
        <color rgb="FF000000"/>
        <rFont val="宋体"/>
        <charset val="134"/>
      </rPr>
      <t>新河村</t>
    </r>
  </si>
  <si>
    <r>
      <rPr>
        <sz val="11"/>
        <color rgb="FF000000"/>
        <rFont val="宋体"/>
        <charset val="134"/>
      </rPr>
      <t>八厝村</t>
    </r>
  </si>
  <si>
    <r>
      <rPr>
        <sz val="11"/>
        <color rgb="FF000000"/>
        <rFont val="宋体"/>
        <charset val="134"/>
      </rPr>
      <t>污水管网已铺设</t>
    </r>
  </si>
  <si>
    <r>
      <rPr>
        <sz val="11"/>
        <color rgb="FF000000"/>
        <rFont val="宋体"/>
        <charset val="134"/>
      </rPr>
      <t>河沟尾村</t>
    </r>
  </si>
  <si>
    <r>
      <rPr>
        <sz val="11"/>
        <color rgb="FF000000"/>
        <rFont val="宋体"/>
        <charset val="134"/>
      </rPr>
      <t>新德村</t>
    </r>
  </si>
  <si>
    <r>
      <rPr>
        <sz val="11"/>
        <color rgb="FF000000"/>
        <rFont val="宋体"/>
        <charset val="134"/>
      </rPr>
      <t>新响溪村</t>
    </r>
  </si>
  <si>
    <r>
      <rPr>
        <sz val="11"/>
        <color rgb="FF000000"/>
        <rFont val="宋体"/>
        <charset val="134"/>
      </rPr>
      <t>苑西村</t>
    </r>
  </si>
  <si>
    <r>
      <rPr>
        <sz val="11"/>
        <color rgb="FF000000"/>
        <rFont val="宋体"/>
        <charset val="134"/>
      </rPr>
      <t>径新村</t>
    </r>
  </si>
  <si>
    <r>
      <rPr>
        <sz val="11"/>
        <color rgb="FF000000"/>
        <rFont val="宋体"/>
        <charset val="134"/>
      </rPr>
      <t>长山村</t>
    </r>
  </si>
  <si>
    <r>
      <rPr>
        <sz val="11"/>
        <color rgb="FF000000"/>
        <rFont val="宋体"/>
        <charset val="134"/>
      </rPr>
      <t>顶前寮村</t>
    </r>
  </si>
  <si>
    <r>
      <rPr>
        <sz val="11"/>
        <color rgb="FF000000"/>
        <rFont val="宋体"/>
        <charset val="134"/>
      </rPr>
      <t>土楼</t>
    </r>
  </si>
  <si>
    <r>
      <rPr>
        <sz val="11"/>
        <color rgb="FF000000"/>
        <rFont val="宋体"/>
        <charset val="134"/>
      </rPr>
      <t>下前寮</t>
    </r>
  </si>
  <si>
    <r>
      <rPr>
        <sz val="11"/>
        <color rgb="FF000000"/>
        <rFont val="宋体"/>
        <charset val="134"/>
      </rPr>
      <t>圳头村</t>
    </r>
  </si>
  <si>
    <r>
      <rPr>
        <sz val="11"/>
        <color rgb="FF000000"/>
        <rFont val="宋体"/>
        <charset val="134"/>
      </rPr>
      <t>时安</t>
    </r>
  </si>
  <si>
    <r>
      <rPr>
        <sz val="11"/>
        <color rgb="FF000000"/>
        <rFont val="宋体"/>
        <charset val="134"/>
      </rPr>
      <t>新村旧村分开排污，新村有铺设一条排污主管入田</t>
    </r>
  </si>
  <si>
    <r>
      <rPr>
        <sz val="11"/>
        <color rgb="FF000000"/>
        <rFont val="宋体"/>
        <charset val="134"/>
      </rPr>
      <t>溪心</t>
    </r>
  </si>
  <si>
    <r>
      <rPr>
        <sz val="11"/>
        <color rgb="FF000000"/>
        <rFont val="宋体"/>
        <charset val="134"/>
      </rPr>
      <t>村内有少量养鸡农户，全村污水经泥土沟渠排至村后田地</t>
    </r>
  </si>
  <si>
    <r>
      <rPr>
        <sz val="11"/>
        <color rgb="FF000000"/>
        <rFont val="宋体"/>
        <charset val="134"/>
      </rPr>
      <t>靠近圳头旧村，后期可考虑接入圳头村设施</t>
    </r>
  </si>
  <si>
    <r>
      <rPr>
        <sz val="11"/>
        <color rgb="FF000000"/>
        <rFont val="宋体"/>
        <charset val="134"/>
      </rPr>
      <t>圳头</t>
    </r>
  </si>
  <si>
    <r>
      <rPr>
        <sz val="11"/>
        <color rgb="FF000000"/>
        <rFont val="宋体"/>
        <charset val="134"/>
      </rPr>
      <t>上宅村</t>
    </r>
  </si>
  <si>
    <r>
      <rPr>
        <sz val="11"/>
        <color rgb="FF000000"/>
        <rFont val="宋体"/>
        <charset val="134"/>
      </rPr>
      <t>下寨村</t>
    </r>
  </si>
  <si>
    <r>
      <rPr>
        <sz val="11"/>
        <color rgb="FF000000"/>
        <rFont val="宋体"/>
        <charset val="134"/>
      </rPr>
      <t>厌氧</t>
    </r>
    <r>
      <rPr>
        <sz val="11"/>
        <color rgb="FF000000"/>
        <rFont val="Times New Roman"/>
        <charset val="134"/>
      </rPr>
      <t>+</t>
    </r>
    <r>
      <rPr>
        <sz val="11"/>
        <color rgb="FF000000"/>
        <rFont val="宋体"/>
        <charset val="134"/>
      </rPr>
      <t>稳定塘</t>
    </r>
  </si>
  <si>
    <r>
      <rPr>
        <sz val="11"/>
        <color rgb="FF000000"/>
        <rFont val="宋体"/>
        <charset val="134"/>
      </rPr>
      <t>内湖镇</t>
    </r>
  </si>
  <si>
    <r>
      <rPr>
        <sz val="11"/>
        <color rgb="FF000000"/>
        <rFont val="宋体"/>
        <charset val="134"/>
      </rPr>
      <t>赤岭村</t>
    </r>
  </si>
  <si>
    <r>
      <rPr>
        <sz val="11"/>
        <color rgb="FF000000"/>
        <rFont val="宋体"/>
        <charset val="134"/>
      </rPr>
      <t>赤岭</t>
    </r>
  </si>
  <si>
    <r>
      <rPr>
        <sz val="11"/>
        <color rgb="FF000000"/>
        <rFont val="宋体"/>
        <charset val="134"/>
      </rPr>
      <t>禾珠</t>
    </r>
  </si>
  <si>
    <r>
      <rPr>
        <sz val="11"/>
        <color rgb="FF000000"/>
        <rFont val="宋体"/>
        <charset val="134"/>
      </rPr>
      <t>湖广</t>
    </r>
  </si>
  <si>
    <r>
      <rPr>
        <sz val="11"/>
        <color rgb="FF000000"/>
        <rFont val="宋体"/>
        <charset val="134"/>
      </rPr>
      <t>加南</t>
    </r>
  </si>
  <si>
    <r>
      <rPr>
        <sz val="11"/>
        <color rgb="FF000000"/>
        <rFont val="宋体"/>
        <charset val="134"/>
      </rPr>
      <t>前埔</t>
    </r>
  </si>
  <si>
    <r>
      <rPr>
        <sz val="11"/>
        <color rgb="FF000000"/>
        <rFont val="宋体"/>
        <charset val="134"/>
      </rPr>
      <t>申平</t>
    </r>
  </si>
  <si>
    <r>
      <rPr>
        <sz val="11"/>
        <color rgb="FF000000"/>
        <rFont val="宋体"/>
        <charset val="134"/>
      </rPr>
      <t>西湖</t>
    </r>
  </si>
  <si>
    <r>
      <rPr>
        <sz val="11"/>
        <color rgb="FF000000"/>
        <rFont val="宋体"/>
        <charset val="134"/>
      </rPr>
      <t>已铺设管网</t>
    </r>
  </si>
  <si>
    <r>
      <rPr>
        <sz val="11"/>
        <color rgb="FF000000"/>
        <rFont val="宋体"/>
        <charset val="134"/>
      </rPr>
      <t>东山村</t>
    </r>
  </si>
  <si>
    <r>
      <rPr>
        <sz val="11"/>
        <color rgb="FF000000"/>
        <rFont val="宋体"/>
        <charset val="134"/>
      </rPr>
      <t>东山</t>
    </r>
  </si>
  <si>
    <r>
      <rPr>
        <sz val="11"/>
        <color rgb="FF000000"/>
        <rFont val="宋体"/>
        <charset val="134"/>
      </rPr>
      <t>军湖村</t>
    </r>
  </si>
  <si>
    <r>
      <rPr>
        <sz val="11"/>
        <color rgb="FF000000"/>
        <rFont val="宋体"/>
        <charset val="134"/>
      </rPr>
      <t>磁窑</t>
    </r>
  </si>
  <si>
    <r>
      <rPr>
        <sz val="11"/>
        <color rgb="FF000000"/>
        <rFont val="宋体"/>
        <charset val="134"/>
      </rPr>
      <t>将军塘</t>
    </r>
  </si>
  <si>
    <r>
      <rPr>
        <sz val="11"/>
        <color rgb="FF000000"/>
        <rFont val="宋体"/>
        <charset val="134"/>
      </rPr>
      <t>内湖寨</t>
    </r>
  </si>
  <si>
    <r>
      <rPr>
        <sz val="11"/>
        <color rgb="FF000000"/>
        <rFont val="宋体"/>
        <charset val="134"/>
      </rPr>
      <t>中心埔</t>
    </r>
  </si>
  <si>
    <r>
      <rPr>
        <sz val="11"/>
        <color rgb="FF000000"/>
        <rFont val="宋体"/>
        <charset val="134"/>
      </rPr>
      <t>东湖上村</t>
    </r>
  </si>
  <si>
    <r>
      <rPr>
        <sz val="11"/>
        <color rgb="FF000000"/>
        <rFont val="宋体"/>
        <charset val="134"/>
      </rPr>
      <t>东湖下村</t>
    </r>
  </si>
  <si>
    <r>
      <rPr>
        <sz val="11"/>
        <color rgb="FF000000"/>
        <rFont val="宋体"/>
        <charset val="134"/>
      </rPr>
      <t>新民</t>
    </r>
  </si>
  <si>
    <r>
      <rPr>
        <sz val="11"/>
        <color rgb="FF000000"/>
        <rFont val="宋体"/>
        <charset val="134"/>
      </rPr>
      <t>内湖村</t>
    </r>
  </si>
  <si>
    <r>
      <rPr>
        <sz val="11"/>
        <color rgb="FF000000"/>
        <rFont val="宋体"/>
        <charset val="134"/>
      </rPr>
      <t>池尾</t>
    </r>
  </si>
  <si>
    <r>
      <rPr>
        <sz val="11"/>
        <color rgb="FF000000"/>
        <rFont val="宋体"/>
        <charset val="134"/>
      </rPr>
      <t>罗陂</t>
    </r>
  </si>
  <si>
    <r>
      <rPr>
        <sz val="11"/>
        <color rgb="FF000000"/>
        <rFont val="宋体"/>
        <charset val="134"/>
      </rPr>
      <t>新塘湖</t>
    </r>
  </si>
  <si>
    <r>
      <rPr>
        <sz val="11"/>
        <color rgb="FF000000"/>
        <rFont val="宋体"/>
        <charset val="134"/>
      </rPr>
      <t>三陂村</t>
    </r>
  </si>
  <si>
    <r>
      <rPr>
        <sz val="11"/>
        <color rgb="FF000000"/>
        <rFont val="宋体"/>
        <charset val="134"/>
      </rPr>
      <t>红路头</t>
    </r>
  </si>
  <si>
    <r>
      <rPr>
        <sz val="11"/>
        <color rgb="FF000000"/>
        <rFont val="宋体"/>
        <charset val="134"/>
      </rPr>
      <t>湖潭</t>
    </r>
  </si>
  <si>
    <r>
      <rPr>
        <sz val="11"/>
        <color rgb="FF000000"/>
        <rFont val="宋体"/>
        <charset val="134"/>
      </rPr>
      <t>三陂</t>
    </r>
  </si>
  <si>
    <r>
      <rPr>
        <sz val="11"/>
        <color rgb="FF000000"/>
        <rFont val="宋体"/>
        <charset val="134"/>
      </rPr>
      <t>头陂村</t>
    </r>
  </si>
  <si>
    <r>
      <rPr>
        <sz val="11"/>
        <color rgb="FF000000"/>
        <rFont val="宋体"/>
        <charset val="134"/>
      </rPr>
      <t>旧头陂</t>
    </r>
  </si>
  <si>
    <r>
      <rPr>
        <sz val="11"/>
        <color rgb="FF000000"/>
        <rFont val="宋体"/>
        <charset val="134"/>
      </rPr>
      <t>新头陂</t>
    </r>
  </si>
  <si>
    <r>
      <rPr>
        <sz val="11"/>
        <color rgb="FF000000"/>
        <rFont val="宋体"/>
        <charset val="134"/>
      </rPr>
      <t>西陂村</t>
    </r>
  </si>
  <si>
    <r>
      <rPr>
        <sz val="11"/>
        <color rgb="FF000000"/>
        <rFont val="宋体"/>
        <charset val="134"/>
      </rPr>
      <t>赤博头</t>
    </r>
  </si>
  <si>
    <r>
      <rPr>
        <sz val="11"/>
        <color rgb="FF000000"/>
        <rFont val="宋体"/>
        <charset val="134"/>
      </rPr>
      <t>西陂</t>
    </r>
  </si>
  <si>
    <r>
      <rPr>
        <sz val="11"/>
        <color rgb="FF000000"/>
        <rFont val="宋体"/>
        <charset val="134"/>
      </rPr>
      <t>小坞村</t>
    </r>
  </si>
  <si>
    <r>
      <rPr>
        <sz val="11"/>
        <color rgb="FF000000"/>
        <rFont val="宋体"/>
        <charset val="134"/>
      </rPr>
      <t>大坞</t>
    </r>
  </si>
  <si>
    <r>
      <rPr>
        <sz val="11"/>
        <color rgb="FF000000"/>
        <rFont val="宋体"/>
        <charset val="134"/>
      </rPr>
      <t>乾湖</t>
    </r>
  </si>
  <si>
    <r>
      <rPr>
        <sz val="11"/>
        <color rgb="FF000000"/>
        <rFont val="宋体"/>
        <charset val="134"/>
      </rPr>
      <t>厌氧池</t>
    </r>
  </si>
  <si>
    <r>
      <rPr>
        <sz val="11"/>
        <color rgb="FF000000"/>
        <rFont val="宋体"/>
        <charset val="134"/>
      </rPr>
      <t>小坞</t>
    </r>
  </si>
  <si>
    <r>
      <rPr>
        <sz val="11"/>
        <color rgb="FF000000"/>
        <rFont val="宋体"/>
        <charset val="134"/>
      </rPr>
      <t>桥冲镇</t>
    </r>
  </si>
  <si>
    <r>
      <rPr>
        <sz val="11"/>
        <color rgb="FF000000"/>
        <rFont val="宋体"/>
        <charset val="134"/>
      </rPr>
      <t>白沙村</t>
    </r>
  </si>
  <si>
    <r>
      <rPr>
        <sz val="11"/>
        <color rgb="FF000000"/>
        <rFont val="宋体"/>
        <charset val="134"/>
      </rPr>
      <t>白沙</t>
    </r>
  </si>
  <si>
    <r>
      <rPr>
        <sz val="11"/>
        <color rgb="FF000000"/>
        <rFont val="宋体"/>
        <charset val="134"/>
      </rPr>
      <t>德安</t>
    </r>
  </si>
  <si>
    <r>
      <rPr>
        <sz val="11"/>
        <color rgb="FF000000"/>
        <rFont val="宋体"/>
        <charset val="134"/>
      </rPr>
      <t>龙珠</t>
    </r>
  </si>
  <si>
    <r>
      <rPr>
        <sz val="11"/>
        <color rgb="FF000000"/>
        <rFont val="宋体"/>
        <charset val="134"/>
      </rPr>
      <t>大塘村</t>
    </r>
  </si>
  <si>
    <r>
      <rPr>
        <sz val="11"/>
        <color rgb="FF000000"/>
        <rFont val="宋体"/>
        <charset val="134"/>
      </rPr>
      <t>桥冲镇污水处理厂</t>
    </r>
  </si>
  <si>
    <r>
      <rPr>
        <sz val="11"/>
        <color rgb="FF000000"/>
        <rFont val="宋体"/>
        <charset val="134"/>
      </rPr>
      <t>明珠</t>
    </r>
  </si>
  <si>
    <r>
      <rPr>
        <sz val="11"/>
        <color rgb="FF000000"/>
        <rFont val="宋体"/>
        <charset val="134"/>
      </rPr>
      <t>沙堆</t>
    </r>
  </si>
  <si>
    <r>
      <rPr>
        <sz val="11"/>
        <color rgb="FF000000"/>
        <rFont val="宋体"/>
        <charset val="134"/>
      </rPr>
      <t>东竹村</t>
    </r>
  </si>
  <si>
    <r>
      <rPr>
        <sz val="11"/>
        <color rgb="FF000000"/>
        <rFont val="宋体"/>
        <charset val="134"/>
      </rPr>
      <t>东坑</t>
    </r>
  </si>
  <si>
    <r>
      <rPr>
        <sz val="11"/>
        <color rgb="FF000000"/>
        <rFont val="宋体"/>
        <charset val="134"/>
      </rPr>
      <t>污水不进池塘</t>
    </r>
  </si>
  <si>
    <r>
      <rPr>
        <sz val="11"/>
        <color rgb="FF000000"/>
        <rFont val="宋体"/>
        <charset val="134"/>
      </rPr>
      <t>松竹寮</t>
    </r>
  </si>
  <si>
    <r>
      <rPr>
        <sz val="11"/>
        <color rgb="FF000000"/>
        <rFont val="宋体"/>
        <charset val="134"/>
      </rPr>
      <t>竹树埔</t>
    </r>
  </si>
  <si>
    <r>
      <rPr>
        <sz val="11"/>
        <color rgb="FF000000"/>
        <rFont val="宋体"/>
        <charset val="134"/>
      </rPr>
      <t>禾潭村</t>
    </r>
  </si>
  <si>
    <r>
      <rPr>
        <sz val="11"/>
        <color rgb="FF000000"/>
        <rFont val="宋体"/>
        <charset val="134"/>
      </rPr>
      <t>禾潭</t>
    </r>
  </si>
  <si>
    <r>
      <rPr>
        <sz val="11"/>
        <color rgb="FF000000"/>
        <rFont val="宋体"/>
        <charset val="134"/>
      </rPr>
      <t>螺地</t>
    </r>
  </si>
  <si>
    <r>
      <rPr>
        <sz val="11"/>
        <color rgb="FF000000"/>
        <rFont val="宋体"/>
        <charset val="134"/>
      </rPr>
      <t>后冲村</t>
    </r>
  </si>
  <si>
    <r>
      <rPr>
        <sz val="11"/>
        <color rgb="FF000000"/>
        <rFont val="宋体"/>
        <charset val="134"/>
      </rPr>
      <t>陂头</t>
    </r>
  </si>
  <si>
    <r>
      <rPr>
        <sz val="11"/>
        <color rgb="FF000000"/>
        <rFont val="宋体"/>
        <charset val="134"/>
      </rPr>
      <t>冲仔</t>
    </r>
  </si>
  <si>
    <r>
      <rPr>
        <sz val="11"/>
        <color rgb="FF000000"/>
        <rFont val="宋体"/>
        <charset val="134"/>
      </rPr>
      <t>青林</t>
    </r>
  </si>
  <si>
    <r>
      <rPr>
        <sz val="11"/>
        <color rgb="FF000000"/>
        <rFont val="宋体"/>
        <charset val="134"/>
      </rPr>
      <t>竹湖老乡</t>
    </r>
  </si>
  <si>
    <r>
      <rPr>
        <sz val="11"/>
        <color rgb="FF000000"/>
        <rFont val="宋体"/>
        <charset val="134"/>
      </rPr>
      <t>竹湖新乡</t>
    </r>
  </si>
  <si>
    <r>
      <rPr>
        <sz val="11"/>
        <color rgb="FF000000"/>
        <rFont val="宋体"/>
        <charset val="134"/>
      </rPr>
      <t>湖石村</t>
    </r>
  </si>
  <si>
    <r>
      <rPr>
        <sz val="11"/>
        <color rgb="FF000000"/>
        <rFont val="宋体"/>
        <charset val="134"/>
      </rPr>
      <t>湖石</t>
    </r>
  </si>
  <si>
    <r>
      <rPr>
        <sz val="11"/>
        <color rgb="FF000000"/>
        <rFont val="宋体"/>
        <charset val="134"/>
      </rPr>
      <t>尖山</t>
    </r>
  </si>
  <si>
    <r>
      <rPr>
        <sz val="11"/>
        <color rgb="FF000000"/>
        <rFont val="宋体"/>
        <charset val="134"/>
      </rPr>
      <t>南景</t>
    </r>
  </si>
  <si>
    <r>
      <rPr>
        <sz val="11"/>
        <color rgb="FF000000"/>
        <rFont val="宋体"/>
        <charset val="134"/>
      </rPr>
      <t>三湖</t>
    </r>
  </si>
  <si>
    <r>
      <rPr>
        <sz val="11"/>
        <color rgb="FF000000"/>
        <rFont val="宋体"/>
        <charset val="134"/>
      </rPr>
      <t>桥冲村</t>
    </r>
  </si>
  <si>
    <r>
      <rPr>
        <sz val="11"/>
        <color rgb="FF000000"/>
        <rFont val="宋体"/>
        <charset val="134"/>
      </rPr>
      <t>桥冲</t>
    </r>
  </si>
  <si>
    <r>
      <rPr>
        <sz val="11"/>
        <color rgb="FF000000"/>
        <rFont val="宋体"/>
        <charset val="134"/>
      </rPr>
      <t>石东村</t>
    </r>
  </si>
  <si>
    <r>
      <rPr>
        <sz val="11"/>
        <color rgb="FF000000"/>
        <rFont val="宋体"/>
        <charset val="134"/>
      </rPr>
      <t>井洪</t>
    </r>
  </si>
  <si>
    <r>
      <rPr>
        <sz val="11"/>
        <color rgb="FF000000"/>
        <rFont val="宋体"/>
        <charset val="134"/>
      </rPr>
      <t>井杨</t>
    </r>
  </si>
  <si>
    <r>
      <rPr>
        <sz val="11"/>
        <color rgb="FF000000"/>
        <rFont val="宋体"/>
        <charset val="134"/>
      </rPr>
      <t>溪碧村</t>
    </r>
  </si>
  <si>
    <r>
      <rPr>
        <sz val="11"/>
        <color rgb="FF000000"/>
        <rFont val="宋体"/>
        <charset val="134"/>
      </rPr>
      <t>过路溪</t>
    </r>
  </si>
  <si>
    <r>
      <rPr>
        <sz val="11"/>
        <color rgb="FF000000"/>
        <rFont val="宋体"/>
        <charset val="134"/>
      </rPr>
      <t>洪厝</t>
    </r>
  </si>
  <si>
    <r>
      <rPr>
        <sz val="11"/>
        <color rgb="FF000000"/>
        <rFont val="宋体"/>
        <charset val="134"/>
      </rPr>
      <t>水头</t>
    </r>
  </si>
  <si>
    <r>
      <rPr>
        <sz val="11"/>
        <color rgb="FF000000"/>
        <rFont val="宋体"/>
        <charset val="134"/>
      </rPr>
      <t>文老</t>
    </r>
  </si>
  <si>
    <r>
      <rPr>
        <sz val="11"/>
        <color rgb="FF000000"/>
        <rFont val="宋体"/>
        <charset val="134"/>
      </rPr>
      <t>文新</t>
    </r>
  </si>
  <si>
    <r>
      <rPr>
        <sz val="11"/>
        <color rgb="FF000000"/>
        <rFont val="宋体"/>
        <charset val="134"/>
      </rPr>
      <t>溪碧</t>
    </r>
  </si>
  <si>
    <r>
      <rPr>
        <sz val="11"/>
        <color rgb="FF000000"/>
        <rFont val="宋体"/>
        <charset val="134"/>
      </rPr>
      <t>张厝</t>
    </r>
  </si>
  <si>
    <r>
      <rPr>
        <sz val="11"/>
        <color rgb="FF000000"/>
        <rFont val="宋体"/>
        <charset val="134"/>
      </rPr>
      <t>村内铺设了污水管网，污水处理设施施工中</t>
    </r>
  </si>
  <si>
    <r>
      <rPr>
        <sz val="11"/>
        <color rgb="FF000000"/>
        <rFont val="宋体"/>
        <charset val="134"/>
      </rPr>
      <t>下塘村</t>
    </r>
  </si>
  <si>
    <r>
      <rPr>
        <sz val="11"/>
        <color rgb="FF000000"/>
        <rFont val="宋体"/>
        <charset val="134"/>
      </rPr>
      <t>上英镇</t>
    </r>
  </si>
  <si>
    <r>
      <rPr>
        <sz val="11"/>
        <color rgb="FF000000"/>
        <rFont val="宋体"/>
        <charset val="134"/>
      </rPr>
      <t>半埔村</t>
    </r>
  </si>
  <si>
    <r>
      <rPr>
        <sz val="11"/>
        <color rgb="FF000000"/>
        <rFont val="宋体"/>
        <charset val="134"/>
      </rPr>
      <t>宫后村</t>
    </r>
  </si>
  <si>
    <t>BEF</t>
  </si>
  <si>
    <r>
      <rPr>
        <sz val="11"/>
        <color rgb="FF000000"/>
        <rFont val="宋体"/>
        <charset val="134"/>
      </rPr>
      <t>三村污水最后汇入村前河沟</t>
    </r>
  </si>
  <si>
    <r>
      <rPr>
        <sz val="11"/>
        <color rgb="FF000000"/>
        <rFont val="宋体"/>
        <charset val="134"/>
      </rPr>
      <t>后围村</t>
    </r>
  </si>
  <si>
    <r>
      <rPr>
        <sz val="11"/>
        <color rgb="FF000000"/>
        <rFont val="宋体"/>
        <charset val="134"/>
      </rPr>
      <t>前围村</t>
    </r>
  </si>
  <si>
    <r>
      <rPr>
        <sz val="11"/>
        <color rgb="FF000000"/>
        <rFont val="宋体"/>
        <charset val="134"/>
      </rPr>
      <t>浮头村</t>
    </r>
  </si>
  <si>
    <t>ABEF</t>
  </si>
  <si>
    <r>
      <rPr>
        <sz val="11"/>
        <color rgb="FF000000"/>
        <rFont val="宋体"/>
        <charset val="134"/>
      </rPr>
      <t>海口村</t>
    </r>
  </si>
  <si>
    <r>
      <rPr>
        <sz val="11"/>
        <color rgb="FF000000"/>
        <rFont val="宋体"/>
        <charset val="134"/>
      </rPr>
      <t>沟墘村</t>
    </r>
  </si>
  <si>
    <r>
      <rPr>
        <sz val="11"/>
        <color rgb="FF000000"/>
        <rFont val="宋体"/>
        <charset val="134"/>
      </rPr>
      <t>尖尾村</t>
    </r>
  </si>
  <si>
    <r>
      <rPr>
        <sz val="11"/>
        <color rgb="FF000000"/>
        <rFont val="宋体"/>
        <charset val="134"/>
      </rPr>
      <t>下海口村</t>
    </r>
  </si>
  <si>
    <r>
      <rPr>
        <sz val="11"/>
        <color rgb="FF000000"/>
        <rFont val="宋体"/>
        <charset val="134"/>
      </rPr>
      <t>新福村</t>
    </r>
  </si>
  <si>
    <r>
      <rPr>
        <sz val="11"/>
        <color rgb="FF000000"/>
        <rFont val="宋体"/>
        <charset val="134"/>
      </rPr>
      <t>新溪村</t>
    </r>
  </si>
  <si>
    <r>
      <rPr>
        <sz val="11"/>
        <color rgb="FF000000"/>
        <rFont val="宋体"/>
        <charset val="134"/>
      </rPr>
      <t>豪路村</t>
    </r>
  </si>
  <si>
    <t>ABDE</t>
  </si>
  <si>
    <r>
      <rPr>
        <sz val="11"/>
        <color rgb="FF000000"/>
        <rFont val="宋体"/>
        <charset val="134"/>
      </rPr>
      <t>笏底村</t>
    </r>
  </si>
  <si>
    <r>
      <rPr>
        <sz val="11"/>
        <color rgb="FF000000"/>
        <rFont val="宋体"/>
        <charset val="134"/>
      </rPr>
      <t>横沟村</t>
    </r>
  </si>
  <si>
    <t>GE</t>
  </si>
  <si>
    <r>
      <rPr>
        <sz val="11"/>
        <color rgb="FF000000"/>
        <rFont val="宋体"/>
        <charset val="134"/>
      </rPr>
      <t>与笏底村公用一个污水处理设施</t>
    </r>
  </si>
  <si>
    <r>
      <rPr>
        <sz val="11"/>
        <color rgb="FF000000"/>
        <rFont val="宋体"/>
        <charset val="134"/>
      </rPr>
      <t>联海村</t>
    </r>
  </si>
  <si>
    <r>
      <rPr>
        <sz val="11"/>
        <color rgb="FF000000"/>
        <rFont val="宋体"/>
        <charset val="134"/>
      </rPr>
      <t>联海张村</t>
    </r>
  </si>
  <si>
    <r>
      <rPr>
        <sz val="11"/>
        <color rgb="FF000000"/>
        <rFont val="宋体"/>
        <charset val="134"/>
      </rPr>
      <t>内许村</t>
    </r>
  </si>
  <si>
    <r>
      <rPr>
        <sz val="11"/>
        <color rgb="FF000000"/>
        <rFont val="宋体"/>
        <charset val="134"/>
      </rPr>
      <t>吴厝村</t>
    </r>
  </si>
  <si>
    <r>
      <rPr>
        <sz val="11"/>
        <color rgb="FF000000"/>
        <rFont val="宋体"/>
        <charset val="134"/>
      </rPr>
      <t>钱广村</t>
    </r>
  </si>
  <si>
    <r>
      <rPr>
        <sz val="11"/>
        <color rgb="FF000000"/>
        <rFont val="宋体"/>
        <charset val="134"/>
      </rPr>
      <t>上英村</t>
    </r>
  </si>
  <si>
    <r>
      <rPr>
        <sz val="11"/>
        <color rgb="FF000000"/>
        <rFont val="宋体"/>
        <charset val="134"/>
      </rPr>
      <t>三个村紧挨，建设施可收纳三村</t>
    </r>
  </si>
  <si>
    <r>
      <rPr>
        <sz val="11"/>
        <color rgb="FF000000"/>
        <rFont val="宋体"/>
        <charset val="134"/>
      </rPr>
      <t>围内村</t>
    </r>
  </si>
  <si>
    <r>
      <rPr>
        <sz val="11"/>
        <color rgb="FF000000"/>
        <rFont val="宋体"/>
        <charset val="134"/>
      </rPr>
      <t>下间村</t>
    </r>
  </si>
  <si>
    <r>
      <rPr>
        <sz val="11"/>
        <color rgb="FF000000"/>
        <rFont val="宋体"/>
        <charset val="134"/>
      </rPr>
      <t>下灶里村</t>
    </r>
  </si>
  <si>
    <r>
      <rPr>
        <sz val="11"/>
        <color rgb="FF000000"/>
        <rFont val="宋体"/>
        <charset val="134"/>
      </rPr>
      <t>新竂村</t>
    </r>
  </si>
  <si>
    <r>
      <rPr>
        <sz val="11"/>
        <color rgb="FF000000"/>
        <rFont val="宋体"/>
        <charset val="134"/>
      </rPr>
      <t>北洋村</t>
    </r>
  </si>
  <si>
    <r>
      <rPr>
        <sz val="11"/>
        <color rgb="FF000000"/>
        <rFont val="宋体"/>
        <charset val="134"/>
      </rPr>
      <t>塭仔村</t>
    </r>
  </si>
  <si>
    <r>
      <rPr>
        <sz val="11"/>
        <color rgb="FF000000"/>
        <rFont val="宋体"/>
        <charset val="134"/>
      </rPr>
      <t>鸭母竂村</t>
    </r>
  </si>
  <si>
    <r>
      <rPr>
        <sz val="11"/>
        <color rgb="FF000000"/>
        <rFont val="宋体"/>
        <charset val="134"/>
      </rPr>
      <t>玄溪村</t>
    </r>
  </si>
  <si>
    <r>
      <rPr>
        <sz val="11"/>
        <color rgb="FF000000"/>
        <rFont val="宋体"/>
        <charset val="134"/>
      </rPr>
      <t>半湾村</t>
    </r>
  </si>
  <si>
    <t>GF</t>
  </si>
  <si>
    <r>
      <rPr>
        <sz val="11"/>
        <color rgb="FF000000"/>
        <rFont val="宋体"/>
        <charset val="134"/>
      </rPr>
      <t>玄溪村委会三个自然村共用一个设施，部分村民雨水管接入了污水管网</t>
    </r>
  </si>
  <si>
    <r>
      <rPr>
        <sz val="11"/>
        <color rgb="FF000000"/>
        <rFont val="宋体"/>
        <charset val="134"/>
      </rPr>
      <t>下町村</t>
    </r>
  </si>
  <si>
    <r>
      <rPr>
        <sz val="11"/>
        <color rgb="FF000000"/>
        <rFont val="宋体"/>
        <charset val="134"/>
      </rPr>
      <t>英施村</t>
    </r>
  </si>
  <si>
    <r>
      <rPr>
        <sz val="11"/>
        <color rgb="FF000000"/>
        <rFont val="宋体"/>
        <charset val="134"/>
      </rPr>
      <t>上英镇污水处理厂</t>
    </r>
  </si>
  <si>
    <r>
      <rPr>
        <sz val="11"/>
        <color rgb="FF000000"/>
        <rFont val="宋体"/>
        <charset val="134"/>
      </rPr>
      <t>桂竹围村</t>
    </r>
  </si>
  <si>
    <r>
      <rPr>
        <sz val="11"/>
        <color rgb="FF000000"/>
        <rFont val="宋体"/>
        <charset val="134"/>
      </rPr>
      <t>银坑村</t>
    </r>
  </si>
  <si>
    <r>
      <rPr>
        <sz val="11"/>
        <color rgb="FF000000"/>
        <rFont val="宋体"/>
        <charset val="134"/>
      </rPr>
      <t>英郑村</t>
    </r>
  </si>
  <si>
    <r>
      <rPr>
        <sz val="11"/>
        <color rgb="FF000000"/>
        <rFont val="宋体"/>
        <charset val="134"/>
      </rPr>
      <t>潭西镇</t>
    </r>
  </si>
  <si>
    <r>
      <rPr>
        <sz val="11"/>
        <color rgb="FF000000"/>
        <rFont val="宋体"/>
        <charset val="134"/>
      </rPr>
      <t>赤围村</t>
    </r>
  </si>
  <si>
    <r>
      <rPr>
        <sz val="11"/>
        <color rgb="FF000000"/>
        <rFont val="宋体"/>
        <charset val="134"/>
      </rPr>
      <t>赤坎头</t>
    </r>
  </si>
  <si>
    <r>
      <rPr>
        <sz val="11"/>
        <color rgb="FF000000"/>
        <rFont val="宋体"/>
        <charset val="134"/>
      </rPr>
      <t>赤坎寨</t>
    </r>
  </si>
  <si>
    <r>
      <rPr>
        <sz val="11"/>
        <color rgb="FF000000"/>
        <rFont val="宋体"/>
        <charset val="134"/>
      </rPr>
      <t>可与赤坎头、李厝围村共用一处污水治理设施</t>
    </r>
  </si>
  <si>
    <r>
      <rPr>
        <sz val="11"/>
        <color rgb="FF000000"/>
        <rFont val="宋体"/>
        <charset val="134"/>
      </rPr>
      <t>李厝围</t>
    </r>
  </si>
  <si>
    <r>
      <rPr>
        <sz val="11"/>
        <color rgb="FF000000"/>
        <rFont val="宋体"/>
        <charset val="134"/>
      </rPr>
      <t>崔陂村</t>
    </r>
  </si>
  <si>
    <r>
      <rPr>
        <sz val="11"/>
        <color rgb="FF000000"/>
        <rFont val="宋体"/>
        <charset val="134"/>
      </rPr>
      <t>上崔陂</t>
    </r>
  </si>
  <si>
    <t>GCE</t>
  </si>
  <si>
    <r>
      <rPr>
        <sz val="11"/>
        <color rgb="FF000000"/>
        <rFont val="宋体"/>
        <charset val="134"/>
      </rPr>
      <t>下崔陂</t>
    </r>
  </si>
  <si>
    <r>
      <rPr>
        <sz val="11"/>
        <color rgb="FF000000"/>
        <rFont val="宋体"/>
        <charset val="134"/>
      </rPr>
      <t>后湖</t>
    </r>
  </si>
  <si>
    <r>
      <rPr>
        <sz val="11"/>
        <color rgb="FF000000"/>
        <rFont val="宋体"/>
        <charset val="134"/>
      </rPr>
      <t>恢丰村</t>
    </r>
  </si>
  <si>
    <r>
      <rPr>
        <sz val="11"/>
        <color rgb="FF000000"/>
        <rFont val="宋体"/>
        <charset val="134"/>
      </rPr>
      <t>丰盛</t>
    </r>
  </si>
  <si>
    <r>
      <rPr>
        <sz val="11"/>
        <color rgb="FF000000"/>
        <rFont val="宋体"/>
        <charset val="134"/>
      </rPr>
      <t>湖内</t>
    </r>
  </si>
  <si>
    <r>
      <rPr>
        <sz val="11"/>
        <color rgb="FF000000"/>
        <rFont val="宋体"/>
        <charset val="134"/>
      </rPr>
      <t>灰窑</t>
    </r>
  </si>
  <si>
    <r>
      <rPr>
        <sz val="11"/>
        <color rgb="FF000000"/>
        <rFont val="宋体"/>
        <charset val="134"/>
      </rPr>
      <t>新屋各户自主埋管排入村后沟渠</t>
    </r>
  </si>
  <si>
    <r>
      <rPr>
        <sz val="11"/>
        <color rgb="FF000000"/>
        <rFont val="宋体"/>
        <charset val="134"/>
      </rPr>
      <t>崎头村</t>
    </r>
  </si>
  <si>
    <r>
      <rPr>
        <sz val="11"/>
        <color rgb="FF000000"/>
        <rFont val="宋体"/>
        <charset val="134"/>
      </rPr>
      <t>崎头</t>
    </r>
  </si>
  <si>
    <r>
      <rPr>
        <sz val="11"/>
        <color rgb="FF000000"/>
        <rFont val="宋体"/>
        <charset val="134"/>
      </rPr>
      <t>上埔村</t>
    </r>
  </si>
  <si>
    <r>
      <rPr>
        <sz val="11"/>
        <color rgb="FF000000"/>
        <rFont val="宋体"/>
        <charset val="134"/>
      </rPr>
      <t>后底</t>
    </r>
  </si>
  <si>
    <r>
      <rPr>
        <sz val="11"/>
        <color rgb="FF000000"/>
        <rFont val="宋体"/>
        <charset val="134"/>
      </rPr>
      <t>笏尾</t>
    </r>
  </si>
  <si>
    <r>
      <rPr>
        <sz val="11"/>
        <color rgb="FF000000"/>
        <rFont val="宋体"/>
        <charset val="134"/>
      </rPr>
      <t>上埔</t>
    </r>
  </si>
  <si>
    <r>
      <rPr>
        <sz val="11"/>
        <color rgb="FF000000"/>
        <rFont val="宋体"/>
        <charset val="134"/>
      </rPr>
      <t>太平</t>
    </r>
  </si>
  <si>
    <r>
      <rPr>
        <sz val="11"/>
        <color rgb="FF000000"/>
        <rFont val="宋体"/>
        <charset val="134"/>
      </rPr>
      <t>深港村</t>
    </r>
  </si>
  <si>
    <r>
      <rPr>
        <sz val="11"/>
        <color rgb="FF000000"/>
        <rFont val="宋体"/>
        <charset val="134"/>
      </rPr>
      <t>二港</t>
    </r>
  </si>
  <si>
    <t>BCE</t>
  </si>
  <si>
    <r>
      <rPr>
        <sz val="11"/>
        <color rgb="FF000000"/>
        <rFont val="宋体"/>
        <charset val="134"/>
      </rPr>
      <t>水沟与池塘环绕村子村，污水都就近排放</t>
    </r>
  </si>
  <si>
    <r>
      <rPr>
        <sz val="11"/>
        <color rgb="FF000000"/>
        <rFont val="宋体"/>
        <charset val="134"/>
      </rPr>
      <t>港口</t>
    </r>
  </si>
  <si>
    <r>
      <rPr>
        <sz val="11"/>
        <color rgb="FF000000"/>
        <rFont val="宋体"/>
        <charset val="134"/>
      </rPr>
      <t>宫后</t>
    </r>
  </si>
  <si>
    <r>
      <rPr>
        <sz val="11"/>
        <color rgb="FF000000"/>
        <rFont val="宋体"/>
        <charset val="134"/>
      </rPr>
      <t>侯门</t>
    </r>
  </si>
  <si>
    <t>ABCE</t>
  </si>
  <si>
    <r>
      <rPr>
        <sz val="11"/>
        <color rgb="FF000000"/>
        <rFont val="宋体"/>
        <charset val="134"/>
      </rPr>
      <t>后港</t>
    </r>
  </si>
  <si>
    <r>
      <rPr>
        <sz val="11"/>
        <color rgb="FF000000"/>
        <rFont val="宋体"/>
        <charset val="134"/>
      </rPr>
      <t>后兰</t>
    </r>
  </si>
  <si>
    <r>
      <rPr>
        <sz val="11"/>
        <color rgb="FF000000"/>
        <rFont val="宋体"/>
        <charset val="134"/>
      </rPr>
      <t>后巷</t>
    </r>
  </si>
  <si>
    <r>
      <rPr>
        <sz val="11"/>
        <color rgb="FF000000"/>
        <rFont val="宋体"/>
        <charset val="134"/>
      </rPr>
      <t>旧厝</t>
    </r>
  </si>
  <si>
    <r>
      <rPr>
        <sz val="11"/>
        <color rgb="FF000000"/>
        <rFont val="宋体"/>
        <charset val="134"/>
      </rPr>
      <t>前巷</t>
    </r>
  </si>
  <si>
    <r>
      <rPr>
        <sz val="11"/>
        <color rgb="FF000000"/>
        <rFont val="宋体"/>
        <charset val="134"/>
      </rPr>
      <t>上曾</t>
    </r>
  </si>
  <si>
    <r>
      <rPr>
        <sz val="11"/>
        <color rgb="FF000000"/>
        <rFont val="宋体"/>
        <charset val="134"/>
      </rPr>
      <t>深山</t>
    </r>
  </si>
  <si>
    <r>
      <rPr>
        <sz val="11"/>
        <color rgb="FF000000"/>
        <rFont val="宋体"/>
        <charset val="134"/>
      </rPr>
      <t>铜厝</t>
    </r>
  </si>
  <si>
    <r>
      <rPr>
        <sz val="11"/>
        <color rgb="FF000000"/>
        <rFont val="宋体"/>
        <charset val="134"/>
      </rPr>
      <t>下蔡</t>
    </r>
  </si>
  <si>
    <r>
      <rPr>
        <sz val="11"/>
        <color rgb="FF000000"/>
        <rFont val="宋体"/>
        <charset val="134"/>
      </rPr>
      <t>眼园</t>
    </r>
  </si>
  <si>
    <r>
      <rPr>
        <sz val="11"/>
        <color rgb="FF000000"/>
        <rFont val="宋体"/>
        <charset val="134"/>
      </rPr>
      <t>瑶池</t>
    </r>
  </si>
  <si>
    <r>
      <rPr>
        <sz val="11"/>
        <color rgb="FF000000"/>
        <rFont val="宋体"/>
        <charset val="134"/>
      </rPr>
      <t>深溪村</t>
    </r>
  </si>
  <si>
    <r>
      <rPr>
        <sz val="11"/>
        <color rgb="FF000000"/>
        <rFont val="宋体"/>
        <charset val="134"/>
      </rPr>
      <t>曾厝围</t>
    </r>
  </si>
  <si>
    <r>
      <rPr>
        <sz val="11"/>
        <color rgb="FF000000"/>
        <rFont val="宋体"/>
        <charset val="134"/>
      </rPr>
      <t>离污水镇处理厂相距不远，可考虑纳厂</t>
    </r>
  </si>
  <si>
    <r>
      <rPr>
        <sz val="11"/>
        <color rgb="FF000000"/>
        <rFont val="宋体"/>
        <charset val="134"/>
      </rPr>
      <t>深沟</t>
    </r>
  </si>
  <si>
    <t>AGD</t>
  </si>
  <si>
    <r>
      <rPr>
        <sz val="11"/>
        <color rgb="FF000000"/>
        <rFont val="宋体"/>
        <charset val="134"/>
      </rPr>
      <t>潭东村</t>
    </r>
  </si>
  <si>
    <r>
      <rPr>
        <sz val="11"/>
        <color rgb="FF000000"/>
        <rFont val="宋体"/>
        <charset val="134"/>
      </rPr>
      <t>德炉</t>
    </r>
  </si>
  <si>
    <r>
      <rPr>
        <sz val="11"/>
        <color rgb="FF000000"/>
        <rFont val="宋体"/>
        <charset val="134"/>
      </rPr>
      <t>潭西镇污水处理厂</t>
    </r>
  </si>
  <si>
    <t>BDE</t>
  </si>
  <si>
    <r>
      <rPr>
        <sz val="11"/>
        <color rgb="FF000000"/>
        <rFont val="宋体"/>
        <charset val="134"/>
      </rPr>
      <t>市政主管已铺设完成，污水处理厂施工中</t>
    </r>
  </si>
  <si>
    <r>
      <rPr>
        <sz val="11"/>
        <color rgb="FF000000"/>
        <rFont val="宋体"/>
        <charset val="134"/>
      </rPr>
      <t>后山</t>
    </r>
  </si>
  <si>
    <r>
      <rPr>
        <sz val="11"/>
        <color rgb="FF000000"/>
        <rFont val="宋体"/>
        <charset val="134"/>
      </rPr>
      <t>潭东村里离市政管网较远的自然村</t>
    </r>
  </si>
  <si>
    <r>
      <rPr>
        <sz val="11"/>
        <color rgb="FF000000"/>
        <rFont val="宋体"/>
        <charset val="134"/>
      </rPr>
      <t>陇围</t>
    </r>
  </si>
  <si>
    <t>AAO+BAF</t>
  </si>
  <si>
    <t>GDE</t>
  </si>
  <si>
    <r>
      <rPr>
        <sz val="11"/>
        <color rgb="FF000000"/>
        <rFont val="宋体"/>
        <charset val="134"/>
      </rPr>
      <t>西门</t>
    </r>
  </si>
  <si>
    <r>
      <rPr>
        <sz val="11"/>
        <color rgb="FF000000"/>
        <rFont val="宋体"/>
        <charset val="134"/>
      </rPr>
      <t>下炉</t>
    </r>
  </si>
  <si>
    <r>
      <rPr>
        <sz val="11"/>
        <color rgb="FF000000"/>
        <rFont val="宋体"/>
        <charset val="134"/>
      </rPr>
      <t>香巷</t>
    </r>
  </si>
  <si>
    <r>
      <rPr>
        <sz val="11"/>
        <color rgb="FF000000"/>
        <rFont val="宋体"/>
        <charset val="134"/>
      </rPr>
      <t>新溪</t>
    </r>
  </si>
  <si>
    <r>
      <rPr>
        <sz val="11"/>
        <color rgb="FF000000"/>
        <rFont val="宋体"/>
        <charset val="134"/>
      </rPr>
      <t>新香</t>
    </r>
  </si>
  <si>
    <r>
      <rPr>
        <sz val="11"/>
        <color rgb="FF000000"/>
        <rFont val="宋体"/>
        <charset val="134"/>
      </rPr>
      <t>月山</t>
    </r>
  </si>
  <si>
    <r>
      <rPr>
        <sz val="11"/>
        <color rgb="FF000000"/>
        <rFont val="宋体"/>
        <charset val="134"/>
      </rPr>
      <t>潭西村</t>
    </r>
  </si>
  <si>
    <r>
      <rPr>
        <sz val="11"/>
        <color rgb="FF000000"/>
        <rFont val="宋体"/>
        <charset val="134"/>
      </rPr>
      <t>祠堂</t>
    </r>
  </si>
  <si>
    <r>
      <rPr>
        <sz val="11"/>
        <color rgb="FF000000"/>
        <rFont val="宋体"/>
        <charset val="134"/>
      </rPr>
      <t>大楼</t>
    </r>
  </si>
  <si>
    <r>
      <rPr>
        <sz val="11"/>
        <color rgb="FF000000"/>
        <rFont val="宋体"/>
        <charset val="134"/>
      </rPr>
      <t>东关</t>
    </r>
  </si>
  <si>
    <r>
      <rPr>
        <sz val="11"/>
        <color rgb="FF000000"/>
        <rFont val="宋体"/>
        <charset val="134"/>
      </rPr>
      <t>高园</t>
    </r>
  </si>
  <si>
    <r>
      <rPr>
        <sz val="11"/>
        <color rgb="FF000000"/>
        <rFont val="宋体"/>
        <charset val="134"/>
      </rPr>
      <t>会城</t>
    </r>
  </si>
  <si>
    <r>
      <rPr>
        <sz val="11"/>
        <color rgb="FF000000"/>
        <rFont val="宋体"/>
        <charset val="134"/>
      </rPr>
      <t>梅园</t>
    </r>
  </si>
  <si>
    <r>
      <rPr>
        <sz val="11"/>
        <color rgb="FF000000"/>
        <rFont val="宋体"/>
        <charset val="134"/>
      </rPr>
      <t>前寮</t>
    </r>
  </si>
  <si>
    <r>
      <rPr>
        <sz val="11"/>
        <color rgb="FF000000"/>
        <rFont val="宋体"/>
        <charset val="134"/>
      </rPr>
      <t>潭圩</t>
    </r>
  </si>
  <si>
    <r>
      <rPr>
        <sz val="11"/>
        <color rgb="FF000000"/>
        <rFont val="宋体"/>
        <charset val="134"/>
      </rPr>
      <t>铁炉村</t>
    </r>
  </si>
  <si>
    <r>
      <rPr>
        <sz val="11"/>
        <color rgb="FF000000"/>
        <rFont val="宋体"/>
        <charset val="134"/>
      </rPr>
      <t>铁炉</t>
    </r>
  </si>
  <si>
    <r>
      <rPr>
        <sz val="11"/>
        <color rgb="FF000000"/>
        <rFont val="宋体"/>
        <charset val="134"/>
      </rPr>
      <t>溪美村</t>
    </r>
  </si>
  <si>
    <r>
      <rPr>
        <sz val="11"/>
        <color rgb="FF000000"/>
        <rFont val="宋体"/>
        <charset val="134"/>
      </rPr>
      <t>大堆</t>
    </r>
  </si>
  <si>
    <r>
      <rPr>
        <sz val="11"/>
        <color rgb="FF000000"/>
        <rFont val="宋体"/>
        <charset val="134"/>
      </rPr>
      <t>未完成污水收集，各户就近排入池塘或沟渠</t>
    </r>
  </si>
  <si>
    <r>
      <rPr>
        <sz val="11"/>
        <color rgb="FF000000"/>
        <rFont val="宋体"/>
        <charset val="134"/>
      </rPr>
      <t>上路头</t>
    </r>
  </si>
  <si>
    <r>
      <rPr>
        <sz val="11"/>
        <color rgb="FF000000"/>
        <rFont val="宋体"/>
        <charset val="134"/>
      </rPr>
      <t>溪美</t>
    </r>
  </si>
  <si>
    <r>
      <rPr>
        <sz val="11"/>
        <color rgb="FF000000"/>
        <rFont val="宋体"/>
        <charset val="134"/>
      </rPr>
      <t>新埔村</t>
    </r>
  </si>
  <si>
    <r>
      <rPr>
        <sz val="11"/>
        <color rgb="FF000000"/>
        <rFont val="宋体"/>
        <charset val="134"/>
      </rPr>
      <t>后埔</t>
    </r>
  </si>
  <si>
    <t>GBF</t>
  </si>
  <si>
    <r>
      <rPr>
        <sz val="11"/>
        <color rgb="FF000000"/>
        <rFont val="宋体"/>
        <charset val="134"/>
      </rPr>
      <t>新坣</t>
    </r>
  </si>
  <si>
    <t>AGF</t>
  </si>
  <si>
    <r>
      <rPr>
        <sz val="11"/>
        <color rgb="FF000000"/>
        <rFont val="宋体"/>
        <charset val="134"/>
      </rPr>
      <t>长安村</t>
    </r>
  </si>
  <si>
    <r>
      <rPr>
        <sz val="11"/>
        <color rgb="FF000000"/>
        <rFont val="宋体"/>
        <charset val="134"/>
      </rPr>
      <t>安美</t>
    </r>
  </si>
  <si>
    <r>
      <rPr>
        <sz val="11"/>
        <color rgb="FF000000"/>
        <rFont val="宋体"/>
        <charset val="134"/>
      </rPr>
      <t>龟山</t>
    </r>
  </si>
  <si>
    <r>
      <rPr>
        <sz val="11"/>
        <color rgb="FF000000"/>
        <rFont val="宋体"/>
        <charset val="134"/>
      </rPr>
      <t>仁香</t>
    </r>
  </si>
  <si>
    <r>
      <rPr>
        <sz val="11"/>
        <color rgb="FF000000"/>
        <rFont val="宋体"/>
        <charset val="134"/>
      </rPr>
      <t>银坑</t>
    </r>
  </si>
  <si>
    <r>
      <rPr>
        <sz val="11"/>
        <color rgb="FF000000"/>
        <rFont val="宋体"/>
        <charset val="134"/>
      </rPr>
      <t>深圳水务帮扶该行政村管网铺设</t>
    </r>
  </si>
  <si>
    <r>
      <rPr>
        <sz val="11"/>
        <color rgb="FF000000"/>
        <rFont val="宋体"/>
        <charset val="134"/>
      </rPr>
      <t>长埔</t>
    </r>
  </si>
  <si>
    <r>
      <rPr>
        <sz val="11"/>
        <color rgb="FF000000"/>
        <rFont val="宋体"/>
        <charset val="134"/>
      </rPr>
      <t>西南镇</t>
    </r>
  </si>
  <si>
    <r>
      <rPr>
        <sz val="11"/>
        <color rgb="FF000000"/>
        <rFont val="宋体"/>
        <charset val="134"/>
      </rPr>
      <t>安安村</t>
    </r>
  </si>
  <si>
    <r>
      <rPr>
        <sz val="11"/>
        <color rgb="FF000000"/>
        <rFont val="宋体"/>
        <charset val="134"/>
      </rPr>
      <t>安溪村</t>
    </r>
  </si>
  <si>
    <r>
      <rPr>
        <sz val="11"/>
        <color rgb="FF000000"/>
        <rFont val="宋体"/>
        <charset val="134"/>
      </rPr>
      <t>陂屯村</t>
    </r>
  </si>
  <si>
    <r>
      <rPr>
        <sz val="11"/>
        <color rgb="FF000000"/>
        <rFont val="宋体"/>
        <charset val="134"/>
      </rPr>
      <t>白沙堆</t>
    </r>
  </si>
  <si>
    <r>
      <rPr>
        <sz val="11"/>
        <color rgb="FF000000"/>
        <rFont val="宋体"/>
        <charset val="134"/>
      </rPr>
      <t>南坑村</t>
    </r>
  </si>
  <si>
    <r>
      <rPr>
        <sz val="11"/>
        <color rgb="FF000000"/>
        <rFont val="宋体"/>
        <charset val="134"/>
      </rPr>
      <t>石门坑</t>
    </r>
  </si>
  <si>
    <r>
      <rPr>
        <sz val="11"/>
        <color rgb="FF000000"/>
        <rFont val="宋体"/>
        <charset val="134"/>
      </rPr>
      <t>新屋村</t>
    </r>
  </si>
  <si>
    <r>
      <rPr>
        <sz val="11"/>
        <color rgb="FF000000"/>
        <rFont val="宋体"/>
        <charset val="134"/>
      </rPr>
      <t>黄塘村</t>
    </r>
  </si>
  <si>
    <r>
      <rPr>
        <sz val="11"/>
        <color rgb="FF000000"/>
        <rFont val="宋体"/>
        <charset val="134"/>
      </rPr>
      <t>可考虑与黄塘三村村共用一处污水治理设施</t>
    </r>
  </si>
  <si>
    <r>
      <rPr>
        <sz val="11"/>
        <color rgb="FF000000"/>
        <rFont val="宋体"/>
        <charset val="134"/>
      </rPr>
      <t>可考虑与黄塘二村村共用一处污水治理设施</t>
    </r>
  </si>
  <si>
    <r>
      <rPr>
        <sz val="11"/>
        <color rgb="FF000000"/>
        <rFont val="宋体"/>
        <charset val="134"/>
      </rPr>
      <t>葵坑村</t>
    </r>
  </si>
  <si>
    <r>
      <rPr>
        <sz val="11"/>
        <color rgb="FF000000"/>
        <rFont val="宋体"/>
        <charset val="134"/>
      </rPr>
      <t>可考虑与上漂水村共用一处污水治理设施</t>
    </r>
  </si>
  <si>
    <r>
      <rPr>
        <sz val="11"/>
        <color rgb="FF000000"/>
        <rFont val="宋体"/>
        <charset val="134"/>
      </rPr>
      <t>上漂水村</t>
    </r>
  </si>
  <si>
    <r>
      <rPr>
        <sz val="11"/>
        <color rgb="FF000000"/>
        <rFont val="宋体"/>
        <charset val="134"/>
      </rPr>
      <t>可考虑与葵坑村共用一处污水治理设施</t>
    </r>
  </si>
  <si>
    <r>
      <rPr>
        <sz val="11"/>
        <color rgb="FF000000"/>
        <rFont val="宋体"/>
        <charset val="134"/>
      </rPr>
      <t>下漂水村</t>
    </r>
  </si>
  <si>
    <r>
      <rPr>
        <sz val="11"/>
        <color rgb="FF000000"/>
        <rFont val="宋体"/>
        <charset val="134"/>
      </rPr>
      <t>洋溢村</t>
    </r>
  </si>
  <si>
    <r>
      <rPr>
        <sz val="11"/>
        <color rgb="FF000000"/>
        <rFont val="宋体"/>
        <charset val="134"/>
      </rPr>
      <t>青塘村</t>
    </r>
  </si>
  <si>
    <r>
      <rPr>
        <sz val="11"/>
        <color rgb="FF000000"/>
        <rFont val="宋体"/>
        <charset val="134"/>
      </rPr>
      <t>北门村</t>
    </r>
  </si>
  <si>
    <r>
      <rPr>
        <sz val="11"/>
        <color rgb="FF000000"/>
        <rFont val="宋体"/>
        <charset val="134"/>
      </rPr>
      <t>黄已寮村</t>
    </r>
  </si>
  <si>
    <r>
      <rPr>
        <sz val="11"/>
        <color rgb="FF000000"/>
        <rFont val="宋体"/>
        <charset val="134"/>
      </rPr>
      <t>楼社村</t>
    </r>
  </si>
  <si>
    <t>ACDF</t>
  </si>
  <si>
    <r>
      <rPr>
        <sz val="11"/>
        <color rgb="FF000000"/>
        <rFont val="宋体"/>
        <charset val="134"/>
      </rPr>
      <t>桥东村</t>
    </r>
  </si>
  <si>
    <r>
      <rPr>
        <sz val="11"/>
        <color rgb="FF000000"/>
        <rFont val="宋体"/>
        <charset val="134"/>
      </rPr>
      <t>松寨村</t>
    </r>
  </si>
  <si>
    <r>
      <rPr>
        <sz val="11"/>
        <color rgb="FF000000"/>
        <rFont val="宋体"/>
        <charset val="134"/>
      </rPr>
      <t>乌石埔村</t>
    </r>
  </si>
  <si>
    <r>
      <rPr>
        <sz val="11"/>
        <color rgb="FF000000"/>
        <rFont val="宋体"/>
        <charset val="134"/>
      </rPr>
      <t>云前村</t>
    </r>
  </si>
  <si>
    <r>
      <rPr>
        <sz val="11"/>
        <color rgb="FF000000"/>
        <rFont val="宋体"/>
        <charset val="134"/>
      </rPr>
      <t>朱厝寨村</t>
    </r>
  </si>
  <si>
    <r>
      <rPr>
        <sz val="11"/>
        <color rgb="FF000000"/>
        <rFont val="宋体"/>
        <charset val="134"/>
      </rPr>
      <t>深坑村</t>
    </r>
  </si>
  <si>
    <r>
      <rPr>
        <sz val="11"/>
        <color rgb="FF000000"/>
        <rFont val="宋体"/>
        <charset val="134"/>
      </rPr>
      <t>廖厝村</t>
    </r>
  </si>
  <si>
    <r>
      <rPr>
        <sz val="11"/>
        <color rgb="FF000000"/>
        <rFont val="宋体"/>
        <charset val="134"/>
      </rPr>
      <t>马路村</t>
    </r>
  </si>
  <si>
    <r>
      <rPr>
        <sz val="11"/>
        <color rgb="FF000000"/>
        <rFont val="宋体"/>
        <charset val="134"/>
      </rPr>
      <t>石艮村</t>
    </r>
  </si>
  <si>
    <r>
      <rPr>
        <sz val="11"/>
        <color rgb="FF000000"/>
        <rFont val="宋体"/>
        <charset val="134"/>
      </rPr>
      <t>安楼村</t>
    </r>
  </si>
  <si>
    <r>
      <rPr>
        <sz val="11"/>
        <color rgb="FF000000"/>
        <rFont val="宋体"/>
        <charset val="134"/>
      </rPr>
      <t>坪田村</t>
    </r>
  </si>
  <si>
    <r>
      <rPr>
        <sz val="11"/>
        <color rgb="FF000000"/>
        <rFont val="宋体"/>
        <charset val="134"/>
      </rPr>
      <t>石下村</t>
    </r>
  </si>
  <si>
    <r>
      <rPr>
        <sz val="11"/>
        <color rgb="FF000000"/>
        <rFont val="宋体"/>
        <charset val="134"/>
      </rPr>
      <t>仔头村</t>
    </r>
  </si>
  <si>
    <r>
      <rPr>
        <sz val="11"/>
        <color rgb="FF000000"/>
        <rFont val="宋体"/>
        <charset val="134"/>
      </rPr>
      <t>屯埔村</t>
    </r>
  </si>
  <si>
    <r>
      <rPr>
        <sz val="11"/>
        <color rgb="FF000000"/>
        <rFont val="宋体"/>
        <charset val="134"/>
      </rPr>
      <t>可考虑与小屯村共用一处污水治理设施</t>
    </r>
  </si>
  <si>
    <r>
      <rPr>
        <sz val="11"/>
        <color rgb="FF000000"/>
        <rFont val="宋体"/>
        <charset val="134"/>
      </rPr>
      <t>小屯村</t>
    </r>
  </si>
  <si>
    <r>
      <rPr>
        <sz val="11"/>
        <color rgb="FF000000"/>
        <rFont val="宋体"/>
        <charset val="134"/>
      </rPr>
      <t>可考虑与屯埔村共用一处污水治理设施</t>
    </r>
  </si>
  <si>
    <r>
      <rPr>
        <sz val="11"/>
        <color rgb="FF000000"/>
        <rFont val="宋体"/>
        <charset val="134"/>
      </rPr>
      <t>西南村</t>
    </r>
  </si>
  <si>
    <r>
      <rPr>
        <sz val="11"/>
        <color rgb="FF000000"/>
        <rFont val="宋体"/>
        <charset val="134"/>
      </rPr>
      <t>步龙村</t>
    </r>
  </si>
  <si>
    <r>
      <rPr>
        <sz val="11"/>
        <color rgb="FF000000"/>
        <rFont val="宋体"/>
        <charset val="134"/>
      </rPr>
      <t>已铺设主管，支管与接户管未铺设</t>
    </r>
  </si>
  <si>
    <r>
      <rPr>
        <sz val="11"/>
        <color rgb="FF000000"/>
        <rFont val="宋体"/>
        <charset val="134"/>
      </rPr>
      <t>南山村</t>
    </r>
  </si>
  <si>
    <r>
      <rPr>
        <sz val="11"/>
        <color rgb="FF000000"/>
        <rFont val="宋体"/>
        <charset val="134"/>
      </rPr>
      <t>西山东村</t>
    </r>
  </si>
  <si>
    <r>
      <rPr>
        <sz val="11"/>
        <color rgb="FF000000"/>
        <rFont val="宋体"/>
        <charset val="134"/>
      </rPr>
      <t>西山西村</t>
    </r>
  </si>
  <si>
    <r>
      <rPr>
        <sz val="11"/>
        <color rgb="FF000000"/>
        <rFont val="宋体"/>
        <charset val="134"/>
      </rPr>
      <t>溪口村</t>
    </r>
  </si>
  <si>
    <r>
      <rPr>
        <sz val="11"/>
        <color rgb="FF000000"/>
        <rFont val="宋体"/>
        <charset val="134"/>
      </rPr>
      <t>白云村</t>
    </r>
  </si>
  <si>
    <r>
      <rPr>
        <sz val="11"/>
        <color rgb="FF000000"/>
        <rFont val="宋体"/>
        <charset val="134"/>
      </rPr>
      <t>溪云村</t>
    </r>
  </si>
  <si>
    <r>
      <rPr>
        <sz val="11"/>
        <color rgb="FF000000"/>
        <rFont val="宋体"/>
        <charset val="134"/>
      </rPr>
      <t>安书村</t>
    </r>
  </si>
  <si>
    <r>
      <rPr>
        <sz val="11"/>
        <color rgb="FF000000"/>
        <rFont val="宋体"/>
        <charset val="134"/>
      </rPr>
      <t>安云村</t>
    </r>
  </si>
  <si>
    <r>
      <rPr>
        <sz val="11"/>
        <color rgb="FF000000"/>
        <rFont val="宋体"/>
        <charset val="134"/>
      </rPr>
      <t>上筶村</t>
    </r>
  </si>
  <si>
    <r>
      <rPr>
        <sz val="11"/>
        <color rgb="FF000000"/>
        <rFont val="宋体"/>
        <charset val="134"/>
      </rPr>
      <t>最后排入螺河</t>
    </r>
  </si>
  <si>
    <r>
      <rPr>
        <sz val="11"/>
        <color rgb="FF000000"/>
        <rFont val="宋体"/>
        <charset val="134"/>
      </rPr>
      <t>下筶村</t>
    </r>
  </si>
  <si>
    <r>
      <rPr>
        <sz val="11"/>
        <color theme="1"/>
        <rFont val="宋体"/>
        <charset val="134"/>
      </rPr>
      <t>华侨管理区</t>
    </r>
  </si>
  <si>
    <r>
      <rPr>
        <sz val="11"/>
        <color theme="1"/>
        <rFont val="宋体"/>
        <charset val="134"/>
      </rPr>
      <t>侨兴街道</t>
    </r>
  </si>
  <si>
    <r>
      <rPr>
        <sz val="11"/>
        <color theme="1"/>
        <rFont val="宋体"/>
        <charset val="134"/>
      </rPr>
      <t>第五村委</t>
    </r>
  </si>
  <si>
    <r>
      <rPr>
        <sz val="11"/>
        <color theme="1"/>
        <rFont val="宋体"/>
        <charset val="134"/>
      </rPr>
      <t>傅厝寮村</t>
    </r>
  </si>
  <si>
    <r>
      <rPr>
        <sz val="11"/>
        <color theme="1"/>
        <rFont val="宋体"/>
        <charset val="134"/>
      </rPr>
      <t>厌氧</t>
    </r>
    <r>
      <rPr>
        <sz val="11"/>
        <color theme="1"/>
        <rFont val="Times New Roman"/>
        <charset val="134"/>
      </rPr>
      <t>+</t>
    </r>
    <r>
      <rPr>
        <sz val="11"/>
        <color theme="1"/>
        <rFont val="宋体"/>
        <charset val="134"/>
      </rPr>
      <t>生物接触氧化</t>
    </r>
  </si>
  <si>
    <r>
      <rPr>
        <sz val="11"/>
        <color theme="1"/>
        <rFont val="宋体"/>
        <charset val="134"/>
      </rPr>
      <t>农污省标二级标准</t>
    </r>
  </si>
  <si>
    <r>
      <rPr>
        <sz val="11"/>
        <color theme="1"/>
        <rFont val="Times New Roman"/>
        <charset val="134"/>
      </rPr>
      <t>2023</t>
    </r>
    <r>
      <rPr>
        <sz val="11"/>
        <color theme="1"/>
        <rFont val="宋体"/>
        <charset val="134"/>
      </rPr>
      <t>年</t>
    </r>
    <r>
      <rPr>
        <sz val="11"/>
        <color theme="1"/>
        <rFont val="Times New Roman"/>
        <charset val="134"/>
      </rPr>
      <t>12</t>
    </r>
    <r>
      <rPr>
        <sz val="11"/>
        <color theme="1"/>
        <rFont val="宋体"/>
        <charset val="134"/>
      </rPr>
      <t>月底，提升改造</t>
    </r>
  </si>
  <si>
    <r>
      <rPr>
        <sz val="11"/>
        <color theme="1"/>
        <rFont val="宋体"/>
        <charset val="134"/>
      </rPr>
      <t>田心洋村</t>
    </r>
  </si>
  <si>
    <r>
      <rPr>
        <sz val="11"/>
        <color theme="1"/>
        <rFont val="宋体"/>
        <charset val="134"/>
      </rPr>
      <t>饶堀村</t>
    </r>
  </si>
  <si>
    <r>
      <rPr>
        <sz val="11"/>
        <color theme="1"/>
        <rFont val="宋体"/>
        <charset val="134"/>
      </rPr>
      <t>湳沙村</t>
    </r>
  </si>
  <si>
    <r>
      <rPr>
        <sz val="11"/>
        <color theme="1"/>
        <rFont val="宋体"/>
        <charset val="134"/>
      </rPr>
      <t>第六村委</t>
    </r>
  </si>
  <si>
    <r>
      <rPr>
        <sz val="11"/>
        <color theme="1"/>
        <rFont val="宋体"/>
        <charset val="134"/>
      </rPr>
      <t>老屯寮</t>
    </r>
  </si>
  <si>
    <r>
      <rPr>
        <sz val="11"/>
        <color theme="1"/>
        <rFont val="Times New Roman"/>
        <charset val="134"/>
      </rPr>
      <t>115.94053690</t>
    </r>
    <r>
      <rPr>
        <sz val="11"/>
        <color theme="1"/>
        <rFont val="宋体"/>
        <charset val="134"/>
      </rPr>
      <t>，</t>
    </r>
  </si>
  <si>
    <r>
      <rPr>
        <sz val="11"/>
        <color theme="1"/>
        <rFont val="宋体"/>
        <charset val="134"/>
      </rPr>
      <t>小三格</t>
    </r>
    <r>
      <rPr>
        <sz val="11"/>
        <color theme="1"/>
        <rFont val="Times New Roman"/>
        <charset val="134"/>
      </rPr>
      <t>+</t>
    </r>
    <r>
      <rPr>
        <sz val="11"/>
        <color theme="1"/>
        <rFont val="宋体"/>
        <charset val="134"/>
      </rPr>
      <t>大三格</t>
    </r>
    <r>
      <rPr>
        <sz val="11"/>
        <color theme="1"/>
        <rFont val="Times New Roman"/>
        <charset val="134"/>
      </rPr>
      <t>+</t>
    </r>
    <r>
      <rPr>
        <sz val="11"/>
        <color theme="1"/>
        <rFont val="宋体"/>
        <charset val="134"/>
      </rPr>
      <t>人工湿地</t>
    </r>
  </si>
  <si>
    <r>
      <rPr>
        <sz val="11"/>
        <color theme="1"/>
        <rFont val="Times New Roman"/>
        <charset val="134"/>
      </rPr>
      <t>2022</t>
    </r>
    <r>
      <rPr>
        <sz val="11"/>
        <color theme="1"/>
        <rFont val="宋体"/>
        <charset val="134"/>
      </rPr>
      <t>年</t>
    </r>
    <r>
      <rPr>
        <sz val="11"/>
        <color theme="1"/>
        <rFont val="Times New Roman"/>
        <charset val="134"/>
      </rPr>
      <t>12</t>
    </r>
    <r>
      <rPr>
        <sz val="11"/>
        <color theme="1"/>
        <rFont val="宋体"/>
        <charset val="134"/>
      </rPr>
      <t>月底，提升改造</t>
    </r>
  </si>
  <si>
    <r>
      <rPr>
        <sz val="11"/>
        <color theme="1"/>
        <rFont val="宋体"/>
        <charset val="134"/>
      </rPr>
      <t>新屯寮</t>
    </r>
  </si>
  <si>
    <r>
      <rPr>
        <sz val="11"/>
        <color theme="1"/>
        <rFont val="宋体"/>
        <charset val="134"/>
      </rPr>
      <t>叶厝村</t>
    </r>
  </si>
  <si>
    <r>
      <rPr>
        <sz val="11"/>
        <color theme="1"/>
        <rFont val="宋体"/>
        <charset val="134"/>
      </rPr>
      <t>农污省标三级标准</t>
    </r>
  </si>
  <si>
    <r>
      <rPr>
        <sz val="11"/>
        <color theme="1"/>
        <rFont val="宋体"/>
        <charset val="134"/>
      </rPr>
      <t>接入村庄周边农田、林地、草地进行资源回用</t>
    </r>
  </si>
  <si>
    <r>
      <rPr>
        <sz val="11"/>
        <color theme="1"/>
        <rFont val="宋体"/>
        <charset val="134"/>
      </rPr>
      <t>牧场村</t>
    </r>
  </si>
  <si>
    <r>
      <rPr>
        <sz val="11"/>
        <color theme="1"/>
        <rFont val="宋体"/>
        <charset val="134"/>
      </rPr>
      <t>第七村委</t>
    </r>
  </si>
  <si>
    <r>
      <rPr>
        <sz val="11"/>
        <color theme="1"/>
        <rFont val="宋体"/>
        <charset val="134"/>
      </rPr>
      <t>新石古村</t>
    </r>
  </si>
  <si>
    <r>
      <rPr>
        <sz val="11"/>
        <color theme="1"/>
        <rFont val="宋体"/>
        <charset val="134"/>
      </rPr>
      <t>老石古村</t>
    </r>
  </si>
  <si>
    <r>
      <rPr>
        <sz val="11"/>
        <color theme="1"/>
        <rFont val="宋体"/>
        <charset val="134"/>
      </rPr>
      <t>小三格</t>
    </r>
    <r>
      <rPr>
        <sz val="11"/>
        <color theme="1"/>
        <rFont val="Times New Roman"/>
        <charset val="134"/>
      </rPr>
      <t>+</t>
    </r>
    <r>
      <rPr>
        <sz val="11"/>
        <color theme="1"/>
        <rFont val="宋体"/>
        <charset val="134"/>
      </rPr>
      <t>大三格</t>
    </r>
  </si>
  <si>
    <r>
      <rPr>
        <sz val="11"/>
        <color theme="1"/>
        <rFont val="宋体"/>
        <charset val="134"/>
      </rPr>
      <t>接入村庄周边生态沟渠、湿地系统消纳处理</t>
    </r>
  </si>
  <si>
    <r>
      <rPr>
        <sz val="11"/>
        <color theme="1"/>
        <rFont val="宋体"/>
        <charset val="134"/>
      </rPr>
      <t>安隆村</t>
    </r>
  </si>
  <si>
    <r>
      <rPr>
        <sz val="11"/>
        <color theme="1"/>
        <rFont val="Times New Roman"/>
        <charset val="134"/>
      </rPr>
      <t>2023</t>
    </r>
    <r>
      <rPr>
        <sz val="11"/>
        <color theme="1"/>
        <rFont val="宋体"/>
        <charset val="134"/>
      </rPr>
      <t>年</t>
    </r>
    <r>
      <rPr>
        <sz val="11"/>
        <color theme="1"/>
        <rFont val="Times New Roman"/>
        <charset val="134"/>
      </rPr>
      <t>12</t>
    </r>
    <r>
      <rPr>
        <sz val="11"/>
        <color theme="1"/>
        <rFont val="宋体"/>
        <charset val="134"/>
      </rPr>
      <t>月底。提升改造</t>
    </r>
  </si>
  <si>
    <r>
      <rPr>
        <sz val="11"/>
        <color theme="1"/>
        <rFont val="宋体"/>
        <charset val="134"/>
      </rPr>
      <t>萌早湖村</t>
    </r>
  </si>
  <si>
    <r>
      <rPr>
        <sz val="11"/>
        <color theme="1"/>
        <rFont val="宋体"/>
        <charset val="134"/>
      </rPr>
      <t>第一社区</t>
    </r>
  </si>
  <si>
    <r>
      <rPr>
        <sz val="11"/>
        <color theme="1"/>
        <rFont val="宋体"/>
        <charset val="134"/>
      </rPr>
      <t>北坑村</t>
    </r>
  </si>
  <si>
    <r>
      <rPr>
        <sz val="11"/>
        <color theme="1"/>
        <rFont val="宋体"/>
        <charset val="134"/>
      </rPr>
      <t>一队</t>
    </r>
  </si>
  <si>
    <r>
      <rPr>
        <sz val="11"/>
        <color theme="1"/>
        <rFont val="宋体"/>
        <charset val="134"/>
      </rPr>
      <t>第八社区</t>
    </r>
  </si>
  <si>
    <r>
      <rPr>
        <sz val="11"/>
        <color theme="1"/>
        <rFont val="宋体"/>
        <charset val="134"/>
      </rPr>
      <t>七队</t>
    </r>
  </si>
  <si>
    <r>
      <rPr>
        <sz val="11"/>
        <color theme="1"/>
        <rFont val="宋体"/>
        <charset val="134"/>
      </rPr>
      <t>侨安里</t>
    </r>
  </si>
  <si>
    <r>
      <rPr>
        <sz val="11"/>
        <color theme="1"/>
        <rFont val="宋体"/>
        <charset val="134"/>
      </rPr>
      <t>城区</t>
    </r>
  </si>
  <si>
    <r>
      <rPr>
        <sz val="11"/>
        <color theme="1"/>
        <rFont val="宋体"/>
        <charset val="134"/>
      </rPr>
      <t>红草镇</t>
    </r>
  </si>
  <si>
    <r>
      <rPr>
        <sz val="11"/>
        <color theme="1"/>
        <rFont val="宋体"/>
        <charset val="134"/>
      </rPr>
      <t>青山村委会</t>
    </r>
  </si>
  <si>
    <r>
      <rPr>
        <sz val="11"/>
        <color theme="1"/>
        <rFont val="宋体"/>
        <charset val="134"/>
      </rPr>
      <t>石牌</t>
    </r>
  </si>
  <si>
    <r>
      <rPr>
        <sz val="11"/>
        <color theme="1"/>
        <rFont val="宋体"/>
        <charset val="134"/>
      </rPr>
      <t>汕尾高新区红草园区综合污水处理厂</t>
    </r>
  </si>
  <si>
    <r>
      <rPr>
        <sz val="11"/>
        <color theme="1"/>
        <rFont val="宋体"/>
        <charset val="134"/>
      </rPr>
      <t>正常运行</t>
    </r>
  </si>
  <si>
    <r>
      <rPr>
        <sz val="11"/>
        <color theme="1"/>
        <rFont val="Times New Roman"/>
        <charset val="134"/>
      </rPr>
      <t>2016</t>
    </r>
    <r>
      <rPr>
        <sz val="10.5"/>
        <color rgb="FF000000"/>
        <rFont val="宋体"/>
        <charset val="134"/>
      </rPr>
      <t>年</t>
    </r>
  </si>
  <si>
    <r>
      <rPr>
        <sz val="11"/>
        <color theme="1"/>
        <rFont val="宋体"/>
        <charset val="134"/>
      </rPr>
      <t>因红镇高新区征地原因，市政管网与</t>
    </r>
    <r>
      <rPr>
        <sz val="10.5"/>
        <color rgb="FF000000"/>
        <rFont val="宋体"/>
        <charset val="134"/>
      </rPr>
      <t>污水处理厂尚未接通</t>
    </r>
  </si>
  <si>
    <r>
      <rPr>
        <sz val="11"/>
        <color theme="1"/>
        <rFont val="宋体"/>
        <charset val="134"/>
      </rPr>
      <t>楼星</t>
    </r>
  </si>
  <si>
    <r>
      <rPr>
        <sz val="11"/>
        <color theme="1"/>
        <rFont val="宋体"/>
        <charset val="134"/>
      </rPr>
      <t>曾厝</t>
    </r>
  </si>
  <si>
    <r>
      <rPr>
        <sz val="11"/>
        <rFont val="宋体"/>
        <charset val="134"/>
      </rPr>
      <t>南洋</t>
    </r>
  </si>
  <si>
    <r>
      <rPr>
        <sz val="11"/>
        <color theme="1"/>
        <rFont val="宋体"/>
        <charset val="134"/>
      </rPr>
      <t>三和村委会</t>
    </r>
  </si>
  <si>
    <r>
      <rPr>
        <sz val="11"/>
        <color theme="1"/>
        <rFont val="宋体"/>
        <charset val="134"/>
      </rPr>
      <t>水陂</t>
    </r>
  </si>
  <si>
    <r>
      <rPr>
        <sz val="10.5"/>
        <color rgb="FF000000"/>
        <rFont val="宋体"/>
        <charset val="134"/>
      </rPr>
      <t>是</t>
    </r>
  </si>
  <si>
    <t>G</t>
  </si>
  <si>
    <r>
      <rPr>
        <sz val="10.5"/>
        <color rgb="FF000000"/>
        <rFont val="Times New Roman"/>
        <charset val="134"/>
      </rPr>
      <t>2023</t>
    </r>
    <r>
      <rPr>
        <sz val="10.5"/>
        <color rgb="FF000000"/>
        <rFont val="宋体"/>
        <charset val="134"/>
      </rPr>
      <t>年</t>
    </r>
  </si>
  <si>
    <r>
      <rPr>
        <sz val="10.5"/>
        <color rgb="FF000000"/>
        <rFont val="宋体"/>
        <charset val="134"/>
      </rPr>
      <t>因红镇高新区征地原因，市政管网与污水处理厂尚未接通</t>
    </r>
  </si>
  <si>
    <r>
      <rPr>
        <sz val="11"/>
        <color theme="1"/>
        <rFont val="宋体"/>
        <charset val="134"/>
      </rPr>
      <t>头寮</t>
    </r>
  </si>
  <si>
    <r>
      <rPr>
        <sz val="11"/>
        <color theme="1"/>
        <rFont val="宋体"/>
        <charset val="134"/>
      </rPr>
      <t>大寮</t>
    </r>
  </si>
  <si>
    <r>
      <rPr>
        <sz val="10.5"/>
        <color rgb="FF000000"/>
        <rFont val="宋体"/>
        <charset val="134"/>
      </rPr>
      <t>仅接入了少量住户生活污水</t>
    </r>
  </si>
  <si>
    <r>
      <rPr>
        <sz val="11"/>
        <color theme="1"/>
        <rFont val="宋体"/>
        <charset val="134"/>
      </rPr>
      <t>拾和村委会</t>
    </r>
  </si>
  <si>
    <r>
      <rPr>
        <sz val="11"/>
        <color theme="1"/>
        <rFont val="宋体"/>
        <charset val="134"/>
      </rPr>
      <t>仁盛</t>
    </r>
  </si>
  <si>
    <r>
      <rPr>
        <sz val="10.5"/>
        <color rgb="FF000000"/>
        <rFont val="宋体"/>
        <charset val="134"/>
      </rPr>
      <t>否</t>
    </r>
  </si>
  <si>
    <r>
      <rPr>
        <sz val="11"/>
        <color theme="1"/>
        <rFont val="宋体"/>
        <charset val="134"/>
      </rPr>
      <t>夏村</t>
    </r>
  </si>
  <si>
    <r>
      <rPr>
        <sz val="10.5"/>
        <color rgb="FF000000"/>
        <rFont val="宋体"/>
        <charset val="134"/>
      </rPr>
      <t>接户管不足，仅接入了沿马路边住户生活污水</t>
    </r>
  </si>
  <si>
    <r>
      <rPr>
        <sz val="11"/>
        <color theme="1"/>
        <rFont val="宋体"/>
        <charset val="134"/>
      </rPr>
      <t>东宫</t>
    </r>
  </si>
  <si>
    <r>
      <rPr>
        <sz val="11"/>
        <color theme="1"/>
        <rFont val="宋体"/>
        <charset val="134"/>
      </rPr>
      <t>竹围</t>
    </r>
  </si>
  <si>
    <r>
      <rPr>
        <sz val="11"/>
        <color theme="1"/>
        <rFont val="宋体"/>
        <charset val="134"/>
      </rPr>
      <t>径口村委会</t>
    </r>
  </si>
  <si>
    <r>
      <rPr>
        <sz val="11"/>
        <rFont val="宋体"/>
        <charset val="134"/>
      </rPr>
      <t>金凤池</t>
    </r>
  </si>
  <si>
    <r>
      <rPr>
        <sz val="11"/>
        <color theme="1"/>
        <rFont val="宋体"/>
        <charset val="134"/>
      </rPr>
      <t>东坑</t>
    </r>
  </si>
  <si>
    <r>
      <rPr>
        <sz val="11"/>
        <color rgb="FFFF0000"/>
        <rFont val="Times New Roman"/>
        <charset val="134"/>
      </rPr>
      <t>2023</t>
    </r>
    <r>
      <rPr>
        <sz val="11"/>
        <color rgb="FFFF0000"/>
        <rFont val="宋体"/>
        <charset val="134"/>
      </rPr>
      <t>年</t>
    </r>
  </si>
  <si>
    <r>
      <rPr>
        <sz val="11"/>
        <rFont val="宋体"/>
        <charset val="134"/>
      </rPr>
      <t>田中央</t>
    </r>
  </si>
  <si>
    <r>
      <rPr>
        <sz val="11"/>
        <rFont val="宋体"/>
        <charset val="134"/>
      </rPr>
      <t>径口</t>
    </r>
  </si>
  <si>
    <r>
      <rPr>
        <sz val="11"/>
        <color theme="1"/>
        <rFont val="宋体"/>
        <charset val="134"/>
      </rPr>
      <t>亚洲村委会</t>
    </r>
  </si>
  <si>
    <r>
      <rPr>
        <sz val="11"/>
        <color theme="1"/>
        <rFont val="宋体"/>
        <charset val="134"/>
      </rPr>
      <t>亚洲</t>
    </r>
  </si>
  <si>
    <t>FG</t>
  </si>
  <si>
    <r>
      <rPr>
        <sz val="11"/>
        <color theme="1"/>
        <rFont val="宋体"/>
        <charset val="134"/>
      </rPr>
      <t>埔边村委会</t>
    </r>
  </si>
  <si>
    <r>
      <rPr>
        <sz val="11"/>
        <rFont val="宋体"/>
        <charset val="134"/>
      </rPr>
      <t>石联</t>
    </r>
  </si>
  <si>
    <r>
      <rPr>
        <sz val="10.5"/>
        <color rgb="FF000000"/>
        <rFont val="宋体"/>
        <charset val="134"/>
      </rPr>
      <t>管网基本覆盖集中区域，接户率需进一步提升</t>
    </r>
  </si>
  <si>
    <r>
      <rPr>
        <sz val="11"/>
        <color theme="1"/>
        <rFont val="宋体"/>
        <charset val="134"/>
      </rPr>
      <t>东村</t>
    </r>
  </si>
  <si>
    <r>
      <rPr>
        <sz val="11"/>
        <color theme="1"/>
        <rFont val="宋体"/>
        <charset val="134"/>
      </rPr>
      <t>桂星</t>
    </r>
  </si>
  <si>
    <r>
      <rPr>
        <sz val="11"/>
        <color theme="1"/>
        <rFont val="宋体"/>
        <charset val="134"/>
      </rPr>
      <t>西二</t>
    </r>
  </si>
  <si>
    <r>
      <rPr>
        <sz val="11"/>
        <color theme="1"/>
        <rFont val="宋体"/>
        <charset val="134"/>
      </rPr>
      <t>西三</t>
    </r>
  </si>
  <si>
    <r>
      <rPr>
        <sz val="11"/>
        <color theme="1"/>
        <rFont val="宋体"/>
        <charset val="134"/>
      </rPr>
      <t>三联</t>
    </r>
  </si>
  <si>
    <r>
      <rPr>
        <sz val="11"/>
        <color theme="1"/>
        <rFont val="宋体"/>
        <charset val="134"/>
      </rPr>
      <t>西河村委会</t>
    </r>
  </si>
  <si>
    <r>
      <rPr>
        <sz val="11"/>
        <color theme="1"/>
        <rFont val="宋体"/>
        <charset val="134"/>
      </rPr>
      <t>西门</t>
    </r>
  </si>
  <si>
    <r>
      <rPr>
        <sz val="10.5"/>
        <color rgb="FF000000"/>
        <rFont val="Times New Roman"/>
        <charset val="134"/>
      </rPr>
      <t>2022</t>
    </r>
    <r>
      <rPr>
        <sz val="10.5"/>
        <color rgb="FF000000"/>
        <rFont val="宋体"/>
        <charset val="134"/>
      </rPr>
      <t>年</t>
    </r>
  </si>
  <si>
    <r>
      <rPr>
        <sz val="11"/>
        <color theme="1"/>
        <rFont val="宋体"/>
        <charset val="134"/>
      </rPr>
      <t>桥余</t>
    </r>
  </si>
  <si>
    <r>
      <rPr>
        <sz val="11"/>
        <color theme="1"/>
        <rFont val="宋体"/>
        <charset val="134"/>
      </rPr>
      <t>新町</t>
    </r>
  </si>
  <si>
    <r>
      <rPr>
        <sz val="11"/>
        <color theme="1"/>
        <rFont val="宋体"/>
        <charset val="134"/>
      </rPr>
      <t>桥吴</t>
    </r>
  </si>
  <si>
    <r>
      <rPr>
        <sz val="11"/>
        <color theme="1"/>
        <rFont val="宋体"/>
        <charset val="134"/>
      </rPr>
      <t>南汾村委会</t>
    </r>
  </si>
  <si>
    <r>
      <rPr>
        <sz val="11"/>
        <color theme="1"/>
        <rFont val="宋体"/>
        <charset val="134"/>
      </rPr>
      <t>八村</t>
    </r>
  </si>
  <si>
    <r>
      <rPr>
        <sz val="11"/>
        <color theme="1"/>
        <rFont val="宋体"/>
        <charset val="134"/>
      </rPr>
      <t>五雅村委会</t>
    </r>
  </si>
  <si>
    <r>
      <rPr>
        <sz val="11"/>
        <color theme="1"/>
        <rFont val="宋体"/>
        <charset val="134"/>
      </rPr>
      <t>春雅</t>
    </r>
  </si>
  <si>
    <r>
      <rPr>
        <sz val="11"/>
        <color theme="1"/>
        <rFont val="宋体"/>
        <charset val="134"/>
      </rPr>
      <t>春雅、上陂、坑美共用一座设施，未建接户支管</t>
    </r>
  </si>
  <si>
    <r>
      <rPr>
        <sz val="11"/>
        <color theme="1"/>
        <rFont val="宋体"/>
        <charset val="134"/>
      </rPr>
      <t>坑美</t>
    </r>
  </si>
  <si>
    <r>
      <rPr>
        <sz val="11"/>
        <color theme="1"/>
        <rFont val="宋体"/>
        <charset val="134"/>
      </rPr>
      <t>上陂</t>
    </r>
  </si>
  <si>
    <r>
      <rPr>
        <sz val="11"/>
        <color theme="1"/>
        <rFont val="宋体"/>
        <charset val="134"/>
      </rPr>
      <t>吉坑</t>
    </r>
  </si>
  <si>
    <r>
      <rPr>
        <sz val="11"/>
        <color theme="1"/>
        <rFont val="宋体"/>
        <charset val="134"/>
      </rPr>
      <t>林地、草地</t>
    </r>
  </si>
  <si>
    <r>
      <rPr>
        <sz val="11"/>
        <color theme="1"/>
        <rFont val="宋体"/>
        <charset val="134"/>
      </rPr>
      <t>光明村委会</t>
    </r>
  </si>
  <si>
    <r>
      <rPr>
        <sz val="11"/>
        <color theme="1"/>
        <rFont val="宋体"/>
        <charset val="134"/>
      </rPr>
      <t>梧厝埔</t>
    </r>
  </si>
  <si>
    <r>
      <rPr>
        <sz val="10.5"/>
        <color rgb="FF000000"/>
        <rFont val="Times New Roman"/>
        <charset val="134"/>
      </rPr>
      <t>2021</t>
    </r>
    <r>
      <rPr>
        <sz val="10.5"/>
        <color rgb="FF000000"/>
        <rFont val="宋体"/>
        <charset val="134"/>
      </rPr>
      <t>年</t>
    </r>
  </si>
  <si>
    <r>
      <rPr>
        <sz val="11"/>
        <color theme="1"/>
        <rFont val="宋体"/>
        <charset val="134"/>
      </rPr>
      <t>梧围村委会</t>
    </r>
  </si>
  <si>
    <r>
      <rPr>
        <sz val="11"/>
        <color theme="1"/>
        <rFont val="宋体"/>
        <charset val="134"/>
      </rPr>
      <t>横堂</t>
    </r>
  </si>
  <si>
    <r>
      <rPr>
        <sz val="11"/>
        <color theme="1"/>
        <rFont val="Times New Roman"/>
        <charset val="134"/>
      </rPr>
      <t>2021</t>
    </r>
    <r>
      <rPr>
        <sz val="11"/>
        <color theme="1"/>
        <rFont val="宋体"/>
        <charset val="134"/>
      </rPr>
      <t>年</t>
    </r>
  </si>
  <si>
    <r>
      <rPr>
        <sz val="11"/>
        <color theme="1"/>
        <rFont val="宋体"/>
        <charset val="134"/>
      </rPr>
      <t>横堂、后寮、东寮、大乡共用一座设施，尚未建接户支管</t>
    </r>
  </si>
  <si>
    <r>
      <rPr>
        <sz val="11"/>
        <color theme="1"/>
        <rFont val="宋体"/>
        <charset val="134"/>
      </rPr>
      <t>后寮</t>
    </r>
  </si>
  <si>
    <r>
      <rPr>
        <sz val="11"/>
        <color theme="1"/>
        <rFont val="宋体"/>
        <charset val="134"/>
      </rPr>
      <t>东寮</t>
    </r>
  </si>
  <si>
    <r>
      <rPr>
        <sz val="11"/>
        <color theme="1"/>
        <rFont val="宋体"/>
        <charset val="134"/>
      </rPr>
      <t>大乡</t>
    </r>
  </si>
  <si>
    <r>
      <rPr>
        <sz val="11"/>
        <color theme="1"/>
        <rFont val="宋体"/>
        <charset val="134"/>
      </rPr>
      <t>大份</t>
    </r>
  </si>
  <si>
    <r>
      <rPr>
        <sz val="10.5"/>
        <color rgb="FF000000"/>
        <rFont val="宋体"/>
        <charset val="134"/>
      </rPr>
      <t>已建主管，村内污水通过村内自有暗渠或管网排放</t>
    </r>
  </si>
  <si>
    <r>
      <rPr>
        <sz val="11"/>
        <color theme="1"/>
        <rFont val="宋体"/>
        <charset val="134"/>
      </rPr>
      <t>海梧村委会</t>
    </r>
  </si>
  <si>
    <r>
      <rPr>
        <sz val="11"/>
        <color theme="1"/>
        <rFont val="宋体"/>
        <charset val="134"/>
      </rPr>
      <t>南坑</t>
    </r>
  </si>
  <si>
    <r>
      <rPr>
        <sz val="10.5"/>
        <color rgb="FF000000"/>
        <rFont val="宋体"/>
        <charset val="134"/>
      </rPr>
      <t>接户支管不足</t>
    </r>
  </si>
  <si>
    <r>
      <rPr>
        <sz val="11"/>
        <color theme="1"/>
        <rFont val="宋体"/>
        <charset val="134"/>
      </rPr>
      <t>竹山</t>
    </r>
  </si>
  <si>
    <r>
      <rPr>
        <sz val="11"/>
        <color theme="1"/>
        <rFont val="宋体"/>
        <charset val="134"/>
      </rPr>
      <t>竹山、前埔、后湾、新厝、中乡共用一座设施，接户率需进一步提升</t>
    </r>
  </si>
  <si>
    <r>
      <rPr>
        <sz val="11"/>
        <color theme="1"/>
        <rFont val="宋体"/>
        <charset val="134"/>
      </rPr>
      <t>前埔</t>
    </r>
  </si>
  <si>
    <r>
      <rPr>
        <sz val="11"/>
        <color theme="1"/>
        <rFont val="宋体"/>
        <charset val="134"/>
      </rPr>
      <t>后湾</t>
    </r>
  </si>
  <si>
    <r>
      <rPr>
        <sz val="11"/>
        <color theme="1"/>
        <rFont val="宋体"/>
        <charset val="134"/>
      </rPr>
      <t>中乡</t>
    </r>
  </si>
  <si>
    <r>
      <rPr>
        <sz val="11"/>
        <color theme="1"/>
        <rFont val="宋体"/>
        <charset val="134"/>
      </rPr>
      <t>辰洲村委会</t>
    </r>
  </si>
  <si>
    <r>
      <rPr>
        <sz val="11"/>
        <color theme="1"/>
        <rFont val="宋体"/>
        <charset val="134"/>
      </rPr>
      <t>新片</t>
    </r>
  </si>
  <si>
    <r>
      <rPr>
        <sz val="11"/>
        <color theme="1"/>
        <rFont val="宋体"/>
        <charset val="134"/>
      </rPr>
      <t>新片、前片共用一座设施，接户率需进一步提升</t>
    </r>
  </si>
  <si>
    <r>
      <rPr>
        <sz val="11"/>
        <color theme="1"/>
        <rFont val="宋体"/>
        <charset val="134"/>
      </rPr>
      <t>前片</t>
    </r>
  </si>
  <si>
    <r>
      <rPr>
        <sz val="11"/>
        <color theme="1"/>
        <rFont val="宋体"/>
        <charset val="134"/>
      </rPr>
      <t>后片</t>
    </r>
  </si>
  <si>
    <r>
      <rPr>
        <sz val="10.5"/>
        <color rgb="FF000000"/>
        <rFont val="宋体"/>
        <charset val="134"/>
      </rPr>
      <t>接户率需进一步提升</t>
    </r>
  </si>
  <si>
    <r>
      <rPr>
        <sz val="11"/>
        <color theme="1"/>
        <rFont val="宋体"/>
        <charset val="134"/>
      </rPr>
      <t>新村村委会</t>
    </r>
  </si>
  <si>
    <r>
      <rPr>
        <sz val="11"/>
        <color theme="1"/>
        <rFont val="宋体"/>
        <charset val="134"/>
      </rPr>
      <t>东涌镇</t>
    </r>
  </si>
  <si>
    <r>
      <rPr>
        <sz val="11"/>
        <color theme="1"/>
        <rFont val="宋体"/>
        <charset val="134"/>
      </rPr>
      <t>洪流村委会</t>
    </r>
  </si>
  <si>
    <r>
      <rPr>
        <sz val="11"/>
        <color theme="1"/>
        <rFont val="宋体"/>
        <charset val="134"/>
      </rPr>
      <t>长富</t>
    </r>
  </si>
  <si>
    <r>
      <rPr>
        <sz val="10.5"/>
        <color rgb="FF000000"/>
        <rFont val="宋体"/>
        <charset val="134"/>
      </rPr>
      <t>已建接户支管，接户率需进一步提升</t>
    </r>
  </si>
  <si>
    <r>
      <rPr>
        <sz val="11"/>
        <color theme="1"/>
        <rFont val="宋体"/>
        <charset val="134"/>
      </rPr>
      <t>町前</t>
    </r>
  </si>
  <si>
    <r>
      <rPr>
        <sz val="11"/>
        <color theme="1"/>
        <rFont val="宋体"/>
        <charset val="134"/>
      </rPr>
      <t>石洲村委会</t>
    </r>
  </si>
  <si>
    <r>
      <rPr>
        <sz val="11"/>
        <color theme="1"/>
        <rFont val="宋体"/>
        <charset val="134"/>
      </rPr>
      <t>石洲</t>
    </r>
  </si>
  <si>
    <r>
      <rPr>
        <sz val="10.5"/>
        <color rgb="FF000000"/>
        <rFont val="宋体"/>
        <charset val="134"/>
      </rPr>
      <t>部分管道逆坡，接户率需进一步提升</t>
    </r>
  </si>
  <si>
    <r>
      <rPr>
        <sz val="11"/>
        <color theme="1"/>
        <rFont val="宋体"/>
        <charset val="134"/>
      </rPr>
      <t>宝楼村委会</t>
    </r>
  </si>
  <si>
    <r>
      <rPr>
        <sz val="11"/>
        <color theme="1"/>
        <rFont val="宋体"/>
        <charset val="134"/>
      </rPr>
      <t>宝楼</t>
    </r>
  </si>
  <si>
    <r>
      <rPr>
        <sz val="11"/>
        <color theme="1"/>
        <rFont val="宋体"/>
        <charset val="134"/>
      </rPr>
      <t>新安村委会</t>
    </r>
  </si>
  <si>
    <r>
      <rPr>
        <sz val="11"/>
        <color theme="1"/>
        <rFont val="宋体"/>
        <charset val="134"/>
      </rPr>
      <t>流口</t>
    </r>
  </si>
  <si>
    <t>AFG</t>
  </si>
  <si>
    <r>
      <rPr>
        <sz val="11"/>
        <color theme="1"/>
        <rFont val="宋体"/>
        <charset val="134"/>
      </rPr>
      <t>青龙头</t>
    </r>
  </si>
  <si>
    <r>
      <rPr>
        <sz val="11"/>
        <color theme="1"/>
        <rFont val="宋体"/>
        <charset val="134"/>
      </rPr>
      <t>新民村委会</t>
    </r>
  </si>
  <si>
    <r>
      <rPr>
        <sz val="11"/>
        <color theme="1"/>
        <rFont val="宋体"/>
        <charset val="134"/>
      </rPr>
      <t>埔尾</t>
    </r>
  </si>
  <si>
    <r>
      <rPr>
        <sz val="11"/>
        <color theme="1"/>
        <rFont val="宋体"/>
        <charset val="134"/>
      </rPr>
      <t>建茶</t>
    </r>
  </si>
  <si>
    <r>
      <rPr>
        <sz val="11"/>
        <color theme="1"/>
        <rFont val="宋体"/>
        <charset val="134"/>
      </rPr>
      <t>民群村委会</t>
    </r>
  </si>
  <si>
    <r>
      <rPr>
        <sz val="11"/>
        <color theme="1"/>
        <rFont val="宋体"/>
        <charset val="134"/>
      </rPr>
      <t>花树</t>
    </r>
  </si>
  <si>
    <r>
      <rPr>
        <sz val="10.5"/>
        <color rgb="FF000000"/>
        <rFont val="宋体"/>
        <charset val="134"/>
      </rPr>
      <t>目前民群村正进行支管铺设施工</t>
    </r>
  </si>
  <si>
    <r>
      <rPr>
        <sz val="11"/>
        <color theme="1"/>
        <rFont val="宋体"/>
        <charset val="134"/>
      </rPr>
      <t>大船路</t>
    </r>
  </si>
  <si>
    <r>
      <rPr>
        <sz val="10.5"/>
        <color rgb="FF000000"/>
        <rFont val="宋体"/>
        <charset val="134"/>
      </rPr>
      <t>已建主管，但接户管不足，部分污水直排入河，现纳污水体黑臭；设施池内异常，填料堆积，目前民群村正进行支管铺设施工</t>
    </r>
  </si>
  <si>
    <r>
      <rPr>
        <sz val="11"/>
        <color theme="1"/>
        <rFont val="宋体"/>
        <charset val="134"/>
      </rPr>
      <t>石厝</t>
    </r>
  </si>
  <si>
    <r>
      <rPr>
        <sz val="10.5"/>
        <color rgb="FF000000"/>
        <rFont val="宋体"/>
        <charset val="134"/>
      </rPr>
      <t>目前排污为明渠，截污管网溢流口设置较低，导致池塘水倒灌，目前民群村正进行支管铺设施工</t>
    </r>
  </si>
  <si>
    <r>
      <rPr>
        <sz val="11"/>
        <color theme="1"/>
        <rFont val="宋体"/>
        <charset val="134"/>
      </rPr>
      <t>安华村委会</t>
    </r>
  </si>
  <si>
    <r>
      <rPr>
        <sz val="11"/>
        <color theme="1"/>
        <rFont val="宋体"/>
        <charset val="134"/>
      </rPr>
      <t>郭厝寮</t>
    </r>
  </si>
  <si>
    <r>
      <rPr>
        <sz val="11"/>
        <color theme="1"/>
        <rFont val="宋体"/>
        <charset val="134"/>
      </rPr>
      <t>大塘美</t>
    </r>
  </si>
  <si>
    <r>
      <rPr>
        <sz val="10.5"/>
        <color rgb="FF000000"/>
        <rFont val="宋体"/>
        <charset val="134"/>
      </rPr>
      <t>进水异常，经排查发现管道破损导致灌溉渠水倒灌入管网</t>
    </r>
  </si>
  <si>
    <r>
      <rPr>
        <sz val="11"/>
        <color theme="1"/>
        <rFont val="宋体"/>
        <charset val="134"/>
      </rPr>
      <t>石奎</t>
    </r>
  </si>
  <si>
    <r>
      <rPr>
        <sz val="10.5"/>
        <color rgb="FF000000"/>
        <rFont val="宋体"/>
        <charset val="134"/>
      </rPr>
      <t>进水异常，经排查发现疑似池塘水倒灌；部分住户未建有三级化粪池，排泄物直入管网</t>
    </r>
  </si>
  <si>
    <r>
      <rPr>
        <sz val="11"/>
        <color theme="1"/>
        <rFont val="宋体"/>
        <charset val="134"/>
      </rPr>
      <t>龙溪村委会</t>
    </r>
  </si>
  <si>
    <r>
      <rPr>
        <sz val="11"/>
        <color theme="1"/>
        <rFont val="宋体"/>
        <charset val="134"/>
      </rPr>
      <t>龙溪</t>
    </r>
  </si>
  <si>
    <t>100+50</t>
  </si>
  <si>
    <r>
      <rPr>
        <sz val="10.5"/>
        <color rgb="FF000000"/>
        <rFont val="宋体"/>
        <charset val="134"/>
      </rPr>
      <t>新村和老村共建有两座设施</t>
    </r>
  </si>
  <si>
    <r>
      <rPr>
        <sz val="11"/>
        <color theme="1"/>
        <rFont val="宋体"/>
        <charset val="134"/>
      </rPr>
      <t>东涌村委会</t>
    </r>
  </si>
  <si>
    <r>
      <rPr>
        <sz val="11"/>
        <color theme="1"/>
        <rFont val="宋体"/>
        <charset val="134"/>
      </rPr>
      <t>东涌</t>
    </r>
  </si>
  <si>
    <r>
      <rPr>
        <sz val="10.5"/>
        <color rgb="FF000000"/>
        <rFont val="宋体"/>
        <charset val="134"/>
      </rPr>
      <t>东区污水处理厂</t>
    </r>
  </si>
  <si>
    <r>
      <rPr>
        <sz val="10.5"/>
        <color rgb="FF000000"/>
        <rFont val="宋体"/>
        <charset val="134"/>
      </rPr>
      <t>正常运行</t>
    </r>
  </si>
  <si>
    <r>
      <rPr>
        <sz val="10.5"/>
        <color rgb="FF000000"/>
        <rFont val="Times New Roman"/>
        <charset val="134"/>
      </rPr>
      <t>2012</t>
    </r>
    <r>
      <rPr>
        <sz val="10.5"/>
        <color rgb="FF000000"/>
        <rFont val="宋体"/>
        <charset val="134"/>
      </rPr>
      <t>年</t>
    </r>
  </si>
  <si>
    <r>
      <rPr>
        <sz val="11"/>
        <color theme="1"/>
        <rFont val="宋体"/>
        <charset val="134"/>
      </rPr>
      <t>新湖村委会</t>
    </r>
  </si>
  <si>
    <r>
      <rPr>
        <sz val="11"/>
        <color theme="1"/>
        <rFont val="宋体"/>
        <charset val="134"/>
      </rPr>
      <t>湖田</t>
    </r>
  </si>
  <si>
    <r>
      <rPr>
        <sz val="10.5"/>
        <color rgb="FF000000"/>
        <rFont val="宋体"/>
        <charset val="134"/>
      </rPr>
      <t>已铺设主管进行截污，但村内部分区域既有暗渠或村民自建支管未接入到截污主管内，污水收集效率低</t>
    </r>
  </si>
  <si>
    <r>
      <rPr>
        <sz val="11"/>
        <color theme="1"/>
        <rFont val="宋体"/>
        <charset val="134"/>
      </rPr>
      <t>桂青</t>
    </r>
  </si>
  <si>
    <r>
      <rPr>
        <sz val="10.5"/>
        <color rgb="FF000000"/>
        <rFont val="宋体"/>
        <charset val="134"/>
      </rPr>
      <t>已铺设主管进行截污，但村内既有暗渠或村民自建支管部分未接入到截污主管内，而排入至村旁沟渠，沟渠水体已存在黑臭现象</t>
    </r>
  </si>
  <si>
    <r>
      <rPr>
        <sz val="10.5"/>
        <color rgb="FF000000"/>
        <rFont val="宋体"/>
        <charset val="134"/>
      </rPr>
      <t>村内已铺设截污主管，但暂未铺设接户支管</t>
    </r>
  </si>
  <si>
    <r>
      <rPr>
        <sz val="11"/>
        <color theme="1"/>
        <rFont val="宋体"/>
        <charset val="134"/>
      </rPr>
      <t>半寨</t>
    </r>
  </si>
  <si>
    <r>
      <rPr>
        <sz val="11"/>
        <color theme="1"/>
        <rFont val="宋体"/>
        <charset val="134"/>
      </rPr>
      <t>品清村委会</t>
    </r>
  </si>
  <si>
    <r>
      <rPr>
        <sz val="11"/>
        <color theme="1"/>
        <rFont val="宋体"/>
        <charset val="134"/>
      </rPr>
      <t>品清</t>
    </r>
  </si>
  <si>
    <r>
      <rPr>
        <sz val="11"/>
        <color theme="1"/>
        <rFont val="宋体"/>
        <charset val="134"/>
      </rPr>
      <t>东石村委会</t>
    </r>
  </si>
  <si>
    <r>
      <rPr>
        <sz val="11"/>
        <color theme="1"/>
        <rFont val="宋体"/>
        <charset val="134"/>
      </rPr>
      <t>虎头兰</t>
    </r>
  </si>
  <si>
    <r>
      <rPr>
        <sz val="10.5"/>
        <color rgb="FF000000"/>
        <rFont val="宋体"/>
        <charset val="134"/>
      </rPr>
      <t>新村区域尚未铺设接户支管；建有</t>
    </r>
    <r>
      <rPr>
        <sz val="10.5"/>
        <color rgb="FF000000"/>
        <rFont val="Times New Roman"/>
        <charset val="134"/>
      </rPr>
      <t>2</t>
    </r>
    <r>
      <rPr>
        <sz val="10.5"/>
        <color rgb="FF000000"/>
        <rFont val="宋体"/>
        <charset val="134"/>
      </rPr>
      <t>座设施，处理规模均为</t>
    </r>
    <r>
      <rPr>
        <sz val="10.5"/>
        <color rgb="FF000000"/>
        <rFont val="Times New Roman"/>
        <charset val="134"/>
      </rPr>
      <t>50t/d</t>
    </r>
  </si>
  <si>
    <r>
      <rPr>
        <sz val="10.5"/>
        <color rgb="FF000000"/>
        <rFont val="宋体"/>
        <charset val="134"/>
      </rPr>
      <t>新村已铺设支管，旧村尚未铺设</t>
    </r>
  </si>
  <si>
    <r>
      <rPr>
        <sz val="11"/>
        <color theme="1"/>
        <rFont val="宋体"/>
        <charset val="134"/>
      </rPr>
      <t>崎坑</t>
    </r>
  </si>
  <si>
    <r>
      <rPr>
        <sz val="10.5"/>
        <color rgb="FF000000"/>
        <rFont val="宋体"/>
        <charset val="134"/>
      </rPr>
      <t>接户支管不足；由于村内常住人口较少，截污主管及污水处理设施进水量极少</t>
    </r>
  </si>
  <si>
    <r>
      <rPr>
        <sz val="11"/>
        <color theme="1"/>
        <rFont val="宋体"/>
        <charset val="134"/>
      </rPr>
      <t>大陂头</t>
    </r>
  </si>
  <si>
    <r>
      <rPr>
        <sz val="11"/>
        <color theme="1"/>
        <rFont val="宋体"/>
        <charset val="134"/>
      </rPr>
      <t>新地村委会</t>
    </r>
  </si>
  <si>
    <r>
      <rPr>
        <sz val="10.5"/>
        <color rgb="FF000000"/>
        <rFont val="宋体"/>
        <charset val="134"/>
      </rPr>
      <t>部分接入市政管网，部分接入设施</t>
    </r>
  </si>
  <si>
    <r>
      <rPr>
        <sz val="11"/>
        <color theme="1"/>
        <rFont val="宋体"/>
        <charset val="134"/>
      </rPr>
      <t>赤古村委会</t>
    </r>
  </si>
  <si>
    <r>
      <rPr>
        <sz val="11"/>
        <color theme="1"/>
        <rFont val="宋体"/>
        <charset val="134"/>
      </rPr>
      <t>东赤</t>
    </r>
  </si>
  <si>
    <r>
      <rPr>
        <sz val="11"/>
        <color theme="1"/>
        <rFont val="宋体"/>
        <charset val="134"/>
      </rPr>
      <t>东吴</t>
    </r>
  </si>
  <si>
    <r>
      <rPr>
        <sz val="11"/>
        <color theme="1"/>
        <rFont val="宋体"/>
        <charset val="134"/>
      </rPr>
      <t>东吴东朱共用一座设施</t>
    </r>
  </si>
  <si>
    <r>
      <rPr>
        <sz val="11"/>
        <color theme="1"/>
        <rFont val="宋体"/>
        <charset val="134"/>
      </rPr>
      <t>东朱</t>
    </r>
  </si>
  <si>
    <r>
      <rPr>
        <sz val="11"/>
        <color theme="1"/>
        <rFont val="宋体"/>
        <charset val="134"/>
      </rPr>
      <t>东古</t>
    </r>
  </si>
  <si>
    <r>
      <rPr>
        <sz val="10.5"/>
        <color rgb="FF000000"/>
        <rFont val="宋体"/>
        <charset val="134"/>
      </rPr>
      <t>已铺设主管进行截污，但村内既有暗渠或村民自建支管少部分未接入到截污主管内，而排入至村中水沟</t>
    </r>
  </si>
  <si>
    <r>
      <rPr>
        <sz val="11"/>
        <color theme="1"/>
        <rFont val="宋体"/>
        <charset val="134"/>
      </rPr>
      <t>民进村委会</t>
    </r>
  </si>
  <si>
    <r>
      <rPr>
        <sz val="11"/>
        <color theme="1"/>
        <rFont val="宋体"/>
        <charset val="134"/>
      </rPr>
      <t>黄竹坑</t>
    </r>
  </si>
  <si>
    <r>
      <rPr>
        <sz val="10.5"/>
        <color rgb="FF000000"/>
        <rFont val="宋体"/>
        <charset val="134"/>
      </rPr>
      <t>目前村内已有部分管网；受纳体为草地</t>
    </r>
  </si>
  <si>
    <r>
      <rPr>
        <sz val="11"/>
        <color theme="1"/>
        <rFont val="宋体"/>
        <charset val="134"/>
      </rPr>
      <t>许厝乡</t>
    </r>
  </si>
  <si>
    <r>
      <rPr>
        <sz val="10.5"/>
        <color rgb="FF000000"/>
        <rFont val="宋体"/>
        <charset val="134"/>
      </rPr>
      <t>目前村内已有部分管网；污水直排入池塘，池塘富营养化</t>
    </r>
  </si>
  <si>
    <r>
      <rPr>
        <sz val="11"/>
        <color theme="1"/>
        <rFont val="宋体"/>
        <charset val="134"/>
      </rPr>
      <t>后澳</t>
    </r>
  </si>
  <si>
    <r>
      <rPr>
        <sz val="10.5"/>
        <color rgb="FF000000"/>
        <rFont val="宋体"/>
        <charset val="134"/>
      </rPr>
      <t>目前村内管网不完善；受纳体为池塘，未有黑臭情况</t>
    </r>
  </si>
  <si>
    <r>
      <rPr>
        <sz val="11"/>
        <color theme="1"/>
        <rFont val="宋体"/>
        <charset val="134"/>
      </rPr>
      <t>珠玛寮</t>
    </r>
  </si>
  <si>
    <r>
      <rPr>
        <sz val="10.5"/>
        <color rgb="FF000000"/>
        <rFont val="宋体"/>
        <charset val="134"/>
      </rPr>
      <t>目前村内正在建设管网</t>
    </r>
  </si>
  <si>
    <r>
      <rPr>
        <sz val="11"/>
        <color theme="1"/>
        <rFont val="宋体"/>
        <charset val="134"/>
      </rPr>
      <t>鲎山</t>
    </r>
  </si>
  <si>
    <r>
      <rPr>
        <sz val="10.5"/>
        <color rgb="FF000000"/>
        <rFont val="宋体"/>
        <charset val="134"/>
      </rPr>
      <t>池塘</t>
    </r>
  </si>
  <si>
    <r>
      <rPr>
        <sz val="10.5"/>
        <color rgb="FF000000"/>
        <rFont val="宋体"/>
        <charset val="134"/>
      </rPr>
      <t>空心村，仅有一户居住，</t>
    </r>
  </si>
  <si>
    <r>
      <rPr>
        <sz val="11"/>
        <color theme="1"/>
        <rFont val="宋体"/>
        <charset val="134"/>
      </rPr>
      <t>贵子埔</t>
    </r>
  </si>
  <si>
    <r>
      <rPr>
        <sz val="10.5"/>
        <color rgb="FF000000"/>
        <rFont val="宋体"/>
        <charset val="134"/>
      </rPr>
      <t>目前村内正在建设管网，且现状受纳水体黑臭</t>
    </r>
  </si>
  <si>
    <r>
      <rPr>
        <sz val="11"/>
        <color theme="1"/>
        <rFont val="宋体"/>
        <charset val="134"/>
      </rPr>
      <t>东家冲</t>
    </r>
  </si>
  <si>
    <r>
      <rPr>
        <sz val="10.5"/>
        <color rgb="FF000000"/>
        <rFont val="宋体"/>
        <charset val="134"/>
      </rPr>
      <t>村内已铺设污水主管，经过定家声路泵站输送至市政管网</t>
    </r>
  </si>
  <si>
    <r>
      <rPr>
        <sz val="11"/>
        <color theme="1"/>
        <rFont val="宋体"/>
        <charset val="134"/>
      </rPr>
      <t>红山</t>
    </r>
  </si>
  <si>
    <r>
      <rPr>
        <sz val="11"/>
        <color theme="1"/>
        <rFont val="宋体"/>
        <charset val="134"/>
      </rPr>
      <t>定家声</t>
    </r>
  </si>
  <si>
    <r>
      <rPr>
        <sz val="11"/>
        <color theme="1"/>
        <rFont val="宋体"/>
        <charset val="134"/>
      </rPr>
      <t>捷胜镇</t>
    </r>
  </si>
  <si>
    <r>
      <rPr>
        <sz val="11"/>
        <color theme="1"/>
        <rFont val="宋体"/>
        <charset val="134"/>
      </rPr>
      <t>南门外</t>
    </r>
  </si>
  <si>
    <r>
      <rPr>
        <sz val="11"/>
        <color theme="1"/>
        <rFont val="宋体"/>
        <charset val="134"/>
      </rPr>
      <t>捷胜镇城镇污水</t>
    </r>
    <r>
      <rPr>
        <sz val="11"/>
        <color theme="1"/>
        <rFont val="Times New Roman"/>
        <charset val="134"/>
      </rPr>
      <t xml:space="preserve">
</t>
    </r>
    <r>
      <rPr>
        <sz val="11"/>
        <color theme="1"/>
        <rFont val="宋体"/>
        <charset val="134"/>
      </rPr>
      <t>处理厂</t>
    </r>
  </si>
  <si>
    <r>
      <rPr>
        <sz val="10.5"/>
        <color rgb="FF000000"/>
        <rFont val="宋体"/>
        <charset val="134"/>
      </rPr>
      <t>末端截污，未建接户支管</t>
    </r>
  </si>
  <si>
    <r>
      <rPr>
        <sz val="11"/>
        <color theme="1"/>
        <rFont val="宋体"/>
        <charset val="134"/>
      </rPr>
      <t>石头</t>
    </r>
  </si>
  <si>
    <r>
      <rPr>
        <sz val="11"/>
        <color theme="1"/>
        <rFont val="宋体"/>
        <charset val="134"/>
      </rPr>
      <t>联星</t>
    </r>
  </si>
  <si>
    <r>
      <rPr>
        <sz val="11"/>
        <color theme="1"/>
        <rFont val="宋体"/>
        <charset val="134"/>
      </rPr>
      <t>石岗</t>
    </r>
  </si>
  <si>
    <r>
      <rPr>
        <sz val="11"/>
        <color theme="1"/>
        <rFont val="宋体"/>
        <charset val="134"/>
      </rPr>
      <t>双湖</t>
    </r>
  </si>
  <si>
    <r>
      <rPr>
        <sz val="10.5"/>
        <color rgb="FF000000"/>
        <rFont val="宋体"/>
        <charset val="134"/>
      </rPr>
      <t>规划发展滨海旅游</t>
    </r>
  </si>
  <si>
    <r>
      <rPr>
        <sz val="11"/>
        <color theme="1"/>
        <rFont val="宋体"/>
        <charset val="134"/>
      </rPr>
      <t>南门岗</t>
    </r>
  </si>
  <si>
    <r>
      <rPr>
        <sz val="11"/>
        <color theme="1"/>
        <rFont val="宋体"/>
        <charset val="134"/>
      </rPr>
      <t>大淋</t>
    </r>
  </si>
  <si>
    <r>
      <rPr>
        <sz val="11"/>
        <color theme="1"/>
        <rFont val="宋体"/>
        <charset val="134"/>
      </rPr>
      <t>五爱</t>
    </r>
  </si>
  <si>
    <r>
      <rPr>
        <sz val="11"/>
        <color theme="1"/>
        <rFont val="宋体"/>
        <charset val="134"/>
      </rPr>
      <t>格塘</t>
    </r>
  </si>
  <si>
    <r>
      <rPr>
        <sz val="11"/>
        <color theme="1"/>
        <rFont val="宋体"/>
        <charset val="134"/>
      </rPr>
      <t>末端截污，未建接户支管</t>
    </r>
  </si>
  <si>
    <r>
      <rPr>
        <sz val="11"/>
        <color theme="1"/>
        <rFont val="宋体"/>
        <charset val="134"/>
      </rPr>
      <t>马鞍山</t>
    </r>
  </si>
  <si>
    <r>
      <rPr>
        <sz val="11"/>
        <color theme="1"/>
        <rFont val="宋体"/>
        <charset val="134"/>
      </rPr>
      <t>大塘</t>
    </r>
  </si>
  <si>
    <r>
      <rPr>
        <sz val="10.5"/>
        <color rgb="FF000000"/>
        <rFont val="宋体"/>
        <charset val="134"/>
      </rPr>
      <t>末端截污，未建接户支管，村庄部分未接入主管</t>
    </r>
  </si>
  <si>
    <r>
      <rPr>
        <sz val="11"/>
        <color theme="1"/>
        <rFont val="宋体"/>
        <charset val="134"/>
      </rPr>
      <t>坣头</t>
    </r>
  </si>
  <si>
    <r>
      <rPr>
        <sz val="11"/>
        <color theme="1"/>
        <rFont val="宋体"/>
        <charset val="134"/>
      </rPr>
      <t>沙角尾</t>
    </r>
  </si>
  <si>
    <r>
      <rPr>
        <sz val="11"/>
        <color theme="1"/>
        <rFont val="宋体"/>
        <charset val="134"/>
      </rPr>
      <t>联安</t>
    </r>
  </si>
  <si>
    <r>
      <rPr>
        <sz val="11"/>
        <color theme="1"/>
        <rFont val="宋体"/>
        <charset val="134"/>
      </rPr>
      <t>大流</t>
    </r>
  </si>
  <si>
    <r>
      <rPr>
        <sz val="11"/>
        <color theme="1"/>
        <rFont val="宋体"/>
        <charset val="134"/>
      </rPr>
      <t>芴仔</t>
    </r>
  </si>
  <si>
    <r>
      <rPr>
        <sz val="11"/>
        <color theme="1"/>
        <rFont val="宋体"/>
        <charset val="134"/>
      </rPr>
      <t>芴仔、公顶共用一座设施，设施出水异常，芴仔村已建雨污分流管网</t>
    </r>
  </si>
  <si>
    <r>
      <rPr>
        <sz val="11"/>
        <color theme="1"/>
        <rFont val="宋体"/>
        <charset val="134"/>
      </rPr>
      <t>公顶</t>
    </r>
  </si>
  <si>
    <r>
      <rPr>
        <sz val="11"/>
        <color theme="1"/>
        <rFont val="宋体"/>
        <charset val="134"/>
      </rPr>
      <t>牛肚</t>
    </r>
  </si>
  <si>
    <r>
      <rPr>
        <sz val="10.5"/>
        <color rgb="FF000000"/>
        <rFont val="宋体"/>
        <charset val="134"/>
      </rPr>
      <t>末端截污，未建接户支管，截污井溢流堰设置过低，污水直排入沟渠造成黑臭</t>
    </r>
  </si>
  <si>
    <r>
      <rPr>
        <sz val="11"/>
        <color theme="1"/>
        <rFont val="宋体"/>
        <charset val="134"/>
      </rPr>
      <t>前进</t>
    </r>
  </si>
  <si>
    <r>
      <rPr>
        <sz val="11"/>
        <color theme="1"/>
        <rFont val="宋体"/>
        <charset val="134"/>
      </rPr>
      <t>佛兰</t>
    </r>
  </si>
  <si>
    <r>
      <rPr>
        <sz val="11"/>
        <color theme="1"/>
        <rFont val="宋体"/>
        <charset val="134"/>
      </rPr>
      <t>新兴、佛兰共用一座设施，主管截污，未建接户支管</t>
    </r>
  </si>
  <si>
    <r>
      <rPr>
        <sz val="11"/>
        <color theme="1"/>
        <rFont val="宋体"/>
        <charset val="134"/>
      </rPr>
      <t>新兴</t>
    </r>
  </si>
  <si>
    <r>
      <rPr>
        <sz val="11"/>
        <color theme="1"/>
        <rFont val="宋体"/>
        <charset val="134"/>
      </rPr>
      <t>内坑</t>
    </r>
  </si>
  <si>
    <r>
      <rPr>
        <sz val="10.5"/>
        <color rgb="FF000000"/>
        <rFont val="宋体"/>
        <charset val="134"/>
      </rPr>
      <t>林地、草地</t>
    </r>
  </si>
  <si>
    <r>
      <rPr>
        <sz val="11"/>
        <color theme="1"/>
        <rFont val="宋体"/>
        <charset val="134"/>
      </rPr>
      <t>大富</t>
    </r>
  </si>
  <si>
    <r>
      <rPr>
        <sz val="11"/>
        <color theme="1"/>
        <rFont val="宋体"/>
        <charset val="134"/>
      </rPr>
      <t>程厝</t>
    </r>
  </si>
  <si>
    <r>
      <rPr>
        <sz val="11"/>
        <color theme="1"/>
        <rFont val="宋体"/>
        <charset val="134"/>
      </rPr>
      <t>大水沟</t>
    </r>
  </si>
  <si>
    <r>
      <rPr>
        <sz val="10.5"/>
        <color rgb="FF000000"/>
        <rFont val="宋体"/>
        <charset val="134"/>
      </rPr>
      <t>主管截污，未建接户支管</t>
    </r>
  </si>
  <si>
    <r>
      <rPr>
        <sz val="11"/>
        <color theme="1"/>
        <rFont val="宋体"/>
        <charset val="134"/>
      </rPr>
      <t>沙坑</t>
    </r>
  </si>
  <si>
    <r>
      <rPr>
        <sz val="10.5"/>
        <color rgb="FF000000"/>
        <rFont val="宋体"/>
        <charset val="134"/>
      </rPr>
      <t>新村已做雨污分流，老村主管截污，未建接户支管</t>
    </r>
  </si>
  <si>
    <r>
      <rPr>
        <sz val="10.5"/>
        <color rgb="FF000000"/>
        <rFont val="宋体"/>
        <charset val="134"/>
      </rPr>
      <t>主管截污不完全，部分污水直排，未建接户支管</t>
    </r>
  </si>
  <si>
    <r>
      <rPr>
        <sz val="11"/>
        <color theme="1"/>
        <rFont val="宋体"/>
        <charset val="134"/>
      </rPr>
      <t>军船头</t>
    </r>
  </si>
  <si>
    <r>
      <rPr>
        <sz val="11"/>
        <color theme="1"/>
        <rFont val="宋体"/>
        <charset val="134"/>
      </rPr>
      <t>香洲街道</t>
    </r>
  </si>
  <si>
    <r>
      <rPr>
        <sz val="11"/>
        <color theme="1"/>
        <rFont val="宋体"/>
        <charset val="134"/>
      </rPr>
      <t>西洋村</t>
    </r>
  </si>
  <si>
    <r>
      <rPr>
        <sz val="11"/>
        <color theme="1"/>
        <rFont val="宋体"/>
        <charset val="134"/>
      </rPr>
      <t>西洋</t>
    </r>
  </si>
  <si>
    <r>
      <rPr>
        <sz val="10.5"/>
        <color rgb="FF000000"/>
        <rFont val="宋体"/>
        <charset val="134"/>
      </rPr>
      <t>西区污水处理厂</t>
    </r>
  </si>
  <si>
    <r>
      <rPr>
        <sz val="10.5"/>
        <color rgb="FF000000"/>
        <rFont val="Times New Roman"/>
        <charset val="134"/>
      </rPr>
      <t>2009</t>
    </r>
    <r>
      <rPr>
        <sz val="10.5"/>
        <color rgb="FF000000"/>
        <rFont val="宋体"/>
        <charset val="134"/>
      </rPr>
      <t>年</t>
    </r>
  </si>
  <si>
    <r>
      <rPr>
        <sz val="10.5"/>
        <color rgb="FF000000"/>
        <rFont val="宋体"/>
        <charset val="134"/>
      </rPr>
      <t>末端截污，尚未建设接户支管</t>
    </r>
  </si>
  <si>
    <r>
      <rPr>
        <sz val="11"/>
        <color theme="1"/>
        <rFont val="宋体"/>
        <charset val="134"/>
      </rPr>
      <t>梧桐村</t>
    </r>
  </si>
  <si>
    <r>
      <rPr>
        <sz val="11"/>
        <color theme="1"/>
        <rFont val="宋体"/>
        <charset val="134"/>
      </rPr>
      <t>梧桐</t>
    </r>
  </si>
  <si>
    <r>
      <rPr>
        <sz val="11"/>
        <color theme="1"/>
        <rFont val="宋体"/>
        <charset val="134"/>
      </rPr>
      <t>凤山街道</t>
    </r>
  </si>
  <si>
    <r>
      <rPr>
        <sz val="11"/>
        <color theme="1"/>
        <rFont val="宋体"/>
        <charset val="134"/>
      </rPr>
      <t>小岛渔业村</t>
    </r>
  </si>
  <si>
    <r>
      <rPr>
        <sz val="11"/>
        <color theme="1"/>
        <rFont val="宋体"/>
        <charset val="134"/>
      </rPr>
      <t>小岛</t>
    </r>
  </si>
  <si>
    <r>
      <rPr>
        <sz val="10.5"/>
        <color rgb="FF000000"/>
        <rFont val="宋体"/>
        <charset val="134"/>
      </rPr>
      <t>该设施建设纳入汕尾市自然资源局蓝色海湾计划，目前设施在建</t>
    </r>
  </si>
  <si>
    <r>
      <rPr>
        <sz val="11"/>
        <color theme="1"/>
        <rFont val="宋体"/>
        <charset val="134"/>
      </rPr>
      <t>芦列坑村</t>
    </r>
  </si>
  <si>
    <r>
      <rPr>
        <sz val="11"/>
        <color theme="1"/>
        <rFont val="宋体"/>
        <charset val="134"/>
      </rPr>
      <t>大村</t>
    </r>
  </si>
  <si>
    <r>
      <rPr>
        <sz val="10.5"/>
        <color rgb="FF000000"/>
        <rFont val="宋体"/>
        <charset val="134"/>
      </rPr>
      <t>厌氧</t>
    </r>
    <r>
      <rPr>
        <sz val="10.5"/>
        <color rgb="FF000000"/>
        <rFont val="Times New Roman"/>
        <charset val="134"/>
      </rPr>
      <t>+</t>
    </r>
    <r>
      <rPr>
        <sz val="10.5"/>
        <color rgb="FF000000"/>
        <rFont val="宋体"/>
        <charset val="134"/>
      </rPr>
      <t>人工湿地</t>
    </r>
  </si>
  <si>
    <r>
      <rPr>
        <sz val="10.5"/>
        <color rgb="FF000000"/>
        <rFont val="宋体"/>
        <charset val="134"/>
      </rPr>
      <t>空心村，湿地缺乏运维基本荒废，无法明确设施规模，建议改成资源化利用模式</t>
    </r>
  </si>
  <si>
    <r>
      <rPr>
        <sz val="10.5"/>
        <color rgb="FF000000"/>
        <rFont val="宋体"/>
        <charset val="134"/>
      </rPr>
      <t>空心村，农户生活污水通过暗渠收集至风水塘后，风水塘溢流水进入湿地简易处理，无法明确湿地规模，建议改成资源化利用模式</t>
    </r>
  </si>
  <si>
    <r>
      <rPr>
        <sz val="11"/>
        <color theme="1"/>
        <rFont val="宋体"/>
        <charset val="134"/>
      </rPr>
      <t>革新渔业村</t>
    </r>
  </si>
  <si>
    <r>
      <rPr>
        <sz val="10.5"/>
        <color rgb="FF000000"/>
        <rFont val="Times New Roman"/>
        <charset val="134"/>
      </rPr>
      <t>C</t>
    </r>
    <r>
      <rPr>
        <sz val="10.5"/>
        <color rgb="FF000000"/>
        <rFont val="宋体"/>
        <charset val="134"/>
      </rPr>
      <t>居住在城镇，和城镇生活污水一同处理</t>
    </r>
  </si>
  <si>
    <r>
      <rPr>
        <sz val="11"/>
        <color theme="1"/>
        <rFont val="宋体"/>
        <charset val="134"/>
      </rPr>
      <t>马宫街道</t>
    </r>
  </si>
  <si>
    <r>
      <rPr>
        <sz val="11"/>
        <color theme="1"/>
        <rFont val="宋体"/>
        <charset val="134"/>
      </rPr>
      <t>深渔村委会</t>
    </r>
  </si>
  <si>
    <r>
      <rPr>
        <sz val="11"/>
        <color theme="1"/>
        <rFont val="宋体"/>
        <charset val="134"/>
      </rPr>
      <t>深渔一村</t>
    </r>
  </si>
  <si>
    <r>
      <rPr>
        <sz val="11"/>
        <color theme="1"/>
        <rFont val="宋体"/>
        <charset val="134"/>
      </rPr>
      <t>末端截污，村内户管未建</t>
    </r>
  </si>
  <si>
    <r>
      <rPr>
        <sz val="11"/>
        <color theme="1"/>
        <rFont val="宋体"/>
        <charset val="134"/>
      </rPr>
      <t>深渔二村</t>
    </r>
  </si>
  <si>
    <r>
      <rPr>
        <sz val="11"/>
        <color theme="1"/>
        <rFont val="宋体"/>
        <charset val="134"/>
      </rPr>
      <t>盐町村委会</t>
    </r>
  </si>
  <si>
    <r>
      <rPr>
        <sz val="11"/>
        <color theme="1"/>
        <rFont val="宋体"/>
        <charset val="134"/>
      </rPr>
      <t>盐町一村</t>
    </r>
  </si>
  <si>
    <r>
      <rPr>
        <sz val="11"/>
        <color theme="1"/>
        <rFont val="宋体"/>
        <charset val="134"/>
      </rPr>
      <t>盐町二村</t>
    </r>
  </si>
  <si>
    <r>
      <rPr>
        <sz val="11"/>
        <color theme="1"/>
        <rFont val="宋体"/>
        <charset val="134"/>
      </rPr>
      <t>浪清村委会</t>
    </r>
  </si>
  <si>
    <r>
      <rPr>
        <sz val="11"/>
        <color theme="1"/>
        <rFont val="宋体"/>
        <charset val="134"/>
      </rPr>
      <t>星群村</t>
    </r>
  </si>
  <si>
    <r>
      <rPr>
        <sz val="11"/>
        <color theme="1"/>
        <rFont val="宋体"/>
        <charset val="134"/>
      </rPr>
      <t>新北村委会</t>
    </r>
  </si>
  <si>
    <r>
      <rPr>
        <sz val="11"/>
        <color rgb="FF000000"/>
        <rFont val="宋体"/>
        <charset val="134"/>
      </rPr>
      <t>管网基本覆盖集中区域，接户率需进一步提升</t>
    </r>
  </si>
  <si>
    <r>
      <rPr>
        <sz val="11"/>
        <color theme="1"/>
        <rFont val="宋体"/>
        <charset val="134"/>
      </rPr>
      <t>姚厝地</t>
    </r>
  </si>
  <si>
    <r>
      <rPr>
        <sz val="11"/>
        <color theme="1"/>
        <rFont val="宋体"/>
        <charset val="134"/>
      </rPr>
      <t>长沙村委会</t>
    </r>
  </si>
  <si>
    <r>
      <rPr>
        <sz val="11"/>
        <color theme="1"/>
        <rFont val="宋体"/>
        <charset val="134"/>
      </rPr>
      <t>长东村</t>
    </r>
  </si>
  <si>
    <t>80+100</t>
  </si>
  <si>
    <r>
      <rPr>
        <sz val="11"/>
        <color theme="1"/>
        <rFont val="宋体"/>
        <charset val="134"/>
      </rPr>
      <t>长中村</t>
    </r>
  </si>
  <si>
    <r>
      <rPr>
        <sz val="11"/>
        <color theme="1"/>
        <rFont val="宋体"/>
        <charset val="134"/>
      </rPr>
      <t>方厝村</t>
    </r>
  </si>
  <si>
    <r>
      <rPr>
        <sz val="11"/>
        <color theme="1"/>
        <rFont val="宋体"/>
        <charset val="134"/>
      </rPr>
      <t>后棚村</t>
    </r>
  </si>
  <si>
    <r>
      <rPr>
        <sz val="11"/>
        <color theme="1"/>
        <rFont val="宋体"/>
        <charset val="134"/>
      </rPr>
      <t>管网基本覆盖集中区域，接户率需进一步提升</t>
    </r>
  </si>
  <si>
    <r>
      <rPr>
        <sz val="11"/>
        <color theme="1"/>
        <rFont val="宋体"/>
        <charset val="134"/>
      </rPr>
      <t>金町村委会</t>
    </r>
  </si>
  <si>
    <r>
      <rPr>
        <sz val="11"/>
        <color theme="1"/>
        <rFont val="宋体"/>
        <charset val="134"/>
      </rPr>
      <t>埔美村</t>
    </r>
  </si>
  <si>
    <r>
      <rPr>
        <sz val="11"/>
        <color rgb="FF000000"/>
        <rFont val="宋体"/>
        <charset val="134"/>
      </rPr>
      <t>末端截污，村内户管未建</t>
    </r>
  </si>
  <si>
    <r>
      <rPr>
        <sz val="11"/>
        <color theme="1"/>
        <rFont val="宋体"/>
        <charset val="134"/>
      </rPr>
      <t>岭头村</t>
    </r>
  </si>
  <si>
    <r>
      <rPr>
        <sz val="11"/>
        <color theme="1"/>
        <rFont val="宋体"/>
        <charset val="134"/>
      </rPr>
      <t>深田村</t>
    </r>
  </si>
  <si>
    <r>
      <rPr>
        <sz val="11"/>
        <color theme="1"/>
        <rFont val="宋体"/>
        <charset val="134"/>
      </rPr>
      <t>埔町村</t>
    </r>
  </si>
  <si>
    <r>
      <rPr>
        <sz val="11"/>
        <color theme="1"/>
        <rFont val="宋体"/>
        <charset val="134"/>
      </rPr>
      <t>新厝村</t>
    </r>
  </si>
  <si>
    <r>
      <rPr>
        <sz val="11"/>
        <color theme="1"/>
        <rFont val="宋体"/>
        <charset val="134"/>
      </rPr>
      <t>大园村</t>
    </r>
  </si>
  <si>
    <r>
      <rPr>
        <sz val="11"/>
        <color theme="1"/>
        <rFont val="宋体"/>
        <charset val="134"/>
      </rPr>
      <t>新塘村</t>
    </r>
  </si>
  <si>
    <r>
      <rPr>
        <sz val="11"/>
        <color theme="1"/>
        <rFont val="宋体"/>
        <charset val="134"/>
      </rPr>
      <t>后埔村</t>
    </r>
  </si>
  <si>
    <r>
      <rPr>
        <sz val="11"/>
        <color rgb="FF000000"/>
        <rFont val="宋体"/>
        <charset val="134"/>
      </rPr>
      <t>已建主管，但村内污水目前通过村内自有管网、暗渠或明渠直排，因村内用地紧张，拟接入长沙村设施</t>
    </r>
  </si>
  <si>
    <r>
      <rPr>
        <sz val="11"/>
        <color theme="1"/>
        <rFont val="宋体"/>
        <charset val="134"/>
      </rPr>
      <t>田中村</t>
    </r>
  </si>
  <si>
    <r>
      <rPr>
        <sz val="11"/>
        <color rgb="FF000000"/>
        <rFont val="宋体"/>
        <charset val="134"/>
      </rPr>
      <t>已建主管，但村内污水目前通过村内自有管网、暗渠或明渠直排</t>
    </r>
  </si>
  <si>
    <r>
      <rPr>
        <sz val="11"/>
        <color theme="1"/>
        <rFont val="宋体"/>
        <charset val="134"/>
      </rPr>
      <t>新港街道</t>
    </r>
  </si>
  <si>
    <r>
      <rPr>
        <sz val="11"/>
        <color theme="1"/>
        <rFont val="宋体"/>
        <charset val="134"/>
      </rPr>
      <t>东风渔业村委会</t>
    </r>
  </si>
  <si>
    <r>
      <rPr>
        <sz val="11"/>
        <color theme="1"/>
        <rFont val="宋体"/>
        <charset val="134"/>
      </rPr>
      <t>东风渔业村</t>
    </r>
  </si>
  <si>
    <r>
      <rPr>
        <sz val="10.5"/>
        <color rgb="FF000000"/>
        <rFont val="宋体"/>
        <charset val="134"/>
      </rPr>
      <t>同社区居民混住，污水同城镇污水一起处理</t>
    </r>
  </si>
  <si>
    <r>
      <rPr>
        <sz val="11"/>
        <color theme="1"/>
        <rFont val="宋体"/>
        <charset val="134"/>
      </rPr>
      <t>前进渔业村委会</t>
    </r>
  </si>
  <si>
    <r>
      <rPr>
        <sz val="11"/>
        <color theme="1"/>
        <rFont val="宋体"/>
        <charset val="134"/>
      </rPr>
      <t>前进渔业村</t>
    </r>
  </si>
  <si>
    <r>
      <rPr>
        <sz val="11"/>
        <color theme="1"/>
        <rFont val="宋体"/>
        <charset val="134"/>
      </rPr>
      <t>红卫渔业村委会</t>
    </r>
  </si>
  <si>
    <r>
      <rPr>
        <sz val="11"/>
        <color theme="1"/>
        <rFont val="宋体"/>
        <charset val="134"/>
      </rPr>
      <t>红卫渔业村</t>
    </r>
  </si>
  <si>
    <r>
      <rPr>
        <sz val="11"/>
        <color theme="1"/>
        <rFont val="宋体"/>
        <charset val="134"/>
      </rPr>
      <t>新港村委会</t>
    </r>
  </si>
  <si>
    <r>
      <rPr>
        <sz val="11"/>
        <color theme="1"/>
        <rFont val="宋体"/>
        <charset val="134"/>
      </rPr>
      <t>李厝村小组</t>
    </r>
  </si>
  <si>
    <r>
      <rPr>
        <sz val="11"/>
        <color theme="1"/>
        <rFont val="宋体"/>
        <charset val="134"/>
      </rPr>
      <t>芳荣村委会</t>
    </r>
  </si>
  <si>
    <r>
      <rPr>
        <sz val="11"/>
        <color theme="1"/>
        <rFont val="宋体"/>
        <charset val="134"/>
      </rPr>
      <t>五福村小组</t>
    </r>
  </si>
  <si>
    <r>
      <rPr>
        <sz val="11"/>
        <color theme="1"/>
        <rFont val="宋体"/>
        <charset val="134"/>
      </rPr>
      <t>大华村小组</t>
    </r>
  </si>
  <si>
    <r>
      <rPr>
        <sz val="11"/>
        <color theme="1"/>
        <rFont val="宋体"/>
        <charset val="134"/>
      </rPr>
      <t>银牌村小组</t>
    </r>
  </si>
  <si>
    <r>
      <rPr>
        <sz val="11"/>
        <color theme="1"/>
        <rFont val="宋体"/>
        <charset val="134"/>
      </rPr>
      <t>填写说明：</t>
    </r>
    <r>
      <rPr>
        <sz val="11"/>
        <color theme="1"/>
        <rFont val="Times New Roman"/>
        <charset val="134"/>
      </rPr>
      <t xml:space="preserve">
1.</t>
    </r>
    <r>
      <rPr>
        <sz val="11"/>
        <color theme="1"/>
        <rFont val="宋体"/>
        <charset val="134"/>
      </rPr>
      <t>地理位置填写自然村最主要的人口聚集区域的坐标，采用</t>
    </r>
    <r>
      <rPr>
        <sz val="11"/>
        <color theme="1"/>
        <rFont val="Times New Roman"/>
        <charset val="134"/>
      </rPr>
      <t>2000</t>
    </r>
    <r>
      <rPr>
        <sz val="11"/>
        <color theme="1"/>
        <rFont val="宋体"/>
        <charset val="134"/>
      </rPr>
      <t>国家大地坐标系（</t>
    </r>
    <r>
      <rPr>
        <sz val="11"/>
        <color theme="1"/>
        <rFont val="Times New Roman"/>
        <charset val="134"/>
      </rPr>
      <t>CGCS2000)
2.</t>
    </r>
    <r>
      <rPr>
        <sz val="11"/>
        <color theme="1"/>
        <rFont val="宋体"/>
        <charset val="134"/>
      </rPr>
      <t>人口聚集程度按照以下规定填写相关序号：</t>
    </r>
    <r>
      <rPr>
        <sz val="11"/>
        <color theme="1"/>
        <rFont val="Times New Roman"/>
        <charset val="134"/>
      </rPr>
      <t>A.</t>
    </r>
    <r>
      <rPr>
        <sz val="11"/>
        <color theme="1"/>
        <rFont val="宋体"/>
        <charset val="134"/>
      </rPr>
      <t>人口聚集程度高、</t>
    </r>
    <r>
      <rPr>
        <sz val="11"/>
        <color theme="1"/>
        <rFont val="Times New Roman"/>
        <charset val="134"/>
      </rPr>
      <t>B.</t>
    </r>
    <r>
      <rPr>
        <sz val="11"/>
        <color theme="1"/>
        <rFont val="宋体"/>
        <charset val="134"/>
      </rPr>
      <t>聚集程度一般、</t>
    </r>
    <r>
      <rPr>
        <sz val="11"/>
        <color theme="1"/>
        <rFont val="Times New Roman"/>
        <charset val="134"/>
      </rPr>
      <t>C.</t>
    </r>
    <r>
      <rPr>
        <sz val="11"/>
        <color theme="1"/>
        <rFont val="宋体"/>
        <charset val="134"/>
      </rPr>
      <t>聚集程度低</t>
    </r>
    <r>
      <rPr>
        <sz val="11"/>
        <color theme="1"/>
        <rFont val="Times New Roman"/>
        <charset val="134"/>
      </rPr>
      <t xml:space="preserve">
3.</t>
    </r>
    <r>
      <rPr>
        <sz val="11"/>
        <color theme="1"/>
        <rFont val="宋体"/>
        <charset val="134"/>
      </rPr>
      <t>结合现场调查情况，按照《广东省农村生活污水治理技术指引》等要求，确定各个自然村的治理模式，根据三种模式处理污水量的占比填写</t>
    </r>
    <r>
      <rPr>
        <sz val="11"/>
        <color theme="1"/>
        <rFont val="Times New Roman"/>
        <charset val="134"/>
      </rPr>
      <t>1</t>
    </r>
    <r>
      <rPr>
        <sz val="11"/>
        <color theme="1"/>
        <rFont val="宋体"/>
        <charset val="134"/>
      </rPr>
      <t>个最主要的治理模式的序号：</t>
    </r>
    <r>
      <rPr>
        <sz val="11"/>
        <color theme="1"/>
        <rFont val="Times New Roman"/>
        <charset val="134"/>
      </rPr>
      <t>A.</t>
    </r>
    <r>
      <rPr>
        <sz val="11"/>
        <color theme="1"/>
        <rFont val="宋体"/>
        <charset val="134"/>
      </rPr>
      <t>纳厂模式，</t>
    </r>
    <r>
      <rPr>
        <sz val="11"/>
        <color theme="1"/>
        <rFont val="Times New Roman"/>
        <charset val="134"/>
      </rPr>
      <t>B.</t>
    </r>
    <r>
      <rPr>
        <sz val="11"/>
        <color theme="1"/>
        <rFont val="宋体"/>
        <charset val="134"/>
      </rPr>
      <t>建设设施模式，</t>
    </r>
    <r>
      <rPr>
        <sz val="11"/>
        <color theme="1"/>
        <rFont val="Times New Roman"/>
        <charset val="134"/>
      </rPr>
      <t>C.</t>
    </r>
    <r>
      <rPr>
        <sz val="11"/>
        <color theme="1"/>
        <rFont val="宋体"/>
        <charset val="134"/>
      </rPr>
      <t>资源化利用模式；</t>
    </r>
    <r>
      <rPr>
        <sz val="11"/>
        <color theme="1"/>
        <rFont val="Times New Roman"/>
        <charset val="134"/>
      </rPr>
      <t xml:space="preserve">
4.</t>
    </r>
    <r>
      <rPr>
        <sz val="11"/>
        <color theme="1"/>
        <rFont val="宋体"/>
        <charset val="134"/>
      </rPr>
      <t>拟纳入污水处理厂的状态分为三类，</t>
    </r>
    <r>
      <rPr>
        <sz val="11"/>
        <color theme="1"/>
        <rFont val="Times New Roman"/>
        <charset val="134"/>
      </rPr>
      <t>A.</t>
    </r>
    <r>
      <rPr>
        <sz val="11"/>
        <color theme="1"/>
        <rFont val="宋体"/>
        <charset val="134"/>
      </rPr>
      <t>已建，</t>
    </r>
    <r>
      <rPr>
        <sz val="11"/>
        <color theme="1"/>
        <rFont val="Times New Roman"/>
        <charset val="134"/>
      </rPr>
      <t>B.</t>
    </r>
    <r>
      <rPr>
        <sz val="11"/>
        <color theme="1"/>
        <rFont val="宋体"/>
        <charset val="134"/>
      </rPr>
      <t>在建，</t>
    </r>
    <r>
      <rPr>
        <sz val="11"/>
        <color theme="1"/>
        <rFont val="Times New Roman"/>
        <charset val="134"/>
      </rPr>
      <t>C</t>
    </r>
    <r>
      <rPr>
        <sz val="11"/>
        <color theme="1"/>
        <rFont val="宋体"/>
        <charset val="134"/>
      </rPr>
      <t>未建。</t>
    </r>
    <r>
      <rPr>
        <sz val="11"/>
        <color theme="1"/>
        <rFont val="Times New Roman"/>
        <charset val="134"/>
      </rPr>
      <t xml:space="preserve">
5.</t>
    </r>
    <r>
      <rPr>
        <sz val="11"/>
        <color theme="1"/>
        <rFont val="宋体"/>
        <charset val="134"/>
      </rPr>
      <t>拟采用的主要资源化利用形式主要包括：</t>
    </r>
    <r>
      <rPr>
        <sz val="11"/>
        <color theme="1"/>
        <rFont val="Times New Roman"/>
        <charset val="134"/>
      </rPr>
      <t>“</t>
    </r>
    <r>
      <rPr>
        <sz val="11"/>
        <color theme="1"/>
        <rFont val="宋体"/>
        <charset val="134"/>
      </rPr>
      <t>接入村庄周边农田、林地、草地进行资源回用</t>
    </r>
    <r>
      <rPr>
        <sz val="11"/>
        <color theme="1"/>
        <rFont val="Times New Roman"/>
        <charset val="134"/>
      </rPr>
      <t>”</t>
    </r>
    <r>
      <rPr>
        <sz val="11"/>
        <color theme="1"/>
        <rFont val="宋体"/>
        <charset val="134"/>
      </rPr>
      <t>、</t>
    </r>
    <r>
      <rPr>
        <sz val="11"/>
        <color theme="1"/>
        <rFont val="Times New Roman"/>
        <charset val="134"/>
      </rPr>
      <t>“</t>
    </r>
    <r>
      <rPr>
        <sz val="11"/>
        <color theme="1"/>
        <rFont val="宋体"/>
        <charset val="134"/>
      </rPr>
      <t>接入村庄周边生态沟渠、湿地系统消纳处理</t>
    </r>
    <r>
      <rPr>
        <sz val="11"/>
        <color theme="1"/>
        <rFont val="Times New Roman"/>
        <charset val="134"/>
      </rPr>
      <t>”</t>
    </r>
    <r>
      <rPr>
        <sz val="11"/>
        <color theme="1"/>
        <rFont val="宋体"/>
        <charset val="134"/>
      </rPr>
      <t>、</t>
    </r>
    <r>
      <rPr>
        <sz val="11"/>
        <color theme="1"/>
        <rFont val="Times New Roman"/>
        <charset val="134"/>
      </rPr>
      <t>“</t>
    </r>
    <r>
      <rPr>
        <sz val="11"/>
        <color theme="1"/>
        <rFont val="宋体"/>
        <charset val="134"/>
      </rPr>
      <t>就地回用于房前屋后</t>
    </r>
    <r>
      <rPr>
        <sz val="11"/>
        <color theme="1"/>
        <rFont val="Times New Roman"/>
        <charset val="134"/>
      </rPr>
      <t>“</t>
    </r>
    <r>
      <rPr>
        <sz val="11"/>
        <color theme="1"/>
        <rFont val="宋体"/>
        <charset val="134"/>
      </rPr>
      <t>四小园</t>
    </r>
    <r>
      <rPr>
        <sz val="11"/>
        <color theme="1"/>
        <rFont val="Times New Roman"/>
        <charset val="134"/>
      </rPr>
      <t>”</t>
    </r>
    <r>
      <rPr>
        <sz val="11"/>
        <color theme="1"/>
        <rFont val="宋体"/>
        <charset val="134"/>
      </rPr>
      <t>浇施</t>
    </r>
    <r>
      <rPr>
        <sz val="11"/>
        <color theme="1"/>
        <rFont val="Times New Roman"/>
        <charset val="134"/>
      </rPr>
      <t>”</t>
    </r>
    <r>
      <rPr>
        <sz val="11"/>
        <color theme="1"/>
        <rFont val="宋体"/>
        <charset val="134"/>
      </rPr>
      <t>、</t>
    </r>
    <r>
      <rPr>
        <sz val="11"/>
        <color theme="1"/>
        <rFont val="Times New Roman"/>
        <charset val="134"/>
      </rPr>
      <t>“</t>
    </r>
    <r>
      <rPr>
        <sz val="11"/>
        <color theme="1"/>
        <rFont val="宋体"/>
        <charset val="134"/>
      </rPr>
      <t>接入生态化改造后的池塘等水域生态系统消纳</t>
    </r>
    <r>
      <rPr>
        <sz val="11"/>
        <color theme="1"/>
        <rFont val="Times New Roman"/>
        <charset val="134"/>
      </rPr>
      <t>”</t>
    </r>
    <r>
      <rPr>
        <sz val="11"/>
        <color theme="1"/>
        <rFont val="宋体"/>
        <charset val="134"/>
      </rPr>
      <t>、</t>
    </r>
    <r>
      <rPr>
        <sz val="11"/>
        <color theme="1"/>
        <rFont val="Times New Roman"/>
        <charset val="134"/>
      </rPr>
      <t>“</t>
    </r>
    <r>
      <rPr>
        <sz val="11"/>
        <color theme="1"/>
        <rFont val="宋体"/>
        <charset val="134"/>
      </rPr>
      <t>输送到农田浇灌系统</t>
    </r>
    <r>
      <rPr>
        <sz val="11"/>
        <color theme="1"/>
        <rFont val="Times New Roman"/>
        <charset val="134"/>
      </rPr>
      <t>”
6.</t>
    </r>
    <r>
      <rPr>
        <sz val="11"/>
        <color theme="1"/>
        <rFont val="宋体"/>
        <charset val="134"/>
      </rPr>
      <t>补充，对于常住人口在</t>
    </r>
    <r>
      <rPr>
        <sz val="11"/>
        <color theme="1"/>
        <rFont val="Times New Roman"/>
        <charset val="134"/>
      </rPr>
      <t>30</t>
    </r>
    <r>
      <rPr>
        <sz val="11"/>
        <color theme="1"/>
        <rFont val="宋体"/>
        <charset val="134"/>
      </rPr>
      <t>人以下的村庄，已经完成卫生改厕，且已经明确污水资源化利用途径和受纳体，且村庄周边不存在黑臭水体或严重污染情况，可认定为完成资源化处理；</t>
    </r>
    <r>
      <rPr>
        <sz val="11"/>
        <color theme="1"/>
        <rFont val="Times New Roman"/>
        <charset val="134"/>
      </rPr>
      <t xml:space="preserve">
7.</t>
    </r>
    <r>
      <rPr>
        <sz val="11"/>
        <color theme="1"/>
        <rFont val="宋体"/>
        <charset val="134"/>
      </rPr>
      <t>新建工程的资金估算需结合地区工程投资定额和类似项目工程造价标准确定，也可参照以下标准：纳入城镇污水处理厂工程，</t>
    </r>
    <r>
      <rPr>
        <sz val="11"/>
        <color theme="1"/>
        <rFont val="Times New Roman"/>
        <charset val="134"/>
      </rPr>
      <t>3000-5000</t>
    </r>
    <r>
      <rPr>
        <sz val="11"/>
        <color theme="1"/>
        <rFont val="宋体"/>
        <charset val="134"/>
      </rPr>
      <t>元</t>
    </r>
    <r>
      <rPr>
        <sz val="11"/>
        <color theme="1"/>
        <rFont val="Times New Roman"/>
        <charset val="134"/>
      </rPr>
      <t>/</t>
    </r>
    <r>
      <rPr>
        <sz val="11"/>
        <color theme="1"/>
        <rFont val="宋体"/>
        <charset val="134"/>
      </rPr>
      <t>人；新增污水处理设施工程（含配套管网），</t>
    </r>
    <r>
      <rPr>
        <sz val="11"/>
        <color theme="1"/>
        <rFont val="Times New Roman"/>
        <charset val="134"/>
      </rPr>
      <t>3500-5500</t>
    </r>
    <r>
      <rPr>
        <sz val="11"/>
        <color theme="1"/>
        <rFont val="宋体"/>
        <charset val="134"/>
      </rPr>
      <t>元</t>
    </r>
    <r>
      <rPr>
        <sz val="11"/>
        <color theme="1"/>
        <rFont val="Times New Roman"/>
        <charset val="134"/>
      </rPr>
      <t>/</t>
    </r>
    <r>
      <rPr>
        <sz val="11"/>
        <color theme="1"/>
        <rFont val="宋体"/>
        <charset val="134"/>
      </rPr>
      <t>人；资源化新建及提升工程，按照</t>
    </r>
    <r>
      <rPr>
        <sz val="11"/>
        <color theme="1"/>
        <rFont val="Times New Roman"/>
        <charset val="134"/>
      </rPr>
      <t>800-1000</t>
    </r>
    <r>
      <rPr>
        <sz val="11"/>
        <color theme="1"/>
        <rFont val="宋体"/>
        <charset val="134"/>
      </rPr>
      <t>元</t>
    </r>
    <r>
      <rPr>
        <sz val="11"/>
        <color theme="1"/>
        <rFont val="Times New Roman"/>
        <charset val="134"/>
      </rPr>
      <t>/</t>
    </r>
    <r>
      <rPr>
        <sz val="11"/>
        <color theme="1"/>
        <rFont val="宋体"/>
        <charset val="134"/>
      </rPr>
      <t>人确定；</t>
    </r>
    <r>
      <rPr>
        <sz val="11"/>
        <color theme="1"/>
        <rFont val="Times New Roman"/>
        <charset val="134"/>
      </rPr>
      <t xml:space="preserve">
8.</t>
    </r>
    <r>
      <rPr>
        <sz val="11"/>
        <color theme="1"/>
        <rFont val="宋体"/>
        <charset val="134"/>
      </rPr>
      <t>重点区域类别按以下规定分别填写序号：</t>
    </r>
    <r>
      <rPr>
        <sz val="11"/>
        <color theme="1"/>
        <rFont val="Times New Roman"/>
        <charset val="134"/>
      </rPr>
      <t>A.</t>
    </r>
    <r>
      <rPr>
        <sz val="11"/>
        <color theme="1"/>
        <rFont val="宋体"/>
        <charset val="134"/>
      </rPr>
      <t>人口规模大且居住集中、</t>
    </r>
    <r>
      <rPr>
        <sz val="11"/>
        <color theme="1"/>
        <rFont val="Times New Roman"/>
        <charset val="134"/>
      </rPr>
      <t>B.</t>
    </r>
    <r>
      <rPr>
        <sz val="11"/>
        <color theme="1"/>
        <rFont val="宋体"/>
        <charset val="134"/>
      </rPr>
      <t>中心村、</t>
    </r>
    <r>
      <rPr>
        <sz val="11"/>
        <color theme="1"/>
        <rFont val="Times New Roman"/>
        <charset val="134"/>
      </rPr>
      <t>C.</t>
    </r>
    <r>
      <rPr>
        <sz val="11"/>
        <color theme="1"/>
        <rFont val="宋体"/>
        <charset val="134"/>
      </rPr>
      <t>水源保护区、</t>
    </r>
    <r>
      <rPr>
        <sz val="11"/>
        <color theme="1"/>
        <rFont val="Times New Roman"/>
        <charset val="134"/>
      </rPr>
      <t>D.</t>
    </r>
    <r>
      <rPr>
        <sz val="11"/>
        <color theme="1"/>
        <rFont val="宋体"/>
        <charset val="134"/>
      </rPr>
      <t>黑臭水体集中区域、</t>
    </r>
    <r>
      <rPr>
        <sz val="11"/>
        <color theme="1"/>
        <rFont val="Times New Roman"/>
        <charset val="134"/>
      </rPr>
      <t>E.</t>
    </r>
    <r>
      <rPr>
        <sz val="11"/>
        <color theme="1"/>
        <rFont val="宋体"/>
        <charset val="134"/>
      </rPr>
      <t>旅游风景区、</t>
    </r>
    <r>
      <rPr>
        <sz val="11"/>
        <color theme="1"/>
        <rFont val="Times New Roman"/>
        <charset val="134"/>
      </rPr>
      <t>F.</t>
    </r>
    <r>
      <rPr>
        <sz val="11"/>
        <color theme="1"/>
        <rFont val="宋体"/>
        <charset val="134"/>
      </rPr>
      <t>美丽乡村风貌示范带，</t>
    </r>
    <r>
      <rPr>
        <sz val="11"/>
        <color theme="1"/>
        <rFont val="Times New Roman"/>
        <charset val="134"/>
      </rPr>
      <t>G.</t>
    </r>
    <r>
      <rPr>
        <sz val="11"/>
        <color theme="1"/>
        <rFont val="宋体"/>
        <charset val="134"/>
      </rPr>
      <t>其他。重点区域重叠时候可以填写多个序号，如：</t>
    </r>
    <r>
      <rPr>
        <sz val="11"/>
        <color theme="1"/>
        <rFont val="Times New Roman"/>
        <charset val="134"/>
      </rPr>
      <t>“ABC”
9.</t>
    </r>
    <r>
      <rPr>
        <sz val="11"/>
        <color theme="1"/>
        <rFont val="宋体"/>
        <charset val="134"/>
      </rPr>
      <t>拟完成治理时间</t>
    </r>
    <r>
      <rPr>
        <sz val="11"/>
        <color theme="1"/>
        <rFont val="Times New Roman"/>
        <charset val="134"/>
      </rPr>
      <t>,</t>
    </r>
    <r>
      <rPr>
        <sz val="11"/>
        <color theme="1"/>
        <rFont val="宋体"/>
        <charset val="134"/>
      </rPr>
      <t>根据省、市下达的治理目标要求，将各个自然村的治理时序分解至</t>
    </r>
    <r>
      <rPr>
        <sz val="11"/>
        <color theme="1"/>
        <rFont val="Times New Roman"/>
        <charset val="134"/>
      </rPr>
      <t>2021</t>
    </r>
    <r>
      <rPr>
        <sz val="11"/>
        <color theme="1"/>
        <rFont val="宋体"/>
        <charset val="134"/>
      </rPr>
      <t>年、</t>
    </r>
    <r>
      <rPr>
        <sz val="11"/>
        <color theme="1"/>
        <rFont val="Times New Roman"/>
        <charset val="134"/>
      </rPr>
      <t>2022</t>
    </r>
    <r>
      <rPr>
        <sz val="11"/>
        <color theme="1"/>
        <rFont val="宋体"/>
        <charset val="134"/>
      </rPr>
      <t>年、</t>
    </r>
    <r>
      <rPr>
        <sz val="11"/>
        <color theme="1"/>
        <rFont val="Times New Roman"/>
        <charset val="134"/>
      </rPr>
      <t>2023</t>
    </r>
    <r>
      <rPr>
        <sz val="11"/>
        <color theme="1"/>
        <rFont val="宋体"/>
        <charset val="134"/>
      </rPr>
      <t>年、</t>
    </r>
    <r>
      <rPr>
        <sz val="11"/>
        <color theme="1"/>
        <rFont val="Times New Roman"/>
        <charset val="134"/>
      </rPr>
      <t>2024</t>
    </r>
    <r>
      <rPr>
        <sz val="11"/>
        <color theme="1"/>
        <rFont val="宋体"/>
        <charset val="134"/>
      </rPr>
      <t>年、</t>
    </r>
    <r>
      <rPr>
        <sz val="11"/>
        <color theme="1"/>
        <rFont val="Times New Roman"/>
        <charset val="134"/>
      </rPr>
      <t>2025</t>
    </r>
    <r>
      <rPr>
        <sz val="11"/>
        <color theme="1"/>
        <rFont val="宋体"/>
        <charset val="134"/>
      </rPr>
      <t>年和</t>
    </r>
    <r>
      <rPr>
        <sz val="11"/>
        <color theme="1"/>
        <rFont val="Times New Roman"/>
        <charset val="134"/>
      </rPr>
      <t>2025</t>
    </r>
    <r>
      <rPr>
        <sz val="11"/>
        <color theme="1"/>
        <rFont val="宋体"/>
        <charset val="134"/>
      </rPr>
      <t>年以后。</t>
    </r>
    <r>
      <rPr>
        <sz val="11"/>
        <color theme="1"/>
        <rFont val="Times New Roman"/>
        <charset val="134"/>
      </rPr>
      <t xml:space="preserve">
10.</t>
    </r>
    <r>
      <rPr>
        <sz val="11"/>
        <color theme="1"/>
        <rFont val="宋体"/>
        <charset val="134"/>
      </rPr>
      <t>备注，对于纳入开发征地地区或者老旧小区整治拆迁的，可以根据实际情况，酌情不开展治理。</t>
    </r>
  </si>
  <si>
    <t>附表4</t>
  </si>
  <si>
    <t>汕尾市各县（市、区）老旧、废弃设施提升改造及管网修复完善</t>
  </si>
  <si>
    <t>县市区</t>
  </si>
  <si>
    <t>乡镇</t>
  </si>
  <si>
    <t>行政村</t>
  </si>
  <si>
    <t>自然村名称</t>
  </si>
  <si>
    <t>户籍户数</t>
  </si>
  <si>
    <t>户籍人口</t>
  </si>
  <si>
    <t>常住人口</t>
  </si>
  <si>
    <t>目前采用的治理模式</t>
  </si>
  <si>
    <t>存在主要问题描述</t>
  </si>
  <si>
    <t>管网修复/完善</t>
  </si>
  <si>
    <t>设施修复/提升改造</t>
  </si>
  <si>
    <r>
      <rPr>
        <b/>
        <sz val="11"/>
        <color rgb="FF000000"/>
        <rFont val="仿宋_GB2312"/>
        <charset val="134"/>
      </rPr>
      <t>提升改造总资金量/万元</t>
    </r>
    <r>
      <rPr>
        <b/>
        <vertAlign val="superscript"/>
        <sz val="11"/>
        <color rgb="FF000000"/>
        <rFont val="仿宋_GB2312"/>
        <charset val="134"/>
      </rPr>
      <t>7</t>
    </r>
  </si>
  <si>
    <t>计划完成时间</t>
  </si>
  <si>
    <t>备注</t>
  </si>
  <si>
    <t>纳厂</t>
  </si>
  <si>
    <r>
      <rPr>
        <b/>
        <sz val="11"/>
        <color rgb="FF000000"/>
        <rFont val="仿宋_GB2312"/>
        <charset val="134"/>
      </rPr>
      <t>建设设施</t>
    </r>
    <r>
      <rPr>
        <b/>
        <vertAlign val="superscript"/>
        <sz val="11"/>
        <color rgb="FF000000"/>
        <rFont val="仿宋_GB2312"/>
        <charset val="134"/>
      </rPr>
      <t>1</t>
    </r>
  </si>
  <si>
    <t>现有管网情况</t>
  </si>
  <si>
    <r>
      <rPr>
        <b/>
        <sz val="11"/>
        <color rgb="FF000000"/>
        <rFont val="仿宋_GB2312"/>
        <charset val="134"/>
      </rPr>
      <t>工程量系数确定</t>
    </r>
    <r>
      <rPr>
        <b/>
        <vertAlign val="superscript"/>
        <sz val="11"/>
        <color rgb="FF000000"/>
        <rFont val="仿宋_GB2312"/>
        <charset val="134"/>
      </rPr>
      <t>2</t>
    </r>
  </si>
  <si>
    <t>管网修复/完善后情况</t>
  </si>
  <si>
    <r>
      <rPr>
        <b/>
        <sz val="11"/>
        <color rgb="FF000000"/>
        <rFont val="仿宋_GB2312"/>
        <charset val="134"/>
      </rPr>
      <t>所需资金量估算/万元</t>
    </r>
    <r>
      <rPr>
        <b/>
        <vertAlign val="superscript"/>
        <sz val="11"/>
        <color rgb="FF000000"/>
        <rFont val="仿宋_GB2312"/>
        <charset val="134"/>
      </rPr>
      <t>3</t>
    </r>
  </si>
  <si>
    <t>已建设施处理规模t/d</t>
  </si>
  <si>
    <r>
      <rPr>
        <b/>
        <sz val="11"/>
        <color rgb="FF000000"/>
        <rFont val="仿宋_GB2312"/>
        <charset val="134"/>
      </rPr>
      <t>设施修复类型</t>
    </r>
    <r>
      <rPr>
        <b/>
        <vertAlign val="superscript"/>
        <sz val="11"/>
        <color rgb="FF000000"/>
        <rFont val="仿宋_GB2312"/>
        <charset val="134"/>
      </rPr>
      <t>4</t>
    </r>
  </si>
  <si>
    <r>
      <rPr>
        <b/>
        <sz val="11"/>
        <color rgb="FF000000"/>
        <rFont val="仿宋_GB2312"/>
        <charset val="134"/>
      </rPr>
      <t>工程量系数</t>
    </r>
    <r>
      <rPr>
        <b/>
        <vertAlign val="superscript"/>
        <sz val="11"/>
        <color rgb="FF000000"/>
        <rFont val="仿宋_GB2312"/>
        <charset val="134"/>
      </rPr>
      <t>5</t>
    </r>
  </si>
  <si>
    <r>
      <rPr>
        <b/>
        <sz val="11"/>
        <color rgb="FF000000"/>
        <rFont val="仿宋_GB2312"/>
        <charset val="134"/>
      </rPr>
      <t>所需资金量估算/万元</t>
    </r>
    <r>
      <rPr>
        <b/>
        <vertAlign val="superscript"/>
        <sz val="11"/>
        <color rgb="FF000000"/>
        <rFont val="仿宋_GB2312"/>
        <charset val="134"/>
      </rPr>
      <t>6</t>
    </r>
  </si>
  <si>
    <t>覆盖率</t>
  </si>
  <si>
    <t>服务人口</t>
  </si>
  <si>
    <t>小修</t>
  </si>
  <si>
    <t>中修</t>
  </si>
  <si>
    <t>大修</t>
  </si>
  <si>
    <t>受益人口</t>
  </si>
  <si>
    <t>新建</t>
  </si>
  <si>
    <t>东坑镇</t>
  </si>
  <si>
    <t>大溪村</t>
  </si>
  <si>
    <t>营里</t>
  </si>
  <si>
    <t>√</t>
  </si>
  <si>
    <t>设施已建未正常运行，需进一步修复完善管网</t>
  </si>
  <si>
    <t>原址修复</t>
  </si>
  <si>
    <t>共光村</t>
  </si>
  <si>
    <t>马见</t>
  </si>
  <si>
    <t>榕江村</t>
  </si>
  <si>
    <t>上水流</t>
  </si>
  <si>
    <t>河口镇</t>
  </si>
  <si>
    <t>昂塘村</t>
  </si>
  <si>
    <t>昂一</t>
  </si>
  <si>
    <t>北中村</t>
  </si>
  <si>
    <t>寨顶村</t>
  </si>
  <si>
    <t>门山村</t>
  </si>
  <si>
    <t>设施在建，需进一步修复完善管网</t>
  </si>
  <si>
    <t>塘肚</t>
  </si>
  <si>
    <t>大塘村</t>
  </si>
  <si>
    <t>嶂下</t>
  </si>
  <si>
    <t>高潭村</t>
  </si>
  <si>
    <t>河口屯</t>
  </si>
  <si>
    <t>站点选址不合理，设施仅建设框架，需进一步修复完善管网</t>
  </si>
  <si>
    <t>异地修复</t>
  </si>
  <si>
    <t>剑门村</t>
  </si>
  <si>
    <t>石塘下</t>
  </si>
  <si>
    <t>麦湖村</t>
  </si>
  <si>
    <t>九龙</t>
  </si>
  <si>
    <t>土枝村</t>
  </si>
  <si>
    <t>硬土</t>
  </si>
  <si>
    <t>西湖村</t>
  </si>
  <si>
    <t>宝社</t>
  </si>
  <si>
    <t>新华村</t>
  </si>
  <si>
    <t>背头塘</t>
  </si>
  <si>
    <t>昌龙背</t>
  </si>
  <si>
    <t>管屋寮</t>
  </si>
  <si>
    <t>华楼岭</t>
  </si>
  <si>
    <t>洋台潭</t>
  </si>
  <si>
    <t>营下村</t>
  </si>
  <si>
    <t>营下</t>
  </si>
  <si>
    <t>河田镇</t>
  </si>
  <si>
    <t>河北村</t>
  </si>
  <si>
    <t>兴田村</t>
  </si>
  <si>
    <t>上径村</t>
  </si>
  <si>
    <t>灵水</t>
  </si>
  <si>
    <t>圳口村</t>
  </si>
  <si>
    <t>田美</t>
  </si>
  <si>
    <t>上护镇</t>
  </si>
  <si>
    <t>护东村</t>
  </si>
  <si>
    <t>洋角村</t>
  </si>
  <si>
    <t>新田镇</t>
  </si>
  <si>
    <t>联安村</t>
  </si>
  <si>
    <t>牛牯头村</t>
  </si>
  <si>
    <t>草坪村</t>
  </si>
  <si>
    <t>硁头村</t>
  </si>
  <si>
    <t>双塘</t>
  </si>
  <si>
    <t>设施已建未正常运行，无管网</t>
  </si>
  <si>
    <t>樟河村</t>
  </si>
  <si>
    <t>石水村</t>
  </si>
  <si>
    <t>东硁村</t>
  </si>
  <si>
    <t>水唇镇</t>
  </si>
  <si>
    <t>护硁村</t>
  </si>
  <si>
    <t>田心坝</t>
  </si>
  <si>
    <t>护径村</t>
  </si>
  <si>
    <t>桥下</t>
  </si>
  <si>
    <t>设施在建，无管网</t>
  </si>
  <si>
    <t>硁二村</t>
  </si>
  <si>
    <t>上屋村</t>
  </si>
  <si>
    <t>万山村</t>
  </si>
  <si>
    <t>甲万</t>
  </si>
  <si>
    <t>平东镇</t>
  </si>
  <si>
    <t>大塘村民委员会</t>
  </si>
  <si>
    <t>小坑自然村</t>
  </si>
  <si>
    <t>设施未运行</t>
  </si>
  <si>
    <t>2023-2025年</t>
  </si>
  <si>
    <t>纳入PPP建设项目</t>
  </si>
  <si>
    <t>新平村民委员会</t>
  </si>
  <si>
    <t>下围自然村</t>
  </si>
  <si>
    <t>人口少，设施停工时间长</t>
  </si>
  <si>
    <t>属于水源保护区范围村庄，纳入PPP建设项目</t>
  </si>
  <si>
    <t>可塘镇</t>
  </si>
  <si>
    <t>罗山村民委员会</t>
  </si>
  <si>
    <t>郭厝寨</t>
  </si>
  <si>
    <t>设施未运转</t>
  </si>
  <si>
    <t>大湖镇</t>
  </si>
  <si>
    <t>高螺村民委员会</t>
  </si>
  <si>
    <t>高螺</t>
  </si>
  <si>
    <t>经现场核实，目前设施有水流入，需加强管网接入、设施修复维护等工作</t>
  </si>
  <si>
    <t>赤坑镇</t>
  </si>
  <si>
    <t>下埔村民委员会</t>
  </si>
  <si>
    <t>下埔村</t>
  </si>
  <si>
    <t>PPP未交接，设施未运转</t>
  </si>
  <si>
    <t>南土村民委员会</t>
  </si>
  <si>
    <t>南土村</t>
  </si>
  <si>
    <t>大化村民委员会</t>
  </si>
  <si>
    <t>大化村</t>
  </si>
  <si>
    <t>设施未运转，维护差</t>
  </si>
  <si>
    <t>沙大村民委员会</t>
  </si>
  <si>
    <t>沙大村</t>
  </si>
  <si>
    <t>管网未建好，设施未建</t>
  </si>
  <si>
    <t>联安镇</t>
  </si>
  <si>
    <t>联川村民委员会</t>
  </si>
  <si>
    <t>石塘</t>
  </si>
  <si>
    <t>设施未建</t>
  </si>
  <si>
    <t>梅陇镇</t>
  </si>
  <si>
    <t>永红村民委员会</t>
  </si>
  <si>
    <t>泗马寮村</t>
  </si>
  <si>
    <t>石南村民委员会</t>
  </si>
  <si>
    <t>雷丰寨村</t>
  </si>
  <si>
    <t>城东镇</t>
  </si>
  <si>
    <t>大嶂村民委员会</t>
  </si>
  <si>
    <t>大嶂</t>
  </si>
  <si>
    <t>河中村民委员会</t>
  </si>
  <si>
    <t>中沟</t>
  </si>
  <si>
    <t>罗北村民委员会</t>
  </si>
  <si>
    <t>洋甲洲</t>
  </si>
  <si>
    <t>八万村</t>
  </si>
  <si>
    <t>八万角</t>
  </si>
  <si>
    <t>设施规模偏小，未设置格栅池，且填料堵塞，植物大量死亡</t>
  </si>
  <si>
    <r>
      <rPr>
        <sz val="11"/>
        <color rgb="FF000000"/>
        <rFont val="Times New Roman"/>
        <charset val="134"/>
      </rPr>
      <t>2022</t>
    </r>
    <r>
      <rPr>
        <sz val="11"/>
        <color rgb="FF000000"/>
        <rFont val="宋体"/>
        <charset val="134"/>
      </rPr>
      <t>年</t>
    </r>
    <r>
      <rPr>
        <sz val="11"/>
        <color rgb="FF000000"/>
        <rFont val="Times New Roman"/>
        <charset val="134"/>
      </rPr>
      <t>11</t>
    </r>
    <r>
      <rPr>
        <sz val="11"/>
        <color rgb="FF000000"/>
        <rFont val="宋体"/>
        <charset val="134"/>
      </rPr>
      <t>月前</t>
    </r>
  </si>
  <si>
    <t>考虑提升设施规模</t>
  </si>
  <si>
    <t>坝心</t>
  </si>
  <si>
    <t>设施未设置格栅池，规模偏小，且填料老化，植物大量死亡，管网覆盖范围严重偏低</t>
  </si>
  <si>
    <t>进士围</t>
  </si>
  <si>
    <t>村内污水大多接入市政网管，设施无进水，填料老化，植物大量死亡</t>
  </si>
  <si>
    <t>埔美</t>
  </si>
  <si>
    <t>村内污水大多接入市政网管，设施规模偏小，无进水，填料老化，植物大量死亡</t>
  </si>
  <si>
    <t>七村</t>
  </si>
  <si>
    <t>颜屋</t>
  </si>
  <si>
    <t>设施未设置格栅池，管网覆盖范围严重偏低</t>
  </si>
  <si>
    <t>吉水村</t>
  </si>
  <si>
    <t>吉水</t>
  </si>
  <si>
    <t>管网与设施衔接存在问题，设施规模偏小，未设置格栅，填料老化，植物大量死亡</t>
  </si>
  <si>
    <t>琳珠</t>
  </si>
  <si>
    <t>阳头</t>
  </si>
  <si>
    <t>设施规模偏小，填料老化，植物大量死亡</t>
  </si>
  <si>
    <t>栅一</t>
  </si>
  <si>
    <t>设施未设置格栅池，填料老化，湿地严重壅水，部分区域管网堵塞</t>
  </si>
  <si>
    <t>坪林村</t>
  </si>
  <si>
    <t>李屋</t>
  </si>
  <si>
    <t>村庄人口少，污水难以收集至设施，设施未设置格栅池，且填料老化，植物大量死亡</t>
  </si>
  <si>
    <t>可考虑改用资源化利用，但原有设施要根据省和地市的报废程序严格执行</t>
  </si>
  <si>
    <t>上二</t>
  </si>
  <si>
    <t>上一</t>
  </si>
  <si>
    <t>填料老化，植物大量死亡，主管网建设不规范，未埋地，且无其他保护措施</t>
  </si>
  <si>
    <t>杨屋</t>
  </si>
  <si>
    <t>古寨村</t>
  </si>
  <si>
    <t>厌氧池无法有效处理污水，黑水进黑水出</t>
  </si>
  <si>
    <r>
      <rPr>
        <sz val="11"/>
        <color rgb="FF000000"/>
        <rFont val="宋体"/>
        <charset val="134"/>
      </rPr>
      <t>该村共建有</t>
    </r>
    <r>
      <rPr>
        <sz val="11"/>
        <color rgb="FF000000"/>
        <rFont val="Times New Roman"/>
        <charset val="134"/>
      </rPr>
      <t>2</t>
    </r>
    <r>
      <rPr>
        <sz val="11"/>
        <color rgb="FF000000"/>
        <rFont val="宋体"/>
        <charset val="134"/>
      </rPr>
      <t>座设施</t>
    </r>
  </si>
  <si>
    <t>花城村</t>
  </si>
  <si>
    <t>二村</t>
  </si>
  <si>
    <t>基本无配套管网，设施存在质量问题，池体沉降、坍塌严重</t>
  </si>
  <si>
    <t>安北村</t>
  </si>
  <si>
    <t>口岗</t>
  </si>
  <si>
    <t>设施闲置较长时间，已丧失处理能力，污水管网收集范围小</t>
  </si>
  <si>
    <t>大安村</t>
  </si>
  <si>
    <r>
      <rPr>
        <sz val="11"/>
        <color rgb="FF000000"/>
        <rFont val="宋体"/>
        <charset val="134"/>
      </rPr>
      <t>该村共建有</t>
    </r>
    <r>
      <rPr>
        <sz val="11"/>
        <color rgb="FF000000"/>
        <rFont val="Times New Roman"/>
        <charset val="134"/>
      </rPr>
      <t>3</t>
    </r>
    <r>
      <rPr>
        <sz val="11"/>
        <color rgb="FF000000"/>
        <rFont val="宋体"/>
        <charset val="134"/>
      </rPr>
      <t>座设施</t>
    </r>
  </si>
  <si>
    <t>南溪村</t>
  </si>
  <si>
    <t>南溪</t>
  </si>
  <si>
    <t>设施规模偏小，填料老化，湿地严重壅水</t>
  </si>
  <si>
    <t>新圩</t>
  </si>
  <si>
    <t>厦饶村</t>
  </si>
  <si>
    <t>厦饶</t>
  </si>
  <si>
    <t>设施存在严重质量问题无法启动，污水溢流存积</t>
  </si>
  <si>
    <t>沃村</t>
  </si>
  <si>
    <r>
      <rPr>
        <sz val="11"/>
        <color rgb="FF000000"/>
        <rFont val="Times New Roman"/>
        <charset val="134"/>
      </rPr>
      <t>2022</t>
    </r>
    <r>
      <rPr>
        <sz val="11"/>
        <color rgb="FF000000"/>
        <rFont val="宋体"/>
        <charset val="134"/>
      </rPr>
      <t>年</t>
    </r>
    <r>
      <rPr>
        <sz val="11"/>
        <color rgb="FF000000"/>
        <rFont val="Times New Roman"/>
        <charset val="134"/>
      </rPr>
      <t>6</t>
    </r>
    <r>
      <rPr>
        <sz val="11"/>
        <color rgb="FF000000"/>
        <rFont val="宋体"/>
        <charset val="134"/>
      </rPr>
      <t>月前</t>
    </r>
  </si>
  <si>
    <t>石寨村</t>
  </si>
  <si>
    <t>石寨</t>
  </si>
  <si>
    <t>设施规模偏小，存在严重质量问题无法启动，且设施规模严重偏小</t>
  </si>
  <si>
    <t>浮洲村</t>
  </si>
  <si>
    <t>东光</t>
  </si>
  <si>
    <t>浮洲</t>
  </si>
  <si>
    <t>乌树</t>
  </si>
  <si>
    <t>设施规模偏小，设施部分功能组件损坏，出水异常</t>
  </si>
  <si>
    <t>燕南</t>
  </si>
  <si>
    <t>欧厝村</t>
  </si>
  <si>
    <t>一村</t>
  </si>
  <si>
    <t>山脚村</t>
  </si>
  <si>
    <t>山脚</t>
  </si>
  <si>
    <t>填料老化，植物大量死亡，管网覆盖率低</t>
  </si>
  <si>
    <t>清心</t>
  </si>
  <si>
    <t>湿地填料严重板结</t>
  </si>
  <si>
    <t>石山村</t>
  </si>
  <si>
    <t>寨外</t>
  </si>
  <si>
    <t>管网基本无覆盖</t>
  </si>
  <si>
    <t>设施规模严重偏小，管网覆盖范围偏小</t>
  </si>
  <si>
    <t>将军池</t>
  </si>
  <si>
    <t>管网存在质量问题，污水难以进入设施，填料老化，植物大量死亡</t>
  </si>
  <si>
    <t>寨内</t>
  </si>
  <si>
    <t>基本无配套管网</t>
  </si>
  <si>
    <t>香校村</t>
  </si>
  <si>
    <t>香校</t>
  </si>
  <si>
    <t>竹林村</t>
  </si>
  <si>
    <t>上林</t>
  </si>
  <si>
    <t>村庄人口少，管网较长，污水无法流入设施，设施格栅破损严重且填料老化，植物大量死亡</t>
  </si>
  <si>
    <t>下林</t>
  </si>
  <si>
    <t>格栅破损严重，且填料老化，植物大量死亡</t>
  </si>
  <si>
    <t>竹联</t>
  </si>
  <si>
    <t>竹树墩</t>
  </si>
  <si>
    <t>填料老化，植物大量死亡，稳定塘水体黑臭、大量藻类存在</t>
  </si>
  <si>
    <t>新洲村</t>
  </si>
  <si>
    <t>龙山</t>
  </si>
  <si>
    <t>三洲</t>
  </si>
  <si>
    <t>新田</t>
  </si>
  <si>
    <t>基本无配套管网，设施规模偏小</t>
  </si>
  <si>
    <t>长溪村</t>
  </si>
  <si>
    <t>长溪</t>
  </si>
  <si>
    <t>接户率严重偏低</t>
  </si>
  <si>
    <t>竹新村</t>
  </si>
  <si>
    <t>竹新</t>
  </si>
  <si>
    <t>设施及管网未完成建设，资金问题停滞施工</t>
  </si>
  <si>
    <t>竹新新村</t>
  </si>
  <si>
    <t>石清社区</t>
  </si>
  <si>
    <t>石清</t>
  </si>
  <si>
    <t>仅建设一段主管截流村内污水，污水收集不彻底</t>
  </si>
  <si>
    <t>洋美村</t>
  </si>
  <si>
    <t>唐厝</t>
  </si>
  <si>
    <t>填料老化，种植植物类型错误</t>
  </si>
  <si>
    <t>洋美</t>
  </si>
  <si>
    <t>设施部分功能组件损坏</t>
  </si>
  <si>
    <t>管网覆盖范围偏小</t>
  </si>
  <si>
    <t>雨亭村</t>
  </si>
  <si>
    <t>雨亭</t>
  </si>
  <si>
    <t>基本无配套管网，</t>
  </si>
  <si>
    <t>设施规模偏小，管网覆盖范围偏小</t>
  </si>
  <si>
    <t>长青村</t>
  </si>
  <si>
    <t>长青</t>
  </si>
  <si>
    <t>管网存在严重质量问题，污水难以收集</t>
  </si>
  <si>
    <t>角溪坂村</t>
  </si>
  <si>
    <t>后埔村</t>
  </si>
  <si>
    <t>管网堵塞，设施曝气异常</t>
  </si>
  <si>
    <t>湖坑村</t>
  </si>
  <si>
    <t>规模偏小，设施反应池异常，处理效果较差</t>
  </si>
  <si>
    <t>角清村</t>
  </si>
  <si>
    <t>设施部分功能组件损坏，曝气池异常</t>
  </si>
  <si>
    <t>上林村</t>
  </si>
  <si>
    <t>西陂林村</t>
  </si>
  <si>
    <t>前堆村</t>
  </si>
  <si>
    <t>宋园村</t>
  </si>
  <si>
    <t>设施存在严重质量问题无法启动，管网未接入设施</t>
  </si>
  <si>
    <t>浅澳村</t>
  </si>
  <si>
    <t>设施规模偏小，设施部分功能组件损坏，反应池异常，且设施规模严重偏小</t>
  </si>
  <si>
    <t>上洋村</t>
  </si>
  <si>
    <t>竹坑村</t>
  </si>
  <si>
    <t>上宅村</t>
  </si>
  <si>
    <t>内湖村</t>
  </si>
  <si>
    <t>设施规模偏小，且部分功能组件损坏，出水异常</t>
  </si>
  <si>
    <t>三村</t>
  </si>
  <si>
    <t>罗陂</t>
  </si>
  <si>
    <t>新塘湖</t>
  </si>
  <si>
    <t>管网存在质量问题，污水难以进入设施</t>
  </si>
  <si>
    <t>四村</t>
  </si>
  <si>
    <t>西陂村</t>
  </si>
  <si>
    <t>西陂</t>
  </si>
  <si>
    <t>井内有较多垃圾、淤泥、泥沙未清理，污水流动不畅</t>
  </si>
  <si>
    <t>小坞村</t>
  </si>
  <si>
    <t>大坞</t>
  </si>
  <si>
    <t>设施部分功能组件损坏，出水异常</t>
  </si>
  <si>
    <t>小坞</t>
  </si>
  <si>
    <t>后西村</t>
  </si>
  <si>
    <t>管网覆盖率偏低，规模偏小</t>
  </si>
  <si>
    <t>白沙村</t>
  </si>
  <si>
    <t>白沙</t>
  </si>
  <si>
    <t>设施规模偏小，且设施部分功能组件损坏</t>
  </si>
  <si>
    <t>德安</t>
  </si>
  <si>
    <t>桥冲村</t>
  </si>
  <si>
    <t>东林</t>
  </si>
  <si>
    <t>桥冲</t>
  </si>
  <si>
    <t>管网存在严重质量问题，存在明渠收集</t>
  </si>
  <si>
    <t>西湖</t>
  </si>
  <si>
    <t>设施部分功能组件损坏，反应池异常，部分区域存在明渠收集</t>
  </si>
  <si>
    <t>石东村</t>
  </si>
  <si>
    <t>井杨</t>
  </si>
  <si>
    <t>设施部分功能组件损坏，反应池异常</t>
  </si>
  <si>
    <t>笏底村</t>
  </si>
  <si>
    <t>横沟村</t>
  </si>
  <si>
    <t>玄溪村</t>
  </si>
  <si>
    <t>下町村</t>
  </si>
  <si>
    <t>半湾村</t>
  </si>
  <si>
    <t>深溪村</t>
  </si>
  <si>
    <t>深沟</t>
  </si>
  <si>
    <t>设施规模偏小，管网覆盖范围小</t>
  </si>
  <si>
    <t>崔陂村</t>
  </si>
  <si>
    <t>上崔陂</t>
  </si>
  <si>
    <t>下崔陂</t>
  </si>
  <si>
    <t>长安村</t>
  </si>
  <si>
    <t>长埔</t>
  </si>
  <si>
    <t>管网覆盖率偏低，管网覆盖范围小</t>
  </si>
  <si>
    <t>安安村</t>
  </si>
  <si>
    <t>青塘村</t>
  </si>
  <si>
    <t>桥东村</t>
  </si>
  <si>
    <t>设施规模偏小，管网覆盖率率偏低，且存在质量问题</t>
  </si>
  <si>
    <t>石艮村</t>
  </si>
  <si>
    <t>安楼村</t>
  </si>
  <si>
    <t>坪田村</t>
  </si>
  <si>
    <t>管网疑似堵塞，污水难以进入设施，未设置格栅，填料老化，植物大量死亡</t>
  </si>
  <si>
    <t>溪口村</t>
  </si>
  <si>
    <t>白云村</t>
  </si>
  <si>
    <t>填料老化，植物大量死亡，湿地壅水严重</t>
  </si>
  <si>
    <t>填料老化，植物大量死亡，湿地壅水严重，污水漏接错接情况较多，村内出现污水横流</t>
  </si>
  <si>
    <t>溪云村</t>
  </si>
  <si>
    <t>安云村</t>
  </si>
  <si>
    <t>安书村</t>
  </si>
  <si>
    <t>填料老化，植物大量死亡，污水漏接错接情况较多，村内出现污水横流</t>
  </si>
  <si>
    <t>安溪村</t>
  </si>
  <si>
    <t>设施部分功能组件损坏，规模偏小，污水收集范围偏低</t>
  </si>
  <si>
    <t>石下村</t>
  </si>
  <si>
    <t>填料老化，植物大量死亡，湿地壅水严重，管网覆盖范围偏低</t>
  </si>
  <si>
    <t>东方村</t>
  </si>
  <si>
    <t>已建成管网大多数较多的破损、堵塞，检查井存在堵塞损损坏情况</t>
  </si>
  <si>
    <t>马宫街道</t>
  </si>
  <si>
    <t>深渔村</t>
  </si>
  <si>
    <t>深渔一</t>
  </si>
  <si>
    <t>末端截污，接户支管未建</t>
  </si>
  <si>
    <r>
      <rPr>
        <sz val="11"/>
        <color theme="1"/>
        <rFont val="Times New Roman"/>
        <charset val="134"/>
      </rPr>
      <t>2022</t>
    </r>
    <r>
      <rPr>
        <sz val="11"/>
        <color theme="1"/>
        <rFont val="仿宋_GB2312"/>
        <charset val="134"/>
      </rPr>
      <t>年</t>
    </r>
  </si>
  <si>
    <t>与马宫社区共用设施</t>
  </si>
  <si>
    <t>深渔二</t>
  </si>
  <si>
    <t>盐町村</t>
  </si>
  <si>
    <t>盐町一</t>
  </si>
  <si>
    <t>盐町一村、二村共用设施</t>
  </si>
  <si>
    <t>盐町二</t>
  </si>
  <si>
    <t>浪清村</t>
  </si>
  <si>
    <t>星群</t>
  </si>
  <si>
    <t>新群村、新兴村共用设施</t>
  </si>
  <si>
    <t>新兴</t>
  </si>
  <si>
    <t>新北村</t>
  </si>
  <si>
    <t>新乡</t>
  </si>
  <si>
    <t>部分区域已建接户管，接户管不足</t>
  </si>
  <si>
    <t>已认定完成治理，但接户率需进一步提升</t>
  </si>
  <si>
    <t>姚厝地</t>
  </si>
  <si>
    <t>部分区域已建接户管，接户管不足，部分区域明渠收集污水</t>
  </si>
  <si>
    <t>长沙村</t>
  </si>
  <si>
    <t>后棚</t>
  </si>
  <si>
    <t>管网基本覆盖，存在少量错接、漏接情况</t>
  </si>
  <si>
    <t>金町村</t>
  </si>
  <si>
    <t>末端截污，村内户管未建</t>
  </si>
  <si>
    <t>岭头</t>
  </si>
  <si>
    <t>深田</t>
  </si>
  <si>
    <t>埔町</t>
  </si>
  <si>
    <t>新厝</t>
  </si>
  <si>
    <t>大园</t>
  </si>
  <si>
    <t>新塘</t>
  </si>
  <si>
    <t>红草镇</t>
  </si>
  <si>
    <t>三和村</t>
  </si>
  <si>
    <t>大寮</t>
  </si>
  <si>
    <t>仅接入了少量住户生活污水</t>
  </si>
  <si>
    <t>拾和村</t>
  </si>
  <si>
    <t>夏村</t>
  </si>
  <si>
    <t>仅接入了沿马路边住户生活污水</t>
  </si>
  <si>
    <t>埔边村</t>
  </si>
  <si>
    <t>石联</t>
  </si>
  <si>
    <t>已建接户管，接户率需进一步提升</t>
  </si>
  <si>
    <t>东村</t>
  </si>
  <si>
    <t>接户支管不足或导致截污主管进水量极少</t>
  </si>
  <si>
    <t>桂星</t>
  </si>
  <si>
    <t>接户支管不足，明渠内有生活污水</t>
  </si>
  <si>
    <t>西二</t>
  </si>
  <si>
    <t>接户支管尚可，但地势较低，排水困难</t>
  </si>
  <si>
    <t>西三</t>
  </si>
  <si>
    <t>少部分区域未铺设接户支管，地势较低，排水困难</t>
  </si>
  <si>
    <t>三联</t>
  </si>
  <si>
    <t>少部分区域未铺设接户支管</t>
  </si>
  <si>
    <t>西河村</t>
  </si>
  <si>
    <t>西门</t>
  </si>
  <si>
    <t>但主管或出现堵塞或地势问题，导致大雨时，水会顶开井盖，接户支管不足，或管道破损，导致雨污合流向农田灌溉渠，且泵送向市政主管处，污水溢出</t>
  </si>
  <si>
    <t>桥余</t>
  </si>
  <si>
    <t>但接户支管不足，由于村内常住人口较少，截污主管及污水处理设施进水量极少</t>
  </si>
  <si>
    <t>新町</t>
  </si>
  <si>
    <t>接户支管不足，由于村内常住人口较少，截污主管及污水处理设施进水量极少</t>
  </si>
  <si>
    <t>桥吴</t>
  </si>
  <si>
    <t>接户支管暂未铺设，截污主管内干涸</t>
  </si>
  <si>
    <t>南汾村</t>
  </si>
  <si>
    <t>接户支管尚未铺设，生活污水流向农田灌溉渠，沟渠内有生活污水</t>
  </si>
  <si>
    <t>接户支管接户不足，生活污水流向农田灌溉渠，受纳水体黑臭</t>
  </si>
  <si>
    <t>部分区域未铺设接户支管，生活污水流向农田灌溉渠，受纳水体黑臭</t>
  </si>
  <si>
    <t>少部分区域未铺设接户支管，排向农田灌溉渠，截污主管堵塞，下雨时污水回流</t>
  </si>
  <si>
    <t>五村</t>
  </si>
  <si>
    <t>接户支管不足，截留水量小，农田灌溉渠黑臭，下大雨时污水倒灌，污水溢出井盖</t>
  </si>
  <si>
    <t>六村</t>
  </si>
  <si>
    <t>新村既有截污主管，铺设部分接户支管，但旧村未铺设接户支管</t>
  </si>
  <si>
    <t>既有截污主管，但接户支管不足，有小部分生活污水排向农田灌溉渠</t>
  </si>
  <si>
    <t>八村</t>
  </si>
  <si>
    <t>存在错接漏接，致使生活污水流入农田灌溉渠</t>
  </si>
  <si>
    <t>五雅村</t>
  </si>
  <si>
    <t>春雅</t>
  </si>
  <si>
    <t>仅有截污主管，未接户，部分生活污水直排入沟渠</t>
  </si>
  <si>
    <t>坑美</t>
  </si>
  <si>
    <t>春雅、坑美、上陂共用设施</t>
  </si>
  <si>
    <t>上陂</t>
  </si>
  <si>
    <t>光明村</t>
  </si>
  <si>
    <t>梧厝埔</t>
  </si>
  <si>
    <t>梧围村</t>
  </si>
  <si>
    <t>横堂</t>
  </si>
  <si>
    <t>接户管不足</t>
  </si>
  <si>
    <t>后寮</t>
  </si>
  <si>
    <t>横堂、后寮、东寮、大陂共用设施。已认定完成治理，但接户率需进一步提升</t>
  </si>
  <si>
    <t>东寮</t>
  </si>
  <si>
    <t>大乡</t>
  </si>
  <si>
    <t>海梧村</t>
  </si>
  <si>
    <t>南坑</t>
  </si>
  <si>
    <t>既有截污主管，部分接户，部分污水直排村口林地</t>
  </si>
  <si>
    <t>竹山</t>
  </si>
  <si>
    <t>主管截污，接户管不足</t>
  </si>
  <si>
    <t>前埔</t>
  </si>
  <si>
    <t>总口截污，村内户管未建。村内计划对池塘进行改造，阻碍污水收集管建设</t>
  </si>
  <si>
    <t>竹山、前埔、后湾、新厝、中乡共用设施</t>
  </si>
  <si>
    <t>后湾</t>
  </si>
  <si>
    <t>竹山、前埔、后湾、新厝、中乡共用设施。已认定完成治理，但接户率需进一步提升</t>
  </si>
  <si>
    <t>主管截污，村内户管未建。村内计划对池塘进行改造，阻碍污水收集管建设</t>
  </si>
  <si>
    <t>中乡</t>
  </si>
  <si>
    <t>辰洲村</t>
  </si>
  <si>
    <t>新片</t>
  </si>
  <si>
    <t>截污主管设在前片，新片大部分污水未截污。设施出水沟渠污水积存。附近餐饮店较多，污水直排入沟渠</t>
  </si>
  <si>
    <t>前片</t>
  </si>
  <si>
    <t>接户管不足，设施出水沟渠污水积存。附近餐饮店较多，污水直排入沟渠</t>
  </si>
  <si>
    <t>新片、前片共用设施</t>
  </si>
  <si>
    <t>后片</t>
  </si>
  <si>
    <t>接户管不足，设施出水沟渠污水积存。生蚝养殖对水体污染严重</t>
  </si>
  <si>
    <t xml:space="preserve"> </t>
  </si>
  <si>
    <t>新村村</t>
  </si>
  <si>
    <t>新村</t>
  </si>
  <si>
    <t>已建接户支管，接户率需进一步提升</t>
  </si>
  <si>
    <t>东涌镇</t>
  </si>
  <si>
    <t>洪流村</t>
  </si>
  <si>
    <t>长富</t>
  </si>
  <si>
    <t>管内淤泥堆积较多，未新建接户支管</t>
  </si>
  <si>
    <t>町前</t>
  </si>
  <si>
    <t>未新建接户支管</t>
  </si>
  <si>
    <t>石洲村</t>
  </si>
  <si>
    <t>石洲</t>
  </si>
  <si>
    <t>部分管道逆坡铺设，未新建接户支管</t>
  </si>
  <si>
    <t>宝楼村</t>
  </si>
  <si>
    <t>宝楼</t>
  </si>
  <si>
    <t>接户支管不足，部分区域明渠排污</t>
  </si>
  <si>
    <t>新安村</t>
  </si>
  <si>
    <t>青龙头</t>
  </si>
  <si>
    <t>已建接户管，覆盖率需进一步提升</t>
  </si>
  <si>
    <t>民群村</t>
  </si>
  <si>
    <t>花树</t>
  </si>
  <si>
    <t>未铺设支管，目前民群村正进行支管铺设施工</t>
  </si>
  <si>
    <t>目前民群村正进行支管铺设施工</t>
  </si>
  <si>
    <t>大船路</t>
  </si>
  <si>
    <t>大船路村部分污水通过暗渠直排未被截污，现纳污水体黑臭；设施池内异常，填料堆积。</t>
  </si>
  <si>
    <t>石厝</t>
  </si>
  <si>
    <t>目前排污为明渠，截污管网溢流口设置较低，导致池塘水倒灌</t>
  </si>
  <si>
    <t>安华村</t>
  </si>
  <si>
    <t>大塘美</t>
  </si>
  <si>
    <t>进水异常，经排查发现管道破损导致灌溉渠水倒灌入管网</t>
  </si>
  <si>
    <t>石奎</t>
  </si>
  <si>
    <t>进水异常，经排查发现疑似池塘水倒灌；部分住户未建有三级化粪池，排泄物直入管网</t>
  </si>
  <si>
    <t>新湖村</t>
  </si>
  <si>
    <t>湖田</t>
  </si>
  <si>
    <t>村内部分区域既有暗渠或村民自建支管未接入到截污主管内，污水收集效率低</t>
  </si>
  <si>
    <t>桂青</t>
  </si>
  <si>
    <t>村内既有暗渠或村民自建支管部分未接入到截污主管内，而排入至村旁沟渠，沟渠水体已存在黑臭现象</t>
  </si>
  <si>
    <t>村内已铺设截污主管，但暂未铺设接户支管</t>
  </si>
  <si>
    <t>半寨</t>
  </si>
  <si>
    <t>东石村</t>
  </si>
  <si>
    <t>虎头兰</t>
  </si>
  <si>
    <t>部分区域已铺设接户支管，接户率需进一步提升</t>
  </si>
  <si>
    <t>崎坑</t>
  </si>
  <si>
    <t>村内接户支管覆盖率需进一步提升</t>
  </si>
  <si>
    <t>赤古村</t>
  </si>
  <si>
    <t>东古</t>
  </si>
  <si>
    <t>已铺设主管进行截污，但村内既有暗渠或村民自建支管少部分未接入到截污主管内，而排入至村中水沟</t>
  </si>
  <si>
    <t>东涌村</t>
  </si>
  <si>
    <t>东涌</t>
  </si>
  <si>
    <t>末端截污，未建设接户支管</t>
  </si>
  <si>
    <t>东家冲</t>
  </si>
  <si>
    <t>红山</t>
  </si>
  <si>
    <t>末端截污，新村已铺设支管，旧村尚未铺设支管</t>
  </si>
  <si>
    <t>定家声</t>
  </si>
  <si>
    <t>捷胜镇</t>
  </si>
  <si>
    <t>南门外村</t>
  </si>
  <si>
    <t>南门外</t>
  </si>
  <si>
    <t>末端截污，村内接户管未建。</t>
  </si>
  <si>
    <t>石头村</t>
  </si>
  <si>
    <t>石头</t>
  </si>
  <si>
    <t>联星村</t>
  </si>
  <si>
    <t>联星</t>
  </si>
  <si>
    <t>石岗村</t>
  </si>
  <si>
    <t>南门岗</t>
  </si>
  <si>
    <t>大淋</t>
  </si>
  <si>
    <t>五爱村</t>
  </si>
  <si>
    <t>格塘</t>
  </si>
  <si>
    <t>马鞍山</t>
  </si>
  <si>
    <t>格塘、马鞍山共用一座设施。已认定完成治理，但接户率需进一步提升</t>
  </si>
  <si>
    <t>大塘</t>
  </si>
  <si>
    <t>部分村庄末端截污，部分村庄未进行截污，均未建接户管</t>
  </si>
  <si>
    <t>坣头</t>
  </si>
  <si>
    <t>沙角尾村</t>
  </si>
  <si>
    <t>沙角尾</t>
  </si>
  <si>
    <t>联安</t>
  </si>
  <si>
    <t>大流村</t>
  </si>
  <si>
    <t>大流</t>
  </si>
  <si>
    <t>埔尾村</t>
  </si>
  <si>
    <t>埔尾</t>
  </si>
  <si>
    <t>芴仔</t>
  </si>
  <si>
    <t>芴仔、公顶共用一座设施，设施出水异常，芴仔村已建雨污分流管网</t>
  </si>
  <si>
    <t>公顶</t>
  </si>
  <si>
    <t>芴仔、公顶共用一座设施，设施出水异常，末端截污，未建接户支管</t>
  </si>
  <si>
    <t>芴仔、公顶共用一座设施。已认定完成治理，但接户率需进一步提升</t>
  </si>
  <si>
    <t>牛肚村</t>
  </si>
  <si>
    <t>牛肚</t>
  </si>
  <si>
    <t>末端截污，未建接户支管，截污井溢流堰设置过低，污水直排入沟渠造成黑臭</t>
  </si>
  <si>
    <t>前进村</t>
  </si>
  <si>
    <t>佛兰</t>
  </si>
  <si>
    <t>新兴、佛兰共用一座设施，末端截污，未建接户支管</t>
  </si>
  <si>
    <t>新兴、佛兰共用一座设施，主管末端</t>
  </si>
  <si>
    <t>新兴、佛兰共用一座设施。已认定完成治理，但接户率需进一步提升</t>
  </si>
  <si>
    <t>大水沟</t>
  </si>
  <si>
    <t>末端截污，未建接户支管</t>
  </si>
  <si>
    <t>沙坑村</t>
  </si>
  <si>
    <t>沙坑</t>
  </si>
  <si>
    <t>新村已做雨污分流，老村主管截污，未建接户支管</t>
  </si>
  <si>
    <t>东坑村</t>
  </si>
  <si>
    <t>东坑</t>
  </si>
  <si>
    <t>末端截污不完全，部分污水直排，未建接户支管</t>
  </si>
  <si>
    <t>军船头村</t>
  </si>
  <si>
    <t>军船头</t>
  </si>
  <si>
    <t>已建接户支管，接户率需进一步提高</t>
  </si>
  <si>
    <t>香洲街道</t>
  </si>
  <si>
    <t>西洋村</t>
  </si>
  <si>
    <t>西洋</t>
  </si>
  <si>
    <t>梧桐村</t>
  </si>
  <si>
    <t>梧桐</t>
  </si>
  <si>
    <t>凤山街道</t>
  </si>
  <si>
    <t>芦列坑村</t>
  </si>
  <si>
    <t>大村</t>
  </si>
  <si>
    <t>空心村，湿地缺乏运维</t>
  </si>
  <si>
    <t>治理模式优化，采用资源化利用</t>
  </si>
  <si>
    <r>
      <rPr>
        <sz val="11"/>
        <color theme="1"/>
        <rFont val="Times New Roman"/>
        <charset val="134"/>
      </rPr>
      <t>2023</t>
    </r>
    <r>
      <rPr>
        <sz val="11"/>
        <color theme="1"/>
        <rFont val="仿宋_GB2312"/>
        <charset val="134"/>
      </rPr>
      <t>年</t>
    </r>
  </si>
  <si>
    <t>空心村人口较少，建议改用资源化利用模式</t>
  </si>
  <si>
    <t>空心村，农户生活污水通过暗渠收集至风水塘后，风水塘溢流水进入湿地简易处理</t>
  </si>
  <si>
    <t>侨兴街道</t>
  </si>
  <si>
    <t>第五村委</t>
  </si>
  <si>
    <t>傅厝寮村</t>
  </si>
  <si>
    <t>设备运行良好</t>
  </si>
  <si>
    <r>
      <rPr>
        <sz val="11"/>
        <color theme="1"/>
        <rFont val="Times New Roman"/>
        <charset val="134"/>
      </rPr>
      <t>2023</t>
    </r>
    <r>
      <rPr>
        <sz val="11"/>
        <color theme="1"/>
        <rFont val="宋体"/>
        <charset val="134"/>
      </rPr>
      <t>年</t>
    </r>
    <r>
      <rPr>
        <sz val="11"/>
        <color theme="1"/>
        <rFont val="Times New Roman"/>
        <charset val="134"/>
      </rPr>
      <t>12</t>
    </r>
    <r>
      <rPr>
        <sz val="11"/>
        <color theme="1"/>
        <rFont val="宋体"/>
        <charset val="134"/>
      </rPr>
      <t>月底</t>
    </r>
  </si>
  <si>
    <t>田心洋村</t>
  </si>
  <si>
    <t>饶堀村</t>
  </si>
  <si>
    <t>湳沙村</t>
  </si>
  <si>
    <t>第六村委</t>
  </si>
  <si>
    <t>老屯寮</t>
  </si>
  <si>
    <t>既有管网存在部分漏损，管网覆盖范围偏低，设施需要提升</t>
  </si>
  <si>
    <r>
      <rPr>
        <sz val="11"/>
        <color theme="1"/>
        <rFont val="Times New Roman"/>
        <charset val="134"/>
      </rPr>
      <t>2022</t>
    </r>
    <r>
      <rPr>
        <sz val="11"/>
        <color theme="1"/>
        <rFont val="宋体"/>
        <charset val="134"/>
      </rPr>
      <t>年</t>
    </r>
    <r>
      <rPr>
        <sz val="11"/>
        <color theme="1"/>
        <rFont val="Times New Roman"/>
        <charset val="134"/>
      </rPr>
      <t>12</t>
    </r>
    <r>
      <rPr>
        <sz val="11"/>
        <color theme="1"/>
        <rFont val="宋体"/>
        <charset val="134"/>
      </rPr>
      <t>月底</t>
    </r>
  </si>
  <si>
    <t>新屯寮</t>
  </si>
  <si>
    <t>叶厝村</t>
  </si>
  <si>
    <t>村庄人口少，污水简易处理</t>
  </si>
  <si>
    <t>牧场村</t>
  </si>
  <si>
    <t>空心村，村庄人口少，污水简易处理</t>
  </si>
  <si>
    <t>第七村委</t>
  </si>
  <si>
    <t>新石古村</t>
  </si>
  <si>
    <t>污水处理设施未建成</t>
  </si>
  <si>
    <t>老石古村</t>
  </si>
  <si>
    <t>简易处理，资源化利用</t>
  </si>
  <si>
    <t>后湖村</t>
  </si>
  <si>
    <t>安隆村</t>
  </si>
  <si>
    <t>萌早湖村</t>
  </si>
  <si>
    <t>第一社区</t>
  </si>
  <si>
    <t>北坑村</t>
  </si>
  <si>
    <t>一队</t>
  </si>
  <si>
    <t>第八社区</t>
  </si>
  <si>
    <t>七队</t>
  </si>
  <si>
    <t>侨安里</t>
  </si>
  <si>
    <t>填表说明：
1.如果1座设施服务于多个自然村，在自然村处增加服务的自然村名称，首个自然村应为设施所在自然村名称；如果一个自然村存在多个设施，可以直接增加多行，每一行描述
2.管网修复/完善工程量系数确定：管网小修，指的是已建成的管网存在轻微破损、少部分接管不正确、需要少量点状破土、接户管与主管之间松动堵塞，工程量系数按照等10-30%；中修指的是已建成的管网存在较多的破损、需要部分破土等，工程量系数按照30-50%；大修指的是已建成的管网大多数存在破损、堵塞，需要大部分破土等，工程量系数按照等50-80%；新建指的是为了满足应收尽收，需要新建的管网。
3、资金估算，等于管网修复+管网完善新建的工程量，其中：管网修复所需资金等于（0.3-0.5万元）/人*现有管网覆盖人数*工程量系数，管网完善所需资金等于（0.3-0.5万元）/人*（管网修复/完善后覆盖人数-现有管网覆盖人数）。
4.设施修复类型主要包括：“原址修复“和”异地新建“2类；执行异地新建时，必须是规模极不切合实际，且要经过严格评估认定，原有设施要根据省和地市的报废程序严格执行，对于此类型属于特殊情况，可在备注中予以说明。
5.小修指的是风机更换、设施修补、增加设施牌、出水口完善、设施微改造等；中修指的是主要功能单元需要提升或者改造，如MBR膜组件需要更换；大修指的是设施不能发挥功效，如人口湿地更换滤料，工艺出水不达标需要增加功能单元；新建一般指的是异地新建，需要严格的评估，并在备注中予以说明等。
工程量系数，小修的工程量系数按照10-30%进行估算，中修按照按照30-50%，大修按照50-80%进行估算，新建为100%；
6.设施修复/提升改造所需资金估算，常住人口*工程量系数*（0.06-0.12）万/人
7.每个自然村总资金量等于管网修复完善资金量+设施提升改造资金量</t>
  </si>
  <si>
    <t>附表5</t>
  </si>
  <si>
    <t xml:space="preserve">  汕尾市各县（区、市）推进模式与资金表</t>
  </si>
  <si>
    <r>
      <rPr>
        <sz val="11"/>
        <color rgb="FF000000"/>
        <rFont val="仿宋_GB2312"/>
        <charset val="134"/>
      </rPr>
      <t>序号</t>
    </r>
  </si>
  <si>
    <r>
      <rPr>
        <sz val="11"/>
        <color rgb="FF000000"/>
        <rFont val="仿宋_GB2312"/>
        <charset val="134"/>
      </rPr>
      <t>县（市、区）</t>
    </r>
  </si>
  <si>
    <r>
      <rPr>
        <sz val="11"/>
        <color rgb="FF000000"/>
        <rFont val="仿宋_GB2312"/>
        <charset val="134"/>
      </rPr>
      <t>镇（街道）</t>
    </r>
  </si>
  <si>
    <r>
      <rPr>
        <sz val="11"/>
        <color rgb="FF000000"/>
        <rFont val="仿宋_GB2312"/>
        <charset val="134"/>
      </rPr>
      <t>项目实施单位（部门）</t>
    </r>
  </si>
  <si>
    <r>
      <rPr>
        <sz val="11"/>
        <color rgb="FF000000"/>
        <rFont val="仿宋_GB2312"/>
        <charset val="134"/>
      </rPr>
      <t>工程推进模式</t>
    </r>
    <r>
      <rPr>
        <vertAlign val="superscript"/>
        <sz val="11"/>
        <color rgb="FF000000"/>
        <rFont val="Times New Roman"/>
        <charset val="134"/>
      </rPr>
      <t>2</t>
    </r>
  </si>
  <si>
    <r>
      <rPr>
        <sz val="11"/>
        <color rgb="FF000000"/>
        <rFont val="仿宋_GB2312"/>
        <charset val="134"/>
      </rPr>
      <t>新建工程资金估算</t>
    </r>
  </si>
  <si>
    <r>
      <rPr>
        <sz val="11"/>
        <color rgb="FF000000"/>
        <rFont val="仿宋_GB2312"/>
        <charset val="134"/>
      </rPr>
      <t>提升改造工程资金估算</t>
    </r>
    <r>
      <rPr>
        <vertAlign val="superscript"/>
        <sz val="11"/>
        <color rgb="FF000000"/>
        <rFont val="Times New Roman"/>
        <charset val="134"/>
      </rPr>
      <t>4</t>
    </r>
  </si>
  <si>
    <r>
      <rPr>
        <sz val="11"/>
        <color rgb="FF000000"/>
        <rFont val="仿宋_GB2312"/>
        <charset val="134"/>
      </rPr>
      <t>建设改造资金合计</t>
    </r>
  </si>
  <si>
    <r>
      <rPr>
        <sz val="11"/>
        <color rgb="FF000000"/>
        <rFont val="仿宋_GB2312"/>
        <charset val="134"/>
      </rPr>
      <t>运维资金估算</t>
    </r>
  </si>
  <si>
    <r>
      <rPr>
        <sz val="11"/>
        <color rgb="FF000000"/>
        <rFont val="仿宋_GB2312"/>
        <charset val="134"/>
      </rPr>
      <t>主要资金筹措方式</t>
    </r>
    <r>
      <rPr>
        <vertAlign val="superscript"/>
        <sz val="11"/>
        <color rgb="FF000000"/>
        <rFont val="Times New Roman"/>
        <charset val="134"/>
      </rPr>
      <t>6</t>
    </r>
  </si>
  <si>
    <r>
      <rPr>
        <b/>
        <sz val="11"/>
        <color rgb="FF000000"/>
        <rFont val="仿宋_GB2312"/>
        <charset val="134"/>
      </rPr>
      <t>备注</t>
    </r>
  </si>
  <si>
    <r>
      <rPr>
        <sz val="11"/>
        <color rgb="FF000000"/>
        <rFont val="仿宋_GB2312"/>
        <charset val="134"/>
      </rPr>
      <t>纳入城镇污水处理厂工程资金估算</t>
    </r>
  </si>
  <si>
    <r>
      <rPr>
        <sz val="11"/>
        <color rgb="FF000000"/>
        <rFont val="仿宋_GB2312"/>
        <charset val="134"/>
      </rPr>
      <t>新增污水处理设施工程（含配套管网）资金估算</t>
    </r>
  </si>
  <si>
    <r>
      <rPr>
        <sz val="11"/>
        <color rgb="FF000000"/>
        <rFont val="仿宋_GB2312"/>
        <charset val="134"/>
      </rPr>
      <t>资源化利用工程资金估算</t>
    </r>
  </si>
  <si>
    <r>
      <rPr>
        <sz val="11"/>
        <color rgb="FF000000"/>
        <rFont val="仿宋_GB2312"/>
        <charset val="134"/>
      </rPr>
      <t>管网修复工程资金估算</t>
    </r>
  </si>
  <si>
    <r>
      <rPr>
        <sz val="11"/>
        <color rgb="FF000000"/>
        <rFont val="仿宋_GB2312"/>
        <charset val="134"/>
      </rPr>
      <t>设施改造工程资金估算</t>
    </r>
  </si>
  <si>
    <r>
      <rPr>
        <sz val="11"/>
        <color rgb="FF000000"/>
        <rFont val="仿宋_GB2312"/>
        <charset val="134"/>
      </rPr>
      <t>运维主要模式</t>
    </r>
  </si>
  <si>
    <r>
      <rPr>
        <sz val="11"/>
        <color rgb="FF000000"/>
        <rFont val="仿宋_GB2312"/>
        <charset val="134"/>
      </rPr>
      <t>处理规模合计</t>
    </r>
    <r>
      <rPr>
        <sz val="11"/>
        <color rgb="FF000000"/>
        <rFont val="Times New Roman"/>
        <charset val="134"/>
      </rPr>
      <t>(m</t>
    </r>
    <r>
      <rPr>
        <vertAlign val="superscript"/>
        <sz val="11"/>
        <color rgb="FF000000"/>
        <rFont val="Times New Roman"/>
        <charset val="134"/>
      </rPr>
      <t>3</t>
    </r>
    <r>
      <rPr>
        <sz val="11"/>
        <color rgb="FF000000"/>
        <rFont val="Times New Roman"/>
        <charset val="134"/>
      </rPr>
      <t>/d)</t>
    </r>
  </si>
  <si>
    <r>
      <rPr>
        <sz val="11"/>
        <color rgb="FF000000"/>
        <rFont val="仿宋_GB2312"/>
        <charset val="134"/>
      </rPr>
      <t>运维资金估算</t>
    </r>
    <r>
      <rPr>
        <vertAlign val="superscript"/>
        <sz val="11"/>
        <color rgb="FF000000"/>
        <rFont val="Times New Roman"/>
        <charset val="134"/>
      </rPr>
      <t>5</t>
    </r>
  </si>
  <si>
    <t>全市合计</t>
  </si>
  <si>
    <r>
      <rPr>
        <sz val="11"/>
        <color rgb="FF000000"/>
        <rFont val="仿宋_GB2312"/>
        <charset val="134"/>
      </rPr>
      <t>陆丰市</t>
    </r>
  </si>
  <si>
    <r>
      <rPr>
        <sz val="11"/>
        <color rgb="FF000000"/>
        <rFont val="仿宋_GB2312"/>
        <charset val="134"/>
      </rPr>
      <t>八万镇</t>
    </r>
  </si>
  <si>
    <r>
      <rPr>
        <sz val="11"/>
        <color rgb="FF000000"/>
        <rFont val="仿宋_GB2312"/>
        <charset val="134"/>
      </rPr>
      <t>住建局</t>
    </r>
  </si>
  <si>
    <t>EPC</t>
  </si>
  <si>
    <r>
      <rPr>
        <sz val="11"/>
        <color rgb="FF000000"/>
        <rFont val="仿宋_GB2312"/>
        <charset val="134"/>
      </rPr>
      <t>第三方运维</t>
    </r>
  </si>
  <si>
    <r>
      <rPr>
        <sz val="11"/>
        <color rgb="FF000000"/>
        <rFont val="仿宋_GB2312"/>
        <charset val="134"/>
      </rPr>
      <t>地方财政</t>
    </r>
  </si>
  <si>
    <r>
      <rPr>
        <sz val="11"/>
        <color rgb="FF000000"/>
        <rFont val="仿宋_GB2312"/>
        <charset val="134"/>
      </rPr>
      <t>陂洋镇</t>
    </r>
  </si>
  <si>
    <r>
      <rPr>
        <sz val="11"/>
        <color rgb="FF000000"/>
        <rFont val="仿宋_GB2312"/>
        <charset val="134"/>
      </rPr>
      <t>博美镇</t>
    </r>
  </si>
  <si>
    <r>
      <rPr>
        <sz val="11"/>
        <color rgb="FF000000"/>
        <rFont val="仿宋_GB2312"/>
        <charset val="134"/>
      </rPr>
      <t>城东街道</t>
    </r>
  </si>
  <si>
    <r>
      <rPr>
        <sz val="11"/>
        <color rgb="FF000000"/>
        <rFont val="仿宋_GB2312"/>
        <charset val="134"/>
      </rPr>
      <t>大安镇</t>
    </r>
  </si>
  <si>
    <r>
      <rPr>
        <sz val="11"/>
        <color rgb="FF000000"/>
        <rFont val="仿宋_GB2312"/>
        <charset val="134"/>
      </rPr>
      <t>东海街道</t>
    </r>
  </si>
  <si>
    <r>
      <rPr>
        <sz val="11"/>
        <color rgb="FF000000"/>
        <rFont val="仿宋_GB2312"/>
        <charset val="134"/>
      </rPr>
      <t>河东镇</t>
    </r>
  </si>
  <si>
    <r>
      <rPr>
        <sz val="11"/>
        <color rgb="FF000000"/>
        <rFont val="仿宋_GB2312"/>
        <charset val="134"/>
      </rPr>
      <t>河西街道</t>
    </r>
  </si>
  <si>
    <r>
      <rPr>
        <sz val="11"/>
        <color rgb="FF000000"/>
        <rFont val="仿宋_GB2312"/>
        <charset val="134"/>
      </rPr>
      <t>湖东镇</t>
    </r>
  </si>
  <si>
    <r>
      <rPr>
        <sz val="11"/>
        <color rgb="FF000000"/>
        <rFont val="仿宋_GB2312"/>
        <charset val="134"/>
      </rPr>
      <t>甲东镇</t>
    </r>
  </si>
  <si>
    <r>
      <rPr>
        <sz val="11"/>
        <color rgb="FF000000"/>
        <rFont val="仿宋_GB2312"/>
        <charset val="134"/>
      </rPr>
      <t>甲西镇</t>
    </r>
  </si>
  <si>
    <r>
      <rPr>
        <sz val="11"/>
        <color rgb="FF000000"/>
        <rFont val="仿宋_GB2312"/>
        <charset val="134"/>
      </rPr>
      <t>甲子镇</t>
    </r>
  </si>
  <si>
    <r>
      <rPr>
        <sz val="11"/>
        <color rgb="FF000000"/>
        <rFont val="仿宋_GB2312"/>
        <charset val="134"/>
      </rPr>
      <t>碣石镇</t>
    </r>
  </si>
  <si>
    <r>
      <rPr>
        <sz val="11"/>
        <color rgb="FF000000"/>
        <rFont val="仿宋_GB2312"/>
        <charset val="134"/>
      </rPr>
      <t>金厢镇</t>
    </r>
  </si>
  <si>
    <r>
      <rPr>
        <sz val="11"/>
        <color rgb="FF000000"/>
        <rFont val="仿宋_GB2312"/>
        <charset val="134"/>
      </rPr>
      <t>南塘镇</t>
    </r>
  </si>
  <si>
    <r>
      <rPr>
        <sz val="11"/>
        <color rgb="FF000000"/>
        <rFont val="仿宋_GB2312"/>
        <charset val="134"/>
      </rPr>
      <t>内湖镇</t>
    </r>
  </si>
  <si>
    <r>
      <rPr>
        <sz val="11"/>
        <color rgb="FF000000"/>
        <rFont val="仿宋_GB2312"/>
        <charset val="134"/>
      </rPr>
      <t>桥冲镇</t>
    </r>
  </si>
  <si>
    <r>
      <rPr>
        <sz val="11"/>
        <color rgb="FF000000"/>
        <rFont val="仿宋_GB2312"/>
        <charset val="134"/>
      </rPr>
      <t>上英镇</t>
    </r>
  </si>
  <si>
    <r>
      <rPr>
        <sz val="11"/>
        <color rgb="FF000000"/>
        <rFont val="仿宋_GB2312"/>
        <charset val="134"/>
      </rPr>
      <t>潭西镇</t>
    </r>
  </si>
  <si>
    <r>
      <rPr>
        <sz val="11"/>
        <color rgb="FF000000"/>
        <rFont val="仿宋_GB2312"/>
        <charset val="134"/>
      </rPr>
      <t>西南镇</t>
    </r>
  </si>
  <si>
    <r>
      <rPr>
        <sz val="11"/>
        <color rgb="FF000000"/>
        <rFont val="仿宋_GB2312"/>
        <charset val="134"/>
      </rPr>
      <t>合计</t>
    </r>
  </si>
  <si>
    <r>
      <rPr>
        <sz val="11"/>
        <color rgb="FF000000"/>
        <rFont val="仿宋_GB2312"/>
        <charset val="134"/>
      </rPr>
      <t>城区</t>
    </r>
  </si>
  <si>
    <r>
      <rPr>
        <sz val="11"/>
        <color rgb="FF000000"/>
        <rFont val="宋体"/>
        <charset val="134"/>
      </rPr>
      <t>红草镇</t>
    </r>
  </si>
  <si>
    <r>
      <rPr>
        <sz val="11"/>
        <color rgb="FF000000"/>
        <rFont val="宋体"/>
        <charset val="134"/>
      </rPr>
      <t>住建局</t>
    </r>
  </si>
  <si>
    <r>
      <rPr>
        <sz val="11"/>
        <color rgb="FF000000"/>
        <rFont val="Times New Roman"/>
        <charset val="134"/>
      </rPr>
      <t>PPP</t>
    </r>
    <r>
      <rPr>
        <sz val="11"/>
        <color rgb="FF000000"/>
        <rFont val="宋体"/>
        <charset val="134"/>
      </rPr>
      <t>项目</t>
    </r>
  </si>
  <si>
    <r>
      <rPr>
        <sz val="11"/>
        <color rgb="FF000000"/>
        <rFont val="宋体"/>
        <charset val="134"/>
      </rPr>
      <t>第三方运维</t>
    </r>
  </si>
  <si>
    <r>
      <rPr>
        <sz val="11"/>
        <color rgb="FF000000"/>
        <rFont val="宋体"/>
        <charset val="134"/>
      </rPr>
      <t>每年</t>
    </r>
    <r>
      <rPr>
        <sz val="11"/>
        <color rgb="FF000000"/>
        <rFont val="Times New Roman"/>
        <charset val="134"/>
      </rPr>
      <t>585.07</t>
    </r>
    <r>
      <rPr>
        <sz val="11"/>
        <color rgb="FF000000"/>
        <rFont val="宋体"/>
        <charset val="134"/>
      </rPr>
      <t>万，包含</t>
    </r>
    <r>
      <rPr>
        <sz val="11"/>
        <color rgb="FF000000"/>
        <rFont val="Times New Roman"/>
        <charset val="134"/>
      </rPr>
      <t>PPP</t>
    </r>
    <r>
      <rPr>
        <sz val="11"/>
        <color rgb="FF000000"/>
        <rFont val="宋体"/>
        <charset val="134"/>
      </rPr>
      <t>项目运维的</t>
    </r>
    <r>
      <rPr>
        <sz val="11"/>
        <color rgb="FF000000"/>
        <rFont val="Times New Roman"/>
        <charset val="134"/>
      </rPr>
      <t>42</t>
    </r>
    <r>
      <rPr>
        <sz val="11"/>
        <color rgb="FF000000"/>
        <rFont val="宋体"/>
        <charset val="134"/>
      </rPr>
      <t>座，省定贫困村建设项目</t>
    </r>
    <r>
      <rPr>
        <sz val="11"/>
        <color rgb="FF000000"/>
        <rFont val="Times New Roman"/>
        <charset val="134"/>
      </rPr>
      <t>13</t>
    </r>
    <r>
      <rPr>
        <sz val="11"/>
        <color rgb="FF000000"/>
        <rFont val="宋体"/>
        <charset val="134"/>
      </rPr>
      <t>座设施及其他由村民运维的</t>
    </r>
    <r>
      <rPr>
        <sz val="11"/>
        <color rgb="FF000000"/>
        <rFont val="Times New Roman"/>
        <charset val="134"/>
      </rPr>
      <t>2</t>
    </r>
    <r>
      <rPr>
        <sz val="11"/>
        <color rgb="FF000000"/>
        <rFont val="宋体"/>
        <charset val="134"/>
      </rPr>
      <t>座设施</t>
    </r>
  </si>
  <si>
    <r>
      <rPr>
        <sz val="11"/>
        <color rgb="FF000000"/>
        <rFont val="宋体"/>
        <charset val="134"/>
      </rPr>
      <t>地方财政</t>
    </r>
  </si>
  <si>
    <r>
      <rPr>
        <sz val="11"/>
        <color rgb="FF000000"/>
        <rFont val="仿宋_GB2312"/>
        <charset val="134"/>
      </rPr>
      <t>以区委单位整体运维</t>
    </r>
  </si>
  <si>
    <r>
      <rPr>
        <sz val="11"/>
        <color rgb="FF000000"/>
        <rFont val="宋体"/>
        <charset val="134"/>
      </rPr>
      <t>捷胜镇</t>
    </r>
  </si>
  <si>
    <r>
      <rPr>
        <sz val="11"/>
        <color rgb="FF000000"/>
        <rFont val="宋体"/>
        <charset val="134"/>
      </rPr>
      <t>东涌镇</t>
    </r>
  </si>
  <si>
    <r>
      <rPr>
        <sz val="11"/>
        <color rgb="FF000000"/>
        <rFont val="宋体"/>
        <charset val="134"/>
      </rPr>
      <t>马宫街道</t>
    </r>
  </si>
  <si>
    <r>
      <rPr>
        <sz val="11"/>
        <color rgb="FF000000"/>
        <rFont val="宋体"/>
        <charset val="134"/>
      </rPr>
      <t>新港街道</t>
    </r>
  </si>
  <si>
    <r>
      <rPr>
        <sz val="11"/>
        <color rgb="FF000000"/>
        <rFont val="宋体"/>
        <charset val="134"/>
      </rPr>
      <t>香洲街道</t>
    </r>
  </si>
  <si>
    <r>
      <rPr>
        <sz val="11"/>
        <color rgb="FF000000"/>
        <rFont val="宋体"/>
        <charset val="134"/>
      </rPr>
      <t>凤山街道</t>
    </r>
  </si>
  <si>
    <r>
      <rPr>
        <sz val="11"/>
        <color rgb="FF000000"/>
        <rFont val="宋体"/>
        <charset val="134"/>
      </rPr>
      <t>合计</t>
    </r>
  </si>
  <si>
    <r>
      <rPr>
        <sz val="11"/>
        <color theme="1"/>
        <rFont val="仿宋_GB2312"/>
        <charset val="134"/>
      </rPr>
      <t>海丰县</t>
    </r>
  </si>
  <si>
    <r>
      <rPr>
        <sz val="11"/>
        <color theme="1"/>
        <rFont val="仿宋_GB2312"/>
        <charset val="134"/>
      </rPr>
      <t>县住建局</t>
    </r>
  </si>
  <si>
    <r>
      <rPr>
        <sz val="11"/>
        <color theme="1"/>
        <rFont val="Times New Roman"/>
        <charset val="134"/>
      </rPr>
      <t>PPP</t>
    </r>
    <r>
      <rPr>
        <sz val="11"/>
        <color theme="1"/>
        <rFont val="仿宋_GB2312"/>
        <charset val="134"/>
      </rPr>
      <t>项目</t>
    </r>
  </si>
  <si>
    <r>
      <rPr>
        <sz val="11"/>
        <color rgb="FF000000"/>
        <rFont val="仿宋_GB2312"/>
        <charset val="134"/>
      </rPr>
      <t>第三方运维（</t>
    </r>
    <r>
      <rPr>
        <sz val="11"/>
        <color rgb="FF000000"/>
        <rFont val="Times New Roman"/>
        <charset val="134"/>
      </rPr>
      <t>PPP</t>
    </r>
    <r>
      <rPr>
        <sz val="11"/>
        <color rgb="FF000000"/>
        <rFont val="仿宋_GB2312"/>
        <charset val="134"/>
      </rPr>
      <t>）</t>
    </r>
  </si>
  <si>
    <r>
      <rPr>
        <sz val="11"/>
        <color theme="1"/>
        <rFont val="仿宋_GB2312"/>
        <charset val="134"/>
      </rPr>
      <t>中央和省专项资金</t>
    </r>
  </si>
  <si>
    <r>
      <rPr>
        <sz val="11"/>
        <color theme="1"/>
        <rFont val="仿宋_GB2312"/>
        <charset val="134"/>
      </rPr>
      <t>镇政府</t>
    </r>
  </si>
  <si>
    <r>
      <rPr>
        <sz val="11"/>
        <color theme="1"/>
        <rFont val="仿宋_GB2312"/>
        <charset val="134"/>
      </rPr>
      <t>农污治理项目</t>
    </r>
  </si>
  <si>
    <r>
      <rPr>
        <sz val="11"/>
        <color theme="1"/>
        <rFont val="仿宋_GB2312"/>
        <charset val="134"/>
      </rPr>
      <t>涉农资金统筹</t>
    </r>
  </si>
  <si>
    <r>
      <rPr>
        <sz val="11"/>
        <color theme="1"/>
        <rFont val="仿宋_GB2312"/>
        <charset val="134"/>
      </rPr>
      <t>纳入污水处理厂</t>
    </r>
  </si>
  <si>
    <r>
      <rPr>
        <sz val="11"/>
        <color theme="1"/>
        <rFont val="仿宋_GB2312"/>
        <charset val="134"/>
      </rPr>
      <t>地方财政</t>
    </r>
  </si>
  <si>
    <r>
      <rPr>
        <sz val="11"/>
        <color theme="1"/>
        <rFont val="仿宋_GB2312"/>
        <charset val="134"/>
      </rPr>
      <t>合计</t>
    </r>
  </si>
  <si>
    <r>
      <rPr>
        <sz val="11"/>
        <color theme="1"/>
        <rFont val="仿宋_GB2312"/>
        <charset val="134"/>
      </rPr>
      <t>华侨管理区</t>
    </r>
  </si>
  <si>
    <r>
      <rPr>
        <sz val="11"/>
        <color theme="1"/>
        <rFont val="仿宋_GB2312"/>
        <charset val="134"/>
      </rPr>
      <t>侨兴街道</t>
    </r>
  </si>
  <si>
    <r>
      <rPr>
        <sz val="11"/>
        <color theme="1"/>
        <rFont val="仿宋_GB2312"/>
        <charset val="134"/>
      </rPr>
      <t>侨兴街道办</t>
    </r>
  </si>
  <si>
    <r>
      <rPr>
        <sz val="11"/>
        <color theme="1"/>
        <rFont val="仿宋_GB2312"/>
        <charset val="134"/>
      </rPr>
      <t>美丽乡村建设</t>
    </r>
  </si>
  <si>
    <r>
      <rPr>
        <sz val="11"/>
        <color theme="1"/>
        <rFont val="仿宋_GB2312"/>
        <charset val="134"/>
      </rPr>
      <t>第三方运维</t>
    </r>
  </si>
  <si>
    <r>
      <rPr>
        <sz val="11"/>
        <color theme="1"/>
        <rFont val="仿宋_GB2312"/>
        <charset val="134"/>
      </rPr>
      <t>地方财政及中央和省专项资</t>
    </r>
    <r>
      <rPr>
        <sz val="11"/>
        <color theme="1"/>
        <rFont val="Times New Roman"/>
        <charset val="134"/>
      </rPr>
      <t xml:space="preserve"> </t>
    </r>
    <r>
      <rPr>
        <sz val="11"/>
        <color theme="1"/>
        <rFont val="仿宋_GB2312"/>
        <charset val="134"/>
      </rPr>
      <t>金</t>
    </r>
  </si>
  <si>
    <r>
      <rPr>
        <sz val="11"/>
        <color theme="1"/>
        <rFont val="Times New Roman"/>
        <charset val="134"/>
      </rPr>
      <t>5</t>
    </r>
    <r>
      <rPr>
        <sz val="11"/>
        <color theme="1"/>
        <rFont val="仿宋_GB2312"/>
        <charset val="134"/>
      </rPr>
      <t>年</t>
    </r>
  </si>
  <si>
    <r>
      <rPr>
        <sz val="11"/>
        <color theme="1"/>
        <rFont val="仿宋_GB2312"/>
        <charset val="134"/>
      </rPr>
      <t>红海湾开发区</t>
    </r>
  </si>
  <si>
    <r>
      <rPr>
        <sz val="11"/>
        <color theme="1"/>
        <rFont val="仿宋_GB2312"/>
        <charset val="134"/>
      </rPr>
      <t>区住建局</t>
    </r>
  </si>
  <si>
    <r>
      <rPr>
        <sz val="11"/>
        <color theme="1"/>
        <rFont val="仿宋_GB2312"/>
        <charset val="134"/>
      </rPr>
      <t>财政资金、中央环保专项资金和涉农资金</t>
    </r>
  </si>
  <si>
    <r>
      <rPr>
        <sz val="11"/>
        <color theme="1"/>
        <rFont val="仿宋_GB2312"/>
        <charset val="134"/>
      </rPr>
      <t>补充资源化利用、提升改造资金、建设模式</t>
    </r>
  </si>
  <si>
    <r>
      <rPr>
        <sz val="10"/>
        <color theme="1"/>
        <rFont val="仿宋_GB2312"/>
        <charset val="134"/>
      </rPr>
      <t>陆河县</t>
    </r>
  </si>
  <si>
    <r>
      <rPr>
        <sz val="10"/>
        <color theme="1"/>
        <rFont val="仿宋_GB2312"/>
        <charset val="134"/>
      </rPr>
      <t>县住建局</t>
    </r>
  </si>
  <si>
    <r>
      <rPr>
        <sz val="10"/>
        <color theme="1"/>
        <rFont val="仿宋_GB2312"/>
        <charset val="134"/>
      </rPr>
      <t>城镇污水处理厂项目</t>
    </r>
  </si>
  <si>
    <r>
      <rPr>
        <sz val="10"/>
        <color theme="1"/>
        <rFont val="Times New Roman"/>
        <charset val="134"/>
      </rPr>
      <t>PPP</t>
    </r>
    <r>
      <rPr>
        <sz val="10"/>
        <color theme="1"/>
        <rFont val="仿宋_GB2312"/>
        <charset val="134"/>
      </rPr>
      <t>项目</t>
    </r>
  </si>
  <si>
    <r>
      <rPr>
        <sz val="10"/>
        <color theme="1"/>
        <rFont val="仿宋_GB2312"/>
        <charset val="134"/>
      </rPr>
      <t>分年度</t>
    </r>
  </si>
  <si>
    <r>
      <rPr>
        <sz val="10"/>
        <color theme="1"/>
        <rFont val="仿宋_GB2312"/>
        <charset val="134"/>
      </rPr>
      <t>整县捆绑</t>
    </r>
    <r>
      <rPr>
        <sz val="10"/>
        <color theme="1"/>
        <rFont val="Times New Roman"/>
        <charset val="134"/>
      </rPr>
      <t>PPP</t>
    </r>
    <r>
      <rPr>
        <sz val="10"/>
        <color theme="1"/>
        <rFont val="仿宋_GB2312"/>
        <charset val="134"/>
      </rPr>
      <t>项目</t>
    </r>
  </si>
  <si>
    <r>
      <rPr>
        <sz val="10"/>
        <color theme="1"/>
        <rFont val="仿宋_GB2312"/>
        <charset val="134"/>
      </rPr>
      <t>县农业农村局</t>
    </r>
  </si>
  <si>
    <r>
      <rPr>
        <sz val="10"/>
        <color theme="1"/>
        <rFont val="仿宋_GB2312"/>
        <charset val="134"/>
      </rPr>
      <t>人居环境整治项目</t>
    </r>
  </si>
  <si>
    <r>
      <rPr>
        <sz val="10"/>
        <color theme="1"/>
        <rFont val="仿宋_GB2312"/>
        <charset val="134"/>
      </rPr>
      <t>涉农资金</t>
    </r>
  </si>
  <si>
    <r>
      <rPr>
        <sz val="10"/>
        <color theme="1"/>
        <rFont val="仿宋_GB2312"/>
        <charset val="134"/>
      </rPr>
      <t>镇街政府</t>
    </r>
  </si>
  <si>
    <r>
      <rPr>
        <sz val="10"/>
        <color theme="1"/>
        <rFont val="仿宋_GB2312"/>
        <charset val="134"/>
      </rPr>
      <t>其他新建设施项目</t>
    </r>
  </si>
  <si>
    <r>
      <rPr>
        <sz val="10"/>
        <color theme="1"/>
        <rFont val="仿宋_GB2312"/>
        <charset val="134"/>
      </rPr>
      <t>涉农资金与财政资金</t>
    </r>
  </si>
  <si>
    <r>
      <rPr>
        <sz val="10"/>
        <color theme="1"/>
        <rFont val="仿宋_GB2312"/>
        <charset val="134"/>
      </rPr>
      <t>资源化利用项目</t>
    </r>
  </si>
  <si>
    <r>
      <rPr>
        <sz val="10"/>
        <color theme="1"/>
        <rFont val="仿宋_GB2312"/>
        <charset val="134"/>
      </rPr>
      <t>村民自运维</t>
    </r>
  </si>
  <si>
    <r>
      <rPr>
        <sz val="10"/>
        <color theme="1"/>
        <rFont val="仿宋_GB2312"/>
        <charset val="134"/>
      </rPr>
      <t>涉农资金与财政资金、村民自筹</t>
    </r>
  </si>
  <si>
    <r>
      <rPr>
        <sz val="10"/>
        <color theme="1"/>
        <rFont val="仿宋_GB2312"/>
        <charset val="134"/>
      </rPr>
      <t>合计</t>
    </r>
  </si>
  <si>
    <r>
      <rPr>
        <sz val="10"/>
        <color theme="1"/>
        <rFont val="仿宋_GB2312"/>
        <charset val="134"/>
      </rPr>
      <t>运维合计</t>
    </r>
  </si>
  <si>
    <r>
      <rPr>
        <sz val="10"/>
        <color theme="1"/>
        <rFont val="仿宋_GB2312"/>
        <charset val="134"/>
      </rPr>
      <t>财政资金、中央环保专项资金和涉农资金</t>
    </r>
  </si>
  <si>
    <t>填表说明：
1.项目实施单位主要指落实工程建设的政府部门或组织，如：县级职能部门（具体单位名称）、镇政府、街道办、村（居）委会等
2.工程推进模式主要指工作开展的形式或依托载体，如：“PPP项目连片推进”、“美丽乡村建设”、“供排水一体化”、“农民工匠承建”、“以工代赈”等；
3.提升改造资金根据附表提升改造资金进行叠加
4.运维经费按照以下方式估算：采用村委或者自运维的，按照0.8-1元每吨水进行估算；采用生态处理技术工艺，运维费用按照1.2-1.5元每吨水进行估算；采用第三方运维，运维费用按照2-3元每吨水进行估算，如果出水标准高、电耗高的工艺，可以取相对较大值。准确核实服务的常住人口是关键，对于已建的设施可以根据设计水量进行确定，新建设施水量根据设施服务人口*0.1吨进行核算。
5.主要资金筹措方式如：“地方财政”、“涉农资金统筹”、“中央和省专项资金”、“银行借贷”、“地方债券”、“社会资本”、“使用者付费收费”等。</t>
  </si>
</sst>
</file>

<file path=xl/styles.xml><?xml version="1.0" encoding="utf-8"?>
<styleSheet xmlns="http://schemas.openxmlformats.org/spreadsheetml/2006/main">
  <numFmts count="11">
    <numFmt numFmtId="176" formatCode="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_ "/>
    <numFmt numFmtId="178" formatCode="0.0000_ "/>
    <numFmt numFmtId="179" formatCode="0.00_ "/>
    <numFmt numFmtId="180" formatCode="0.00000_ "/>
    <numFmt numFmtId="181" formatCode="0.00000000_ "/>
    <numFmt numFmtId="182" formatCode="0.000000_ "/>
  </numFmts>
  <fonts count="67">
    <font>
      <sz val="11"/>
      <color theme="1"/>
      <name val="宋体"/>
      <charset val="134"/>
      <scheme val="minor"/>
    </font>
    <font>
      <sz val="10"/>
      <color theme="1"/>
      <name val="仿宋_GB2312"/>
      <charset val="134"/>
    </font>
    <font>
      <sz val="16"/>
      <color theme="1"/>
      <name val="黑体"/>
      <charset val="134"/>
    </font>
    <font>
      <sz val="16"/>
      <color theme="1"/>
      <name val="方正小标宋简体"/>
      <charset val="134"/>
    </font>
    <font>
      <sz val="11"/>
      <color rgb="FF000000"/>
      <name val="Times New Roman"/>
      <charset val="134"/>
    </font>
    <font>
      <sz val="11"/>
      <color rgb="FF000000"/>
      <name val="宋体"/>
      <charset val="134"/>
    </font>
    <font>
      <sz val="11"/>
      <color theme="1"/>
      <name val="Times New Roman"/>
      <charset val="134"/>
    </font>
    <font>
      <sz val="10"/>
      <color theme="1"/>
      <name val="Times New Roman"/>
      <charset val="134"/>
    </font>
    <font>
      <sz val="12"/>
      <color rgb="FF000000"/>
      <name val="Times New Roman"/>
      <charset val="134"/>
    </font>
    <font>
      <b/>
      <sz val="11"/>
      <color rgb="FF000000"/>
      <name val="Times New Roman"/>
      <charset val="134"/>
    </font>
    <font>
      <sz val="11"/>
      <color theme="1"/>
      <name val="仿宋_GB2312"/>
      <charset val="134"/>
    </font>
    <font>
      <b/>
      <sz val="11"/>
      <color rgb="FF000000"/>
      <name val="仿宋_GB2312"/>
      <charset val="134"/>
    </font>
    <font>
      <sz val="11"/>
      <color theme="1"/>
      <name val="宋体"/>
      <charset val="134"/>
    </font>
    <font>
      <sz val="11"/>
      <color rgb="FF000000"/>
      <name val="仿宋_GB2312"/>
      <charset val="134"/>
    </font>
    <font>
      <sz val="11"/>
      <color rgb="FFFF0000"/>
      <name val="Times New Roman"/>
      <charset val="134"/>
    </font>
    <font>
      <sz val="11"/>
      <name val="宋体"/>
      <charset val="134"/>
      <scheme val="minor"/>
    </font>
    <font>
      <sz val="11"/>
      <name val="Times New Roman"/>
      <charset val="134"/>
    </font>
    <font>
      <b/>
      <sz val="11"/>
      <name val="Times New Roman"/>
      <charset val="134"/>
    </font>
    <font>
      <b/>
      <sz val="10"/>
      <name val="Times New Roman"/>
      <charset val="134"/>
    </font>
    <font>
      <sz val="10"/>
      <name val="Times New Roman"/>
      <charset val="134"/>
    </font>
    <font>
      <sz val="10"/>
      <color rgb="FFFF0000"/>
      <name val="Times New Roman"/>
      <charset val="134"/>
    </font>
    <font>
      <sz val="8"/>
      <color rgb="FFFF0000"/>
      <name val="Times New Roman"/>
      <charset val="134"/>
    </font>
    <font>
      <sz val="10.5"/>
      <color rgb="FF000000"/>
      <name val="Times New Roman"/>
      <charset val="134"/>
    </font>
    <font>
      <sz val="10.5"/>
      <color theme="1"/>
      <name val="Times New Roman"/>
      <charset val="134"/>
    </font>
    <font>
      <sz val="10"/>
      <name val="宋体"/>
      <charset val="134"/>
      <scheme val="minor"/>
    </font>
    <font>
      <sz val="16"/>
      <name val="黑体"/>
      <charset val="134"/>
    </font>
    <font>
      <sz val="16"/>
      <name val="方正小标宋简体"/>
      <charset val="134"/>
    </font>
    <font>
      <b/>
      <sz val="11"/>
      <name val="宋体"/>
      <charset val="134"/>
    </font>
    <font>
      <sz val="11"/>
      <name val="宋体"/>
      <charset val="134"/>
    </font>
    <font>
      <sz val="10"/>
      <name val="仿宋_GB2312"/>
      <charset val="134"/>
    </font>
    <font>
      <sz val="16"/>
      <name val="仿宋_GB2312"/>
      <charset val="134"/>
    </font>
    <font>
      <sz val="11"/>
      <name val="仿宋_GB2312"/>
      <charset val="134"/>
    </font>
    <font>
      <sz val="11"/>
      <color theme="0"/>
      <name val="宋体"/>
      <charset val="0"/>
      <scheme val="minor"/>
    </font>
    <font>
      <sz val="11"/>
      <color rgb="FF006100"/>
      <name val="宋体"/>
      <charset val="134"/>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
      <vertAlign val="superscript"/>
      <sz val="11"/>
      <color rgb="FF000000"/>
      <name val="Times New Roman"/>
      <charset val="134"/>
    </font>
    <font>
      <b/>
      <vertAlign val="superscript"/>
      <sz val="11"/>
      <color rgb="FF000000"/>
      <name val="仿宋_GB2312"/>
      <charset val="134"/>
    </font>
    <font>
      <b/>
      <sz val="10"/>
      <name val="宋体"/>
      <charset val="134"/>
    </font>
    <font>
      <b/>
      <vertAlign val="superscript"/>
      <sz val="11"/>
      <name val="Times New Roman"/>
      <charset val="134"/>
    </font>
    <font>
      <sz val="11"/>
      <color rgb="FFFF0000"/>
      <name val="宋体"/>
      <charset val="134"/>
    </font>
    <font>
      <sz val="10"/>
      <name val="宋体"/>
      <charset val="134"/>
    </font>
    <font>
      <sz val="10"/>
      <color rgb="FFFF0000"/>
      <name val="宋体"/>
      <charset val="134"/>
    </font>
    <font>
      <sz val="10"/>
      <color theme="1"/>
      <name val="宋体"/>
      <charset val="134"/>
    </font>
    <font>
      <sz val="10"/>
      <color rgb="FFFF0000"/>
      <name val="仿宋_GB2312"/>
      <charset val="134"/>
    </font>
    <font>
      <sz val="10"/>
      <color rgb="FFFF0000"/>
      <name val="微软雅黑"/>
      <charset val="134"/>
    </font>
    <font>
      <sz val="10"/>
      <color theme="1"/>
      <name val="微软雅黑"/>
      <charset val="134"/>
    </font>
    <font>
      <sz val="10"/>
      <color theme="1"/>
      <name val="等线"/>
      <charset val="134"/>
    </font>
    <font>
      <sz val="10"/>
      <name val="微软雅黑"/>
      <charset val="134"/>
    </font>
    <font>
      <sz val="8"/>
      <color rgb="FFFF0000"/>
      <name val="宋体"/>
      <charset val="134"/>
    </font>
    <font>
      <sz val="10.5"/>
      <color rgb="FF000000"/>
      <name val="宋体"/>
      <charset val="134"/>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0" fillId="0" borderId="0" applyFont="0" applyFill="0" applyBorder="0" applyAlignment="0" applyProtection="0">
      <alignment vertical="center"/>
    </xf>
    <xf numFmtId="0" fontId="36" fillId="20" borderId="0" applyNumberFormat="0" applyBorder="0" applyAlignment="0" applyProtection="0">
      <alignment vertical="center"/>
    </xf>
    <xf numFmtId="0" fontId="47" fillId="2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14" borderId="0" applyNumberFormat="0" applyBorder="0" applyAlignment="0" applyProtection="0">
      <alignment vertical="center"/>
    </xf>
    <xf numFmtId="0" fontId="39" fillId="10" borderId="0" applyNumberFormat="0" applyBorder="0" applyAlignment="0" applyProtection="0">
      <alignment vertical="center"/>
    </xf>
    <xf numFmtId="43" fontId="0" fillId="0" borderId="0" applyFont="0" applyFill="0" applyBorder="0" applyAlignment="0" applyProtection="0">
      <alignment vertical="center"/>
    </xf>
    <xf numFmtId="0" fontId="32" fillId="17" borderId="0" applyNumberFormat="0" applyBorder="0" applyAlignment="0" applyProtection="0">
      <alignment vertical="center"/>
    </xf>
    <xf numFmtId="0" fontId="51"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25" borderId="13" applyNumberFormat="0" applyFont="0" applyAlignment="0" applyProtection="0">
      <alignment vertical="center"/>
    </xf>
    <xf numFmtId="0" fontId="32" fillId="24" borderId="0" applyNumberFormat="0" applyBorder="0" applyAlignment="0" applyProtection="0">
      <alignment vertical="center"/>
    </xf>
    <xf numFmtId="0" fontId="37"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3" fillId="0" borderId="11" applyNumberFormat="0" applyFill="0" applyAlignment="0" applyProtection="0">
      <alignment vertical="center"/>
    </xf>
    <xf numFmtId="0" fontId="49" fillId="0" borderId="11" applyNumberFormat="0" applyFill="0" applyAlignment="0" applyProtection="0">
      <alignment vertical="center"/>
    </xf>
    <xf numFmtId="0" fontId="32" fillId="16" borderId="0" applyNumberFormat="0" applyBorder="0" applyAlignment="0" applyProtection="0">
      <alignment vertical="center"/>
    </xf>
    <xf numFmtId="0" fontId="37" fillId="0" borderId="15" applyNumberFormat="0" applyFill="0" applyAlignment="0" applyProtection="0">
      <alignment vertical="center"/>
    </xf>
    <xf numFmtId="0" fontId="32" fillId="23" borderId="0" applyNumberFormat="0" applyBorder="0" applyAlignment="0" applyProtection="0">
      <alignment vertical="center"/>
    </xf>
    <xf numFmtId="0" fontId="34" fillId="6" borderId="8" applyNumberFormat="0" applyAlignment="0" applyProtection="0">
      <alignment vertical="center"/>
    </xf>
    <xf numFmtId="0" fontId="44" fillId="6" borderId="12" applyNumberFormat="0" applyAlignment="0" applyProtection="0">
      <alignment vertical="center"/>
    </xf>
    <xf numFmtId="0" fontId="40" fillId="13" borderId="9" applyNumberFormat="0" applyAlignment="0" applyProtection="0">
      <alignment vertical="center"/>
    </xf>
    <xf numFmtId="0" fontId="33" fillId="5" borderId="0" applyNumberFormat="0" applyBorder="0" applyAlignment="0" applyProtection="0">
      <alignment vertical="center"/>
    </xf>
    <xf numFmtId="0" fontId="36" fillId="32" borderId="0" applyNumberFormat="0" applyBorder="0" applyAlignment="0" applyProtection="0">
      <alignment vertical="center"/>
    </xf>
    <xf numFmtId="0" fontId="32" fillId="29" borderId="0" applyNumberFormat="0" applyBorder="0" applyAlignment="0" applyProtection="0">
      <alignment vertical="center"/>
    </xf>
    <xf numFmtId="0" fontId="42" fillId="0" borderId="10" applyNumberFormat="0" applyFill="0" applyAlignment="0" applyProtection="0">
      <alignment vertical="center"/>
    </xf>
    <xf numFmtId="0" fontId="48" fillId="0" borderId="14" applyNumberFormat="0" applyFill="0" applyAlignment="0" applyProtection="0">
      <alignment vertical="center"/>
    </xf>
    <xf numFmtId="0" fontId="50" fillId="5" borderId="0" applyNumberFormat="0" applyBorder="0" applyAlignment="0" applyProtection="0">
      <alignment vertical="center"/>
    </xf>
    <xf numFmtId="0" fontId="46" fillId="22" borderId="0" applyNumberFormat="0" applyBorder="0" applyAlignment="0" applyProtection="0">
      <alignment vertical="center"/>
    </xf>
    <xf numFmtId="0" fontId="36" fillId="19" borderId="0" applyNumberFormat="0" applyBorder="0" applyAlignment="0" applyProtection="0">
      <alignment vertical="center"/>
    </xf>
    <xf numFmtId="0" fontId="32" fillId="4" borderId="0" applyNumberFormat="0" applyBorder="0" applyAlignment="0" applyProtection="0">
      <alignment vertical="center"/>
    </xf>
    <xf numFmtId="0" fontId="36" fillId="18" borderId="0" applyNumberFormat="0" applyBorder="0" applyAlignment="0" applyProtection="0">
      <alignment vertical="center"/>
    </xf>
    <xf numFmtId="0" fontId="36" fillId="12" borderId="0" applyNumberFormat="0" applyBorder="0" applyAlignment="0" applyProtection="0">
      <alignment vertical="center"/>
    </xf>
    <xf numFmtId="0" fontId="36" fillId="31" borderId="0" applyNumberFormat="0" applyBorder="0" applyAlignment="0" applyProtection="0">
      <alignment vertical="center"/>
    </xf>
    <xf numFmtId="0" fontId="36" fillId="9" borderId="0" applyNumberFormat="0" applyBorder="0" applyAlignment="0" applyProtection="0">
      <alignment vertical="center"/>
    </xf>
    <xf numFmtId="0" fontId="32" fillId="3" borderId="0" applyNumberFormat="0" applyBorder="0" applyAlignment="0" applyProtection="0">
      <alignment vertical="center"/>
    </xf>
    <xf numFmtId="0" fontId="32" fillId="28" borderId="0" applyNumberFormat="0" applyBorder="0" applyAlignment="0" applyProtection="0">
      <alignment vertical="center"/>
    </xf>
    <xf numFmtId="0" fontId="36" fillId="30" borderId="0" applyNumberFormat="0" applyBorder="0" applyAlignment="0" applyProtection="0">
      <alignment vertical="center"/>
    </xf>
    <xf numFmtId="0" fontId="36" fillId="8" borderId="0" applyNumberFormat="0" applyBorder="0" applyAlignment="0" applyProtection="0">
      <alignment vertical="center"/>
    </xf>
    <xf numFmtId="0" fontId="32" fillId="2" borderId="0" applyNumberFormat="0" applyBorder="0" applyAlignment="0" applyProtection="0">
      <alignment vertical="center"/>
    </xf>
    <xf numFmtId="0" fontId="36" fillId="11" borderId="0" applyNumberFormat="0" applyBorder="0" applyAlignment="0" applyProtection="0">
      <alignment vertical="center"/>
    </xf>
    <xf numFmtId="0" fontId="32" fillId="15" borderId="0" applyNumberFormat="0" applyBorder="0" applyAlignment="0" applyProtection="0">
      <alignment vertical="center"/>
    </xf>
    <xf numFmtId="0" fontId="32" fillId="27" borderId="0" applyNumberFormat="0" applyBorder="0" applyAlignment="0" applyProtection="0">
      <alignment vertical="center"/>
    </xf>
    <xf numFmtId="0" fontId="36" fillId="7" borderId="0" applyNumberFormat="0" applyBorder="0" applyAlignment="0" applyProtection="0">
      <alignment vertical="center"/>
    </xf>
    <xf numFmtId="0" fontId="32" fillId="21" borderId="0" applyNumberFormat="0" applyBorder="0" applyAlignment="0" applyProtection="0">
      <alignment vertical="center"/>
    </xf>
  </cellStyleXfs>
  <cellXfs count="116">
    <xf numFmtId="0" fontId="0" fillId="0" borderId="0" xfId="0">
      <alignment vertical="center"/>
    </xf>
    <xf numFmtId="0" fontId="0" fillId="0" borderId="0" xfId="0" applyFill="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9" fillId="0" borderId="1" xfId="0" applyFont="1" applyFill="1" applyBorder="1" applyAlignment="1">
      <alignment horizontal="center" vertical="center" wrapText="1"/>
    </xf>
    <xf numFmtId="179" fontId="4"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0" fillId="0" borderId="0" xfId="0" applyFont="1">
      <alignment vertical="center"/>
    </xf>
    <xf numFmtId="0" fontId="10" fillId="0" borderId="0" xfId="0" applyFont="1" applyBorder="1" applyAlignment="1">
      <alignment horizontal="center" vertical="center" wrapText="1"/>
    </xf>
    <xf numFmtId="177" fontId="10" fillId="0" borderId="0" xfId="0" applyNumberFormat="1" applyFont="1" applyBorder="1" applyAlignment="1">
      <alignment horizontal="center" vertical="center" wrapText="1"/>
    </xf>
    <xf numFmtId="0" fontId="2" fillId="0" borderId="0" xfId="0" applyFont="1" applyBorder="1" applyAlignment="1">
      <alignment horizontal="left" vertical="center" wrapText="1"/>
    </xf>
    <xf numFmtId="0" fontId="3" fillId="0" borderId="0" xfId="0" applyFont="1" applyAlignment="1">
      <alignment horizontal="center" vertical="center" wrapText="1"/>
    </xf>
    <xf numFmtId="0" fontId="11" fillId="0" borderId="1" xfId="0" applyFont="1" applyBorder="1" applyAlignment="1">
      <alignment horizontal="center" vertical="center" wrapText="1"/>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0" fillId="0" borderId="1" xfId="0" applyFont="1" applyBorder="1" applyAlignment="1">
      <alignment horizontal="center" vertical="center" wrapText="1"/>
    </xf>
    <xf numFmtId="177" fontId="11" fillId="0" borderId="1" xfId="0" applyNumberFormat="1" applyFont="1" applyBorder="1" applyAlignment="1">
      <alignment horizontal="center" vertical="center" wrapText="1"/>
    </xf>
    <xf numFmtId="0" fontId="12" fillId="0" borderId="1" xfId="0" applyFont="1" applyFill="1" applyBorder="1" applyAlignment="1">
      <alignment horizontal="center" vertical="center" wrapText="1"/>
    </xf>
    <xf numFmtId="9" fontId="6" fillId="0" borderId="1"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0" fillId="0" borderId="1" xfId="0" applyFont="1" applyFill="1" applyBorder="1">
      <alignment vertical="center"/>
    </xf>
    <xf numFmtId="0" fontId="13" fillId="0" borderId="1"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wrapText="1"/>
    </xf>
    <xf numFmtId="0" fontId="0" fillId="0" borderId="0" xfId="0" applyFont="1" applyFill="1">
      <alignment vertical="center"/>
    </xf>
    <xf numFmtId="9" fontId="12" fillId="0" borderId="1" xfId="0" applyNumberFormat="1" applyFont="1" applyFill="1" applyBorder="1" applyAlignment="1">
      <alignment horizontal="center" vertical="center"/>
    </xf>
    <xf numFmtId="0" fontId="0" fillId="0" borderId="0" xfId="0" applyFont="1" applyBorder="1" applyAlignment="1">
      <alignment horizontal="center" vertical="center" wrapText="1"/>
    </xf>
    <xf numFmtId="0" fontId="14"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left" vertical="top" wrapText="1"/>
    </xf>
    <xf numFmtId="9" fontId="6" fillId="0" borderId="1"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20" fillId="0" borderId="1" xfId="0" applyFont="1" applyFill="1" applyBorder="1" applyAlignment="1">
      <alignment horizontal="center" vertical="center"/>
    </xf>
    <xf numFmtId="181" fontId="7"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6" fillId="0" borderId="0" xfId="0" applyFont="1" applyAlignment="1">
      <alignment horizontal="center" vertical="center"/>
    </xf>
    <xf numFmtId="0" fontId="6" fillId="0" borderId="1" xfId="0" applyFont="1" applyBorder="1" applyAlignment="1">
      <alignment horizontal="center" vertical="center"/>
    </xf>
    <xf numFmtId="57"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182" fontId="4"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2" fillId="0" borderId="0" xfId="0" applyFont="1" applyFill="1" applyAlignment="1">
      <alignment horizontal="left" vertical="top" wrapText="1"/>
    </xf>
    <xf numFmtId="0" fontId="6" fillId="0" borderId="0" xfId="0" applyFont="1" applyFill="1" applyAlignment="1">
      <alignment horizontal="left" vertical="top"/>
    </xf>
    <xf numFmtId="0" fontId="24" fillId="0" borderId="0" xfId="0" applyFont="1" applyFill="1" applyBorder="1" applyAlignment="1">
      <alignment horizontal="center" vertical="center"/>
    </xf>
    <xf numFmtId="0" fontId="15" fillId="0" borderId="0" xfId="0" applyFont="1" applyFill="1" applyBorder="1">
      <alignment vertical="center"/>
    </xf>
    <xf numFmtId="0" fontId="25" fillId="0" borderId="0" xfId="0" applyFont="1" applyFill="1" applyBorder="1">
      <alignment vertical="center"/>
    </xf>
    <xf numFmtId="0" fontId="26" fillId="0" borderId="0" xfId="0" applyFont="1" applyFill="1" applyAlignment="1">
      <alignment horizontal="center" vertical="center"/>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4" xfId="0" applyFont="1" applyFill="1" applyBorder="1" applyAlignment="1">
      <alignment horizontal="center" vertical="center"/>
    </xf>
    <xf numFmtId="0" fontId="15" fillId="0" borderId="1" xfId="0"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29" fillId="0" borderId="0" xfId="0" applyFont="1">
      <alignment vertical="center"/>
    </xf>
    <xf numFmtId="0" fontId="25" fillId="0" borderId="0" xfId="0" applyFont="1">
      <alignment vertical="center"/>
    </xf>
    <xf numFmtId="0" fontId="26" fillId="0" borderId="0" xfId="0" applyFont="1" applyAlignment="1">
      <alignment horizontal="center" vertical="center"/>
    </xf>
    <xf numFmtId="0" fontId="30" fillId="0" borderId="0" xfId="0" applyFont="1" applyAlignment="1">
      <alignment horizontal="center" vertical="center"/>
    </xf>
    <xf numFmtId="0" fontId="31" fillId="0" borderId="5" xfId="0" applyNumberFormat="1" applyFont="1" applyFill="1" applyBorder="1" applyAlignment="1">
      <alignment horizontal="center" vertical="center" wrapText="1"/>
    </xf>
    <xf numFmtId="0" fontId="15" fillId="0" borderId="5" xfId="0" applyNumberFormat="1" applyFont="1" applyFill="1" applyBorder="1" applyAlignment="1">
      <alignment horizontal="center" vertical="center" wrapText="1"/>
    </xf>
    <xf numFmtId="0" fontId="31" fillId="0" borderId="2"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6"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177" fontId="31" fillId="0" borderId="1" xfId="0" applyNumberFormat="1" applyFont="1" applyFill="1" applyBorder="1" applyAlignment="1">
      <alignment horizontal="center" vertical="center" wrapText="1"/>
    </xf>
    <xf numFmtId="176" fontId="31" fillId="0" borderId="1" xfId="0" applyNumberFormat="1" applyFont="1" applyFill="1" applyBorder="1" applyAlignment="1">
      <alignment horizontal="center" vertical="center" wrapText="1"/>
    </xf>
    <xf numFmtId="176" fontId="31" fillId="0" borderId="1" xfId="0" applyNumberFormat="1" applyFont="1" applyFill="1" applyBorder="1" applyAlignment="1" applyProtection="1">
      <alignment horizontal="center" vertical="center" wrapText="1"/>
    </xf>
    <xf numFmtId="0" fontId="31" fillId="0" borderId="1" xfId="0" applyFont="1" applyFill="1" applyBorder="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9" fontId="31" fillId="0" borderId="1"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好 2"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customXml" Target="../customXml/item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
  <sheetViews>
    <sheetView tabSelected="1" workbookViewId="0">
      <selection activeCell="I23" sqref="I23"/>
    </sheetView>
  </sheetViews>
  <sheetFormatPr defaultColWidth="9" defaultRowHeight="12"/>
  <cols>
    <col min="1" max="1" width="9" style="98"/>
    <col min="2" max="2" width="19.1416666666667" style="98" customWidth="1"/>
    <col min="3" max="3" width="9" style="98"/>
    <col min="4" max="4" width="11.1833333333333" style="98" customWidth="1"/>
    <col min="5" max="5" width="11.9083333333333" style="98" customWidth="1"/>
    <col min="6" max="6" width="11.4583333333333" style="98" customWidth="1"/>
    <col min="7" max="7" width="12" style="98" customWidth="1"/>
    <col min="8" max="8" width="11.6333333333333" style="98" customWidth="1"/>
    <col min="9" max="9" width="13.725" style="98" customWidth="1"/>
    <col min="10" max="10" width="11.4583333333333" style="98" customWidth="1"/>
    <col min="11" max="12" width="12.1833333333333" style="98" customWidth="1"/>
    <col min="13" max="13" width="13.725" style="98" customWidth="1"/>
    <col min="14" max="14" width="14.275" style="98" customWidth="1"/>
    <col min="15" max="16384" width="9" style="98"/>
  </cols>
  <sheetData>
    <row r="1" ht="20.25" spans="1:1">
      <c r="A1" s="99" t="s">
        <v>0</v>
      </c>
    </row>
    <row r="2" spans="1:15">
      <c r="A2" s="100" t="s">
        <v>1</v>
      </c>
      <c r="B2" s="100"/>
      <c r="C2" s="100"/>
      <c r="D2" s="100"/>
      <c r="E2" s="100"/>
      <c r="F2" s="100"/>
      <c r="G2" s="100"/>
      <c r="H2" s="100"/>
      <c r="I2" s="100"/>
      <c r="J2" s="100"/>
      <c r="K2" s="100"/>
      <c r="L2" s="100"/>
      <c r="M2" s="100"/>
      <c r="N2" s="100"/>
      <c r="O2" s="100"/>
    </row>
    <row r="3" spans="1:15">
      <c r="A3" s="100"/>
      <c r="B3" s="100"/>
      <c r="C3" s="100"/>
      <c r="D3" s="100"/>
      <c r="E3" s="100"/>
      <c r="F3" s="100"/>
      <c r="G3" s="100"/>
      <c r="H3" s="100"/>
      <c r="I3" s="100"/>
      <c r="J3" s="100"/>
      <c r="K3" s="100"/>
      <c r="L3" s="100"/>
      <c r="M3" s="100"/>
      <c r="N3" s="100"/>
      <c r="O3" s="100"/>
    </row>
    <row r="4" ht="20.25" spans="1:15">
      <c r="A4" s="101"/>
      <c r="B4" s="101"/>
      <c r="C4" s="101"/>
      <c r="D4" s="101"/>
      <c r="E4" s="101"/>
      <c r="F4" s="101"/>
      <c r="G4" s="101"/>
      <c r="H4" s="101"/>
      <c r="I4" s="101"/>
      <c r="J4" s="101"/>
      <c r="K4" s="101"/>
      <c r="L4" s="101"/>
      <c r="M4" s="101"/>
      <c r="N4" s="101"/>
      <c r="O4" s="101"/>
    </row>
    <row r="5" ht="13.5" spans="1:15">
      <c r="A5" s="102" t="s">
        <v>2</v>
      </c>
      <c r="B5" s="103" t="s">
        <v>3</v>
      </c>
      <c r="C5" s="102" t="s">
        <v>4</v>
      </c>
      <c r="D5" s="104" t="s">
        <v>5</v>
      </c>
      <c r="E5" s="105"/>
      <c r="F5" s="104" t="s">
        <v>6</v>
      </c>
      <c r="G5" s="105"/>
      <c r="H5" s="104" t="s">
        <v>7</v>
      </c>
      <c r="I5" s="105"/>
      <c r="J5" s="104" t="s">
        <v>8</v>
      </c>
      <c r="K5" s="105"/>
      <c r="L5" s="104" t="s">
        <v>9</v>
      </c>
      <c r="M5" s="105"/>
      <c r="N5" s="104" t="s">
        <v>10</v>
      </c>
      <c r="O5" s="105"/>
    </row>
    <row r="6" ht="27" spans="1:15">
      <c r="A6" s="106"/>
      <c r="B6" s="107"/>
      <c r="C6" s="106"/>
      <c r="D6" s="108" t="s">
        <v>11</v>
      </c>
      <c r="E6" s="108" t="s">
        <v>12</v>
      </c>
      <c r="F6" s="108" t="s">
        <v>13</v>
      </c>
      <c r="G6" s="108" t="s">
        <v>12</v>
      </c>
      <c r="H6" s="108" t="s">
        <v>13</v>
      </c>
      <c r="I6" s="108" t="s">
        <v>14</v>
      </c>
      <c r="J6" s="108" t="s">
        <v>13</v>
      </c>
      <c r="K6" s="108" t="s">
        <v>14</v>
      </c>
      <c r="L6" s="108" t="s">
        <v>13</v>
      </c>
      <c r="M6" s="108" t="s">
        <v>14</v>
      </c>
      <c r="N6" s="108" t="s">
        <v>13</v>
      </c>
      <c r="O6" s="108" t="s">
        <v>14</v>
      </c>
    </row>
    <row r="7" ht="27" spans="1:15">
      <c r="A7" s="108"/>
      <c r="B7" s="108" t="s">
        <v>15</v>
      </c>
      <c r="C7" s="108">
        <v>2967</v>
      </c>
      <c r="D7" s="109">
        <v>601</v>
      </c>
      <c r="E7" s="110">
        <v>0.27</v>
      </c>
      <c r="F7" s="109">
        <v>316</v>
      </c>
      <c r="G7" s="110">
        <v>0.309066397034041</v>
      </c>
      <c r="H7" s="109">
        <v>672</v>
      </c>
      <c r="I7" s="115" t="s">
        <v>16</v>
      </c>
      <c r="J7" s="109">
        <f>SUM(J8:J12)</f>
        <v>175</v>
      </c>
      <c r="K7" s="115" t="s">
        <v>17</v>
      </c>
      <c r="L7" s="109">
        <v>154</v>
      </c>
      <c r="M7" s="115" t="s">
        <v>18</v>
      </c>
      <c r="N7" s="109">
        <f>SUM(N8:N12)</f>
        <v>152</v>
      </c>
      <c r="O7" s="115" t="s">
        <v>19</v>
      </c>
    </row>
    <row r="8" ht="13.5" spans="1:15">
      <c r="A8" s="108">
        <v>1</v>
      </c>
      <c r="B8" s="108" t="s">
        <v>20</v>
      </c>
      <c r="C8" s="108">
        <v>1076</v>
      </c>
      <c r="D8" s="108">
        <v>187</v>
      </c>
      <c r="E8" s="110">
        <v>0.1738</v>
      </c>
      <c r="F8" s="108">
        <v>103</v>
      </c>
      <c r="G8" s="110">
        <v>0.269516728624535</v>
      </c>
      <c r="H8" s="108">
        <v>249</v>
      </c>
      <c r="I8" s="110">
        <v>0.50092936802974</v>
      </c>
      <c r="J8" s="108">
        <v>60</v>
      </c>
      <c r="K8" s="110">
        <v>0.556691449814126</v>
      </c>
      <c r="L8" s="108">
        <v>60</v>
      </c>
      <c r="M8" s="110">
        <v>0.612453531598513</v>
      </c>
      <c r="N8" s="108">
        <v>65</v>
      </c>
      <c r="O8" s="110">
        <v>0.672862453531598</v>
      </c>
    </row>
    <row r="9" ht="13.5" spans="1:15">
      <c r="A9" s="108">
        <v>2</v>
      </c>
      <c r="B9" s="108" t="s">
        <v>21</v>
      </c>
      <c r="C9" s="108">
        <v>158</v>
      </c>
      <c r="D9" s="109" t="s">
        <v>22</v>
      </c>
      <c r="E9" s="111" t="s">
        <v>22</v>
      </c>
      <c r="F9" s="109">
        <v>112</v>
      </c>
      <c r="G9" s="110">
        <v>0.708860759493671</v>
      </c>
      <c r="H9" s="109">
        <v>33</v>
      </c>
      <c r="I9" s="110">
        <v>0.917721518987342</v>
      </c>
      <c r="J9" s="109">
        <v>13</v>
      </c>
      <c r="K9" s="110">
        <v>1</v>
      </c>
      <c r="L9" s="109" t="s">
        <v>22</v>
      </c>
      <c r="M9" s="110" t="s">
        <v>22</v>
      </c>
      <c r="N9" s="109" t="s">
        <v>22</v>
      </c>
      <c r="O9" s="110" t="s">
        <v>22</v>
      </c>
    </row>
    <row r="10" ht="13.5" spans="1:15">
      <c r="A10" s="108">
        <v>3</v>
      </c>
      <c r="B10" s="108" t="s">
        <v>23</v>
      </c>
      <c r="C10" s="108">
        <v>1031</v>
      </c>
      <c r="D10" s="109">
        <v>263</v>
      </c>
      <c r="E10" s="110">
        <v>0.2561</v>
      </c>
      <c r="F10" s="112">
        <v>42</v>
      </c>
      <c r="G10" s="110">
        <v>0.295829291949564</v>
      </c>
      <c r="H10" s="112">
        <v>211</v>
      </c>
      <c r="I10" s="110">
        <v>0.500484966052376</v>
      </c>
      <c r="J10" s="112">
        <v>61</v>
      </c>
      <c r="K10" s="110">
        <f>(J10+H10+F10+D10)/C10</f>
        <v>0.559650824442289</v>
      </c>
      <c r="L10" s="112">
        <v>55</v>
      </c>
      <c r="M10" s="110">
        <v>0.614936954413191</v>
      </c>
      <c r="N10" s="112">
        <v>53</v>
      </c>
      <c r="O10" s="110">
        <f>M10+N10/1031</f>
        <v>0.666343355965082</v>
      </c>
    </row>
    <row r="11" ht="13.5" spans="1:15">
      <c r="A11" s="108">
        <v>4</v>
      </c>
      <c r="B11" s="108" t="s">
        <v>24</v>
      </c>
      <c r="C11" s="108">
        <v>610</v>
      </c>
      <c r="D11" s="108">
        <v>128</v>
      </c>
      <c r="E11" s="110">
        <v>0.2098</v>
      </c>
      <c r="F11" s="108">
        <v>40</v>
      </c>
      <c r="G11" s="110">
        <v>0.275409836065574</v>
      </c>
      <c r="H11" s="108">
        <v>165</v>
      </c>
      <c r="I11" s="110">
        <v>0.545901639344262</v>
      </c>
      <c r="J11" s="108">
        <v>31</v>
      </c>
      <c r="K11" s="110">
        <v>0.59672131147541</v>
      </c>
      <c r="L11" s="108">
        <v>21</v>
      </c>
      <c r="M11" s="110">
        <v>0.631147540983607</v>
      </c>
      <c r="N11" s="108">
        <v>25</v>
      </c>
      <c r="O11" s="110">
        <v>0.672131147540984</v>
      </c>
    </row>
    <row r="12" ht="16" customHeight="1" spans="1:15">
      <c r="A12" s="108">
        <v>5</v>
      </c>
      <c r="B12" s="108" t="s">
        <v>25</v>
      </c>
      <c r="C12" s="108">
        <v>75</v>
      </c>
      <c r="D12" s="108">
        <v>14</v>
      </c>
      <c r="E12" s="110">
        <v>0.186666666666667</v>
      </c>
      <c r="F12" s="109">
        <v>10</v>
      </c>
      <c r="G12" s="110">
        <v>0.32</v>
      </c>
      <c r="H12" s="109">
        <v>14</v>
      </c>
      <c r="I12" s="110">
        <v>0.506666666666667</v>
      </c>
      <c r="J12" s="109">
        <v>10</v>
      </c>
      <c r="K12" s="110">
        <v>0.64</v>
      </c>
      <c r="L12" s="109">
        <v>18</v>
      </c>
      <c r="M12" s="110">
        <v>0.88</v>
      </c>
      <c r="N12" s="109">
        <v>9</v>
      </c>
      <c r="O12" s="110">
        <v>1</v>
      </c>
    </row>
    <row r="13" ht="13.5" spans="1:15">
      <c r="A13" s="108">
        <v>6</v>
      </c>
      <c r="B13" s="108" t="s">
        <v>26</v>
      </c>
      <c r="C13" s="108">
        <v>17</v>
      </c>
      <c r="D13" s="108">
        <v>8</v>
      </c>
      <c r="E13" s="110">
        <v>0.470588235294118</v>
      </c>
      <c r="F13" s="109">
        <v>9</v>
      </c>
      <c r="G13" s="110">
        <v>1</v>
      </c>
      <c r="H13" s="109">
        <v>0</v>
      </c>
      <c r="I13" s="110">
        <v>1</v>
      </c>
      <c r="J13" s="109" t="s">
        <v>22</v>
      </c>
      <c r="K13" s="115" t="s">
        <v>22</v>
      </c>
      <c r="L13" s="109" t="s">
        <v>22</v>
      </c>
      <c r="M13" s="108" t="s">
        <v>22</v>
      </c>
      <c r="N13" s="109" t="s">
        <v>22</v>
      </c>
      <c r="O13" s="115" t="s">
        <v>22</v>
      </c>
    </row>
    <row r="14" spans="1:15">
      <c r="A14" s="113" t="s">
        <v>27</v>
      </c>
      <c r="B14" s="114"/>
      <c r="C14" s="114"/>
      <c r="D14" s="114"/>
      <c r="E14" s="114"/>
      <c r="F14" s="114"/>
      <c r="G14" s="114"/>
      <c r="H14" s="114"/>
      <c r="I14" s="114"/>
      <c r="J14" s="114"/>
      <c r="K14" s="114"/>
      <c r="L14" s="114"/>
      <c r="M14" s="114"/>
      <c r="N14" s="114"/>
      <c r="O14" s="114"/>
    </row>
    <row r="15" spans="1:15">
      <c r="A15" s="114"/>
      <c r="B15" s="114"/>
      <c r="C15" s="114"/>
      <c r="D15" s="114"/>
      <c r="E15" s="114"/>
      <c r="F15" s="114"/>
      <c r="G15" s="114"/>
      <c r="H15" s="114"/>
      <c r="I15" s="114"/>
      <c r="J15" s="114"/>
      <c r="K15" s="114"/>
      <c r="L15" s="114"/>
      <c r="M15" s="114"/>
      <c r="N15" s="114"/>
      <c r="O15" s="114"/>
    </row>
    <row r="16" ht="19" customHeight="1" spans="1:15">
      <c r="A16" s="114"/>
      <c r="B16" s="114"/>
      <c r="C16" s="114"/>
      <c r="D16" s="114"/>
      <c r="E16" s="114"/>
      <c r="F16" s="114"/>
      <c r="G16" s="114"/>
      <c r="H16" s="114"/>
      <c r="I16" s="114"/>
      <c r="J16" s="114"/>
      <c r="K16" s="114"/>
      <c r="L16" s="114"/>
      <c r="M16" s="114"/>
      <c r="N16" s="114"/>
      <c r="O16" s="114"/>
    </row>
    <row r="17" hidden="1" spans="1:15">
      <c r="A17" s="114"/>
      <c r="B17" s="114"/>
      <c r="C17" s="114"/>
      <c r="D17" s="114"/>
      <c r="E17" s="114"/>
      <c r="F17" s="114"/>
      <c r="G17" s="114"/>
      <c r="H17" s="114"/>
      <c r="I17" s="114"/>
      <c r="J17" s="114"/>
      <c r="K17" s="114"/>
      <c r="L17" s="114"/>
      <c r="M17" s="114"/>
      <c r="N17" s="114"/>
      <c r="O17" s="114"/>
    </row>
  </sheetData>
  <mergeCells count="11">
    <mergeCell ref="D5:E5"/>
    <mergeCell ref="F5:G5"/>
    <mergeCell ref="H5:I5"/>
    <mergeCell ref="J5:K5"/>
    <mergeCell ref="L5:M5"/>
    <mergeCell ref="N5:O5"/>
    <mergeCell ref="A5:A6"/>
    <mergeCell ref="B5:B6"/>
    <mergeCell ref="C5:C6"/>
    <mergeCell ref="A14:O17"/>
    <mergeCell ref="A2:O3"/>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8"/>
  <sheetViews>
    <sheetView zoomScale="85" zoomScaleNormal="85" workbookViewId="0">
      <selection activeCell="I9" sqref="I9"/>
    </sheetView>
  </sheetViews>
  <sheetFormatPr defaultColWidth="9" defaultRowHeight="13.5" outlineLevelCol="5"/>
  <cols>
    <col min="1" max="1" width="11.3666666666667" style="79" customWidth="1"/>
    <col min="2" max="2" width="22" style="79" customWidth="1"/>
    <col min="3" max="3" width="40.725" style="79" customWidth="1"/>
    <col min="4" max="4" width="43" style="79" customWidth="1"/>
    <col min="5" max="5" width="32.275" style="79" customWidth="1"/>
    <col min="6" max="16384" width="9" style="79"/>
  </cols>
  <sheetData>
    <row r="1" ht="29" customHeight="1" spans="1:1">
      <c r="A1" s="80" t="s">
        <v>28</v>
      </c>
    </row>
    <row r="2" ht="29" customHeight="1" spans="1:6">
      <c r="A2" s="81" t="s">
        <v>29</v>
      </c>
      <c r="B2" s="81"/>
      <c r="C2" s="81"/>
      <c r="D2" s="81"/>
      <c r="E2" s="81"/>
      <c r="F2" s="81"/>
    </row>
    <row r="3" ht="17" customHeight="1"/>
    <row r="4" s="78" customFormat="1" ht="40.5" spans="1:6">
      <c r="A4" s="82" t="s">
        <v>2</v>
      </c>
      <c r="B4" s="82" t="s">
        <v>30</v>
      </c>
      <c r="C4" s="82" t="s">
        <v>31</v>
      </c>
      <c r="D4" s="82" t="s">
        <v>32</v>
      </c>
      <c r="E4" s="82" t="s">
        <v>33</v>
      </c>
      <c r="F4" s="82" t="s">
        <v>34</v>
      </c>
    </row>
    <row r="5" s="78" customFormat="1" ht="15" spans="1:6">
      <c r="A5" s="51">
        <v>1</v>
      </c>
      <c r="B5" s="83" t="s">
        <v>23</v>
      </c>
      <c r="C5" s="84" t="s">
        <v>35</v>
      </c>
      <c r="D5" s="84" t="s">
        <v>36</v>
      </c>
      <c r="E5" s="54" t="s">
        <v>37</v>
      </c>
      <c r="F5" s="51"/>
    </row>
    <row r="6" s="78" customFormat="1" ht="15" spans="1:6">
      <c r="A6" s="51"/>
      <c r="B6" s="83"/>
      <c r="C6" s="84"/>
      <c r="D6" s="84" t="s">
        <v>38</v>
      </c>
      <c r="E6" s="83" t="s">
        <v>39</v>
      </c>
      <c r="F6" s="51">
        <v>8</v>
      </c>
    </row>
    <row r="7" s="78" customFormat="1" ht="15" spans="1:6">
      <c r="A7" s="51"/>
      <c r="B7" s="83"/>
      <c r="C7" s="84"/>
      <c r="D7" s="84" t="s">
        <v>40</v>
      </c>
      <c r="E7" s="84" t="s">
        <v>41</v>
      </c>
      <c r="F7" s="51">
        <v>17</v>
      </c>
    </row>
    <row r="8" s="78" customFormat="1" ht="15" spans="1:6">
      <c r="A8" s="51"/>
      <c r="B8" s="83"/>
      <c r="C8" s="84"/>
      <c r="D8" s="84" t="s">
        <v>42</v>
      </c>
      <c r="E8" s="54"/>
      <c r="F8" s="51"/>
    </row>
    <row r="9" s="78" customFormat="1" ht="15" spans="1:6">
      <c r="A9" s="51"/>
      <c r="B9" s="83"/>
      <c r="C9" s="84"/>
      <c r="D9" s="84" t="s">
        <v>43</v>
      </c>
      <c r="E9" s="83" t="s">
        <v>44</v>
      </c>
      <c r="F9" s="51">
        <v>35</v>
      </c>
    </row>
    <row r="10" s="78" customFormat="1" ht="15" spans="1:6">
      <c r="A10" s="51"/>
      <c r="B10" s="83"/>
      <c r="C10" s="84"/>
      <c r="D10" s="84" t="s">
        <v>45</v>
      </c>
      <c r="E10" s="54"/>
      <c r="F10" s="51">
        <v>42</v>
      </c>
    </row>
    <row r="11" s="78" customFormat="1" ht="15" spans="1:6">
      <c r="A11" s="51"/>
      <c r="B11" s="83"/>
      <c r="C11" s="84" t="s">
        <v>46</v>
      </c>
      <c r="D11" s="84" t="s">
        <v>47</v>
      </c>
      <c r="E11" s="54" t="s">
        <v>37</v>
      </c>
      <c r="F11" s="51">
        <v>33</v>
      </c>
    </row>
    <row r="12" s="78" customFormat="1" ht="15" spans="1:6">
      <c r="A12" s="51"/>
      <c r="B12" s="83"/>
      <c r="C12" s="84"/>
      <c r="D12" s="84" t="s">
        <v>36</v>
      </c>
      <c r="E12" s="54"/>
      <c r="F12" s="51"/>
    </row>
    <row r="13" s="78" customFormat="1" ht="15" spans="1:6">
      <c r="A13" s="51"/>
      <c r="B13" s="83"/>
      <c r="C13" s="84"/>
      <c r="D13" s="84" t="s">
        <v>38</v>
      </c>
      <c r="E13" s="83" t="s">
        <v>48</v>
      </c>
      <c r="F13" s="51">
        <v>3</v>
      </c>
    </row>
    <row r="14" s="78" customFormat="1" ht="15" spans="1:6">
      <c r="A14" s="51"/>
      <c r="B14" s="83"/>
      <c r="C14" s="84"/>
      <c r="D14" s="84" t="s">
        <v>42</v>
      </c>
      <c r="E14" s="54"/>
      <c r="F14" s="51"/>
    </row>
    <row r="15" s="78" customFormat="1" ht="15" spans="1:6">
      <c r="A15" s="51"/>
      <c r="B15" s="83"/>
      <c r="C15" s="84"/>
      <c r="D15" s="84" t="s">
        <v>43</v>
      </c>
      <c r="E15" s="83" t="s">
        <v>49</v>
      </c>
      <c r="F15" s="51">
        <v>4</v>
      </c>
    </row>
    <row r="16" s="78" customFormat="1" ht="15" spans="1:6">
      <c r="A16" s="51"/>
      <c r="B16" s="83"/>
      <c r="C16" s="84"/>
      <c r="D16" s="84" t="s">
        <v>50</v>
      </c>
      <c r="E16" s="83" t="s">
        <v>51</v>
      </c>
      <c r="F16" s="51">
        <v>17</v>
      </c>
    </row>
    <row r="17" s="78" customFormat="1" ht="15" spans="1:6">
      <c r="A17" s="51"/>
      <c r="B17" s="83"/>
      <c r="C17" s="84"/>
      <c r="D17" s="84"/>
      <c r="E17" s="83" t="s">
        <v>52</v>
      </c>
      <c r="F17" s="51">
        <v>7</v>
      </c>
    </row>
    <row r="18" s="78" customFormat="1" ht="15" spans="1:6">
      <c r="A18" s="51"/>
      <c r="B18" s="83"/>
      <c r="C18" s="84"/>
      <c r="D18" s="84" t="s">
        <v>45</v>
      </c>
      <c r="E18" s="54"/>
      <c r="F18" s="51">
        <v>40</v>
      </c>
    </row>
    <row r="19" s="78" customFormat="1" ht="15" spans="1:6">
      <c r="A19" s="51"/>
      <c r="B19" s="83"/>
      <c r="C19" s="84" t="s">
        <v>53</v>
      </c>
      <c r="D19" s="84" t="s">
        <v>47</v>
      </c>
      <c r="E19" s="54" t="s">
        <v>37</v>
      </c>
      <c r="F19" s="51">
        <v>7</v>
      </c>
    </row>
    <row r="20" s="78" customFormat="1" ht="15" spans="1:6">
      <c r="A20" s="51"/>
      <c r="B20" s="83"/>
      <c r="C20" s="84"/>
      <c r="D20" s="84" t="s">
        <v>36</v>
      </c>
      <c r="E20" s="54" t="s">
        <v>37</v>
      </c>
      <c r="F20" s="51"/>
    </row>
    <row r="21" s="78" customFormat="1" ht="15" spans="1:6">
      <c r="A21" s="51"/>
      <c r="B21" s="83"/>
      <c r="C21" s="84"/>
      <c r="D21" s="84" t="s">
        <v>38</v>
      </c>
      <c r="E21" s="83" t="s">
        <v>54</v>
      </c>
      <c r="F21" s="51">
        <v>8</v>
      </c>
    </row>
    <row r="22" s="78" customFormat="1" ht="15" spans="1:6">
      <c r="A22" s="51"/>
      <c r="B22" s="83"/>
      <c r="C22" s="84"/>
      <c r="D22" s="84"/>
      <c r="E22" s="83" t="s">
        <v>55</v>
      </c>
      <c r="F22" s="51">
        <v>6</v>
      </c>
    </row>
    <row r="23" s="78" customFormat="1" ht="15" spans="1:6">
      <c r="A23" s="51"/>
      <c r="B23" s="83"/>
      <c r="C23" s="84"/>
      <c r="D23" s="84"/>
      <c r="E23" s="83" t="s">
        <v>56</v>
      </c>
      <c r="F23" s="51">
        <v>18</v>
      </c>
    </row>
    <row r="24" s="78" customFormat="1" ht="15" spans="1:6">
      <c r="A24" s="51"/>
      <c r="B24" s="83"/>
      <c r="C24" s="84"/>
      <c r="D24" s="84"/>
      <c r="E24" s="83" t="s">
        <v>57</v>
      </c>
      <c r="F24" s="51">
        <v>8</v>
      </c>
    </row>
    <row r="25" s="78" customFormat="1" ht="15" spans="1:6">
      <c r="A25" s="51"/>
      <c r="B25" s="83"/>
      <c r="C25" s="84"/>
      <c r="D25" s="84" t="s">
        <v>40</v>
      </c>
      <c r="E25" s="84" t="s">
        <v>41</v>
      </c>
      <c r="F25" s="51">
        <v>9</v>
      </c>
    </row>
    <row r="26" s="78" customFormat="1" ht="15" spans="1:6">
      <c r="A26" s="51"/>
      <c r="B26" s="83"/>
      <c r="C26" s="84"/>
      <c r="D26" s="84" t="s">
        <v>42</v>
      </c>
      <c r="E26" s="54"/>
      <c r="F26" s="51"/>
    </row>
    <row r="27" s="78" customFormat="1" ht="15" spans="1:6">
      <c r="A27" s="51"/>
      <c r="B27" s="83"/>
      <c r="C27" s="84"/>
      <c r="D27" s="84" t="s">
        <v>43</v>
      </c>
      <c r="E27" s="83" t="s">
        <v>58</v>
      </c>
      <c r="F27" s="51">
        <v>25</v>
      </c>
    </row>
    <row r="28" s="78" customFormat="1" ht="15" spans="1:6">
      <c r="A28" s="51"/>
      <c r="B28" s="83"/>
      <c r="C28" s="84"/>
      <c r="D28" s="84" t="s">
        <v>50</v>
      </c>
      <c r="E28" s="83" t="s">
        <v>52</v>
      </c>
      <c r="F28" s="51">
        <v>32</v>
      </c>
    </row>
    <row r="29" s="78" customFormat="1" ht="15" spans="1:6">
      <c r="A29" s="51"/>
      <c r="B29" s="83"/>
      <c r="C29" s="84"/>
      <c r="D29" s="84" t="s">
        <v>45</v>
      </c>
      <c r="E29" s="54"/>
      <c r="F29" s="51">
        <v>65</v>
      </c>
    </row>
    <row r="30" s="78" customFormat="1" ht="15" spans="1:6">
      <c r="A30" s="51"/>
      <c r="B30" s="83"/>
      <c r="C30" s="84" t="s">
        <v>59</v>
      </c>
      <c r="D30" s="84" t="s">
        <v>47</v>
      </c>
      <c r="E30" s="54" t="s">
        <v>37</v>
      </c>
      <c r="F30" s="51">
        <v>10</v>
      </c>
    </row>
    <row r="31" s="78" customFormat="1" ht="15" spans="1:6">
      <c r="A31" s="51"/>
      <c r="B31" s="83"/>
      <c r="C31" s="84"/>
      <c r="D31" s="84" t="s">
        <v>36</v>
      </c>
      <c r="E31" s="54" t="s">
        <v>37</v>
      </c>
      <c r="F31" s="51"/>
    </row>
    <row r="32" s="78" customFormat="1" ht="15" spans="1:6">
      <c r="A32" s="51"/>
      <c r="B32" s="83"/>
      <c r="C32" s="84"/>
      <c r="D32" s="84" t="s">
        <v>38</v>
      </c>
      <c r="E32" s="83" t="s">
        <v>60</v>
      </c>
      <c r="F32" s="51">
        <v>9</v>
      </c>
    </row>
    <row r="33" s="78" customFormat="1" ht="15" spans="1:6">
      <c r="A33" s="51"/>
      <c r="B33" s="83"/>
      <c r="C33" s="84"/>
      <c r="D33" s="84" t="s">
        <v>40</v>
      </c>
      <c r="E33" s="84" t="s">
        <v>41</v>
      </c>
      <c r="F33" s="51">
        <v>14</v>
      </c>
    </row>
    <row r="34" s="78" customFormat="1" ht="15" spans="1:6">
      <c r="A34" s="51"/>
      <c r="B34" s="83"/>
      <c r="C34" s="84"/>
      <c r="D34" s="84" t="s">
        <v>42</v>
      </c>
      <c r="E34" s="54"/>
      <c r="F34" s="51"/>
    </row>
    <row r="35" s="78" customFormat="1" ht="15" spans="1:6">
      <c r="A35" s="51"/>
      <c r="B35" s="83"/>
      <c r="C35" s="84"/>
      <c r="D35" s="84" t="s">
        <v>43</v>
      </c>
      <c r="E35" s="83" t="s">
        <v>44</v>
      </c>
      <c r="F35" s="51">
        <v>11</v>
      </c>
    </row>
    <row r="36" s="78" customFormat="1" ht="15" spans="1:6">
      <c r="A36" s="51"/>
      <c r="B36" s="83"/>
      <c r="C36" s="84"/>
      <c r="D36" s="84" t="s">
        <v>50</v>
      </c>
      <c r="E36" s="83" t="s">
        <v>52</v>
      </c>
      <c r="F36" s="51">
        <v>16</v>
      </c>
    </row>
    <row r="37" s="78" customFormat="1" ht="15" spans="1:6">
      <c r="A37" s="51"/>
      <c r="B37" s="83"/>
      <c r="C37" s="84"/>
      <c r="D37" s="84" t="s">
        <v>45</v>
      </c>
      <c r="E37" s="54"/>
      <c r="F37" s="51">
        <v>32</v>
      </c>
    </row>
    <row r="38" s="78" customFormat="1" ht="15" spans="1:6">
      <c r="A38" s="51"/>
      <c r="B38" s="83"/>
      <c r="C38" s="84" t="s">
        <v>61</v>
      </c>
      <c r="D38" s="84" t="s">
        <v>47</v>
      </c>
      <c r="E38" s="54" t="s">
        <v>37</v>
      </c>
      <c r="F38" s="51">
        <v>21</v>
      </c>
    </row>
    <row r="39" s="78" customFormat="1" ht="15" spans="1:6">
      <c r="A39" s="51"/>
      <c r="B39" s="83"/>
      <c r="C39" s="84"/>
      <c r="D39" s="84" t="s">
        <v>36</v>
      </c>
      <c r="E39" s="54" t="s">
        <v>37</v>
      </c>
      <c r="F39" s="51"/>
    </row>
    <row r="40" s="78" customFormat="1" ht="15" spans="1:6">
      <c r="A40" s="51"/>
      <c r="B40" s="83"/>
      <c r="C40" s="84"/>
      <c r="D40" s="84" t="s">
        <v>40</v>
      </c>
      <c r="E40" s="84" t="s">
        <v>41</v>
      </c>
      <c r="F40" s="51">
        <v>5</v>
      </c>
    </row>
    <row r="41" s="78" customFormat="1" ht="15" spans="1:6">
      <c r="A41" s="51"/>
      <c r="B41" s="83"/>
      <c r="C41" s="84"/>
      <c r="D41" s="84" t="s">
        <v>42</v>
      </c>
      <c r="E41" s="54"/>
      <c r="F41" s="51"/>
    </row>
    <row r="42" s="78" customFormat="1" ht="15" spans="1:6">
      <c r="A42" s="51"/>
      <c r="B42" s="83"/>
      <c r="C42" s="84"/>
      <c r="D42" s="84" t="s">
        <v>43</v>
      </c>
      <c r="E42" s="83" t="s">
        <v>49</v>
      </c>
      <c r="F42" s="51">
        <v>27</v>
      </c>
    </row>
    <row r="43" s="78" customFormat="1" ht="15" spans="1:6">
      <c r="A43" s="51"/>
      <c r="B43" s="83"/>
      <c r="C43" s="84"/>
      <c r="D43" s="84" t="s">
        <v>50</v>
      </c>
      <c r="E43" s="83" t="s">
        <v>52</v>
      </c>
      <c r="F43" s="51">
        <v>23</v>
      </c>
    </row>
    <row r="44" s="78" customFormat="1" ht="15" spans="1:6">
      <c r="A44" s="51"/>
      <c r="B44" s="83"/>
      <c r="C44" s="84"/>
      <c r="D44" s="84" t="s">
        <v>45</v>
      </c>
      <c r="E44" s="54"/>
      <c r="F44" s="51">
        <v>36</v>
      </c>
    </row>
    <row r="45" s="78" customFormat="1" ht="15" spans="1:6">
      <c r="A45" s="51"/>
      <c r="B45" s="83"/>
      <c r="C45" s="84" t="s">
        <v>62</v>
      </c>
      <c r="D45" s="84" t="s">
        <v>47</v>
      </c>
      <c r="E45" s="54" t="s">
        <v>37</v>
      </c>
      <c r="F45" s="51">
        <v>3</v>
      </c>
    </row>
    <row r="46" s="78" customFormat="1" ht="15" spans="1:6">
      <c r="A46" s="51"/>
      <c r="B46" s="83"/>
      <c r="C46" s="84"/>
      <c r="D46" s="84" t="s">
        <v>36</v>
      </c>
      <c r="E46" s="54" t="s">
        <v>37</v>
      </c>
      <c r="F46" s="51"/>
    </row>
    <row r="47" s="78" customFormat="1" ht="15" spans="1:6">
      <c r="A47" s="51"/>
      <c r="B47" s="83"/>
      <c r="C47" s="84"/>
      <c r="D47" s="84" t="s">
        <v>38</v>
      </c>
      <c r="E47" s="83" t="s">
        <v>63</v>
      </c>
      <c r="F47" s="51">
        <v>23</v>
      </c>
    </row>
    <row r="48" s="78" customFormat="1" ht="15" spans="1:6">
      <c r="A48" s="51"/>
      <c r="B48" s="83"/>
      <c r="C48" s="84"/>
      <c r="D48" s="84"/>
      <c r="E48" s="83" t="s">
        <v>64</v>
      </c>
      <c r="F48" s="51">
        <v>1</v>
      </c>
    </row>
    <row r="49" s="78" customFormat="1" ht="15" spans="1:6">
      <c r="A49" s="51"/>
      <c r="B49" s="83"/>
      <c r="C49" s="84"/>
      <c r="D49" s="84"/>
      <c r="E49" s="83" t="s">
        <v>48</v>
      </c>
      <c r="F49" s="51">
        <v>6</v>
      </c>
    </row>
    <row r="50" s="78" customFormat="1" ht="15" spans="1:6">
      <c r="A50" s="51"/>
      <c r="B50" s="83"/>
      <c r="C50" s="84"/>
      <c r="D50" s="84" t="s">
        <v>40</v>
      </c>
      <c r="E50" s="84" t="s">
        <v>41</v>
      </c>
      <c r="F50" s="51">
        <v>9</v>
      </c>
    </row>
    <row r="51" s="78" customFormat="1" ht="15" spans="1:6">
      <c r="A51" s="51"/>
      <c r="B51" s="83"/>
      <c r="C51" s="84"/>
      <c r="D51" s="84" t="s">
        <v>42</v>
      </c>
      <c r="E51" s="54"/>
      <c r="F51" s="51"/>
    </row>
    <row r="52" s="78" customFormat="1" ht="15" spans="1:6">
      <c r="A52" s="51"/>
      <c r="B52" s="83"/>
      <c r="C52" s="84"/>
      <c r="D52" s="84" t="s">
        <v>43</v>
      </c>
      <c r="E52" s="83" t="s">
        <v>65</v>
      </c>
      <c r="F52" s="51">
        <v>7</v>
      </c>
    </row>
    <row r="53" s="78" customFormat="1" ht="15" spans="1:6">
      <c r="A53" s="51"/>
      <c r="B53" s="83"/>
      <c r="C53" s="84"/>
      <c r="D53" s="84" t="s">
        <v>50</v>
      </c>
      <c r="E53" s="83" t="s">
        <v>51</v>
      </c>
      <c r="F53" s="51">
        <v>34</v>
      </c>
    </row>
    <row r="54" s="78" customFormat="1" ht="15" spans="1:6">
      <c r="A54" s="51"/>
      <c r="B54" s="83"/>
      <c r="C54" s="84"/>
      <c r="D54" s="84" t="s">
        <v>45</v>
      </c>
      <c r="E54" s="51"/>
      <c r="F54" s="51">
        <v>43</v>
      </c>
    </row>
    <row r="55" s="78" customFormat="1" ht="15" spans="1:6">
      <c r="A55" s="51"/>
      <c r="B55" s="83"/>
      <c r="C55" s="84" t="s">
        <v>66</v>
      </c>
      <c r="D55" s="84" t="s">
        <v>47</v>
      </c>
      <c r="E55" s="54" t="s">
        <v>37</v>
      </c>
      <c r="F55" s="51">
        <v>7</v>
      </c>
    </row>
    <row r="56" s="78" customFormat="1" ht="15" spans="1:6">
      <c r="A56" s="51"/>
      <c r="B56" s="83"/>
      <c r="C56" s="84"/>
      <c r="D56" s="84" t="s">
        <v>36</v>
      </c>
      <c r="E56" s="54" t="s">
        <v>37</v>
      </c>
      <c r="F56" s="51"/>
    </row>
    <row r="57" s="78" customFormat="1" ht="15" spans="1:6">
      <c r="A57" s="51"/>
      <c r="B57" s="83"/>
      <c r="C57" s="84"/>
      <c r="D57" s="84" t="s">
        <v>38</v>
      </c>
      <c r="E57" s="83" t="s">
        <v>48</v>
      </c>
      <c r="F57" s="51">
        <v>14</v>
      </c>
    </row>
    <row r="58" s="78" customFormat="1" ht="15" spans="1:6">
      <c r="A58" s="51"/>
      <c r="B58" s="83"/>
      <c r="C58" s="84"/>
      <c r="D58" s="84" t="s">
        <v>40</v>
      </c>
      <c r="E58" s="84" t="s">
        <v>41</v>
      </c>
      <c r="F58" s="51">
        <v>21</v>
      </c>
    </row>
    <row r="59" s="78" customFormat="1" ht="15" spans="1:6">
      <c r="A59" s="51"/>
      <c r="B59" s="83"/>
      <c r="C59" s="84"/>
      <c r="D59" s="84" t="s">
        <v>42</v>
      </c>
      <c r="E59" s="54"/>
      <c r="F59" s="51"/>
    </row>
    <row r="60" s="78" customFormat="1" ht="15" spans="1:6">
      <c r="A60" s="51"/>
      <c r="B60" s="83"/>
      <c r="C60" s="84"/>
      <c r="D60" s="84" t="s">
        <v>43</v>
      </c>
      <c r="E60" s="83" t="s">
        <v>65</v>
      </c>
      <c r="F60" s="51">
        <v>15</v>
      </c>
    </row>
    <row r="61" s="78" customFormat="1" ht="15" spans="1:6">
      <c r="A61" s="51"/>
      <c r="B61" s="83"/>
      <c r="C61" s="84"/>
      <c r="D61" s="84" t="s">
        <v>50</v>
      </c>
      <c r="E61" s="83" t="s">
        <v>51</v>
      </c>
      <c r="F61" s="51">
        <v>14</v>
      </c>
    </row>
    <row r="62" s="78" customFormat="1" ht="15" spans="1:6">
      <c r="A62" s="51"/>
      <c r="B62" s="83"/>
      <c r="C62" s="84"/>
      <c r="D62" s="84" t="s">
        <v>45</v>
      </c>
      <c r="E62" s="54"/>
      <c r="F62" s="51">
        <v>43</v>
      </c>
    </row>
    <row r="63" s="78" customFormat="1" ht="15" spans="1:6">
      <c r="A63" s="51"/>
      <c r="B63" s="83"/>
      <c r="C63" s="84" t="s">
        <v>67</v>
      </c>
      <c r="D63" s="84" t="s">
        <v>47</v>
      </c>
      <c r="E63" s="54" t="s">
        <v>37</v>
      </c>
      <c r="F63" s="51">
        <v>11</v>
      </c>
    </row>
    <row r="64" s="78" customFormat="1" ht="15" spans="1:6">
      <c r="A64" s="51"/>
      <c r="B64" s="83"/>
      <c r="C64" s="84"/>
      <c r="D64" s="84" t="s">
        <v>36</v>
      </c>
      <c r="E64" s="54" t="s">
        <v>37</v>
      </c>
      <c r="F64" s="51"/>
    </row>
    <row r="65" s="78" customFormat="1" ht="15" spans="1:6">
      <c r="A65" s="51"/>
      <c r="B65" s="83"/>
      <c r="C65" s="84"/>
      <c r="D65" s="84" t="s">
        <v>38</v>
      </c>
      <c r="E65" s="83" t="s">
        <v>48</v>
      </c>
      <c r="F65" s="51">
        <v>13</v>
      </c>
    </row>
    <row r="66" s="78" customFormat="1" ht="15" spans="1:6">
      <c r="A66" s="51"/>
      <c r="B66" s="83"/>
      <c r="C66" s="84"/>
      <c r="D66" s="84" t="s">
        <v>40</v>
      </c>
      <c r="E66" s="84" t="s">
        <v>41</v>
      </c>
      <c r="F66" s="51">
        <v>1</v>
      </c>
    </row>
    <row r="67" s="78" customFormat="1" ht="15" spans="1:6">
      <c r="A67" s="51"/>
      <c r="B67" s="83"/>
      <c r="C67" s="84"/>
      <c r="D67" s="84" t="s">
        <v>42</v>
      </c>
      <c r="E67" s="54"/>
      <c r="F67" s="51"/>
    </row>
    <row r="68" s="78" customFormat="1" ht="15" spans="1:6">
      <c r="A68" s="51"/>
      <c r="B68" s="83"/>
      <c r="C68" s="84"/>
      <c r="D68" s="84" t="s">
        <v>43</v>
      </c>
      <c r="E68" s="83" t="s">
        <v>65</v>
      </c>
      <c r="F68" s="51">
        <v>28</v>
      </c>
    </row>
    <row r="69" s="78" customFormat="1" ht="15" spans="1:6">
      <c r="A69" s="51"/>
      <c r="B69" s="83"/>
      <c r="C69" s="84"/>
      <c r="D69" s="84" t="s">
        <v>50</v>
      </c>
      <c r="E69" s="83" t="s">
        <v>51</v>
      </c>
      <c r="F69" s="51">
        <v>7</v>
      </c>
    </row>
    <row r="70" s="78" customFormat="1" ht="15" spans="1:6">
      <c r="A70" s="51"/>
      <c r="B70" s="83"/>
      <c r="C70" s="84"/>
      <c r="D70" s="84" t="s">
        <v>45</v>
      </c>
      <c r="E70" s="54"/>
      <c r="F70" s="51">
        <v>32</v>
      </c>
    </row>
    <row r="71" s="78" customFormat="1" ht="15" spans="1:6">
      <c r="A71" s="51"/>
      <c r="B71" s="83"/>
      <c r="C71" s="84" t="s">
        <v>68</v>
      </c>
      <c r="D71" s="84" t="s">
        <v>47</v>
      </c>
      <c r="E71" s="54" t="s">
        <v>37</v>
      </c>
      <c r="F71" s="51">
        <v>17</v>
      </c>
    </row>
    <row r="72" s="78" customFormat="1" ht="15" spans="1:6">
      <c r="A72" s="51"/>
      <c r="B72" s="83"/>
      <c r="C72" s="84"/>
      <c r="D72" s="84" t="s">
        <v>36</v>
      </c>
      <c r="E72" s="54" t="s">
        <v>37</v>
      </c>
      <c r="F72" s="51"/>
    </row>
    <row r="73" s="78" customFormat="1" ht="15" spans="1:6">
      <c r="A73" s="51"/>
      <c r="B73" s="83"/>
      <c r="C73" s="84"/>
      <c r="D73" s="84" t="s">
        <v>38</v>
      </c>
      <c r="E73" s="83" t="s">
        <v>48</v>
      </c>
      <c r="F73" s="51">
        <v>1</v>
      </c>
    </row>
    <row r="74" s="78" customFormat="1" ht="15" spans="1:6">
      <c r="A74" s="51"/>
      <c r="B74" s="83"/>
      <c r="C74" s="84"/>
      <c r="D74" s="84" t="s">
        <v>40</v>
      </c>
      <c r="E74" s="84" t="s">
        <v>41</v>
      </c>
      <c r="F74" s="51">
        <v>7</v>
      </c>
    </row>
    <row r="75" s="78" customFormat="1" ht="15" spans="1:6">
      <c r="A75" s="51"/>
      <c r="B75" s="83"/>
      <c r="C75" s="84"/>
      <c r="D75" s="84" t="s">
        <v>42</v>
      </c>
      <c r="E75" s="54"/>
      <c r="F75" s="51"/>
    </row>
    <row r="76" s="78" customFormat="1" ht="15" spans="1:6">
      <c r="A76" s="51"/>
      <c r="B76" s="83"/>
      <c r="C76" s="84"/>
      <c r="D76" s="84" t="s">
        <v>43</v>
      </c>
      <c r="E76" s="83" t="s">
        <v>69</v>
      </c>
      <c r="F76" s="51">
        <v>22</v>
      </c>
    </row>
    <row r="77" s="78" customFormat="1" ht="15" spans="1:6">
      <c r="A77" s="51"/>
      <c r="B77" s="83"/>
      <c r="C77" s="84"/>
      <c r="D77" s="84" t="s">
        <v>50</v>
      </c>
      <c r="E77" s="83" t="s">
        <v>51</v>
      </c>
      <c r="F77" s="51">
        <v>1</v>
      </c>
    </row>
    <row r="78" s="78" customFormat="1" ht="15" spans="1:6">
      <c r="A78" s="51"/>
      <c r="B78" s="83"/>
      <c r="C78" s="84"/>
      <c r="D78" s="84" t="s">
        <v>45</v>
      </c>
      <c r="E78" s="54"/>
      <c r="F78" s="51">
        <v>31</v>
      </c>
    </row>
    <row r="79" s="78" customFormat="1" ht="15" spans="1:6">
      <c r="A79" s="51"/>
      <c r="B79" s="83"/>
      <c r="C79" s="84" t="s">
        <v>70</v>
      </c>
      <c r="D79" s="84" t="s">
        <v>47</v>
      </c>
      <c r="E79" s="54" t="s">
        <v>37</v>
      </c>
      <c r="F79" s="51">
        <v>19</v>
      </c>
    </row>
    <row r="80" s="78" customFormat="1" ht="15" spans="1:6">
      <c r="A80" s="51"/>
      <c r="B80" s="83"/>
      <c r="C80" s="84"/>
      <c r="D80" s="84" t="s">
        <v>36</v>
      </c>
      <c r="E80" s="54" t="s">
        <v>37</v>
      </c>
      <c r="F80" s="51"/>
    </row>
    <row r="81" s="78" customFormat="1" ht="15" spans="1:6">
      <c r="A81" s="51"/>
      <c r="B81" s="83"/>
      <c r="C81" s="84"/>
      <c r="D81" s="84" t="s">
        <v>40</v>
      </c>
      <c r="E81" s="84" t="s">
        <v>41</v>
      </c>
      <c r="F81" s="51">
        <v>9</v>
      </c>
    </row>
    <row r="82" s="78" customFormat="1" ht="15" spans="1:6">
      <c r="A82" s="51"/>
      <c r="B82" s="83"/>
      <c r="C82" s="84"/>
      <c r="D82" s="84" t="s">
        <v>42</v>
      </c>
      <c r="E82" s="54"/>
      <c r="F82" s="51"/>
    </row>
    <row r="83" s="78" customFormat="1" ht="15" spans="1:6">
      <c r="A83" s="51"/>
      <c r="B83" s="83"/>
      <c r="C83" s="84"/>
      <c r="D83" s="84" t="s">
        <v>43</v>
      </c>
      <c r="E83" s="83" t="s">
        <v>69</v>
      </c>
      <c r="F83" s="51">
        <v>16</v>
      </c>
    </row>
    <row r="84" s="78" customFormat="1" ht="15" spans="1:6">
      <c r="A84" s="51"/>
      <c r="B84" s="83"/>
      <c r="C84" s="84"/>
      <c r="D84" s="84" t="s">
        <v>45</v>
      </c>
      <c r="E84" s="54"/>
      <c r="F84" s="51">
        <v>28</v>
      </c>
    </row>
    <row r="85" s="78" customFormat="1" ht="15" spans="1:6">
      <c r="A85" s="51"/>
      <c r="B85" s="83"/>
      <c r="C85" s="84" t="s">
        <v>71</v>
      </c>
      <c r="D85" s="84" t="s">
        <v>47</v>
      </c>
      <c r="E85" s="54" t="s">
        <v>37</v>
      </c>
      <c r="F85" s="51">
        <v>27</v>
      </c>
    </row>
    <row r="86" s="78" customFormat="1" ht="15" spans="1:6">
      <c r="A86" s="51"/>
      <c r="B86" s="83"/>
      <c r="C86" s="84"/>
      <c r="D86" s="84" t="s">
        <v>36</v>
      </c>
      <c r="E86" s="54" t="s">
        <v>37</v>
      </c>
      <c r="F86" s="51"/>
    </row>
    <row r="87" s="78" customFormat="1" ht="15" spans="1:6">
      <c r="A87" s="51"/>
      <c r="B87" s="83"/>
      <c r="C87" s="84"/>
      <c r="D87" s="84" t="s">
        <v>40</v>
      </c>
      <c r="E87" s="84" t="s">
        <v>41</v>
      </c>
      <c r="F87" s="51">
        <v>7</v>
      </c>
    </row>
    <row r="88" s="78" customFormat="1" ht="15" spans="1:6">
      <c r="A88" s="51"/>
      <c r="B88" s="83"/>
      <c r="C88" s="84"/>
      <c r="D88" s="84" t="s">
        <v>42</v>
      </c>
      <c r="E88" s="54"/>
      <c r="F88" s="51"/>
    </row>
    <row r="89" s="78" customFormat="1" ht="15" spans="1:6">
      <c r="A89" s="51"/>
      <c r="B89" s="83"/>
      <c r="C89" s="84"/>
      <c r="D89" s="84" t="s">
        <v>43</v>
      </c>
      <c r="E89" s="83" t="s">
        <v>69</v>
      </c>
      <c r="F89" s="51">
        <v>22</v>
      </c>
    </row>
    <row r="90" s="78" customFormat="1" ht="15" spans="1:6">
      <c r="A90" s="51"/>
      <c r="B90" s="83"/>
      <c r="C90" s="84"/>
      <c r="D90" s="84" t="s">
        <v>45</v>
      </c>
      <c r="E90" s="54"/>
      <c r="F90" s="51">
        <v>45</v>
      </c>
    </row>
    <row r="91" s="78" customFormat="1" ht="15" spans="1:6">
      <c r="A91" s="51"/>
      <c r="B91" s="83"/>
      <c r="C91" s="84" t="s">
        <v>72</v>
      </c>
      <c r="D91" s="84" t="s">
        <v>47</v>
      </c>
      <c r="E91" s="54" t="s">
        <v>37</v>
      </c>
      <c r="F91" s="51">
        <v>1</v>
      </c>
    </row>
    <row r="92" s="78" customFormat="1" ht="15" spans="1:6">
      <c r="A92" s="51"/>
      <c r="B92" s="83"/>
      <c r="C92" s="84"/>
      <c r="D92" s="84" t="s">
        <v>36</v>
      </c>
      <c r="E92" s="54" t="s">
        <v>37</v>
      </c>
      <c r="F92" s="51"/>
    </row>
    <row r="93" s="78" customFormat="1" ht="15" spans="1:6">
      <c r="A93" s="51"/>
      <c r="B93" s="83"/>
      <c r="C93" s="84"/>
      <c r="D93" s="84" t="s">
        <v>40</v>
      </c>
      <c r="E93" s="84" t="s">
        <v>41</v>
      </c>
      <c r="F93" s="51">
        <v>0</v>
      </c>
    </row>
    <row r="94" s="78" customFormat="1" ht="15" spans="1:6">
      <c r="A94" s="51"/>
      <c r="B94" s="83"/>
      <c r="C94" s="84"/>
      <c r="D94" s="84" t="s">
        <v>42</v>
      </c>
      <c r="E94" s="54"/>
      <c r="F94" s="51"/>
    </row>
    <row r="95" s="78" customFormat="1" ht="15" spans="1:6">
      <c r="A95" s="51"/>
      <c r="B95" s="83"/>
      <c r="C95" s="84"/>
      <c r="D95" s="84" t="s">
        <v>45</v>
      </c>
      <c r="E95" s="54"/>
      <c r="F95" s="51">
        <v>1</v>
      </c>
    </row>
    <row r="96" s="78" customFormat="1" ht="15" spans="1:6">
      <c r="A96" s="51"/>
      <c r="B96" s="83"/>
      <c r="C96" s="84" t="s">
        <v>73</v>
      </c>
      <c r="D96" s="84" t="s">
        <v>47</v>
      </c>
      <c r="E96" s="54" t="s">
        <v>37</v>
      </c>
      <c r="F96" s="51">
        <v>50</v>
      </c>
    </row>
    <row r="97" s="78" customFormat="1" ht="15" spans="1:6">
      <c r="A97" s="51"/>
      <c r="B97" s="83"/>
      <c r="C97" s="84"/>
      <c r="D97" s="84" t="s">
        <v>36</v>
      </c>
      <c r="E97" s="54" t="s">
        <v>37</v>
      </c>
      <c r="F97" s="51"/>
    </row>
    <row r="98" s="78" customFormat="1" ht="15" spans="1:6">
      <c r="A98" s="51"/>
      <c r="B98" s="83"/>
      <c r="C98" s="84"/>
      <c r="D98" s="84" t="s">
        <v>40</v>
      </c>
      <c r="E98" s="84" t="s">
        <v>41</v>
      </c>
      <c r="F98" s="51">
        <v>33</v>
      </c>
    </row>
    <row r="99" s="78" customFormat="1" ht="15" spans="1:6">
      <c r="A99" s="51"/>
      <c r="B99" s="83"/>
      <c r="C99" s="84"/>
      <c r="D99" s="84" t="s">
        <v>42</v>
      </c>
      <c r="E99" s="54"/>
      <c r="F99" s="51"/>
    </row>
    <row r="100" s="78" customFormat="1" ht="15" spans="1:6">
      <c r="A100" s="51"/>
      <c r="B100" s="83"/>
      <c r="C100" s="84"/>
      <c r="D100" s="84" t="s">
        <v>43</v>
      </c>
      <c r="E100" s="83" t="s">
        <v>44</v>
      </c>
      <c r="F100" s="51">
        <v>11</v>
      </c>
    </row>
    <row r="101" s="78" customFormat="1" ht="15" spans="1:6">
      <c r="A101" s="51"/>
      <c r="B101" s="83"/>
      <c r="C101" s="84"/>
      <c r="D101" s="84"/>
      <c r="E101" s="83" t="s">
        <v>69</v>
      </c>
      <c r="F101" s="51">
        <v>3</v>
      </c>
    </row>
    <row r="102" s="78" customFormat="1" ht="15" spans="1:6">
      <c r="A102" s="51"/>
      <c r="B102" s="83"/>
      <c r="C102" s="84"/>
      <c r="D102" s="84" t="s">
        <v>45</v>
      </c>
      <c r="E102" s="54"/>
      <c r="F102" s="51">
        <v>64</v>
      </c>
    </row>
    <row r="103" s="78" customFormat="1" ht="15" spans="1:6">
      <c r="A103" s="51"/>
      <c r="B103" s="83"/>
      <c r="C103" s="84" t="s">
        <v>74</v>
      </c>
      <c r="D103" s="84" t="s">
        <v>47</v>
      </c>
      <c r="E103" s="54" t="s">
        <v>37</v>
      </c>
      <c r="F103" s="51">
        <v>15</v>
      </c>
    </row>
    <row r="104" s="78" customFormat="1" ht="15" spans="1:6">
      <c r="A104" s="51"/>
      <c r="B104" s="83"/>
      <c r="C104" s="84"/>
      <c r="D104" s="84" t="s">
        <v>36</v>
      </c>
      <c r="E104" s="54" t="s">
        <v>37</v>
      </c>
      <c r="F104" s="51"/>
    </row>
    <row r="105" s="78" customFormat="1" ht="15" spans="1:6">
      <c r="A105" s="51"/>
      <c r="B105" s="83"/>
      <c r="C105" s="84"/>
      <c r="D105" s="84" t="s">
        <v>38</v>
      </c>
      <c r="E105" s="83" t="s">
        <v>75</v>
      </c>
      <c r="F105" s="51">
        <v>3</v>
      </c>
    </row>
    <row r="106" s="78" customFormat="1" ht="15" spans="1:6">
      <c r="A106" s="51"/>
      <c r="B106" s="83"/>
      <c r="C106" s="84"/>
      <c r="D106" s="84" t="s">
        <v>40</v>
      </c>
      <c r="E106" s="84" t="s">
        <v>41</v>
      </c>
      <c r="F106" s="51">
        <v>13</v>
      </c>
    </row>
    <row r="107" s="78" customFormat="1" ht="15" spans="1:6">
      <c r="A107" s="51"/>
      <c r="B107" s="83"/>
      <c r="C107" s="84"/>
      <c r="D107" s="84" t="s">
        <v>42</v>
      </c>
      <c r="E107" s="54"/>
      <c r="F107" s="51"/>
    </row>
    <row r="108" s="78" customFormat="1" ht="15" spans="1:6">
      <c r="A108" s="51"/>
      <c r="B108" s="83"/>
      <c r="C108" s="84"/>
      <c r="D108" s="84" t="s">
        <v>50</v>
      </c>
      <c r="E108" s="83" t="s">
        <v>52</v>
      </c>
      <c r="F108" s="51">
        <v>4</v>
      </c>
    </row>
    <row r="109" s="78" customFormat="1" ht="15" spans="1:6">
      <c r="A109" s="51"/>
      <c r="B109" s="83"/>
      <c r="C109" s="84"/>
      <c r="D109" s="84" t="s">
        <v>45</v>
      </c>
      <c r="E109" s="54"/>
      <c r="F109" s="51">
        <v>24</v>
      </c>
    </row>
    <row r="110" s="78" customFormat="1" ht="15" spans="1:6">
      <c r="A110" s="51"/>
      <c r="B110" s="83"/>
      <c r="C110" s="84" t="s">
        <v>76</v>
      </c>
      <c r="D110" s="84" t="s">
        <v>47</v>
      </c>
      <c r="E110" s="54" t="s">
        <v>37</v>
      </c>
      <c r="F110" s="51">
        <v>32</v>
      </c>
    </row>
    <row r="111" s="78" customFormat="1" ht="15" spans="1:6">
      <c r="A111" s="51"/>
      <c r="B111" s="83"/>
      <c r="C111" s="84"/>
      <c r="D111" s="84" t="s">
        <v>36</v>
      </c>
      <c r="E111" s="54" t="s">
        <v>37</v>
      </c>
      <c r="F111" s="51"/>
    </row>
    <row r="112" s="78" customFormat="1" ht="15" spans="1:6">
      <c r="A112" s="51"/>
      <c r="B112" s="83"/>
      <c r="C112" s="84"/>
      <c r="D112" s="84" t="s">
        <v>38</v>
      </c>
      <c r="E112" s="83" t="s">
        <v>56</v>
      </c>
      <c r="F112" s="51">
        <v>9</v>
      </c>
    </row>
    <row r="113" s="78" customFormat="1" ht="15" spans="1:6">
      <c r="A113" s="51"/>
      <c r="B113" s="83"/>
      <c r="C113" s="84"/>
      <c r="D113" s="84" t="s">
        <v>40</v>
      </c>
      <c r="E113" s="84" t="s">
        <v>41</v>
      </c>
      <c r="F113" s="51">
        <v>16</v>
      </c>
    </row>
    <row r="114" s="78" customFormat="1" ht="15" spans="1:6">
      <c r="A114" s="51"/>
      <c r="B114" s="83"/>
      <c r="C114" s="84"/>
      <c r="D114" s="84" t="s">
        <v>42</v>
      </c>
      <c r="E114" s="54"/>
      <c r="F114" s="51"/>
    </row>
    <row r="115" s="78" customFormat="1" ht="15" spans="1:6">
      <c r="A115" s="51"/>
      <c r="B115" s="83"/>
      <c r="C115" s="84"/>
      <c r="D115" s="84" t="s">
        <v>43</v>
      </c>
      <c r="E115" s="83" t="s">
        <v>69</v>
      </c>
      <c r="F115" s="51">
        <v>10</v>
      </c>
    </row>
    <row r="116" s="78" customFormat="1" ht="15" spans="1:6">
      <c r="A116" s="51"/>
      <c r="B116" s="83"/>
      <c r="C116" s="84"/>
      <c r="D116" s="84"/>
      <c r="E116" s="83" t="s">
        <v>58</v>
      </c>
      <c r="F116" s="51">
        <v>22</v>
      </c>
    </row>
    <row r="117" s="78" customFormat="1" ht="15" spans="1:6">
      <c r="A117" s="51"/>
      <c r="B117" s="83"/>
      <c r="C117" s="84"/>
      <c r="D117" s="84" t="s">
        <v>45</v>
      </c>
      <c r="E117" s="54"/>
      <c r="F117" s="51">
        <v>72</v>
      </c>
    </row>
    <row r="118" s="78" customFormat="1" ht="15" spans="1:6">
      <c r="A118" s="51"/>
      <c r="B118" s="83"/>
      <c r="C118" s="84" t="s">
        <v>77</v>
      </c>
      <c r="D118" s="84" t="s">
        <v>47</v>
      </c>
      <c r="E118" s="54" t="s">
        <v>37</v>
      </c>
      <c r="F118" s="51">
        <v>9</v>
      </c>
    </row>
    <row r="119" s="78" customFormat="1" ht="15" spans="1:6">
      <c r="A119" s="51"/>
      <c r="B119" s="83"/>
      <c r="C119" s="84"/>
      <c r="D119" s="84" t="s">
        <v>36</v>
      </c>
      <c r="E119" s="54" t="s">
        <v>37</v>
      </c>
      <c r="F119" s="51"/>
    </row>
    <row r="120" s="78" customFormat="1" ht="15" spans="1:6">
      <c r="A120" s="51"/>
      <c r="B120" s="83"/>
      <c r="C120" s="84"/>
      <c r="D120" s="84" t="s">
        <v>40</v>
      </c>
      <c r="E120" s="84" t="s">
        <v>41</v>
      </c>
      <c r="F120" s="51">
        <v>2</v>
      </c>
    </row>
    <row r="121" s="78" customFormat="1" ht="15" spans="1:6">
      <c r="A121" s="51"/>
      <c r="B121" s="83"/>
      <c r="C121" s="84"/>
      <c r="D121" s="84" t="s">
        <v>42</v>
      </c>
      <c r="E121" s="54"/>
      <c r="F121" s="51"/>
    </row>
    <row r="122" s="78" customFormat="1" ht="15" spans="1:6">
      <c r="A122" s="51"/>
      <c r="B122" s="83"/>
      <c r="C122" s="84"/>
      <c r="D122" s="84" t="s">
        <v>43</v>
      </c>
      <c r="E122" s="83" t="s">
        <v>58</v>
      </c>
      <c r="F122" s="51">
        <v>4</v>
      </c>
    </row>
    <row r="123" s="78" customFormat="1" ht="15" spans="1:6">
      <c r="A123" s="51"/>
      <c r="B123" s="83"/>
      <c r="C123" s="84"/>
      <c r="D123" s="84" t="s">
        <v>50</v>
      </c>
      <c r="E123" s="83" t="s">
        <v>52</v>
      </c>
      <c r="F123" s="51">
        <v>18</v>
      </c>
    </row>
    <row r="124" s="78" customFormat="1" ht="15" spans="1:6">
      <c r="A124" s="51"/>
      <c r="B124" s="83"/>
      <c r="C124" s="84"/>
      <c r="D124" s="84" t="s">
        <v>45</v>
      </c>
      <c r="E124" s="54"/>
      <c r="F124" s="51">
        <v>23</v>
      </c>
    </row>
    <row r="125" s="78" customFormat="1" ht="15" spans="1:6">
      <c r="A125" s="51"/>
      <c r="B125" s="83"/>
      <c r="C125" s="84" t="s">
        <v>78</v>
      </c>
      <c r="D125" s="84" t="s">
        <v>47</v>
      </c>
      <c r="E125" s="54" t="s">
        <v>37</v>
      </c>
      <c r="F125" s="51">
        <v>7</v>
      </c>
    </row>
    <row r="126" s="78" customFormat="1" ht="15" spans="1:6">
      <c r="A126" s="51"/>
      <c r="B126" s="83"/>
      <c r="C126" s="84"/>
      <c r="D126" s="84" t="s">
        <v>36</v>
      </c>
      <c r="E126" s="54" t="s">
        <v>37</v>
      </c>
      <c r="F126" s="51"/>
    </row>
    <row r="127" s="78" customFormat="1" ht="15" spans="1:6">
      <c r="A127" s="51"/>
      <c r="B127" s="83"/>
      <c r="C127" s="84"/>
      <c r="D127" s="84" t="s">
        <v>40</v>
      </c>
      <c r="E127" s="84" t="s">
        <v>41</v>
      </c>
      <c r="F127" s="51">
        <v>0</v>
      </c>
    </row>
    <row r="128" s="78" customFormat="1" ht="15" spans="1:6">
      <c r="A128" s="51"/>
      <c r="B128" s="83"/>
      <c r="C128" s="84"/>
      <c r="D128" s="84" t="s">
        <v>42</v>
      </c>
      <c r="E128" s="54"/>
      <c r="F128" s="51"/>
    </row>
    <row r="129" s="78" customFormat="1" ht="15" spans="1:6">
      <c r="A129" s="51"/>
      <c r="B129" s="83"/>
      <c r="C129" s="84"/>
      <c r="D129" s="84" t="s">
        <v>43</v>
      </c>
      <c r="E129" s="83" t="s">
        <v>44</v>
      </c>
      <c r="F129" s="51">
        <v>20</v>
      </c>
    </row>
    <row r="130" s="78" customFormat="1" ht="15" spans="1:6">
      <c r="A130" s="51"/>
      <c r="B130" s="83"/>
      <c r="C130" s="84"/>
      <c r="D130" s="84" t="s">
        <v>50</v>
      </c>
      <c r="E130" s="83" t="s">
        <v>52</v>
      </c>
      <c r="F130" s="51">
        <v>3</v>
      </c>
    </row>
    <row r="131" s="78" customFormat="1" ht="15" spans="1:6">
      <c r="A131" s="51"/>
      <c r="B131" s="83"/>
      <c r="C131" s="84"/>
      <c r="D131" s="84" t="s">
        <v>45</v>
      </c>
      <c r="E131" s="54"/>
      <c r="F131" s="51">
        <v>23</v>
      </c>
    </row>
    <row r="132" s="78" customFormat="1" ht="15" spans="1:6">
      <c r="A132" s="51"/>
      <c r="B132" s="83"/>
      <c r="C132" s="84" t="s">
        <v>79</v>
      </c>
      <c r="D132" s="84" t="s">
        <v>47</v>
      </c>
      <c r="E132" s="54" t="s">
        <v>37</v>
      </c>
      <c r="F132" s="51">
        <v>5</v>
      </c>
    </row>
    <row r="133" s="78" customFormat="1" ht="15" spans="1:6">
      <c r="A133" s="51"/>
      <c r="B133" s="83"/>
      <c r="C133" s="84"/>
      <c r="D133" s="84" t="s">
        <v>36</v>
      </c>
      <c r="E133" s="54" t="s">
        <v>37</v>
      </c>
      <c r="F133" s="51"/>
    </row>
    <row r="134" s="78" customFormat="1" ht="15" spans="1:6">
      <c r="A134" s="51"/>
      <c r="B134" s="83"/>
      <c r="C134" s="84"/>
      <c r="D134" s="84" t="s">
        <v>40</v>
      </c>
      <c r="E134" s="84" t="s">
        <v>41</v>
      </c>
      <c r="F134" s="51">
        <v>1</v>
      </c>
    </row>
    <row r="135" s="78" customFormat="1" ht="15" spans="1:6">
      <c r="A135" s="51"/>
      <c r="B135" s="83"/>
      <c r="C135" s="84"/>
      <c r="D135" s="84" t="s">
        <v>42</v>
      </c>
      <c r="E135" s="54"/>
      <c r="F135" s="51"/>
    </row>
    <row r="136" s="78" customFormat="1" ht="15" spans="1:6">
      <c r="A136" s="51"/>
      <c r="B136" s="83"/>
      <c r="C136" s="84"/>
      <c r="D136" s="84" t="s">
        <v>43</v>
      </c>
      <c r="E136" s="83" t="s">
        <v>49</v>
      </c>
      <c r="F136" s="51">
        <v>21</v>
      </c>
    </row>
    <row r="137" s="78" customFormat="1" ht="15" spans="1:6">
      <c r="A137" s="51"/>
      <c r="B137" s="83"/>
      <c r="C137" s="84"/>
      <c r="D137" s="84" t="s">
        <v>50</v>
      </c>
      <c r="E137" s="83" t="s">
        <v>51</v>
      </c>
      <c r="F137" s="51">
        <v>8</v>
      </c>
    </row>
    <row r="138" s="78" customFormat="1" ht="15" spans="1:6">
      <c r="A138" s="51"/>
      <c r="B138" s="83"/>
      <c r="C138" s="84"/>
      <c r="D138" s="84"/>
      <c r="E138" s="83" t="s">
        <v>80</v>
      </c>
      <c r="F138" s="51">
        <v>16</v>
      </c>
    </row>
    <row r="139" s="78" customFormat="1" ht="15" spans="1:6">
      <c r="A139" s="51"/>
      <c r="B139" s="83"/>
      <c r="C139" s="84"/>
      <c r="D139" s="84" t="s">
        <v>45</v>
      </c>
      <c r="E139" s="54"/>
      <c r="F139" s="51">
        <v>31</v>
      </c>
    </row>
    <row r="140" s="78" customFormat="1" ht="15" spans="1:6">
      <c r="A140" s="51"/>
      <c r="B140" s="83"/>
      <c r="C140" s="84" t="s">
        <v>81</v>
      </c>
      <c r="D140" s="84" t="s">
        <v>47</v>
      </c>
      <c r="E140" s="54" t="s">
        <v>37</v>
      </c>
      <c r="F140" s="51">
        <v>20</v>
      </c>
    </row>
    <row r="141" s="78" customFormat="1" ht="15" spans="1:6">
      <c r="A141" s="51"/>
      <c r="B141" s="83"/>
      <c r="C141" s="84"/>
      <c r="D141" s="84" t="s">
        <v>36</v>
      </c>
      <c r="E141" s="54" t="s">
        <v>37</v>
      </c>
      <c r="F141" s="51"/>
    </row>
    <row r="142" s="78" customFormat="1" ht="15" spans="1:6">
      <c r="A142" s="51"/>
      <c r="B142" s="83"/>
      <c r="C142" s="84"/>
      <c r="D142" s="84" t="s">
        <v>38</v>
      </c>
      <c r="E142" s="83" t="s">
        <v>82</v>
      </c>
      <c r="F142" s="51">
        <v>11</v>
      </c>
    </row>
    <row r="143" s="78" customFormat="1" ht="15" spans="1:6">
      <c r="A143" s="51"/>
      <c r="B143" s="83"/>
      <c r="C143" s="84"/>
      <c r="D143" s="84" t="s">
        <v>40</v>
      </c>
      <c r="E143" s="84" t="s">
        <v>41</v>
      </c>
      <c r="F143" s="51">
        <v>11</v>
      </c>
    </row>
    <row r="144" s="78" customFormat="1" ht="15" spans="1:6">
      <c r="A144" s="51"/>
      <c r="B144" s="83"/>
      <c r="C144" s="84"/>
      <c r="D144" s="84" t="s">
        <v>42</v>
      </c>
      <c r="E144" s="54"/>
      <c r="F144" s="51"/>
    </row>
    <row r="145" s="78" customFormat="1" ht="15" spans="1:6">
      <c r="A145" s="51"/>
      <c r="B145" s="83"/>
      <c r="C145" s="84"/>
      <c r="D145" s="84" t="s">
        <v>43</v>
      </c>
      <c r="E145" s="83" t="s">
        <v>49</v>
      </c>
      <c r="F145" s="51">
        <v>30</v>
      </c>
    </row>
    <row r="146" s="78" customFormat="1" ht="15" spans="1:6">
      <c r="A146" s="51"/>
      <c r="B146" s="83"/>
      <c r="C146" s="84"/>
      <c r="D146" s="84" t="s">
        <v>50</v>
      </c>
      <c r="E146" s="83" t="s">
        <v>51</v>
      </c>
      <c r="F146" s="51">
        <v>2</v>
      </c>
    </row>
    <row r="147" s="78" customFormat="1" ht="15" spans="1:6">
      <c r="A147" s="51"/>
      <c r="B147" s="83"/>
      <c r="C147" s="84"/>
      <c r="D147" s="84"/>
      <c r="E147" s="83" t="s">
        <v>80</v>
      </c>
      <c r="F147" s="51">
        <v>10</v>
      </c>
    </row>
    <row r="148" s="78" customFormat="1" ht="15" spans="1:6">
      <c r="A148" s="51"/>
      <c r="B148" s="83"/>
      <c r="C148" s="84"/>
      <c r="D148" s="84" t="s">
        <v>45</v>
      </c>
      <c r="E148" s="54"/>
      <c r="F148" s="51">
        <v>53</v>
      </c>
    </row>
    <row r="149" s="78" customFormat="1" ht="15" spans="1:6">
      <c r="A149" s="51"/>
      <c r="B149" s="83"/>
      <c r="C149" s="84" t="s">
        <v>83</v>
      </c>
      <c r="D149" s="84" t="s">
        <v>47</v>
      </c>
      <c r="E149" s="54" t="s">
        <v>37</v>
      </c>
      <c r="F149" s="51">
        <v>7</v>
      </c>
    </row>
    <row r="150" s="78" customFormat="1" ht="15" spans="1:6">
      <c r="A150" s="51"/>
      <c r="B150" s="83"/>
      <c r="C150" s="84"/>
      <c r="D150" s="84" t="s">
        <v>36</v>
      </c>
      <c r="E150" s="54" t="s">
        <v>37</v>
      </c>
      <c r="F150" s="51"/>
    </row>
    <row r="151" s="78" customFormat="1" ht="15" spans="1:6">
      <c r="A151" s="51"/>
      <c r="B151" s="83"/>
      <c r="C151" s="84"/>
      <c r="D151" s="84" t="s">
        <v>38</v>
      </c>
      <c r="E151" s="83" t="s">
        <v>84</v>
      </c>
      <c r="F151" s="51">
        <v>4</v>
      </c>
    </row>
    <row r="152" s="78" customFormat="1" ht="15" spans="1:6">
      <c r="A152" s="51"/>
      <c r="B152" s="83"/>
      <c r="C152" s="84"/>
      <c r="D152" s="84"/>
      <c r="E152" s="83" t="s">
        <v>63</v>
      </c>
      <c r="F152" s="51">
        <v>9</v>
      </c>
    </row>
    <row r="153" s="78" customFormat="1" ht="15" spans="1:6">
      <c r="A153" s="51"/>
      <c r="B153" s="83"/>
      <c r="C153" s="84"/>
      <c r="D153" s="84"/>
      <c r="E153" s="83" t="s">
        <v>64</v>
      </c>
      <c r="F153" s="51">
        <v>4</v>
      </c>
    </row>
    <row r="154" s="78" customFormat="1" ht="15" spans="1:6">
      <c r="A154" s="51"/>
      <c r="B154" s="83"/>
      <c r="C154" s="84"/>
      <c r="D154" s="84"/>
      <c r="E154" s="83" t="s">
        <v>48</v>
      </c>
      <c r="F154" s="51">
        <v>1</v>
      </c>
    </row>
    <row r="155" s="78" customFormat="1" ht="15" spans="1:6">
      <c r="A155" s="51"/>
      <c r="B155" s="83"/>
      <c r="C155" s="84"/>
      <c r="D155" s="84" t="s">
        <v>40</v>
      </c>
      <c r="E155" s="84" t="s">
        <v>41</v>
      </c>
      <c r="F155" s="51">
        <v>17</v>
      </c>
    </row>
    <row r="156" s="78" customFormat="1" ht="15" spans="1:6">
      <c r="A156" s="51"/>
      <c r="B156" s="83"/>
      <c r="C156" s="84"/>
      <c r="D156" s="84" t="s">
        <v>42</v>
      </c>
      <c r="E156" s="54"/>
      <c r="F156" s="51"/>
    </row>
    <row r="157" s="78" customFormat="1" ht="15" spans="1:6">
      <c r="A157" s="51"/>
      <c r="B157" s="83"/>
      <c r="C157" s="84"/>
      <c r="D157" s="84" t="s">
        <v>43</v>
      </c>
      <c r="E157" s="83" t="s">
        <v>65</v>
      </c>
      <c r="F157" s="51">
        <v>5</v>
      </c>
    </row>
    <row r="158" s="78" customFormat="1" ht="15" spans="1:6">
      <c r="A158" s="51"/>
      <c r="B158" s="83"/>
      <c r="C158" s="84"/>
      <c r="D158" s="84" t="s">
        <v>50</v>
      </c>
      <c r="E158" s="83" t="s">
        <v>51</v>
      </c>
      <c r="F158" s="51">
        <v>25</v>
      </c>
    </row>
    <row r="159" s="78" customFormat="1" ht="15" spans="1:6">
      <c r="A159" s="51"/>
      <c r="B159" s="83"/>
      <c r="C159" s="84"/>
      <c r="D159" s="84" t="s">
        <v>45</v>
      </c>
      <c r="E159" s="54"/>
      <c r="F159" s="51">
        <v>37</v>
      </c>
    </row>
    <row r="160" s="78" customFormat="1" ht="15" spans="1:6">
      <c r="A160" s="51"/>
      <c r="B160" s="83"/>
      <c r="C160" s="85" t="s">
        <v>85</v>
      </c>
      <c r="D160" s="86"/>
      <c r="E160" s="87"/>
      <c r="F160" s="51">
        <v>765</v>
      </c>
    </row>
    <row r="161" s="78" customFormat="1" spans="1:6">
      <c r="A161" s="83">
        <v>2</v>
      </c>
      <c r="B161" s="84" t="s">
        <v>24</v>
      </c>
      <c r="C161" s="88"/>
      <c r="D161" s="84" t="s">
        <v>47</v>
      </c>
      <c r="E161" s="84" t="s">
        <v>37</v>
      </c>
      <c r="F161" s="88">
        <v>38</v>
      </c>
    </row>
    <row r="162" s="78" customFormat="1" spans="1:6">
      <c r="A162" s="83"/>
      <c r="B162" s="84"/>
      <c r="C162" s="88"/>
      <c r="D162" s="84" t="s">
        <v>36</v>
      </c>
      <c r="E162" s="84" t="s">
        <v>37</v>
      </c>
      <c r="F162" s="88">
        <v>157</v>
      </c>
    </row>
    <row r="163" s="78" customFormat="1" ht="67.5" spans="1:6">
      <c r="A163" s="83"/>
      <c r="B163" s="84"/>
      <c r="C163" s="88"/>
      <c r="D163" s="84" t="s">
        <v>38</v>
      </c>
      <c r="E163" s="84" t="s">
        <v>86</v>
      </c>
      <c r="F163" s="88">
        <v>25</v>
      </c>
    </row>
    <row r="164" s="78" customFormat="1" spans="1:6">
      <c r="A164" s="83"/>
      <c r="B164" s="84"/>
      <c r="C164" s="88"/>
      <c r="D164" s="84" t="s">
        <v>40</v>
      </c>
      <c r="E164" s="84" t="s">
        <v>37</v>
      </c>
      <c r="F164" s="88">
        <v>0</v>
      </c>
    </row>
    <row r="165" s="78" customFormat="1" spans="1:6">
      <c r="A165" s="83"/>
      <c r="B165" s="84"/>
      <c r="C165" s="88"/>
      <c r="D165" s="84" t="s">
        <v>42</v>
      </c>
      <c r="E165" s="84" t="s">
        <v>37</v>
      </c>
      <c r="F165" s="88">
        <v>10</v>
      </c>
    </row>
    <row r="166" s="78" customFormat="1" spans="1:6">
      <c r="A166" s="83"/>
      <c r="B166" s="84"/>
      <c r="C166" s="88"/>
      <c r="D166" s="84" t="s">
        <v>43</v>
      </c>
      <c r="E166" s="84" t="s">
        <v>37</v>
      </c>
      <c r="F166" s="88">
        <v>182</v>
      </c>
    </row>
    <row r="167" s="78" customFormat="1" spans="1:6">
      <c r="A167" s="83"/>
      <c r="B167" s="84"/>
      <c r="C167" s="88"/>
      <c r="D167" s="84" t="s">
        <v>50</v>
      </c>
      <c r="E167" s="84" t="s">
        <v>37</v>
      </c>
      <c r="F167" s="88">
        <v>0</v>
      </c>
    </row>
    <row r="168" s="78" customFormat="1" ht="11" customHeight="1" spans="1:6">
      <c r="A168" s="83"/>
      <c r="B168" s="84"/>
      <c r="C168" s="89" t="s">
        <v>85</v>
      </c>
      <c r="D168" s="90"/>
      <c r="E168" s="91"/>
      <c r="F168" s="88">
        <f>SUM(F161:F167)</f>
        <v>412</v>
      </c>
    </row>
    <row r="169" s="78" customFormat="1" spans="1:6">
      <c r="A169" s="83">
        <v>3</v>
      </c>
      <c r="B169" s="84" t="s">
        <v>87</v>
      </c>
      <c r="C169" s="88"/>
      <c r="D169" s="84" t="s">
        <v>47</v>
      </c>
      <c r="E169" s="84" t="s">
        <v>37</v>
      </c>
      <c r="F169" s="83">
        <v>72</v>
      </c>
    </row>
    <row r="170" s="78" customFormat="1" spans="1:6">
      <c r="A170" s="83"/>
      <c r="B170" s="84"/>
      <c r="C170" s="88"/>
      <c r="D170" s="84" t="s">
        <v>36</v>
      </c>
      <c r="E170" s="84" t="s">
        <v>37</v>
      </c>
      <c r="F170" s="83">
        <v>71</v>
      </c>
    </row>
    <row r="171" s="78" customFormat="1" spans="1:6">
      <c r="A171" s="83"/>
      <c r="B171" s="84"/>
      <c r="C171" s="88"/>
      <c r="D171" s="84" t="s">
        <v>38</v>
      </c>
      <c r="E171" s="84" t="s">
        <v>88</v>
      </c>
      <c r="F171" s="83">
        <v>40</v>
      </c>
    </row>
    <row r="172" s="78" customFormat="1" spans="1:6">
      <c r="A172" s="83"/>
      <c r="B172" s="84"/>
      <c r="C172" s="88"/>
      <c r="D172" s="84"/>
      <c r="E172" s="84" t="s">
        <v>89</v>
      </c>
      <c r="F172" s="83">
        <v>4</v>
      </c>
    </row>
    <row r="173" s="78" customFormat="1" spans="1:6">
      <c r="A173" s="83"/>
      <c r="B173" s="84"/>
      <c r="C173" s="88"/>
      <c r="D173" s="84"/>
      <c r="E173" s="84" t="s">
        <v>90</v>
      </c>
      <c r="F173" s="83">
        <v>6</v>
      </c>
    </row>
    <row r="174" s="78" customFormat="1" spans="1:6">
      <c r="A174" s="83"/>
      <c r="B174" s="84"/>
      <c r="C174" s="88"/>
      <c r="D174" s="84"/>
      <c r="E174" s="84" t="s">
        <v>91</v>
      </c>
      <c r="F174" s="83">
        <v>3</v>
      </c>
    </row>
    <row r="175" s="78" customFormat="1" spans="1:6">
      <c r="A175" s="83"/>
      <c r="B175" s="84"/>
      <c r="C175" s="88"/>
      <c r="D175" s="84"/>
      <c r="E175" s="84" t="s">
        <v>92</v>
      </c>
      <c r="F175" s="83">
        <v>16</v>
      </c>
    </row>
    <row r="176" s="78" customFormat="1" spans="1:6">
      <c r="A176" s="83"/>
      <c r="B176" s="84"/>
      <c r="C176" s="88"/>
      <c r="D176" s="84"/>
      <c r="E176" s="84" t="s">
        <v>93</v>
      </c>
      <c r="F176" s="83">
        <v>26</v>
      </c>
    </row>
    <row r="177" s="78" customFormat="1" spans="1:6">
      <c r="A177" s="83"/>
      <c r="B177" s="84"/>
      <c r="C177" s="88"/>
      <c r="D177" s="84"/>
      <c r="E177" s="84" t="s">
        <v>94</v>
      </c>
      <c r="F177" s="83">
        <v>13</v>
      </c>
    </row>
    <row r="178" s="78" customFormat="1" spans="1:6">
      <c r="A178" s="83"/>
      <c r="B178" s="84"/>
      <c r="C178" s="88"/>
      <c r="D178" s="84"/>
      <c r="E178" s="84" t="s">
        <v>95</v>
      </c>
      <c r="F178" s="83">
        <v>27</v>
      </c>
    </row>
    <row r="179" s="78" customFormat="1" spans="1:6">
      <c r="A179" s="83"/>
      <c r="B179" s="84"/>
      <c r="C179" s="88"/>
      <c r="D179" s="84"/>
      <c r="E179" s="84" t="s">
        <v>96</v>
      </c>
      <c r="F179" s="83">
        <v>4</v>
      </c>
    </row>
    <row r="180" s="78" customFormat="1" spans="1:6">
      <c r="A180" s="83"/>
      <c r="B180" s="84"/>
      <c r="C180" s="88"/>
      <c r="D180" s="84"/>
      <c r="E180" s="84" t="s">
        <v>97</v>
      </c>
      <c r="F180" s="83">
        <v>56</v>
      </c>
    </row>
    <row r="181" s="78" customFormat="1" spans="1:6">
      <c r="A181" s="83"/>
      <c r="B181" s="84"/>
      <c r="C181" s="88"/>
      <c r="D181" s="84" t="s">
        <v>40</v>
      </c>
      <c r="E181" s="84"/>
      <c r="F181" s="83">
        <v>18</v>
      </c>
    </row>
    <row r="182" s="78" customFormat="1" spans="1:6">
      <c r="A182" s="83"/>
      <c r="B182" s="84"/>
      <c r="C182" s="88"/>
      <c r="D182" s="84" t="s">
        <v>42</v>
      </c>
      <c r="E182" s="84"/>
      <c r="F182" s="83">
        <v>6</v>
      </c>
    </row>
    <row r="183" s="78" customFormat="1" spans="1:6">
      <c r="A183" s="83"/>
      <c r="B183" s="84"/>
      <c r="C183" s="88"/>
      <c r="D183" s="84" t="s">
        <v>43</v>
      </c>
      <c r="E183" s="84"/>
      <c r="F183" s="83">
        <v>14</v>
      </c>
    </row>
    <row r="184" s="78" customFormat="1" spans="1:6">
      <c r="A184" s="83"/>
      <c r="B184" s="84"/>
      <c r="C184" s="89" t="s">
        <v>85</v>
      </c>
      <c r="D184" s="90"/>
      <c r="E184" s="91"/>
      <c r="F184" s="83">
        <v>350</v>
      </c>
    </row>
    <row r="185" ht="27" spans="1:6">
      <c r="A185" s="88">
        <v>4</v>
      </c>
      <c r="B185" s="88" t="s">
        <v>98</v>
      </c>
      <c r="C185" s="88"/>
      <c r="D185" s="92" t="s">
        <v>99</v>
      </c>
      <c r="E185" s="84" t="s">
        <v>100</v>
      </c>
      <c r="F185" s="88">
        <v>4</v>
      </c>
    </row>
    <row r="186" spans="1:6">
      <c r="A186" s="88"/>
      <c r="B186" s="88"/>
      <c r="C186" s="88"/>
      <c r="D186" s="93"/>
      <c r="E186" s="84" t="s">
        <v>101</v>
      </c>
      <c r="F186" s="88">
        <v>1</v>
      </c>
    </row>
    <row r="187" ht="15" spans="1:6">
      <c r="A187" s="88"/>
      <c r="B187" s="88"/>
      <c r="C187" s="88"/>
      <c r="D187" s="84" t="s">
        <v>102</v>
      </c>
      <c r="E187" s="84" t="s">
        <v>103</v>
      </c>
      <c r="F187" s="88">
        <v>19</v>
      </c>
    </row>
    <row r="188" ht="15" spans="1:6">
      <c r="A188" s="88"/>
      <c r="B188" s="88"/>
      <c r="C188" s="88"/>
      <c r="D188" s="92" t="s">
        <v>104</v>
      </c>
      <c r="E188" s="54" t="s">
        <v>105</v>
      </c>
      <c r="F188" s="88">
        <v>8</v>
      </c>
    </row>
    <row r="189" ht="15" spans="1:6">
      <c r="A189" s="88"/>
      <c r="B189" s="88"/>
      <c r="C189" s="88"/>
      <c r="D189" s="94"/>
      <c r="E189" s="54" t="s">
        <v>106</v>
      </c>
      <c r="F189" s="88">
        <v>8</v>
      </c>
    </row>
    <row r="190" ht="15" spans="1:6">
      <c r="A190" s="88"/>
      <c r="B190" s="88"/>
      <c r="C190" s="88"/>
      <c r="D190" s="94"/>
      <c r="E190" s="54" t="s">
        <v>107</v>
      </c>
      <c r="F190" s="88">
        <v>15</v>
      </c>
    </row>
    <row r="191" ht="15" spans="1:6">
      <c r="A191" s="88"/>
      <c r="B191" s="88"/>
      <c r="C191" s="88"/>
      <c r="D191" s="93"/>
      <c r="E191" s="54" t="s">
        <v>108</v>
      </c>
      <c r="F191" s="88">
        <v>13</v>
      </c>
    </row>
    <row r="192" spans="1:6">
      <c r="A192" s="88"/>
      <c r="B192" s="88"/>
      <c r="C192" s="88"/>
      <c r="D192" s="92" t="s">
        <v>109</v>
      </c>
      <c r="E192" s="84" t="s">
        <v>92</v>
      </c>
      <c r="F192" s="88">
        <v>28</v>
      </c>
    </row>
    <row r="193" spans="1:6">
      <c r="A193" s="88"/>
      <c r="B193" s="88"/>
      <c r="C193" s="88"/>
      <c r="D193" s="93"/>
      <c r="E193" s="84" t="s">
        <v>110</v>
      </c>
      <c r="F193" s="88">
        <v>23</v>
      </c>
    </row>
    <row r="194" spans="1:6">
      <c r="A194" s="88"/>
      <c r="B194" s="88"/>
      <c r="C194" s="95" t="s">
        <v>111</v>
      </c>
      <c r="D194" s="96"/>
      <c r="E194" s="97"/>
      <c r="F194" s="88">
        <v>73</v>
      </c>
    </row>
    <row r="195" spans="1:6">
      <c r="A195" s="83">
        <v>5</v>
      </c>
      <c r="B195" s="84" t="s">
        <v>112</v>
      </c>
      <c r="C195" s="88"/>
      <c r="D195" s="84" t="s">
        <v>47</v>
      </c>
      <c r="E195" s="84" t="s">
        <v>37</v>
      </c>
      <c r="F195" s="83">
        <v>14</v>
      </c>
    </row>
    <row r="196" spans="1:6">
      <c r="A196" s="83"/>
      <c r="B196" s="84"/>
      <c r="C196" s="88"/>
      <c r="D196" s="84" t="s">
        <v>36</v>
      </c>
      <c r="E196" s="84" t="s">
        <v>37</v>
      </c>
      <c r="F196" s="83">
        <v>0</v>
      </c>
    </row>
    <row r="197" spans="1:6">
      <c r="A197" s="83"/>
      <c r="B197" s="84"/>
      <c r="C197" s="88"/>
      <c r="D197" s="84" t="s">
        <v>38</v>
      </c>
      <c r="E197" s="84"/>
      <c r="F197" s="83">
        <v>0</v>
      </c>
    </row>
    <row r="198" spans="1:6">
      <c r="A198" s="83"/>
      <c r="B198" s="84"/>
      <c r="C198" s="88"/>
      <c r="D198" s="84" t="s">
        <v>40</v>
      </c>
      <c r="E198" s="84"/>
      <c r="F198" s="83">
        <v>0</v>
      </c>
    </row>
    <row r="199" spans="1:6">
      <c r="A199" s="83"/>
      <c r="B199" s="84"/>
      <c r="C199" s="88"/>
      <c r="D199" s="84" t="s">
        <v>42</v>
      </c>
      <c r="E199" s="84"/>
      <c r="F199" s="83">
        <v>0</v>
      </c>
    </row>
    <row r="200" spans="1:6">
      <c r="A200" s="83"/>
      <c r="B200" s="84"/>
      <c r="C200" s="88"/>
      <c r="D200" s="84" t="s">
        <v>43</v>
      </c>
      <c r="E200" s="84"/>
      <c r="F200" s="83">
        <v>15</v>
      </c>
    </row>
    <row r="201" spans="1:6">
      <c r="A201" s="83"/>
      <c r="B201" s="84"/>
      <c r="C201" s="89" t="s">
        <v>113</v>
      </c>
      <c r="D201" s="90"/>
      <c r="E201" s="91"/>
      <c r="F201" s="83">
        <v>24</v>
      </c>
    </row>
    <row r="202" spans="1:6">
      <c r="A202" s="83">
        <v>6</v>
      </c>
      <c r="B202" s="84" t="s">
        <v>26</v>
      </c>
      <c r="C202" s="88"/>
      <c r="D202" s="84" t="s">
        <v>47</v>
      </c>
      <c r="E202" s="84" t="s">
        <v>37</v>
      </c>
      <c r="F202" s="83">
        <v>0</v>
      </c>
    </row>
    <row r="203" spans="1:6">
      <c r="A203" s="83"/>
      <c r="B203" s="84"/>
      <c r="C203" s="88"/>
      <c r="D203" s="84" t="s">
        <v>36</v>
      </c>
      <c r="E203" s="84" t="s">
        <v>37</v>
      </c>
      <c r="F203" s="83">
        <v>0</v>
      </c>
    </row>
    <row r="204" ht="27" spans="1:6">
      <c r="A204" s="83"/>
      <c r="B204" s="84"/>
      <c r="C204" s="88"/>
      <c r="D204" s="84" t="s">
        <v>38</v>
      </c>
      <c r="E204" s="84" t="s">
        <v>114</v>
      </c>
      <c r="F204" s="83">
        <v>0</v>
      </c>
    </row>
    <row r="205" spans="1:6">
      <c r="A205" s="83"/>
      <c r="B205" s="84"/>
      <c r="C205" s="88"/>
      <c r="D205" s="84" t="s">
        <v>40</v>
      </c>
      <c r="E205" s="84" t="s">
        <v>115</v>
      </c>
      <c r="F205" s="83">
        <v>0</v>
      </c>
    </row>
    <row r="206" spans="1:6">
      <c r="A206" s="83"/>
      <c r="B206" s="84"/>
      <c r="C206" s="88"/>
      <c r="D206" s="84" t="s">
        <v>42</v>
      </c>
      <c r="E206" s="84"/>
      <c r="F206" s="83">
        <v>0</v>
      </c>
    </row>
    <row r="207" spans="1:6">
      <c r="A207" s="83"/>
      <c r="B207" s="84"/>
      <c r="C207" s="88"/>
      <c r="D207" s="84" t="s">
        <v>43</v>
      </c>
      <c r="E207" s="84"/>
      <c r="F207" s="83">
        <v>0</v>
      </c>
    </row>
    <row r="208" spans="1:6">
      <c r="A208" s="83"/>
      <c r="B208" s="84"/>
      <c r="C208" s="88"/>
      <c r="D208" s="84" t="s">
        <v>113</v>
      </c>
      <c r="E208" s="84"/>
      <c r="F208" s="83">
        <v>0</v>
      </c>
    </row>
  </sheetData>
  <mergeCells count="50">
    <mergeCell ref="A2:F2"/>
    <mergeCell ref="C160:E160"/>
    <mergeCell ref="C168:E168"/>
    <mergeCell ref="C184:E184"/>
    <mergeCell ref="C194:E194"/>
    <mergeCell ref="C201:E201"/>
    <mergeCell ref="A5:A160"/>
    <mergeCell ref="A161:A168"/>
    <mergeCell ref="A169:A184"/>
    <mergeCell ref="A185:A194"/>
    <mergeCell ref="A195:A201"/>
    <mergeCell ref="A202:A208"/>
    <mergeCell ref="B5:B160"/>
    <mergeCell ref="B161:B168"/>
    <mergeCell ref="B169:B184"/>
    <mergeCell ref="B185:B194"/>
    <mergeCell ref="B195:B201"/>
    <mergeCell ref="B202:B208"/>
    <mergeCell ref="C5:C10"/>
    <mergeCell ref="C11:C18"/>
    <mergeCell ref="C19:C29"/>
    <mergeCell ref="C30:C37"/>
    <mergeCell ref="C38:C44"/>
    <mergeCell ref="C45:C54"/>
    <mergeCell ref="C55:C62"/>
    <mergeCell ref="C63:C70"/>
    <mergeCell ref="C71:C78"/>
    <mergeCell ref="C79:C84"/>
    <mergeCell ref="C85:C90"/>
    <mergeCell ref="C91:C95"/>
    <mergeCell ref="C96:C102"/>
    <mergeCell ref="C103:C109"/>
    <mergeCell ref="C110:C117"/>
    <mergeCell ref="C118:C124"/>
    <mergeCell ref="C125:C131"/>
    <mergeCell ref="C132:C139"/>
    <mergeCell ref="C140:C148"/>
    <mergeCell ref="C149:C159"/>
    <mergeCell ref="D16:D17"/>
    <mergeCell ref="D21:D24"/>
    <mergeCell ref="D47:D49"/>
    <mergeCell ref="D100:D101"/>
    <mergeCell ref="D115:D116"/>
    <mergeCell ref="D137:D138"/>
    <mergeCell ref="D146:D147"/>
    <mergeCell ref="D151:D154"/>
    <mergeCell ref="D171:D180"/>
    <mergeCell ref="D185:D186"/>
    <mergeCell ref="D188:D191"/>
    <mergeCell ref="D192:D19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989"/>
  <sheetViews>
    <sheetView zoomScale="80" zoomScaleNormal="80" workbookViewId="0">
      <selection activeCell="O16" sqref="O16"/>
    </sheetView>
  </sheetViews>
  <sheetFormatPr defaultColWidth="9" defaultRowHeight="13.5"/>
  <cols>
    <col min="1" max="1" width="9" style="47"/>
    <col min="2" max="2" width="9" style="48"/>
    <col min="3" max="3" width="12.9416666666667" style="48" customWidth="1"/>
    <col min="4" max="4" width="16.5916666666667" style="48" customWidth="1"/>
    <col min="5" max="5" width="17.6083333333333" style="48" customWidth="1"/>
    <col min="6" max="7" width="9" style="48" customWidth="1"/>
    <col min="8" max="8" width="9.36666666666667" style="48" customWidth="1"/>
    <col min="9" max="12" width="18.0666666666667" style="49" customWidth="1"/>
    <col min="13" max="13" width="22.1333333333333" style="49" customWidth="1"/>
    <col min="14" max="15" width="18.0666666666667" style="49" customWidth="1"/>
    <col min="16" max="16" width="30.1583333333333" style="49" customWidth="1"/>
    <col min="17" max="17" width="23.8166666666667" style="49" customWidth="1"/>
    <col min="18" max="24" width="18.0666666666667" style="49" customWidth="1"/>
    <col min="25" max="25" width="19.8833333333333" style="49" customWidth="1"/>
    <col min="26" max="16364" width="9" style="47"/>
    <col min="16365" max="16384" width="9" style="1"/>
  </cols>
  <sheetData>
    <row r="1" ht="20.25" spans="1:1">
      <c r="A1" s="50" t="s">
        <v>116</v>
      </c>
    </row>
    <row r="2" spans="1:25">
      <c r="A2" s="4" t="s">
        <v>117</v>
      </c>
      <c r="B2" s="4"/>
      <c r="C2" s="4"/>
      <c r="D2" s="4"/>
      <c r="E2" s="4"/>
      <c r="F2" s="4"/>
      <c r="G2" s="4"/>
      <c r="H2" s="4"/>
      <c r="I2" s="4"/>
      <c r="J2" s="4"/>
      <c r="K2" s="4"/>
      <c r="L2" s="4"/>
      <c r="M2" s="4"/>
      <c r="N2" s="4"/>
      <c r="O2" s="4"/>
      <c r="P2" s="4"/>
      <c r="Q2" s="4"/>
      <c r="R2" s="4"/>
      <c r="S2" s="4"/>
      <c r="T2" s="4"/>
      <c r="U2" s="4"/>
      <c r="V2" s="4"/>
      <c r="W2" s="4"/>
      <c r="X2" s="4"/>
      <c r="Y2" s="4"/>
    </row>
    <row r="3" spans="1:25">
      <c r="A3" s="4"/>
      <c r="B3" s="4"/>
      <c r="C3" s="4"/>
      <c r="D3" s="4"/>
      <c r="E3" s="4"/>
      <c r="F3" s="4"/>
      <c r="G3" s="4"/>
      <c r="H3" s="4"/>
      <c r="I3" s="4"/>
      <c r="J3" s="4"/>
      <c r="K3" s="4"/>
      <c r="L3" s="4"/>
      <c r="M3" s="4"/>
      <c r="N3" s="4"/>
      <c r="O3" s="4"/>
      <c r="P3" s="4"/>
      <c r="Q3" s="4"/>
      <c r="R3" s="4"/>
      <c r="S3" s="4"/>
      <c r="T3" s="4"/>
      <c r="U3" s="4"/>
      <c r="V3" s="4"/>
      <c r="W3" s="4"/>
      <c r="X3" s="4"/>
      <c r="Y3" s="4"/>
    </row>
    <row r="4" spans="1:25">
      <c r="A4" s="4"/>
      <c r="B4" s="4"/>
      <c r="C4" s="4"/>
      <c r="D4" s="4"/>
      <c r="E4" s="4"/>
      <c r="F4" s="4"/>
      <c r="G4" s="4"/>
      <c r="H4" s="4"/>
      <c r="I4" s="4"/>
      <c r="J4" s="4"/>
      <c r="K4" s="4"/>
      <c r="L4" s="4"/>
      <c r="M4" s="4"/>
      <c r="N4" s="4"/>
      <c r="O4" s="4"/>
      <c r="P4" s="4"/>
      <c r="Q4" s="4"/>
      <c r="R4" s="4"/>
      <c r="S4" s="4"/>
      <c r="T4" s="4"/>
      <c r="U4" s="4"/>
      <c r="V4" s="4"/>
      <c r="W4" s="4"/>
      <c r="X4" s="4"/>
      <c r="Y4" s="4"/>
    </row>
    <row r="5" ht="14.25" spans="1:25">
      <c r="A5" s="51" t="s">
        <v>118</v>
      </c>
      <c r="B5" s="52" t="s">
        <v>119</v>
      </c>
      <c r="C5" s="52" t="s">
        <v>120</v>
      </c>
      <c r="D5" s="53" t="s">
        <v>121</v>
      </c>
      <c r="E5" s="52" t="s">
        <v>122</v>
      </c>
      <c r="F5" s="52" t="s">
        <v>123</v>
      </c>
      <c r="G5" s="52" t="s">
        <v>124</v>
      </c>
      <c r="H5" s="52" t="s">
        <v>125</v>
      </c>
      <c r="I5" s="52" t="s">
        <v>126</v>
      </c>
      <c r="J5" s="52" t="s">
        <v>127</v>
      </c>
      <c r="K5" s="52" t="s">
        <v>128</v>
      </c>
      <c r="L5" s="52" t="s">
        <v>129</v>
      </c>
      <c r="M5" s="52" t="s">
        <v>130</v>
      </c>
      <c r="N5" s="52"/>
      <c r="O5" s="52"/>
      <c r="P5" s="52" t="s">
        <v>131</v>
      </c>
      <c r="Q5" s="52"/>
      <c r="R5" s="52" t="s">
        <v>132</v>
      </c>
      <c r="S5" s="52"/>
      <c r="T5" s="52"/>
      <c r="U5" s="52" t="s">
        <v>133</v>
      </c>
      <c r="V5" s="52" t="s">
        <v>134</v>
      </c>
      <c r="W5" s="52"/>
      <c r="X5" s="52"/>
      <c r="Y5" s="52" t="s">
        <v>135</v>
      </c>
    </row>
    <row r="6" spans="1:25">
      <c r="A6" s="51"/>
      <c r="B6" s="52"/>
      <c r="C6" s="52"/>
      <c r="D6" s="52"/>
      <c r="E6" s="52"/>
      <c r="F6" s="52"/>
      <c r="G6" s="52"/>
      <c r="H6" s="52"/>
      <c r="I6" s="52"/>
      <c r="J6" s="52"/>
      <c r="K6" s="52"/>
      <c r="L6" s="52"/>
      <c r="M6" s="52" t="s">
        <v>136</v>
      </c>
      <c r="N6" s="52" t="s">
        <v>137</v>
      </c>
      <c r="O6" s="52" t="s">
        <v>138</v>
      </c>
      <c r="P6" s="52"/>
      <c r="Q6" s="52"/>
      <c r="R6" s="52"/>
      <c r="S6" s="52"/>
      <c r="T6" s="52"/>
      <c r="U6" s="52"/>
      <c r="V6" s="52"/>
      <c r="W6" s="52"/>
      <c r="X6" s="52"/>
      <c r="Y6" s="52"/>
    </row>
    <row r="7" ht="29.25" spans="1:25">
      <c r="A7" s="51"/>
      <c r="B7" s="52"/>
      <c r="C7" s="52"/>
      <c r="D7" s="52"/>
      <c r="E7" s="52"/>
      <c r="F7" s="52"/>
      <c r="G7" s="52"/>
      <c r="H7" s="52"/>
      <c r="I7" s="52"/>
      <c r="J7" s="52"/>
      <c r="K7" s="52"/>
      <c r="L7" s="52"/>
      <c r="M7" s="52"/>
      <c r="N7" s="52"/>
      <c r="O7" s="52"/>
      <c r="P7" s="52" t="s">
        <v>139</v>
      </c>
      <c r="Q7" s="52" t="s">
        <v>140</v>
      </c>
      <c r="R7" s="52" t="s">
        <v>141</v>
      </c>
      <c r="S7" s="52" t="s">
        <v>142</v>
      </c>
      <c r="T7" s="52" t="s">
        <v>143</v>
      </c>
      <c r="U7" s="52"/>
      <c r="V7" s="52" t="s">
        <v>144</v>
      </c>
      <c r="W7" s="52" t="s">
        <v>145</v>
      </c>
      <c r="X7" s="52" t="s">
        <v>146</v>
      </c>
      <c r="Y7" s="52"/>
    </row>
    <row r="8" s="45" customFormat="1" ht="15" spans="1:25">
      <c r="A8" s="51">
        <v>1</v>
      </c>
      <c r="B8" s="51" t="s">
        <v>147</v>
      </c>
      <c r="C8" s="54" t="s">
        <v>148</v>
      </c>
      <c r="D8" s="54" t="s">
        <v>149</v>
      </c>
      <c r="E8" s="54" t="s">
        <v>150</v>
      </c>
      <c r="F8" s="51">
        <v>30</v>
      </c>
      <c r="G8" s="54">
        <v>1017</v>
      </c>
      <c r="H8" s="55">
        <v>1890</v>
      </c>
      <c r="I8" s="56">
        <v>115.641144108</v>
      </c>
      <c r="J8" s="56">
        <v>23.311049572</v>
      </c>
      <c r="K8" s="54" t="str">
        <f>IF(H8&gt;300,"A","B")</f>
        <v>A</v>
      </c>
      <c r="L8" s="55" t="s">
        <v>151</v>
      </c>
      <c r="M8" s="54" t="s">
        <v>152</v>
      </c>
      <c r="N8" s="54" t="s">
        <v>153</v>
      </c>
      <c r="O8" s="54"/>
      <c r="P8" s="54" t="s">
        <v>37</v>
      </c>
      <c r="Q8" s="54" t="s">
        <v>37</v>
      </c>
      <c r="R8" s="54" t="s">
        <v>37</v>
      </c>
      <c r="S8" s="54"/>
      <c r="T8" s="54" t="s">
        <v>37</v>
      </c>
      <c r="U8" s="54" t="s">
        <v>37</v>
      </c>
      <c r="V8" s="54" t="s">
        <v>154</v>
      </c>
      <c r="W8" s="54" t="s">
        <v>155</v>
      </c>
      <c r="X8" s="54" t="s">
        <v>156</v>
      </c>
      <c r="Y8" s="54"/>
    </row>
    <row r="9" s="45" customFormat="1" ht="15" spans="1:25">
      <c r="A9" s="51">
        <v>2</v>
      </c>
      <c r="B9" s="51" t="s">
        <v>147</v>
      </c>
      <c r="C9" s="54" t="s">
        <v>148</v>
      </c>
      <c r="D9" s="54" t="s">
        <v>149</v>
      </c>
      <c r="E9" s="54" t="s">
        <v>157</v>
      </c>
      <c r="F9" s="51">
        <v>58</v>
      </c>
      <c r="G9" s="54">
        <v>454</v>
      </c>
      <c r="H9" s="55">
        <v>519</v>
      </c>
      <c r="I9" s="56">
        <v>115.640784108</v>
      </c>
      <c r="J9" s="56">
        <v>23.310709572</v>
      </c>
      <c r="K9" s="54" t="str">
        <f>IF(H9&gt;300,"A","B")</f>
        <v>A</v>
      </c>
      <c r="L9" s="55" t="s">
        <v>151</v>
      </c>
      <c r="M9" s="54" t="s">
        <v>152</v>
      </c>
      <c r="N9" s="54" t="s">
        <v>153</v>
      </c>
      <c r="O9" s="54"/>
      <c r="P9" s="54" t="s">
        <v>37</v>
      </c>
      <c r="Q9" s="54" t="s">
        <v>37</v>
      </c>
      <c r="R9" s="54" t="s">
        <v>37</v>
      </c>
      <c r="S9" s="54"/>
      <c r="T9" s="54" t="s">
        <v>37</v>
      </c>
      <c r="U9" s="54" t="s">
        <v>37</v>
      </c>
      <c r="V9" s="54" t="s">
        <v>154</v>
      </c>
      <c r="W9" s="54" t="s">
        <v>158</v>
      </c>
      <c r="X9" s="54" t="s">
        <v>156</v>
      </c>
      <c r="Y9" s="54"/>
    </row>
    <row r="10" s="45" customFormat="1" ht="15" spans="1:25">
      <c r="A10" s="51">
        <v>3</v>
      </c>
      <c r="B10" s="51" t="s">
        <v>147</v>
      </c>
      <c r="C10" s="54" t="s">
        <v>148</v>
      </c>
      <c r="D10" s="54" t="s">
        <v>149</v>
      </c>
      <c r="E10" s="54" t="s">
        <v>159</v>
      </c>
      <c r="F10" s="51">
        <v>64</v>
      </c>
      <c r="G10" s="54">
        <v>493</v>
      </c>
      <c r="H10" s="55">
        <v>539</v>
      </c>
      <c r="I10" s="56">
        <v>115.639764108</v>
      </c>
      <c r="J10" s="56">
        <v>23.309929572</v>
      </c>
      <c r="K10" s="54" t="str">
        <f>IF(H10&gt;300,"A","B")</f>
        <v>A</v>
      </c>
      <c r="L10" s="55" t="s">
        <v>151</v>
      </c>
      <c r="M10" s="54" t="s">
        <v>152</v>
      </c>
      <c r="N10" s="54" t="s">
        <v>153</v>
      </c>
      <c r="O10" s="54"/>
      <c r="P10" s="54" t="s">
        <v>37</v>
      </c>
      <c r="Q10" s="54" t="s">
        <v>37</v>
      </c>
      <c r="R10" s="54" t="s">
        <v>37</v>
      </c>
      <c r="S10" s="54"/>
      <c r="T10" s="54" t="s">
        <v>37</v>
      </c>
      <c r="U10" s="54" t="s">
        <v>37</v>
      </c>
      <c r="V10" s="54" t="s">
        <v>154</v>
      </c>
      <c r="W10" s="54" t="s">
        <v>158</v>
      </c>
      <c r="X10" s="54" t="s">
        <v>156</v>
      </c>
      <c r="Y10" s="54"/>
    </row>
    <row r="11" s="45" customFormat="1" ht="15" spans="1:25">
      <c r="A11" s="51">
        <v>4</v>
      </c>
      <c r="B11" s="51" t="s">
        <v>147</v>
      </c>
      <c r="C11" s="54" t="s">
        <v>160</v>
      </c>
      <c r="D11" s="54" t="s">
        <v>161</v>
      </c>
      <c r="E11" s="39" t="s">
        <v>162</v>
      </c>
      <c r="F11" s="51" t="e">
        <v>#N/A</v>
      </c>
      <c r="G11" s="54">
        <v>1279</v>
      </c>
      <c r="H11" s="55">
        <v>206.4</v>
      </c>
      <c r="I11" s="56">
        <v>115.55562</v>
      </c>
      <c r="J11" s="56">
        <v>23.18575</v>
      </c>
      <c r="K11" s="54" t="str">
        <f>IF(H11&lt;100,"C","B")</f>
        <v>B</v>
      </c>
      <c r="L11" s="55" t="s">
        <v>151</v>
      </c>
      <c r="M11" s="54" t="s">
        <v>163</v>
      </c>
      <c r="N11" s="54" t="s">
        <v>153</v>
      </c>
      <c r="O11" s="54"/>
      <c r="P11" s="54" t="s">
        <v>37</v>
      </c>
      <c r="Q11" s="54" t="s">
        <v>37</v>
      </c>
      <c r="R11" s="54" t="s">
        <v>37</v>
      </c>
      <c r="S11" s="54"/>
      <c r="T11" s="54" t="s">
        <v>37</v>
      </c>
      <c r="U11" s="54" t="s">
        <v>37</v>
      </c>
      <c r="V11" s="54" t="s">
        <v>37</v>
      </c>
      <c r="W11" s="54" t="s">
        <v>37</v>
      </c>
      <c r="X11" s="54" t="s">
        <v>156</v>
      </c>
      <c r="Y11" s="54"/>
    </row>
    <row r="12" s="45" customFormat="1" ht="15" spans="1:25">
      <c r="A12" s="51">
        <v>5</v>
      </c>
      <c r="B12" s="51" t="s">
        <v>147</v>
      </c>
      <c r="C12" s="54" t="s">
        <v>160</v>
      </c>
      <c r="D12" s="54" t="s">
        <v>161</v>
      </c>
      <c r="E12" s="39" t="s">
        <v>164</v>
      </c>
      <c r="F12" s="51">
        <v>123</v>
      </c>
      <c r="G12" s="54">
        <v>625</v>
      </c>
      <c r="H12" s="55">
        <v>375</v>
      </c>
      <c r="I12" s="56">
        <v>115.54828</v>
      </c>
      <c r="J12" s="56">
        <v>23.18168</v>
      </c>
      <c r="K12" s="54" t="str">
        <f>IF(H12&gt;300,"A","B")</f>
        <v>A</v>
      </c>
      <c r="L12" s="55" t="s">
        <v>151</v>
      </c>
      <c r="M12" s="54" t="s">
        <v>163</v>
      </c>
      <c r="N12" s="54" t="s">
        <v>153</v>
      </c>
      <c r="O12" s="54"/>
      <c r="P12" s="54" t="s">
        <v>37</v>
      </c>
      <c r="Q12" s="54" t="s">
        <v>37</v>
      </c>
      <c r="R12" s="54" t="s">
        <v>37</v>
      </c>
      <c r="S12" s="54"/>
      <c r="T12" s="54" t="s">
        <v>37</v>
      </c>
      <c r="U12" s="54" t="s">
        <v>37</v>
      </c>
      <c r="V12" s="54" t="s">
        <v>37</v>
      </c>
      <c r="W12" s="54" t="s">
        <v>37</v>
      </c>
      <c r="X12" s="54" t="s">
        <v>156</v>
      </c>
      <c r="Y12" s="54"/>
    </row>
    <row r="13" s="45" customFormat="1" ht="15" spans="1:25">
      <c r="A13" s="51">
        <v>6</v>
      </c>
      <c r="B13" s="51" t="s">
        <v>147</v>
      </c>
      <c r="C13" s="54" t="s">
        <v>160</v>
      </c>
      <c r="D13" s="54" t="s">
        <v>161</v>
      </c>
      <c r="E13" s="39" t="s">
        <v>165</v>
      </c>
      <c r="F13" s="51">
        <v>148</v>
      </c>
      <c r="G13" s="54">
        <v>738</v>
      </c>
      <c r="H13" s="55">
        <v>442.8</v>
      </c>
      <c r="I13" s="56">
        <v>115.55055</v>
      </c>
      <c r="J13" s="56">
        <v>23.18234</v>
      </c>
      <c r="K13" s="54" t="str">
        <f>IF(H13&gt;300,"A","B")</f>
        <v>A</v>
      </c>
      <c r="L13" s="55" t="s">
        <v>151</v>
      </c>
      <c r="M13" s="54" t="s">
        <v>163</v>
      </c>
      <c r="N13" s="54" t="s">
        <v>153</v>
      </c>
      <c r="O13" s="54"/>
      <c r="P13" s="54" t="s">
        <v>37</v>
      </c>
      <c r="Q13" s="54" t="s">
        <v>37</v>
      </c>
      <c r="R13" s="54" t="s">
        <v>37</v>
      </c>
      <c r="S13" s="54"/>
      <c r="T13" s="54" t="s">
        <v>37</v>
      </c>
      <c r="U13" s="54" t="s">
        <v>37</v>
      </c>
      <c r="V13" s="54" t="s">
        <v>154</v>
      </c>
      <c r="W13" s="54" t="s">
        <v>158</v>
      </c>
      <c r="X13" s="54" t="s">
        <v>156</v>
      </c>
      <c r="Y13" s="54"/>
    </row>
    <row r="14" s="45" customFormat="1" ht="15" spans="1:25">
      <c r="A14" s="51">
        <v>7</v>
      </c>
      <c r="B14" s="51" t="s">
        <v>147</v>
      </c>
      <c r="C14" s="54" t="s">
        <v>160</v>
      </c>
      <c r="D14" s="54" t="s">
        <v>161</v>
      </c>
      <c r="E14" s="54" t="s">
        <v>166</v>
      </c>
      <c r="F14" s="51">
        <v>158</v>
      </c>
      <c r="G14" s="54">
        <v>827</v>
      </c>
      <c r="H14" s="55">
        <v>496.2</v>
      </c>
      <c r="I14" s="56">
        <v>115.5557</v>
      </c>
      <c r="J14" s="56">
        <v>23.18776</v>
      </c>
      <c r="K14" s="54" t="str">
        <f>IF(H14&gt;300,"A","B")</f>
        <v>A</v>
      </c>
      <c r="L14" s="55" t="s">
        <v>151</v>
      </c>
      <c r="M14" s="54" t="s">
        <v>163</v>
      </c>
      <c r="N14" s="54" t="s">
        <v>153</v>
      </c>
      <c r="O14" s="54"/>
      <c r="P14" s="54" t="s">
        <v>37</v>
      </c>
      <c r="Q14" s="54" t="s">
        <v>37</v>
      </c>
      <c r="R14" s="54" t="s">
        <v>37</v>
      </c>
      <c r="S14" s="54"/>
      <c r="T14" s="54" t="s">
        <v>37</v>
      </c>
      <c r="U14" s="54" t="s">
        <v>37</v>
      </c>
      <c r="V14" s="54" t="s">
        <v>154</v>
      </c>
      <c r="W14" s="54" t="s">
        <v>158</v>
      </c>
      <c r="X14" s="54" t="s">
        <v>156</v>
      </c>
      <c r="Y14" s="54"/>
    </row>
    <row r="15" s="45" customFormat="1" ht="15" spans="1:25">
      <c r="A15" s="51">
        <v>8</v>
      </c>
      <c r="B15" s="51" t="s">
        <v>147</v>
      </c>
      <c r="C15" s="54" t="s">
        <v>160</v>
      </c>
      <c r="D15" s="54" t="s">
        <v>161</v>
      </c>
      <c r="E15" s="54" t="s">
        <v>167</v>
      </c>
      <c r="F15" s="51">
        <v>218</v>
      </c>
      <c r="G15" s="54">
        <v>1054</v>
      </c>
      <c r="H15" s="55">
        <v>632.4</v>
      </c>
      <c r="I15" s="56">
        <v>115.55566</v>
      </c>
      <c r="J15" s="56">
        <v>23.18778</v>
      </c>
      <c r="K15" s="54" t="str">
        <f>IF(H15&gt;300,"A","B")</f>
        <v>A</v>
      </c>
      <c r="L15" s="55" t="s">
        <v>151</v>
      </c>
      <c r="M15" s="54" t="s">
        <v>163</v>
      </c>
      <c r="N15" s="54" t="s">
        <v>153</v>
      </c>
      <c r="O15" s="54"/>
      <c r="P15" s="54" t="s">
        <v>37</v>
      </c>
      <c r="Q15" s="54" t="s">
        <v>37</v>
      </c>
      <c r="R15" s="54" t="s">
        <v>37</v>
      </c>
      <c r="S15" s="54"/>
      <c r="T15" s="54" t="s">
        <v>37</v>
      </c>
      <c r="U15" s="54" t="s">
        <v>37</v>
      </c>
      <c r="V15" s="54" t="s">
        <v>154</v>
      </c>
      <c r="W15" s="54" t="s">
        <v>158</v>
      </c>
      <c r="X15" s="54" t="s">
        <v>156</v>
      </c>
      <c r="Y15" s="54"/>
    </row>
    <row r="16" s="45" customFormat="1" ht="15" spans="1:25">
      <c r="A16" s="51">
        <v>9</v>
      </c>
      <c r="B16" s="51" t="s">
        <v>147</v>
      </c>
      <c r="C16" s="54" t="s">
        <v>168</v>
      </c>
      <c r="D16" s="54" t="s">
        <v>169</v>
      </c>
      <c r="E16" s="54" t="s">
        <v>170</v>
      </c>
      <c r="F16" s="51">
        <v>140</v>
      </c>
      <c r="G16" s="54">
        <v>698</v>
      </c>
      <c r="H16" s="55">
        <v>698</v>
      </c>
      <c r="I16" s="56">
        <v>115.61113</v>
      </c>
      <c r="J16" s="56">
        <v>23.17854</v>
      </c>
      <c r="K16" s="54" t="str">
        <f>IF(H16&gt;300,"A","B")</f>
        <v>A</v>
      </c>
      <c r="L16" s="55" t="s">
        <v>151</v>
      </c>
      <c r="M16" s="54" t="s">
        <v>171</v>
      </c>
      <c r="N16" s="54" t="s">
        <v>153</v>
      </c>
      <c r="O16" s="54"/>
      <c r="P16" s="54" t="s">
        <v>37</v>
      </c>
      <c r="Q16" s="54" t="s">
        <v>37</v>
      </c>
      <c r="R16" s="54" t="s">
        <v>37</v>
      </c>
      <c r="S16" s="54"/>
      <c r="T16" s="54" t="s">
        <v>37</v>
      </c>
      <c r="U16" s="54" t="s">
        <v>37</v>
      </c>
      <c r="V16" s="54" t="s">
        <v>154</v>
      </c>
      <c r="W16" s="54" t="s">
        <v>158</v>
      </c>
      <c r="X16" s="54" t="s">
        <v>156</v>
      </c>
      <c r="Y16" s="54"/>
    </row>
    <row r="17" s="45" customFormat="1" ht="15" spans="1:25">
      <c r="A17" s="51">
        <v>10</v>
      </c>
      <c r="B17" s="51" t="s">
        <v>147</v>
      </c>
      <c r="C17" s="54" t="s">
        <v>168</v>
      </c>
      <c r="D17" s="54" t="s">
        <v>169</v>
      </c>
      <c r="E17" s="54" t="s">
        <v>172</v>
      </c>
      <c r="F17" s="51">
        <v>41</v>
      </c>
      <c r="G17" s="54">
        <v>194</v>
      </c>
      <c r="H17" s="55">
        <v>194</v>
      </c>
      <c r="I17" s="56">
        <v>115.61234</v>
      </c>
      <c r="J17" s="56">
        <v>23.18306</v>
      </c>
      <c r="K17" s="54" t="str">
        <f>IF(H17&lt;100,"C","B")</f>
        <v>B</v>
      </c>
      <c r="L17" s="55" t="s">
        <v>151</v>
      </c>
      <c r="M17" s="54" t="s">
        <v>171</v>
      </c>
      <c r="N17" s="54" t="s">
        <v>153</v>
      </c>
      <c r="O17" s="54"/>
      <c r="P17" s="54" t="s">
        <v>37</v>
      </c>
      <c r="Q17" s="54" t="s">
        <v>37</v>
      </c>
      <c r="R17" s="54" t="s">
        <v>37</v>
      </c>
      <c r="S17" s="54"/>
      <c r="T17" s="54" t="s">
        <v>37</v>
      </c>
      <c r="U17" s="54" t="s">
        <v>37</v>
      </c>
      <c r="V17" s="54" t="s">
        <v>37</v>
      </c>
      <c r="W17" s="54" t="s">
        <v>37</v>
      </c>
      <c r="X17" s="54" t="s">
        <v>156</v>
      </c>
      <c r="Y17" s="54"/>
    </row>
    <row r="18" s="45" customFormat="1" ht="15" spans="1:25">
      <c r="A18" s="51">
        <v>11</v>
      </c>
      <c r="B18" s="51" t="s">
        <v>147</v>
      </c>
      <c r="C18" s="54" t="s">
        <v>168</v>
      </c>
      <c r="D18" s="54" t="s">
        <v>169</v>
      </c>
      <c r="E18" s="54" t="s">
        <v>173</v>
      </c>
      <c r="F18" s="51">
        <v>122</v>
      </c>
      <c r="G18" s="54">
        <v>593</v>
      </c>
      <c r="H18" s="55">
        <v>593</v>
      </c>
      <c r="I18" s="56">
        <v>115.60146</v>
      </c>
      <c r="J18" s="56">
        <v>23.18203</v>
      </c>
      <c r="K18" s="54" t="str">
        <f>IF(H18&gt;300,"A","B")</f>
        <v>A</v>
      </c>
      <c r="L18" s="55" t="s">
        <v>151</v>
      </c>
      <c r="M18" s="54" t="s">
        <v>171</v>
      </c>
      <c r="N18" s="54" t="s">
        <v>153</v>
      </c>
      <c r="O18" s="54"/>
      <c r="P18" s="54" t="s">
        <v>37</v>
      </c>
      <c r="Q18" s="54" t="s">
        <v>37</v>
      </c>
      <c r="R18" s="54" t="s">
        <v>37</v>
      </c>
      <c r="S18" s="54"/>
      <c r="T18" s="54" t="s">
        <v>37</v>
      </c>
      <c r="U18" s="54" t="s">
        <v>37</v>
      </c>
      <c r="V18" s="54" t="s">
        <v>154</v>
      </c>
      <c r="W18" s="54" t="s">
        <v>158</v>
      </c>
      <c r="X18" s="54" t="s">
        <v>156</v>
      </c>
      <c r="Y18" s="54"/>
    </row>
    <row r="19" s="45" customFormat="1" ht="15" spans="1:25">
      <c r="A19" s="51">
        <v>12</v>
      </c>
      <c r="B19" s="51" t="s">
        <v>147</v>
      </c>
      <c r="C19" s="54" t="s">
        <v>168</v>
      </c>
      <c r="D19" s="54" t="s">
        <v>169</v>
      </c>
      <c r="E19" s="54" t="s">
        <v>174</v>
      </c>
      <c r="F19" s="51">
        <v>38</v>
      </c>
      <c r="G19" s="54">
        <v>201</v>
      </c>
      <c r="H19" s="55">
        <v>201</v>
      </c>
      <c r="I19" s="56">
        <v>115.60243</v>
      </c>
      <c r="J19" s="56">
        <v>23.17543</v>
      </c>
      <c r="K19" s="54" t="str">
        <f>IF(H19&lt;100,"C","B")</f>
        <v>B</v>
      </c>
      <c r="L19" s="55" t="s">
        <v>151</v>
      </c>
      <c r="M19" s="54" t="s">
        <v>171</v>
      </c>
      <c r="N19" s="54" t="s">
        <v>153</v>
      </c>
      <c r="O19" s="54"/>
      <c r="P19" s="54" t="s">
        <v>37</v>
      </c>
      <c r="Q19" s="54" t="s">
        <v>37</v>
      </c>
      <c r="R19" s="54" t="s">
        <v>37</v>
      </c>
      <c r="S19" s="54"/>
      <c r="T19" s="54" t="s">
        <v>37</v>
      </c>
      <c r="U19" s="54" t="s">
        <v>37</v>
      </c>
      <c r="V19" s="54" t="s">
        <v>37</v>
      </c>
      <c r="W19" s="54" t="s">
        <v>37</v>
      </c>
      <c r="X19" s="54" t="s">
        <v>156</v>
      </c>
      <c r="Y19" s="54"/>
    </row>
    <row r="20" s="45" customFormat="1" ht="15" spans="1:25">
      <c r="A20" s="51">
        <v>13</v>
      </c>
      <c r="B20" s="51" t="s">
        <v>147</v>
      </c>
      <c r="C20" s="54" t="s">
        <v>168</v>
      </c>
      <c r="D20" s="54" t="s">
        <v>175</v>
      </c>
      <c r="E20" s="54" t="s">
        <v>176</v>
      </c>
      <c r="F20" s="51">
        <v>152</v>
      </c>
      <c r="G20" s="54">
        <v>992</v>
      </c>
      <c r="H20" s="55">
        <v>992</v>
      </c>
      <c r="I20" s="56">
        <v>115.60982</v>
      </c>
      <c r="J20" s="56">
        <v>23.17099</v>
      </c>
      <c r="K20" s="54" t="str">
        <f t="shared" ref="K20:K25" si="0">IF(H20&gt;300,"A","B")</f>
        <v>A</v>
      </c>
      <c r="L20" s="55" t="s">
        <v>151</v>
      </c>
      <c r="M20" s="54" t="s">
        <v>171</v>
      </c>
      <c r="N20" s="54" t="s">
        <v>153</v>
      </c>
      <c r="O20" s="54"/>
      <c r="P20" s="54" t="s">
        <v>37</v>
      </c>
      <c r="Q20" s="54" t="s">
        <v>37</v>
      </c>
      <c r="R20" s="54" t="s">
        <v>37</v>
      </c>
      <c r="S20" s="54"/>
      <c r="T20" s="54" t="s">
        <v>37</v>
      </c>
      <c r="U20" s="54" t="s">
        <v>37</v>
      </c>
      <c r="V20" s="54" t="s">
        <v>154</v>
      </c>
      <c r="W20" s="54" t="s">
        <v>155</v>
      </c>
      <c r="X20" s="54" t="s">
        <v>156</v>
      </c>
      <c r="Y20" s="54"/>
    </row>
    <row r="21" s="45" customFormat="1" ht="15" spans="1:25">
      <c r="A21" s="51">
        <v>14</v>
      </c>
      <c r="B21" s="51" t="s">
        <v>147</v>
      </c>
      <c r="C21" s="54" t="s">
        <v>168</v>
      </c>
      <c r="D21" s="54" t="s">
        <v>175</v>
      </c>
      <c r="E21" s="54" t="s">
        <v>177</v>
      </c>
      <c r="F21" s="51">
        <v>106</v>
      </c>
      <c r="G21" s="54">
        <v>679</v>
      </c>
      <c r="H21" s="55">
        <v>610</v>
      </c>
      <c r="I21" s="56">
        <v>115.60321</v>
      </c>
      <c r="J21" s="56">
        <v>23.17322</v>
      </c>
      <c r="K21" s="54" t="str">
        <f t="shared" si="0"/>
        <v>A</v>
      </c>
      <c r="L21" s="55" t="s">
        <v>151</v>
      </c>
      <c r="M21" s="54" t="s">
        <v>171</v>
      </c>
      <c r="N21" s="54" t="s">
        <v>153</v>
      </c>
      <c r="O21" s="54"/>
      <c r="P21" s="54" t="s">
        <v>37</v>
      </c>
      <c r="Q21" s="54" t="s">
        <v>37</v>
      </c>
      <c r="R21" s="54" t="s">
        <v>37</v>
      </c>
      <c r="S21" s="54"/>
      <c r="T21" s="54" t="s">
        <v>37</v>
      </c>
      <c r="U21" s="54" t="s">
        <v>37</v>
      </c>
      <c r="V21" s="54" t="s">
        <v>154</v>
      </c>
      <c r="W21" s="54" t="s">
        <v>158</v>
      </c>
      <c r="X21" s="54" t="s">
        <v>156</v>
      </c>
      <c r="Y21" s="54"/>
    </row>
    <row r="22" s="45" customFormat="1" ht="15" spans="1:25">
      <c r="A22" s="51">
        <v>15</v>
      </c>
      <c r="B22" s="51" t="s">
        <v>147</v>
      </c>
      <c r="C22" s="54" t="s">
        <v>168</v>
      </c>
      <c r="D22" s="54" t="s">
        <v>175</v>
      </c>
      <c r="E22" s="54" t="s">
        <v>178</v>
      </c>
      <c r="F22" s="51">
        <v>41</v>
      </c>
      <c r="G22" s="54">
        <v>306</v>
      </c>
      <c r="H22" s="55">
        <v>306</v>
      </c>
      <c r="I22" s="56">
        <v>115.60587</v>
      </c>
      <c r="J22" s="56">
        <v>23.17274</v>
      </c>
      <c r="K22" s="54" t="str">
        <f t="shared" si="0"/>
        <v>A</v>
      </c>
      <c r="L22" s="55" t="s">
        <v>151</v>
      </c>
      <c r="M22" s="54" t="s">
        <v>171</v>
      </c>
      <c r="N22" s="54" t="s">
        <v>153</v>
      </c>
      <c r="O22" s="54"/>
      <c r="P22" s="54" t="s">
        <v>37</v>
      </c>
      <c r="Q22" s="54" t="s">
        <v>37</v>
      </c>
      <c r="R22" s="54" t="s">
        <v>37</v>
      </c>
      <c r="S22" s="54"/>
      <c r="T22" s="54" t="s">
        <v>37</v>
      </c>
      <c r="U22" s="54" t="s">
        <v>37</v>
      </c>
      <c r="V22" s="54" t="s">
        <v>37</v>
      </c>
      <c r="W22" s="54" t="s">
        <v>37</v>
      </c>
      <c r="X22" s="54" t="s">
        <v>156</v>
      </c>
      <c r="Y22" s="54"/>
    </row>
    <row r="23" s="45" customFormat="1" ht="15" spans="1:25">
      <c r="A23" s="51">
        <v>16</v>
      </c>
      <c r="B23" s="51" t="s">
        <v>147</v>
      </c>
      <c r="C23" s="54" t="s">
        <v>179</v>
      </c>
      <c r="D23" s="54" t="s">
        <v>180</v>
      </c>
      <c r="E23" s="54" t="s">
        <v>181</v>
      </c>
      <c r="F23" s="51">
        <v>50</v>
      </c>
      <c r="G23" s="54">
        <v>465</v>
      </c>
      <c r="H23" s="55">
        <v>322</v>
      </c>
      <c r="I23" s="56">
        <v>115.61167</v>
      </c>
      <c r="J23" s="56">
        <v>23.39099</v>
      </c>
      <c r="K23" s="54" t="str">
        <f t="shared" si="0"/>
        <v>A</v>
      </c>
      <c r="L23" s="55" t="s">
        <v>151</v>
      </c>
      <c r="M23" s="54" t="s">
        <v>182</v>
      </c>
      <c r="N23" s="54" t="s">
        <v>153</v>
      </c>
      <c r="O23" s="54"/>
      <c r="P23" s="54" t="s">
        <v>37</v>
      </c>
      <c r="Q23" s="54" t="s">
        <v>37</v>
      </c>
      <c r="R23" s="54" t="s">
        <v>37</v>
      </c>
      <c r="S23" s="54"/>
      <c r="T23" s="54" t="s">
        <v>37</v>
      </c>
      <c r="U23" s="54" t="s">
        <v>37</v>
      </c>
      <c r="V23" s="54" t="s">
        <v>37</v>
      </c>
      <c r="W23" s="54" t="s">
        <v>37</v>
      </c>
      <c r="X23" s="54" t="s">
        <v>156</v>
      </c>
      <c r="Y23" s="54"/>
    </row>
    <row r="24" s="45" customFormat="1" ht="15" spans="1:25">
      <c r="A24" s="51">
        <v>17</v>
      </c>
      <c r="B24" s="51" t="s">
        <v>147</v>
      </c>
      <c r="C24" s="54" t="s">
        <v>179</v>
      </c>
      <c r="D24" s="54" t="s">
        <v>180</v>
      </c>
      <c r="E24" s="54" t="s">
        <v>183</v>
      </c>
      <c r="F24" s="51">
        <v>80</v>
      </c>
      <c r="G24" s="54">
        <v>560</v>
      </c>
      <c r="H24" s="55">
        <v>356</v>
      </c>
      <c r="I24" s="56">
        <v>115.61167</v>
      </c>
      <c r="J24" s="56">
        <v>23.39099</v>
      </c>
      <c r="K24" s="54" t="str">
        <f t="shared" si="0"/>
        <v>A</v>
      </c>
      <c r="L24" s="55" t="s">
        <v>151</v>
      </c>
      <c r="M24" s="54" t="s">
        <v>182</v>
      </c>
      <c r="N24" s="54" t="s">
        <v>153</v>
      </c>
      <c r="O24" s="54"/>
      <c r="P24" s="54" t="s">
        <v>37</v>
      </c>
      <c r="Q24" s="54" t="s">
        <v>37</v>
      </c>
      <c r="R24" s="54" t="s">
        <v>37</v>
      </c>
      <c r="S24" s="54"/>
      <c r="T24" s="54" t="s">
        <v>37</v>
      </c>
      <c r="U24" s="54" t="s">
        <v>37</v>
      </c>
      <c r="V24" s="54" t="s">
        <v>37</v>
      </c>
      <c r="W24" s="54" t="s">
        <v>37</v>
      </c>
      <c r="X24" s="54" t="s">
        <v>156</v>
      </c>
      <c r="Y24" s="54"/>
    </row>
    <row r="25" s="45" customFormat="1" ht="15" spans="1:25">
      <c r="A25" s="51">
        <v>18</v>
      </c>
      <c r="B25" s="51" t="s">
        <v>147</v>
      </c>
      <c r="C25" s="54" t="s">
        <v>179</v>
      </c>
      <c r="D25" s="54" t="s">
        <v>180</v>
      </c>
      <c r="E25" s="54" t="s">
        <v>184</v>
      </c>
      <c r="F25" s="51">
        <v>78</v>
      </c>
      <c r="G25" s="54">
        <v>586</v>
      </c>
      <c r="H25" s="55">
        <v>379</v>
      </c>
      <c r="I25" s="56">
        <v>115.61167</v>
      </c>
      <c r="J25" s="56">
        <v>23.39099</v>
      </c>
      <c r="K25" s="54" t="str">
        <f t="shared" si="0"/>
        <v>A</v>
      </c>
      <c r="L25" s="55" t="s">
        <v>151</v>
      </c>
      <c r="M25" s="54" t="s">
        <v>182</v>
      </c>
      <c r="N25" s="54" t="s">
        <v>153</v>
      </c>
      <c r="O25" s="54"/>
      <c r="P25" s="54" t="s">
        <v>37</v>
      </c>
      <c r="Q25" s="54" t="s">
        <v>37</v>
      </c>
      <c r="R25" s="54" t="s">
        <v>37</v>
      </c>
      <c r="S25" s="54"/>
      <c r="T25" s="54" t="s">
        <v>37</v>
      </c>
      <c r="U25" s="54" t="s">
        <v>37</v>
      </c>
      <c r="V25" s="54" t="s">
        <v>37</v>
      </c>
      <c r="W25" s="54" t="s">
        <v>37</v>
      </c>
      <c r="X25" s="54" t="s">
        <v>156</v>
      </c>
      <c r="Y25" s="54"/>
    </row>
    <row r="26" s="45" customFormat="1" ht="15" spans="1:25">
      <c r="A26" s="51">
        <v>19</v>
      </c>
      <c r="B26" s="51" t="s">
        <v>147</v>
      </c>
      <c r="C26" s="54" t="s">
        <v>179</v>
      </c>
      <c r="D26" s="54" t="s">
        <v>185</v>
      </c>
      <c r="E26" s="54" t="s">
        <v>186</v>
      </c>
      <c r="F26" s="51">
        <v>51</v>
      </c>
      <c r="G26" s="54">
        <v>340</v>
      </c>
      <c r="H26" s="55">
        <v>204</v>
      </c>
      <c r="I26" s="56">
        <v>115.62607</v>
      </c>
      <c r="J26" s="56">
        <v>23.37951</v>
      </c>
      <c r="K26" s="54" t="str">
        <f>IF(H26&lt;100,"C","B")</f>
        <v>B</v>
      </c>
      <c r="L26" s="55" t="s">
        <v>151</v>
      </c>
      <c r="M26" s="54" t="s">
        <v>182</v>
      </c>
      <c r="N26" s="54" t="s">
        <v>153</v>
      </c>
      <c r="O26" s="54"/>
      <c r="P26" s="54" t="s">
        <v>37</v>
      </c>
      <c r="Q26" s="54" t="s">
        <v>37</v>
      </c>
      <c r="R26" s="54" t="s">
        <v>37</v>
      </c>
      <c r="S26" s="54"/>
      <c r="T26" s="54" t="s">
        <v>37</v>
      </c>
      <c r="U26" s="54" t="s">
        <v>37</v>
      </c>
      <c r="V26" s="54" t="s">
        <v>37</v>
      </c>
      <c r="W26" s="54" t="s">
        <v>37</v>
      </c>
      <c r="X26" s="54" t="s">
        <v>156</v>
      </c>
      <c r="Y26" s="54"/>
    </row>
    <row r="27" s="45" customFormat="1" ht="15" spans="1:25">
      <c r="A27" s="51">
        <v>20</v>
      </c>
      <c r="B27" s="51" t="s">
        <v>147</v>
      </c>
      <c r="C27" s="54" t="s">
        <v>179</v>
      </c>
      <c r="D27" s="54" t="s">
        <v>185</v>
      </c>
      <c r="E27" s="54" t="s">
        <v>187</v>
      </c>
      <c r="F27" s="51">
        <v>66</v>
      </c>
      <c r="G27" s="54">
        <v>560</v>
      </c>
      <c r="H27" s="55">
        <v>336</v>
      </c>
      <c r="I27" s="56">
        <v>115.63224</v>
      </c>
      <c r="J27" s="56">
        <v>23.38041</v>
      </c>
      <c r="K27" s="54" t="str">
        <f>IF(H27&gt;300,"A","B")</f>
        <v>A</v>
      </c>
      <c r="L27" s="55" t="s">
        <v>151</v>
      </c>
      <c r="M27" s="54" t="s">
        <v>182</v>
      </c>
      <c r="N27" s="54" t="s">
        <v>153</v>
      </c>
      <c r="O27" s="54"/>
      <c r="P27" s="54" t="s">
        <v>37</v>
      </c>
      <c r="Q27" s="54" t="s">
        <v>37</v>
      </c>
      <c r="R27" s="54" t="s">
        <v>37</v>
      </c>
      <c r="S27" s="54"/>
      <c r="T27" s="54" t="s">
        <v>37</v>
      </c>
      <c r="U27" s="54" t="s">
        <v>37</v>
      </c>
      <c r="V27" s="54" t="s">
        <v>37</v>
      </c>
      <c r="W27" s="54" t="s">
        <v>37</v>
      </c>
      <c r="X27" s="54" t="s">
        <v>156</v>
      </c>
      <c r="Y27" s="54"/>
    </row>
    <row r="28" s="45" customFormat="1" ht="15" spans="1:25">
      <c r="A28" s="51">
        <v>21</v>
      </c>
      <c r="B28" s="51" t="s">
        <v>147</v>
      </c>
      <c r="C28" s="54" t="s">
        <v>179</v>
      </c>
      <c r="D28" s="54" t="s">
        <v>185</v>
      </c>
      <c r="E28" s="54" t="s">
        <v>188</v>
      </c>
      <c r="F28" s="51">
        <v>116</v>
      </c>
      <c r="G28" s="54">
        <v>730</v>
      </c>
      <c r="H28" s="55">
        <v>438</v>
      </c>
      <c r="I28" s="56">
        <v>115.6261</v>
      </c>
      <c r="J28" s="56">
        <v>23.3795</v>
      </c>
      <c r="K28" s="54" t="str">
        <f>IF(H28&gt;300,"A","B")</f>
        <v>A</v>
      </c>
      <c r="L28" s="55" t="s">
        <v>151</v>
      </c>
      <c r="M28" s="54" t="s">
        <v>182</v>
      </c>
      <c r="N28" s="54" t="s">
        <v>153</v>
      </c>
      <c r="O28" s="54"/>
      <c r="P28" s="54" t="s">
        <v>37</v>
      </c>
      <c r="Q28" s="54" t="s">
        <v>37</v>
      </c>
      <c r="R28" s="54" t="s">
        <v>37</v>
      </c>
      <c r="S28" s="54"/>
      <c r="T28" s="54" t="s">
        <v>37</v>
      </c>
      <c r="U28" s="54" t="s">
        <v>37</v>
      </c>
      <c r="V28" s="54" t="s">
        <v>154</v>
      </c>
      <c r="W28" s="54" t="s">
        <v>158</v>
      </c>
      <c r="X28" s="54" t="s">
        <v>156</v>
      </c>
      <c r="Y28" s="54"/>
    </row>
    <row r="29" s="45" customFormat="1" ht="15" spans="1:25">
      <c r="A29" s="51">
        <v>22</v>
      </c>
      <c r="B29" s="51" t="s">
        <v>147</v>
      </c>
      <c r="C29" s="54" t="s">
        <v>179</v>
      </c>
      <c r="D29" s="54" t="s">
        <v>189</v>
      </c>
      <c r="E29" s="54" t="s">
        <v>190</v>
      </c>
      <c r="F29" s="51">
        <v>130</v>
      </c>
      <c r="G29" s="54">
        <v>705</v>
      </c>
      <c r="H29" s="55">
        <v>479</v>
      </c>
      <c r="I29" s="56">
        <v>115.61618</v>
      </c>
      <c r="J29" s="56">
        <v>23.39065</v>
      </c>
      <c r="K29" s="54" t="str">
        <f>IF(H29&gt;300,"A","B")</f>
        <v>A</v>
      </c>
      <c r="L29" s="55" t="s">
        <v>151</v>
      </c>
      <c r="M29" s="54" t="s">
        <v>182</v>
      </c>
      <c r="N29" s="54" t="s">
        <v>153</v>
      </c>
      <c r="O29" s="54"/>
      <c r="P29" s="54" t="s">
        <v>37</v>
      </c>
      <c r="Q29" s="54" t="s">
        <v>37</v>
      </c>
      <c r="R29" s="54" t="s">
        <v>37</v>
      </c>
      <c r="S29" s="54"/>
      <c r="T29" s="54" t="s">
        <v>37</v>
      </c>
      <c r="U29" s="54" t="s">
        <v>37</v>
      </c>
      <c r="V29" s="54" t="s">
        <v>154</v>
      </c>
      <c r="W29" s="54" t="s">
        <v>158</v>
      </c>
      <c r="X29" s="54" t="s">
        <v>156</v>
      </c>
      <c r="Y29" s="54"/>
    </row>
    <row r="30" s="45" customFormat="1" ht="15" spans="1:25">
      <c r="A30" s="51">
        <v>23</v>
      </c>
      <c r="B30" s="51" t="s">
        <v>147</v>
      </c>
      <c r="C30" s="54" t="s">
        <v>191</v>
      </c>
      <c r="D30" s="54" t="s">
        <v>192</v>
      </c>
      <c r="E30" s="54" t="s">
        <v>193</v>
      </c>
      <c r="F30" s="51">
        <v>39</v>
      </c>
      <c r="G30" s="54">
        <v>275</v>
      </c>
      <c r="H30" s="55">
        <v>0</v>
      </c>
      <c r="I30" s="56">
        <v>115.53432</v>
      </c>
      <c r="J30" s="56">
        <v>23.33354</v>
      </c>
      <c r="K30" s="54" t="str">
        <f>IF(H30&lt;100,"C","B")</f>
        <v>C</v>
      </c>
      <c r="L30" s="55" t="s">
        <v>151</v>
      </c>
      <c r="M30" s="54" t="s">
        <v>194</v>
      </c>
      <c r="N30" s="54" t="s">
        <v>153</v>
      </c>
      <c r="O30" s="54"/>
      <c r="P30" s="54" t="s">
        <v>37</v>
      </c>
      <c r="Q30" s="54" t="s">
        <v>37</v>
      </c>
      <c r="R30" s="54" t="s">
        <v>37</v>
      </c>
      <c r="S30" s="54"/>
      <c r="T30" s="54" t="s">
        <v>37</v>
      </c>
      <c r="U30" s="54" t="s">
        <v>37</v>
      </c>
      <c r="V30" s="54" t="s">
        <v>154</v>
      </c>
      <c r="W30" s="54" t="s">
        <v>195</v>
      </c>
      <c r="X30" s="54" t="s">
        <v>156</v>
      </c>
      <c r="Y30" s="54"/>
    </row>
    <row r="31" s="45" customFormat="1" ht="15" spans="1:25">
      <c r="A31" s="51">
        <v>24</v>
      </c>
      <c r="B31" s="51" t="s">
        <v>147</v>
      </c>
      <c r="C31" s="54" t="s">
        <v>191</v>
      </c>
      <c r="D31" s="54" t="s">
        <v>192</v>
      </c>
      <c r="E31" s="54" t="s">
        <v>196</v>
      </c>
      <c r="F31" s="51">
        <v>56</v>
      </c>
      <c r="G31" s="54">
        <v>348</v>
      </c>
      <c r="H31" s="55">
        <v>30</v>
      </c>
      <c r="I31" s="56">
        <v>115.53432</v>
      </c>
      <c r="J31" s="56">
        <v>23.33354</v>
      </c>
      <c r="K31" s="54" t="str">
        <f>IF(H31&lt;100,"C","B")</f>
        <v>C</v>
      </c>
      <c r="L31" s="55" t="s">
        <v>151</v>
      </c>
      <c r="M31" s="54" t="s">
        <v>194</v>
      </c>
      <c r="N31" s="54" t="s">
        <v>153</v>
      </c>
      <c r="O31" s="54"/>
      <c r="P31" s="54" t="s">
        <v>37</v>
      </c>
      <c r="Q31" s="54" t="s">
        <v>37</v>
      </c>
      <c r="R31" s="54" t="s">
        <v>37</v>
      </c>
      <c r="S31" s="54"/>
      <c r="T31" s="54" t="s">
        <v>37</v>
      </c>
      <c r="U31" s="54" t="s">
        <v>37</v>
      </c>
      <c r="V31" s="54" t="s">
        <v>154</v>
      </c>
      <c r="W31" s="54" t="s">
        <v>195</v>
      </c>
      <c r="X31" s="54" t="s">
        <v>156</v>
      </c>
      <c r="Y31" s="54"/>
    </row>
    <row r="32" s="45" customFormat="1" ht="15" spans="1:25">
      <c r="A32" s="51">
        <v>25</v>
      </c>
      <c r="B32" s="51" t="s">
        <v>147</v>
      </c>
      <c r="C32" s="54" t="s">
        <v>191</v>
      </c>
      <c r="D32" s="54" t="s">
        <v>192</v>
      </c>
      <c r="E32" s="54" t="s">
        <v>197</v>
      </c>
      <c r="F32" s="51">
        <v>42</v>
      </c>
      <c r="G32" s="54">
        <v>295</v>
      </c>
      <c r="H32" s="55">
        <v>17</v>
      </c>
      <c r="I32" s="56">
        <v>115.53432</v>
      </c>
      <c r="J32" s="56">
        <v>23.33354</v>
      </c>
      <c r="K32" s="54" t="str">
        <f>IF(H32&lt;100,"C","B")</f>
        <v>C</v>
      </c>
      <c r="L32" s="55" t="s">
        <v>151</v>
      </c>
      <c r="M32" s="54" t="s">
        <v>194</v>
      </c>
      <c r="N32" s="54" t="s">
        <v>153</v>
      </c>
      <c r="O32" s="54"/>
      <c r="P32" s="54" t="s">
        <v>37</v>
      </c>
      <c r="Q32" s="54" t="s">
        <v>37</v>
      </c>
      <c r="R32" s="54" t="s">
        <v>37</v>
      </c>
      <c r="S32" s="54"/>
      <c r="T32" s="54" t="s">
        <v>37</v>
      </c>
      <c r="U32" s="54" t="s">
        <v>37</v>
      </c>
      <c r="V32" s="54" t="s">
        <v>154</v>
      </c>
      <c r="W32" s="54" t="s">
        <v>195</v>
      </c>
      <c r="X32" s="54" t="s">
        <v>156</v>
      </c>
      <c r="Y32" s="54"/>
    </row>
    <row r="33" s="45" customFormat="1" ht="15" spans="1:25">
      <c r="A33" s="51">
        <v>26</v>
      </c>
      <c r="B33" s="51" t="s">
        <v>147</v>
      </c>
      <c r="C33" s="54" t="s">
        <v>191</v>
      </c>
      <c r="D33" s="54" t="s">
        <v>198</v>
      </c>
      <c r="E33" s="54" t="s">
        <v>199</v>
      </c>
      <c r="F33" s="51">
        <v>79</v>
      </c>
      <c r="G33" s="54">
        <v>396</v>
      </c>
      <c r="H33" s="55">
        <v>135</v>
      </c>
      <c r="I33" s="56">
        <v>115.51963</v>
      </c>
      <c r="J33" s="56">
        <v>23.35461</v>
      </c>
      <c r="K33" s="54" t="str">
        <f>IF(H33&lt;100,"C","B")</f>
        <v>B</v>
      </c>
      <c r="L33" s="55" t="s">
        <v>151</v>
      </c>
      <c r="M33" s="54" t="s">
        <v>194</v>
      </c>
      <c r="N33" s="54" t="s">
        <v>153</v>
      </c>
      <c r="O33" s="54"/>
      <c r="P33" s="54" t="s">
        <v>37</v>
      </c>
      <c r="Q33" s="54" t="s">
        <v>37</v>
      </c>
      <c r="R33" s="54" t="s">
        <v>37</v>
      </c>
      <c r="S33" s="54"/>
      <c r="T33" s="54" t="s">
        <v>37</v>
      </c>
      <c r="U33" s="54" t="s">
        <v>37</v>
      </c>
      <c r="V33" s="54" t="s">
        <v>154</v>
      </c>
      <c r="W33" s="54" t="s">
        <v>195</v>
      </c>
      <c r="X33" s="54" t="s">
        <v>156</v>
      </c>
      <c r="Y33" s="54"/>
    </row>
    <row r="34" s="45" customFormat="1" ht="15" spans="1:25">
      <c r="A34" s="51">
        <v>27</v>
      </c>
      <c r="B34" s="51" t="s">
        <v>147</v>
      </c>
      <c r="C34" s="54" t="s">
        <v>191</v>
      </c>
      <c r="D34" s="54" t="s">
        <v>198</v>
      </c>
      <c r="E34" s="54" t="s">
        <v>200</v>
      </c>
      <c r="F34" s="51">
        <v>108</v>
      </c>
      <c r="G34" s="54">
        <v>808</v>
      </c>
      <c r="H34" s="55">
        <v>350</v>
      </c>
      <c r="I34" s="56">
        <v>115.51957</v>
      </c>
      <c r="J34" s="56">
        <v>23.35464</v>
      </c>
      <c r="K34" s="54" t="str">
        <f>IF(H34&gt;300,"A","B")</f>
        <v>A</v>
      </c>
      <c r="L34" s="55" t="s">
        <v>151</v>
      </c>
      <c r="M34" s="54" t="s">
        <v>194</v>
      </c>
      <c r="N34" s="54" t="s">
        <v>153</v>
      </c>
      <c r="O34" s="54"/>
      <c r="P34" s="54" t="s">
        <v>37</v>
      </c>
      <c r="Q34" s="54" t="s">
        <v>37</v>
      </c>
      <c r="R34" s="54" t="s">
        <v>37</v>
      </c>
      <c r="S34" s="54"/>
      <c r="T34" s="54" t="s">
        <v>37</v>
      </c>
      <c r="U34" s="54" t="s">
        <v>37</v>
      </c>
      <c r="V34" s="54" t="s">
        <v>154</v>
      </c>
      <c r="W34" s="54" t="s">
        <v>195</v>
      </c>
      <c r="X34" s="54" t="s">
        <v>156</v>
      </c>
      <c r="Y34" s="54"/>
    </row>
    <row r="35" s="45" customFormat="1" ht="15" spans="1:25">
      <c r="A35" s="51">
        <v>28</v>
      </c>
      <c r="B35" s="51" t="s">
        <v>147</v>
      </c>
      <c r="C35" s="54" t="s">
        <v>191</v>
      </c>
      <c r="D35" s="54" t="s">
        <v>198</v>
      </c>
      <c r="E35" s="54" t="s">
        <v>201</v>
      </c>
      <c r="F35" s="51">
        <v>102</v>
      </c>
      <c r="G35" s="54">
        <v>785</v>
      </c>
      <c r="H35" s="55">
        <v>330</v>
      </c>
      <c r="I35" s="56">
        <v>115.51968</v>
      </c>
      <c r="J35" s="56">
        <v>23.35462</v>
      </c>
      <c r="K35" s="54" t="str">
        <f>IF(H35&gt;300,"A","B")</f>
        <v>A</v>
      </c>
      <c r="L35" s="55" t="s">
        <v>151</v>
      </c>
      <c r="M35" s="54" t="s">
        <v>194</v>
      </c>
      <c r="N35" s="54" t="s">
        <v>153</v>
      </c>
      <c r="O35" s="54"/>
      <c r="P35" s="54" t="s">
        <v>37</v>
      </c>
      <c r="Q35" s="54" t="s">
        <v>37</v>
      </c>
      <c r="R35" s="54" t="s">
        <v>37</v>
      </c>
      <c r="S35" s="54"/>
      <c r="T35" s="54" t="s">
        <v>37</v>
      </c>
      <c r="U35" s="54" t="s">
        <v>37</v>
      </c>
      <c r="V35" s="54" t="s">
        <v>154</v>
      </c>
      <c r="W35" s="54" t="s">
        <v>195</v>
      </c>
      <c r="X35" s="54" t="s">
        <v>156</v>
      </c>
      <c r="Y35" s="54"/>
    </row>
    <row r="36" s="45" customFormat="1" ht="15" spans="1:25">
      <c r="A36" s="51">
        <v>29</v>
      </c>
      <c r="B36" s="51" t="s">
        <v>147</v>
      </c>
      <c r="C36" s="54" t="s">
        <v>191</v>
      </c>
      <c r="D36" s="54" t="s">
        <v>198</v>
      </c>
      <c r="E36" s="54" t="s">
        <v>202</v>
      </c>
      <c r="F36" s="51">
        <v>58</v>
      </c>
      <c r="G36" s="54">
        <v>338</v>
      </c>
      <c r="H36" s="55">
        <v>80</v>
      </c>
      <c r="I36" s="56">
        <v>115.51974</v>
      </c>
      <c r="J36" s="56">
        <v>23.35463</v>
      </c>
      <c r="K36" s="54" t="str">
        <f>IF(H36&lt;100,"C","B")</f>
        <v>C</v>
      </c>
      <c r="L36" s="55" t="s">
        <v>151</v>
      </c>
      <c r="M36" s="54" t="s">
        <v>194</v>
      </c>
      <c r="N36" s="54" t="s">
        <v>153</v>
      </c>
      <c r="O36" s="54"/>
      <c r="P36" s="54" t="s">
        <v>37</v>
      </c>
      <c r="Q36" s="54" t="s">
        <v>37</v>
      </c>
      <c r="R36" s="54" t="s">
        <v>37</v>
      </c>
      <c r="S36" s="54"/>
      <c r="T36" s="54" t="s">
        <v>37</v>
      </c>
      <c r="U36" s="54" t="s">
        <v>37</v>
      </c>
      <c r="V36" s="54" t="s">
        <v>154</v>
      </c>
      <c r="W36" s="54" t="s">
        <v>195</v>
      </c>
      <c r="X36" s="54" t="s">
        <v>156</v>
      </c>
      <c r="Y36" s="54"/>
    </row>
    <row r="37" s="45" customFormat="1" ht="15" spans="1:25">
      <c r="A37" s="51">
        <v>30</v>
      </c>
      <c r="B37" s="51" t="s">
        <v>147</v>
      </c>
      <c r="C37" s="54" t="s">
        <v>203</v>
      </c>
      <c r="D37" s="54" t="s">
        <v>204</v>
      </c>
      <c r="E37" s="54" t="s">
        <v>205</v>
      </c>
      <c r="F37" s="51">
        <v>123</v>
      </c>
      <c r="G37" s="54">
        <v>410</v>
      </c>
      <c r="H37" s="55">
        <v>250</v>
      </c>
      <c r="I37" s="56">
        <v>115.59244</v>
      </c>
      <c r="J37" s="56">
        <v>23.25374</v>
      </c>
      <c r="K37" s="54" t="str">
        <f>IF(H37&lt;100,"C","B")</f>
        <v>B</v>
      </c>
      <c r="L37" s="55" t="s">
        <v>151</v>
      </c>
      <c r="M37" s="54" t="s">
        <v>206</v>
      </c>
      <c r="N37" s="54" t="s">
        <v>153</v>
      </c>
      <c r="O37" s="54"/>
      <c r="P37" s="54" t="s">
        <v>37</v>
      </c>
      <c r="Q37" s="54" t="s">
        <v>37</v>
      </c>
      <c r="R37" s="54" t="s">
        <v>37</v>
      </c>
      <c r="S37" s="54"/>
      <c r="T37" s="54" t="s">
        <v>37</v>
      </c>
      <c r="U37" s="54" t="s">
        <v>37</v>
      </c>
      <c r="V37" s="54" t="s">
        <v>154</v>
      </c>
      <c r="W37" s="54" t="s">
        <v>207</v>
      </c>
      <c r="X37" s="54" t="s">
        <v>156</v>
      </c>
      <c r="Y37" s="54"/>
    </row>
    <row r="38" s="45" customFormat="1" ht="15" spans="1:25">
      <c r="A38" s="51">
        <v>31</v>
      </c>
      <c r="B38" s="51" t="s">
        <v>147</v>
      </c>
      <c r="C38" s="54" t="s">
        <v>203</v>
      </c>
      <c r="D38" s="54" t="s">
        <v>204</v>
      </c>
      <c r="E38" s="54" t="s">
        <v>208</v>
      </c>
      <c r="F38" s="51">
        <v>123</v>
      </c>
      <c r="G38" s="54">
        <v>395</v>
      </c>
      <c r="H38" s="55">
        <v>220</v>
      </c>
      <c r="I38" s="56">
        <v>115.59985</v>
      </c>
      <c r="J38" s="56">
        <v>23.26414</v>
      </c>
      <c r="K38" s="54" t="str">
        <f>IF(H38&lt;100,"C","B")</f>
        <v>B</v>
      </c>
      <c r="L38" s="55" t="s">
        <v>151</v>
      </c>
      <c r="M38" s="54" t="s">
        <v>206</v>
      </c>
      <c r="N38" s="54" t="s">
        <v>153</v>
      </c>
      <c r="O38" s="54"/>
      <c r="P38" s="54" t="s">
        <v>37</v>
      </c>
      <c r="Q38" s="54" t="s">
        <v>37</v>
      </c>
      <c r="R38" s="54" t="s">
        <v>37</v>
      </c>
      <c r="S38" s="54"/>
      <c r="T38" s="54" t="s">
        <v>37</v>
      </c>
      <c r="U38" s="54" t="s">
        <v>37</v>
      </c>
      <c r="V38" s="54" t="s">
        <v>154</v>
      </c>
      <c r="W38" s="54" t="s">
        <v>207</v>
      </c>
      <c r="X38" s="54" t="s">
        <v>156</v>
      </c>
      <c r="Y38" s="54"/>
    </row>
    <row r="39" s="45" customFormat="1" ht="15" spans="1:25">
      <c r="A39" s="51">
        <v>32</v>
      </c>
      <c r="B39" s="51" t="s">
        <v>147</v>
      </c>
      <c r="C39" s="54" t="s">
        <v>203</v>
      </c>
      <c r="D39" s="54" t="s">
        <v>204</v>
      </c>
      <c r="E39" s="54" t="s">
        <v>209</v>
      </c>
      <c r="F39" s="51">
        <v>78</v>
      </c>
      <c r="G39" s="54">
        <v>400</v>
      </c>
      <c r="H39" s="55">
        <v>230</v>
      </c>
      <c r="I39" s="56">
        <v>115.58757</v>
      </c>
      <c r="J39" s="56">
        <v>23.25291</v>
      </c>
      <c r="K39" s="54" t="str">
        <f>IF(H39&lt;100,"C","B")</f>
        <v>B</v>
      </c>
      <c r="L39" s="55" t="s">
        <v>151</v>
      </c>
      <c r="M39" s="54" t="s">
        <v>206</v>
      </c>
      <c r="N39" s="54" t="s">
        <v>153</v>
      </c>
      <c r="O39" s="54"/>
      <c r="P39" s="54" t="s">
        <v>37</v>
      </c>
      <c r="Q39" s="54" t="s">
        <v>37</v>
      </c>
      <c r="R39" s="54" t="s">
        <v>37</v>
      </c>
      <c r="S39" s="54"/>
      <c r="T39" s="54" t="s">
        <v>37</v>
      </c>
      <c r="U39" s="54" t="s">
        <v>37</v>
      </c>
      <c r="V39" s="54" t="s">
        <v>154</v>
      </c>
      <c r="W39" s="54" t="s">
        <v>207</v>
      </c>
      <c r="X39" s="54" t="s">
        <v>156</v>
      </c>
      <c r="Y39" s="54"/>
    </row>
    <row r="40" s="45" customFormat="1" ht="15" spans="1:25">
      <c r="A40" s="51">
        <v>33</v>
      </c>
      <c r="B40" s="51" t="s">
        <v>147</v>
      </c>
      <c r="C40" s="54" t="s">
        <v>210</v>
      </c>
      <c r="D40" s="54" t="s">
        <v>211</v>
      </c>
      <c r="E40" s="54" t="s">
        <v>212</v>
      </c>
      <c r="F40" s="51">
        <v>67</v>
      </c>
      <c r="G40" s="54">
        <v>341</v>
      </c>
      <c r="H40" s="55">
        <v>239</v>
      </c>
      <c r="I40" s="56">
        <v>115.72625</v>
      </c>
      <c r="J40" s="56">
        <v>23.31585</v>
      </c>
      <c r="K40" s="54" t="str">
        <f>IF(H40&lt;100,"C","B")</f>
        <v>B</v>
      </c>
      <c r="L40" s="55" t="s">
        <v>151</v>
      </c>
      <c r="M40" s="54" t="s">
        <v>213</v>
      </c>
      <c r="N40" s="54" t="s">
        <v>153</v>
      </c>
      <c r="O40" s="54"/>
      <c r="P40" s="54" t="s">
        <v>37</v>
      </c>
      <c r="Q40" s="54" t="s">
        <v>37</v>
      </c>
      <c r="R40" s="54" t="s">
        <v>37</v>
      </c>
      <c r="S40" s="54"/>
      <c r="T40" s="54" t="s">
        <v>37</v>
      </c>
      <c r="U40" s="54" t="s">
        <v>37</v>
      </c>
      <c r="V40" s="54" t="s">
        <v>154</v>
      </c>
      <c r="W40" s="54" t="s">
        <v>207</v>
      </c>
      <c r="X40" s="54" t="s">
        <v>156</v>
      </c>
      <c r="Y40" s="54"/>
    </row>
    <row r="41" s="45" customFormat="1" ht="15" spans="1:25">
      <c r="A41" s="51">
        <v>34</v>
      </c>
      <c r="B41" s="51" t="s">
        <v>147</v>
      </c>
      <c r="C41" s="54" t="s">
        <v>210</v>
      </c>
      <c r="D41" s="54" t="s">
        <v>214</v>
      </c>
      <c r="E41" s="54" t="s">
        <v>215</v>
      </c>
      <c r="F41" s="51">
        <v>277</v>
      </c>
      <c r="G41" s="54">
        <v>1496</v>
      </c>
      <c r="H41" s="55">
        <v>423</v>
      </c>
      <c r="I41" s="56">
        <v>115.72762</v>
      </c>
      <c r="J41" s="56">
        <v>23.32015</v>
      </c>
      <c r="K41" s="54" t="str">
        <f>IF(H41&gt;300,"A","B")</f>
        <v>A</v>
      </c>
      <c r="L41" s="55" t="s">
        <v>151</v>
      </c>
      <c r="M41" s="54" t="s">
        <v>213</v>
      </c>
      <c r="N41" s="54" t="s">
        <v>153</v>
      </c>
      <c r="O41" s="54"/>
      <c r="P41" s="54" t="s">
        <v>37</v>
      </c>
      <c r="Q41" s="54" t="s">
        <v>37</v>
      </c>
      <c r="R41" s="54" t="s">
        <v>37</v>
      </c>
      <c r="S41" s="54"/>
      <c r="T41" s="54" t="s">
        <v>37</v>
      </c>
      <c r="U41" s="54" t="s">
        <v>37</v>
      </c>
      <c r="V41" s="54" t="s">
        <v>154</v>
      </c>
      <c r="W41" s="54" t="s">
        <v>158</v>
      </c>
      <c r="X41" s="54" t="s">
        <v>156</v>
      </c>
      <c r="Y41" s="54"/>
    </row>
    <row r="42" s="45" customFormat="1" ht="15" spans="1:25">
      <c r="A42" s="51">
        <v>35</v>
      </c>
      <c r="B42" s="51" t="s">
        <v>147</v>
      </c>
      <c r="C42" s="51" t="s">
        <v>210</v>
      </c>
      <c r="D42" s="51" t="s">
        <v>216</v>
      </c>
      <c r="E42" s="51" t="s">
        <v>217</v>
      </c>
      <c r="F42" s="51">
        <v>96</v>
      </c>
      <c r="G42" s="51">
        <v>532</v>
      </c>
      <c r="H42" s="51">
        <v>152</v>
      </c>
      <c r="I42" s="54">
        <v>115.710747</v>
      </c>
      <c r="J42" s="54">
        <v>23.324296</v>
      </c>
      <c r="K42" s="54" t="str">
        <f>IF(H42&lt;100,"C","B")</f>
        <v>B</v>
      </c>
      <c r="L42" s="55" t="s">
        <v>151</v>
      </c>
      <c r="M42" s="54" t="s">
        <v>213</v>
      </c>
      <c r="N42" s="54" t="s">
        <v>153</v>
      </c>
      <c r="O42" s="54"/>
      <c r="P42" s="54" t="s">
        <v>37</v>
      </c>
      <c r="Q42" s="54" t="s">
        <v>37</v>
      </c>
      <c r="R42" s="54" t="s">
        <v>37</v>
      </c>
      <c r="S42" s="54"/>
      <c r="T42" s="54" t="s">
        <v>37</v>
      </c>
      <c r="U42" s="54" t="s">
        <v>37</v>
      </c>
      <c r="V42" s="54" t="s">
        <v>37</v>
      </c>
      <c r="W42" s="54" t="s">
        <v>37</v>
      </c>
      <c r="X42" s="54" t="s">
        <v>156</v>
      </c>
      <c r="Y42" s="54"/>
    </row>
    <row r="43" s="45" customFormat="1" ht="15" spans="1:25">
      <c r="A43" s="51">
        <v>36</v>
      </c>
      <c r="B43" s="51" t="s">
        <v>147</v>
      </c>
      <c r="C43" s="54" t="s">
        <v>210</v>
      </c>
      <c r="D43" s="54" t="s">
        <v>211</v>
      </c>
      <c r="E43" s="54" t="s">
        <v>218</v>
      </c>
      <c r="F43" s="51">
        <v>58</v>
      </c>
      <c r="G43" s="54">
        <v>282</v>
      </c>
      <c r="H43" s="55">
        <v>199</v>
      </c>
      <c r="I43" s="56">
        <v>115.72812</v>
      </c>
      <c r="J43" s="56">
        <v>23.31843</v>
      </c>
      <c r="K43" s="54" t="str">
        <f>IF(H43&lt;100,"C","B")</f>
        <v>B</v>
      </c>
      <c r="L43" s="55" t="s">
        <v>151</v>
      </c>
      <c r="M43" s="54" t="s">
        <v>213</v>
      </c>
      <c r="N43" s="54" t="s">
        <v>153</v>
      </c>
      <c r="O43" s="54"/>
      <c r="P43" s="54" t="s">
        <v>37</v>
      </c>
      <c r="Q43" s="54" t="s">
        <v>37</v>
      </c>
      <c r="R43" s="54" t="s">
        <v>37</v>
      </c>
      <c r="S43" s="54"/>
      <c r="T43" s="54" t="s">
        <v>37</v>
      </c>
      <c r="U43" s="54" t="s">
        <v>37</v>
      </c>
      <c r="V43" s="54" t="s">
        <v>154</v>
      </c>
      <c r="W43" s="54" t="s">
        <v>207</v>
      </c>
      <c r="X43" s="54" t="s">
        <v>156</v>
      </c>
      <c r="Y43" s="54"/>
    </row>
    <row r="44" s="45" customFormat="1" ht="19" customHeight="1" spans="1:25">
      <c r="A44" s="51">
        <v>37</v>
      </c>
      <c r="B44" s="51" t="s">
        <v>147</v>
      </c>
      <c r="C44" s="54" t="s">
        <v>168</v>
      </c>
      <c r="D44" s="54" t="s">
        <v>219</v>
      </c>
      <c r="E44" s="54" t="s">
        <v>220</v>
      </c>
      <c r="F44" s="51">
        <v>34</v>
      </c>
      <c r="G44" s="54">
        <v>230</v>
      </c>
      <c r="H44" s="55">
        <v>201</v>
      </c>
      <c r="I44" s="56">
        <v>115.66156</v>
      </c>
      <c r="J44" s="56">
        <v>23.16437</v>
      </c>
      <c r="K44" s="54" t="str">
        <f>IF(H44&lt;100,"C","B")</f>
        <v>B</v>
      </c>
      <c r="L44" s="54" t="s">
        <v>158</v>
      </c>
      <c r="M44" s="54" t="s">
        <v>37</v>
      </c>
      <c r="N44" s="55"/>
      <c r="O44" s="54"/>
      <c r="P44" s="54" t="s">
        <v>221</v>
      </c>
      <c r="Q44" s="56" t="s">
        <v>222</v>
      </c>
      <c r="R44" s="54" t="s">
        <v>37</v>
      </c>
      <c r="S44" s="54"/>
      <c r="T44" s="54" t="s">
        <v>37</v>
      </c>
      <c r="U44" s="54" t="s">
        <v>37</v>
      </c>
      <c r="V44" s="54" t="s">
        <v>37</v>
      </c>
      <c r="W44" s="54" t="s">
        <v>37</v>
      </c>
      <c r="X44" s="54" t="s">
        <v>156</v>
      </c>
      <c r="Y44" s="54"/>
    </row>
    <row r="45" s="45" customFormat="1" ht="15" spans="1:25">
      <c r="A45" s="51">
        <v>38</v>
      </c>
      <c r="B45" s="51" t="s">
        <v>147</v>
      </c>
      <c r="C45" s="54" t="s">
        <v>168</v>
      </c>
      <c r="D45" s="54" t="s">
        <v>219</v>
      </c>
      <c r="E45" s="54" t="s">
        <v>223</v>
      </c>
      <c r="F45" s="51">
        <v>24</v>
      </c>
      <c r="G45" s="54">
        <v>128</v>
      </c>
      <c r="H45" s="55">
        <v>128</v>
      </c>
      <c r="I45" s="56">
        <v>115.6495</v>
      </c>
      <c r="J45" s="56">
        <v>23.16503</v>
      </c>
      <c r="K45" s="54" t="str">
        <f>IF(H45&lt;100,"C","B")</f>
        <v>B</v>
      </c>
      <c r="L45" s="54" t="s">
        <v>158</v>
      </c>
      <c r="M45" s="54" t="s">
        <v>37</v>
      </c>
      <c r="N45" s="54" t="s">
        <v>37</v>
      </c>
      <c r="O45" s="54"/>
      <c r="P45" s="54" t="s">
        <v>221</v>
      </c>
      <c r="Q45" s="56" t="s">
        <v>222</v>
      </c>
      <c r="R45" s="54" t="s">
        <v>37</v>
      </c>
      <c r="S45" s="54"/>
      <c r="T45" s="54" t="s">
        <v>37</v>
      </c>
      <c r="U45" s="54" t="s">
        <v>37</v>
      </c>
      <c r="V45" s="54" t="s">
        <v>37</v>
      </c>
      <c r="W45" s="54" t="s">
        <v>37</v>
      </c>
      <c r="X45" s="54" t="s">
        <v>156</v>
      </c>
      <c r="Y45" s="54"/>
    </row>
    <row r="46" s="45" customFormat="1" ht="15" spans="1:25">
      <c r="A46" s="51">
        <v>39</v>
      </c>
      <c r="B46" s="51" t="s">
        <v>147</v>
      </c>
      <c r="C46" s="54" t="s">
        <v>168</v>
      </c>
      <c r="D46" s="54" t="s">
        <v>224</v>
      </c>
      <c r="E46" s="54" t="s">
        <v>225</v>
      </c>
      <c r="F46" s="51">
        <v>25</v>
      </c>
      <c r="G46" s="54">
        <v>159</v>
      </c>
      <c r="H46" s="55">
        <v>159</v>
      </c>
      <c r="I46" s="56">
        <v>115.62444</v>
      </c>
      <c r="J46" s="56">
        <v>23.16557</v>
      </c>
      <c r="K46" s="54" t="str">
        <f>IF(H46&lt;100,"C","B")</f>
        <v>B</v>
      </c>
      <c r="L46" s="54" t="s">
        <v>158</v>
      </c>
      <c r="M46" s="54" t="s">
        <v>37</v>
      </c>
      <c r="N46" s="54" t="s">
        <v>37</v>
      </c>
      <c r="O46" s="54"/>
      <c r="P46" s="54" t="s">
        <v>221</v>
      </c>
      <c r="Q46" s="56" t="s">
        <v>222</v>
      </c>
      <c r="R46" s="54" t="s">
        <v>37</v>
      </c>
      <c r="S46" s="54"/>
      <c r="T46" s="54" t="s">
        <v>37</v>
      </c>
      <c r="U46" s="54" t="s">
        <v>37</v>
      </c>
      <c r="V46" s="54" t="s">
        <v>37</v>
      </c>
      <c r="W46" s="54" t="s">
        <v>37</v>
      </c>
      <c r="X46" s="54" t="s">
        <v>156</v>
      </c>
      <c r="Y46" s="54"/>
    </row>
    <row r="47" s="45" customFormat="1" ht="15" spans="1:25">
      <c r="A47" s="51">
        <v>40</v>
      </c>
      <c r="B47" s="51" t="s">
        <v>147</v>
      </c>
      <c r="C47" s="54" t="s">
        <v>168</v>
      </c>
      <c r="D47" s="54" t="s">
        <v>226</v>
      </c>
      <c r="E47" s="54" t="s">
        <v>227</v>
      </c>
      <c r="F47" s="51">
        <v>107</v>
      </c>
      <c r="G47" s="54">
        <v>717</v>
      </c>
      <c r="H47" s="55">
        <v>709</v>
      </c>
      <c r="I47" s="56">
        <v>115.59754</v>
      </c>
      <c r="J47" s="56">
        <v>23.17606</v>
      </c>
      <c r="K47" s="54" t="str">
        <f>IF(H47&gt;300,"A","B")</f>
        <v>A</v>
      </c>
      <c r="L47" s="54" t="s">
        <v>158</v>
      </c>
      <c r="M47" s="54" t="s">
        <v>37</v>
      </c>
      <c r="N47" s="54" t="s">
        <v>37</v>
      </c>
      <c r="O47" s="54"/>
      <c r="P47" s="54" t="s">
        <v>221</v>
      </c>
      <c r="Q47" s="56" t="s">
        <v>222</v>
      </c>
      <c r="R47" s="54" t="s">
        <v>37</v>
      </c>
      <c r="S47" s="54"/>
      <c r="T47" s="54" t="s">
        <v>37</v>
      </c>
      <c r="U47" s="54" t="s">
        <v>37</v>
      </c>
      <c r="V47" s="54" t="s">
        <v>154</v>
      </c>
      <c r="W47" s="54" t="s">
        <v>158</v>
      </c>
      <c r="X47" s="54" t="s">
        <v>156</v>
      </c>
      <c r="Y47" s="54"/>
    </row>
    <row r="48" s="45" customFormat="1" ht="15" spans="1:25">
      <c r="A48" s="51">
        <v>41</v>
      </c>
      <c r="B48" s="51" t="s">
        <v>147</v>
      </c>
      <c r="C48" s="54" t="s">
        <v>148</v>
      </c>
      <c r="D48" s="54" t="s">
        <v>228</v>
      </c>
      <c r="E48" s="54" t="s">
        <v>229</v>
      </c>
      <c r="F48" s="51">
        <v>62</v>
      </c>
      <c r="G48" s="54">
        <v>416</v>
      </c>
      <c r="H48" s="55">
        <v>406</v>
      </c>
      <c r="I48" s="56">
        <v>115.69704</v>
      </c>
      <c r="J48" s="56">
        <v>23.31627</v>
      </c>
      <c r="K48" s="54" t="str">
        <f>IF(H48&gt;300,"A","B")</f>
        <v>A</v>
      </c>
      <c r="L48" s="54" t="s">
        <v>158</v>
      </c>
      <c r="M48" s="54" t="s">
        <v>37</v>
      </c>
      <c r="N48" s="54" t="s">
        <v>37</v>
      </c>
      <c r="O48" s="54"/>
      <c r="P48" s="54" t="s">
        <v>221</v>
      </c>
      <c r="Q48" s="56" t="s">
        <v>222</v>
      </c>
      <c r="R48" s="54" t="s">
        <v>37</v>
      </c>
      <c r="S48" s="54"/>
      <c r="T48" s="54" t="s">
        <v>37</v>
      </c>
      <c r="U48" s="54" t="s">
        <v>37</v>
      </c>
      <c r="V48" s="54" t="s">
        <v>154</v>
      </c>
      <c r="W48" s="54" t="s">
        <v>158</v>
      </c>
      <c r="X48" s="54" t="s">
        <v>156</v>
      </c>
      <c r="Y48" s="54"/>
    </row>
    <row r="49" s="45" customFormat="1" ht="15" spans="1:25">
      <c r="A49" s="51">
        <v>42</v>
      </c>
      <c r="B49" s="51" t="s">
        <v>147</v>
      </c>
      <c r="C49" s="54" t="s">
        <v>148</v>
      </c>
      <c r="D49" s="54" t="s">
        <v>228</v>
      </c>
      <c r="E49" s="54" t="s">
        <v>230</v>
      </c>
      <c r="F49" s="51">
        <v>19</v>
      </c>
      <c r="G49" s="54">
        <v>148</v>
      </c>
      <c r="H49" s="55">
        <v>150</v>
      </c>
      <c r="I49" s="56">
        <v>115.69083</v>
      </c>
      <c r="J49" s="56">
        <v>23.31536</v>
      </c>
      <c r="K49" s="54" t="str">
        <f>IF(H49&lt;100,"C","B")</f>
        <v>B</v>
      </c>
      <c r="L49" s="54" t="s">
        <v>158</v>
      </c>
      <c r="M49" s="54" t="s">
        <v>37</v>
      </c>
      <c r="N49" s="54" t="s">
        <v>37</v>
      </c>
      <c r="O49" s="54"/>
      <c r="P49" s="54" t="s">
        <v>221</v>
      </c>
      <c r="Q49" s="56" t="s">
        <v>222</v>
      </c>
      <c r="R49" s="54" t="s">
        <v>37</v>
      </c>
      <c r="S49" s="54"/>
      <c r="T49" s="54" t="s">
        <v>37</v>
      </c>
      <c r="U49" s="54" t="s">
        <v>37</v>
      </c>
      <c r="V49" s="54" t="s">
        <v>37</v>
      </c>
      <c r="W49" s="54" t="s">
        <v>37</v>
      </c>
      <c r="X49" s="54" t="s">
        <v>156</v>
      </c>
      <c r="Y49" s="54"/>
    </row>
    <row r="50" s="45" customFormat="1" ht="15" spans="1:25">
      <c r="A50" s="51">
        <v>43</v>
      </c>
      <c r="B50" s="51" t="s">
        <v>147</v>
      </c>
      <c r="C50" s="54" t="s">
        <v>148</v>
      </c>
      <c r="D50" s="54" t="s">
        <v>228</v>
      </c>
      <c r="E50" s="54" t="s">
        <v>231</v>
      </c>
      <c r="F50" s="51">
        <v>58</v>
      </c>
      <c r="G50" s="54">
        <v>410</v>
      </c>
      <c r="H50" s="55">
        <v>400</v>
      </c>
      <c r="I50" s="56">
        <v>115.70132</v>
      </c>
      <c r="J50" s="56">
        <v>23.31972</v>
      </c>
      <c r="K50" s="54" t="str">
        <f>IF(H50&gt;300,"A","B")</f>
        <v>A</v>
      </c>
      <c r="L50" s="54" t="s">
        <v>158</v>
      </c>
      <c r="M50" s="54" t="s">
        <v>37</v>
      </c>
      <c r="N50" s="54" t="s">
        <v>37</v>
      </c>
      <c r="O50" s="54"/>
      <c r="P50" s="54" t="s">
        <v>221</v>
      </c>
      <c r="Q50" s="56" t="s">
        <v>222</v>
      </c>
      <c r="R50" s="54" t="s">
        <v>37</v>
      </c>
      <c r="S50" s="54"/>
      <c r="T50" s="54" t="s">
        <v>37</v>
      </c>
      <c r="U50" s="54" t="s">
        <v>37</v>
      </c>
      <c r="V50" s="54" t="s">
        <v>154</v>
      </c>
      <c r="W50" s="54" t="s">
        <v>158</v>
      </c>
      <c r="X50" s="54" t="s">
        <v>156</v>
      </c>
      <c r="Y50" s="54"/>
    </row>
    <row r="51" s="45" customFormat="1" ht="15" spans="1:25">
      <c r="A51" s="51">
        <v>44</v>
      </c>
      <c r="B51" s="51" t="s">
        <v>147</v>
      </c>
      <c r="C51" s="54" t="s">
        <v>148</v>
      </c>
      <c r="D51" s="54" t="s">
        <v>232</v>
      </c>
      <c r="E51" s="54" t="s">
        <v>233</v>
      </c>
      <c r="F51" s="51">
        <v>117</v>
      </c>
      <c r="G51" s="54">
        <v>572</v>
      </c>
      <c r="H51" s="55">
        <v>594</v>
      </c>
      <c r="I51" s="56">
        <v>115.67384</v>
      </c>
      <c r="J51" s="56">
        <v>23.3158</v>
      </c>
      <c r="K51" s="54" t="str">
        <f>IF(H51&gt;300,"A","B")</f>
        <v>A</v>
      </c>
      <c r="L51" s="54" t="s">
        <v>158</v>
      </c>
      <c r="M51" s="54" t="s">
        <v>37</v>
      </c>
      <c r="N51" s="54" t="s">
        <v>37</v>
      </c>
      <c r="O51" s="54"/>
      <c r="P51" s="54" t="s">
        <v>221</v>
      </c>
      <c r="Q51" s="56" t="s">
        <v>222</v>
      </c>
      <c r="R51" s="54" t="s">
        <v>37</v>
      </c>
      <c r="S51" s="54"/>
      <c r="T51" s="54" t="s">
        <v>37</v>
      </c>
      <c r="U51" s="54" t="s">
        <v>37</v>
      </c>
      <c r="V51" s="54" t="s">
        <v>154</v>
      </c>
      <c r="W51" s="54" t="s">
        <v>158</v>
      </c>
      <c r="X51" s="54" t="s">
        <v>156</v>
      </c>
      <c r="Y51" s="54"/>
    </row>
    <row r="52" s="45" customFormat="1" ht="15" spans="1:25">
      <c r="A52" s="51">
        <v>45</v>
      </c>
      <c r="B52" s="51" t="s">
        <v>147</v>
      </c>
      <c r="C52" s="54" t="s">
        <v>148</v>
      </c>
      <c r="D52" s="54" t="s">
        <v>234</v>
      </c>
      <c r="E52" s="54" t="s">
        <v>235</v>
      </c>
      <c r="F52" s="51">
        <v>55</v>
      </c>
      <c r="G52" s="54">
        <v>322</v>
      </c>
      <c r="H52" s="55">
        <v>322</v>
      </c>
      <c r="I52" s="56">
        <v>115.62561</v>
      </c>
      <c r="J52" s="56">
        <v>23.33646</v>
      </c>
      <c r="K52" s="54" t="str">
        <f>IF(H52&gt;300,"A","B")</f>
        <v>A</v>
      </c>
      <c r="L52" s="54" t="s">
        <v>158</v>
      </c>
      <c r="M52" s="54" t="s">
        <v>37</v>
      </c>
      <c r="N52" s="54" t="s">
        <v>37</v>
      </c>
      <c r="O52" s="54"/>
      <c r="P52" s="54" t="s">
        <v>221</v>
      </c>
      <c r="Q52" s="56" t="s">
        <v>222</v>
      </c>
      <c r="R52" s="54" t="s">
        <v>37</v>
      </c>
      <c r="S52" s="54"/>
      <c r="T52" s="54" t="s">
        <v>37</v>
      </c>
      <c r="U52" s="54" t="s">
        <v>37</v>
      </c>
      <c r="V52" s="54" t="s">
        <v>154</v>
      </c>
      <c r="W52" s="54" t="s">
        <v>236</v>
      </c>
      <c r="X52" s="57" t="s">
        <v>237</v>
      </c>
      <c r="Y52" s="54"/>
    </row>
    <row r="53" s="45" customFormat="1" ht="15" spans="1:25">
      <c r="A53" s="51">
        <v>46</v>
      </c>
      <c r="B53" s="51" t="s">
        <v>147</v>
      </c>
      <c r="C53" s="54" t="s">
        <v>148</v>
      </c>
      <c r="D53" s="54" t="s">
        <v>238</v>
      </c>
      <c r="E53" s="54" t="s">
        <v>239</v>
      </c>
      <c r="F53" s="51">
        <v>58</v>
      </c>
      <c r="G53" s="54">
        <v>294</v>
      </c>
      <c r="H53" s="55">
        <v>380</v>
      </c>
      <c r="I53" s="56">
        <v>115.61988</v>
      </c>
      <c r="J53" s="56">
        <v>23.31501</v>
      </c>
      <c r="K53" s="54" t="str">
        <f>IF(H53&gt;300,"A","B")</f>
        <v>A</v>
      </c>
      <c r="L53" s="54" t="s">
        <v>158</v>
      </c>
      <c r="M53" s="54" t="s">
        <v>37</v>
      </c>
      <c r="N53" s="54" t="s">
        <v>37</v>
      </c>
      <c r="O53" s="54"/>
      <c r="P53" s="54" t="s">
        <v>221</v>
      </c>
      <c r="Q53" s="56" t="s">
        <v>222</v>
      </c>
      <c r="R53" s="54" t="s">
        <v>37</v>
      </c>
      <c r="S53" s="54"/>
      <c r="T53" s="54" t="s">
        <v>37</v>
      </c>
      <c r="U53" s="54" t="s">
        <v>37</v>
      </c>
      <c r="V53" s="54" t="s">
        <v>37</v>
      </c>
      <c r="W53" s="54" t="s">
        <v>37</v>
      </c>
      <c r="X53" s="54" t="s">
        <v>156</v>
      </c>
      <c r="Y53" s="54"/>
    </row>
    <row r="54" s="45" customFormat="1" ht="15" spans="1:25">
      <c r="A54" s="51">
        <v>47</v>
      </c>
      <c r="B54" s="51" t="s">
        <v>147</v>
      </c>
      <c r="C54" s="54" t="s">
        <v>148</v>
      </c>
      <c r="D54" s="54" t="s">
        <v>240</v>
      </c>
      <c r="E54" s="54" t="s">
        <v>241</v>
      </c>
      <c r="F54" s="51">
        <v>108</v>
      </c>
      <c r="G54" s="54">
        <v>370</v>
      </c>
      <c r="H54" s="55">
        <v>370</v>
      </c>
      <c r="I54" s="56">
        <v>115.65144</v>
      </c>
      <c r="J54" s="56">
        <v>23.30708</v>
      </c>
      <c r="K54" s="54" t="str">
        <f>IF(H54&gt;300,"A","B")</f>
        <v>A</v>
      </c>
      <c r="L54" s="54" t="s">
        <v>158</v>
      </c>
      <c r="M54" s="54" t="s">
        <v>37</v>
      </c>
      <c r="N54" s="54" t="s">
        <v>37</v>
      </c>
      <c r="O54" s="54"/>
      <c r="P54" s="54" t="s">
        <v>221</v>
      </c>
      <c r="Q54" s="56" t="s">
        <v>222</v>
      </c>
      <c r="R54" s="54" t="s">
        <v>37</v>
      </c>
      <c r="S54" s="54"/>
      <c r="T54" s="54" t="s">
        <v>37</v>
      </c>
      <c r="U54" s="54" t="s">
        <v>37</v>
      </c>
      <c r="V54" s="54" t="s">
        <v>154</v>
      </c>
      <c r="W54" s="54" t="s">
        <v>207</v>
      </c>
      <c r="X54" s="54" t="s">
        <v>156</v>
      </c>
      <c r="Y54" s="54"/>
    </row>
    <row r="55" s="45" customFormat="1" ht="15" spans="1:25">
      <c r="A55" s="51">
        <v>48</v>
      </c>
      <c r="B55" s="51" t="s">
        <v>147</v>
      </c>
      <c r="C55" s="54" t="s">
        <v>179</v>
      </c>
      <c r="D55" s="54" t="s">
        <v>185</v>
      </c>
      <c r="E55" s="54" t="s">
        <v>242</v>
      </c>
      <c r="F55" s="51">
        <v>68</v>
      </c>
      <c r="G55" s="54">
        <v>175</v>
      </c>
      <c r="H55" s="55">
        <v>105</v>
      </c>
      <c r="I55" s="56">
        <v>115.64022</v>
      </c>
      <c r="J55" s="56">
        <v>23.37484</v>
      </c>
      <c r="K55" s="54" t="str">
        <f>IF(H55&lt;100,"C","B")</f>
        <v>B</v>
      </c>
      <c r="L55" s="54" t="s">
        <v>158</v>
      </c>
      <c r="M55" s="54" t="s">
        <v>37</v>
      </c>
      <c r="N55" s="54" t="s">
        <v>37</v>
      </c>
      <c r="O55" s="54"/>
      <c r="P55" s="54" t="s">
        <v>221</v>
      </c>
      <c r="Q55" s="56" t="s">
        <v>222</v>
      </c>
      <c r="R55" s="54" t="s">
        <v>37</v>
      </c>
      <c r="S55" s="54"/>
      <c r="T55" s="54" t="s">
        <v>37</v>
      </c>
      <c r="U55" s="54" t="s">
        <v>37</v>
      </c>
      <c r="V55" s="54" t="s">
        <v>37</v>
      </c>
      <c r="W55" s="54" t="s">
        <v>37</v>
      </c>
      <c r="X55" s="54" t="s">
        <v>156</v>
      </c>
      <c r="Y55" s="54"/>
    </row>
    <row r="56" s="45" customFormat="1" ht="15" spans="1:25">
      <c r="A56" s="51">
        <v>49</v>
      </c>
      <c r="B56" s="51" t="s">
        <v>147</v>
      </c>
      <c r="C56" s="54" t="s">
        <v>179</v>
      </c>
      <c r="D56" s="54" t="s">
        <v>185</v>
      </c>
      <c r="E56" s="54" t="s">
        <v>243</v>
      </c>
      <c r="F56" s="51">
        <v>90</v>
      </c>
      <c r="G56" s="54">
        <v>430</v>
      </c>
      <c r="H56" s="55">
        <v>258</v>
      </c>
      <c r="I56" s="56">
        <v>115.63085</v>
      </c>
      <c r="J56" s="56">
        <v>23.3883</v>
      </c>
      <c r="K56" s="54" t="str">
        <f>IF(H56&lt;100,"C","B")</f>
        <v>B</v>
      </c>
      <c r="L56" s="54" t="s">
        <v>158</v>
      </c>
      <c r="M56" s="54" t="s">
        <v>37</v>
      </c>
      <c r="N56" s="54" t="s">
        <v>37</v>
      </c>
      <c r="O56" s="54"/>
      <c r="P56" s="54" t="s">
        <v>221</v>
      </c>
      <c r="Q56" s="56" t="s">
        <v>222</v>
      </c>
      <c r="R56" s="54" t="s">
        <v>37</v>
      </c>
      <c r="S56" s="54"/>
      <c r="T56" s="54" t="s">
        <v>37</v>
      </c>
      <c r="U56" s="54" t="s">
        <v>37</v>
      </c>
      <c r="V56" s="54" t="s">
        <v>37</v>
      </c>
      <c r="W56" s="54" t="s">
        <v>37</v>
      </c>
      <c r="X56" s="54" t="s">
        <v>156</v>
      </c>
      <c r="Y56" s="54"/>
    </row>
    <row r="57" s="45" customFormat="1" ht="15" spans="1:25">
      <c r="A57" s="51">
        <v>50</v>
      </c>
      <c r="B57" s="51" t="s">
        <v>147</v>
      </c>
      <c r="C57" s="54" t="s">
        <v>179</v>
      </c>
      <c r="D57" s="54" t="s">
        <v>244</v>
      </c>
      <c r="E57" s="54" t="s">
        <v>245</v>
      </c>
      <c r="F57" s="51">
        <v>80</v>
      </c>
      <c r="G57" s="54">
        <v>445</v>
      </c>
      <c r="H57" s="55">
        <v>288</v>
      </c>
      <c r="I57" s="56">
        <v>115.64228</v>
      </c>
      <c r="J57" s="56">
        <v>23.36903</v>
      </c>
      <c r="K57" s="54" t="str">
        <f>IF(H57&lt;100,"C","B")</f>
        <v>B</v>
      </c>
      <c r="L57" s="54" t="s">
        <v>158</v>
      </c>
      <c r="M57" s="54" t="s">
        <v>37</v>
      </c>
      <c r="N57" s="54" t="s">
        <v>37</v>
      </c>
      <c r="O57" s="54"/>
      <c r="P57" s="54" t="s">
        <v>221</v>
      </c>
      <c r="Q57" s="56" t="s">
        <v>222</v>
      </c>
      <c r="R57" s="54" t="s">
        <v>37</v>
      </c>
      <c r="S57" s="54"/>
      <c r="T57" s="54" t="s">
        <v>37</v>
      </c>
      <c r="U57" s="54" t="s">
        <v>37</v>
      </c>
      <c r="V57" s="54" t="s">
        <v>37</v>
      </c>
      <c r="W57" s="54" t="s">
        <v>37</v>
      </c>
      <c r="X57" s="54" t="s">
        <v>156</v>
      </c>
      <c r="Y57" s="54"/>
    </row>
    <row r="58" s="45" customFormat="1" ht="15" spans="1:25">
      <c r="A58" s="51">
        <v>51</v>
      </c>
      <c r="B58" s="51" t="s">
        <v>147</v>
      </c>
      <c r="C58" s="54" t="s">
        <v>179</v>
      </c>
      <c r="D58" s="54" t="s">
        <v>244</v>
      </c>
      <c r="E58" s="54" t="s">
        <v>246</v>
      </c>
      <c r="F58" s="51">
        <v>101</v>
      </c>
      <c r="G58" s="54">
        <v>598</v>
      </c>
      <c r="H58" s="55">
        <v>450</v>
      </c>
      <c r="I58" s="56">
        <v>115.64228</v>
      </c>
      <c r="J58" s="56">
        <v>23.36903</v>
      </c>
      <c r="K58" s="54" t="str">
        <f>IF(H58&gt;300,"A","B")</f>
        <v>A</v>
      </c>
      <c r="L58" s="54" t="s">
        <v>158</v>
      </c>
      <c r="M58" s="54" t="s">
        <v>37</v>
      </c>
      <c r="N58" s="54" t="s">
        <v>37</v>
      </c>
      <c r="O58" s="54"/>
      <c r="P58" s="54" t="s">
        <v>221</v>
      </c>
      <c r="Q58" s="56" t="s">
        <v>222</v>
      </c>
      <c r="R58" s="54" t="s">
        <v>37</v>
      </c>
      <c r="S58" s="54"/>
      <c r="T58" s="54" t="s">
        <v>37</v>
      </c>
      <c r="U58" s="54" t="s">
        <v>37</v>
      </c>
      <c r="V58" s="54" t="s">
        <v>154</v>
      </c>
      <c r="W58" s="54" t="s">
        <v>158</v>
      </c>
      <c r="X58" s="54" t="s">
        <v>156</v>
      </c>
      <c r="Y58" s="54"/>
    </row>
    <row r="59" s="45" customFormat="1" ht="15" spans="1:25">
      <c r="A59" s="51">
        <v>52</v>
      </c>
      <c r="B59" s="51" t="s">
        <v>147</v>
      </c>
      <c r="C59" s="54" t="s">
        <v>179</v>
      </c>
      <c r="D59" s="54" t="s">
        <v>244</v>
      </c>
      <c r="E59" s="54" t="s">
        <v>247</v>
      </c>
      <c r="F59" s="51">
        <v>86</v>
      </c>
      <c r="G59" s="54">
        <v>460</v>
      </c>
      <c r="H59" s="55">
        <v>300</v>
      </c>
      <c r="I59" s="56">
        <v>115.64201</v>
      </c>
      <c r="J59" s="56">
        <v>23.36487</v>
      </c>
      <c r="K59" s="54" t="str">
        <f>IF(H59&lt;100,"C","B")</f>
        <v>B</v>
      </c>
      <c r="L59" s="54" t="s">
        <v>158</v>
      </c>
      <c r="M59" s="54" t="s">
        <v>37</v>
      </c>
      <c r="N59" s="54" t="s">
        <v>37</v>
      </c>
      <c r="O59" s="54"/>
      <c r="P59" s="54" t="s">
        <v>221</v>
      </c>
      <c r="Q59" s="56" t="s">
        <v>222</v>
      </c>
      <c r="R59" s="54" t="s">
        <v>37</v>
      </c>
      <c r="S59" s="54"/>
      <c r="T59" s="54" t="s">
        <v>37</v>
      </c>
      <c r="U59" s="54" t="s">
        <v>37</v>
      </c>
      <c r="V59" s="54" t="s">
        <v>37</v>
      </c>
      <c r="W59" s="54" t="s">
        <v>37</v>
      </c>
      <c r="X59" s="54" t="s">
        <v>156</v>
      </c>
      <c r="Y59" s="54"/>
    </row>
    <row r="60" s="45" customFormat="1" ht="15" spans="1:25">
      <c r="A60" s="51">
        <v>53</v>
      </c>
      <c r="B60" s="51" t="s">
        <v>147</v>
      </c>
      <c r="C60" s="54" t="s">
        <v>179</v>
      </c>
      <c r="D60" s="54" t="s">
        <v>248</v>
      </c>
      <c r="E60" s="54" t="s">
        <v>249</v>
      </c>
      <c r="F60" s="51">
        <v>112</v>
      </c>
      <c r="G60" s="54">
        <v>366</v>
      </c>
      <c r="H60" s="55">
        <v>160</v>
      </c>
      <c r="I60" s="56">
        <v>115.63419</v>
      </c>
      <c r="J60" s="56">
        <v>23.37235</v>
      </c>
      <c r="K60" s="54" t="str">
        <f>IF(H60&lt;100,"C","B")</f>
        <v>B</v>
      </c>
      <c r="L60" s="54" t="s">
        <v>158</v>
      </c>
      <c r="M60" s="54" t="s">
        <v>37</v>
      </c>
      <c r="N60" s="54" t="s">
        <v>37</v>
      </c>
      <c r="O60" s="54"/>
      <c r="P60" s="54" t="s">
        <v>221</v>
      </c>
      <c r="Q60" s="56" t="s">
        <v>222</v>
      </c>
      <c r="R60" s="54" t="s">
        <v>37</v>
      </c>
      <c r="S60" s="54"/>
      <c r="T60" s="54" t="s">
        <v>37</v>
      </c>
      <c r="U60" s="54" t="s">
        <v>37</v>
      </c>
      <c r="V60" s="54" t="s">
        <v>154</v>
      </c>
      <c r="W60" s="54" t="s">
        <v>207</v>
      </c>
      <c r="X60" s="54" t="s">
        <v>156</v>
      </c>
      <c r="Y60" s="54"/>
    </row>
    <row r="61" s="45" customFormat="1" ht="15" spans="1:25">
      <c r="A61" s="51">
        <v>54</v>
      </c>
      <c r="B61" s="51" t="s">
        <v>147</v>
      </c>
      <c r="C61" s="54" t="s">
        <v>179</v>
      </c>
      <c r="D61" s="54" t="s">
        <v>248</v>
      </c>
      <c r="E61" s="54" t="s">
        <v>250</v>
      </c>
      <c r="F61" s="51">
        <v>158</v>
      </c>
      <c r="G61" s="54">
        <v>623</v>
      </c>
      <c r="H61" s="55">
        <v>312</v>
      </c>
      <c r="I61" s="56">
        <v>115.63287</v>
      </c>
      <c r="J61" s="56">
        <v>23.36332</v>
      </c>
      <c r="K61" s="54" t="str">
        <f>IF(H61&gt;300,"A","B")</f>
        <v>A</v>
      </c>
      <c r="L61" s="54" t="s">
        <v>158</v>
      </c>
      <c r="M61" s="54" t="s">
        <v>37</v>
      </c>
      <c r="N61" s="54" t="s">
        <v>37</v>
      </c>
      <c r="O61" s="54"/>
      <c r="P61" s="54" t="s">
        <v>221</v>
      </c>
      <c r="Q61" s="56" t="s">
        <v>222</v>
      </c>
      <c r="R61" s="54" t="s">
        <v>37</v>
      </c>
      <c r="S61" s="54"/>
      <c r="T61" s="54" t="s">
        <v>37</v>
      </c>
      <c r="U61" s="54" t="s">
        <v>37</v>
      </c>
      <c r="V61" s="54" t="s">
        <v>154</v>
      </c>
      <c r="W61" s="54" t="s">
        <v>207</v>
      </c>
      <c r="X61" s="54" t="s">
        <v>156</v>
      </c>
      <c r="Y61" s="54"/>
    </row>
    <row r="62" s="45" customFormat="1" ht="15" spans="1:25">
      <c r="A62" s="51">
        <v>55</v>
      </c>
      <c r="B62" s="51" t="s">
        <v>147</v>
      </c>
      <c r="C62" s="54" t="s">
        <v>179</v>
      </c>
      <c r="D62" s="54" t="s">
        <v>251</v>
      </c>
      <c r="E62" s="54" t="s">
        <v>252</v>
      </c>
      <c r="F62" s="51">
        <v>58</v>
      </c>
      <c r="G62" s="54">
        <v>317</v>
      </c>
      <c r="H62" s="55">
        <v>240</v>
      </c>
      <c r="I62" s="56">
        <v>115.60414</v>
      </c>
      <c r="J62" s="56">
        <v>23.4075</v>
      </c>
      <c r="K62" s="54" t="str">
        <f>IF(H62&lt;100,"C","B")</f>
        <v>B</v>
      </c>
      <c r="L62" s="54" t="s">
        <v>158</v>
      </c>
      <c r="M62" s="54" t="s">
        <v>37</v>
      </c>
      <c r="N62" s="54" t="s">
        <v>37</v>
      </c>
      <c r="O62" s="54"/>
      <c r="P62" s="54" t="s">
        <v>221</v>
      </c>
      <c r="Q62" s="56" t="s">
        <v>222</v>
      </c>
      <c r="R62" s="54" t="s">
        <v>37</v>
      </c>
      <c r="S62" s="54"/>
      <c r="T62" s="54" t="s">
        <v>37</v>
      </c>
      <c r="U62" s="54" t="s">
        <v>37</v>
      </c>
      <c r="V62" s="54" t="s">
        <v>37</v>
      </c>
      <c r="W62" s="54" t="s">
        <v>37</v>
      </c>
      <c r="X62" s="54" t="s">
        <v>156</v>
      </c>
      <c r="Y62" s="54"/>
    </row>
    <row r="63" s="45" customFormat="1" ht="15" spans="1:25">
      <c r="A63" s="51">
        <v>56</v>
      </c>
      <c r="B63" s="51" t="s">
        <v>147</v>
      </c>
      <c r="C63" s="54" t="s">
        <v>179</v>
      </c>
      <c r="D63" s="54" t="s">
        <v>251</v>
      </c>
      <c r="E63" s="54" t="s">
        <v>253</v>
      </c>
      <c r="F63" s="51">
        <v>101</v>
      </c>
      <c r="G63" s="54">
        <v>486</v>
      </c>
      <c r="H63" s="55">
        <v>380</v>
      </c>
      <c r="I63" s="56">
        <v>115.60414</v>
      </c>
      <c r="J63" s="56">
        <v>23.4075</v>
      </c>
      <c r="K63" s="54" t="str">
        <f t="shared" ref="K63:K68" si="1">IF(H63&gt;300,"A","B")</f>
        <v>A</v>
      </c>
      <c r="L63" s="54" t="s">
        <v>158</v>
      </c>
      <c r="M63" s="54" t="s">
        <v>37</v>
      </c>
      <c r="N63" s="54" t="s">
        <v>37</v>
      </c>
      <c r="O63" s="54"/>
      <c r="P63" s="54" t="s">
        <v>221</v>
      </c>
      <c r="Q63" s="56" t="s">
        <v>222</v>
      </c>
      <c r="R63" s="54" t="s">
        <v>37</v>
      </c>
      <c r="S63" s="54"/>
      <c r="T63" s="54" t="s">
        <v>37</v>
      </c>
      <c r="U63" s="54" t="s">
        <v>37</v>
      </c>
      <c r="V63" s="54" t="s">
        <v>37</v>
      </c>
      <c r="W63" s="54" t="s">
        <v>37</v>
      </c>
      <c r="X63" s="54" t="s">
        <v>156</v>
      </c>
      <c r="Y63" s="54"/>
    </row>
    <row r="64" s="45" customFormat="1" ht="15" spans="1:25">
      <c r="A64" s="51">
        <v>57</v>
      </c>
      <c r="B64" s="51" t="s">
        <v>147</v>
      </c>
      <c r="C64" s="54" t="s">
        <v>179</v>
      </c>
      <c r="D64" s="54" t="s">
        <v>251</v>
      </c>
      <c r="E64" s="54" t="s">
        <v>254</v>
      </c>
      <c r="F64" s="51">
        <v>105</v>
      </c>
      <c r="G64" s="54">
        <v>633</v>
      </c>
      <c r="H64" s="55">
        <v>466</v>
      </c>
      <c r="I64" s="56">
        <v>115.60414</v>
      </c>
      <c r="J64" s="56">
        <v>23.4075</v>
      </c>
      <c r="K64" s="54" t="str">
        <f t="shared" si="1"/>
        <v>A</v>
      </c>
      <c r="L64" s="54" t="s">
        <v>158</v>
      </c>
      <c r="M64" s="54" t="s">
        <v>37</v>
      </c>
      <c r="N64" s="54" t="s">
        <v>37</v>
      </c>
      <c r="O64" s="54"/>
      <c r="P64" s="54" t="s">
        <v>221</v>
      </c>
      <c r="Q64" s="56" t="s">
        <v>222</v>
      </c>
      <c r="R64" s="54" t="s">
        <v>37</v>
      </c>
      <c r="S64" s="54"/>
      <c r="T64" s="54" t="s">
        <v>37</v>
      </c>
      <c r="U64" s="54" t="s">
        <v>37</v>
      </c>
      <c r="V64" s="54" t="s">
        <v>154</v>
      </c>
      <c r="W64" s="54" t="s">
        <v>158</v>
      </c>
      <c r="X64" s="54" t="s">
        <v>156</v>
      </c>
      <c r="Y64" s="54"/>
    </row>
    <row r="65" s="45" customFormat="1" ht="15" spans="1:25">
      <c r="A65" s="51">
        <v>58</v>
      </c>
      <c r="B65" s="51" t="s">
        <v>147</v>
      </c>
      <c r="C65" s="54" t="s">
        <v>179</v>
      </c>
      <c r="D65" s="54" t="s">
        <v>255</v>
      </c>
      <c r="E65" s="54" t="s">
        <v>256</v>
      </c>
      <c r="F65" s="51">
        <v>180</v>
      </c>
      <c r="G65" s="54">
        <v>1126</v>
      </c>
      <c r="H65" s="55">
        <v>586</v>
      </c>
      <c r="I65" s="56">
        <v>115.64334</v>
      </c>
      <c r="J65" s="56">
        <v>23.42967</v>
      </c>
      <c r="K65" s="54" t="str">
        <f t="shared" si="1"/>
        <v>A</v>
      </c>
      <c r="L65" s="54" t="s">
        <v>158</v>
      </c>
      <c r="M65" s="54" t="s">
        <v>37</v>
      </c>
      <c r="N65" s="54" t="s">
        <v>37</v>
      </c>
      <c r="O65" s="54"/>
      <c r="P65" s="54" t="s">
        <v>221</v>
      </c>
      <c r="Q65" s="56" t="s">
        <v>222</v>
      </c>
      <c r="R65" s="54" t="s">
        <v>37</v>
      </c>
      <c r="S65" s="54"/>
      <c r="T65" s="54" t="s">
        <v>37</v>
      </c>
      <c r="U65" s="54" t="s">
        <v>37</v>
      </c>
      <c r="V65" s="54" t="s">
        <v>154</v>
      </c>
      <c r="W65" s="54" t="s">
        <v>158</v>
      </c>
      <c r="X65" s="54" t="s">
        <v>156</v>
      </c>
      <c r="Y65" s="54"/>
    </row>
    <row r="66" s="45" customFormat="1" ht="15" spans="1:25">
      <c r="A66" s="51">
        <v>59</v>
      </c>
      <c r="B66" s="51" t="s">
        <v>147</v>
      </c>
      <c r="C66" s="54" t="s">
        <v>179</v>
      </c>
      <c r="D66" s="54" t="s">
        <v>255</v>
      </c>
      <c r="E66" s="54" t="s">
        <v>257</v>
      </c>
      <c r="F66" s="51">
        <v>173</v>
      </c>
      <c r="G66" s="54">
        <v>1007</v>
      </c>
      <c r="H66" s="55">
        <v>524</v>
      </c>
      <c r="I66" s="56">
        <v>115.64869</v>
      </c>
      <c r="J66" s="56">
        <v>23.43287</v>
      </c>
      <c r="K66" s="54" t="str">
        <f t="shared" si="1"/>
        <v>A</v>
      </c>
      <c r="L66" s="54" t="s">
        <v>158</v>
      </c>
      <c r="M66" s="54" t="s">
        <v>37</v>
      </c>
      <c r="N66" s="54" t="s">
        <v>37</v>
      </c>
      <c r="O66" s="54"/>
      <c r="P66" s="54" t="s">
        <v>221</v>
      </c>
      <c r="Q66" s="56" t="s">
        <v>222</v>
      </c>
      <c r="R66" s="54" t="s">
        <v>37</v>
      </c>
      <c r="S66" s="54"/>
      <c r="T66" s="54" t="s">
        <v>37</v>
      </c>
      <c r="U66" s="54" t="s">
        <v>37</v>
      </c>
      <c r="V66" s="54" t="s">
        <v>154</v>
      </c>
      <c r="W66" s="54" t="s">
        <v>158</v>
      </c>
      <c r="X66" s="54" t="s">
        <v>156</v>
      </c>
      <c r="Y66" s="54"/>
    </row>
    <row r="67" s="45" customFormat="1" ht="15" spans="1:25">
      <c r="A67" s="51">
        <v>60</v>
      </c>
      <c r="B67" s="51" t="s">
        <v>147</v>
      </c>
      <c r="C67" s="54" t="s">
        <v>179</v>
      </c>
      <c r="D67" s="54" t="s">
        <v>255</v>
      </c>
      <c r="E67" s="54" t="s">
        <v>258</v>
      </c>
      <c r="F67" s="51">
        <v>92</v>
      </c>
      <c r="G67" s="54">
        <v>610</v>
      </c>
      <c r="H67" s="55">
        <v>317</v>
      </c>
      <c r="I67" s="56">
        <v>115.64334</v>
      </c>
      <c r="J67" s="56">
        <v>23.42967</v>
      </c>
      <c r="K67" s="54" t="str">
        <f t="shared" si="1"/>
        <v>A</v>
      </c>
      <c r="L67" s="54" t="s">
        <v>158</v>
      </c>
      <c r="M67" s="54" t="s">
        <v>37</v>
      </c>
      <c r="N67" s="54" t="s">
        <v>37</v>
      </c>
      <c r="O67" s="54"/>
      <c r="P67" s="54" t="s">
        <v>221</v>
      </c>
      <c r="Q67" s="56" t="s">
        <v>222</v>
      </c>
      <c r="R67" s="54" t="s">
        <v>37</v>
      </c>
      <c r="S67" s="54"/>
      <c r="T67" s="54" t="s">
        <v>37</v>
      </c>
      <c r="U67" s="54" t="s">
        <v>37</v>
      </c>
      <c r="V67" s="54" t="s">
        <v>37</v>
      </c>
      <c r="W67" s="54" t="s">
        <v>37</v>
      </c>
      <c r="X67" s="54" t="s">
        <v>156</v>
      </c>
      <c r="Y67" s="54"/>
    </row>
    <row r="68" s="45" customFormat="1" ht="15" spans="1:25">
      <c r="A68" s="51">
        <v>61</v>
      </c>
      <c r="B68" s="51" t="s">
        <v>147</v>
      </c>
      <c r="C68" s="54" t="s">
        <v>179</v>
      </c>
      <c r="D68" s="54" t="s">
        <v>255</v>
      </c>
      <c r="E68" s="54" t="s">
        <v>259</v>
      </c>
      <c r="F68" s="51">
        <v>110</v>
      </c>
      <c r="G68" s="54">
        <v>851</v>
      </c>
      <c r="H68" s="55">
        <v>443</v>
      </c>
      <c r="I68" s="56">
        <v>115.64334</v>
      </c>
      <c r="J68" s="56">
        <v>23.43772</v>
      </c>
      <c r="K68" s="54" t="str">
        <f t="shared" si="1"/>
        <v>A</v>
      </c>
      <c r="L68" s="54" t="s">
        <v>158</v>
      </c>
      <c r="M68" s="54" t="s">
        <v>37</v>
      </c>
      <c r="N68" s="54" t="s">
        <v>37</v>
      </c>
      <c r="O68" s="54"/>
      <c r="P68" s="54" t="s">
        <v>221</v>
      </c>
      <c r="Q68" s="56" t="s">
        <v>222</v>
      </c>
      <c r="R68" s="54" t="s">
        <v>37</v>
      </c>
      <c r="S68" s="54"/>
      <c r="T68" s="54" t="s">
        <v>37</v>
      </c>
      <c r="U68" s="54" t="s">
        <v>37</v>
      </c>
      <c r="V68" s="54" t="s">
        <v>154</v>
      </c>
      <c r="W68" s="54" t="s">
        <v>158</v>
      </c>
      <c r="X68" s="54" t="s">
        <v>156</v>
      </c>
      <c r="Y68" s="54"/>
    </row>
    <row r="69" s="45" customFormat="1" ht="15" spans="1:25">
      <c r="A69" s="51">
        <v>62</v>
      </c>
      <c r="B69" s="51" t="s">
        <v>147</v>
      </c>
      <c r="C69" s="54" t="s">
        <v>179</v>
      </c>
      <c r="D69" s="54" t="s">
        <v>260</v>
      </c>
      <c r="E69" s="54" t="s">
        <v>261</v>
      </c>
      <c r="F69" s="51">
        <v>92</v>
      </c>
      <c r="G69" s="54">
        <v>420</v>
      </c>
      <c r="H69" s="55">
        <v>250</v>
      </c>
      <c r="I69" s="56">
        <v>115.63632</v>
      </c>
      <c r="J69" s="56">
        <v>23.39928</v>
      </c>
      <c r="K69" s="54" t="str">
        <f>IF(H69&lt;100,"C","B")</f>
        <v>B</v>
      </c>
      <c r="L69" s="54" t="s">
        <v>158</v>
      </c>
      <c r="M69" s="54" t="s">
        <v>37</v>
      </c>
      <c r="N69" s="54" t="s">
        <v>37</v>
      </c>
      <c r="O69" s="54"/>
      <c r="P69" s="54" t="s">
        <v>221</v>
      </c>
      <c r="Q69" s="56" t="s">
        <v>222</v>
      </c>
      <c r="R69" s="54" t="s">
        <v>37</v>
      </c>
      <c r="S69" s="54"/>
      <c r="T69" s="54" t="s">
        <v>37</v>
      </c>
      <c r="U69" s="54" t="s">
        <v>37</v>
      </c>
      <c r="V69" s="54" t="s">
        <v>37</v>
      </c>
      <c r="W69" s="54" t="s">
        <v>37</v>
      </c>
      <c r="X69" s="54" t="s">
        <v>156</v>
      </c>
      <c r="Y69" s="54"/>
    </row>
    <row r="70" s="45" customFormat="1" ht="15" spans="1:25">
      <c r="A70" s="51">
        <v>63</v>
      </c>
      <c r="B70" s="51" t="s">
        <v>147</v>
      </c>
      <c r="C70" s="54" t="s">
        <v>179</v>
      </c>
      <c r="D70" s="54" t="s">
        <v>260</v>
      </c>
      <c r="E70" s="54" t="s">
        <v>262</v>
      </c>
      <c r="F70" s="51">
        <v>32</v>
      </c>
      <c r="G70" s="54">
        <v>219</v>
      </c>
      <c r="H70" s="55">
        <v>80</v>
      </c>
      <c r="I70" s="56">
        <v>115.63632</v>
      </c>
      <c r="J70" s="56">
        <v>23.39928</v>
      </c>
      <c r="K70" s="54" t="str">
        <f>IF(H70&lt;100,"C","B")</f>
        <v>C</v>
      </c>
      <c r="L70" s="54" t="s">
        <v>158</v>
      </c>
      <c r="M70" s="54" t="s">
        <v>37</v>
      </c>
      <c r="N70" s="54" t="s">
        <v>37</v>
      </c>
      <c r="O70" s="54"/>
      <c r="P70" s="54" t="s">
        <v>221</v>
      </c>
      <c r="Q70" s="56" t="s">
        <v>222</v>
      </c>
      <c r="R70" s="54" t="s">
        <v>37</v>
      </c>
      <c r="S70" s="54"/>
      <c r="T70" s="54" t="s">
        <v>37</v>
      </c>
      <c r="U70" s="54" t="s">
        <v>37</v>
      </c>
      <c r="V70" s="54" t="s">
        <v>37</v>
      </c>
      <c r="W70" s="54" t="s">
        <v>37</v>
      </c>
      <c r="X70" s="54" t="s">
        <v>156</v>
      </c>
      <c r="Y70" s="54"/>
    </row>
    <row r="71" s="45" customFormat="1" ht="15" spans="1:25">
      <c r="A71" s="51">
        <v>64</v>
      </c>
      <c r="B71" s="51" t="s">
        <v>147</v>
      </c>
      <c r="C71" s="54" t="s">
        <v>179</v>
      </c>
      <c r="D71" s="54" t="s">
        <v>260</v>
      </c>
      <c r="E71" s="54" t="s">
        <v>263</v>
      </c>
      <c r="F71" s="51">
        <v>95</v>
      </c>
      <c r="G71" s="54">
        <v>465</v>
      </c>
      <c r="H71" s="55">
        <v>300</v>
      </c>
      <c r="I71" s="56">
        <v>115.63632</v>
      </c>
      <c r="J71" s="56">
        <v>23.39928</v>
      </c>
      <c r="K71" s="54" t="str">
        <f>IF(H71&lt;100,"C","B")</f>
        <v>B</v>
      </c>
      <c r="L71" s="54" t="s">
        <v>158</v>
      </c>
      <c r="M71" s="54" t="s">
        <v>37</v>
      </c>
      <c r="N71" s="54" t="s">
        <v>37</v>
      </c>
      <c r="O71" s="54"/>
      <c r="P71" s="54" t="s">
        <v>221</v>
      </c>
      <c r="Q71" s="56" t="s">
        <v>222</v>
      </c>
      <c r="R71" s="54" t="s">
        <v>37</v>
      </c>
      <c r="S71" s="54"/>
      <c r="T71" s="54" t="s">
        <v>37</v>
      </c>
      <c r="U71" s="54" t="s">
        <v>37</v>
      </c>
      <c r="V71" s="54" t="s">
        <v>37</v>
      </c>
      <c r="W71" s="54" t="s">
        <v>37</v>
      </c>
      <c r="X71" s="54" t="s">
        <v>156</v>
      </c>
      <c r="Y71" s="54"/>
    </row>
    <row r="72" s="45" customFormat="1" ht="15" spans="1:25">
      <c r="A72" s="51">
        <v>65</v>
      </c>
      <c r="B72" s="51" t="s">
        <v>147</v>
      </c>
      <c r="C72" s="54" t="s">
        <v>179</v>
      </c>
      <c r="D72" s="54" t="s">
        <v>260</v>
      </c>
      <c r="E72" s="54" t="s">
        <v>264</v>
      </c>
      <c r="F72" s="51">
        <v>79</v>
      </c>
      <c r="G72" s="54">
        <v>450</v>
      </c>
      <c r="H72" s="55">
        <v>300</v>
      </c>
      <c r="I72" s="56">
        <v>115.63632</v>
      </c>
      <c r="J72" s="56">
        <v>23.39928</v>
      </c>
      <c r="K72" s="54" t="str">
        <f>IF(H72&lt;100,"C","B")</f>
        <v>B</v>
      </c>
      <c r="L72" s="54" t="s">
        <v>158</v>
      </c>
      <c r="M72" s="54" t="s">
        <v>37</v>
      </c>
      <c r="N72" s="54" t="s">
        <v>37</v>
      </c>
      <c r="O72" s="54"/>
      <c r="P72" s="54" t="s">
        <v>221</v>
      </c>
      <c r="Q72" s="56" t="s">
        <v>222</v>
      </c>
      <c r="R72" s="54" t="s">
        <v>37</v>
      </c>
      <c r="S72" s="54"/>
      <c r="T72" s="54" t="s">
        <v>37</v>
      </c>
      <c r="U72" s="54" t="s">
        <v>37</v>
      </c>
      <c r="V72" s="54" t="s">
        <v>37</v>
      </c>
      <c r="W72" s="54" t="s">
        <v>37</v>
      </c>
      <c r="X72" s="54" t="s">
        <v>156</v>
      </c>
      <c r="Y72" s="54"/>
    </row>
    <row r="73" s="45" customFormat="1" ht="15" spans="1:25">
      <c r="A73" s="51">
        <v>66</v>
      </c>
      <c r="B73" s="51" t="s">
        <v>147</v>
      </c>
      <c r="C73" s="54" t="s">
        <v>179</v>
      </c>
      <c r="D73" s="54" t="s">
        <v>260</v>
      </c>
      <c r="E73" s="54" t="s">
        <v>265</v>
      </c>
      <c r="F73" s="51">
        <v>135</v>
      </c>
      <c r="G73" s="54">
        <v>802</v>
      </c>
      <c r="H73" s="55">
        <v>450</v>
      </c>
      <c r="I73" s="56">
        <v>115.63632</v>
      </c>
      <c r="J73" s="56">
        <v>23.39928</v>
      </c>
      <c r="K73" s="54" t="str">
        <f>IF(H73&gt;300,"A","B")</f>
        <v>A</v>
      </c>
      <c r="L73" s="54" t="s">
        <v>158</v>
      </c>
      <c r="M73" s="54" t="s">
        <v>37</v>
      </c>
      <c r="N73" s="54" t="s">
        <v>37</v>
      </c>
      <c r="O73" s="54"/>
      <c r="P73" s="54" t="s">
        <v>221</v>
      </c>
      <c r="Q73" s="56" t="s">
        <v>222</v>
      </c>
      <c r="R73" s="54" t="s">
        <v>37</v>
      </c>
      <c r="S73" s="54"/>
      <c r="T73" s="54" t="s">
        <v>37</v>
      </c>
      <c r="U73" s="54" t="s">
        <v>37</v>
      </c>
      <c r="V73" s="54" t="s">
        <v>154</v>
      </c>
      <c r="W73" s="54" t="s">
        <v>158</v>
      </c>
      <c r="X73" s="54" t="s">
        <v>156</v>
      </c>
      <c r="Y73" s="54"/>
    </row>
    <row r="74" s="45" customFormat="1" ht="15" spans="1:25">
      <c r="A74" s="51">
        <v>67</v>
      </c>
      <c r="B74" s="51" t="s">
        <v>147</v>
      </c>
      <c r="C74" s="54" t="s">
        <v>191</v>
      </c>
      <c r="D74" s="54" t="s">
        <v>266</v>
      </c>
      <c r="E74" s="54" t="s">
        <v>267</v>
      </c>
      <c r="F74" s="51">
        <v>33</v>
      </c>
      <c r="G74" s="54">
        <v>224</v>
      </c>
      <c r="H74" s="55">
        <v>25</v>
      </c>
      <c r="I74" s="56">
        <v>115.48122</v>
      </c>
      <c r="J74" s="56">
        <v>23.35807</v>
      </c>
      <c r="K74" s="54" t="str">
        <f t="shared" ref="K74:K90" si="2">IF(H74&lt;100,"C","B")</f>
        <v>C</v>
      </c>
      <c r="L74" s="54" t="s">
        <v>158</v>
      </c>
      <c r="M74" s="54" t="s">
        <v>37</v>
      </c>
      <c r="N74" s="54" t="s">
        <v>37</v>
      </c>
      <c r="O74" s="54"/>
      <c r="P74" s="54" t="s">
        <v>221</v>
      </c>
      <c r="Q74" s="56" t="s">
        <v>222</v>
      </c>
      <c r="R74" s="54" t="s">
        <v>37</v>
      </c>
      <c r="S74" s="54"/>
      <c r="T74" s="54" t="s">
        <v>37</v>
      </c>
      <c r="U74" s="54" t="s">
        <v>37</v>
      </c>
      <c r="V74" s="54" t="s">
        <v>37</v>
      </c>
      <c r="W74" s="54" t="s">
        <v>37</v>
      </c>
      <c r="X74" s="54" t="s">
        <v>156</v>
      </c>
      <c r="Y74" s="54"/>
    </row>
    <row r="75" s="45" customFormat="1" ht="15" spans="1:25">
      <c r="A75" s="51">
        <v>68</v>
      </c>
      <c r="B75" s="51" t="s">
        <v>147</v>
      </c>
      <c r="C75" s="54" t="s">
        <v>191</v>
      </c>
      <c r="D75" s="54" t="s">
        <v>266</v>
      </c>
      <c r="E75" s="54" t="s">
        <v>268</v>
      </c>
      <c r="F75" s="51">
        <v>26</v>
      </c>
      <c r="G75" s="54">
        <v>221</v>
      </c>
      <c r="H75" s="55">
        <v>10</v>
      </c>
      <c r="I75" s="56">
        <v>115.48698</v>
      </c>
      <c r="J75" s="56">
        <v>23.35829</v>
      </c>
      <c r="K75" s="54" t="str">
        <f t="shared" si="2"/>
        <v>C</v>
      </c>
      <c r="L75" s="54" t="s">
        <v>158</v>
      </c>
      <c r="M75" s="54" t="s">
        <v>37</v>
      </c>
      <c r="N75" s="54" t="s">
        <v>37</v>
      </c>
      <c r="O75" s="54"/>
      <c r="P75" s="54" t="s">
        <v>221</v>
      </c>
      <c r="Q75" s="56" t="s">
        <v>222</v>
      </c>
      <c r="R75" s="54" t="s">
        <v>37</v>
      </c>
      <c r="S75" s="54"/>
      <c r="T75" s="54" t="s">
        <v>37</v>
      </c>
      <c r="U75" s="54" t="s">
        <v>37</v>
      </c>
      <c r="V75" s="54" t="s">
        <v>37</v>
      </c>
      <c r="W75" s="54" t="s">
        <v>37</v>
      </c>
      <c r="X75" s="54" t="s">
        <v>156</v>
      </c>
      <c r="Y75" s="54"/>
    </row>
    <row r="76" s="45" customFormat="1" ht="15" spans="1:25">
      <c r="A76" s="51">
        <v>69</v>
      </c>
      <c r="B76" s="51" t="s">
        <v>147</v>
      </c>
      <c r="C76" s="54" t="s">
        <v>191</v>
      </c>
      <c r="D76" s="54" t="s">
        <v>266</v>
      </c>
      <c r="E76" s="54" t="s">
        <v>269</v>
      </c>
      <c r="F76" s="51">
        <v>36</v>
      </c>
      <c r="G76" s="54">
        <v>247</v>
      </c>
      <c r="H76" s="55">
        <v>10</v>
      </c>
      <c r="I76" s="56">
        <v>115.48122</v>
      </c>
      <c r="J76" s="56">
        <v>23.35807</v>
      </c>
      <c r="K76" s="54" t="str">
        <f t="shared" si="2"/>
        <v>C</v>
      </c>
      <c r="L76" s="54" t="s">
        <v>158</v>
      </c>
      <c r="M76" s="54" t="s">
        <v>37</v>
      </c>
      <c r="N76" s="54" t="s">
        <v>37</v>
      </c>
      <c r="O76" s="54"/>
      <c r="P76" s="54" t="s">
        <v>221</v>
      </c>
      <c r="Q76" s="56" t="s">
        <v>222</v>
      </c>
      <c r="R76" s="54" t="s">
        <v>37</v>
      </c>
      <c r="S76" s="54"/>
      <c r="T76" s="54" t="s">
        <v>37</v>
      </c>
      <c r="U76" s="54" t="s">
        <v>37</v>
      </c>
      <c r="V76" s="54" t="s">
        <v>37</v>
      </c>
      <c r="W76" s="54" t="s">
        <v>37</v>
      </c>
      <c r="X76" s="54" t="s">
        <v>156</v>
      </c>
      <c r="Y76" s="54"/>
    </row>
    <row r="77" s="45" customFormat="1" ht="15" spans="1:25">
      <c r="A77" s="51">
        <v>70</v>
      </c>
      <c r="B77" s="51" t="s">
        <v>147</v>
      </c>
      <c r="C77" s="54" t="s">
        <v>191</v>
      </c>
      <c r="D77" s="54" t="s">
        <v>270</v>
      </c>
      <c r="E77" s="54" t="s">
        <v>271</v>
      </c>
      <c r="F77" s="51">
        <v>51</v>
      </c>
      <c r="G77" s="54">
        <v>333</v>
      </c>
      <c r="H77" s="55">
        <v>200</v>
      </c>
      <c r="I77" s="56">
        <v>115.540554108</v>
      </c>
      <c r="J77" s="56">
        <v>23.348349572</v>
      </c>
      <c r="K77" s="54" t="str">
        <f t="shared" si="2"/>
        <v>B</v>
      </c>
      <c r="L77" s="54" t="s">
        <v>158</v>
      </c>
      <c r="M77" s="54" t="s">
        <v>37</v>
      </c>
      <c r="N77" s="54" t="s">
        <v>37</v>
      </c>
      <c r="O77" s="54"/>
      <c r="P77" s="54" t="s">
        <v>272</v>
      </c>
      <c r="Q77" s="56" t="s">
        <v>222</v>
      </c>
      <c r="R77" s="54" t="s">
        <v>37</v>
      </c>
      <c r="S77" s="54"/>
      <c r="T77" s="54" t="s">
        <v>37</v>
      </c>
      <c r="U77" s="54" t="s">
        <v>37</v>
      </c>
      <c r="V77" s="54" t="s">
        <v>154</v>
      </c>
      <c r="W77" s="54" t="s">
        <v>207</v>
      </c>
      <c r="X77" s="54" t="s">
        <v>156</v>
      </c>
      <c r="Y77" s="54"/>
    </row>
    <row r="78" s="45" customFormat="1" ht="15" spans="1:25">
      <c r="A78" s="51">
        <v>71</v>
      </c>
      <c r="B78" s="51" t="s">
        <v>147</v>
      </c>
      <c r="C78" s="54" t="s">
        <v>191</v>
      </c>
      <c r="D78" s="54" t="s">
        <v>270</v>
      </c>
      <c r="E78" s="54" t="s">
        <v>273</v>
      </c>
      <c r="F78" s="51">
        <v>38</v>
      </c>
      <c r="G78" s="54">
        <v>218</v>
      </c>
      <c r="H78" s="55">
        <v>55</v>
      </c>
      <c r="I78" s="56">
        <v>115.540894108</v>
      </c>
      <c r="J78" s="56">
        <v>23.348699572</v>
      </c>
      <c r="K78" s="54" t="str">
        <f t="shared" si="2"/>
        <v>C</v>
      </c>
      <c r="L78" s="54" t="s">
        <v>158</v>
      </c>
      <c r="M78" s="54" t="s">
        <v>37</v>
      </c>
      <c r="N78" s="54" t="s">
        <v>37</v>
      </c>
      <c r="O78" s="54"/>
      <c r="P78" s="54" t="s">
        <v>272</v>
      </c>
      <c r="Q78" s="56" t="s">
        <v>222</v>
      </c>
      <c r="R78" s="54" t="s">
        <v>37</v>
      </c>
      <c r="S78" s="54"/>
      <c r="T78" s="54" t="s">
        <v>37</v>
      </c>
      <c r="U78" s="54" t="s">
        <v>37</v>
      </c>
      <c r="V78" s="54" t="s">
        <v>154</v>
      </c>
      <c r="W78" s="54" t="s">
        <v>207</v>
      </c>
      <c r="X78" s="54" t="s">
        <v>156</v>
      </c>
      <c r="Y78" s="54"/>
    </row>
    <row r="79" s="45" customFormat="1" ht="15" spans="1:25">
      <c r="A79" s="51">
        <v>72</v>
      </c>
      <c r="B79" s="51" t="s">
        <v>147</v>
      </c>
      <c r="C79" s="54" t="s">
        <v>191</v>
      </c>
      <c r="D79" s="54" t="s">
        <v>270</v>
      </c>
      <c r="E79" s="54" t="s">
        <v>274</v>
      </c>
      <c r="F79" s="51">
        <v>45</v>
      </c>
      <c r="G79" s="54">
        <v>235</v>
      </c>
      <c r="H79" s="55">
        <v>180</v>
      </c>
      <c r="I79" s="56">
        <v>115.538884108</v>
      </c>
      <c r="J79" s="56">
        <v>23.348339572</v>
      </c>
      <c r="K79" s="54" t="str">
        <f t="shared" si="2"/>
        <v>B</v>
      </c>
      <c r="L79" s="54" t="s">
        <v>158</v>
      </c>
      <c r="M79" s="54" t="s">
        <v>37</v>
      </c>
      <c r="N79" s="54" t="s">
        <v>37</v>
      </c>
      <c r="O79" s="54"/>
      <c r="P79" s="54" t="s">
        <v>272</v>
      </c>
      <c r="Q79" s="56" t="s">
        <v>222</v>
      </c>
      <c r="R79" s="54" t="s">
        <v>37</v>
      </c>
      <c r="S79" s="54"/>
      <c r="T79" s="54" t="s">
        <v>37</v>
      </c>
      <c r="U79" s="54" t="s">
        <v>37</v>
      </c>
      <c r="V79" s="54" t="s">
        <v>154</v>
      </c>
      <c r="W79" s="54" t="s">
        <v>207</v>
      </c>
      <c r="X79" s="54" t="s">
        <v>156</v>
      </c>
      <c r="Y79" s="54"/>
    </row>
    <row r="80" s="45" customFormat="1" ht="15" spans="1:25">
      <c r="A80" s="51">
        <v>73</v>
      </c>
      <c r="B80" s="51" t="s">
        <v>147</v>
      </c>
      <c r="C80" s="54" t="s">
        <v>191</v>
      </c>
      <c r="D80" s="54" t="s">
        <v>270</v>
      </c>
      <c r="E80" s="54" t="s">
        <v>275</v>
      </c>
      <c r="F80" s="51">
        <v>23</v>
      </c>
      <c r="G80" s="54">
        <v>214</v>
      </c>
      <c r="H80" s="55">
        <v>50</v>
      </c>
      <c r="I80" s="56">
        <v>115.538904108</v>
      </c>
      <c r="J80" s="56">
        <v>23.349219572</v>
      </c>
      <c r="K80" s="54" t="str">
        <f t="shared" si="2"/>
        <v>C</v>
      </c>
      <c r="L80" s="54" t="s">
        <v>158</v>
      </c>
      <c r="M80" s="54" t="s">
        <v>37</v>
      </c>
      <c r="N80" s="54" t="s">
        <v>37</v>
      </c>
      <c r="O80" s="54"/>
      <c r="P80" s="54" t="s">
        <v>272</v>
      </c>
      <c r="Q80" s="56" t="s">
        <v>222</v>
      </c>
      <c r="R80" s="54" t="s">
        <v>37</v>
      </c>
      <c r="S80" s="54"/>
      <c r="T80" s="54" t="s">
        <v>37</v>
      </c>
      <c r="U80" s="54" t="s">
        <v>37</v>
      </c>
      <c r="V80" s="54" t="s">
        <v>154</v>
      </c>
      <c r="W80" s="54" t="s">
        <v>207</v>
      </c>
      <c r="X80" s="54" t="s">
        <v>156</v>
      </c>
      <c r="Y80" s="54"/>
    </row>
    <row r="81" s="45" customFormat="1" ht="15" spans="1:25">
      <c r="A81" s="51">
        <v>74</v>
      </c>
      <c r="B81" s="51" t="s">
        <v>147</v>
      </c>
      <c r="C81" s="54" t="s">
        <v>191</v>
      </c>
      <c r="D81" s="54" t="s">
        <v>270</v>
      </c>
      <c r="E81" s="54" t="s">
        <v>276</v>
      </c>
      <c r="F81" s="51">
        <v>44</v>
      </c>
      <c r="G81" s="54">
        <v>233</v>
      </c>
      <c r="H81" s="55">
        <v>105</v>
      </c>
      <c r="I81" s="56">
        <v>115.539674108</v>
      </c>
      <c r="J81" s="56">
        <v>23.348929572</v>
      </c>
      <c r="K81" s="54" t="str">
        <f t="shared" si="2"/>
        <v>B</v>
      </c>
      <c r="L81" s="54" t="s">
        <v>158</v>
      </c>
      <c r="M81" s="54" t="s">
        <v>37</v>
      </c>
      <c r="N81" s="54" t="s">
        <v>37</v>
      </c>
      <c r="O81" s="54"/>
      <c r="P81" s="54" t="s">
        <v>272</v>
      </c>
      <c r="Q81" s="56" t="s">
        <v>222</v>
      </c>
      <c r="R81" s="54" t="s">
        <v>37</v>
      </c>
      <c r="S81" s="54"/>
      <c r="T81" s="54" t="s">
        <v>37</v>
      </c>
      <c r="U81" s="54" t="s">
        <v>37</v>
      </c>
      <c r="V81" s="54" t="s">
        <v>154</v>
      </c>
      <c r="W81" s="54" t="s">
        <v>207</v>
      </c>
      <c r="X81" s="54" t="s">
        <v>156</v>
      </c>
      <c r="Y81" s="54"/>
    </row>
    <row r="82" s="45" customFormat="1" ht="15" spans="1:25">
      <c r="A82" s="51">
        <v>75</v>
      </c>
      <c r="B82" s="51" t="s">
        <v>147</v>
      </c>
      <c r="C82" s="54" t="s">
        <v>191</v>
      </c>
      <c r="D82" s="54" t="s">
        <v>277</v>
      </c>
      <c r="E82" s="54" t="s">
        <v>278</v>
      </c>
      <c r="F82" s="51">
        <v>50</v>
      </c>
      <c r="G82" s="54">
        <v>243</v>
      </c>
      <c r="H82" s="55">
        <v>66</v>
      </c>
      <c r="I82" s="56">
        <v>115.50636</v>
      </c>
      <c r="J82" s="56">
        <v>23.3583</v>
      </c>
      <c r="K82" s="54" t="str">
        <f t="shared" si="2"/>
        <v>C</v>
      </c>
      <c r="L82" s="54" t="s">
        <v>158</v>
      </c>
      <c r="M82" s="54" t="s">
        <v>37</v>
      </c>
      <c r="N82" s="54" t="s">
        <v>37</v>
      </c>
      <c r="O82" s="54"/>
      <c r="P82" s="54" t="s">
        <v>221</v>
      </c>
      <c r="Q82" s="56" t="s">
        <v>222</v>
      </c>
      <c r="R82" s="54" t="s">
        <v>37</v>
      </c>
      <c r="S82" s="54"/>
      <c r="T82" s="54" t="s">
        <v>37</v>
      </c>
      <c r="U82" s="54" t="s">
        <v>37</v>
      </c>
      <c r="V82" s="54" t="s">
        <v>154</v>
      </c>
      <c r="W82" s="54" t="s">
        <v>207</v>
      </c>
      <c r="X82" s="54" t="s">
        <v>156</v>
      </c>
      <c r="Y82" s="54"/>
    </row>
    <row r="83" s="45" customFormat="1" ht="15" spans="1:25">
      <c r="A83" s="51">
        <v>76</v>
      </c>
      <c r="B83" s="51" t="s">
        <v>147</v>
      </c>
      <c r="C83" s="54" t="s">
        <v>191</v>
      </c>
      <c r="D83" s="54" t="s">
        <v>277</v>
      </c>
      <c r="E83" s="54" t="s">
        <v>279</v>
      </c>
      <c r="F83" s="51">
        <v>43</v>
      </c>
      <c r="G83" s="54">
        <v>260</v>
      </c>
      <c r="H83" s="55">
        <v>54</v>
      </c>
      <c r="I83" s="56">
        <v>115.50637</v>
      </c>
      <c r="J83" s="56">
        <v>23.35832</v>
      </c>
      <c r="K83" s="54" t="str">
        <f t="shared" si="2"/>
        <v>C</v>
      </c>
      <c r="L83" s="54" t="s">
        <v>158</v>
      </c>
      <c r="M83" s="54" t="s">
        <v>37</v>
      </c>
      <c r="N83" s="54" t="s">
        <v>37</v>
      </c>
      <c r="O83" s="54"/>
      <c r="P83" s="54" t="s">
        <v>221</v>
      </c>
      <c r="Q83" s="56" t="s">
        <v>222</v>
      </c>
      <c r="R83" s="54" t="s">
        <v>37</v>
      </c>
      <c r="S83" s="54"/>
      <c r="T83" s="54" t="s">
        <v>37</v>
      </c>
      <c r="U83" s="54" t="s">
        <v>37</v>
      </c>
      <c r="V83" s="54" t="s">
        <v>154</v>
      </c>
      <c r="W83" s="54" t="s">
        <v>207</v>
      </c>
      <c r="X83" s="54" t="s">
        <v>156</v>
      </c>
      <c r="Y83" s="54"/>
    </row>
    <row r="84" s="45" customFormat="1" ht="15" spans="1:25">
      <c r="A84" s="51">
        <v>77</v>
      </c>
      <c r="B84" s="51" t="s">
        <v>147</v>
      </c>
      <c r="C84" s="54" t="s">
        <v>191</v>
      </c>
      <c r="D84" s="54" t="s">
        <v>277</v>
      </c>
      <c r="E84" s="54" t="s">
        <v>280</v>
      </c>
      <c r="F84" s="51">
        <v>37</v>
      </c>
      <c r="G84" s="54">
        <v>244</v>
      </c>
      <c r="H84" s="55">
        <v>57</v>
      </c>
      <c r="I84" s="56">
        <v>115.50636</v>
      </c>
      <c r="J84" s="56">
        <v>23.35827</v>
      </c>
      <c r="K84" s="54" t="str">
        <f t="shared" si="2"/>
        <v>C</v>
      </c>
      <c r="L84" s="54" t="s">
        <v>158</v>
      </c>
      <c r="M84" s="54" t="s">
        <v>37</v>
      </c>
      <c r="N84" s="54" t="s">
        <v>37</v>
      </c>
      <c r="O84" s="54"/>
      <c r="P84" s="54" t="s">
        <v>221</v>
      </c>
      <c r="Q84" s="56" t="s">
        <v>222</v>
      </c>
      <c r="R84" s="54" t="s">
        <v>37</v>
      </c>
      <c r="S84" s="54"/>
      <c r="T84" s="54" t="s">
        <v>37</v>
      </c>
      <c r="U84" s="54" t="s">
        <v>37</v>
      </c>
      <c r="V84" s="54" t="s">
        <v>154</v>
      </c>
      <c r="W84" s="54" t="s">
        <v>207</v>
      </c>
      <c r="X84" s="54" t="s">
        <v>156</v>
      </c>
      <c r="Y84" s="54"/>
    </row>
    <row r="85" s="45" customFormat="1" ht="15" spans="1:25">
      <c r="A85" s="51">
        <v>78</v>
      </c>
      <c r="B85" s="51" t="s">
        <v>147</v>
      </c>
      <c r="C85" s="54" t="s">
        <v>191</v>
      </c>
      <c r="D85" s="54" t="s">
        <v>277</v>
      </c>
      <c r="E85" s="54" t="s">
        <v>281</v>
      </c>
      <c r="F85" s="51">
        <v>61</v>
      </c>
      <c r="G85" s="54">
        <v>385</v>
      </c>
      <c r="H85" s="55">
        <v>73</v>
      </c>
      <c r="I85" s="56">
        <v>115.50636</v>
      </c>
      <c r="J85" s="56">
        <v>23.35827</v>
      </c>
      <c r="K85" s="54" t="str">
        <f t="shared" si="2"/>
        <v>C</v>
      </c>
      <c r="L85" s="54" t="s">
        <v>158</v>
      </c>
      <c r="M85" s="54" t="s">
        <v>37</v>
      </c>
      <c r="N85" s="54" t="s">
        <v>37</v>
      </c>
      <c r="O85" s="54"/>
      <c r="P85" s="54" t="s">
        <v>221</v>
      </c>
      <c r="Q85" s="56" t="s">
        <v>222</v>
      </c>
      <c r="R85" s="54" t="s">
        <v>37</v>
      </c>
      <c r="S85" s="54"/>
      <c r="T85" s="54" t="s">
        <v>37</v>
      </c>
      <c r="U85" s="54" t="s">
        <v>37</v>
      </c>
      <c r="V85" s="54" t="s">
        <v>154</v>
      </c>
      <c r="W85" s="54" t="s">
        <v>207</v>
      </c>
      <c r="X85" s="54" t="s">
        <v>156</v>
      </c>
      <c r="Y85" s="54"/>
    </row>
    <row r="86" s="45" customFormat="1" ht="15" spans="1:25">
      <c r="A86" s="51">
        <v>79</v>
      </c>
      <c r="B86" s="51" t="s">
        <v>147</v>
      </c>
      <c r="C86" s="54" t="s">
        <v>191</v>
      </c>
      <c r="D86" s="54" t="s">
        <v>282</v>
      </c>
      <c r="E86" s="54" t="s">
        <v>283</v>
      </c>
      <c r="F86" s="51">
        <v>466</v>
      </c>
      <c r="G86" s="54">
        <v>794</v>
      </c>
      <c r="H86" s="55">
        <v>12</v>
      </c>
      <c r="I86" s="56">
        <v>115.60057</v>
      </c>
      <c r="J86" s="56">
        <v>23.34966</v>
      </c>
      <c r="K86" s="54" t="str">
        <f t="shared" si="2"/>
        <v>C</v>
      </c>
      <c r="L86" s="54" t="s">
        <v>158</v>
      </c>
      <c r="M86" s="54" t="s">
        <v>37</v>
      </c>
      <c r="N86" s="54" t="s">
        <v>37</v>
      </c>
      <c r="O86" s="54"/>
      <c r="P86" s="54" t="s">
        <v>221</v>
      </c>
      <c r="Q86" s="56" t="s">
        <v>222</v>
      </c>
      <c r="R86" s="54" t="s">
        <v>37</v>
      </c>
      <c r="S86" s="54"/>
      <c r="T86" s="54" t="s">
        <v>37</v>
      </c>
      <c r="U86" s="54" t="s">
        <v>37</v>
      </c>
      <c r="V86" s="54" t="s">
        <v>154</v>
      </c>
      <c r="W86" s="54" t="s">
        <v>207</v>
      </c>
      <c r="X86" s="54" t="s">
        <v>156</v>
      </c>
      <c r="Y86" s="54"/>
    </row>
    <row r="87" s="45" customFormat="1" ht="15" spans="1:25">
      <c r="A87" s="51">
        <v>80</v>
      </c>
      <c r="B87" s="51" t="s">
        <v>147</v>
      </c>
      <c r="C87" s="54" t="s">
        <v>203</v>
      </c>
      <c r="D87" s="54" t="s">
        <v>284</v>
      </c>
      <c r="E87" s="54" t="s">
        <v>285</v>
      </c>
      <c r="F87" s="51">
        <v>79</v>
      </c>
      <c r="G87" s="54">
        <v>425</v>
      </c>
      <c r="H87" s="55">
        <v>21</v>
      </c>
      <c r="I87" s="56">
        <v>115.59722</v>
      </c>
      <c r="J87" s="56">
        <v>23.28987</v>
      </c>
      <c r="K87" s="54" t="str">
        <f t="shared" si="2"/>
        <v>C</v>
      </c>
      <c r="L87" s="54" t="s">
        <v>158</v>
      </c>
      <c r="M87" s="54" t="s">
        <v>37</v>
      </c>
      <c r="N87" s="54" t="s">
        <v>37</v>
      </c>
      <c r="O87" s="54"/>
      <c r="P87" s="54" t="s">
        <v>272</v>
      </c>
      <c r="Q87" s="56" t="s">
        <v>222</v>
      </c>
      <c r="R87" s="54" t="s">
        <v>37</v>
      </c>
      <c r="S87" s="54"/>
      <c r="T87" s="54" t="s">
        <v>37</v>
      </c>
      <c r="U87" s="54" t="s">
        <v>37</v>
      </c>
      <c r="V87" s="54" t="s">
        <v>37</v>
      </c>
      <c r="W87" s="54" t="s">
        <v>37</v>
      </c>
      <c r="X87" s="54" t="s">
        <v>156</v>
      </c>
      <c r="Y87" s="54"/>
    </row>
    <row r="88" s="45" customFormat="1" ht="15" spans="1:25">
      <c r="A88" s="51">
        <v>81</v>
      </c>
      <c r="B88" s="51" t="s">
        <v>147</v>
      </c>
      <c r="C88" s="54" t="s">
        <v>203</v>
      </c>
      <c r="D88" s="54" t="s">
        <v>284</v>
      </c>
      <c r="E88" s="54" t="s">
        <v>286</v>
      </c>
      <c r="F88" s="51">
        <v>101</v>
      </c>
      <c r="G88" s="54">
        <v>465</v>
      </c>
      <c r="H88" s="55">
        <v>38</v>
      </c>
      <c r="I88" s="56">
        <v>115.60102</v>
      </c>
      <c r="J88" s="56">
        <v>23.28782</v>
      </c>
      <c r="K88" s="54" t="str">
        <f t="shared" si="2"/>
        <v>C</v>
      </c>
      <c r="L88" s="54" t="s">
        <v>158</v>
      </c>
      <c r="M88" s="54" t="s">
        <v>37</v>
      </c>
      <c r="N88" s="54" t="s">
        <v>37</v>
      </c>
      <c r="O88" s="54"/>
      <c r="P88" s="54" t="s">
        <v>272</v>
      </c>
      <c r="Q88" s="56" t="s">
        <v>222</v>
      </c>
      <c r="R88" s="54" t="s">
        <v>37</v>
      </c>
      <c r="S88" s="54"/>
      <c r="T88" s="54" t="s">
        <v>37</v>
      </c>
      <c r="U88" s="54" t="s">
        <v>37</v>
      </c>
      <c r="V88" s="54" t="s">
        <v>37</v>
      </c>
      <c r="W88" s="54" t="s">
        <v>37</v>
      </c>
      <c r="X88" s="54" t="s">
        <v>156</v>
      </c>
      <c r="Y88" s="54"/>
    </row>
    <row r="89" s="45" customFormat="1" ht="15" spans="1:25">
      <c r="A89" s="51">
        <v>82</v>
      </c>
      <c r="B89" s="51" t="s">
        <v>147</v>
      </c>
      <c r="C89" s="54" t="s">
        <v>203</v>
      </c>
      <c r="D89" s="54" t="s">
        <v>284</v>
      </c>
      <c r="E89" s="54" t="s">
        <v>287</v>
      </c>
      <c r="F89" s="51">
        <v>71</v>
      </c>
      <c r="G89" s="54">
        <v>352</v>
      </c>
      <c r="H89" s="55">
        <v>20</v>
      </c>
      <c r="I89" s="56">
        <v>115.60529</v>
      </c>
      <c r="J89" s="56">
        <v>23.28642</v>
      </c>
      <c r="K89" s="54" t="str">
        <f t="shared" si="2"/>
        <v>C</v>
      </c>
      <c r="L89" s="54" t="s">
        <v>158</v>
      </c>
      <c r="M89" s="54" t="s">
        <v>37</v>
      </c>
      <c r="N89" s="54" t="s">
        <v>37</v>
      </c>
      <c r="O89" s="54"/>
      <c r="P89" s="54" t="s">
        <v>272</v>
      </c>
      <c r="Q89" s="56" t="s">
        <v>222</v>
      </c>
      <c r="R89" s="54" t="s">
        <v>37</v>
      </c>
      <c r="S89" s="54"/>
      <c r="T89" s="54" t="s">
        <v>37</v>
      </c>
      <c r="U89" s="54" t="s">
        <v>37</v>
      </c>
      <c r="V89" s="54" t="s">
        <v>37</v>
      </c>
      <c r="W89" s="54" t="s">
        <v>37</v>
      </c>
      <c r="X89" s="54" t="s">
        <v>156</v>
      </c>
      <c r="Y89" s="54"/>
    </row>
    <row r="90" s="45" customFormat="1" ht="15" spans="1:25">
      <c r="A90" s="51">
        <v>83</v>
      </c>
      <c r="B90" s="51" t="s">
        <v>147</v>
      </c>
      <c r="C90" s="54" t="s">
        <v>210</v>
      </c>
      <c r="D90" s="54" t="s">
        <v>288</v>
      </c>
      <c r="E90" s="54" t="s">
        <v>289</v>
      </c>
      <c r="F90" s="51">
        <v>24</v>
      </c>
      <c r="G90" s="54">
        <v>76</v>
      </c>
      <c r="H90" s="55">
        <v>58</v>
      </c>
      <c r="I90" s="56">
        <v>115.7746</v>
      </c>
      <c r="J90" s="56">
        <v>23.27166</v>
      </c>
      <c r="K90" s="54" t="str">
        <f t="shared" si="2"/>
        <v>C</v>
      </c>
      <c r="L90" s="54" t="s">
        <v>158</v>
      </c>
      <c r="M90" s="54" t="s">
        <v>37</v>
      </c>
      <c r="N90" s="54" t="s">
        <v>37</v>
      </c>
      <c r="O90" s="54"/>
      <c r="P90" s="54" t="s">
        <v>221</v>
      </c>
      <c r="Q90" s="56" t="s">
        <v>222</v>
      </c>
      <c r="R90" s="54" t="s">
        <v>37</v>
      </c>
      <c r="S90" s="54"/>
      <c r="T90" s="54" t="s">
        <v>37</v>
      </c>
      <c r="U90" s="54" t="s">
        <v>37</v>
      </c>
      <c r="V90" s="54" t="s">
        <v>154</v>
      </c>
      <c r="W90" s="54" t="s">
        <v>195</v>
      </c>
      <c r="X90" s="54" t="s">
        <v>156</v>
      </c>
      <c r="Y90" s="54"/>
    </row>
    <row r="91" s="45" customFormat="1" ht="15" spans="1:25">
      <c r="A91" s="51">
        <v>84</v>
      </c>
      <c r="B91" s="51" t="s">
        <v>147</v>
      </c>
      <c r="C91" s="54" t="s">
        <v>210</v>
      </c>
      <c r="D91" s="54" t="s">
        <v>288</v>
      </c>
      <c r="E91" s="54" t="s">
        <v>290</v>
      </c>
      <c r="F91" s="51">
        <v>202</v>
      </c>
      <c r="G91" s="54">
        <v>1178</v>
      </c>
      <c r="H91" s="55">
        <v>374</v>
      </c>
      <c r="I91" s="56">
        <v>115.77404</v>
      </c>
      <c r="J91" s="56">
        <v>23.27312</v>
      </c>
      <c r="K91" s="54" t="str">
        <f>IF(H91&gt;300,"A","B")</f>
        <v>A</v>
      </c>
      <c r="L91" s="54" t="s">
        <v>158</v>
      </c>
      <c r="M91" s="54" t="s">
        <v>37</v>
      </c>
      <c r="N91" s="54" t="s">
        <v>37</v>
      </c>
      <c r="O91" s="54"/>
      <c r="P91" s="54" t="s">
        <v>221</v>
      </c>
      <c r="Q91" s="56" t="s">
        <v>222</v>
      </c>
      <c r="R91" s="54" t="s">
        <v>37</v>
      </c>
      <c r="S91" s="54"/>
      <c r="T91" s="54" t="s">
        <v>37</v>
      </c>
      <c r="U91" s="54" t="s">
        <v>37</v>
      </c>
      <c r="V91" s="54" t="s">
        <v>154</v>
      </c>
      <c r="W91" s="54" t="s">
        <v>195</v>
      </c>
      <c r="X91" s="54" t="s">
        <v>156</v>
      </c>
      <c r="Y91" s="54"/>
    </row>
    <row r="92" s="45" customFormat="1" ht="15" spans="1:25">
      <c r="A92" s="51">
        <v>85</v>
      </c>
      <c r="B92" s="51" t="s">
        <v>147</v>
      </c>
      <c r="C92" s="54" t="s">
        <v>210</v>
      </c>
      <c r="D92" s="54" t="s">
        <v>288</v>
      </c>
      <c r="E92" s="54" t="s">
        <v>291</v>
      </c>
      <c r="F92" s="51">
        <v>113</v>
      </c>
      <c r="G92" s="54">
        <v>617</v>
      </c>
      <c r="H92" s="55">
        <v>184</v>
      </c>
      <c r="I92" s="56">
        <v>115.77165</v>
      </c>
      <c r="J92" s="56">
        <v>23.27562</v>
      </c>
      <c r="K92" s="54" t="str">
        <f>IF(H92&lt;100,"C","B")</f>
        <v>B</v>
      </c>
      <c r="L92" s="54" t="s">
        <v>158</v>
      </c>
      <c r="M92" s="54" t="s">
        <v>37</v>
      </c>
      <c r="N92" s="54" t="s">
        <v>37</v>
      </c>
      <c r="O92" s="54"/>
      <c r="P92" s="54" t="s">
        <v>221</v>
      </c>
      <c r="Q92" s="56" t="s">
        <v>222</v>
      </c>
      <c r="R92" s="54" t="s">
        <v>37</v>
      </c>
      <c r="S92" s="54"/>
      <c r="T92" s="54" t="s">
        <v>37</v>
      </c>
      <c r="U92" s="54" t="s">
        <v>37</v>
      </c>
      <c r="V92" s="54" t="s">
        <v>154</v>
      </c>
      <c r="W92" s="54" t="s">
        <v>195</v>
      </c>
      <c r="X92" s="54" t="s">
        <v>156</v>
      </c>
      <c r="Y92" s="54"/>
    </row>
    <row r="93" s="45" customFormat="1" ht="15" spans="1:25">
      <c r="A93" s="51">
        <v>86</v>
      </c>
      <c r="B93" s="51" t="s">
        <v>147</v>
      </c>
      <c r="C93" s="54" t="s">
        <v>210</v>
      </c>
      <c r="D93" s="54" t="s">
        <v>292</v>
      </c>
      <c r="E93" s="54" t="s">
        <v>293</v>
      </c>
      <c r="F93" s="51">
        <v>141</v>
      </c>
      <c r="G93" s="54">
        <v>710</v>
      </c>
      <c r="H93" s="55">
        <v>480</v>
      </c>
      <c r="I93" s="56">
        <v>115.73331</v>
      </c>
      <c r="J93" s="56">
        <v>23.32592</v>
      </c>
      <c r="K93" s="54" t="str">
        <f>IF(H93&gt;300,"A","B")</f>
        <v>A</v>
      </c>
      <c r="L93" s="54" t="s">
        <v>158</v>
      </c>
      <c r="M93" s="54" t="s">
        <v>37</v>
      </c>
      <c r="N93" s="54" t="s">
        <v>37</v>
      </c>
      <c r="O93" s="54"/>
      <c r="P93" s="54" t="s">
        <v>221</v>
      </c>
      <c r="Q93" s="56" t="s">
        <v>222</v>
      </c>
      <c r="R93" s="54" t="s">
        <v>37</v>
      </c>
      <c r="S93" s="54"/>
      <c r="T93" s="54" t="s">
        <v>37</v>
      </c>
      <c r="U93" s="54" t="s">
        <v>37</v>
      </c>
      <c r="V93" s="54" t="s">
        <v>154</v>
      </c>
      <c r="W93" s="54" t="s">
        <v>158</v>
      </c>
      <c r="X93" s="54" t="s">
        <v>156</v>
      </c>
      <c r="Y93" s="54"/>
    </row>
    <row r="94" s="45" customFormat="1" ht="15" spans="1:25">
      <c r="A94" s="51">
        <v>87</v>
      </c>
      <c r="B94" s="51" t="s">
        <v>147</v>
      </c>
      <c r="C94" s="54" t="s">
        <v>210</v>
      </c>
      <c r="D94" s="54" t="s">
        <v>292</v>
      </c>
      <c r="E94" s="54" t="s">
        <v>230</v>
      </c>
      <c r="F94" s="51">
        <v>61</v>
      </c>
      <c r="G94" s="54">
        <v>300</v>
      </c>
      <c r="H94" s="55">
        <v>215</v>
      </c>
      <c r="I94" s="56">
        <v>115.72968</v>
      </c>
      <c r="J94" s="56">
        <v>23.32977</v>
      </c>
      <c r="K94" s="54" t="str">
        <f t="shared" ref="K94:K106" si="3">IF(H94&lt;100,"C","B")</f>
        <v>B</v>
      </c>
      <c r="L94" s="54" t="s">
        <v>158</v>
      </c>
      <c r="M94" s="54" t="s">
        <v>37</v>
      </c>
      <c r="N94" s="54" t="s">
        <v>37</v>
      </c>
      <c r="O94" s="54"/>
      <c r="P94" s="54" t="s">
        <v>221</v>
      </c>
      <c r="Q94" s="56" t="s">
        <v>222</v>
      </c>
      <c r="R94" s="54" t="s">
        <v>37</v>
      </c>
      <c r="S94" s="54"/>
      <c r="T94" s="54" t="s">
        <v>37</v>
      </c>
      <c r="U94" s="54" t="s">
        <v>37</v>
      </c>
      <c r="V94" s="54" t="s">
        <v>37</v>
      </c>
      <c r="W94" s="54" t="s">
        <v>37</v>
      </c>
      <c r="X94" s="54" t="s">
        <v>156</v>
      </c>
      <c r="Y94" s="54"/>
    </row>
    <row r="95" s="45" customFormat="1" ht="15" spans="1:25">
      <c r="A95" s="51">
        <v>88</v>
      </c>
      <c r="B95" s="51" t="s">
        <v>147</v>
      </c>
      <c r="C95" s="54" t="s">
        <v>210</v>
      </c>
      <c r="D95" s="54" t="s">
        <v>292</v>
      </c>
      <c r="E95" s="54" t="s">
        <v>294</v>
      </c>
      <c r="F95" s="51">
        <v>45</v>
      </c>
      <c r="G95" s="54">
        <v>230</v>
      </c>
      <c r="H95" s="55">
        <v>230</v>
      </c>
      <c r="I95" s="56">
        <v>115.74114</v>
      </c>
      <c r="J95" s="56">
        <v>23.31183</v>
      </c>
      <c r="K95" s="54" t="str">
        <f t="shared" si="3"/>
        <v>B</v>
      </c>
      <c r="L95" s="54" t="s">
        <v>158</v>
      </c>
      <c r="M95" s="54" t="s">
        <v>37</v>
      </c>
      <c r="N95" s="54" t="s">
        <v>37</v>
      </c>
      <c r="O95" s="54"/>
      <c r="P95" s="54" t="s">
        <v>221</v>
      </c>
      <c r="Q95" s="56" t="s">
        <v>222</v>
      </c>
      <c r="R95" s="54" t="s">
        <v>37</v>
      </c>
      <c r="S95" s="54"/>
      <c r="T95" s="54" t="s">
        <v>37</v>
      </c>
      <c r="U95" s="54" t="s">
        <v>37</v>
      </c>
      <c r="V95" s="54" t="s">
        <v>37</v>
      </c>
      <c r="W95" s="54" t="s">
        <v>37</v>
      </c>
      <c r="X95" s="54" t="s">
        <v>156</v>
      </c>
      <c r="Y95" s="54"/>
    </row>
    <row r="96" s="45" customFormat="1" ht="15" spans="1:25">
      <c r="A96" s="51">
        <v>89</v>
      </c>
      <c r="B96" s="51" t="s">
        <v>147</v>
      </c>
      <c r="C96" s="54" t="s">
        <v>210</v>
      </c>
      <c r="D96" s="54" t="s">
        <v>292</v>
      </c>
      <c r="E96" s="54" t="s">
        <v>295</v>
      </c>
      <c r="F96" s="51">
        <v>59</v>
      </c>
      <c r="G96" s="54">
        <v>258</v>
      </c>
      <c r="H96" s="55">
        <v>189</v>
      </c>
      <c r="I96" s="56">
        <v>115.73525</v>
      </c>
      <c r="J96" s="56">
        <v>23.31891</v>
      </c>
      <c r="K96" s="54" t="str">
        <f t="shared" si="3"/>
        <v>B</v>
      </c>
      <c r="L96" s="54" t="s">
        <v>158</v>
      </c>
      <c r="M96" s="54" t="s">
        <v>37</v>
      </c>
      <c r="N96" s="54" t="s">
        <v>37</v>
      </c>
      <c r="O96" s="54"/>
      <c r="P96" s="54" t="s">
        <v>221</v>
      </c>
      <c r="Q96" s="56" t="s">
        <v>222</v>
      </c>
      <c r="R96" s="54" t="s">
        <v>37</v>
      </c>
      <c r="S96" s="54"/>
      <c r="T96" s="54" t="s">
        <v>37</v>
      </c>
      <c r="U96" s="54" t="s">
        <v>37</v>
      </c>
      <c r="V96" s="54" t="s">
        <v>37</v>
      </c>
      <c r="W96" s="54" t="s">
        <v>37</v>
      </c>
      <c r="X96" s="54" t="s">
        <v>156</v>
      </c>
      <c r="Y96" s="54"/>
    </row>
    <row r="97" s="45" customFormat="1" ht="15" spans="1:25">
      <c r="A97" s="51">
        <v>90</v>
      </c>
      <c r="B97" s="51" t="s">
        <v>147</v>
      </c>
      <c r="C97" s="54" t="s">
        <v>210</v>
      </c>
      <c r="D97" s="54" t="s">
        <v>292</v>
      </c>
      <c r="E97" s="54" t="s">
        <v>296</v>
      </c>
      <c r="F97" s="51">
        <v>29</v>
      </c>
      <c r="G97" s="54">
        <v>118</v>
      </c>
      <c r="H97" s="55">
        <v>102</v>
      </c>
      <c r="I97" s="56">
        <v>115.73204</v>
      </c>
      <c r="J97" s="56">
        <v>23.31814</v>
      </c>
      <c r="K97" s="54" t="str">
        <f t="shared" si="3"/>
        <v>B</v>
      </c>
      <c r="L97" s="54" t="s">
        <v>158</v>
      </c>
      <c r="M97" s="54" t="s">
        <v>37</v>
      </c>
      <c r="N97" s="54" t="s">
        <v>37</v>
      </c>
      <c r="O97" s="54"/>
      <c r="P97" s="54" t="s">
        <v>221</v>
      </c>
      <c r="Q97" s="56" t="s">
        <v>222</v>
      </c>
      <c r="R97" s="54" t="s">
        <v>37</v>
      </c>
      <c r="S97" s="54"/>
      <c r="T97" s="54" t="s">
        <v>37</v>
      </c>
      <c r="U97" s="54" t="s">
        <v>37</v>
      </c>
      <c r="V97" s="54" t="s">
        <v>37</v>
      </c>
      <c r="W97" s="54" t="s">
        <v>37</v>
      </c>
      <c r="X97" s="54" t="s">
        <v>156</v>
      </c>
      <c r="Y97" s="54"/>
    </row>
    <row r="98" s="45" customFormat="1" ht="15" spans="1:25">
      <c r="A98" s="51">
        <v>91</v>
      </c>
      <c r="B98" s="51" t="s">
        <v>147</v>
      </c>
      <c r="C98" s="54" t="s">
        <v>210</v>
      </c>
      <c r="D98" s="54" t="s">
        <v>292</v>
      </c>
      <c r="E98" s="54" t="s">
        <v>297</v>
      </c>
      <c r="F98" s="51">
        <v>57</v>
      </c>
      <c r="G98" s="54">
        <v>248</v>
      </c>
      <c r="H98" s="55">
        <v>180</v>
      </c>
      <c r="I98" s="56">
        <v>115.73479</v>
      </c>
      <c r="J98" s="56">
        <v>23.32085</v>
      </c>
      <c r="K98" s="54" t="str">
        <f t="shared" si="3"/>
        <v>B</v>
      </c>
      <c r="L98" s="54" t="s">
        <v>158</v>
      </c>
      <c r="M98" s="54" t="s">
        <v>37</v>
      </c>
      <c r="N98" s="54" t="s">
        <v>37</v>
      </c>
      <c r="O98" s="54"/>
      <c r="P98" s="54" t="s">
        <v>221</v>
      </c>
      <c r="Q98" s="56" t="s">
        <v>222</v>
      </c>
      <c r="R98" s="54" t="s">
        <v>37</v>
      </c>
      <c r="S98" s="54"/>
      <c r="T98" s="54" t="s">
        <v>37</v>
      </c>
      <c r="U98" s="54" t="s">
        <v>37</v>
      </c>
      <c r="V98" s="54" t="s">
        <v>37</v>
      </c>
      <c r="W98" s="54" t="s">
        <v>37</v>
      </c>
      <c r="X98" s="54" t="s">
        <v>156</v>
      </c>
      <c r="Y98" s="54"/>
    </row>
    <row r="99" s="45" customFormat="1" ht="15" spans="1:25">
      <c r="A99" s="51">
        <v>92</v>
      </c>
      <c r="B99" s="51" t="s">
        <v>147</v>
      </c>
      <c r="C99" s="54" t="s">
        <v>210</v>
      </c>
      <c r="D99" s="54" t="s">
        <v>292</v>
      </c>
      <c r="E99" s="54" t="s">
        <v>298</v>
      </c>
      <c r="F99" s="51">
        <v>39</v>
      </c>
      <c r="G99" s="54">
        <v>191</v>
      </c>
      <c r="H99" s="55">
        <v>121</v>
      </c>
      <c r="I99" s="56">
        <v>115.73339</v>
      </c>
      <c r="J99" s="56">
        <v>23.3196</v>
      </c>
      <c r="K99" s="54" t="str">
        <f t="shared" si="3"/>
        <v>B</v>
      </c>
      <c r="L99" s="54" t="s">
        <v>158</v>
      </c>
      <c r="M99" s="54" t="s">
        <v>37</v>
      </c>
      <c r="N99" s="54" t="s">
        <v>37</v>
      </c>
      <c r="O99" s="54"/>
      <c r="P99" s="54" t="s">
        <v>221</v>
      </c>
      <c r="Q99" s="56" t="s">
        <v>222</v>
      </c>
      <c r="R99" s="54" t="s">
        <v>37</v>
      </c>
      <c r="S99" s="54"/>
      <c r="T99" s="54" t="s">
        <v>37</v>
      </c>
      <c r="U99" s="54" t="s">
        <v>37</v>
      </c>
      <c r="V99" s="54" t="s">
        <v>37</v>
      </c>
      <c r="W99" s="54" t="s">
        <v>37</v>
      </c>
      <c r="X99" s="54" t="s">
        <v>156</v>
      </c>
      <c r="Y99" s="54"/>
    </row>
    <row r="100" s="45" customFormat="1" ht="15" spans="1:25">
      <c r="A100" s="51">
        <v>93</v>
      </c>
      <c r="B100" s="51" t="s">
        <v>147</v>
      </c>
      <c r="C100" s="54" t="s">
        <v>210</v>
      </c>
      <c r="D100" s="54" t="s">
        <v>292</v>
      </c>
      <c r="E100" s="54" t="s">
        <v>299</v>
      </c>
      <c r="F100" s="51">
        <v>90</v>
      </c>
      <c r="G100" s="54">
        <v>261</v>
      </c>
      <c r="H100" s="55">
        <v>222</v>
      </c>
      <c r="I100" s="56">
        <v>115.73244</v>
      </c>
      <c r="J100" s="56">
        <v>23.32114</v>
      </c>
      <c r="K100" s="54" t="str">
        <f t="shared" si="3"/>
        <v>B</v>
      </c>
      <c r="L100" s="54" t="s">
        <v>158</v>
      </c>
      <c r="M100" s="54" t="s">
        <v>37</v>
      </c>
      <c r="N100" s="54" t="s">
        <v>37</v>
      </c>
      <c r="O100" s="54"/>
      <c r="P100" s="54" t="s">
        <v>221</v>
      </c>
      <c r="Q100" s="56" t="s">
        <v>222</v>
      </c>
      <c r="R100" s="54" t="s">
        <v>37</v>
      </c>
      <c r="S100" s="54"/>
      <c r="T100" s="54" t="s">
        <v>37</v>
      </c>
      <c r="U100" s="54" t="s">
        <v>37</v>
      </c>
      <c r="V100" s="54" t="s">
        <v>37</v>
      </c>
      <c r="W100" s="54" t="s">
        <v>37</v>
      </c>
      <c r="X100" s="54" t="s">
        <v>156</v>
      </c>
      <c r="Y100" s="54"/>
    </row>
    <row r="101" s="45" customFormat="1" ht="15" spans="1:25">
      <c r="A101" s="51">
        <v>94</v>
      </c>
      <c r="B101" s="51" t="s">
        <v>147</v>
      </c>
      <c r="C101" s="54" t="s">
        <v>210</v>
      </c>
      <c r="D101" s="54" t="s">
        <v>292</v>
      </c>
      <c r="E101" s="54" t="s">
        <v>300</v>
      </c>
      <c r="F101" s="51">
        <v>22</v>
      </c>
      <c r="G101" s="54">
        <v>220</v>
      </c>
      <c r="H101" s="55">
        <v>175</v>
      </c>
      <c r="I101" s="56">
        <v>115.73202</v>
      </c>
      <c r="J101" s="56">
        <v>23.3222</v>
      </c>
      <c r="K101" s="54" t="str">
        <f t="shared" si="3"/>
        <v>B</v>
      </c>
      <c r="L101" s="54" t="s">
        <v>158</v>
      </c>
      <c r="M101" s="54" t="s">
        <v>37</v>
      </c>
      <c r="N101" s="54" t="s">
        <v>37</v>
      </c>
      <c r="O101" s="54"/>
      <c r="P101" s="54" t="s">
        <v>221</v>
      </c>
      <c r="Q101" s="56" t="s">
        <v>222</v>
      </c>
      <c r="R101" s="54" t="s">
        <v>37</v>
      </c>
      <c r="S101" s="54"/>
      <c r="T101" s="54" t="s">
        <v>37</v>
      </c>
      <c r="U101" s="54" t="s">
        <v>37</v>
      </c>
      <c r="V101" s="54" t="s">
        <v>37</v>
      </c>
      <c r="W101" s="54" t="s">
        <v>37</v>
      </c>
      <c r="X101" s="54" t="s">
        <v>156</v>
      </c>
      <c r="Y101" s="54"/>
    </row>
    <row r="102" s="45" customFormat="1" ht="15" spans="1:25">
      <c r="A102" s="51">
        <v>95</v>
      </c>
      <c r="B102" s="51" t="s">
        <v>147</v>
      </c>
      <c r="C102" s="54" t="s">
        <v>210</v>
      </c>
      <c r="D102" s="54" t="s">
        <v>292</v>
      </c>
      <c r="E102" s="54" t="s">
        <v>301</v>
      </c>
      <c r="F102" s="51">
        <v>39</v>
      </c>
      <c r="G102" s="54">
        <v>220</v>
      </c>
      <c r="H102" s="55">
        <v>21</v>
      </c>
      <c r="I102" s="56">
        <v>115.74457</v>
      </c>
      <c r="J102" s="56">
        <v>23.32744</v>
      </c>
      <c r="K102" s="54" t="str">
        <f t="shared" si="3"/>
        <v>C</v>
      </c>
      <c r="L102" s="54" t="s">
        <v>158</v>
      </c>
      <c r="M102" s="54" t="s">
        <v>37</v>
      </c>
      <c r="N102" s="54" t="s">
        <v>37</v>
      </c>
      <c r="O102" s="54"/>
      <c r="P102" s="54" t="s">
        <v>221</v>
      </c>
      <c r="Q102" s="56" t="s">
        <v>222</v>
      </c>
      <c r="R102" s="54" t="s">
        <v>37</v>
      </c>
      <c r="S102" s="54"/>
      <c r="T102" s="54" t="s">
        <v>37</v>
      </c>
      <c r="U102" s="54" t="s">
        <v>37</v>
      </c>
      <c r="V102" s="54" t="s">
        <v>37</v>
      </c>
      <c r="W102" s="54" t="s">
        <v>37</v>
      </c>
      <c r="X102" s="54" t="s">
        <v>156</v>
      </c>
      <c r="Y102" s="54"/>
    </row>
    <row r="103" s="45" customFormat="1" ht="15" spans="1:25">
      <c r="A103" s="51">
        <v>96</v>
      </c>
      <c r="B103" s="51" t="s">
        <v>147</v>
      </c>
      <c r="C103" s="54" t="s">
        <v>210</v>
      </c>
      <c r="D103" s="54" t="s">
        <v>292</v>
      </c>
      <c r="E103" s="54" t="s">
        <v>302</v>
      </c>
      <c r="F103" s="51">
        <v>34</v>
      </c>
      <c r="G103" s="54">
        <v>163</v>
      </c>
      <c r="H103" s="55">
        <v>143</v>
      </c>
      <c r="I103" s="56">
        <v>115.73659</v>
      </c>
      <c r="J103" s="56">
        <v>23.32399</v>
      </c>
      <c r="K103" s="54" t="str">
        <f t="shared" si="3"/>
        <v>B</v>
      </c>
      <c r="L103" s="54" t="s">
        <v>158</v>
      </c>
      <c r="M103" s="54" t="s">
        <v>37</v>
      </c>
      <c r="N103" s="54" t="s">
        <v>37</v>
      </c>
      <c r="O103" s="54"/>
      <c r="P103" s="54" t="s">
        <v>221</v>
      </c>
      <c r="Q103" s="56" t="s">
        <v>222</v>
      </c>
      <c r="R103" s="54" t="s">
        <v>37</v>
      </c>
      <c r="S103" s="54"/>
      <c r="T103" s="54" t="s">
        <v>37</v>
      </c>
      <c r="U103" s="54" t="s">
        <v>37</v>
      </c>
      <c r="V103" s="54" t="s">
        <v>37</v>
      </c>
      <c r="W103" s="54" t="s">
        <v>37</v>
      </c>
      <c r="X103" s="54" t="s">
        <v>156</v>
      </c>
      <c r="Y103" s="54"/>
    </row>
    <row r="104" s="45" customFormat="1" ht="15" spans="1:25">
      <c r="A104" s="51">
        <v>97</v>
      </c>
      <c r="B104" s="51" t="s">
        <v>147</v>
      </c>
      <c r="C104" s="54" t="s">
        <v>160</v>
      </c>
      <c r="D104" s="54" t="s">
        <v>303</v>
      </c>
      <c r="E104" s="54" t="s">
        <v>304</v>
      </c>
      <c r="F104" s="51">
        <v>41</v>
      </c>
      <c r="G104" s="54">
        <v>265</v>
      </c>
      <c r="H104" s="55">
        <v>206</v>
      </c>
      <c r="I104" s="56">
        <v>115.51363</v>
      </c>
      <c r="J104" s="56">
        <v>23.22577</v>
      </c>
      <c r="K104" s="54" t="str">
        <f t="shared" si="3"/>
        <v>B</v>
      </c>
      <c r="L104" s="54" t="s">
        <v>158</v>
      </c>
      <c r="M104" s="54" t="s">
        <v>37</v>
      </c>
      <c r="N104" s="54" t="s">
        <v>37</v>
      </c>
      <c r="O104" s="54"/>
      <c r="P104" s="54" t="s">
        <v>221</v>
      </c>
      <c r="Q104" s="56" t="s">
        <v>222</v>
      </c>
      <c r="R104" s="54" t="s">
        <v>37</v>
      </c>
      <c r="S104" s="54"/>
      <c r="T104" s="54" t="s">
        <v>37</v>
      </c>
      <c r="U104" s="54" t="s">
        <v>37</v>
      </c>
      <c r="V104" s="54" t="s">
        <v>154</v>
      </c>
      <c r="W104" s="54" t="s">
        <v>207</v>
      </c>
      <c r="X104" s="54" t="s">
        <v>156</v>
      </c>
      <c r="Y104" s="54"/>
    </row>
    <row r="105" s="45" customFormat="1" ht="15" spans="1:25">
      <c r="A105" s="51">
        <v>98</v>
      </c>
      <c r="B105" s="51" t="s">
        <v>147</v>
      </c>
      <c r="C105" s="54" t="s">
        <v>305</v>
      </c>
      <c r="D105" s="54" t="s">
        <v>306</v>
      </c>
      <c r="E105" s="54" t="s">
        <v>307</v>
      </c>
      <c r="F105" s="51">
        <v>59</v>
      </c>
      <c r="G105" s="54">
        <v>355</v>
      </c>
      <c r="H105" s="55">
        <v>21</v>
      </c>
      <c r="I105" s="54">
        <v>115.755841</v>
      </c>
      <c r="J105" s="54">
        <v>23.265668</v>
      </c>
      <c r="K105" s="54" t="str">
        <f t="shared" si="3"/>
        <v>C</v>
      </c>
      <c r="L105" s="54" t="s">
        <v>158</v>
      </c>
      <c r="M105" s="54" t="s">
        <v>37</v>
      </c>
      <c r="N105" s="54" t="s">
        <v>37</v>
      </c>
      <c r="O105" s="54"/>
      <c r="P105" s="54" t="s">
        <v>221</v>
      </c>
      <c r="Q105" s="56" t="s">
        <v>222</v>
      </c>
      <c r="R105" s="54" t="s">
        <v>37</v>
      </c>
      <c r="S105" s="54"/>
      <c r="T105" s="54" t="s">
        <v>37</v>
      </c>
      <c r="U105" s="54" t="s">
        <v>37</v>
      </c>
      <c r="V105" s="54" t="s">
        <v>154</v>
      </c>
      <c r="W105" s="54" t="s">
        <v>207</v>
      </c>
      <c r="X105" s="54" t="s">
        <v>156</v>
      </c>
      <c r="Y105" s="54"/>
    </row>
    <row r="106" s="45" customFormat="1" ht="15" spans="1:25">
      <c r="A106" s="51">
        <v>99</v>
      </c>
      <c r="B106" s="51" t="s">
        <v>147</v>
      </c>
      <c r="C106" s="54" t="s">
        <v>305</v>
      </c>
      <c r="D106" s="54" t="s">
        <v>306</v>
      </c>
      <c r="E106" s="54" t="s">
        <v>159</v>
      </c>
      <c r="F106" s="51">
        <v>53</v>
      </c>
      <c r="G106" s="54">
        <v>345</v>
      </c>
      <c r="H106" s="55">
        <v>56</v>
      </c>
      <c r="I106" s="54">
        <v>115.757594</v>
      </c>
      <c r="J106" s="54">
        <v>23.269677</v>
      </c>
      <c r="K106" s="54" t="str">
        <f t="shared" si="3"/>
        <v>C</v>
      </c>
      <c r="L106" s="54" t="s">
        <v>158</v>
      </c>
      <c r="M106" s="54" t="s">
        <v>37</v>
      </c>
      <c r="N106" s="54" t="s">
        <v>37</v>
      </c>
      <c r="O106" s="54"/>
      <c r="P106" s="54" t="s">
        <v>221</v>
      </c>
      <c r="Q106" s="56" t="s">
        <v>222</v>
      </c>
      <c r="R106" s="54" t="s">
        <v>37</v>
      </c>
      <c r="S106" s="54"/>
      <c r="T106" s="54" t="s">
        <v>37</v>
      </c>
      <c r="U106" s="54" t="s">
        <v>37</v>
      </c>
      <c r="V106" s="54" t="s">
        <v>154</v>
      </c>
      <c r="W106" s="54" t="s">
        <v>207</v>
      </c>
      <c r="X106" s="54" t="s">
        <v>156</v>
      </c>
      <c r="Y106" s="54"/>
    </row>
    <row r="107" s="45" customFormat="1" ht="15" spans="1:25">
      <c r="A107" s="51">
        <v>100</v>
      </c>
      <c r="B107" s="51" t="s">
        <v>147</v>
      </c>
      <c r="C107" s="54" t="s">
        <v>305</v>
      </c>
      <c r="D107" s="54" t="s">
        <v>308</v>
      </c>
      <c r="E107" s="54" t="s">
        <v>309</v>
      </c>
      <c r="F107" s="51">
        <v>116</v>
      </c>
      <c r="G107" s="54">
        <v>870</v>
      </c>
      <c r="H107" s="55">
        <v>310</v>
      </c>
      <c r="I107" s="54">
        <v>115.728682</v>
      </c>
      <c r="J107" s="54">
        <v>23.275722</v>
      </c>
      <c r="K107" s="54" t="str">
        <f>IF(H107&gt;300,"A","B")</f>
        <v>A</v>
      </c>
      <c r="L107" s="54" t="s">
        <v>158</v>
      </c>
      <c r="M107" s="54" t="s">
        <v>37</v>
      </c>
      <c r="N107" s="54" t="s">
        <v>37</v>
      </c>
      <c r="O107" s="54"/>
      <c r="P107" s="54" t="s">
        <v>221</v>
      </c>
      <c r="Q107" s="56" t="s">
        <v>222</v>
      </c>
      <c r="R107" s="54" t="s">
        <v>37</v>
      </c>
      <c r="S107" s="54"/>
      <c r="T107" s="54" t="s">
        <v>37</v>
      </c>
      <c r="U107" s="54" t="s">
        <v>37</v>
      </c>
      <c r="V107" s="54" t="s">
        <v>37</v>
      </c>
      <c r="W107" s="54" t="s">
        <v>37</v>
      </c>
      <c r="X107" s="54" t="s">
        <v>156</v>
      </c>
      <c r="Y107" s="54"/>
    </row>
    <row r="108" s="45" customFormat="1" ht="15" spans="1:25">
      <c r="A108" s="51">
        <v>101</v>
      </c>
      <c r="B108" s="51" t="s">
        <v>147</v>
      </c>
      <c r="C108" s="54" t="s">
        <v>305</v>
      </c>
      <c r="D108" s="54" t="s">
        <v>308</v>
      </c>
      <c r="E108" s="54" t="s">
        <v>310</v>
      </c>
      <c r="F108" s="51">
        <v>186</v>
      </c>
      <c r="G108" s="54">
        <v>1090</v>
      </c>
      <c r="H108" s="55">
        <v>400</v>
      </c>
      <c r="I108" s="54">
        <v>115.72414</v>
      </c>
      <c r="J108" s="54">
        <v>23.281085</v>
      </c>
      <c r="K108" s="54" t="str">
        <f>IF(H108&gt;300,"A","B")</f>
        <v>A</v>
      </c>
      <c r="L108" s="54" t="s">
        <v>158</v>
      </c>
      <c r="M108" s="54" t="s">
        <v>37</v>
      </c>
      <c r="N108" s="54" t="s">
        <v>37</v>
      </c>
      <c r="O108" s="54"/>
      <c r="P108" s="54" t="s">
        <v>221</v>
      </c>
      <c r="Q108" s="56" t="s">
        <v>222</v>
      </c>
      <c r="R108" s="54" t="s">
        <v>37</v>
      </c>
      <c r="S108" s="54"/>
      <c r="T108" s="54" t="s">
        <v>37</v>
      </c>
      <c r="U108" s="54" t="s">
        <v>37</v>
      </c>
      <c r="V108" s="54" t="s">
        <v>154</v>
      </c>
      <c r="W108" s="54" t="s">
        <v>158</v>
      </c>
      <c r="X108" s="54" t="s">
        <v>156</v>
      </c>
      <c r="Y108" s="54"/>
    </row>
    <row r="109" s="45" customFormat="1" ht="15" spans="1:25">
      <c r="A109" s="51">
        <v>102</v>
      </c>
      <c r="B109" s="51" t="s">
        <v>147</v>
      </c>
      <c r="C109" s="54" t="s">
        <v>305</v>
      </c>
      <c r="D109" s="54" t="s">
        <v>311</v>
      </c>
      <c r="E109" s="54" t="s">
        <v>312</v>
      </c>
      <c r="F109" s="51">
        <v>82</v>
      </c>
      <c r="G109" s="54">
        <v>469</v>
      </c>
      <c r="H109" s="55">
        <v>83</v>
      </c>
      <c r="I109" s="54">
        <v>115.686054</v>
      </c>
      <c r="J109" s="54">
        <v>23.272365</v>
      </c>
      <c r="K109" s="54" t="str">
        <f t="shared" ref="K109:K125" si="4">IF(H109&lt;100,"C","B")</f>
        <v>C</v>
      </c>
      <c r="L109" s="54" t="s">
        <v>158</v>
      </c>
      <c r="M109" s="54" t="s">
        <v>37</v>
      </c>
      <c r="N109" s="54" t="s">
        <v>37</v>
      </c>
      <c r="O109" s="54"/>
      <c r="P109" s="54" t="s">
        <v>221</v>
      </c>
      <c r="Q109" s="56" t="s">
        <v>222</v>
      </c>
      <c r="R109" s="54" t="s">
        <v>37</v>
      </c>
      <c r="S109" s="54"/>
      <c r="T109" s="54" t="s">
        <v>37</v>
      </c>
      <c r="U109" s="54" t="s">
        <v>37</v>
      </c>
      <c r="V109" s="54" t="s">
        <v>154</v>
      </c>
      <c r="W109" s="54" t="s">
        <v>236</v>
      </c>
      <c r="X109" s="54" t="s">
        <v>156</v>
      </c>
      <c r="Y109" s="54"/>
    </row>
    <row r="110" s="45" customFormat="1" ht="15" spans="1:25">
      <c r="A110" s="51">
        <v>103</v>
      </c>
      <c r="B110" s="51" t="s">
        <v>147</v>
      </c>
      <c r="C110" s="54" t="s">
        <v>305</v>
      </c>
      <c r="D110" s="54" t="s">
        <v>311</v>
      </c>
      <c r="E110" s="54" t="s">
        <v>313</v>
      </c>
      <c r="F110" s="51">
        <v>50</v>
      </c>
      <c r="G110" s="54">
        <v>238</v>
      </c>
      <c r="H110" s="55">
        <v>58</v>
      </c>
      <c r="I110" s="54">
        <v>115.678988</v>
      </c>
      <c r="J110" s="54">
        <v>23.280434</v>
      </c>
      <c r="K110" s="54" t="str">
        <f t="shared" si="4"/>
        <v>C</v>
      </c>
      <c r="L110" s="54" t="s">
        <v>158</v>
      </c>
      <c r="M110" s="54" t="s">
        <v>37</v>
      </c>
      <c r="N110" s="54" t="s">
        <v>37</v>
      </c>
      <c r="O110" s="54"/>
      <c r="P110" s="54" t="s">
        <v>221</v>
      </c>
      <c r="Q110" s="56" t="s">
        <v>222</v>
      </c>
      <c r="R110" s="54" t="s">
        <v>37</v>
      </c>
      <c r="S110" s="54"/>
      <c r="T110" s="54" t="s">
        <v>37</v>
      </c>
      <c r="U110" s="54" t="s">
        <v>37</v>
      </c>
      <c r="V110" s="54" t="s">
        <v>154</v>
      </c>
      <c r="W110" s="54" t="s">
        <v>236</v>
      </c>
      <c r="X110" s="54" t="s">
        <v>156</v>
      </c>
      <c r="Y110" s="54"/>
    </row>
    <row r="111" s="45" customFormat="1" ht="15" spans="1:25">
      <c r="A111" s="51">
        <v>104</v>
      </c>
      <c r="B111" s="51" t="s">
        <v>147</v>
      </c>
      <c r="C111" s="54" t="s">
        <v>305</v>
      </c>
      <c r="D111" s="54" t="s">
        <v>311</v>
      </c>
      <c r="E111" s="54" t="s">
        <v>314</v>
      </c>
      <c r="F111" s="51">
        <v>85</v>
      </c>
      <c r="G111" s="54">
        <v>464</v>
      </c>
      <c r="H111" s="55">
        <v>58</v>
      </c>
      <c r="I111" s="54">
        <v>115.69016</v>
      </c>
      <c r="J111" s="54">
        <v>23.276755</v>
      </c>
      <c r="K111" s="54" t="str">
        <f t="shared" si="4"/>
        <v>C</v>
      </c>
      <c r="L111" s="54" t="s">
        <v>158</v>
      </c>
      <c r="M111" s="54" t="s">
        <v>37</v>
      </c>
      <c r="N111" s="54" t="s">
        <v>37</v>
      </c>
      <c r="O111" s="54"/>
      <c r="P111" s="54" t="s">
        <v>221</v>
      </c>
      <c r="Q111" s="56" t="s">
        <v>222</v>
      </c>
      <c r="R111" s="54" t="s">
        <v>37</v>
      </c>
      <c r="S111" s="54"/>
      <c r="T111" s="54" t="s">
        <v>37</v>
      </c>
      <c r="U111" s="54" t="s">
        <v>37</v>
      </c>
      <c r="V111" s="54" t="s">
        <v>37</v>
      </c>
      <c r="W111" s="54" t="s">
        <v>37</v>
      </c>
      <c r="X111" s="54" t="s">
        <v>156</v>
      </c>
      <c r="Y111" s="54"/>
    </row>
    <row r="112" s="45" customFormat="1" ht="15" spans="1:25">
      <c r="A112" s="51">
        <v>105</v>
      </c>
      <c r="B112" s="51" t="s">
        <v>147</v>
      </c>
      <c r="C112" s="54" t="s">
        <v>305</v>
      </c>
      <c r="D112" s="54" t="s">
        <v>315</v>
      </c>
      <c r="E112" s="54" t="s">
        <v>316</v>
      </c>
      <c r="F112" s="51">
        <v>15</v>
      </c>
      <c r="G112" s="54">
        <v>15</v>
      </c>
      <c r="H112" s="55">
        <v>26</v>
      </c>
      <c r="I112" s="54">
        <v>115.738851</v>
      </c>
      <c r="J112" s="54">
        <v>23.248597</v>
      </c>
      <c r="K112" s="54" t="str">
        <f t="shared" si="4"/>
        <v>C</v>
      </c>
      <c r="L112" s="54" t="s">
        <v>158</v>
      </c>
      <c r="M112" s="54" t="s">
        <v>37</v>
      </c>
      <c r="N112" s="54" t="s">
        <v>37</v>
      </c>
      <c r="O112" s="54"/>
      <c r="P112" s="54" t="s">
        <v>221</v>
      </c>
      <c r="Q112" s="56" t="s">
        <v>222</v>
      </c>
      <c r="R112" s="54" t="s">
        <v>37</v>
      </c>
      <c r="S112" s="54"/>
      <c r="T112" s="54" t="s">
        <v>37</v>
      </c>
      <c r="U112" s="54" t="s">
        <v>37</v>
      </c>
      <c r="V112" s="54" t="s">
        <v>37</v>
      </c>
      <c r="W112" s="54" t="s">
        <v>37</v>
      </c>
      <c r="X112" s="54" t="s">
        <v>156</v>
      </c>
      <c r="Y112" s="54"/>
    </row>
    <row r="113" s="45" customFormat="1" ht="15" spans="1:25">
      <c r="A113" s="51">
        <v>106</v>
      </c>
      <c r="B113" s="51" t="s">
        <v>147</v>
      </c>
      <c r="C113" s="54" t="s">
        <v>305</v>
      </c>
      <c r="D113" s="54" t="s">
        <v>317</v>
      </c>
      <c r="E113" s="54" t="s">
        <v>318</v>
      </c>
      <c r="F113" s="51">
        <v>55</v>
      </c>
      <c r="G113" s="54">
        <v>53</v>
      </c>
      <c r="H113" s="55">
        <v>123</v>
      </c>
      <c r="I113" s="54">
        <v>115.687912</v>
      </c>
      <c r="J113" s="54">
        <v>23.256924</v>
      </c>
      <c r="K113" s="54" t="str">
        <f t="shared" si="4"/>
        <v>B</v>
      </c>
      <c r="L113" s="54" t="s">
        <v>158</v>
      </c>
      <c r="M113" s="54" t="s">
        <v>37</v>
      </c>
      <c r="N113" s="54" t="s">
        <v>37</v>
      </c>
      <c r="O113" s="54"/>
      <c r="P113" s="54" t="s">
        <v>221</v>
      </c>
      <c r="Q113" s="56" t="s">
        <v>222</v>
      </c>
      <c r="R113" s="54" t="s">
        <v>37</v>
      </c>
      <c r="S113" s="54"/>
      <c r="T113" s="54" t="s">
        <v>37</v>
      </c>
      <c r="U113" s="54" t="s">
        <v>37</v>
      </c>
      <c r="V113" s="54" t="s">
        <v>154</v>
      </c>
      <c r="W113" s="54" t="s">
        <v>236</v>
      </c>
      <c r="X113" s="54" t="s">
        <v>156</v>
      </c>
      <c r="Y113" s="54"/>
    </row>
    <row r="114" s="45" customFormat="1" ht="15" spans="1:25">
      <c r="A114" s="51">
        <v>107</v>
      </c>
      <c r="B114" s="51" t="s">
        <v>147</v>
      </c>
      <c r="C114" s="54" t="s">
        <v>305</v>
      </c>
      <c r="D114" s="54" t="s">
        <v>317</v>
      </c>
      <c r="E114" s="54" t="s">
        <v>319</v>
      </c>
      <c r="F114" s="51">
        <v>84</v>
      </c>
      <c r="G114" s="54">
        <v>79</v>
      </c>
      <c r="H114" s="55">
        <v>250</v>
      </c>
      <c r="I114" s="54">
        <v>115.687617</v>
      </c>
      <c r="J114" s="54">
        <v>23.252437</v>
      </c>
      <c r="K114" s="54" t="str">
        <f t="shared" si="4"/>
        <v>B</v>
      </c>
      <c r="L114" s="54" t="s">
        <v>158</v>
      </c>
      <c r="M114" s="54" t="s">
        <v>37</v>
      </c>
      <c r="N114" s="54" t="s">
        <v>37</v>
      </c>
      <c r="O114" s="54"/>
      <c r="P114" s="54" t="s">
        <v>221</v>
      </c>
      <c r="Q114" s="56" t="s">
        <v>222</v>
      </c>
      <c r="R114" s="54" t="s">
        <v>37</v>
      </c>
      <c r="S114" s="54"/>
      <c r="T114" s="54" t="s">
        <v>37</v>
      </c>
      <c r="U114" s="54" t="s">
        <v>37</v>
      </c>
      <c r="V114" s="54" t="s">
        <v>154</v>
      </c>
      <c r="W114" s="54" t="s">
        <v>236</v>
      </c>
      <c r="X114" s="54" t="s">
        <v>156</v>
      </c>
      <c r="Y114" s="54"/>
    </row>
    <row r="115" s="45" customFormat="1" ht="15" spans="1:25">
      <c r="A115" s="51">
        <v>108</v>
      </c>
      <c r="B115" s="51" t="s">
        <v>147</v>
      </c>
      <c r="C115" s="54" t="s">
        <v>305</v>
      </c>
      <c r="D115" s="54" t="s">
        <v>317</v>
      </c>
      <c r="E115" s="54" t="s">
        <v>320</v>
      </c>
      <c r="F115" s="51">
        <v>62</v>
      </c>
      <c r="G115" s="54">
        <v>56</v>
      </c>
      <c r="H115" s="55">
        <v>180</v>
      </c>
      <c r="I115" s="54">
        <v>115.694242</v>
      </c>
      <c r="J115" s="54">
        <v>23.247637</v>
      </c>
      <c r="K115" s="54" t="str">
        <f t="shared" si="4"/>
        <v>B</v>
      </c>
      <c r="L115" s="54" t="s">
        <v>158</v>
      </c>
      <c r="M115" s="54" t="s">
        <v>37</v>
      </c>
      <c r="N115" s="54" t="s">
        <v>37</v>
      </c>
      <c r="O115" s="54"/>
      <c r="P115" s="54" t="s">
        <v>221</v>
      </c>
      <c r="Q115" s="56" t="s">
        <v>222</v>
      </c>
      <c r="R115" s="54" t="s">
        <v>37</v>
      </c>
      <c r="S115" s="54"/>
      <c r="T115" s="54" t="s">
        <v>37</v>
      </c>
      <c r="U115" s="54" t="s">
        <v>37</v>
      </c>
      <c r="V115" s="54" t="s">
        <v>154</v>
      </c>
      <c r="W115" s="54" t="s">
        <v>236</v>
      </c>
      <c r="X115" s="54" t="s">
        <v>156</v>
      </c>
      <c r="Y115" s="54"/>
    </row>
    <row r="116" s="45" customFormat="1" ht="15" spans="1:25">
      <c r="A116" s="51">
        <v>109</v>
      </c>
      <c r="B116" s="51" t="s">
        <v>147</v>
      </c>
      <c r="C116" s="54" t="s">
        <v>305</v>
      </c>
      <c r="D116" s="54" t="s">
        <v>321</v>
      </c>
      <c r="E116" s="54" t="s">
        <v>322</v>
      </c>
      <c r="F116" s="51">
        <v>65</v>
      </c>
      <c r="G116" s="54">
        <v>239</v>
      </c>
      <c r="H116" s="55">
        <v>86</v>
      </c>
      <c r="I116" s="54">
        <v>115.699494</v>
      </c>
      <c r="J116" s="54">
        <v>23.252884</v>
      </c>
      <c r="K116" s="54" t="str">
        <f t="shared" si="4"/>
        <v>C</v>
      </c>
      <c r="L116" s="54" t="s">
        <v>158</v>
      </c>
      <c r="M116" s="54" t="s">
        <v>37</v>
      </c>
      <c r="N116" s="54" t="s">
        <v>37</v>
      </c>
      <c r="O116" s="54"/>
      <c r="P116" s="54" t="s">
        <v>221</v>
      </c>
      <c r="Q116" s="56" t="s">
        <v>222</v>
      </c>
      <c r="R116" s="54" t="s">
        <v>37</v>
      </c>
      <c r="S116" s="54"/>
      <c r="T116" s="54" t="s">
        <v>37</v>
      </c>
      <c r="U116" s="54" t="s">
        <v>37</v>
      </c>
      <c r="V116" s="54" t="s">
        <v>154</v>
      </c>
      <c r="W116" s="54" t="s">
        <v>236</v>
      </c>
      <c r="X116" s="54" t="s">
        <v>156</v>
      </c>
      <c r="Y116" s="54"/>
    </row>
    <row r="117" s="45" customFormat="1" ht="15" spans="1:25">
      <c r="A117" s="51">
        <v>110</v>
      </c>
      <c r="B117" s="51" t="s">
        <v>147</v>
      </c>
      <c r="C117" s="54" t="s">
        <v>305</v>
      </c>
      <c r="D117" s="54" t="s">
        <v>321</v>
      </c>
      <c r="E117" s="54" t="s">
        <v>323</v>
      </c>
      <c r="F117" s="51">
        <v>100</v>
      </c>
      <c r="G117" s="54">
        <v>504</v>
      </c>
      <c r="H117" s="55">
        <v>144</v>
      </c>
      <c r="I117" s="54">
        <v>115.697299</v>
      </c>
      <c r="J117" s="54">
        <v>23.248492</v>
      </c>
      <c r="K117" s="54" t="str">
        <f t="shared" si="4"/>
        <v>B</v>
      </c>
      <c r="L117" s="54" t="s">
        <v>158</v>
      </c>
      <c r="M117" s="54" t="s">
        <v>37</v>
      </c>
      <c r="N117" s="54" t="s">
        <v>37</v>
      </c>
      <c r="O117" s="54"/>
      <c r="P117" s="54" t="s">
        <v>221</v>
      </c>
      <c r="Q117" s="56" t="s">
        <v>222</v>
      </c>
      <c r="R117" s="54" t="s">
        <v>37</v>
      </c>
      <c r="S117" s="54"/>
      <c r="T117" s="54" t="s">
        <v>37</v>
      </c>
      <c r="U117" s="54" t="s">
        <v>37</v>
      </c>
      <c r="V117" s="54" t="s">
        <v>154</v>
      </c>
      <c r="W117" s="54" t="s">
        <v>236</v>
      </c>
      <c r="X117" s="54" t="s">
        <v>156</v>
      </c>
      <c r="Y117" s="54"/>
    </row>
    <row r="118" s="45" customFormat="1" ht="15" spans="1:25">
      <c r="A118" s="51">
        <v>111</v>
      </c>
      <c r="B118" s="51" t="s">
        <v>147</v>
      </c>
      <c r="C118" s="54" t="s">
        <v>305</v>
      </c>
      <c r="D118" s="54" t="s">
        <v>321</v>
      </c>
      <c r="E118" s="54" t="s">
        <v>324</v>
      </c>
      <c r="F118" s="51">
        <v>51</v>
      </c>
      <c r="G118" s="54">
        <v>265</v>
      </c>
      <c r="H118" s="55">
        <v>86</v>
      </c>
      <c r="I118" s="54">
        <v>115.705085</v>
      </c>
      <c r="J118" s="54">
        <v>23.24946</v>
      </c>
      <c r="K118" s="54" t="str">
        <f t="shared" si="4"/>
        <v>C</v>
      </c>
      <c r="L118" s="54" t="s">
        <v>158</v>
      </c>
      <c r="M118" s="54" t="s">
        <v>37</v>
      </c>
      <c r="N118" s="54" t="s">
        <v>37</v>
      </c>
      <c r="O118" s="54"/>
      <c r="P118" s="54" t="s">
        <v>221</v>
      </c>
      <c r="Q118" s="56" t="s">
        <v>222</v>
      </c>
      <c r="R118" s="54" t="s">
        <v>37</v>
      </c>
      <c r="S118" s="54"/>
      <c r="T118" s="54" t="s">
        <v>37</v>
      </c>
      <c r="U118" s="54" t="s">
        <v>37</v>
      </c>
      <c r="V118" s="54" t="s">
        <v>154</v>
      </c>
      <c r="W118" s="54" t="s">
        <v>236</v>
      </c>
      <c r="X118" s="54" t="s">
        <v>156</v>
      </c>
      <c r="Y118" s="54"/>
    </row>
    <row r="119" s="45" customFormat="1" ht="15" spans="1:25">
      <c r="A119" s="51">
        <v>112</v>
      </c>
      <c r="B119" s="51" t="s">
        <v>147</v>
      </c>
      <c r="C119" s="54" t="s">
        <v>305</v>
      </c>
      <c r="D119" s="54" t="s">
        <v>321</v>
      </c>
      <c r="E119" s="54" t="s">
        <v>325</v>
      </c>
      <c r="F119" s="51">
        <v>49</v>
      </c>
      <c r="G119" s="54">
        <v>239</v>
      </c>
      <c r="H119" s="55">
        <v>86</v>
      </c>
      <c r="I119" s="54">
        <v>115.701214</v>
      </c>
      <c r="J119" s="54">
        <v>23.253041</v>
      </c>
      <c r="K119" s="54" t="str">
        <f t="shared" si="4"/>
        <v>C</v>
      </c>
      <c r="L119" s="54" t="s">
        <v>158</v>
      </c>
      <c r="M119" s="54" t="s">
        <v>37</v>
      </c>
      <c r="N119" s="54" t="s">
        <v>37</v>
      </c>
      <c r="O119" s="54"/>
      <c r="P119" s="54" t="s">
        <v>221</v>
      </c>
      <c r="Q119" s="56" t="s">
        <v>222</v>
      </c>
      <c r="R119" s="54" t="s">
        <v>37</v>
      </c>
      <c r="S119" s="54"/>
      <c r="T119" s="54" t="s">
        <v>37</v>
      </c>
      <c r="U119" s="54" t="s">
        <v>37</v>
      </c>
      <c r="V119" s="54" t="s">
        <v>154</v>
      </c>
      <c r="W119" s="54" t="s">
        <v>236</v>
      </c>
      <c r="X119" s="54" t="s">
        <v>156</v>
      </c>
      <c r="Y119" s="54"/>
    </row>
    <row r="120" s="45" customFormat="1" ht="15" spans="1:25">
      <c r="A120" s="51">
        <v>113</v>
      </c>
      <c r="B120" s="51" t="s">
        <v>147</v>
      </c>
      <c r="C120" s="54" t="s">
        <v>305</v>
      </c>
      <c r="D120" s="54" t="s">
        <v>326</v>
      </c>
      <c r="E120" s="54" t="s">
        <v>327</v>
      </c>
      <c r="F120" s="51">
        <v>47</v>
      </c>
      <c r="G120" s="54">
        <v>72</v>
      </c>
      <c r="H120" s="55">
        <v>110</v>
      </c>
      <c r="I120" s="54">
        <v>115.712394</v>
      </c>
      <c r="J120" s="54">
        <v>23.244324</v>
      </c>
      <c r="K120" s="54" t="str">
        <f t="shared" si="4"/>
        <v>B</v>
      </c>
      <c r="L120" s="54" t="s">
        <v>158</v>
      </c>
      <c r="M120" s="54" t="s">
        <v>37</v>
      </c>
      <c r="N120" s="54" t="s">
        <v>37</v>
      </c>
      <c r="O120" s="54"/>
      <c r="P120" s="54" t="s">
        <v>221</v>
      </c>
      <c r="Q120" s="56" t="s">
        <v>222</v>
      </c>
      <c r="R120" s="54" t="s">
        <v>37</v>
      </c>
      <c r="S120" s="54"/>
      <c r="T120" s="54" t="s">
        <v>37</v>
      </c>
      <c r="U120" s="54" t="s">
        <v>37</v>
      </c>
      <c r="V120" s="54" t="s">
        <v>154</v>
      </c>
      <c r="W120" s="54" t="s">
        <v>236</v>
      </c>
      <c r="X120" s="54" t="s">
        <v>156</v>
      </c>
      <c r="Y120" s="54"/>
    </row>
    <row r="121" s="45" customFormat="1" ht="15" spans="1:25">
      <c r="A121" s="51">
        <v>114</v>
      </c>
      <c r="B121" s="51" t="s">
        <v>147</v>
      </c>
      <c r="C121" s="54" t="s">
        <v>305</v>
      </c>
      <c r="D121" s="54" t="s">
        <v>326</v>
      </c>
      <c r="E121" s="54" t="s">
        <v>328</v>
      </c>
      <c r="F121" s="51">
        <v>81</v>
      </c>
      <c r="G121" s="54">
        <v>104</v>
      </c>
      <c r="H121" s="55">
        <v>120</v>
      </c>
      <c r="I121" s="54">
        <v>115.712394</v>
      </c>
      <c r="J121" s="54">
        <v>23.244324</v>
      </c>
      <c r="K121" s="54" t="str">
        <f t="shared" si="4"/>
        <v>B</v>
      </c>
      <c r="L121" s="54" t="s">
        <v>158</v>
      </c>
      <c r="M121" s="54" t="s">
        <v>37</v>
      </c>
      <c r="N121" s="54" t="s">
        <v>37</v>
      </c>
      <c r="O121" s="54"/>
      <c r="P121" s="54" t="s">
        <v>221</v>
      </c>
      <c r="Q121" s="56" t="s">
        <v>222</v>
      </c>
      <c r="R121" s="54" t="s">
        <v>37</v>
      </c>
      <c r="S121" s="54"/>
      <c r="T121" s="54" t="s">
        <v>37</v>
      </c>
      <c r="U121" s="54" t="s">
        <v>37</v>
      </c>
      <c r="V121" s="54" t="s">
        <v>154</v>
      </c>
      <c r="W121" s="54" t="s">
        <v>236</v>
      </c>
      <c r="X121" s="54" t="s">
        <v>156</v>
      </c>
      <c r="Y121" s="54"/>
    </row>
    <row r="122" s="45" customFormat="1" ht="15" spans="1:25">
      <c r="A122" s="51">
        <v>115</v>
      </c>
      <c r="B122" s="51" t="s">
        <v>147</v>
      </c>
      <c r="C122" s="54" t="s">
        <v>305</v>
      </c>
      <c r="D122" s="54" t="s">
        <v>329</v>
      </c>
      <c r="E122" s="54" t="s">
        <v>330</v>
      </c>
      <c r="F122" s="51">
        <v>124</v>
      </c>
      <c r="G122" s="54">
        <v>690</v>
      </c>
      <c r="H122" s="55">
        <v>80</v>
      </c>
      <c r="I122" s="54">
        <v>115.725549</v>
      </c>
      <c r="J122" s="54">
        <v>23.215653</v>
      </c>
      <c r="K122" s="54" t="str">
        <f t="shared" si="4"/>
        <v>C</v>
      </c>
      <c r="L122" s="54" t="s">
        <v>158</v>
      </c>
      <c r="M122" s="54" t="s">
        <v>37</v>
      </c>
      <c r="N122" s="54" t="s">
        <v>37</v>
      </c>
      <c r="O122" s="54"/>
      <c r="P122" s="54" t="s">
        <v>221</v>
      </c>
      <c r="Q122" s="56" t="s">
        <v>222</v>
      </c>
      <c r="R122" s="54" t="s">
        <v>37</v>
      </c>
      <c r="S122" s="54"/>
      <c r="T122" s="54" t="s">
        <v>37</v>
      </c>
      <c r="U122" s="54" t="s">
        <v>37</v>
      </c>
      <c r="V122" s="54" t="s">
        <v>154</v>
      </c>
      <c r="W122" s="54" t="s">
        <v>236</v>
      </c>
      <c r="X122" s="54" t="s">
        <v>156</v>
      </c>
      <c r="Y122" s="54"/>
    </row>
    <row r="123" s="45" customFormat="1" ht="15" spans="1:25">
      <c r="A123" s="51">
        <v>116</v>
      </c>
      <c r="B123" s="51" t="s">
        <v>147</v>
      </c>
      <c r="C123" s="54" t="s">
        <v>305</v>
      </c>
      <c r="D123" s="54" t="s">
        <v>331</v>
      </c>
      <c r="E123" s="54" t="s">
        <v>332</v>
      </c>
      <c r="F123" s="51">
        <v>89</v>
      </c>
      <c r="G123" s="54">
        <v>505</v>
      </c>
      <c r="H123" s="55">
        <v>45</v>
      </c>
      <c r="I123" s="54">
        <v>115.74504</v>
      </c>
      <c r="J123" s="54">
        <v>23.218338</v>
      </c>
      <c r="K123" s="54" t="str">
        <f t="shared" si="4"/>
        <v>C</v>
      </c>
      <c r="L123" s="54" t="s">
        <v>158</v>
      </c>
      <c r="M123" s="54" t="s">
        <v>37</v>
      </c>
      <c r="N123" s="54" t="s">
        <v>37</v>
      </c>
      <c r="O123" s="54"/>
      <c r="P123" s="54" t="s">
        <v>221</v>
      </c>
      <c r="Q123" s="56" t="s">
        <v>222</v>
      </c>
      <c r="R123" s="54" t="s">
        <v>37</v>
      </c>
      <c r="S123" s="54"/>
      <c r="T123" s="54" t="s">
        <v>37</v>
      </c>
      <c r="U123" s="54" t="s">
        <v>37</v>
      </c>
      <c r="V123" s="54" t="s">
        <v>154</v>
      </c>
      <c r="W123" s="54" t="s">
        <v>236</v>
      </c>
      <c r="X123" s="54" t="s">
        <v>156</v>
      </c>
      <c r="Y123" s="54"/>
    </row>
    <row r="124" s="45" customFormat="1" ht="15" spans="1:25">
      <c r="A124" s="51">
        <v>117</v>
      </c>
      <c r="B124" s="51" t="s">
        <v>147</v>
      </c>
      <c r="C124" s="54" t="s">
        <v>305</v>
      </c>
      <c r="D124" s="54" t="s">
        <v>331</v>
      </c>
      <c r="E124" s="54" t="s">
        <v>333</v>
      </c>
      <c r="F124" s="51">
        <v>88</v>
      </c>
      <c r="G124" s="54">
        <v>612</v>
      </c>
      <c r="H124" s="55">
        <v>48</v>
      </c>
      <c r="I124" s="54">
        <v>115.740346</v>
      </c>
      <c r="J124" s="54">
        <v>23.218203</v>
      </c>
      <c r="K124" s="54" t="str">
        <f t="shared" si="4"/>
        <v>C</v>
      </c>
      <c r="L124" s="54" t="s">
        <v>158</v>
      </c>
      <c r="M124" s="54" t="s">
        <v>37</v>
      </c>
      <c r="N124" s="54" t="s">
        <v>37</v>
      </c>
      <c r="O124" s="54"/>
      <c r="P124" s="54" t="s">
        <v>221</v>
      </c>
      <c r="Q124" s="56" t="s">
        <v>222</v>
      </c>
      <c r="R124" s="54" t="s">
        <v>37</v>
      </c>
      <c r="S124" s="54"/>
      <c r="T124" s="54" t="s">
        <v>37</v>
      </c>
      <c r="U124" s="54" t="s">
        <v>37</v>
      </c>
      <c r="V124" s="54" t="s">
        <v>154</v>
      </c>
      <c r="W124" s="54" t="s">
        <v>236</v>
      </c>
      <c r="X124" s="54" t="s">
        <v>156</v>
      </c>
      <c r="Y124" s="54"/>
    </row>
    <row r="125" s="45" customFormat="1" ht="15" spans="1:25">
      <c r="A125" s="51">
        <v>118</v>
      </c>
      <c r="B125" s="51" t="s">
        <v>147</v>
      </c>
      <c r="C125" s="54" t="s">
        <v>148</v>
      </c>
      <c r="D125" s="54" t="s">
        <v>238</v>
      </c>
      <c r="E125" s="54" t="s">
        <v>295</v>
      </c>
      <c r="F125" s="51">
        <v>87</v>
      </c>
      <c r="G125" s="54">
        <v>435</v>
      </c>
      <c r="H125" s="55">
        <v>280</v>
      </c>
      <c r="I125" s="56">
        <v>115.62463</v>
      </c>
      <c r="J125" s="56">
        <v>23.31201</v>
      </c>
      <c r="K125" s="54" t="str">
        <f t="shared" si="4"/>
        <v>B</v>
      </c>
      <c r="L125" s="54" t="s">
        <v>158</v>
      </c>
      <c r="M125" s="54" t="s">
        <v>37</v>
      </c>
      <c r="N125" s="54" t="s">
        <v>37</v>
      </c>
      <c r="O125" s="54"/>
      <c r="P125" s="54" t="s">
        <v>221</v>
      </c>
      <c r="Q125" s="56" t="s">
        <v>222</v>
      </c>
      <c r="R125" s="54" t="s">
        <v>37</v>
      </c>
      <c r="S125" s="54"/>
      <c r="T125" s="54" t="s">
        <v>37</v>
      </c>
      <c r="U125" s="54" t="s">
        <v>37</v>
      </c>
      <c r="V125" s="54" t="s">
        <v>37</v>
      </c>
      <c r="W125" s="54" t="s">
        <v>37</v>
      </c>
      <c r="X125" s="54" t="s">
        <v>156</v>
      </c>
      <c r="Y125" s="54"/>
    </row>
    <row r="126" s="45" customFormat="1" ht="15" spans="1:25">
      <c r="A126" s="51">
        <v>119</v>
      </c>
      <c r="B126" s="54" t="s">
        <v>147</v>
      </c>
      <c r="C126" s="54" t="s">
        <v>160</v>
      </c>
      <c r="D126" s="54" t="s">
        <v>334</v>
      </c>
      <c r="E126" s="54" t="s">
        <v>335</v>
      </c>
      <c r="F126" s="51">
        <v>135</v>
      </c>
      <c r="G126" s="54">
        <v>758</v>
      </c>
      <c r="H126" s="54">
        <v>454.8</v>
      </c>
      <c r="I126" s="54">
        <v>115.555671</v>
      </c>
      <c r="J126" s="54">
        <v>23.187744</v>
      </c>
      <c r="K126" s="54" t="str">
        <f>IF(H126&gt;300,"A","B")</f>
        <v>A</v>
      </c>
      <c r="L126" s="54" t="s">
        <v>158</v>
      </c>
      <c r="M126" s="54" t="s">
        <v>37</v>
      </c>
      <c r="N126" s="54" t="s">
        <v>37</v>
      </c>
      <c r="O126" s="54"/>
      <c r="P126" s="54" t="s">
        <v>336</v>
      </c>
      <c r="Q126" s="56" t="s">
        <v>222</v>
      </c>
      <c r="R126" s="54" t="s">
        <v>37</v>
      </c>
      <c r="S126" s="54"/>
      <c r="T126" s="54" t="s">
        <v>37</v>
      </c>
      <c r="U126" s="54" t="s">
        <v>37</v>
      </c>
      <c r="V126" s="54" t="s">
        <v>154</v>
      </c>
      <c r="W126" s="54" t="s">
        <v>337</v>
      </c>
      <c r="X126" s="54" t="s">
        <v>156</v>
      </c>
      <c r="Y126" s="54"/>
    </row>
    <row r="127" s="45" customFormat="1" ht="15" spans="1:25">
      <c r="A127" s="51">
        <v>120</v>
      </c>
      <c r="B127" s="54" t="s">
        <v>147</v>
      </c>
      <c r="C127" s="54" t="s">
        <v>148</v>
      </c>
      <c r="D127" s="54" t="s">
        <v>238</v>
      </c>
      <c r="E127" s="54" t="s">
        <v>338</v>
      </c>
      <c r="F127" s="51">
        <v>80</v>
      </c>
      <c r="G127" s="54">
        <v>580</v>
      </c>
      <c r="H127" s="55">
        <v>270</v>
      </c>
      <c r="I127" s="56">
        <v>115.63049</v>
      </c>
      <c r="J127" s="56">
        <v>23.31622</v>
      </c>
      <c r="K127" s="54" t="str">
        <f>IF(H127&lt;100,"C","B")</f>
        <v>B</v>
      </c>
      <c r="L127" s="54" t="s">
        <v>158</v>
      </c>
      <c r="M127" s="54" t="s">
        <v>37</v>
      </c>
      <c r="N127" s="54" t="s">
        <v>37</v>
      </c>
      <c r="O127" s="54"/>
      <c r="P127" s="54" t="s">
        <v>221</v>
      </c>
      <c r="Q127" s="56" t="s">
        <v>222</v>
      </c>
      <c r="R127" s="54" t="s">
        <v>37</v>
      </c>
      <c r="S127" s="54"/>
      <c r="T127" s="54" t="s">
        <v>37</v>
      </c>
      <c r="U127" s="54" t="s">
        <v>37</v>
      </c>
      <c r="V127" s="54" t="s">
        <v>37</v>
      </c>
      <c r="W127" s="54" t="s">
        <v>37</v>
      </c>
      <c r="X127" s="54" t="s">
        <v>156</v>
      </c>
      <c r="Y127" s="54"/>
    </row>
    <row r="128" s="45" customFormat="1" ht="15" spans="1:25">
      <c r="A128" s="51">
        <v>121</v>
      </c>
      <c r="B128" s="54" t="s">
        <v>147</v>
      </c>
      <c r="C128" s="54" t="s">
        <v>160</v>
      </c>
      <c r="D128" s="54" t="s">
        <v>339</v>
      </c>
      <c r="E128" s="54" t="s">
        <v>340</v>
      </c>
      <c r="F128" s="51">
        <v>86</v>
      </c>
      <c r="G128" s="54">
        <v>521</v>
      </c>
      <c r="H128" s="55">
        <v>312.6</v>
      </c>
      <c r="I128" s="56">
        <v>115.50951</v>
      </c>
      <c r="J128" s="56">
        <v>23.12501</v>
      </c>
      <c r="K128" s="54" t="str">
        <f t="shared" ref="K128:K133" si="5">IF(H128&gt;300,"A","B")</f>
        <v>A</v>
      </c>
      <c r="L128" s="54" t="s">
        <v>158</v>
      </c>
      <c r="M128" s="54" t="s">
        <v>37</v>
      </c>
      <c r="N128" s="54" t="s">
        <v>37</v>
      </c>
      <c r="O128" s="54"/>
      <c r="P128" s="54" t="s">
        <v>336</v>
      </c>
      <c r="Q128" s="56" t="s">
        <v>222</v>
      </c>
      <c r="R128" s="54" t="s">
        <v>37</v>
      </c>
      <c r="S128" s="54"/>
      <c r="T128" s="54" t="s">
        <v>37</v>
      </c>
      <c r="U128" s="54" t="s">
        <v>37</v>
      </c>
      <c r="V128" s="54" t="s">
        <v>37</v>
      </c>
      <c r="W128" s="54" t="s">
        <v>37</v>
      </c>
      <c r="X128" s="54" t="s">
        <v>156</v>
      </c>
      <c r="Y128" s="54"/>
    </row>
    <row r="129" s="45" customFormat="1" ht="15" spans="1:25">
      <c r="A129" s="51">
        <v>122</v>
      </c>
      <c r="B129" s="54" t="s">
        <v>147</v>
      </c>
      <c r="C129" s="54" t="s">
        <v>168</v>
      </c>
      <c r="D129" s="54" t="s">
        <v>341</v>
      </c>
      <c r="E129" s="54" t="s">
        <v>342</v>
      </c>
      <c r="F129" s="51">
        <v>51</v>
      </c>
      <c r="G129" s="54">
        <v>401</v>
      </c>
      <c r="H129" s="55">
        <v>425</v>
      </c>
      <c r="I129" s="56">
        <v>115.69346</v>
      </c>
      <c r="J129" s="56">
        <v>23.14638</v>
      </c>
      <c r="K129" s="54" t="str">
        <f t="shared" si="5"/>
        <v>A</v>
      </c>
      <c r="L129" s="54" t="s">
        <v>158</v>
      </c>
      <c r="M129" s="54" t="s">
        <v>37</v>
      </c>
      <c r="N129" s="54" t="s">
        <v>37</v>
      </c>
      <c r="O129" s="54"/>
      <c r="P129" s="54" t="s">
        <v>343</v>
      </c>
      <c r="Q129" s="56" t="s">
        <v>222</v>
      </c>
      <c r="R129" s="54" t="s">
        <v>37</v>
      </c>
      <c r="S129" s="54"/>
      <c r="T129" s="54" t="s">
        <v>37</v>
      </c>
      <c r="U129" s="54" t="s">
        <v>37</v>
      </c>
      <c r="V129" s="54" t="s">
        <v>154</v>
      </c>
      <c r="W129" s="54" t="s">
        <v>158</v>
      </c>
      <c r="X129" s="54" t="s">
        <v>156</v>
      </c>
      <c r="Y129" s="54"/>
    </row>
    <row r="130" s="45" customFormat="1" ht="15" spans="1:25">
      <c r="A130" s="51">
        <v>123</v>
      </c>
      <c r="B130" s="54" t="s">
        <v>147</v>
      </c>
      <c r="C130" s="54" t="s">
        <v>179</v>
      </c>
      <c r="D130" s="54" t="s">
        <v>344</v>
      </c>
      <c r="E130" s="54" t="s">
        <v>344</v>
      </c>
      <c r="F130" s="51">
        <v>367</v>
      </c>
      <c r="G130" s="54">
        <v>613</v>
      </c>
      <c r="H130" s="55">
        <v>325</v>
      </c>
      <c r="I130" s="56">
        <v>115.61294</v>
      </c>
      <c r="J130" s="56">
        <v>23.4348</v>
      </c>
      <c r="K130" s="54" t="str">
        <f t="shared" si="5"/>
        <v>A</v>
      </c>
      <c r="L130" s="54" t="s">
        <v>158</v>
      </c>
      <c r="M130" s="54" t="s">
        <v>37</v>
      </c>
      <c r="N130" s="54" t="s">
        <v>37</v>
      </c>
      <c r="O130" s="54"/>
      <c r="P130" s="54" t="s">
        <v>221</v>
      </c>
      <c r="Q130" s="56" t="s">
        <v>222</v>
      </c>
      <c r="R130" s="54" t="s">
        <v>37</v>
      </c>
      <c r="S130" s="54"/>
      <c r="T130" s="54" t="s">
        <v>37</v>
      </c>
      <c r="U130" s="54" t="s">
        <v>37</v>
      </c>
      <c r="V130" s="54" t="s">
        <v>37</v>
      </c>
      <c r="W130" s="54" t="s">
        <v>37</v>
      </c>
      <c r="X130" s="54" t="s">
        <v>156</v>
      </c>
      <c r="Y130" s="54"/>
    </row>
    <row r="131" s="45" customFormat="1" ht="15" spans="1:25">
      <c r="A131" s="51">
        <v>124</v>
      </c>
      <c r="B131" s="54" t="s">
        <v>147</v>
      </c>
      <c r="C131" s="54" t="s">
        <v>179</v>
      </c>
      <c r="D131" s="54" t="s">
        <v>185</v>
      </c>
      <c r="E131" s="54" t="s">
        <v>345</v>
      </c>
      <c r="F131" s="51">
        <v>156</v>
      </c>
      <c r="G131" s="54">
        <v>650</v>
      </c>
      <c r="H131" s="55">
        <v>390</v>
      </c>
      <c r="I131" s="56">
        <v>115.62919</v>
      </c>
      <c r="J131" s="56">
        <v>23.37606</v>
      </c>
      <c r="K131" s="54" t="str">
        <f t="shared" si="5"/>
        <v>A</v>
      </c>
      <c r="L131" s="54" t="s">
        <v>158</v>
      </c>
      <c r="M131" s="54" t="s">
        <v>37</v>
      </c>
      <c r="N131" s="54" t="s">
        <v>37</v>
      </c>
      <c r="O131" s="54"/>
      <c r="P131" s="54" t="s">
        <v>346</v>
      </c>
      <c r="Q131" s="56" t="s">
        <v>222</v>
      </c>
      <c r="R131" s="54" t="s">
        <v>37</v>
      </c>
      <c r="S131" s="54"/>
      <c r="T131" s="54" t="s">
        <v>37</v>
      </c>
      <c r="U131" s="54" t="s">
        <v>37</v>
      </c>
      <c r="V131" s="54" t="s">
        <v>37</v>
      </c>
      <c r="W131" s="54" t="s">
        <v>37</v>
      </c>
      <c r="X131" s="54" t="s">
        <v>156</v>
      </c>
      <c r="Y131" s="54"/>
    </row>
    <row r="132" s="45" customFormat="1" ht="15" spans="1:25">
      <c r="A132" s="51">
        <v>125</v>
      </c>
      <c r="B132" s="54" t="s">
        <v>147</v>
      </c>
      <c r="C132" s="54" t="s">
        <v>160</v>
      </c>
      <c r="D132" s="54" t="s">
        <v>339</v>
      </c>
      <c r="E132" s="54" t="s">
        <v>339</v>
      </c>
      <c r="F132" s="51">
        <v>124</v>
      </c>
      <c r="G132" s="54">
        <v>695</v>
      </c>
      <c r="H132" s="55">
        <v>417</v>
      </c>
      <c r="I132" s="56">
        <v>115.52049</v>
      </c>
      <c r="J132" s="56">
        <v>23.13565</v>
      </c>
      <c r="K132" s="54" t="str">
        <f t="shared" si="5"/>
        <v>A</v>
      </c>
      <c r="L132" s="54" t="s">
        <v>158</v>
      </c>
      <c r="M132" s="54" t="s">
        <v>37</v>
      </c>
      <c r="N132" s="54" t="s">
        <v>37</v>
      </c>
      <c r="O132" s="54"/>
      <c r="P132" s="54" t="s">
        <v>347</v>
      </c>
      <c r="Q132" s="56" t="s">
        <v>222</v>
      </c>
      <c r="R132" s="54" t="s">
        <v>37</v>
      </c>
      <c r="S132" s="54"/>
      <c r="T132" s="54" t="s">
        <v>37</v>
      </c>
      <c r="U132" s="54" t="s">
        <v>37</v>
      </c>
      <c r="V132" s="54" t="s">
        <v>154</v>
      </c>
      <c r="W132" s="54" t="s">
        <v>158</v>
      </c>
      <c r="X132" s="54" t="s">
        <v>156</v>
      </c>
      <c r="Y132" s="54"/>
    </row>
    <row r="133" s="45" customFormat="1" ht="15" spans="1:25">
      <c r="A133" s="51">
        <v>126</v>
      </c>
      <c r="B133" s="54" t="s">
        <v>147</v>
      </c>
      <c r="C133" s="54" t="s">
        <v>160</v>
      </c>
      <c r="D133" s="54" t="s">
        <v>348</v>
      </c>
      <c r="E133" s="54" t="s">
        <v>349</v>
      </c>
      <c r="F133" s="51">
        <v>165</v>
      </c>
      <c r="G133" s="54">
        <v>1218</v>
      </c>
      <c r="H133" s="55">
        <v>730.8</v>
      </c>
      <c r="I133" s="56">
        <v>115.56427</v>
      </c>
      <c r="J133" s="56">
        <v>23.1597</v>
      </c>
      <c r="K133" s="54" t="str">
        <f t="shared" si="5"/>
        <v>A</v>
      </c>
      <c r="L133" s="54" t="s">
        <v>158</v>
      </c>
      <c r="M133" s="54" t="s">
        <v>37</v>
      </c>
      <c r="N133" s="54" t="s">
        <v>37</v>
      </c>
      <c r="O133" s="54"/>
      <c r="P133" s="54" t="s">
        <v>347</v>
      </c>
      <c r="Q133" s="56" t="s">
        <v>222</v>
      </c>
      <c r="R133" s="54" t="s">
        <v>37</v>
      </c>
      <c r="S133" s="54"/>
      <c r="T133" s="54" t="s">
        <v>37</v>
      </c>
      <c r="U133" s="54" t="s">
        <v>37</v>
      </c>
      <c r="V133" s="54" t="s">
        <v>154</v>
      </c>
      <c r="W133" s="54" t="s">
        <v>158</v>
      </c>
      <c r="X133" s="54" t="s">
        <v>156</v>
      </c>
      <c r="Y133" s="54"/>
    </row>
    <row r="134" s="45" customFormat="1" ht="15" spans="1:25">
      <c r="A134" s="51">
        <v>127</v>
      </c>
      <c r="B134" s="51" t="s">
        <v>147</v>
      </c>
      <c r="C134" s="51" t="s">
        <v>148</v>
      </c>
      <c r="D134" s="54" t="s">
        <v>238</v>
      </c>
      <c r="E134" s="54" t="s">
        <v>350</v>
      </c>
      <c r="F134" s="51">
        <v>34</v>
      </c>
      <c r="G134" s="54">
        <v>170</v>
      </c>
      <c r="H134" s="55">
        <v>8</v>
      </c>
      <c r="I134" s="57">
        <v>115.6111016</v>
      </c>
      <c r="J134" s="57">
        <v>23.30918556</v>
      </c>
      <c r="K134" s="54" t="str">
        <f t="shared" ref="K134:K176" si="6">IF(H134&lt;100,"C","B")</f>
        <v>C</v>
      </c>
      <c r="L134" s="54" t="s">
        <v>236</v>
      </c>
      <c r="M134" s="54" t="s">
        <v>37</v>
      </c>
      <c r="N134" s="54" t="s">
        <v>37</v>
      </c>
      <c r="O134" s="54"/>
      <c r="P134" s="54" t="s">
        <v>37</v>
      </c>
      <c r="Q134" s="54" t="s">
        <v>37</v>
      </c>
      <c r="R134" s="54" t="s">
        <v>351</v>
      </c>
      <c r="S134" s="54"/>
      <c r="T134" s="57" t="s">
        <v>352</v>
      </c>
      <c r="U134" s="54" t="s">
        <v>37</v>
      </c>
      <c r="V134" s="54" t="s">
        <v>37</v>
      </c>
      <c r="W134" s="54" t="s">
        <v>37</v>
      </c>
      <c r="X134" s="54" t="s">
        <v>156</v>
      </c>
      <c r="Y134" s="54"/>
    </row>
    <row r="135" s="45" customFormat="1" ht="15" spans="1:25">
      <c r="A135" s="51">
        <v>128</v>
      </c>
      <c r="B135" s="51" t="s">
        <v>147</v>
      </c>
      <c r="C135" s="51" t="s">
        <v>191</v>
      </c>
      <c r="D135" s="54" t="s">
        <v>353</v>
      </c>
      <c r="E135" s="54" t="s">
        <v>354</v>
      </c>
      <c r="F135" s="51">
        <v>218</v>
      </c>
      <c r="G135" s="54">
        <v>878</v>
      </c>
      <c r="H135" s="55">
        <v>1</v>
      </c>
      <c r="I135" s="57">
        <v>115.5498308</v>
      </c>
      <c r="J135" s="57">
        <v>23.35727807</v>
      </c>
      <c r="K135" s="54" t="str">
        <f t="shared" si="6"/>
        <v>C</v>
      </c>
      <c r="L135" s="54" t="s">
        <v>236</v>
      </c>
      <c r="M135" s="54" t="s">
        <v>37</v>
      </c>
      <c r="N135" s="54" t="s">
        <v>37</v>
      </c>
      <c r="O135" s="54"/>
      <c r="P135" s="54" t="s">
        <v>37</v>
      </c>
      <c r="Q135" s="54" t="s">
        <v>37</v>
      </c>
      <c r="R135" s="54" t="s">
        <v>351</v>
      </c>
      <c r="S135" s="54"/>
      <c r="T135" s="57" t="s">
        <v>352</v>
      </c>
      <c r="U135" s="54" t="s">
        <v>37</v>
      </c>
      <c r="V135" s="54" t="s">
        <v>154</v>
      </c>
      <c r="W135" s="54" t="s">
        <v>236</v>
      </c>
      <c r="X135" s="54" t="s">
        <v>156</v>
      </c>
      <c r="Y135" s="54"/>
    </row>
    <row r="136" s="45" customFormat="1" ht="15" spans="1:25">
      <c r="A136" s="51">
        <v>129</v>
      </c>
      <c r="B136" s="51" t="s">
        <v>147</v>
      </c>
      <c r="C136" s="51" t="s">
        <v>191</v>
      </c>
      <c r="D136" s="54" t="s">
        <v>355</v>
      </c>
      <c r="E136" s="54" t="s">
        <v>356</v>
      </c>
      <c r="F136" s="51">
        <v>87</v>
      </c>
      <c r="G136" s="54">
        <v>548</v>
      </c>
      <c r="H136" s="55">
        <v>10</v>
      </c>
      <c r="I136" s="57">
        <v>115.5204671</v>
      </c>
      <c r="J136" s="57">
        <v>23.37049549</v>
      </c>
      <c r="K136" s="54" t="str">
        <f t="shared" si="6"/>
        <v>C</v>
      </c>
      <c r="L136" s="54" t="s">
        <v>236</v>
      </c>
      <c r="M136" s="54" t="s">
        <v>37</v>
      </c>
      <c r="N136" s="54" t="s">
        <v>37</v>
      </c>
      <c r="O136" s="54"/>
      <c r="P136" s="54" t="s">
        <v>37</v>
      </c>
      <c r="Q136" s="54" t="s">
        <v>37</v>
      </c>
      <c r="R136" s="54" t="s">
        <v>351</v>
      </c>
      <c r="S136" s="54"/>
      <c r="T136" s="57" t="s">
        <v>357</v>
      </c>
      <c r="U136" s="54" t="s">
        <v>37</v>
      </c>
      <c r="V136" s="54" t="s">
        <v>37</v>
      </c>
      <c r="W136" s="54" t="s">
        <v>37</v>
      </c>
      <c r="X136" s="54" t="s">
        <v>156</v>
      </c>
      <c r="Y136" s="54"/>
    </row>
    <row r="137" s="45" customFormat="1" ht="15" spans="1:25">
      <c r="A137" s="51">
        <v>130</v>
      </c>
      <c r="B137" s="51" t="s">
        <v>147</v>
      </c>
      <c r="C137" s="51" t="s">
        <v>191</v>
      </c>
      <c r="D137" s="54" t="s">
        <v>358</v>
      </c>
      <c r="E137" s="54" t="s">
        <v>230</v>
      </c>
      <c r="F137" s="51">
        <v>45</v>
      </c>
      <c r="G137" s="54">
        <v>265</v>
      </c>
      <c r="H137" s="55">
        <v>2</v>
      </c>
      <c r="I137" s="57">
        <v>115.4842698</v>
      </c>
      <c r="J137" s="57">
        <v>23.33981804</v>
      </c>
      <c r="K137" s="54" t="str">
        <f t="shared" si="6"/>
        <v>C</v>
      </c>
      <c r="L137" s="54" t="s">
        <v>236</v>
      </c>
      <c r="M137" s="54" t="s">
        <v>37</v>
      </c>
      <c r="N137" s="54" t="s">
        <v>37</v>
      </c>
      <c r="O137" s="54"/>
      <c r="P137" s="54" t="s">
        <v>37</v>
      </c>
      <c r="Q137" s="54" t="s">
        <v>37</v>
      </c>
      <c r="R137" s="54" t="s">
        <v>351</v>
      </c>
      <c r="S137" s="54"/>
      <c r="T137" s="57" t="s">
        <v>352</v>
      </c>
      <c r="U137" s="54" t="s">
        <v>37</v>
      </c>
      <c r="V137" s="54" t="s">
        <v>37</v>
      </c>
      <c r="W137" s="54" t="s">
        <v>37</v>
      </c>
      <c r="X137" s="54" t="s">
        <v>156</v>
      </c>
      <c r="Y137" s="54"/>
    </row>
    <row r="138" s="45" customFormat="1" ht="15" spans="1:25">
      <c r="A138" s="51">
        <v>131</v>
      </c>
      <c r="B138" s="51" t="s">
        <v>147</v>
      </c>
      <c r="C138" s="51" t="s">
        <v>191</v>
      </c>
      <c r="D138" s="54" t="s">
        <v>359</v>
      </c>
      <c r="E138" s="54" t="s">
        <v>360</v>
      </c>
      <c r="F138" s="51">
        <v>116</v>
      </c>
      <c r="G138" s="54">
        <v>767</v>
      </c>
      <c r="H138" s="55">
        <v>2</v>
      </c>
      <c r="I138" s="57">
        <v>115.51572</v>
      </c>
      <c r="J138" s="57">
        <v>23.32453</v>
      </c>
      <c r="K138" s="54" t="str">
        <f t="shared" si="6"/>
        <v>C</v>
      </c>
      <c r="L138" s="54" t="s">
        <v>236</v>
      </c>
      <c r="M138" s="54" t="s">
        <v>37</v>
      </c>
      <c r="N138" s="54" t="s">
        <v>37</v>
      </c>
      <c r="O138" s="54"/>
      <c r="P138" s="54" t="s">
        <v>37</v>
      </c>
      <c r="Q138" s="54" t="s">
        <v>37</v>
      </c>
      <c r="R138" s="54" t="s">
        <v>351</v>
      </c>
      <c r="S138" s="54"/>
      <c r="T138" s="57" t="s">
        <v>352</v>
      </c>
      <c r="U138" s="54" t="s">
        <v>37</v>
      </c>
      <c r="V138" s="54" t="s">
        <v>37</v>
      </c>
      <c r="W138" s="54" t="s">
        <v>37</v>
      </c>
      <c r="X138" s="54" t="s">
        <v>156</v>
      </c>
      <c r="Y138" s="54"/>
    </row>
    <row r="139" s="45" customFormat="1" ht="15" spans="1:25">
      <c r="A139" s="51">
        <v>132</v>
      </c>
      <c r="B139" s="51" t="s">
        <v>147</v>
      </c>
      <c r="C139" s="51" t="s">
        <v>191</v>
      </c>
      <c r="D139" s="54" t="s">
        <v>361</v>
      </c>
      <c r="E139" s="54" t="s">
        <v>362</v>
      </c>
      <c r="F139" s="51">
        <v>190</v>
      </c>
      <c r="G139" s="54">
        <v>1138</v>
      </c>
      <c r="H139" s="55">
        <v>6</v>
      </c>
      <c r="I139" s="57">
        <v>115.5397562</v>
      </c>
      <c r="J139" s="57">
        <v>23.31439163</v>
      </c>
      <c r="K139" s="54" t="str">
        <f t="shared" si="6"/>
        <v>C</v>
      </c>
      <c r="L139" s="54" t="s">
        <v>236</v>
      </c>
      <c r="M139" s="54" t="s">
        <v>37</v>
      </c>
      <c r="N139" s="54" t="s">
        <v>37</v>
      </c>
      <c r="O139" s="54"/>
      <c r="P139" s="54" t="s">
        <v>37</v>
      </c>
      <c r="Q139" s="54" t="s">
        <v>37</v>
      </c>
      <c r="R139" s="54" t="s">
        <v>351</v>
      </c>
      <c r="S139" s="54"/>
      <c r="T139" s="57" t="s">
        <v>357</v>
      </c>
      <c r="U139" s="54" t="s">
        <v>37</v>
      </c>
      <c r="V139" s="54" t="s">
        <v>37</v>
      </c>
      <c r="W139" s="54" t="s">
        <v>37</v>
      </c>
      <c r="X139" s="54" t="s">
        <v>156</v>
      </c>
      <c r="Y139" s="54"/>
    </row>
    <row r="140" s="45" customFormat="1" ht="15" spans="1:25">
      <c r="A140" s="51">
        <v>133</v>
      </c>
      <c r="B140" s="51" t="s">
        <v>147</v>
      </c>
      <c r="C140" s="51" t="s">
        <v>191</v>
      </c>
      <c r="D140" s="54" t="s">
        <v>363</v>
      </c>
      <c r="E140" s="54" t="s">
        <v>364</v>
      </c>
      <c r="F140" s="51">
        <v>103</v>
      </c>
      <c r="G140" s="54">
        <v>599</v>
      </c>
      <c r="H140" s="55">
        <v>1</v>
      </c>
      <c r="I140" s="57">
        <v>115.5871563</v>
      </c>
      <c r="J140" s="57">
        <v>23.35907303</v>
      </c>
      <c r="K140" s="54" t="str">
        <f t="shared" si="6"/>
        <v>C</v>
      </c>
      <c r="L140" s="54" t="s">
        <v>236</v>
      </c>
      <c r="M140" s="54" t="s">
        <v>37</v>
      </c>
      <c r="N140" s="54" t="s">
        <v>37</v>
      </c>
      <c r="O140" s="54"/>
      <c r="P140" s="54" t="s">
        <v>37</v>
      </c>
      <c r="Q140" s="54" t="s">
        <v>37</v>
      </c>
      <c r="R140" s="54" t="s">
        <v>365</v>
      </c>
      <c r="S140" s="54"/>
      <c r="T140" s="57" t="s">
        <v>366</v>
      </c>
      <c r="U140" s="54" t="s">
        <v>37</v>
      </c>
      <c r="V140" s="54" t="s">
        <v>37</v>
      </c>
      <c r="W140" s="54" t="s">
        <v>37</v>
      </c>
      <c r="X140" s="54" t="s">
        <v>156</v>
      </c>
      <c r="Y140" s="54"/>
    </row>
    <row r="141" s="45" customFormat="1" ht="15" spans="1:25">
      <c r="A141" s="51">
        <v>134</v>
      </c>
      <c r="B141" s="51" t="s">
        <v>147</v>
      </c>
      <c r="C141" s="54" t="s">
        <v>179</v>
      </c>
      <c r="D141" s="54" t="s">
        <v>367</v>
      </c>
      <c r="E141" s="54" t="s">
        <v>368</v>
      </c>
      <c r="F141" s="51">
        <v>48</v>
      </c>
      <c r="G141" s="54">
        <v>221</v>
      </c>
      <c r="H141" s="55">
        <v>5</v>
      </c>
      <c r="I141" s="57">
        <v>115.5347145</v>
      </c>
      <c r="J141" s="57">
        <v>23.39814779</v>
      </c>
      <c r="K141" s="54" t="str">
        <f t="shared" si="6"/>
        <v>C</v>
      </c>
      <c r="L141" s="54" t="s">
        <v>236</v>
      </c>
      <c r="M141" s="54" t="s">
        <v>37</v>
      </c>
      <c r="N141" s="54" t="s">
        <v>37</v>
      </c>
      <c r="O141" s="54"/>
      <c r="P141" s="54" t="s">
        <v>37</v>
      </c>
      <c r="Q141" s="54" t="s">
        <v>37</v>
      </c>
      <c r="R141" s="54" t="s">
        <v>365</v>
      </c>
      <c r="S141" s="54"/>
      <c r="T141" s="57" t="s">
        <v>366</v>
      </c>
      <c r="U141" s="54" t="s">
        <v>37</v>
      </c>
      <c r="V141" s="54" t="s">
        <v>37</v>
      </c>
      <c r="W141" s="54" t="s">
        <v>37</v>
      </c>
      <c r="X141" s="54" t="s">
        <v>156</v>
      </c>
      <c r="Y141" s="54"/>
    </row>
    <row r="142" s="45" customFormat="1" ht="15" spans="1:25">
      <c r="A142" s="51">
        <v>135</v>
      </c>
      <c r="B142" s="51" t="s">
        <v>147</v>
      </c>
      <c r="C142" s="54" t="s">
        <v>179</v>
      </c>
      <c r="D142" s="54" t="s">
        <v>367</v>
      </c>
      <c r="E142" s="54" t="s">
        <v>369</v>
      </c>
      <c r="F142" s="51">
        <v>95</v>
      </c>
      <c r="G142" s="54">
        <v>459</v>
      </c>
      <c r="H142" s="55">
        <v>8</v>
      </c>
      <c r="I142" s="57">
        <v>115.5353877</v>
      </c>
      <c r="J142" s="57">
        <v>23.39710237</v>
      </c>
      <c r="K142" s="54" t="str">
        <f t="shared" si="6"/>
        <v>C</v>
      </c>
      <c r="L142" s="54" t="s">
        <v>236</v>
      </c>
      <c r="M142" s="54" t="s">
        <v>37</v>
      </c>
      <c r="N142" s="54" t="s">
        <v>37</v>
      </c>
      <c r="O142" s="54"/>
      <c r="P142" s="54" t="s">
        <v>37</v>
      </c>
      <c r="Q142" s="54" t="s">
        <v>37</v>
      </c>
      <c r="R142" s="54" t="s">
        <v>365</v>
      </c>
      <c r="S142" s="54"/>
      <c r="T142" s="57" t="s">
        <v>366</v>
      </c>
      <c r="U142" s="54" t="s">
        <v>37</v>
      </c>
      <c r="V142" s="54" t="s">
        <v>37</v>
      </c>
      <c r="W142" s="54" t="s">
        <v>37</v>
      </c>
      <c r="X142" s="54" t="s">
        <v>156</v>
      </c>
      <c r="Y142" s="54"/>
    </row>
    <row r="143" s="45" customFormat="1" ht="15" spans="1:25">
      <c r="A143" s="51">
        <v>136</v>
      </c>
      <c r="B143" s="51" t="s">
        <v>147</v>
      </c>
      <c r="C143" s="54" t="s">
        <v>179</v>
      </c>
      <c r="D143" s="54" t="s">
        <v>370</v>
      </c>
      <c r="E143" s="54" t="s">
        <v>371</v>
      </c>
      <c r="F143" s="51">
        <v>30</v>
      </c>
      <c r="G143" s="54">
        <v>200</v>
      </c>
      <c r="H143" s="55">
        <v>4</v>
      </c>
      <c r="I143" s="57">
        <v>115.5841761</v>
      </c>
      <c r="J143" s="57">
        <v>23.42494148</v>
      </c>
      <c r="K143" s="54" t="str">
        <f t="shared" si="6"/>
        <v>C</v>
      </c>
      <c r="L143" s="54" t="s">
        <v>236</v>
      </c>
      <c r="M143" s="54" t="s">
        <v>37</v>
      </c>
      <c r="N143" s="54" t="s">
        <v>37</v>
      </c>
      <c r="O143" s="54"/>
      <c r="P143" s="54" t="s">
        <v>37</v>
      </c>
      <c r="Q143" s="54" t="s">
        <v>37</v>
      </c>
      <c r="R143" s="54" t="s">
        <v>351</v>
      </c>
      <c r="S143" s="54"/>
      <c r="T143" s="57" t="s">
        <v>357</v>
      </c>
      <c r="U143" s="54" t="s">
        <v>37</v>
      </c>
      <c r="V143" s="54" t="s">
        <v>37</v>
      </c>
      <c r="W143" s="54" t="s">
        <v>37</v>
      </c>
      <c r="X143" s="54" t="s">
        <v>156</v>
      </c>
      <c r="Y143" s="54"/>
    </row>
    <row r="144" s="45" customFormat="1" ht="15" spans="1:25">
      <c r="A144" s="51">
        <v>137</v>
      </c>
      <c r="B144" s="51" t="s">
        <v>147</v>
      </c>
      <c r="C144" s="54" t="s">
        <v>179</v>
      </c>
      <c r="D144" s="54" t="s">
        <v>370</v>
      </c>
      <c r="E144" s="54" t="s">
        <v>372</v>
      </c>
      <c r="F144" s="51">
        <v>68</v>
      </c>
      <c r="G144" s="54">
        <v>375</v>
      </c>
      <c r="H144" s="55">
        <v>6</v>
      </c>
      <c r="I144" s="57">
        <v>115.58164</v>
      </c>
      <c r="J144" s="57">
        <v>23.42371216</v>
      </c>
      <c r="K144" s="54" t="str">
        <f t="shared" si="6"/>
        <v>C</v>
      </c>
      <c r="L144" s="54" t="s">
        <v>236</v>
      </c>
      <c r="M144" s="54" t="s">
        <v>37</v>
      </c>
      <c r="N144" s="54" t="s">
        <v>37</v>
      </c>
      <c r="O144" s="54"/>
      <c r="P144" s="54" t="s">
        <v>37</v>
      </c>
      <c r="Q144" s="54" t="s">
        <v>37</v>
      </c>
      <c r="R144" s="54" t="s">
        <v>351</v>
      </c>
      <c r="S144" s="54"/>
      <c r="T144" s="57" t="s">
        <v>352</v>
      </c>
      <c r="U144" s="54" t="s">
        <v>37</v>
      </c>
      <c r="V144" s="54" t="s">
        <v>37</v>
      </c>
      <c r="W144" s="54" t="s">
        <v>37</v>
      </c>
      <c r="X144" s="54" t="s">
        <v>156</v>
      </c>
      <c r="Y144" s="54"/>
    </row>
    <row r="145" s="45" customFormat="1" ht="15" spans="1:25">
      <c r="A145" s="51">
        <v>138</v>
      </c>
      <c r="B145" s="51" t="s">
        <v>147</v>
      </c>
      <c r="C145" s="54" t="s">
        <v>179</v>
      </c>
      <c r="D145" s="54" t="s">
        <v>373</v>
      </c>
      <c r="E145" s="54" t="s">
        <v>374</v>
      </c>
      <c r="F145" s="51">
        <v>41</v>
      </c>
      <c r="G145" s="54">
        <v>220</v>
      </c>
      <c r="H145" s="55">
        <v>8</v>
      </c>
      <c r="I145" s="57">
        <v>115.576773</v>
      </c>
      <c r="J145" s="57">
        <v>23.39707864</v>
      </c>
      <c r="K145" s="54" t="str">
        <f t="shared" si="6"/>
        <v>C</v>
      </c>
      <c r="L145" s="54" t="s">
        <v>236</v>
      </c>
      <c r="M145" s="54" t="s">
        <v>37</v>
      </c>
      <c r="N145" s="54" t="s">
        <v>37</v>
      </c>
      <c r="O145" s="54"/>
      <c r="P145" s="54" t="s">
        <v>37</v>
      </c>
      <c r="Q145" s="54" t="s">
        <v>37</v>
      </c>
      <c r="R145" s="54" t="s">
        <v>351</v>
      </c>
      <c r="S145" s="54"/>
      <c r="T145" s="57" t="s">
        <v>357</v>
      </c>
      <c r="U145" s="54" t="s">
        <v>37</v>
      </c>
      <c r="V145" s="54" t="s">
        <v>37</v>
      </c>
      <c r="W145" s="54" t="s">
        <v>37</v>
      </c>
      <c r="X145" s="54" t="s">
        <v>156</v>
      </c>
      <c r="Y145" s="54"/>
    </row>
    <row r="146" s="45" customFormat="1" ht="15" spans="1:25">
      <c r="A146" s="51">
        <v>139</v>
      </c>
      <c r="B146" s="51" t="s">
        <v>147</v>
      </c>
      <c r="C146" s="54" t="s">
        <v>179</v>
      </c>
      <c r="D146" s="54" t="s">
        <v>373</v>
      </c>
      <c r="E146" s="54" t="s">
        <v>375</v>
      </c>
      <c r="F146" s="51">
        <v>24</v>
      </c>
      <c r="G146" s="54">
        <v>147</v>
      </c>
      <c r="H146" s="55">
        <v>6</v>
      </c>
      <c r="I146" s="57">
        <v>115.5764707</v>
      </c>
      <c r="J146" s="57">
        <v>23.39607518</v>
      </c>
      <c r="K146" s="54" t="str">
        <f t="shared" si="6"/>
        <v>C</v>
      </c>
      <c r="L146" s="54" t="s">
        <v>236</v>
      </c>
      <c r="M146" s="54" t="s">
        <v>37</v>
      </c>
      <c r="N146" s="54" t="s">
        <v>37</v>
      </c>
      <c r="O146" s="54"/>
      <c r="P146" s="54" t="s">
        <v>37</v>
      </c>
      <c r="Q146" s="54" t="s">
        <v>37</v>
      </c>
      <c r="R146" s="54" t="s">
        <v>351</v>
      </c>
      <c r="S146" s="54"/>
      <c r="T146" s="57" t="s">
        <v>357</v>
      </c>
      <c r="U146" s="54" t="s">
        <v>37</v>
      </c>
      <c r="V146" s="54" t="s">
        <v>37</v>
      </c>
      <c r="W146" s="54" t="s">
        <v>37</v>
      </c>
      <c r="X146" s="54" t="s">
        <v>156</v>
      </c>
      <c r="Y146" s="54"/>
    </row>
    <row r="147" s="45" customFormat="1" ht="15" spans="1:25">
      <c r="A147" s="51">
        <v>140</v>
      </c>
      <c r="B147" s="51" t="s">
        <v>147</v>
      </c>
      <c r="C147" s="54" t="s">
        <v>179</v>
      </c>
      <c r="D147" s="54" t="s">
        <v>373</v>
      </c>
      <c r="E147" s="54" t="s">
        <v>376</v>
      </c>
      <c r="F147" s="51">
        <v>39</v>
      </c>
      <c r="G147" s="54">
        <v>238</v>
      </c>
      <c r="H147" s="55">
        <v>10</v>
      </c>
      <c r="I147" s="57">
        <v>115.5777172</v>
      </c>
      <c r="J147" s="57">
        <v>23.3902551</v>
      </c>
      <c r="K147" s="54" t="str">
        <f t="shared" si="6"/>
        <v>C</v>
      </c>
      <c r="L147" s="54" t="s">
        <v>236</v>
      </c>
      <c r="M147" s="54" t="s">
        <v>37</v>
      </c>
      <c r="N147" s="54" t="s">
        <v>37</v>
      </c>
      <c r="O147" s="54"/>
      <c r="P147" s="54" t="s">
        <v>37</v>
      </c>
      <c r="Q147" s="54" t="s">
        <v>37</v>
      </c>
      <c r="R147" s="54" t="s">
        <v>365</v>
      </c>
      <c r="S147" s="54"/>
      <c r="T147" s="57" t="s">
        <v>366</v>
      </c>
      <c r="U147" s="54" t="s">
        <v>37</v>
      </c>
      <c r="V147" s="54" t="s">
        <v>37</v>
      </c>
      <c r="W147" s="54" t="s">
        <v>37</v>
      </c>
      <c r="X147" s="54" t="s">
        <v>156</v>
      </c>
      <c r="Y147" s="54"/>
    </row>
    <row r="148" s="45" customFormat="1" ht="15" spans="1:25">
      <c r="A148" s="51">
        <v>141</v>
      </c>
      <c r="B148" s="51" t="s">
        <v>147</v>
      </c>
      <c r="C148" s="54" t="s">
        <v>160</v>
      </c>
      <c r="D148" s="54" t="s">
        <v>303</v>
      </c>
      <c r="E148" s="54" t="s">
        <v>377</v>
      </c>
      <c r="F148" s="51">
        <v>31</v>
      </c>
      <c r="G148" s="54">
        <v>156</v>
      </c>
      <c r="H148" s="55">
        <v>0</v>
      </c>
      <c r="I148" s="57">
        <v>115.5266474</v>
      </c>
      <c r="J148" s="57">
        <v>23.23654599</v>
      </c>
      <c r="K148" s="54" t="str">
        <f t="shared" si="6"/>
        <v>C</v>
      </c>
      <c r="L148" s="54" t="s">
        <v>236</v>
      </c>
      <c r="M148" s="54" t="s">
        <v>37</v>
      </c>
      <c r="N148" s="54" t="s">
        <v>37</v>
      </c>
      <c r="O148" s="54"/>
      <c r="P148" s="54" t="s">
        <v>37</v>
      </c>
      <c r="Q148" s="54" t="s">
        <v>37</v>
      </c>
      <c r="R148" s="54" t="s">
        <v>351</v>
      </c>
      <c r="S148" s="54"/>
      <c r="T148" s="57" t="s">
        <v>352</v>
      </c>
      <c r="U148" s="54" t="s">
        <v>37</v>
      </c>
      <c r="V148" s="54" t="s">
        <v>37</v>
      </c>
      <c r="W148" s="54" t="s">
        <v>37</v>
      </c>
      <c r="X148" s="54" t="s">
        <v>156</v>
      </c>
      <c r="Y148" s="54"/>
    </row>
    <row r="149" s="45" customFormat="1" ht="15" spans="1:25">
      <c r="A149" s="51">
        <v>142</v>
      </c>
      <c r="B149" s="51" t="s">
        <v>147</v>
      </c>
      <c r="C149" s="54" t="s">
        <v>160</v>
      </c>
      <c r="D149" s="54" t="s">
        <v>378</v>
      </c>
      <c r="E149" s="54" t="s">
        <v>378</v>
      </c>
      <c r="F149" s="51">
        <v>26</v>
      </c>
      <c r="G149" s="54">
        <v>183</v>
      </c>
      <c r="H149" s="55">
        <v>0</v>
      </c>
      <c r="I149" s="57">
        <v>115.55026</v>
      </c>
      <c r="J149" s="57">
        <v>23.22584</v>
      </c>
      <c r="K149" s="54" t="str">
        <f t="shared" si="6"/>
        <v>C</v>
      </c>
      <c r="L149" s="54" t="s">
        <v>236</v>
      </c>
      <c r="M149" s="54" t="s">
        <v>37</v>
      </c>
      <c r="N149" s="54" t="s">
        <v>37</v>
      </c>
      <c r="O149" s="54"/>
      <c r="P149" s="54" t="s">
        <v>37</v>
      </c>
      <c r="Q149" s="54" t="s">
        <v>37</v>
      </c>
      <c r="R149" s="54" t="s">
        <v>351</v>
      </c>
      <c r="S149" s="54"/>
      <c r="T149" s="57" t="s">
        <v>352</v>
      </c>
      <c r="U149" s="54" t="s">
        <v>37</v>
      </c>
      <c r="V149" s="54" t="s">
        <v>154</v>
      </c>
      <c r="W149" s="54" t="s">
        <v>207</v>
      </c>
      <c r="X149" s="54" t="s">
        <v>156</v>
      </c>
      <c r="Y149" s="54"/>
    </row>
    <row r="150" s="45" customFormat="1" ht="15" spans="1:25">
      <c r="A150" s="51">
        <v>143</v>
      </c>
      <c r="B150" s="51" t="s">
        <v>147</v>
      </c>
      <c r="C150" s="54" t="s">
        <v>160</v>
      </c>
      <c r="D150" s="54" t="s">
        <v>378</v>
      </c>
      <c r="E150" s="54" t="s">
        <v>379</v>
      </c>
      <c r="F150" s="51">
        <v>6</v>
      </c>
      <c r="G150" s="54">
        <v>37</v>
      </c>
      <c r="H150" s="55">
        <v>0</v>
      </c>
      <c r="I150" s="57">
        <v>115.53834</v>
      </c>
      <c r="J150" s="57">
        <v>23.22127</v>
      </c>
      <c r="K150" s="54" t="str">
        <f t="shared" si="6"/>
        <v>C</v>
      </c>
      <c r="L150" s="54" t="s">
        <v>236</v>
      </c>
      <c r="M150" s="54" t="s">
        <v>37</v>
      </c>
      <c r="N150" s="54" t="s">
        <v>37</v>
      </c>
      <c r="O150" s="54"/>
      <c r="P150" s="54" t="s">
        <v>37</v>
      </c>
      <c r="Q150" s="54" t="s">
        <v>37</v>
      </c>
      <c r="R150" s="54" t="s">
        <v>351</v>
      </c>
      <c r="S150" s="54"/>
      <c r="T150" s="57" t="s">
        <v>352</v>
      </c>
      <c r="U150" s="54" t="s">
        <v>37</v>
      </c>
      <c r="V150" s="54" t="s">
        <v>154</v>
      </c>
      <c r="W150" s="54" t="s">
        <v>207</v>
      </c>
      <c r="X150" s="54" t="s">
        <v>156</v>
      </c>
      <c r="Y150" s="54"/>
    </row>
    <row r="151" s="45" customFormat="1" ht="15" spans="1:25">
      <c r="A151" s="51">
        <v>144</v>
      </c>
      <c r="B151" s="51" t="s">
        <v>147</v>
      </c>
      <c r="C151" s="54" t="s">
        <v>160</v>
      </c>
      <c r="D151" s="54" t="s">
        <v>303</v>
      </c>
      <c r="E151" s="39" t="s">
        <v>380</v>
      </c>
      <c r="F151" s="51">
        <v>12</v>
      </c>
      <c r="G151" s="54">
        <v>86</v>
      </c>
      <c r="H151" s="55">
        <v>0</v>
      </c>
      <c r="I151" s="57">
        <v>115.52085</v>
      </c>
      <c r="J151" s="57">
        <v>23.2378</v>
      </c>
      <c r="K151" s="54" t="str">
        <f t="shared" si="6"/>
        <v>C</v>
      </c>
      <c r="L151" s="54" t="s">
        <v>236</v>
      </c>
      <c r="M151" s="54" t="s">
        <v>37</v>
      </c>
      <c r="N151" s="54" t="s">
        <v>37</v>
      </c>
      <c r="O151" s="54"/>
      <c r="P151" s="54" t="s">
        <v>37</v>
      </c>
      <c r="Q151" s="54" t="s">
        <v>37</v>
      </c>
      <c r="R151" s="54" t="s">
        <v>351</v>
      </c>
      <c r="S151" s="54"/>
      <c r="T151" s="57" t="s">
        <v>352</v>
      </c>
      <c r="U151" s="54" t="s">
        <v>37</v>
      </c>
      <c r="V151" s="54" t="s">
        <v>154</v>
      </c>
      <c r="W151" s="54" t="s">
        <v>207</v>
      </c>
      <c r="X151" s="54" t="s">
        <v>156</v>
      </c>
      <c r="Y151" s="54"/>
    </row>
    <row r="152" s="45" customFormat="1" ht="15" spans="1:25">
      <c r="A152" s="51">
        <v>145</v>
      </c>
      <c r="B152" s="51" t="s">
        <v>147</v>
      </c>
      <c r="C152" s="54" t="s">
        <v>160</v>
      </c>
      <c r="D152" s="54" t="s">
        <v>303</v>
      </c>
      <c r="E152" s="39" t="s">
        <v>381</v>
      </c>
      <c r="F152" s="51">
        <v>16</v>
      </c>
      <c r="G152" s="54">
        <v>122</v>
      </c>
      <c r="H152" s="55">
        <v>0</v>
      </c>
      <c r="I152" s="57">
        <v>115.51678</v>
      </c>
      <c r="J152" s="57">
        <v>23.25314</v>
      </c>
      <c r="K152" s="54" t="str">
        <f t="shared" si="6"/>
        <v>C</v>
      </c>
      <c r="L152" s="54" t="s">
        <v>236</v>
      </c>
      <c r="M152" s="54" t="s">
        <v>37</v>
      </c>
      <c r="N152" s="54" t="s">
        <v>37</v>
      </c>
      <c r="O152" s="54"/>
      <c r="P152" s="54" t="s">
        <v>37</v>
      </c>
      <c r="Q152" s="54" t="s">
        <v>37</v>
      </c>
      <c r="R152" s="54" t="s">
        <v>351</v>
      </c>
      <c r="S152" s="54"/>
      <c r="T152" s="57" t="s">
        <v>352</v>
      </c>
      <c r="U152" s="54" t="s">
        <v>37</v>
      </c>
      <c r="V152" s="54" t="s">
        <v>154</v>
      </c>
      <c r="W152" s="54" t="s">
        <v>207</v>
      </c>
      <c r="X152" s="54" t="s">
        <v>156</v>
      </c>
      <c r="Y152" s="54"/>
    </row>
    <row r="153" s="45" customFormat="1" ht="15" spans="1:25">
      <c r="A153" s="51">
        <v>146</v>
      </c>
      <c r="B153" s="51" t="s">
        <v>147</v>
      </c>
      <c r="C153" s="54" t="s">
        <v>160</v>
      </c>
      <c r="D153" s="54" t="s">
        <v>303</v>
      </c>
      <c r="E153" s="39" t="s">
        <v>382</v>
      </c>
      <c r="F153" s="51">
        <v>36</v>
      </c>
      <c r="G153" s="54">
        <v>215</v>
      </c>
      <c r="H153" s="55">
        <v>0</v>
      </c>
      <c r="I153" s="57">
        <v>115.52171</v>
      </c>
      <c r="J153" s="57">
        <v>23.23165</v>
      </c>
      <c r="K153" s="54" t="str">
        <f t="shared" si="6"/>
        <v>C</v>
      </c>
      <c r="L153" s="54" t="s">
        <v>236</v>
      </c>
      <c r="M153" s="54" t="s">
        <v>37</v>
      </c>
      <c r="N153" s="54" t="s">
        <v>37</v>
      </c>
      <c r="O153" s="54"/>
      <c r="P153" s="54" t="s">
        <v>37</v>
      </c>
      <c r="Q153" s="54" t="s">
        <v>37</v>
      </c>
      <c r="R153" s="54" t="s">
        <v>351</v>
      </c>
      <c r="S153" s="54"/>
      <c r="T153" s="57" t="s">
        <v>352</v>
      </c>
      <c r="U153" s="54" t="s">
        <v>37</v>
      </c>
      <c r="V153" s="54" t="s">
        <v>154</v>
      </c>
      <c r="W153" s="54" t="s">
        <v>207</v>
      </c>
      <c r="X153" s="54" t="s">
        <v>156</v>
      </c>
      <c r="Y153" s="54"/>
    </row>
    <row r="154" s="45" customFormat="1" ht="15" spans="1:25">
      <c r="A154" s="51">
        <v>147</v>
      </c>
      <c r="B154" s="51" t="s">
        <v>147</v>
      </c>
      <c r="C154" s="54" t="s">
        <v>160</v>
      </c>
      <c r="D154" s="54" t="s">
        <v>303</v>
      </c>
      <c r="E154" s="54" t="s">
        <v>280</v>
      </c>
      <c r="F154" s="51">
        <v>19</v>
      </c>
      <c r="G154" s="54">
        <v>124</v>
      </c>
      <c r="H154" s="55">
        <v>0</v>
      </c>
      <c r="I154" s="57">
        <v>115.53317</v>
      </c>
      <c r="J154" s="57">
        <v>23.22033</v>
      </c>
      <c r="K154" s="54" t="str">
        <f t="shared" si="6"/>
        <v>C</v>
      </c>
      <c r="L154" s="54" t="s">
        <v>236</v>
      </c>
      <c r="M154" s="54" t="s">
        <v>37</v>
      </c>
      <c r="N154" s="54" t="s">
        <v>37</v>
      </c>
      <c r="O154" s="54"/>
      <c r="P154" s="54" t="s">
        <v>37</v>
      </c>
      <c r="Q154" s="54" t="s">
        <v>37</v>
      </c>
      <c r="R154" s="54" t="s">
        <v>351</v>
      </c>
      <c r="S154" s="54"/>
      <c r="T154" s="57" t="s">
        <v>352</v>
      </c>
      <c r="U154" s="54" t="s">
        <v>37</v>
      </c>
      <c r="V154" s="54" t="s">
        <v>154</v>
      </c>
      <c r="W154" s="54" t="s">
        <v>207</v>
      </c>
      <c r="X154" s="54" t="s">
        <v>156</v>
      </c>
      <c r="Y154" s="54"/>
    </row>
    <row r="155" s="45" customFormat="1" ht="15" spans="1:25">
      <c r="A155" s="51">
        <v>148</v>
      </c>
      <c r="B155" s="51" t="s">
        <v>147</v>
      </c>
      <c r="C155" s="54" t="s">
        <v>160</v>
      </c>
      <c r="D155" s="54" t="s">
        <v>303</v>
      </c>
      <c r="E155" s="54" t="s">
        <v>383</v>
      </c>
      <c r="F155" s="51">
        <v>29</v>
      </c>
      <c r="G155" s="54">
        <v>189</v>
      </c>
      <c r="H155" s="55">
        <v>0</v>
      </c>
      <c r="I155" s="57">
        <v>115.5013</v>
      </c>
      <c r="J155" s="57">
        <v>23.2372</v>
      </c>
      <c r="K155" s="54" t="str">
        <f t="shared" si="6"/>
        <v>C</v>
      </c>
      <c r="L155" s="54" t="s">
        <v>236</v>
      </c>
      <c r="M155" s="54" t="s">
        <v>37</v>
      </c>
      <c r="N155" s="54" t="s">
        <v>37</v>
      </c>
      <c r="O155" s="54"/>
      <c r="P155" s="54" t="s">
        <v>37</v>
      </c>
      <c r="Q155" s="54" t="s">
        <v>37</v>
      </c>
      <c r="R155" s="54" t="s">
        <v>351</v>
      </c>
      <c r="S155" s="54"/>
      <c r="T155" s="57" t="s">
        <v>352</v>
      </c>
      <c r="U155" s="54" t="s">
        <v>37</v>
      </c>
      <c r="V155" s="54" t="s">
        <v>154</v>
      </c>
      <c r="W155" s="54" t="s">
        <v>207</v>
      </c>
      <c r="X155" s="54" t="s">
        <v>156</v>
      </c>
      <c r="Y155" s="54"/>
    </row>
    <row r="156" s="45" customFormat="1" ht="15" spans="1:25">
      <c r="A156" s="51">
        <v>149</v>
      </c>
      <c r="B156" s="51" t="s">
        <v>147</v>
      </c>
      <c r="C156" s="54" t="s">
        <v>160</v>
      </c>
      <c r="D156" s="54" t="s">
        <v>303</v>
      </c>
      <c r="E156" s="54" t="s">
        <v>384</v>
      </c>
      <c r="F156" s="51">
        <v>35</v>
      </c>
      <c r="G156" s="54">
        <v>236</v>
      </c>
      <c r="H156" s="55">
        <v>0</v>
      </c>
      <c r="I156" s="57">
        <v>115.51219</v>
      </c>
      <c r="J156" s="57">
        <v>23.26228</v>
      </c>
      <c r="K156" s="54" t="str">
        <f t="shared" si="6"/>
        <v>C</v>
      </c>
      <c r="L156" s="54" t="s">
        <v>236</v>
      </c>
      <c r="M156" s="54" t="s">
        <v>37</v>
      </c>
      <c r="N156" s="54" t="s">
        <v>37</v>
      </c>
      <c r="O156" s="54"/>
      <c r="P156" s="54" t="s">
        <v>37</v>
      </c>
      <c r="Q156" s="54" t="s">
        <v>37</v>
      </c>
      <c r="R156" s="54" t="s">
        <v>351</v>
      </c>
      <c r="S156" s="54"/>
      <c r="T156" s="57" t="s">
        <v>352</v>
      </c>
      <c r="U156" s="54" t="s">
        <v>37</v>
      </c>
      <c r="V156" s="54" t="s">
        <v>154</v>
      </c>
      <c r="W156" s="54" t="s">
        <v>207</v>
      </c>
      <c r="X156" s="54" t="s">
        <v>156</v>
      </c>
      <c r="Y156" s="54"/>
    </row>
    <row r="157" s="45" customFormat="1" ht="15" spans="1:25">
      <c r="A157" s="51">
        <v>150</v>
      </c>
      <c r="B157" s="51" t="s">
        <v>147</v>
      </c>
      <c r="C157" s="54" t="s">
        <v>160</v>
      </c>
      <c r="D157" s="54" t="s">
        <v>303</v>
      </c>
      <c r="E157" s="54" t="s">
        <v>385</v>
      </c>
      <c r="F157" s="51">
        <v>39</v>
      </c>
      <c r="G157" s="54">
        <v>232</v>
      </c>
      <c r="H157" s="55">
        <v>0</v>
      </c>
      <c r="I157" s="57">
        <v>115.51231</v>
      </c>
      <c r="J157" s="57">
        <v>23.21808</v>
      </c>
      <c r="K157" s="54" t="str">
        <f t="shared" si="6"/>
        <v>C</v>
      </c>
      <c r="L157" s="54" t="s">
        <v>236</v>
      </c>
      <c r="M157" s="54" t="s">
        <v>37</v>
      </c>
      <c r="N157" s="54" t="s">
        <v>37</v>
      </c>
      <c r="O157" s="54"/>
      <c r="P157" s="54" t="s">
        <v>37</v>
      </c>
      <c r="Q157" s="54" t="s">
        <v>37</v>
      </c>
      <c r="R157" s="54" t="s">
        <v>351</v>
      </c>
      <c r="S157" s="54"/>
      <c r="T157" s="57" t="s">
        <v>352</v>
      </c>
      <c r="U157" s="54" t="s">
        <v>37</v>
      </c>
      <c r="V157" s="54" t="s">
        <v>154</v>
      </c>
      <c r="W157" s="54" t="s">
        <v>207</v>
      </c>
      <c r="X157" s="54" t="s">
        <v>156</v>
      </c>
      <c r="Y157" s="54"/>
    </row>
    <row r="158" s="45" customFormat="1" ht="15" spans="1:25">
      <c r="A158" s="51">
        <v>151</v>
      </c>
      <c r="B158" s="51" t="s">
        <v>147</v>
      </c>
      <c r="C158" s="54" t="s">
        <v>160</v>
      </c>
      <c r="D158" s="54" t="s">
        <v>303</v>
      </c>
      <c r="E158" s="54" t="s">
        <v>386</v>
      </c>
      <c r="F158" s="51">
        <v>10</v>
      </c>
      <c r="G158" s="54">
        <v>73</v>
      </c>
      <c r="H158" s="55">
        <v>0</v>
      </c>
      <c r="I158" s="57">
        <v>115.52903</v>
      </c>
      <c r="J158" s="57">
        <v>23.23549</v>
      </c>
      <c r="K158" s="54" t="str">
        <f t="shared" si="6"/>
        <v>C</v>
      </c>
      <c r="L158" s="54" t="s">
        <v>236</v>
      </c>
      <c r="M158" s="54" t="s">
        <v>37</v>
      </c>
      <c r="N158" s="54" t="s">
        <v>37</v>
      </c>
      <c r="O158" s="54"/>
      <c r="P158" s="54" t="s">
        <v>37</v>
      </c>
      <c r="Q158" s="54" t="s">
        <v>37</v>
      </c>
      <c r="R158" s="54" t="s">
        <v>351</v>
      </c>
      <c r="S158" s="54"/>
      <c r="T158" s="57" t="s">
        <v>352</v>
      </c>
      <c r="U158" s="54" t="s">
        <v>37</v>
      </c>
      <c r="V158" s="54" t="s">
        <v>154</v>
      </c>
      <c r="W158" s="54" t="s">
        <v>207</v>
      </c>
      <c r="X158" s="54" t="s">
        <v>156</v>
      </c>
      <c r="Y158" s="54"/>
    </row>
    <row r="159" s="45" customFormat="1" ht="15" spans="1:25">
      <c r="A159" s="51">
        <v>152</v>
      </c>
      <c r="B159" s="51" t="s">
        <v>147</v>
      </c>
      <c r="C159" s="54" t="s">
        <v>160</v>
      </c>
      <c r="D159" s="54" t="s">
        <v>303</v>
      </c>
      <c r="E159" s="54" t="s">
        <v>387</v>
      </c>
      <c r="F159" s="51">
        <v>16</v>
      </c>
      <c r="G159" s="54">
        <v>115</v>
      </c>
      <c r="H159" s="55">
        <v>0</v>
      </c>
      <c r="I159" s="57">
        <v>115.48849</v>
      </c>
      <c r="J159" s="57">
        <v>23.22697</v>
      </c>
      <c r="K159" s="54" t="str">
        <f t="shared" si="6"/>
        <v>C</v>
      </c>
      <c r="L159" s="54" t="s">
        <v>236</v>
      </c>
      <c r="M159" s="54" t="s">
        <v>37</v>
      </c>
      <c r="N159" s="54" t="s">
        <v>37</v>
      </c>
      <c r="O159" s="54"/>
      <c r="P159" s="54" t="s">
        <v>37</v>
      </c>
      <c r="Q159" s="54" t="s">
        <v>37</v>
      </c>
      <c r="R159" s="54" t="s">
        <v>351</v>
      </c>
      <c r="S159" s="54"/>
      <c r="T159" s="57" t="s">
        <v>352</v>
      </c>
      <c r="U159" s="54" t="s">
        <v>37</v>
      </c>
      <c r="V159" s="54" t="s">
        <v>154</v>
      </c>
      <c r="W159" s="54" t="s">
        <v>207</v>
      </c>
      <c r="X159" s="54" t="s">
        <v>156</v>
      </c>
      <c r="Y159" s="54"/>
    </row>
    <row r="160" s="45" customFormat="1" ht="15" spans="1:25">
      <c r="A160" s="51">
        <v>153</v>
      </c>
      <c r="B160" s="51" t="s">
        <v>147</v>
      </c>
      <c r="C160" s="54" t="s">
        <v>160</v>
      </c>
      <c r="D160" s="54" t="s">
        <v>303</v>
      </c>
      <c r="E160" s="54" t="s">
        <v>388</v>
      </c>
      <c r="F160" s="51">
        <v>7</v>
      </c>
      <c r="G160" s="54">
        <v>52</v>
      </c>
      <c r="H160" s="55">
        <v>0</v>
      </c>
      <c r="I160" s="57">
        <v>115.52064</v>
      </c>
      <c r="J160" s="57">
        <v>23.26812</v>
      </c>
      <c r="K160" s="54" t="str">
        <f t="shared" si="6"/>
        <v>C</v>
      </c>
      <c r="L160" s="54" t="s">
        <v>236</v>
      </c>
      <c r="M160" s="54" t="s">
        <v>37</v>
      </c>
      <c r="N160" s="54" t="s">
        <v>37</v>
      </c>
      <c r="O160" s="54"/>
      <c r="P160" s="54" t="s">
        <v>37</v>
      </c>
      <c r="Q160" s="54" t="s">
        <v>37</v>
      </c>
      <c r="R160" s="54" t="s">
        <v>351</v>
      </c>
      <c r="S160" s="54"/>
      <c r="T160" s="57" t="s">
        <v>352</v>
      </c>
      <c r="U160" s="54" t="s">
        <v>37</v>
      </c>
      <c r="V160" s="54" t="s">
        <v>154</v>
      </c>
      <c r="W160" s="54" t="s">
        <v>207</v>
      </c>
      <c r="X160" s="54" t="s">
        <v>156</v>
      </c>
      <c r="Y160" s="54"/>
    </row>
    <row r="161" s="45" customFormat="1" ht="15" spans="1:25">
      <c r="A161" s="51">
        <v>154</v>
      </c>
      <c r="B161" s="51" t="s">
        <v>147</v>
      </c>
      <c r="C161" s="54" t="s">
        <v>160</v>
      </c>
      <c r="D161" s="54" t="s">
        <v>303</v>
      </c>
      <c r="E161" s="54" t="s">
        <v>389</v>
      </c>
      <c r="F161" s="51">
        <v>7</v>
      </c>
      <c r="G161" s="54">
        <v>53</v>
      </c>
      <c r="H161" s="55">
        <v>0</v>
      </c>
      <c r="I161" s="57">
        <v>115.53592</v>
      </c>
      <c r="J161" s="57">
        <v>23.22935</v>
      </c>
      <c r="K161" s="54" t="str">
        <f t="shared" si="6"/>
        <v>C</v>
      </c>
      <c r="L161" s="54" t="s">
        <v>236</v>
      </c>
      <c r="M161" s="54" t="s">
        <v>37</v>
      </c>
      <c r="N161" s="54" t="s">
        <v>37</v>
      </c>
      <c r="O161" s="54"/>
      <c r="P161" s="54" t="s">
        <v>37</v>
      </c>
      <c r="Q161" s="54" t="s">
        <v>37</v>
      </c>
      <c r="R161" s="54" t="s">
        <v>351</v>
      </c>
      <c r="S161" s="54"/>
      <c r="T161" s="57" t="s">
        <v>352</v>
      </c>
      <c r="U161" s="54" t="s">
        <v>37</v>
      </c>
      <c r="V161" s="54" t="s">
        <v>154</v>
      </c>
      <c r="W161" s="54" t="s">
        <v>207</v>
      </c>
      <c r="X161" s="54" t="s">
        <v>156</v>
      </c>
      <c r="Y161" s="54"/>
    </row>
    <row r="162" s="45" customFormat="1" ht="15" spans="1:25">
      <c r="A162" s="51">
        <v>155</v>
      </c>
      <c r="B162" s="51" t="s">
        <v>147</v>
      </c>
      <c r="C162" s="54" t="s">
        <v>160</v>
      </c>
      <c r="D162" s="54" t="s">
        <v>303</v>
      </c>
      <c r="E162" s="54" t="s">
        <v>390</v>
      </c>
      <c r="F162" s="51">
        <v>10</v>
      </c>
      <c r="G162" s="54">
        <v>69</v>
      </c>
      <c r="H162" s="55">
        <v>0</v>
      </c>
      <c r="I162" s="57">
        <v>115.53472</v>
      </c>
      <c r="J162" s="57">
        <v>23.2402</v>
      </c>
      <c r="K162" s="54" t="str">
        <f t="shared" si="6"/>
        <v>C</v>
      </c>
      <c r="L162" s="54" t="s">
        <v>236</v>
      </c>
      <c r="M162" s="54" t="s">
        <v>37</v>
      </c>
      <c r="N162" s="54" t="s">
        <v>37</v>
      </c>
      <c r="O162" s="54"/>
      <c r="P162" s="54" t="s">
        <v>37</v>
      </c>
      <c r="Q162" s="54" t="s">
        <v>37</v>
      </c>
      <c r="R162" s="54" t="s">
        <v>351</v>
      </c>
      <c r="S162" s="54"/>
      <c r="T162" s="57" t="s">
        <v>352</v>
      </c>
      <c r="U162" s="54" t="s">
        <v>37</v>
      </c>
      <c r="V162" s="54" t="s">
        <v>154</v>
      </c>
      <c r="W162" s="54" t="s">
        <v>207</v>
      </c>
      <c r="X162" s="54" t="s">
        <v>156</v>
      </c>
      <c r="Y162" s="54"/>
    </row>
    <row r="163" s="45" customFormat="1" ht="15" spans="1:25">
      <c r="A163" s="51">
        <v>156</v>
      </c>
      <c r="B163" s="51" t="s">
        <v>147</v>
      </c>
      <c r="C163" s="54" t="s">
        <v>160</v>
      </c>
      <c r="D163" s="54" t="s">
        <v>303</v>
      </c>
      <c r="E163" s="54" t="s">
        <v>391</v>
      </c>
      <c r="F163" s="51">
        <v>19</v>
      </c>
      <c r="G163" s="54">
        <v>132</v>
      </c>
      <c r="H163" s="55">
        <v>0</v>
      </c>
      <c r="I163" s="57">
        <v>115.50781</v>
      </c>
      <c r="J163" s="57">
        <v>23.27301</v>
      </c>
      <c r="K163" s="54" t="str">
        <f t="shared" si="6"/>
        <v>C</v>
      </c>
      <c r="L163" s="54" t="s">
        <v>236</v>
      </c>
      <c r="M163" s="54" t="s">
        <v>37</v>
      </c>
      <c r="N163" s="54" t="s">
        <v>37</v>
      </c>
      <c r="O163" s="54"/>
      <c r="P163" s="54" t="s">
        <v>37</v>
      </c>
      <c r="Q163" s="54" t="s">
        <v>37</v>
      </c>
      <c r="R163" s="54" t="s">
        <v>351</v>
      </c>
      <c r="S163" s="54"/>
      <c r="T163" s="57" t="s">
        <v>352</v>
      </c>
      <c r="U163" s="54" t="s">
        <v>37</v>
      </c>
      <c r="V163" s="54" t="s">
        <v>154</v>
      </c>
      <c r="W163" s="54" t="s">
        <v>207</v>
      </c>
      <c r="X163" s="54" t="s">
        <v>156</v>
      </c>
      <c r="Y163" s="54"/>
    </row>
    <row r="164" s="45" customFormat="1" ht="15" spans="1:25">
      <c r="A164" s="51">
        <v>157</v>
      </c>
      <c r="B164" s="51" t="s">
        <v>147</v>
      </c>
      <c r="C164" s="54" t="s">
        <v>160</v>
      </c>
      <c r="D164" s="54" t="s">
        <v>303</v>
      </c>
      <c r="E164" s="54" t="s">
        <v>392</v>
      </c>
      <c r="F164" s="51">
        <v>10</v>
      </c>
      <c r="G164" s="54">
        <v>72</v>
      </c>
      <c r="H164" s="55">
        <v>0</v>
      </c>
      <c r="I164" s="57">
        <v>115.51755</v>
      </c>
      <c r="J164" s="57">
        <v>23.21398</v>
      </c>
      <c r="K164" s="54" t="str">
        <f t="shared" si="6"/>
        <v>C</v>
      </c>
      <c r="L164" s="54" t="s">
        <v>236</v>
      </c>
      <c r="M164" s="54" t="s">
        <v>37</v>
      </c>
      <c r="N164" s="54" t="s">
        <v>37</v>
      </c>
      <c r="O164" s="54"/>
      <c r="P164" s="54" t="s">
        <v>37</v>
      </c>
      <c r="Q164" s="54" t="s">
        <v>37</v>
      </c>
      <c r="R164" s="54" t="s">
        <v>351</v>
      </c>
      <c r="S164" s="54"/>
      <c r="T164" s="57" t="s">
        <v>352</v>
      </c>
      <c r="U164" s="54" t="s">
        <v>37</v>
      </c>
      <c r="V164" s="54" t="s">
        <v>154</v>
      </c>
      <c r="W164" s="54" t="s">
        <v>207</v>
      </c>
      <c r="X164" s="54" t="s">
        <v>156</v>
      </c>
      <c r="Y164" s="54"/>
    </row>
    <row r="165" s="45" customFormat="1" ht="15" spans="1:25">
      <c r="A165" s="51">
        <v>158</v>
      </c>
      <c r="B165" s="51" t="s">
        <v>147</v>
      </c>
      <c r="C165" s="54" t="s">
        <v>160</v>
      </c>
      <c r="D165" s="54" t="s">
        <v>303</v>
      </c>
      <c r="E165" s="54" t="s">
        <v>393</v>
      </c>
      <c r="F165" s="51">
        <v>4</v>
      </c>
      <c r="G165" s="54">
        <v>33</v>
      </c>
      <c r="H165" s="55">
        <v>0</v>
      </c>
      <c r="I165" s="57">
        <v>115.51729</v>
      </c>
      <c r="J165" s="57">
        <v>23.27636</v>
      </c>
      <c r="K165" s="54" t="str">
        <f t="shared" si="6"/>
        <v>C</v>
      </c>
      <c r="L165" s="54" t="s">
        <v>236</v>
      </c>
      <c r="M165" s="54" t="s">
        <v>37</v>
      </c>
      <c r="N165" s="54" t="s">
        <v>37</v>
      </c>
      <c r="O165" s="54"/>
      <c r="P165" s="54" t="s">
        <v>37</v>
      </c>
      <c r="Q165" s="54" t="s">
        <v>37</v>
      </c>
      <c r="R165" s="54" t="s">
        <v>351</v>
      </c>
      <c r="S165" s="54"/>
      <c r="T165" s="57" t="s">
        <v>352</v>
      </c>
      <c r="U165" s="54" t="s">
        <v>37</v>
      </c>
      <c r="V165" s="54" t="s">
        <v>154</v>
      </c>
      <c r="W165" s="54" t="s">
        <v>207</v>
      </c>
      <c r="X165" s="54" t="s">
        <v>156</v>
      </c>
      <c r="Y165" s="54"/>
    </row>
    <row r="166" s="45" customFormat="1" ht="15" spans="1:25">
      <c r="A166" s="51">
        <v>159</v>
      </c>
      <c r="B166" s="51" t="s">
        <v>147</v>
      </c>
      <c r="C166" s="54" t="s">
        <v>160</v>
      </c>
      <c r="D166" s="54" t="s">
        <v>303</v>
      </c>
      <c r="E166" s="54" t="s">
        <v>239</v>
      </c>
      <c r="F166" s="51">
        <v>11</v>
      </c>
      <c r="G166" s="54">
        <v>83</v>
      </c>
      <c r="H166" s="55">
        <v>0</v>
      </c>
      <c r="I166" s="57">
        <v>115.52854</v>
      </c>
      <c r="J166" s="57">
        <v>23.23141</v>
      </c>
      <c r="K166" s="54" t="str">
        <f t="shared" si="6"/>
        <v>C</v>
      </c>
      <c r="L166" s="54" t="s">
        <v>236</v>
      </c>
      <c r="M166" s="54" t="s">
        <v>37</v>
      </c>
      <c r="N166" s="54" t="s">
        <v>37</v>
      </c>
      <c r="O166" s="54"/>
      <c r="P166" s="54" t="s">
        <v>37</v>
      </c>
      <c r="Q166" s="54" t="s">
        <v>37</v>
      </c>
      <c r="R166" s="54" t="s">
        <v>351</v>
      </c>
      <c r="S166" s="54"/>
      <c r="T166" s="57" t="s">
        <v>352</v>
      </c>
      <c r="U166" s="54" t="s">
        <v>37</v>
      </c>
      <c r="V166" s="54" t="s">
        <v>154</v>
      </c>
      <c r="W166" s="54" t="s">
        <v>207</v>
      </c>
      <c r="X166" s="54" t="s">
        <v>156</v>
      </c>
      <c r="Y166" s="54"/>
    </row>
    <row r="167" s="45" customFormat="1" ht="15" spans="1:25">
      <c r="A167" s="51">
        <v>160</v>
      </c>
      <c r="B167" s="51" t="s">
        <v>147</v>
      </c>
      <c r="C167" s="54" t="s">
        <v>160</v>
      </c>
      <c r="D167" s="54" t="s">
        <v>303</v>
      </c>
      <c r="E167" s="54" t="s">
        <v>394</v>
      </c>
      <c r="F167" s="51">
        <v>4</v>
      </c>
      <c r="G167" s="54">
        <v>26</v>
      </c>
      <c r="H167" s="55">
        <v>0</v>
      </c>
      <c r="I167" s="57">
        <v>115.50918</v>
      </c>
      <c r="J167" s="57">
        <v>23.22766</v>
      </c>
      <c r="K167" s="54" t="str">
        <f t="shared" si="6"/>
        <v>C</v>
      </c>
      <c r="L167" s="54" t="s">
        <v>236</v>
      </c>
      <c r="M167" s="54" t="s">
        <v>37</v>
      </c>
      <c r="N167" s="54" t="s">
        <v>37</v>
      </c>
      <c r="O167" s="54"/>
      <c r="P167" s="54" t="s">
        <v>37</v>
      </c>
      <c r="Q167" s="54" t="s">
        <v>37</v>
      </c>
      <c r="R167" s="54" t="s">
        <v>351</v>
      </c>
      <c r="S167" s="54"/>
      <c r="T167" s="57" t="s">
        <v>352</v>
      </c>
      <c r="U167" s="54" t="s">
        <v>37</v>
      </c>
      <c r="V167" s="54" t="s">
        <v>154</v>
      </c>
      <c r="W167" s="54" t="s">
        <v>207</v>
      </c>
      <c r="X167" s="54" t="s">
        <v>156</v>
      </c>
      <c r="Y167" s="54"/>
    </row>
    <row r="168" s="45" customFormat="1" ht="15" spans="1:25">
      <c r="A168" s="51">
        <v>161</v>
      </c>
      <c r="B168" s="51" t="s">
        <v>147</v>
      </c>
      <c r="C168" s="54" t="s">
        <v>160</v>
      </c>
      <c r="D168" s="54" t="s">
        <v>303</v>
      </c>
      <c r="E168" s="54" t="s">
        <v>395</v>
      </c>
      <c r="F168" s="51">
        <v>45</v>
      </c>
      <c r="G168" s="54">
        <v>289</v>
      </c>
      <c r="H168" s="55">
        <v>0</v>
      </c>
      <c r="I168" s="57">
        <v>115.510769</v>
      </c>
      <c r="J168" s="57">
        <v>23.23689</v>
      </c>
      <c r="K168" s="54" t="str">
        <f t="shared" si="6"/>
        <v>C</v>
      </c>
      <c r="L168" s="54" t="s">
        <v>236</v>
      </c>
      <c r="M168" s="54" t="s">
        <v>37</v>
      </c>
      <c r="N168" s="54" t="s">
        <v>37</v>
      </c>
      <c r="O168" s="54"/>
      <c r="P168" s="54" t="s">
        <v>37</v>
      </c>
      <c r="Q168" s="54" t="s">
        <v>37</v>
      </c>
      <c r="R168" s="54" t="s">
        <v>351</v>
      </c>
      <c r="S168" s="54"/>
      <c r="T168" s="57" t="s">
        <v>352</v>
      </c>
      <c r="U168" s="54" t="s">
        <v>37</v>
      </c>
      <c r="V168" s="54" t="s">
        <v>154</v>
      </c>
      <c r="W168" s="54" t="s">
        <v>207</v>
      </c>
      <c r="X168" s="54" t="s">
        <v>156</v>
      </c>
      <c r="Y168" s="54"/>
    </row>
    <row r="169" s="45" customFormat="1" ht="15" spans="1:25">
      <c r="A169" s="51">
        <v>162</v>
      </c>
      <c r="B169" s="51" t="s">
        <v>147</v>
      </c>
      <c r="C169" s="54" t="s">
        <v>160</v>
      </c>
      <c r="D169" s="54" t="s">
        <v>396</v>
      </c>
      <c r="E169" s="54" t="s">
        <v>397</v>
      </c>
      <c r="F169" s="51">
        <v>22</v>
      </c>
      <c r="G169" s="54">
        <v>130</v>
      </c>
      <c r="H169" s="55">
        <v>0</v>
      </c>
      <c r="I169" s="57">
        <v>115.4562</v>
      </c>
      <c r="J169" s="57">
        <v>23.24314</v>
      </c>
      <c r="K169" s="54" t="str">
        <f t="shared" si="6"/>
        <v>C</v>
      </c>
      <c r="L169" s="54" t="s">
        <v>236</v>
      </c>
      <c r="M169" s="54" t="s">
        <v>37</v>
      </c>
      <c r="N169" s="54" t="s">
        <v>37</v>
      </c>
      <c r="O169" s="54"/>
      <c r="P169" s="54" t="s">
        <v>37</v>
      </c>
      <c r="Q169" s="54" t="s">
        <v>37</v>
      </c>
      <c r="R169" s="54" t="s">
        <v>351</v>
      </c>
      <c r="S169" s="54"/>
      <c r="T169" s="57" t="s">
        <v>352</v>
      </c>
      <c r="U169" s="54" t="s">
        <v>37</v>
      </c>
      <c r="V169" s="54" t="s">
        <v>154</v>
      </c>
      <c r="W169" s="54" t="s">
        <v>207</v>
      </c>
      <c r="X169" s="54" t="s">
        <v>156</v>
      </c>
      <c r="Y169" s="54"/>
    </row>
    <row r="170" s="45" customFormat="1" ht="15" spans="1:25">
      <c r="A170" s="51">
        <v>163</v>
      </c>
      <c r="B170" s="51" t="s">
        <v>147</v>
      </c>
      <c r="C170" s="54" t="s">
        <v>160</v>
      </c>
      <c r="D170" s="54" t="s">
        <v>396</v>
      </c>
      <c r="E170" s="54" t="s">
        <v>398</v>
      </c>
      <c r="F170" s="51">
        <v>33</v>
      </c>
      <c r="G170" s="54">
        <v>210</v>
      </c>
      <c r="H170" s="55">
        <v>0</v>
      </c>
      <c r="I170" s="57">
        <v>115.48805</v>
      </c>
      <c r="J170" s="57">
        <v>23.23969</v>
      </c>
      <c r="K170" s="54" t="str">
        <f t="shared" si="6"/>
        <v>C</v>
      </c>
      <c r="L170" s="54" t="s">
        <v>236</v>
      </c>
      <c r="M170" s="54" t="s">
        <v>37</v>
      </c>
      <c r="N170" s="54" t="s">
        <v>37</v>
      </c>
      <c r="O170" s="54"/>
      <c r="P170" s="54" t="s">
        <v>37</v>
      </c>
      <c r="Q170" s="54" t="s">
        <v>37</v>
      </c>
      <c r="R170" s="54" t="s">
        <v>351</v>
      </c>
      <c r="S170" s="54"/>
      <c r="T170" s="57" t="s">
        <v>352</v>
      </c>
      <c r="U170" s="54" t="s">
        <v>37</v>
      </c>
      <c r="V170" s="54" t="s">
        <v>154</v>
      </c>
      <c r="W170" s="54" t="s">
        <v>207</v>
      </c>
      <c r="X170" s="54" t="s">
        <v>156</v>
      </c>
      <c r="Y170" s="54"/>
    </row>
    <row r="171" s="45" customFormat="1" ht="15" spans="1:25">
      <c r="A171" s="51">
        <v>164</v>
      </c>
      <c r="B171" s="51" t="s">
        <v>147</v>
      </c>
      <c r="C171" s="54" t="s">
        <v>160</v>
      </c>
      <c r="D171" s="54" t="s">
        <v>396</v>
      </c>
      <c r="E171" s="54" t="s">
        <v>399</v>
      </c>
      <c r="F171" s="51">
        <v>23</v>
      </c>
      <c r="G171" s="54">
        <v>140</v>
      </c>
      <c r="H171" s="55">
        <v>0</v>
      </c>
      <c r="I171" s="57">
        <v>115.55513</v>
      </c>
      <c r="J171" s="57">
        <v>23.18812</v>
      </c>
      <c r="K171" s="54" t="str">
        <f t="shared" si="6"/>
        <v>C</v>
      </c>
      <c r="L171" s="54" t="s">
        <v>236</v>
      </c>
      <c r="M171" s="54" t="s">
        <v>37</v>
      </c>
      <c r="N171" s="54" t="s">
        <v>37</v>
      </c>
      <c r="O171" s="54"/>
      <c r="P171" s="54" t="s">
        <v>37</v>
      </c>
      <c r="Q171" s="54" t="s">
        <v>37</v>
      </c>
      <c r="R171" s="54" t="s">
        <v>351</v>
      </c>
      <c r="S171" s="54"/>
      <c r="T171" s="57" t="s">
        <v>352</v>
      </c>
      <c r="U171" s="54" t="s">
        <v>37</v>
      </c>
      <c r="V171" s="54" t="s">
        <v>154</v>
      </c>
      <c r="W171" s="54" t="s">
        <v>207</v>
      </c>
      <c r="X171" s="54" t="s">
        <v>156</v>
      </c>
      <c r="Y171" s="54"/>
    </row>
    <row r="172" s="45" customFormat="1" ht="15" spans="1:25">
      <c r="A172" s="51">
        <v>165</v>
      </c>
      <c r="B172" s="51" t="s">
        <v>147</v>
      </c>
      <c r="C172" s="54" t="s">
        <v>160</v>
      </c>
      <c r="D172" s="54" t="s">
        <v>396</v>
      </c>
      <c r="E172" s="54" t="s">
        <v>400</v>
      </c>
      <c r="F172" s="51">
        <v>32</v>
      </c>
      <c r="G172" s="54">
        <v>205</v>
      </c>
      <c r="H172" s="55">
        <v>0</v>
      </c>
      <c r="I172" s="57">
        <v>115.46093</v>
      </c>
      <c r="J172" s="57">
        <v>23.24086</v>
      </c>
      <c r="K172" s="54" t="str">
        <f t="shared" si="6"/>
        <v>C</v>
      </c>
      <c r="L172" s="54" t="s">
        <v>236</v>
      </c>
      <c r="M172" s="54" t="s">
        <v>37</v>
      </c>
      <c r="N172" s="54" t="s">
        <v>37</v>
      </c>
      <c r="O172" s="54"/>
      <c r="P172" s="54" t="s">
        <v>37</v>
      </c>
      <c r="Q172" s="54" t="s">
        <v>37</v>
      </c>
      <c r="R172" s="54" t="s">
        <v>351</v>
      </c>
      <c r="S172" s="54"/>
      <c r="T172" s="57" t="s">
        <v>352</v>
      </c>
      <c r="U172" s="54" t="s">
        <v>37</v>
      </c>
      <c r="V172" s="54" t="s">
        <v>154</v>
      </c>
      <c r="W172" s="54" t="s">
        <v>207</v>
      </c>
      <c r="X172" s="54" t="s">
        <v>156</v>
      </c>
      <c r="Y172" s="54"/>
    </row>
    <row r="173" s="45" customFormat="1" ht="15" spans="1:25">
      <c r="A173" s="51">
        <v>166</v>
      </c>
      <c r="B173" s="51" t="s">
        <v>147</v>
      </c>
      <c r="C173" s="54" t="s">
        <v>160</v>
      </c>
      <c r="D173" s="54" t="s">
        <v>396</v>
      </c>
      <c r="E173" s="54" t="s">
        <v>401</v>
      </c>
      <c r="F173" s="51">
        <v>35</v>
      </c>
      <c r="G173" s="54">
        <v>220</v>
      </c>
      <c r="H173" s="55">
        <v>0</v>
      </c>
      <c r="I173" s="57">
        <v>115.47851</v>
      </c>
      <c r="J173" s="57">
        <v>23.23857</v>
      </c>
      <c r="K173" s="54" t="str">
        <f t="shared" si="6"/>
        <v>C</v>
      </c>
      <c r="L173" s="54" t="s">
        <v>236</v>
      </c>
      <c r="M173" s="54" t="s">
        <v>37</v>
      </c>
      <c r="N173" s="54" t="s">
        <v>37</v>
      </c>
      <c r="O173" s="54"/>
      <c r="P173" s="54" t="s">
        <v>37</v>
      </c>
      <c r="Q173" s="54" t="s">
        <v>37</v>
      </c>
      <c r="R173" s="54" t="s">
        <v>351</v>
      </c>
      <c r="S173" s="54"/>
      <c r="T173" s="57" t="s">
        <v>352</v>
      </c>
      <c r="U173" s="54" t="s">
        <v>37</v>
      </c>
      <c r="V173" s="54" t="s">
        <v>154</v>
      </c>
      <c r="W173" s="54" t="s">
        <v>207</v>
      </c>
      <c r="X173" s="54" t="s">
        <v>156</v>
      </c>
      <c r="Y173" s="54"/>
    </row>
    <row r="174" s="45" customFormat="1" ht="15" spans="1:25">
      <c r="A174" s="51">
        <v>167</v>
      </c>
      <c r="B174" s="51" t="s">
        <v>147</v>
      </c>
      <c r="C174" s="54" t="s">
        <v>160</v>
      </c>
      <c r="D174" s="54" t="s">
        <v>396</v>
      </c>
      <c r="E174" s="54" t="s">
        <v>402</v>
      </c>
      <c r="F174" s="51">
        <v>12</v>
      </c>
      <c r="G174" s="54">
        <v>83</v>
      </c>
      <c r="H174" s="55">
        <v>0</v>
      </c>
      <c r="I174" s="57">
        <v>115.5553</v>
      </c>
      <c r="J174" s="57">
        <v>23.18805</v>
      </c>
      <c r="K174" s="54" t="str">
        <f t="shared" si="6"/>
        <v>C</v>
      </c>
      <c r="L174" s="54" t="s">
        <v>236</v>
      </c>
      <c r="M174" s="54" t="s">
        <v>37</v>
      </c>
      <c r="N174" s="54" t="s">
        <v>37</v>
      </c>
      <c r="O174" s="54"/>
      <c r="P174" s="54" t="s">
        <v>37</v>
      </c>
      <c r="Q174" s="54" t="s">
        <v>37</v>
      </c>
      <c r="R174" s="54" t="s">
        <v>351</v>
      </c>
      <c r="S174" s="54"/>
      <c r="T174" s="57" t="s">
        <v>352</v>
      </c>
      <c r="U174" s="54" t="s">
        <v>37</v>
      </c>
      <c r="V174" s="54" t="s">
        <v>154</v>
      </c>
      <c r="W174" s="54" t="s">
        <v>207</v>
      </c>
      <c r="X174" s="54" t="s">
        <v>156</v>
      </c>
      <c r="Y174" s="54"/>
    </row>
    <row r="175" s="45" customFormat="1" ht="15" spans="1:25">
      <c r="A175" s="51">
        <v>168</v>
      </c>
      <c r="B175" s="51" t="s">
        <v>147</v>
      </c>
      <c r="C175" s="54" t="s">
        <v>160</v>
      </c>
      <c r="D175" s="54" t="s">
        <v>396</v>
      </c>
      <c r="E175" s="54" t="s">
        <v>403</v>
      </c>
      <c r="F175" s="51">
        <v>22</v>
      </c>
      <c r="G175" s="54">
        <v>125</v>
      </c>
      <c r="H175" s="55">
        <v>0</v>
      </c>
      <c r="I175" s="57">
        <v>115.46098</v>
      </c>
      <c r="J175" s="57">
        <v>23.2375</v>
      </c>
      <c r="K175" s="54" t="str">
        <f t="shared" si="6"/>
        <v>C</v>
      </c>
      <c r="L175" s="54" t="s">
        <v>236</v>
      </c>
      <c r="M175" s="54" t="s">
        <v>37</v>
      </c>
      <c r="N175" s="54" t="s">
        <v>37</v>
      </c>
      <c r="O175" s="54"/>
      <c r="P175" s="54" t="s">
        <v>37</v>
      </c>
      <c r="Q175" s="54" t="s">
        <v>37</v>
      </c>
      <c r="R175" s="54" t="s">
        <v>351</v>
      </c>
      <c r="S175" s="54"/>
      <c r="T175" s="57" t="s">
        <v>352</v>
      </c>
      <c r="U175" s="54" t="s">
        <v>37</v>
      </c>
      <c r="V175" s="54" t="s">
        <v>154</v>
      </c>
      <c r="W175" s="54" t="s">
        <v>207</v>
      </c>
      <c r="X175" s="54" t="s">
        <v>156</v>
      </c>
      <c r="Y175" s="54"/>
    </row>
    <row r="176" s="45" customFormat="1" ht="15" spans="1:25">
      <c r="A176" s="51">
        <v>169</v>
      </c>
      <c r="B176" s="51" t="s">
        <v>147</v>
      </c>
      <c r="C176" s="54" t="s">
        <v>160</v>
      </c>
      <c r="D176" s="54" t="s">
        <v>396</v>
      </c>
      <c r="E176" s="54" t="s">
        <v>404</v>
      </c>
      <c r="F176" s="51">
        <v>17</v>
      </c>
      <c r="G176" s="54">
        <v>107</v>
      </c>
      <c r="H176" s="55">
        <v>0</v>
      </c>
      <c r="I176" s="57">
        <v>115.5556</v>
      </c>
      <c r="J176" s="57">
        <v>23.18783</v>
      </c>
      <c r="K176" s="54" t="str">
        <f t="shared" si="6"/>
        <v>C</v>
      </c>
      <c r="L176" s="54" t="s">
        <v>236</v>
      </c>
      <c r="M176" s="54" t="s">
        <v>37</v>
      </c>
      <c r="N176" s="54" t="s">
        <v>37</v>
      </c>
      <c r="O176" s="54"/>
      <c r="P176" s="54" t="s">
        <v>37</v>
      </c>
      <c r="Q176" s="54" t="s">
        <v>37</v>
      </c>
      <c r="R176" s="54" t="s">
        <v>351</v>
      </c>
      <c r="S176" s="54"/>
      <c r="T176" s="57" t="s">
        <v>352</v>
      </c>
      <c r="U176" s="54" t="s">
        <v>37</v>
      </c>
      <c r="V176" s="54" t="s">
        <v>154</v>
      </c>
      <c r="W176" s="54" t="s">
        <v>207</v>
      </c>
      <c r="X176" s="54" t="s">
        <v>156</v>
      </c>
      <c r="Y176" s="54"/>
    </row>
    <row r="177" s="45" customFormat="1" ht="15" spans="1:25">
      <c r="A177" s="51">
        <v>170</v>
      </c>
      <c r="B177" s="51" t="s">
        <v>147</v>
      </c>
      <c r="C177" s="54" t="s">
        <v>148</v>
      </c>
      <c r="D177" s="54" t="s">
        <v>405</v>
      </c>
      <c r="E177" s="54" t="s">
        <v>406</v>
      </c>
      <c r="F177" s="51">
        <v>84</v>
      </c>
      <c r="G177" s="54">
        <v>597</v>
      </c>
      <c r="H177" s="55">
        <v>587</v>
      </c>
      <c r="I177" s="56">
        <v>115.65326</v>
      </c>
      <c r="J177" s="56">
        <v>23.27989</v>
      </c>
      <c r="K177" s="54" t="str">
        <f>IF(H177&gt;300,"A","B")</f>
        <v>A</v>
      </c>
      <c r="L177" s="55" t="s">
        <v>151</v>
      </c>
      <c r="M177" s="54" t="s">
        <v>152</v>
      </c>
      <c r="N177" s="54" t="s">
        <v>153</v>
      </c>
      <c r="O177" s="54"/>
      <c r="P177" s="54" t="s">
        <v>37</v>
      </c>
      <c r="Q177" s="54" t="s">
        <v>37</v>
      </c>
      <c r="R177" s="54" t="s">
        <v>37</v>
      </c>
      <c r="S177" s="54"/>
      <c r="T177" s="54" t="s">
        <v>37</v>
      </c>
      <c r="U177" s="54">
        <v>22.5</v>
      </c>
      <c r="V177" s="54" t="s">
        <v>154</v>
      </c>
      <c r="W177" s="54" t="s">
        <v>158</v>
      </c>
      <c r="X177" s="57" t="s">
        <v>237</v>
      </c>
      <c r="Y177" s="54"/>
    </row>
    <row r="178" s="45" customFormat="1" ht="15" spans="1:25">
      <c r="A178" s="51">
        <v>171</v>
      </c>
      <c r="B178" s="51" t="s">
        <v>147</v>
      </c>
      <c r="C178" s="54" t="s">
        <v>148</v>
      </c>
      <c r="D178" s="54" t="s">
        <v>405</v>
      </c>
      <c r="E178" s="54" t="s">
        <v>407</v>
      </c>
      <c r="F178" s="51">
        <v>55</v>
      </c>
      <c r="G178" s="54">
        <v>346</v>
      </c>
      <c r="H178" s="55">
        <v>347</v>
      </c>
      <c r="I178" s="56">
        <v>115.65173</v>
      </c>
      <c r="J178" s="56">
        <v>23.29355</v>
      </c>
      <c r="K178" s="54" t="str">
        <f>IF(H178&gt;300,"A","B")</f>
        <v>A</v>
      </c>
      <c r="L178" s="55" t="s">
        <v>151</v>
      </c>
      <c r="M178" s="54" t="s">
        <v>152</v>
      </c>
      <c r="N178" s="54" t="s">
        <v>153</v>
      </c>
      <c r="O178" s="54"/>
      <c r="P178" s="54" t="s">
        <v>37</v>
      </c>
      <c r="Q178" s="54" t="s">
        <v>37</v>
      </c>
      <c r="R178" s="54" t="s">
        <v>37</v>
      </c>
      <c r="S178" s="54"/>
      <c r="T178" s="54" t="s">
        <v>37</v>
      </c>
      <c r="U178" s="54">
        <v>22.5</v>
      </c>
      <c r="V178" s="54" t="s">
        <v>37</v>
      </c>
      <c r="W178" s="54" t="s">
        <v>37</v>
      </c>
      <c r="X178" s="57" t="s">
        <v>237</v>
      </c>
      <c r="Y178" s="54"/>
    </row>
    <row r="179" s="45" customFormat="1" ht="15" spans="1:25">
      <c r="A179" s="51">
        <v>172</v>
      </c>
      <c r="B179" s="51" t="s">
        <v>147</v>
      </c>
      <c r="C179" s="54" t="s">
        <v>148</v>
      </c>
      <c r="D179" s="54" t="s">
        <v>405</v>
      </c>
      <c r="E179" s="54" t="s">
        <v>281</v>
      </c>
      <c r="F179" s="51">
        <v>55</v>
      </c>
      <c r="G179" s="54">
        <v>325</v>
      </c>
      <c r="H179" s="55">
        <v>327</v>
      </c>
      <c r="I179" s="56">
        <v>115.62323</v>
      </c>
      <c r="J179" s="56">
        <v>23.31852</v>
      </c>
      <c r="K179" s="54" t="str">
        <f>IF(H179&gt;300,"A","B")</f>
        <v>A</v>
      </c>
      <c r="L179" s="55" t="s">
        <v>151</v>
      </c>
      <c r="M179" s="54" t="s">
        <v>152</v>
      </c>
      <c r="N179" s="54" t="s">
        <v>153</v>
      </c>
      <c r="O179" s="54"/>
      <c r="P179" s="54" t="s">
        <v>37</v>
      </c>
      <c r="Q179" s="54" t="s">
        <v>37</v>
      </c>
      <c r="R179" s="54" t="s">
        <v>37</v>
      </c>
      <c r="S179" s="54"/>
      <c r="T179" s="54" t="s">
        <v>37</v>
      </c>
      <c r="U179" s="54">
        <v>22.5</v>
      </c>
      <c r="V179" s="54" t="s">
        <v>37</v>
      </c>
      <c r="W179" s="54" t="s">
        <v>37</v>
      </c>
      <c r="X179" s="57" t="s">
        <v>237</v>
      </c>
      <c r="Y179" s="54"/>
    </row>
    <row r="180" s="45" customFormat="1" ht="15" spans="1:25">
      <c r="A180" s="51">
        <v>173</v>
      </c>
      <c r="B180" s="51" t="s">
        <v>147</v>
      </c>
      <c r="C180" s="54" t="s">
        <v>148</v>
      </c>
      <c r="D180" s="54" t="s">
        <v>405</v>
      </c>
      <c r="E180" s="54" t="s">
        <v>408</v>
      </c>
      <c r="F180" s="51">
        <v>81</v>
      </c>
      <c r="G180" s="54">
        <v>498</v>
      </c>
      <c r="H180" s="55">
        <v>509</v>
      </c>
      <c r="I180" s="56">
        <v>115.63881</v>
      </c>
      <c r="J180" s="56">
        <v>23.30771</v>
      </c>
      <c r="K180" s="54" t="str">
        <f>IF(H180&gt;300,"A","B")</f>
        <v>A</v>
      </c>
      <c r="L180" s="55" t="s">
        <v>151</v>
      </c>
      <c r="M180" s="54" t="s">
        <v>152</v>
      </c>
      <c r="N180" s="54" t="s">
        <v>153</v>
      </c>
      <c r="O180" s="54"/>
      <c r="P180" s="54" t="s">
        <v>37</v>
      </c>
      <c r="Q180" s="54" t="s">
        <v>37</v>
      </c>
      <c r="R180" s="54" t="s">
        <v>37</v>
      </c>
      <c r="S180" s="54"/>
      <c r="T180" s="54" t="s">
        <v>37</v>
      </c>
      <c r="U180" s="54">
        <v>22.5</v>
      </c>
      <c r="V180" s="54" t="s">
        <v>154</v>
      </c>
      <c r="W180" s="54" t="s">
        <v>409</v>
      </c>
      <c r="X180" s="57" t="s">
        <v>237</v>
      </c>
      <c r="Y180" s="54"/>
    </row>
    <row r="181" s="45" customFormat="1" ht="15" spans="1:25">
      <c r="A181" s="51">
        <v>174</v>
      </c>
      <c r="B181" s="51" t="s">
        <v>147</v>
      </c>
      <c r="C181" s="54" t="s">
        <v>148</v>
      </c>
      <c r="D181" s="54" t="s">
        <v>405</v>
      </c>
      <c r="E181" s="54" t="s">
        <v>410</v>
      </c>
      <c r="F181" s="51">
        <v>37</v>
      </c>
      <c r="G181" s="54">
        <v>246</v>
      </c>
      <c r="H181" s="55">
        <v>243</v>
      </c>
      <c r="I181" s="56">
        <v>115.65231</v>
      </c>
      <c r="J181" s="56">
        <v>23.29069</v>
      </c>
      <c r="K181" s="54" t="str">
        <f>IF(H181&lt;100,"C","B")</f>
        <v>B</v>
      </c>
      <c r="L181" s="55" t="s">
        <v>151</v>
      </c>
      <c r="M181" s="54" t="s">
        <v>152</v>
      </c>
      <c r="N181" s="54" t="s">
        <v>153</v>
      </c>
      <c r="O181" s="54"/>
      <c r="P181" s="54" t="s">
        <v>37</v>
      </c>
      <c r="Q181" s="54" t="s">
        <v>37</v>
      </c>
      <c r="R181" s="54" t="s">
        <v>37</v>
      </c>
      <c r="S181" s="54"/>
      <c r="T181" s="54" t="s">
        <v>37</v>
      </c>
      <c r="U181" s="54">
        <v>22.5</v>
      </c>
      <c r="V181" s="54" t="s">
        <v>37</v>
      </c>
      <c r="W181" s="54" t="s">
        <v>37</v>
      </c>
      <c r="X181" s="57" t="s">
        <v>237</v>
      </c>
      <c r="Y181" s="54"/>
    </row>
    <row r="182" s="45" customFormat="1" ht="15" spans="1:25">
      <c r="A182" s="51">
        <v>175</v>
      </c>
      <c r="B182" s="51" t="s">
        <v>147</v>
      </c>
      <c r="C182" s="54" t="s">
        <v>305</v>
      </c>
      <c r="D182" s="54" t="s">
        <v>317</v>
      </c>
      <c r="E182" s="54" t="s">
        <v>411</v>
      </c>
      <c r="F182" s="51">
        <v>56</v>
      </c>
      <c r="G182" s="54">
        <v>39</v>
      </c>
      <c r="H182" s="55">
        <v>60</v>
      </c>
      <c r="I182" s="54">
        <v>115.687654</v>
      </c>
      <c r="J182" s="54">
        <v>23.249336</v>
      </c>
      <c r="K182" s="54" t="str">
        <f>IF(H182&lt;100,"C","B")</f>
        <v>C</v>
      </c>
      <c r="L182" s="54" t="s">
        <v>158</v>
      </c>
      <c r="M182" s="54" t="s">
        <v>37</v>
      </c>
      <c r="N182" s="54" t="s">
        <v>37</v>
      </c>
      <c r="O182" s="54"/>
      <c r="P182" s="54" t="s">
        <v>221</v>
      </c>
      <c r="Q182" s="56" t="s">
        <v>222</v>
      </c>
      <c r="R182" s="54" t="s">
        <v>37</v>
      </c>
      <c r="S182" s="54"/>
      <c r="T182" s="54" t="s">
        <v>37</v>
      </c>
      <c r="U182" s="54">
        <v>25.972</v>
      </c>
      <c r="V182" s="54" t="s">
        <v>154</v>
      </c>
      <c r="W182" s="54" t="s">
        <v>236</v>
      </c>
      <c r="X182" s="57" t="s">
        <v>237</v>
      </c>
      <c r="Y182" s="54"/>
    </row>
    <row r="183" s="45" customFormat="1" ht="15" spans="1:25">
      <c r="A183" s="51">
        <v>176</v>
      </c>
      <c r="B183" s="51" t="s">
        <v>147</v>
      </c>
      <c r="C183" s="54" t="s">
        <v>305</v>
      </c>
      <c r="D183" s="54" t="s">
        <v>321</v>
      </c>
      <c r="E183" s="54" t="s">
        <v>412</v>
      </c>
      <c r="F183" s="51">
        <v>61</v>
      </c>
      <c r="G183" s="54">
        <v>322</v>
      </c>
      <c r="H183" s="55">
        <v>112</v>
      </c>
      <c r="I183" s="54">
        <v>115.697351</v>
      </c>
      <c r="J183" s="54">
        <v>23.252957</v>
      </c>
      <c r="K183" s="54" t="str">
        <f>IF(H183&lt;100,"C","B")</f>
        <v>B</v>
      </c>
      <c r="L183" s="54" t="s">
        <v>158</v>
      </c>
      <c r="M183" s="54" t="s">
        <v>37</v>
      </c>
      <c r="N183" s="54" t="s">
        <v>37</v>
      </c>
      <c r="O183" s="54"/>
      <c r="P183" s="54" t="s">
        <v>221</v>
      </c>
      <c r="Q183" s="56" t="s">
        <v>222</v>
      </c>
      <c r="R183" s="54" t="s">
        <v>37</v>
      </c>
      <c r="S183" s="54"/>
      <c r="T183" s="54" t="s">
        <v>37</v>
      </c>
      <c r="U183" s="54">
        <v>43.94</v>
      </c>
      <c r="V183" s="54" t="s">
        <v>154</v>
      </c>
      <c r="W183" s="54" t="s">
        <v>236</v>
      </c>
      <c r="X183" s="57" t="s">
        <v>237</v>
      </c>
      <c r="Y183" s="54"/>
    </row>
    <row r="184" s="45" customFormat="1" ht="15" spans="1:25">
      <c r="A184" s="51">
        <v>177</v>
      </c>
      <c r="B184" s="51" t="s">
        <v>147</v>
      </c>
      <c r="C184" s="54" t="s">
        <v>305</v>
      </c>
      <c r="D184" s="54" t="s">
        <v>326</v>
      </c>
      <c r="E184" s="54" t="s">
        <v>413</v>
      </c>
      <c r="F184" s="51">
        <v>175</v>
      </c>
      <c r="G184" s="54">
        <v>183</v>
      </c>
      <c r="H184" s="55">
        <v>430</v>
      </c>
      <c r="I184" s="54">
        <v>115.717238</v>
      </c>
      <c r="J184" s="54">
        <v>23.244138</v>
      </c>
      <c r="K184" s="54" t="str">
        <f>IF(H184&gt;300,"A","B")</f>
        <v>A</v>
      </c>
      <c r="L184" s="54" t="s">
        <v>158</v>
      </c>
      <c r="M184" s="54" t="s">
        <v>37</v>
      </c>
      <c r="N184" s="54" t="s">
        <v>37</v>
      </c>
      <c r="O184" s="54"/>
      <c r="P184" s="54" t="s">
        <v>221</v>
      </c>
      <c r="Q184" s="56" t="s">
        <v>222</v>
      </c>
      <c r="R184" s="54" t="s">
        <v>37</v>
      </c>
      <c r="S184" s="54"/>
      <c r="T184" s="54" t="s">
        <v>37</v>
      </c>
      <c r="U184" s="54">
        <v>118.334</v>
      </c>
      <c r="V184" s="54" t="s">
        <v>154</v>
      </c>
      <c r="W184" s="54" t="s">
        <v>409</v>
      </c>
      <c r="X184" s="57" t="s">
        <v>237</v>
      </c>
      <c r="Y184" s="54"/>
    </row>
    <row r="185" s="45" customFormat="1" ht="15" spans="1:25">
      <c r="A185" s="51">
        <v>178</v>
      </c>
      <c r="B185" s="51" t="s">
        <v>147</v>
      </c>
      <c r="C185" s="54" t="s">
        <v>305</v>
      </c>
      <c r="D185" s="54" t="s">
        <v>326</v>
      </c>
      <c r="E185" s="54" t="s">
        <v>414</v>
      </c>
      <c r="F185" s="51">
        <v>67</v>
      </c>
      <c r="G185" s="54">
        <v>100</v>
      </c>
      <c r="H185" s="55">
        <v>102</v>
      </c>
      <c r="I185" s="54">
        <v>115.711438</v>
      </c>
      <c r="J185" s="54">
        <v>23.244324</v>
      </c>
      <c r="K185" s="54" t="str">
        <f>IF(H185&lt;100,"C","B")</f>
        <v>B</v>
      </c>
      <c r="L185" s="54" t="s">
        <v>158</v>
      </c>
      <c r="M185" s="54" t="s">
        <v>37</v>
      </c>
      <c r="N185" s="54" t="s">
        <v>37</v>
      </c>
      <c r="O185" s="54"/>
      <c r="P185" s="54" t="s">
        <v>221</v>
      </c>
      <c r="Q185" s="56" t="s">
        <v>222</v>
      </c>
      <c r="R185" s="54" t="s">
        <v>37</v>
      </c>
      <c r="S185" s="54"/>
      <c r="T185" s="54" t="s">
        <v>37</v>
      </c>
      <c r="U185" s="54">
        <v>28.38</v>
      </c>
      <c r="V185" s="54" t="s">
        <v>154</v>
      </c>
      <c r="W185" s="54" t="s">
        <v>236</v>
      </c>
      <c r="X185" s="57" t="s">
        <v>237</v>
      </c>
      <c r="Y185" s="54"/>
    </row>
    <row r="186" s="45" customFormat="1" ht="15" spans="1:25">
      <c r="A186" s="51">
        <v>179</v>
      </c>
      <c r="B186" s="51" t="s">
        <v>147</v>
      </c>
      <c r="C186" s="54" t="s">
        <v>305</v>
      </c>
      <c r="D186" s="54" t="s">
        <v>415</v>
      </c>
      <c r="E186" s="54" t="s">
        <v>416</v>
      </c>
      <c r="F186" s="51">
        <v>64</v>
      </c>
      <c r="G186" s="54">
        <v>281</v>
      </c>
      <c r="H186" s="55">
        <v>92</v>
      </c>
      <c r="I186" s="54">
        <v>115.704795</v>
      </c>
      <c r="J186" s="54">
        <v>23.273645</v>
      </c>
      <c r="K186" s="54" t="str">
        <f>IF(H186&lt;100,"C","B")</f>
        <v>C</v>
      </c>
      <c r="L186" s="54" t="s">
        <v>158</v>
      </c>
      <c r="M186" s="54" t="s">
        <v>37</v>
      </c>
      <c r="N186" s="54" t="s">
        <v>37</v>
      </c>
      <c r="O186" s="54"/>
      <c r="P186" s="54" t="s">
        <v>221</v>
      </c>
      <c r="Q186" s="56" t="s">
        <v>222</v>
      </c>
      <c r="R186" s="54" t="s">
        <v>37</v>
      </c>
      <c r="S186" s="54"/>
      <c r="T186" s="54" t="s">
        <v>37</v>
      </c>
      <c r="U186" s="54">
        <v>390</v>
      </c>
      <c r="V186" s="54" t="s">
        <v>37</v>
      </c>
      <c r="W186" s="54" t="s">
        <v>37</v>
      </c>
      <c r="X186" s="57" t="s">
        <v>237</v>
      </c>
      <c r="Y186" s="54"/>
    </row>
    <row r="187" s="45" customFormat="1" ht="15" spans="1:25">
      <c r="A187" s="51">
        <v>180</v>
      </c>
      <c r="B187" s="51" t="s">
        <v>147</v>
      </c>
      <c r="C187" s="54" t="s">
        <v>305</v>
      </c>
      <c r="D187" s="54" t="s">
        <v>415</v>
      </c>
      <c r="E187" s="54" t="s">
        <v>417</v>
      </c>
      <c r="F187" s="51">
        <v>89</v>
      </c>
      <c r="G187" s="54">
        <v>501</v>
      </c>
      <c r="H187" s="55">
        <v>350</v>
      </c>
      <c r="I187" s="57">
        <v>115.69851</v>
      </c>
      <c r="J187" s="57">
        <v>23.276232</v>
      </c>
      <c r="K187" s="54" t="str">
        <f>IF(H187&gt;300,"A","B")</f>
        <v>A</v>
      </c>
      <c r="L187" s="54" t="s">
        <v>158</v>
      </c>
      <c r="M187" s="54" t="s">
        <v>37</v>
      </c>
      <c r="N187" s="54" t="s">
        <v>37</v>
      </c>
      <c r="O187" s="54"/>
      <c r="P187" s="54" t="s">
        <v>221</v>
      </c>
      <c r="Q187" s="56" t="s">
        <v>222</v>
      </c>
      <c r="R187" s="54" t="s">
        <v>37</v>
      </c>
      <c r="S187" s="54"/>
      <c r="T187" s="54" t="s">
        <v>37</v>
      </c>
      <c r="U187" s="54">
        <v>120</v>
      </c>
      <c r="V187" s="54" t="s">
        <v>37</v>
      </c>
      <c r="W187" s="54" t="s">
        <v>37</v>
      </c>
      <c r="X187" s="57" t="s">
        <v>237</v>
      </c>
      <c r="Y187" s="54"/>
    </row>
    <row r="188" s="45" customFormat="1" ht="15" spans="1:25">
      <c r="A188" s="51">
        <v>181</v>
      </c>
      <c r="B188" s="51" t="s">
        <v>147</v>
      </c>
      <c r="C188" s="54" t="s">
        <v>305</v>
      </c>
      <c r="D188" s="54" t="s">
        <v>306</v>
      </c>
      <c r="E188" s="54" t="s">
        <v>418</v>
      </c>
      <c r="F188" s="51">
        <v>83</v>
      </c>
      <c r="G188" s="54">
        <v>523</v>
      </c>
      <c r="H188" s="55">
        <v>124</v>
      </c>
      <c r="I188" s="54">
        <v>115.752244</v>
      </c>
      <c r="J188" s="54">
        <v>23.272005</v>
      </c>
      <c r="K188" s="54" t="str">
        <f>IF(H188&lt;100,"C","B")</f>
        <v>B</v>
      </c>
      <c r="L188" s="54" t="s">
        <v>158</v>
      </c>
      <c r="M188" s="54" t="s">
        <v>37</v>
      </c>
      <c r="N188" s="54" t="s">
        <v>37</v>
      </c>
      <c r="O188" s="54"/>
      <c r="P188" s="54" t="s">
        <v>221</v>
      </c>
      <c r="Q188" s="56" t="s">
        <v>222</v>
      </c>
      <c r="R188" s="54" t="s">
        <v>37</v>
      </c>
      <c r="S188" s="54"/>
      <c r="T188" s="54" t="s">
        <v>37</v>
      </c>
      <c r="U188" s="54">
        <v>44.612</v>
      </c>
      <c r="V188" s="54" t="s">
        <v>154</v>
      </c>
      <c r="W188" s="54" t="s">
        <v>207</v>
      </c>
      <c r="X188" s="57" t="s">
        <v>237</v>
      </c>
      <c r="Y188" s="54"/>
    </row>
    <row r="189" s="45" customFormat="1" ht="15" spans="1:25">
      <c r="A189" s="51">
        <v>182</v>
      </c>
      <c r="B189" s="51" t="s">
        <v>147</v>
      </c>
      <c r="C189" s="54" t="s">
        <v>305</v>
      </c>
      <c r="D189" s="54" t="s">
        <v>306</v>
      </c>
      <c r="E189" s="54" t="s">
        <v>419</v>
      </c>
      <c r="F189" s="51">
        <v>80</v>
      </c>
      <c r="G189" s="54">
        <v>618</v>
      </c>
      <c r="H189" s="55">
        <v>89</v>
      </c>
      <c r="I189" s="54">
        <v>115.741843</v>
      </c>
      <c r="J189" s="54">
        <v>23.271897</v>
      </c>
      <c r="K189" s="54" t="str">
        <f>IF(H189&lt;100,"C","B")</f>
        <v>C</v>
      </c>
      <c r="L189" s="54" t="s">
        <v>158</v>
      </c>
      <c r="M189" s="54" t="s">
        <v>37</v>
      </c>
      <c r="N189" s="54" t="s">
        <v>37</v>
      </c>
      <c r="O189" s="54"/>
      <c r="P189" s="54" t="s">
        <v>221</v>
      </c>
      <c r="Q189" s="56" t="s">
        <v>222</v>
      </c>
      <c r="R189" s="54" t="s">
        <v>37</v>
      </c>
      <c r="S189" s="54"/>
      <c r="T189" s="54" t="s">
        <v>37</v>
      </c>
      <c r="U189" s="54">
        <v>50.096</v>
      </c>
      <c r="V189" s="54" t="s">
        <v>154</v>
      </c>
      <c r="W189" s="54" t="s">
        <v>207</v>
      </c>
      <c r="X189" s="57" t="s">
        <v>237</v>
      </c>
      <c r="Y189" s="54"/>
    </row>
    <row r="190" s="45" customFormat="1" ht="15" spans="1:25">
      <c r="A190" s="51">
        <v>183</v>
      </c>
      <c r="B190" s="51" t="s">
        <v>147</v>
      </c>
      <c r="C190" s="54" t="s">
        <v>305</v>
      </c>
      <c r="D190" s="54" t="s">
        <v>311</v>
      </c>
      <c r="E190" s="54" t="s">
        <v>420</v>
      </c>
      <c r="F190" s="51">
        <v>59</v>
      </c>
      <c r="G190" s="54">
        <v>298</v>
      </c>
      <c r="H190" s="55">
        <v>76</v>
      </c>
      <c r="I190" s="54">
        <v>115.689795</v>
      </c>
      <c r="J190" s="54">
        <v>23.279184</v>
      </c>
      <c r="K190" s="54" t="str">
        <f>IF(H190&lt;100,"C","B")</f>
        <v>C</v>
      </c>
      <c r="L190" s="54" t="s">
        <v>158</v>
      </c>
      <c r="M190" s="54" t="s">
        <v>37</v>
      </c>
      <c r="N190" s="54" t="s">
        <v>37</v>
      </c>
      <c r="O190" s="54"/>
      <c r="P190" s="54" t="s">
        <v>221</v>
      </c>
      <c r="Q190" s="56" t="s">
        <v>222</v>
      </c>
      <c r="R190" s="54" t="s">
        <v>37</v>
      </c>
      <c r="S190" s="54"/>
      <c r="T190" s="54" t="s">
        <v>37</v>
      </c>
      <c r="U190" s="54">
        <v>41.868</v>
      </c>
      <c r="V190" s="54" t="s">
        <v>37</v>
      </c>
      <c r="W190" s="54" t="s">
        <v>37</v>
      </c>
      <c r="X190" s="57" t="s">
        <v>237</v>
      </c>
      <c r="Y190" s="54"/>
    </row>
    <row r="191" s="45" customFormat="1" ht="15" spans="1:25">
      <c r="A191" s="51">
        <v>184</v>
      </c>
      <c r="B191" s="51" t="s">
        <v>147</v>
      </c>
      <c r="C191" s="54" t="s">
        <v>305</v>
      </c>
      <c r="D191" s="54" t="s">
        <v>421</v>
      </c>
      <c r="E191" s="54" t="s">
        <v>422</v>
      </c>
      <c r="F191" s="51">
        <v>179</v>
      </c>
      <c r="G191" s="54">
        <v>1208</v>
      </c>
      <c r="H191" s="55">
        <v>683</v>
      </c>
      <c r="I191" s="54">
        <v>115.715146</v>
      </c>
      <c r="J191" s="54">
        <v>23.290672</v>
      </c>
      <c r="K191" s="54" t="str">
        <f>IF(H191&gt;300,"A","B")</f>
        <v>A</v>
      </c>
      <c r="L191" s="54" t="s">
        <v>158</v>
      </c>
      <c r="M191" s="54" t="s">
        <v>37</v>
      </c>
      <c r="N191" s="54" t="s">
        <v>37</v>
      </c>
      <c r="O191" s="54"/>
      <c r="P191" s="54" t="s">
        <v>221</v>
      </c>
      <c r="Q191" s="56" t="s">
        <v>222</v>
      </c>
      <c r="R191" s="54" t="s">
        <v>37</v>
      </c>
      <c r="S191" s="54"/>
      <c r="T191" s="54" t="s">
        <v>37</v>
      </c>
      <c r="U191" s="54">
        <v>132.782</v>
      </c>
      <c r="V191" s="54" t="s">
        <v>154</v>
      </c>
      <c r="W191" s="54" t="s">
        <v>158</v>
      </c>
      <c r="X191" s="57" t="s">
        <v>237</v>
      </c>
      <c r="Y191" s="54"/>
    </row>
    <row r="192" s="45" customFormat="1" ht="15" spans="1:25">
      <c r="A192" s="51">
        <v>185</v>
      </c>
      <c r="B192" s="51" t="s">
        <v>147</v>
      </c>
      <c r="C192" s="54" t="s">
        <v>168</v>
      </c>
      <c r="D192" s="54" t="s">
        <v>226</v>
      </c>
      <c r="E192" s="54" t="s">
        <v>423</v>
      </c>
      <c r="F192" s="51">
        <v>164</v>
      </c>
      <c r="G192" s="54">
        <v>1078</v>
      </c>
      <c r="H192" s="55">
        <v>1078</v>
      </c>
      <c r="I192" s="56">
        <v>115.59657</v>
      </c>
      <c r="J192" s="56">
        <v>23.17245</v>
      </c>
      <c r="K192" s="54" t="str">
        <f>IF(H192&gt;300,"A","B")</f>
        <v>A</v>
      </c>
      <c r="L192" s="54" t="s">
        <v>158</v>
      </c>
      <c r="M192" s="54" t="s">
        <v>37</v>
      </c>
      <c r="N192" s="54" t="s">
        <v>37</v>
      </c>
      <c r="O192" s="54"/>
      <c r="P192" s="54" t="s">
        <v>221</v>
      </c>
      <c r="Q192" s="56" t="s">
        <v>222</v>
      </c>
      <c r="R192" s="54" t="s">
        <v>37</v>
      </c>
      <c r="S192" s="54"/>
      <c r="T192" s="54" t="s">
        <v>37</v>
      </c>
      <c r="U192" s="54">
        <v>84.1</v>
      </c>
      <c r="V192" s="54" t="s">
        <v>154</v>
      </c>
      <c r="W192" s="54" t="s">
        <v>155</v>
      </c>
      <c r="X192" s="57" t="s">
        <v>237</v>
      </c>
      <c r="Y192" s="54"/>
    </row>
    <row r="193" s="45" customFormat="1" ht="15" spans="1:25">
      <c r="A193" s="51">
        <v>186</v>
      </c>
      <c r="B193" s="51" t="s">
        <v>147</v>
      </c>
      <c r="C193" s="54" t="s">
        <v>168</v>
      </c>
      <c r="D193" s="54" t="s">
        <v>424</v>
      </c>
      <c r="E193" s="54" t="s">
        <v>425</v>
      </c>
      <c r="F193" s="51">
        <v>198</v>
      </c>
      <c r="G193" s="54">
        <v>1560</v>
      </c>
      <c r="H193" s="55">
        <v>1560</v>
      </c>
      <c r="I193" s="56">
        <v>115.6293</v>
      </c>
      <c r="J193" s="56">
        <v>23.18475</v>
      </c>
      <c r="K193" s="54" t="str">
        <f>IF(H193&gt;300,"A","B")</f>
        <v>A</v>
      </c>
      <c r="L193" s="54" t="s">
        <v>158</v>
      </c>
      <c r="M193" s="54" t="s">
        <v>37</v>
      </c>
      <c r="N193" s="54" t="s">
        <v>37</v>
      </c>
      <c r="O193" s="54"/>
      <c r="P193" s="54" t="s">
        <v>221</v>
      </c>
      <c r="Q193" s="56" t="s">
        <v>222</v>
      </c>
      <c r="R193" s="54" t="s">
        <v>37</v>
      </c>
      <c r="S193" s="54"/>
      <c r="T193" s="54" t="s">
        <v>37</v>
      </c>
      <c r="U193" s="54">
        <v>111.652</v>
      </c>
      <c r="V193" s="54" t="s">
        <v>154</v>
      </c>
      <c r="W193" s="54" t="s">
        <v>155</v>
      </c>
      <c r="X193" s="57" t="s">
        <v>237</v>
      </c>
      <c r="Y193" s="54"/>
    </row>
    <row r="194" s="45" customFormat="1" ht="15" spans="1:25">
      <c r="A194" s="51">
        <v>187</v>
      </c>
      <c r="B194" s="51" t="s">
        <v>147</v>
      </c>
      <c r="C194" s="54" t="s">
        <v>168</v>
      </c>
      <c r="D194" s="54" t="s">
        <v>424</v>
      </c>
      <c r="E194" s="54" t="s">
        <v>426</v>
      </c>
      <c r="F194" s="51">
        <v>54</v>
      </c>
      <c r="G194" s="54">
        <v>432</v>
      </c>
      <c r="H194" s="55">
        <v>432</v>
      </c>
      <c r="I194" s="56">
        <v>115.63223</v>
      </c>
      <c r="J194" s="56">
        <v>23.17748</v>
      </c>
      <c r="K194" s="54" t="str">
        <f>IF(H194&gt;300,"A","B")</f>
        <v>A</v>
      </c>
      <c r="L194" s="54" t="s">
        <v>158</v>
      </c>
      <c r="M194" s="54" t="s">
        <v>37</v>
      </c>
      <c r="N194" s="54" t="s">
        <v>37</v>
      </c>
      <c r="O194" s="54"/>
      <c r="P194" s="54" t="s">
        <v>221</v>
      </c>
      <c r="Q194" s="56" t="s">
        <v>222</v>
      </c>
      <c r="R194" s="54" t="s">
        <v>37</v>
      </c>
      <c r="S194" s="54"/>
      <c r="T194" s="54" t="s">
        <v>37</v>
      </c>
      <c r="U194" s="54">
        <v>47.196</v>
      </c>
      <c r="V194" s="54" t="s">
        <v>154</v>
      </c>
      <c r="W194" s="54" t="s">
        <v>158</v>
      </c>
      <c r="X194" s="57" t="s">
        <v>237</v>
      </c>
      <c r="Y194" s="54"/>
    </row>
    <row r="195" s="45" customFormat="1" ht="15" spans="1:25">
      <c r="A195" s="51">
        <v>188</v>
      </c>
      <c r="B195" s="51" t="s">
        <v>147</v>
      </c>
      <c r="C195" s="54" t="s">
        <v>168</v>
      </c>
      <c r="D195" s="54" t="s">
        <v>427</v>
      </c>
      <c r="E195" s="54" t="s">
        <v>428</v>
      </c>
      <c r="F195" s="51">
        <v>44</v>
      </c>
      <c r="G195" s="54">
        <v>305</v>
      </c>
      <c r="H195" s="55">
        <v>305</v>
      </c>
      <c r="I195" s="56">
        <v>115.64504</v>
      </c>
      <c r="J195" s="56">
        <v>23.19221</v>
      </c>
      <c r="K195" s="54" t="str">
        <f>IF(H195&gt;300,"A","B")</f>
        <v>A</v>
      </c>
      <c r="L195" s="54" t="s">
        <v>158</v>
      </c>
      <c r="M195" s="54" t="s">
        <v>37</v>
      </c>
      <c r="N195" s="54" t="s">
        <v>37</v>
      </c>
      <c r="O195" s="54"/>
      <c r="P195" s="54" t="s">
        <v>221</v>
      </c>
      <c r="Q195" s="56" t="s">
        <v>222</v>
      </c>
      <c r="R195" s="54" t="s">
        <v>37</v>
      </c>
      <c r="S195" s="54"/>
      <c r="T195" s="54" t="s">
        <v>37</v>
      </c>
      <c r="U195" s="54">
        <v>39.972</v>
      </c>
      <c r="V195" s="54" t="s">
        <v>154</v>
      </c>
      <c r="W195" s="54" t="s">
        <v>207</v>
      </c>
      <c r="X195" s="57" t="s">
        <v>237</v>
      </c>
      <c r="Y195" s="54"/>
    </row>
    <row r="196" s="45" customFormat="1" ht="15" spans="1:25">
      <c r="A196" s="51">
        <v>189</v>
      </c>
      <c r="B196" s="51" t="s">
        <v>147</v>
      </c>
      <c r="C196" s="54" t="s">
        <v>168</v>
      </c>
      <c r="D196" s="54" t="s">
        <v>427</v>
      </c>
      <c r="E196" s="54" t="s">
        <v>429</v>
      </c>
      <c r="F196" s="51">
        <v>38</v>
      </c>
      <c r="G196" s="54">
        <v>236</v>
      </c>
      <c r="H196" s="55">
        <v>230</v>
      </c>
      <c r="I196" s="56">
        <v>115.64615</v>
      </c>
      <c r="J196" s="56">
        <v>23.19384</v>
      </c>
      <c r="K196" s="54" t="str">
        <f>IF(H196&lt;100,"C","B")</f>
        <v>B</v>
      </c>
      <c r="L196" s="54" t="s">
        <v>158</v>
      </c>
      <c r="M196" s="54" t="s">
        <v>37</v>
      </c>
      <c r="N196" s="54" t="s">
        <v>37</v>
      </c>
      <c r="O196" s="54"/>
      <c r="P196" s="54" t="s">
        <v>221</v>
      </c>
      <c r="Q196" s="56" t="s">
        <v>222</v>
      </c>
      <c r="R196" s="54" t="s">
        <v>37</v>
      </c>
      <c r="S196" s="54"/>
      <c r="T196" s="54" t="s">
        <v>37</v>
      </c>
      <c r="U196" s="54">
        <v>35.66</v>
      </c>
      <c r="V196" s="54" t="s">
        <v>154</v>
      </c>
      <c r="W196" s="54" t="s">
        <v>207</v>
      </c>
      <c r="X196" s="57" t="s">
        <v>237</v>
      </c>
      <c r="Y196" s="54"/>
    </row>
    <row r="197" s="45" customFormat="1" ht="15" spans="1:25">
      <c r="A197" s="51">
        <v>190</v>
      </c>
      <c r="B197" s="51" t="s">
        <v>147</v>
      </c>
      <c r="C197" s="54" t="s">
        <v>168</v>
      </c>
      <c r="D197" s="54" t="s">
        <v>427</v>
      </c>
      <c r="E197" s="54" t="s">
        <v>430</v>
      </c>
      <c r="F197" s="51">
        <v>73</v>
      </c>
      <c r="G197" s="54">
        <v>509</v>
      </c>
      <c r="H197" s="55">
        <v>509</v>
      </c>
      <c r="I197" s="56">
        <v>115.64784</v>
      </c>
      <c r="J197" s="56">
        <v>23.18154</v>
      </c>
      <c r="K197" s="54" t="str">
        <f>IF(H197&gt;300,"A","B")</f>
        <v>A</v>
      </c>
      <c r="L197" s="54" t="s">
        <v>158</v>
      </c>
      <c r="M197" s="54" t="s">
        <v>37</v>
      </c>
      <c r="N197" s="54" t="s">
        <v>37</v>
      </c>
      <c r="O197" s="54"/>
      <c r="P197" s="54" t="s">
        <v>221</v>
      </c>
      <c r="Q197" s="56" t="s">
        <v>222</v>
      </c>
      <c r="R197" s="54" t="s">
        <v>37</v>
      </c>
      <c r="S197" s="54"/>
      <c r="T197" s="54" t="s">
        <v>37</v>
      </c>
      <c r="U197" s="54">
        <v>51.62</v>
      </c>
      <c r="V197" s="54" t="s">
        <v>154</v>
      </c>
      <c r="W197" s="54" t="s">
        <v>337</v>
      </c>
      <c r="X197" s="57" t="s">
        <v>237</v>
      </c>
      <c r="Y197" s="54"/>
    </row>
    <row r="198" s="45" customFormat="1" ht="15" spans="1:25">
      <c r="A198" s="51">
        <v>191</v>
      </c>
      <c r="B198" s="51" t="s">
        <v>147</v>
      </c>
      <c r="C198" s="54" t="s">
        <v>168</v>
      </c>
      <c r="D198" s="54" t="s">
        <v>427</v>
      </c>
      <c r="E198" s="54" t="s">
        <v>431</v>
      </c>
      <c r="F198" s="51">
        <v>26</v>
      </c>
      <c r="G198" s="54">
        <v>173</v>
      </c>
      <c r="H198" s="55">
        <v>173</v>
      </c>
      <c r="I198" s="56">
        <v>115.64624</v>
      </c>
      <c r="J198" s="56">
        <v>23.19671</v>
      </c>
      <c r="K198" s="54" t="str">
        <f t="shared" ref="K198:K204" si="7">IF(H198&lt;100,"C","B")</f>
        <v>B</v>
      </c>
      <c r="L198" s="54" t="s">
        <v>158</v>
      </c>
      <c r="M198" s="54" t="s">
        <v>37</v>
      </c>
      <c r="N198" s="54" t="s">
        <v>37</v>
      </c>
      <c r="O198" s="54"/>
      <c r="P198" s="54" t="s">
        <v>221</v>
      </c>
      <c r="Q198" s="56" t="s">
        <v>222</v>
      </c>
      <c r="R198" s="54" t="s">
        <v>37</v>
      </c>
      <c r="S198" s="54"/>
      <c r="T198" s="54" t="s">
        <v>37</v>
      </c>
      <c r="U198" s="54">
        <v>32.412</v>
      </c>
      <c r="V198" s="54" t="s">
        <v>154</v>
      </c>
      <c r="W198" s="54" t="s">
        <v>207</v>
      </c>
      <c r="X198" s="57" t="s">
        <v>237</v>
      </c>
      <c r="Y198" s="54"/>
    </row>
    <row r="199" s="45" customFormat="1" ht="15" spans="1:25">
      <c r="A199" s="51">
        <v>192</v>
      </c>
      <c r="B199" s="51" t="s">
        <v>147</v>
      </c>
      <c r="C199" s="54" t="s">
        <v>168</v>
      </c>
      <c r="D199" s="54" t="s">
        <v>427</v>
      </c>
      <c r="E199" s="54" t="s">
        <v>432</v>
      </c>
      <c r="F199" s="51">
        <v>28</v>
      </c>
      <c r="G199" s="54">
        <v>190</v>
      </c>
      <c r="H199" s="55">
        <v>190</v>
      </c>
      <c r="I199" s="56">
        <v>115.63559</v>
      </c>
      <c r="J199" s="56">
        <v>23.18646</v>
      </c>
      <c r="K199" s="54" t="str">
        <f t="shared" si="7"/>
        <v>B</v>
      </c>
      <c r="L199" s="54" t="s">
        <v>158</v>
      </c>
      <c r="M199" s="54" t="s">
        <v>37</v>
      </c>
      <c r="N199" s="54" t="s">
        <v>37</v>
      </c>
      <c r="O199" s="54"/>
      <c r="P199" s="54" t="s">
        <v>272</v>
      </c>
      <c r="Q199" s="56" t="s">
        <v>222</v>
      </c>
      <c r="R199" s="54" t="s">
        <v>37</v>
      </c>
      <c r="S199" s="54"/>
      <c r="T199" s="54" t="s">
        <v>37</v>
      </c>
      <c r="U199" s="54">
        <v>33.364</v>
      </c>
      <c r="V199" s="54" t="s">
        <v>154</v>
      </c>
      <c r="W199" s="54" t="s">
        <v>207</v>
      </c>
      <c r="X199" s="57" t="s">
        <v>237</v>
      </c>
      <c r="Y199" s="54"/>
    </row>
    <row r="200" s="45" customFormat="1" ht="15" spans="1:25">
      <c r="A200" s="51">
        <v>193</v>
      </c>
      <c r="B200" s="51" t="s">
        <v>147</v>
      </c>
      <c r="C200" s="54" t="s">
        <v>168</v>
      </c>
      <c r="D200" s="54" t="s">
        <v>427</v>
      </c>
      <c r="E200" s="54" t="s">
        <v>433</v>
      </c>
      <c r="F200" s="51">
        <v>33</v>
      </c>
      <c r="G200" s="54">
        <v>203</v>
      </c>
      <c r="H200" s="55">
        <v>203</v>
      </c>
      <c r="I200" s="56">
        <v>115.64298</v>
      </c>
      <c r="J200" s="56">
        <v>23.19283</v>
      </c>
      <c r="K200" s="54" t="str">
        <f t="shared" si="7"/>
        <v>B</v>
      </c>
      <c r="L200" s="54" t="s">
        <v>158</v>
      </c>
      <c r="M200" s="54" t="s">
        <v>37</v>
      </c>
      <c r="N200" s="54" t="s">
        <v>37</v>
      </c>
      <c r="O200" s="54"/>
      <c r="P200" s="54" t="s">
        <v>221</v>
      </c>
      <c r="Q200" s="56" t="s">
        <v>222</v>
      </c>
      <c r="R200" s="54" t="s">
        <v>37</v>
      </c>
      <c r="S200" s="54"/>
      <c r="T200" s="54" t="s">
        <v>37</v>
      </c>
      <c r="U200" s="54">
        <v>34.148</v>
      </c>
      <c r="V200" s="54" t="s">
        <v>154</v>
      </c>
      <c r="W200" s="54" t="s">
        <v>207</v>
      </c>
      <c r="X200" s="57" t="s">
        <v>237</v>
      </c>
      <c r="Y200" s="54"/>
    </row>
    <row r="201" s="45" customFormat="1" ht="15" spans="1:25">
      <c r="A201" s="51">
        <v>194</v>
      </c>
      <c r="B201" s="51" t="s">
        <v>147</v>
      </c>
      <c r="C201" s="54" t="s">
        <v>168</v>
      </c>
      <c r="D201" s="54" t="s">
        <v>427</v>
      </c>
      <c r="E201" s="54" t="s">
        <v>434</v>
      </c>
      <c r="F201" s="51">
        <v>34</v>
      </c>
      <c r="G201" s="54">
        <v>215</v>
      </c>
      <c r="H201" s="55">
        <v>215</v>
      </c>
      <c r="I201" s="56">
        <v>115.64889</v>
      </c>
      <c r="J201" s="56">
        <v>23.18621</v>
      </c>
      <c r="K201" s="54" t="str">
        <f t="shared" si="7"/>
        <v>B</v>
      </c>
      <c r="L201" s="54" t="s">
        <v>158</v>
      </c>
      <c r="M201" s="54" t="s">
        <v>37</v>
      </c>
      <c r="N201" s="54" t="s">
        <v>37</v>
      </c>
      <c r="O201" s="54"/>
      <c r="P201" s="54" t="s">
        <v>221</v>
      </c>
      <c r="Q201" s="56" t="s">
        <v>222</v>
      </c>
      <c r="R201" s="54" t="s">
        <v>37</v>
      </c>
      <c r="S201" s="54"/>
      <c r="T201" s="54" t="s">
        <v>37</v>
      </c>
      <c r="U201" s="54">
        <v>34.82</v>
      </c>
      <c r="V201" s="54" t="s">
        <v>154</v>
      </c>
      <c r="W201" s="54" t="s">
        <v>207</v>
      </c>
      <c r="X201" s="57" t="s">
        <v>237</v>
      </c>
      <c r="Y201" s="54"/>
    </row>
    <row r="202" s="45" customFormat="1" ht="15" spans="1:25">
      <c r="A202" s="51">
        <v>195</v>
      </c>
      <c r="B202" s="51" t="s">
        <v>147</v>
      </c>
      <c r="C202" s="54" t="s">
        <v>168</v>
      </c>
      <c r="D202" s="54" t="s">
        <v>427</v>
      </c>
      <c r="E202" s="54" t="s">
        <v>435</v>
      </c>
      <c r="F202" s="51">
        <v>16</v>
      </c>
      <c r="G202" s="54">
        <v>117</v>
      </c>
      <c r="H202" s="55">
        <v>117</v>
      </c>
      <c r="I202" s="56">
        <v>115.65459</v>
      </c>
      <c r="J202" s="56">
        <v>23.18233</v>
      </c>
      <c r="K202" s="54" t="str">
        <f t="shared" si="7"/>
        <v>B</v>
      </c>
      <c r="L202" s="54" t="s">
        <v>158</v>
      </c>
      <c r="M202" s="54" t="s">
        <v>37</v>
      </c>
      <c r="N202" s="54" t="s">
        <v>37</v>
      </c>
      <c r="O202" s="54"/>
      <c r="P202" s="54" t="s">
        <v>221</v>
      </c>
      <c r="Q202" s="56" t="s">
        <v>222</v>
      </c>
      <c r="R202" s="54" t="s">
        <v>37</v>
      </c>
      <c r="S202" s="54"/>
      <c r="T202" s="54" t="s">
        <v>37</v>
      </c>
      <c r="U202" s="54">
        <v>29.22</v>
      </c>
      <c r="V202" s="54" t="s">
        <v>154</v>
      </c>
      <c r="W202" s="54" t="s">
        <v>207</v>
      </c>
      <c r="X202" s="57" t="s">
        <v>237</v>
      </c>
      <c r="Y202" s="54"/>
    </row>
    <row r="203" s="45" customFormat="1" ht="15" spans="1:25">
      <c r="A203" s="51">
        <v>196</v>
      </c>
      <c r="B203" s="51" t="s">
        <v>147</v>
      </c>
      <c r="C203" s="54" t="s">
        <v>168</v>
      </c>
      <c r="D203" s="54" t="s">
        <v>427</v>
      </c>
      <c r="E203" s="54" t="s">
        <v>436</v>
      </c>
      <c r="F203" s="51">
        <v>16</v>
      </c>
      <c r="G203" s="54">
        <v>88</v>
      </c>
      <c r="H203" s="55">
        <v>88</v>
      </c>
      <c r="I203" s="56">
        <v>115.64686</v>
      </c>
      <c r="J203" s="56">
        <v>23.19427</v>
      </c>
      <c r="K203" s="54" t="str">
        <f t="shared" si="7"/>
        <v>C</v>
      </c>
      <c r="L203" s="54" t="s">
        <v>158</v>
      </c>
      <c r="M203" s="54" t="s">
        <v>37</v>
      </c>
      <c r="N203" s="54" t="s">
        <v>37</v>
      </c>
      <c r="O203" s="54"/>
      <c r="P203" s="54" t="s">
        <v>221</v>
      </c>
      <c r="Q203" s="56" t="s">
        <v>222</v>
      </c>
      <c r="R203" s="54" t="s">
        <v>37</v>
      </c>
      <c r="S203" s="54"/>
      <c r="T203" s="54" t="s">
        <v>37</v>
      </c>
      <c r="U203" s="54">
        <v>27.54</v>
      </c>
      <c r="V203" s="54" t="s">
        <v>154</v>
      </c>
      <c r="W203" s="54" t="s">
        <v>207</v>
      </c>
      <c r="X203" s="57" t="s">
        <v>237</v>
      </c>
      <c r="Y203" s="54"/>
    </row>
    <row r="204" s="45" customFormat="1" ht="15" spans="1:25">
      <c r="A204" s="51">
        <v>197</v>
      </c>
      <c r="B204" s="51" t="s">
        <v>147</v>
      </c>
      <c r="C204" s="54" t="s">
        <v>168</v>
      </c>
      <c r="D204" s="54" t="s">
        <v>427</v>
      </c>
      <c r="E204" s="54" t="s">
        <v>437</v>
      </c>
      <c r="F204" s="51">
        <v>14</v>
      </c>
      <c r="G204" s="54">
        <v>95</v>
      </c>
      <c r="H204" s="55">
        <v>95</v>
      </c>
      <c r="I204" s="56">
        <v>115.64316</v>
      </c>
      <c r="J204" s="56">
        <v>23.19003</v>
      </c>
      <c r="K204" s="54" t="str">
        <f t="shared" si="7"/>
        <v>C</v>
      </c>
      <c r="L204" s="54" t="s">
        <v>158</v>
      </c>
      <c r="M204" s="54" t="s">
        <v>37</v>
      </c>
      <c r="N204" s="54" t="s">
        <v>37</v>
      </c>
      <c r="O204" s="54"/>
      <c r="P204" s="54" t="s">
        <v>272</v>
      </c>
      <c r="Q204" s="56" t="s">
        <v>222</v>
      </c>
      <c r="R204" s="54" t="s">
        <v>37</v>
      </c>
      <c r="S204" s="54"/>
      <c r="T204" s="54" t="s">
        <v>37</v>
      </c>
      <c r="U204" s="54">
        <v>27.932</v>
      </c>
      <c r="V204" s="54" t="s">
        <v>154</v>
      </c>
      <c r="W204" s="54" t="s">
        <v>207</v>
      </c>
      <c r="X204" s="57" t="s">
        <v>237</v>
      </c>
      <c r="Y204" s="54"/>
    </row>
    <row r="205" s="45" customFormat="1" ht="15" spans="1:25">
      <c r="A205" s="51">
        <v>198</v>
      </c>
      <c r="B205" s="51" t="s">
        <v>147</v>
      </c>
      <c r="C205" s="54" t="s">
        <v>168</v>
      </c>
      <c r="D205" s="54" t="s">
        <v>438</v>
      </c>
      <c r="E205" s="54" t="s">
        <v>439</v>
      </c>
      <c r="F205" s="51">
        <v>75</v>
      </c>
      <c r="G205" s="54">
        <v>560</v>
      </c>
      <c r="H205" s="55">
        <v>500</v>
      </c>
      <c r="I205" s="56">
        <v>115.66142</v>
      </c>
      <c r="J205" s="56">
        <v>23.14442</v>
      </c>
      <c r="K205" s="54" t="str">
        <f>IF(H205&gt;300,"A","B")</f>
        <v>A</v>
      </c>
      <c r="L205" s="54" t="s">
        <v>158</v>
      </c>
      <c r="M205" s="54" t="s">
        <v>37</v>
      </c>
      <c r="N205" s="54" t="s">
        <v>37</v>
      </c>
      <c r="O205" s="54"/>
      <c r="P205" s="54" t="s">
        <v>221</v>
      </c>
      <c r="Q205" s="56" t="s">
        <v>222</v>
      </c>
      <c r="R205" s="54" t="s">
        <v>37</v>
      </c>
      <c r="S205" s="54"/>
      <c r="T205" s="54" t="s">
        <v>37</v>
      </c>
      <c r="U205" s="54">
        <v>51.116</v>
      </c>
      <c r="V205" s="54" t="s">
        <v>154</v>
      </c>
      <c r="W205" s="54" t="s">
        <v>158</v>
      </c>
      <c r="X205" s="57" t="s">
        <v>237</v>
      </c>
      <c r="Y205" s="54"/>
    </row>
    <row r="206" s="45" customFormat="1" ht="15" spans="1:25">
      <c r="A206" s="51">
        <v>199</v>
      </c>
      <c r="B206" s="51" t="s">
        <v>147</v>
      </c>
      <c r="C206" s="54" t="s">
        <v>168</v>
      </c>
      <c r="D206" s="54" t="s">
        <v>440</v>
      </c>
      <c r="E206" s="54" t="s">
        <v>441</v>
      </c>
      <c r="F206" s="51">
        <v>103</v>
      </c>
      <c r="G206" s="54">
        <v>613</v>
      </c>
      <c r="H206" s="55">
        <v>613</v>
      </c>
      <c r="I206" s="56">
        <v>115.67508</v>
      </c>
      <c r="J206" s="56">
        <v>23.16477</v>
      </c>
      <c r="K206" s="54" t="str">
        <f>IF(H206&gt;300,"A","B")</f>
        <v>A</v>
      </c>
      <c r="L206" s="54" t="s">
        <v>158</v>
      </c>
      <c r="M206" s="54" t="s">
        <v>37</v>
      </c>
      <c r="N206" s="54" t="s">
        <v>37</v>
      </c>
      <c r="O206" s="54"/>
      <c r="P206" s="54" t="s">
        <v>221</v>
      </c>
      <c r="Q206" s="56" t="s">
        <v>222</v>
      </c>
      <c r="R206" s="54" t="s">
        <v>37</v>
      </c>
      <c r="S206" s="54"/>
      <c r="T206" s="54" t="s">
        <v>37</v>
      </c>
      <c r="U206" s="54">
        <v>57.556</v>
      </c>
      <c r="V206" s="54" t="s">
        <v>154</v>
      </c>
      <c r="W206" s="54" t="s">
        <v>158</v>
      </c>
      <c r="X206" s="57" t="s">
        <v>237</v>
      </c>
      <c r="Y206" s="54"/>
    </row>
    <row r="207" s="45" customFormat="1" ht="15" spans="1:25">
      <c r="A207" s="51">
        <v>200</v>
      </c>
      <c r="B207" s="51" t="s">
        <v>147</v>
      </c>
      <c r="C207" s="54" t="s">
        <v>168</v>
      </c>
      <c r="D207" s="54" t="s">
        <v>440</v>
      </c>
      <c r="E207" s="54" t="s">
        <v>442</v>
      </c>
      <c r="F207" s="51">
        <v>64</v>
      </c>
      <c r="G207" s="54">
        <v>432</v>
      </c>
      <c r="H207" s="55">
        <v>398</v>
      </c>
      <c r="I207" s="56">
        <v>115.67533</v>
      </c>
      <c r="J207" s="56">
        <v>23.16689</v>
      </c>
      <c r="K207" s="54" t="str">
        <f>IF(H207&gt;300,"A","B")</f>
        <v>A</v>
      </c>
      <c r="L207" s="54" t="s">
        <v>158</v>
      </c>
      <c r="M207" s="54" t="s">
        <v>37</v>
      </c>
      <c r="N207" s="54" t="s">
        <v>37</v>
      </c>
      <c r="O207" s="54"/>
      <c r="P207" s="54" t="s">
        <v>221</v>
      </c>
      <c r="Q207" s="56" t="s">
        <v>222</v>
      </c>
      <c r="R207" s="54" t="s">
        <v>37</v>
      </c>
      <c r="S207" s="54"/>
      <c r="T207" s="54" t="s">
        <v>37</v>
      </c>
      <c r="U207" s="54">
        <v>45.292</v>
      </c>
      <c r="V207" s="54" t="s">
        <v>37</v>
      </c>
      <c r="W207" s="54" t="s">
        <v>37</v>
      </c>
      <c r="X207" s="57" t="s">
        <v>237</v>
      </c>
      <c r="Y207" s="54"/>
    </row>
    <row r="208" s="45" customFormat="1" ht="15" spans="1:25">
      <c r="A208" s="51">
        <v>201</v>
      </c>
      <c r="B208" s="51" t="s">
        <v>147</v>
      </c>
      <c r="C208" s="54" t="s">
        <v>168</v>
      </c>
      <c r="D208" s="54" t="s">
        <v>440</v>
      </c>
      <c r="E208" s="54" t="s">
        <v>443</v>
      </c>
      <c r="F208" s="51">
        <v>55</v>
      </c>
      <c r="G208" s="54">
        <v>428</v>
      </c>
      <c r="H208" s="55">
        <v>395</v>
      </c>
      <c r="I208" s="56">
        <v>115.67787</v>
      </c>
      <c r="J208" s="56">
        <v>23.16441</v>
      </c>
      <c r="K208" s="54" t="str">
        <f>IF(H208&gt;300,"A","B")</f>
        <v>A</v>
      </c>
      <c r="L208" s="54" t="s">
        <v>158</v>
      </c>
      <c r="M208" s="54" t="s">
        <v>37</v>
      </c>
      <c r="N208" s="54" t="s">
        <v>37</v>
      </c>
      <c r="O208" s="54"/>
      <c r="P208" s="54" t="s">
        <v>221</v>
      </c>
      <c r="Q208" s="56" t="s">
        <v>222</v>
      </c>
      <c r="R208" s="54" t="s">
        <v>37</v>
      </c>
      <c r="S208" s="54"/>
      <c r="T208" s="54" t="s">
        <v>37</v>
      </c>
      <c r="U208" s="54">
        <v>45.068</v>
      </c>
      <c r="V208" s="54" t="s">
        <v>37</v>
      </c>
      <c r="W208" s="54" t="s">
        <v>37</v>
      </c>
      <c r="X208" s="57" t="s">
        <v>237</v>
      </c>
      <c r="Y208" s="54"/>
    </row>
    <row r="209" s="45" customFormat="1" ht="15" spans="1:25">
      <c r="A209" s="51">
        <v>202</v>
      </c>
      <c r="B209" s="51" t="s">
        <v>147</v>
      </c>
      <c r="C209" s="54" t="s">
        <v>168</v>
      </c>
      <c r="D209" s="54" t="s">
        <v>440</v>
      </c>
      <c r="E209" s="54" t="s">
        <v>444</v>
      </c>
      <c r="F209" s="51">
        <v>30</v>
      </c>
      <c r="G209" s="54">
        <v>181</v>
      </c>
      <c r="H209" s="55">
        <v>181</v>
      </c>
      <c r="I209" s="56">
        <v>115.67638</v>
      </c>
      <c r="J209" s="56">
        <v>23.16894</v>
      </c>
      <c r="K209" s="54" t="str">
        <f>IF(H209&lt;100,"C","B")</f>
        <v>B</v>
      </c>
      <c r="L209" s="54" t="s">
        <v>158</v>
      </c>
      <c r="M209" s="54" t="s">
        <v>37</v>
      </c>
      <c r="N209" s="54" t="s">
        <v>37</v>
      </c>
      <c r="O209" s="54"/>
      <c r="P209" s="54" t="s">
        <v>221</v>
      </c>
      <c r="Q209" s="56" t="s">
        <v>222</v>
      </c>
      <c r="R209" s="54" t="s">
        <v>37</v>
      </c>
      <c r="S209" s="54"/>
      <c r="T209" s="54" t="s">
        <v>37</v>
      </c>
      <c r="U209" s="54">
        <v>32.86</v>
      </c>
      <c r="V209" s="54" t="s">
        <v>37</v>
      </c>
      <c r="W209" s="54" t="s">
        <v>37</v>
      </c>
      <c r="X209" s="57" t="s">
        <v>237</v>
      </c>
      <c r="Y209" s="54"/>
    </row>
    <row r="210" s="45" customFormat="1" ht="15" spans="1:25">
      <c r="A210" s="51">
        <v>203</v>
      </c>
      <c r="B210" s="51" t="s">
        <v>147</v>
      </c>
      <c r="C210" s="54" t="s">
        <v>168</v>
      </c>
      <c r="D210" s="54" t="s">
        <v>440</v>
      </c>
      <c r="E210" s="54" t="s">
        <v>445</v>
      </c>
      <c r="F210" s="51">
        <v>30</v>
      </c>
      <c r="G210" s="54">
        <v>280</v>
      </c>
      <c r="H210" s="55">
        <v>225</v>
      </c>
      <c r="I210" s="56">
        <v>115.66978</v>
      </c>
      <c r="J210" s="56">
        <v>23.17038</v>
      </c>
      <c r="K210" s="54" t="str">
        <f>IF(H210&lt;100,"C","B")</f>
        <v>B</v>
      </c>
      <c r="L210" s="54" t="s">
        <v>158</v>
      </c>
      <c r="M210" s="54" t="s">
        <v>37</v>
      </c>
      <c r="N210" s="54" t="s">
        <v>37</v>
      </c>
      <c r="O210" s="54"/>
      <c r="P210" s="54" t="s">
        <v>221</v>
      </c>
      <c r="Q210" s="56" t="s">
        <v>222</v>
      </c>
      <c r="R210" s="54" t="s">
        <v>37</v>
      </c>
      <c r="S210" s="54"/>
      <c r="T210" s="54" t="s">
        <v>37</v>
      </c>
      <c r="U210" s="54">
        <v>35.38</v>
      </c>
      <c r="V210" s="54" t="s">
        <v>37</v>
      </c>
      <c r="W210" s="54" t="s">
        <v>37</v>
      </c>
      <c r="X210" s="57" t="s">
        <v>237</v>
      </c>
      <c r="Y210" s="54"/>
    </row>
    <row r="211" s="45" customFormat="1" ht="15" spans="1:25">
      <c r="A211" s="51">
        <v>204</v>
      </c>
      <c r="B211" s="51" t="s">
        <v>147</v>
      </c>
      <c r="C211" s="54" t="s">
        <v>168</v>
      </c>
      <c r="D211" s="54" t="s">
        <v>440</v>
      </c>
      <c r="E211" s="54" t="s">
        <v>446</v>
      </c>
      <c r="F211" s="51">
        <v>27</v>
      </c>
      <c r="G211" s="54">
        <v>162</v>
      </c>
      <c r="H211" s="55">
        <v>162</v>
      </c>
      <c r="I211" s="56">
        <v>115.67522</v>
      </c>
      <c r="J211" s="56">
        <v>23.16212</v>
      </c>
      <c r="K211" s="54" t="str">
        <f>IF(H211&lt;100,"C","B")</f>
        <v>B</v>
      </c>
      <c r="L211" s="54" t="s">
        <v>158</v>
      </c>
      <c r="M211" s="54" t="s">
        <v>37</v>
      </c>
      <c r="N211" s="54" t="s">
        <v>37</v>
      </c>
      <c r="O211" s="54"/>
      <c r="P211" s="54" t="s">
        <v>221</v>
      </c>
      <c r="Q211" s="56" t="s">
        <v>222</v>
      </c>
      <c r="R211" s="54" t="s">
        <v>37</v>
      </c>
      <c r="S211" s="54"/>
      <c r="T211" s="54" t="s">
        <v>37</v>
      </c>
      <c r="U211" s="54">
        <v>31.796</v>
      </c>
      <c r="V211" s="54" t="s">
        <v>37</v>
      </c>
      <c r="W211" s="54" t="s">
        <v>37</v>
      </c>
      <c r="X211" s="57" t="s">
        <v>237</v>
      </c>
      <c r="Y211" s="54"/>
    </row>
    <row r="212" s="45" customFormat="1" ht="15" spans="1:25">
      <c r="A212" s="51">
        <v>205</v>
      </c>
      <c r="B212" s="51" t="s">
        <v>147</v>
      </c>
      <c r="C212" s="54" t="s">
        <v>168</v>
      </c>
      <c r="D212" s="54" t="s">
        <v>224</v>
      </c>
      <c r="E212" s="54" t="s">
        <v>447</v>
      </c>
      <c r="F212" s="51">
        <v>32</v>
      </c>
      <c r="G212" s="54">
        <v>210</v>
      </c>
      <c r="H212" s="55">
        <v>210</v>
      </c>
      <c r="I212" s="56">
        <v>115.61911</v>
      </c>
      <c r="J212" s="56">
        <v>23.17128</v>
      </c>
      <c r="K212" s="54" t="str">
        <f>IF(H212&lt;100,"C","B")</f>
        <v>B</v>
      </c>
      <c r="L212" s="54" t="s">
        <v>158</v>
      </c>
      <c r="M212" s="54" t="s">
        <v>37</v>
      </c>
      <c r="N212" s="54" t="s">
        <v>37</v>
      </c>
      <c r="O212" s="54"/>
      <c r="P212" s="54" t="s">
        <v>221</v>
      </c>
      <c r="Q212" s="56" t="s">
        <v>222</v>
      </c>
      <c r="R212" s="54" t="s">
        <v>37</v>
      </c>
      <c r="S212" s="54"/>
      <c r="T212" s="54" t="s">
        <v>37</v>
      </c>
      <c r="U212" s="54">
        <v>63.06</v>
      </c>
      <c r="V212" s="54" t="s">
        <v>37</v>
      </c>
      <c r="W212" s="54" t="s">
        <v>37</v>
      </c>
      <c r="X212" s="57" t="s">
        <v>237</v>
      </c>
      <c r="Y212" s="54"/>
    </row>
    <row r="213" s="45" customFormat="1" ht="15" spans="1:25">
      <c r="A213" s="51">
        <v>206</v>
      </c>
      <c r="B213" s="51" t="s">
        <v>147</v>
      </c>
      <c r="C213" s="54" t="s">
        <v>168</v>
      </c>
      <c r="D213" s="54" t="s">
        <v>224</v>
      </c>
      <c r="E213" s="54" t="s">
        <v>448</v>
      </c>
      <c r="F213" s="51">
        <v>91</v>
      </c>
      <c r="G213" s="54">
        <v>620</v>
      </c>
      <c r="H213" s="55">
        <v>620</v>
      </c>
      <c r="I213" s="56">
        <v>115.62285</v>
      </c>
      <c r="J213" s="56">
        <v>23.1706</v>
      </c>
      <c r="K213" s="54" t="str">
        <f>IF(H213&gt;300,"A","B")</f>
        <v>A</v>
      </c>
      <c r="L213" s="54" t="s">
        <v>158</v>
      </c>
      <c r="M213" s="54" t="s">
        <v>37</v>
      </c>
      <c r="N213" s="54" t="s">
        <v>37</v>
      </c>
      <c r="O213" s="54"/>
      <c r="P213" s="54" t="s">
        <v>221</v>
      </c>
      <c r="Q213" s="56" t="s">
        <v>222</v>
      </c>
      <c r="R213" s="54" t="s">
        <v>37</v>
      </c>
      <c r="S213" s="54"/>
      <c r="T213" s="54" t="s">
        <v>37</v>
      </c>
      <c r="U213" s="54">
        <v>98.172</v>
      </c>
      <c r="V213" s="54" t="s">
        <v>154</v>
      </c>
      <c r="W213" s="54" t="s">
        <v>158</v>
      </c>
      <c r="X213" s="57" t="s">
        <v>237</v>
      </c>
      <c r="Y213" s="54"/>
    </row>
    <row r="214" s="45" customFormat="1" ht="15" spans="1:25">
      <c r="A214" s="51">
        <v>207</v>
      </c>
      <c r="B214" s="51" t="s">
        <v>147</v>
      </c>
      <c r="C214" s="54" t="s">
        <v>168</v>
      </c>
      <c r="D214" s="54" t="s">
        <v>224</v>
      </c>
      <c r="E214" s="54" t="s">
        <v>449</v>
      </c>
      <c r="F214" s="51">
        <v>21</v>
      </c>
      <c r="G214" s="54">
        <v>172</v>
      </c>
      <c r="H214" s="55">
        <v>172</v>
      </c>
      <c r="I214" s="56">
        <v>115.6283</v>
      </c>
      <c r="J214" s="56">
        <v>23.16685</v>
      </c>
      <c r="K214" s="54" t="str">
        <f>IF(H214&lt;100,"C","B")</f>
        <v>B</v>
      </c>
      <c r="L214" s="54" t="s">
        <v>158</v>
      </c>
      <c r="M214" s="54" t="s">
        <v>37</v>
      </c>
      <c r="N214" s="54" t="s">
        <v>37</v>
      </c>
      <c r="O214" s="54"/>
      <c r="P214" s="54" t="s">
        <v>221</v>
      </c>
      <c r="Q214" s="56" t="s">
        <v>222</v>
      </c>
      <c r="R214" s="54" t="s">
        <v>37</v>
      </c>
      <c r="S214" s="54"/>
      <c r="T214" s="54" t="s">
        <v>37</v>
      </c>
      <c r="U214" s="54">
        <v>59.784</v>
      </c>
      <c r="V214" s="54" t="s">
        <v>37</v>
      </c>
      <c r="W214" s="54" t="s">
        <v>37</v>
      </c>
      <c r="X214" s="57" t="s">
        <v>237</v>
      </c>
      <c r="Y214" s="54"/>
    </row>
    <row r="215" s="45" customFormat="1" ht="15" spans="1:25">
      <c r="A215" s="51">
        <v>208</v>
      </c>
      <c r="B215" s="51" t="s">
        <v>147</v>
      </c>
      <c r="C215" s="54" t="s">
        <v>168</v>
      </c>
      <c r="D215" s="54" t="s">
        <v>224</v>
      </c>
      <c r="E215" s="54" t="s">
        <v>178</v>
      </c>
      <c r="F215" s="51">
        <v>36</v>
      </c>
      <c r="G215" s="54">
        <v>264</v>
      </c>
      <c r="H215" s="55">
        <v>264</v>
      </c>
      <c r="I215" s="56">
        <v>115.62243</v>
      </c>
      <c r="J215" s="56">
        <v>23.16436</v>
      </c>
      <c r="K215" s="54" t="str">
        <f>IF(H215&lt;100,"C","B")</f>
        <v>B</v>
      </c>
      <c r="L215" s="54" t="s">
        <v>158</v>
      </c>
      <c r="M215" s="54" t="s">
        <v>37</v>
      </c>
      <c r="N215" s="54" t="s">
        <v>37</v>
      </c>
      <c r="O215" s="54"/>
      <c r="P215" s="54" t="s">
        <v>221</v>
      </c>
      <c r="Q215" s="56" t="s">
        <v>222</v>
      </c>
      <c r="R215" s="54" t="s">
        <v>37</v>
      </c>
      <c r="S215" s="54"/>
      <c r="T215" s="54" t="s">
        <v>37</v>
      </c>
      <c r="U215" s="54">
        <v>37.62</v>
      </c>
      <c r="V215" s="54" t="s">
        <v>37</v>
      </c>
      <c r="W215" s="54" t="s">
        <v>37</v>
      </c>
      <c r="X215" s="57" t="s">
        <v>237</v>
      </c>
      <c r="Y215" s="54"/>
    </row>
    <row r="216" s="45" customFormat="1" ht="15" spans="1:25">
      <c r="A216" s="51">
        <v>209</v>
      </c>
      <c r="B216" s="51" t="s">
        <v>147</v>
      </c>
      <c r="C216" s="54" t="s">
        <v>168</v>
      </c>
      <c r="D216" s="54" t="s">
        <v>224</v>
      </c>
      <c r="E216" s="54" t="s">
        <v>450</v>
      </c>
      <c r="F216" s="51">
        <v>71</v>
      </c>
      <c r="G216" s="54">
        <v>418</v>
      </c>
      <c r="H216" s="55">
        <v>418</v>
      </c>
      <c r="I216" s="56">
        <v>115.62444</v>
      </c>
      <c r="J216" s="56">
        <v>23.16328</v>
      </c>
      <c r="K216" s="54" t="str">
        <f>IF(H216&gt;300,"A","B")</f>
        <v>A</v>
      </c>
      <c r="L216" s="54" t="s">
        <v>158</v>
      </c>
      <c r="M216" s="54" t="s">
        <v>37</v>
      </c>
      <c r="N216" s="54" t="s">
        <v>37</v>
      </c>
      <c r="O216" s="54"/>
      <c r="P216" s="54" t="s">
        <v>221</v>
      </c>
      <c r="Q216" s="56" t="s">
        <v>222</v>
      </c>
      <c r="R216" s="54" t="s">
        <v>37</v>
      </c>
      <c r="S216" s="54"/>
      <c r="T216" s="54" t="s">
        <v>37</v>
      </c>
      <c r="U216" s="54">
        <v>46.412</v>
      </c>
      <c r="V216" s="54" t="s">
        <v>154</v>
      </c>
      <c r="W216" s="54" t="s">
        <v>158</v>
      </c>
      <c r="X216" s="57" t="s">
        <v>237</v>
      </c>
      <c r="Y216" s="54"/>
    </row>
    <row r="217" s="45" customFormat="1" ht="15" spans="1:25">
      <c r="A217" s="51">
        <v>210</v>
      </c>
      <c r="B217" s="51" t="s">
        <v>147</v>
      </c>
      <c r="C217" s="54" t="s">
        <v>168</v>
      </c>
      <c r="D217" s="54" t="s">
        <v>451</v>
      </c>
      <c r="E217" s="54" t="s">
        <v>452</v>
      </c>
      <c r="F217" s="51">
        <v>157</v>
      </c>
      <c r="G217" s="54">
        <v>873</v>
      </c>
      <c r="H217" s="55">
        <v>156</v>
      </c>
      <c r="I217" s="56">
        <v>115.73463</v>
      </c>
      <c r="J217" s="56">
        <v>23.15149</v>
      </c>
      <c r="K217" s="54" t="str">
        <f>IF(H217&lt;100,"C","B")</f>
        <v>B</v>
      </c>
      <c r="L217" s="54" t="s">
        <v>158</v>
      </c>
      <c r="M217" s="54" t="s">
        <v>37</v>
      </c>
      <c r="N217" s="54" t="s">
        <v>37</v>
      </c>
      <c r="O217" s="54"/>
      <c r="P217" s="54" t="s">
        <v>221</v>
      </c>
      <c r="Q217" s="56" t="s">
        <v>222</v>
      </c>
      <c r="R217" s="54" t="s">
        <v>37</v>
      </c>
      <c r="S217" s="54"/>
      <c r="T217" s="54" t="s">
        <v>37</v>
      </c>
      <c r="U217" s="54">
        <v>31.46</v>
      </c>
      <c r="V217" s="54" t="s">
        <v>37</v>
      </c>
      <c r="W217" s="54" t="s">
        <v>37</v>
      </c>
      <c r="X217" s="57" t="s">
        <v>237</v>
      </c>
      <c r="Y217" s="54"/>
    </row>
    <row r="218" s="45" customFormat="1" ht="15" spans="1:25">
      <c r="A218" s="51">
        <v>211</v>
      </c>
      <c r="B218" s="51" t="s">
        <v>147</v>
      </c>
      <c r="C218" s="54" t="s">
        <v>168</v>
      </c>
      <c r="D218" s="54" t="s">
        <v>451</v>
      </c>
      <c r="E218" s="54" t="s">
        <v>241</v>
      </c>
      <c r="F218" s="51">
        <v>60</v>
      </c>
      <c r="G218" s="54">
        <v>412</v>
      </c>
      <c r="H218" s="55">
        <v>213</v>
      </c>
      <c r="I218" s="56">
        <v>115.71633</v>
      </c>
      <c r="J218" s="56">
        <v>23.16311</v>
      </c>
      <c r="K218" s="54" t="str">
        <f>IF(H218&lt;100,"C","B")</f>
        <v>B</v>
      </c>
      <c r="L218" s="54" t="s">
        <v>158</v>
      </c>
      <c r="M218" s="54" t="s">
        <v>37</v>
      </c>
      <c r="N218" s="54" t="s">
        <v>37</v>
      </c>
      <c r="O218" s="54"/>
      <c r="P218" s="54" t="s">
        <v>221</v>
      </c>
      <c r="Q218" s="56" t="s">
        <v>222</v>
      </c>
      <c r="R218" s="54" t="s">
        <v>37</v>
      </c>
      <c r="S218" s="54"/>
      <c r="T218" s="54" t="s">
        <v>37</v>
      </c>
      <c r="U218" s="54">
        <v>63.312</v>
      </c>
      <c r="V218" s="54" t="s">
        <v>37</v>
      </c>
      <c r="W218" s="54" t="s">
        <v>37</v>
      </c>
      <c r="X218" s="57" t="s">
        <v>237</v>
      </c>
      <c r="Y218" s="54"/>
    </row>
    <row r="219" s="45" customFormat="1" ht="15" spans="1:25">
      <c r="A219" s="51">
        <v>212</v>
      </c>
      <c r="B219" s="51" t="s">
        <v>147</v>
      </c>
      <c r="C219" s="54" t="s">
        <v>168</v>
      </c>
      <c r="D219" s="54" t="s">
        <v>451</v>
      </c>
      <c r="E219" s="54" t="s">
        <v>453</v>
      </c>
      <c r="F219" s="51">
        <v>53</v>
      </c>
      <c r="G219" s="54">
        <v>362</v>
      </c>
      <c r="H219" s="55">
        <v>100</v>
      </c>
      <c r="I219" s="56">
        <v>115.73009</v>
      </c>
      <c r="J219" s="56">
        <v>23.15972</v>
      </c>
      <c r="K219" s="54" t="str">
        <f>IF(H219&lt;100,"C","B")</f>
        <v>B</v>
      </c>
      <c r="L219" s="54" t="s">
        <v>158</v>
      </c>
      <c r="M219" s="54" t="s">
        <v>37</v>
      </c>
      <c r="N219" s="54" t="s">
        <v>37</v>
      </c>
      <c r="O219" s="54"/>
      <c r="P219" s="54" t="s">
        <v>221</v>
      </c>
      <c r="Q219" s="56" t="s">
        <v>222</v>
      </c>
      <c r="R219" s="54" t="s">
        <v>37</v>
      </c>
      <c r="S219" s="54"/>
      <c r="T219" s="54" t="s">
        <v>37</v>
      </c>
      <c r="U219" s="54">
        <v>28.268</v>
      </c>
      <c r="V219" s="54" t="s">
        <v>37</v>
      </c>
      <c r="W219" s="54" t="s">
        <v>37</v>
      </c>
      <c r="X219" s="57" t="s">
        <v>237</v>
      </c>
      <c r="Y219" s="54"/>
    </row>
    <row r="220" s="45" customFormat="1" ht="15" spans="1:25">
      <c r="A220" s="51">
        <v>213</v>
      </c>
      <c r="B220" s="51" t="s">
        <v>147</v>
      </c>
      <c r="C220" s="54" t="s">
        <v>168</v>
      </c>
      <c r="D220" s="54" t="s">
        <v>341</v>
      </c>
      <c r="E220" s="54" t="s">
        <v>454</v>
      </c>
      <c r="F220" s="51">
        <v>67</v>
      </c>
      <c r="G220" s="54">
        <v>442</v>
      </c>
      <c r="H220" s="55">
        <v>333</v>
      </c>
      <c r="I220" s="56">
        <v>115.69072</v>
      </c>
      <c r="J220" s="56">
        <v>23.15119</v>
      </c>
      <c r="K220" s="54" t="str">
        <f>IF(H220&gt;300,"A","B")</f>
        <v>A</v>
      </c>
      <c r="L220" s="54" t="s">
        <v>158</v>
      </c>
      <c r="M220" s="54" t="s">
        <v>37</v>
      </c>
      <c r="N220" s="54" t="s">
        <v>37</v>
      </c>
      <c r="O220" s="54"/>
      <c r="P220" s="54" t="s">
        <v>221</v>
      </c>
      <c r="Q220" s="56" t="s">
        <v>222</v>
      </c>
      <c r="R220" s="54" t="s">
        <v>37</v>
      </c>
      <c r="S220" s="54"/>
      <c r="T220" s="54" t="s">
        <v>37</v>
      </c>
      <c r="U220" s="54">
        <v>41.54</v>
      </c>
      <c r="V220" s="54" t="s">
        <v>37</v>
      </c>
      <c r="W220" s="54" t="s">
        <v>37</v>
      </c>
      <c r="X220" s="57" t="s">
        <v>237</v>
      </c>
      <c r="Y220" s="54"/>
    </row>
    <row r="221" s="45" customFormat="1" ht="15" spans="1:25">
      <c r="A221" s="51">
        <v>214</v>
      </c>
      <c r="B221" s="51" t="s">
        <v>147</v>
      </c>
      <c r="C221" s="54" t="s">
        <v>168</v>
      </c>
      <c r="D221" s="54" t="s">
        <v>341</v>
      </c>
      <c r="E221" s="54" t="s">
        <v>455</v>
      </c>
      <c r="F221" s="51">
        <v>71</v>
      </c>
      <c r="G221" s="54">
        <v>572</v>
      </c>
      <c r="H221" s="55">
        <v>436</v>
      </c>
      <c r="I221" s="56">
        <v>115.6944</v>
      </c>
      <c r="J221" s="56">
        <v>23.15177</v>
      </c>
      <c r="K221" s="54" t="str">
        <f>IF(H221&gt;300,"A","B")</f>
        <v>A</v>
      </c>
      <c r="L221" s="54" t="s">
        <v>158</v>
      </c>
      <c r="M221" s="54" t="s">
        <v>37</v>
      </c>
      <c r="N221" s="54" t="s">
        <v>37</v>
      </c>
      <c r="O221" s="54"/>
      <c r="P221" s="54" t="s">
        <v>221</v>
      </c>
      <c r="Q221" s="56" t="s">
        <v>222</v>
      </c>
      <c r="R221" s="54" t="s">
        <v>37</v>
      </c>
      <c r="S221" s="54"/>
      <c r="T221" s="54" t="s">
        <v>37</v>
      </c>
      <c r="U221" s="54">
        <v>47.42</v>
      </c>
      <c r="V221" s="54" t="s">
        <v>154</v>
      </c>
      <c r="W221" s="54" t="s">
        <v>158</v>
      </c>
      <c r="X221" s="57" t="s">
        <v>237</v>
      </c>
      <c r="Y221" s="54"/>
    </row>
    <row r="222" s="45" customFormat="1" ht="15" spans="1:25">
      <c r="A222" s="51">
        <v>215</v>
      </c>
      <c r="B222" s="51" t="s">
        <v>147</v>
      </c>
      <c r="C222" s="54" t="s">
        <v>168</v>
      </c>
      <c r="D222" s="54" t="s">
        <v>341</v>
      </c>
      <c r="E222" s="54" t="s">
        <v>456</v>
      </c>
      <c r="F222" s="51">
        <v>70</v>
      </c>
      <c r="G222" s="54">
        <v>445</v>
      </c>
      <c r="H222" s="55">
        <v>349</v>
      </c>
      <c r="I222" s="56">
        <v>115.68359</v>
      </c>
      <c r="J222" s="56">
        <v>23.15613</v>
      </c>
      <c r="K222" s="54" t="str">
        <f>IF(H222&gt;300,"A","B")</f>
        <v>A</v>
      </c>
      <c r="L222" s="54" t="s">
        <v>158</v>
      </c>
      <c r="M222" s="54" t="s">
        <v>37</v>
      </c>
      <c r="N222" s="54" t="s">
        <v>37</v>
      </c>
      <c r="O222" s="54"/>
      <c r="P222" s="54" t="s">
        <v>221</v>
      </c>
      <c r="Q222" s="56" t="s">
        <v>222</v>
      </c>
      <c r="R222" s="54" t="s">
        <v>37</v>
      </c>
      <c r="S222" s="54"/>
      <c r="T222" s="54" t="s">
        <v>37</v>
      </c>
      <c r="U222" s="54">
        <v>42.492</v>
      </c>
      <c r="V222" s="54" t="s">
        <v>37</v>
      </c>
      <c r="W222" s="54" t="s">
        <v>37</v>
      </c>
      <c r="X222" s="57" t="s">
        <v>237</v>
      </c>
      <c r="Y222" s="54"/>
    </row>
    <row r="223" s="45" customFormat="1" ht="15" spans="1:25">
      <c r="A223" s="51">
        <v>216</v>
      </c>
      <c r="B223" s="51" t="s">
        <v>147</v>
      </c>
      <c r="C223" s="54" t="s">
        <v>168</v>
      </c>
      <c r="D223" s="54" t="s">
        <v>341</v>
      </c>
      <c r="E223" s="54" t="s">
        <v>457</v>
      </c>
      <c r="F223" s="51">
        <v>53</v>
      </c>
      <c r="G223" s="54">
        <v>478</v>
      </c>
      <c r="H223" s="55">
        <v>356</v>
      </c>
      <c r="I223" s="56">
        <v>115.69753</v>
      </c>
      <c r="J223" s="56">
        <v>23.15082</v>
      </c>
      <c r="K223" s="54" t="str">
        <f>IF(H223&gt;300,"A","B")</f>
        <v>A</v>
      </c>
      <c r="L223" s="54" t="s">
        <v>158</v>
      </c>
      <c r="M223" s="54" t="s">
        <v>37</v>
      </c>
      <c r="N223" s="54" t="s">
        <v>37</v>
      </c>
      <c r="O223" s="54"/>
      <c r="P223" s="54" t="s">
        <v>221</v>
      </c>
      <c r="Q223" s="56" t="s">
        <v>222</v>
      </c>
      <c r="R223" s="54" t="s">
        <v>37</v>
      </c>
      <c r="S223" s="54"/>
      <c r="T223" s="54" t="s">
        <v>37</v>
      </c>
      <c r="U223" s="54">
        <v>294</v>
      </c>
      <c r="V223" s="54" t="s">
        <v>37</v>
      </c>
      <c r="W223" s="54" t="s">
        <v>37</v>
      </c>
      <c r="X223" s="57" t="s">
        <v>237</v>
      </c>
      <c r="Y223" s="54"/>
    </row>
    <row r="224" s="45" customFormat="1" ht="15" spans="1:25">
      <c r="A224" s="51">
        <v>217</v>
      </c>
      <c r="B224" s="51" t="s">
        <v>147</v>
      </c>
      <c r="C224" s="54" t="s">
        <v>168</v>
      </c>
      <c r="D224" s="54" t="s">
        <v>341</v>
      </c>
      <c r="E224" s="54" t="s">
        <v>458</v>
      </c>
      <c r="F224" s="51">
        <v>50</v>
      </c>
      <c r="G224" s="54">
        <v>358</v>
      </c>
      <c r="H224" s="55">
        <v>160</v>
      </c>
      <c r="I224" s="56">
        <v>115.69436</v>
      </c>
      <c r="J224" s="56">
        <v>23.15306</v>
      </c>
      <c r="K224" s="54" t="str">
        <f>IF(H224&lt;100,"C","B")</f>
        <v>B</v>
      </c>
      <c r="L224" s="54" t="s">
        <v>158</v>
      </c>
      <c r="M224" s="54" t="s">
        <v>37</v>
      </c>
      <c r="N224" s="54" t="s">
        <v>37</v>
      </c>
      <c r="O224" s="54"/>
      <c r="P224" s="54" t="s">
        <v>221</v>
      </c>
      <c r="Q224" s="56" t="s">
        <v>222</v>
      </c>
      <c r="R224" s="54" t="s">
        <v>37</v>
      </c>
      <c r="S224" s="54"/>
      <c r="T224" s="54" t="s">
        <v>37</v>
      </c>
      <c r="U224" s="54">
        <v>31.684</v>
      </c>
      <c r="V224" s="54" t="s">
        <v>37</v>
      </c>
      <c r="W224" s="54" t="s">
        <v>37</v>
      </c>
      <c r="X224" s="57" t="s">
        <v>237</v>
      </c>
      <c r="Y224" s="54"/>
    </row>
    <row r="225" s="45" customFormat="1" ht="15" spans="1:25">
      <c r="A225" s="51">
        <v>218</v>
      </c>
      <c r="B225" s="51" t="s">
        <v>147</v>
      </c>
      <c r="C225" s="54" t="s">
        <v>168</v>
      </c>
      <c r="D225" s="54" t="s">
        <v>459</v>
      </c>
      <c r="E225" s="54" t="s">
        <v>328</v>
      </c>
      <c r="F225" s="51">
        <v>91</v>
      </c>
      <c r="G225" s="54">
        <v>550</v>
      </c>
      <c r="H225" s="55">
        <v>550</v>
      </c>
      <c r="I225" s="56">
        <v>115.66369</v>
      </c>
      <c r="J225" s="56">
        <v>23.20436</v>
      </c>
      <c r="K225" s="54" t="str">
        <f>IF(H225&gt;300,"A","B")</f>
        <v>A</v>
      </c>
      <c r="L225" s="54" t="s">
        <v>158</v>
      </c>
      <c r="M225" s="54" t="s">
        <v>37</v>
      </c>
      <c r="N225" s="54" t="s">
        <v>37</v>
      </c>
      <c r="O225" s="54"/>
      <c r="P225" s="54" t="s">
        <v>221</v>
      </c>
      <c r="Q225" s="56" t="s">
        <v>222</v>
      </c>
      <c r="R225" s="54" t="s">
        <v>37</v>
      </c>
      <c r="S225" s="54"/>
      <c r="T225" s="54" t="s">
        <v>37</v>
      </c>
      <c r="U225" s="54">
        <v>92.208</v>
      </c>
      <c r="V225" s="54" t="s">
        <v>154</v>
      </c>
      <c r="W225" s="54" t="s">
        <v>337</v>
      </c>
      <c r="X225" s="57" t="s">
        <v>237</v>
      </c>
      <c r="Y225" s="54"/>
    </row>
    <row r="226" s="45" customFormat="1" ht="15" spans="1:25">
      <c r="A226" s="51">
        <v>219</v>
      </c>
      <c r="B226" s="51" t="s">
        <v>147</v>
      </c>
      <c r="C226" s="54" t="s">
        <v>168</v>
      </c>
      <c r="D226" s="54" t="s">
        <v>459</v>
      </c>
      <c r="E226" s="54" t="s">
        <v>460</v>
      </c>
      <c r="F226" s="51">
        <v>73</v>
      </c>
      <c r="G226" s="54">
        <v>430</v>
      </c>
      <c r="H226" s="55">
        <v>430</v>
      </c>
      <c r="I226" s="56">
        <v>115.66683</v>
      </c>
      <c r="J226" s="56">
        <v>23.2017</v>
      </c>
      <c r="K226" s="54" t="str">
        <f>IF(H226&gt;300,"A","B")</f>
        <v>A</v>
      </c>
      <c r="L226" s="54" t="s">
        <v>158</v>
      </c>
      <c r="M226" s="54" t="s">
        <v>37</v>
      </c>
      <c r="N226" s="54" t="s">
        <v>37</v>
      </c>
      <c r="O226" s="54"/>
      <c r="P226" s="54" t="s">
        <v>221</v>
      </c>
      <c r="Q226" s="56" t="s">
        <v>222</v>
      </c>
      <c r="R226" s="54" t="s">
        <v>37</v>
      </c>
      <c r="S226" s="54"/>
      <c r="T226" s="54" t="s">
        <v>37</v>
      </c>
      <c r="U226" s="54">
        <v>47.084</v>
      </c>
      <c r="V226" s="54" t="s">
        <v>154</v>
      </c>
      <c r="W226" s="54" t="s">
        <v>337</v>
      </c>
      <c r="X226" s="57" t="s">
        <v>237</v>
      </c>
      <c r="Y226" s="54"/>
    </row>
    <row r="227" s="45" customFormat="1" ht="15" spans="1:25">
      <c r="A227" s="51">
        <v>220</v>
      </c>
      <c r="B227" s="51" t="s">
        <v>147</v>
      </c>
      <c r="C227" s="54" t="s">
        <v>168</v>
      </c>
      <c r="D227" s="54" t="s">
        <v>459</v>
      </c>
      <c r="E227" s="54" t="s">
        <v>461</v>
      </c>
      <c r="F227" s="51">
        <v>57</v>
      </c>
      <c r="G227" s="54">
        <v>340</v>
      </c>
      <c r="H227" s="55">
        <v>340</v>
      </c>
      <c r="I227" s="56">
        <v>115.6651</v>
      </c>
      <c r="J227" s="56">
        <v>23.2055</v>
      </c>
      <c r="K227" s="54" t="str">
        <f>IF(H227&gt;300,"A","B")</f>
        <v>A</v>
      </c>
      <c r="L227" s="54" t="s">
        <v>158</v>
      </c>
      <c r="M227" s="54" t="s">
        <v>37</v>
      </c>
      <c r="N227" s="54" t="s">
        <v>37</v>
      </c>
      <c r="O227" s="54"/>
      <c r="P227" s="54" t="s">
        <v>221</v>
      </c>
      <c r="Q227" s="56" t="s">
        <v>222</v>
      </c>
      <c r="R227" s="54" t="s">
        <v>37</v>
      </c>
      <c r="S227" s="54"/>
      <c r="T227" s="54" t="s">
        <v>37</v>
      </c>
      <c r="U227" s="54">
        <v>41.932</v>
      </c>
      <c r="V227" s="54" t="s">
        <v>154</v>
      </c>
      <c r="W227" s="54" t="s">
        <v>207</v>
      </c>
      <c r="X227" s="57" t="s">
        <v>237</v>
      </c>
      <c r="Y227" s="54"/>
    </row>
    <row r="228" s="45" customFormat="1" ht="15" spans="1:25">
      <c r="A228" s="51">
        <v>221</v>
      </c>
      <c r="B228" s="51" t="s">
        <v>147</v>
      </c>
      <c r="C228" s="54" t="s">
        <v>168</v>
      </c>
      <c r="D228" s="54" t="s">
        <v>459</v>
      </c>
      <c r="E228" s="54" t="s">
        <v>230</v>
      </c>
      <c r="F228" s="51">
        <v>43</v>
      </c>
      <c r="G228" s="54">
        <v>260</v>
      </c>
      <c r="H228" s="55">
        <v>260</v>
      </c>
      <c r="I228" s="56">
        <v>115.66506</v>
      </c>
      <c r="J228" s="56">
        <v>23.20458</v>
      </c>
      <c r="K228" s="54" t="str">
        <f>IF(H228&lt;100,"C","B")</f>
        <v>B</v>
      </c>
      <c r="L228" s="54" t="s">
        <v>158</v>
      </c>
      <c r="M228" s="54" t="s">
        <v>37</v>
      </c>
      <c r="N228" s="54" t="s">
        <v>37</v>
      </c>
      <c r="O228" s="54"/>
      <c r="P228" s="54" t="s">
        <v>221</v>
      </c>
      <c r="Q228" s="56" t="s">
        <v>222</v>
      </c>
      <c r="R228" s="54" t="s">
        <v>37</v>
      </c>
      <c r="S228" s="54"/>
      <c r="T228" s="54" t="s">
        <v>37</v>
      </c>
      <c r="U228" s="54">
        <v>67.344</v>
      </c>
      <c r="V228" s="54" t="s">
        <v>154</v>
      </c>
      <c r="W228" s="54" t="s">
        <v>207</v>
      </c>
      <c r="X228" s="57" t="s">
        <v>237</v>
      </c>
      <c r="Y228" s="54"/>
    </row>
    <row r="229" s="45" customFormat="1" ht="15" spans="1:25">
      <c r="A229" s="51">
        <v>222</v>
      </c>
      <c r="B229" s="51" t="s">
        <v>147</v>
      </c>
      <c r="C229" s="54" t="s">
        <v>168</v>
      </c>
      <c r="D229" s="54" t="s">
        <v>459</v>
      </c>
      <c r="E229" s="54" t="s">
        <v>462</v>
      </c>
      <c r="F229" s="51">
        <v>93</v>
      </c>
      <c r="G229" s="54">
        <v>560</v>
      </c>
      <c r="H229" s="55">
        <v>560</v>
      </c>
      <c r="I229" s="56">
        <v>115.66598</v>
      </c>
      <c r="J229" s="56">
        <v>23.20363</v>
      </c>
      <c r="K229" s="54" t="str">
        <f>IF(H229&gt;300,"A","B")</f>
        <v>A</v>
      </c>
      <c r="L229" s="54" t="s">
        <v>158</v>
      </c>
      <c r="M229" s="54" t="s">
        <v>37</v>
      </c>
      <c r="N229" s="54" t="s">
        <v>37</v>
      </c>
      <c r="O229" s="54"/>
      <c r="P229" s="54" t="s">
        <v>221</v>
      </c>
      <c r="Q229" s="56" t="s">
        <v>222</v>
      </c>
      <c r="R229" s="54" t="s">
        <v>37</v>
      </c>
      <c r="S229" s="54"/>
      <c r="T229" s="54" t="s">
        <v>37</v>
      </c>
      <c r="U229" s="54">
        <v>54.532</v>
      </c>
      <c r="V229" s="54" t="s">
        <v>154</v>
      </c>
      <c r="W229" s="54" t="s">
        <v>337</v>
      </c>
      <c r="X229" s="57" t="s">
        <v>237</v>
      </c>
      <c r="Y229" s="54"/>
    </row>
    <row r="230" s="45" customFormat="1" ht="15" spans="1:25">
      <c r="A230" s="51">
        <v>223</v>
      </c>
      <c r="B230" s="51" t="s">
        <v>147</v>
      </c>
      <c r="C230" s="54" t="s">
        <v>168</v>
      </c>
      <c r="D230" s="54" t="s">
        <v>463</v>
      </c>
      <c r="E230" s="54" t="s">
        <v>464</v>
      </c>
      <c r="F230" s="51">
        <v>33</v>
      </c>
      <c r="G230" s="54">
        <v>300</v>
      </c>
      <c r="H230" s="55">
        <v>289</v>
      </c>
      <c r="I230" s="56">
        <v>115.64255</v>
      </c>
      <c r="J230" s="56">
        <v>23.16882</v>
      </c>
      <c r="K230" s="54" t="str">
        <f>IF(H230&lt;100,"C","B")</f>
        <v>B</v>
      </c>
      <c r="L230" s="54" t="s">
        <v>158</v>
      </c>
      <c r="M230" s="54" t="s">
        <v>37</v>
      </c>
      <c r="N230" s="54" t="s">
        <v>37</v>
      </c>
      <c r="O230" s="54"/>
      <c r="P230" s="54" t="s">
        <v>221</v>
      </c>
      <c r="Q230" s="56" t="s">
        <v>222</v>
      </c>
      <c r="R230" s="54" t="s">
        <v>37</v>
      </c>
      <c r="S230" s="54"/>
      <c r="T230" s="54" t="s">
        <v>37</v>
      </c>
      <c r="U230" s="54">
        <v>39.02</v>
      </c>
      <c r="V230" s="54" t="s">
        <v>37</v>
      </c>
      <c r="W230" s="54" t="s">
        <v>37</v>
      </c>
      <c r="X230" s="57" t="s">
        <v>237</v>
      </c>
      <c r="Y230" s="54"/>
    </row>
    <row r="231" s="45" customFormat="1" ht="15" spans="1:25">
      <c r="A231" s="51">
        <v>224</v>
      </c>
      <c r="B231" s="51" t="s">
        <v>147</v>
      </c>
      <c r="C231" s="54" t="s">
        <v>168</v>
      </c>
      <c r="D231" s="54" t="s">
        <v>463</v>
      </c>
      <c r="E231" s="54" t="s">
        <v>465</v>
      </c>
      <c r="F231" s="51">
        <v>80</v>
      </c>
      <c r="G231" s="54">
        <v>560</v>
      </c>
      <c r="H231" s="55">
        <v>560</v>
      </c>
      <c r="I231" s="56">
        <v>115.64492</v>
      </c>
      <c r="J231" s="56">
        <v>23.16</v>
      </c>
      <c r="K231" s="54" t="str">
        <f>IF(H231&gt;300,"A","B")</f>
        <v>A</v>
      </c>
      <c r="L231" s="54" t="s">
        <v>158</v>
      </c>
      <c r="M231" s="54" t="s">
        <v>37</v>
      </c>
      <c r="N231" s="54" t="s">
        <v>37</v>
      </c>
      <c r="O231" s="54"/>
      <c r="P231" s="54" t="s">
        <v>221</v>
      </c>
      <c r="Q231" s="56" t="s">
        <v>222</v>
      </c>
      <c r="R231" s="54" t="s">
        <v>37</v>
      </c>
      <c r="S231" s="54"/>
      <c r="T231" s="54" t="s">
        <v>37</v>
      </c>
      <c r="U231" s="54">
        <v>54.532</v>
      </c>
      <c r="V231" s="54" t="s">
        <v>154</v>
      </c>
      <c r="W231" s="54" t="s">
        <v>158</v>
      </c>
      <c r="X231" s="57" t="s">
        <v>237</v>
      </c>
      <c r="Y231" s="54"/>
    </row>
    <row r="232" s="45" customFormat="1" ht="15" spans="1:25">
      <c r="A232" s="51">
        <v>225</v>
      </c>
      <c r="B232" s="51" t="s">
        <v>147</v>
      </c>
      <c r="C232" s="54" t="s">
        <v>168</v>
      </c>
      <c r="D232" s="54" t="s">
        <v>463</v>
      </c>
      <c r="E232" s="54" t="s">
        <v>466</v>
      </c>
      <c r="F232" s="51">
        <v>26</v>
      </c>
      <c r="G232" s="54">
        <v>200</v>
      </c>
      <c r="H232" s="55">
        <v>152</v>
      </c>
      <c r="I232" s="56">
        <v>115.64118</v>
      </c>
      <c r="J232" s="56">
        <v>23.15383</v>
      </c>
      <c r="K232" s="54" t="str">
        <f>IF(H232&lt;100,"C","B")</f>
        <v>B</v>
      </c>
      <c r="L232" s="54" t="s">
        <v>158</v>
      </c>
      <c r="M232" s="54" t="s">
        <v>37</v>
      </c>
      <c r="N232" s="54" t="s">
        <v>37</v>
      </c>
      <c r="O232" s="54"/>
      <c r="P232" s="54" t="s">
        <v>221</v>
      </c>
      <c r="Q232" s="56" t="s">
        <v>222</v>
      </c>
      <c r="R232" s="54" t="s">
        <v>37</v>
      </c>
      <c r="S232" s="54"/>
      <c r="T232" s="54" t="s">
        <v>37</v>
      </c>
      <c r="U232" s="54">
        <v>31.236</v>
      </c>
      <c r="V232" s="54" t="s">
        <v>37</v>
      </c>
      <c r="W232" s="54" t="s">
        <v>37</v>
      </c>
      <c r="X232" s="57" t="s">
        <v>237</v>
      </c>
      <c r="Y232" s="54"/>
    </row>
    <row r="233" s="45" customFormat="1" ht="15" spans="1:25">
      <c r="A233" s="51">
        <v>226</v>
      </c>
      <c r="B233" s="51" t="s">
        <v>147</v>
      </c>
      <c r="C233" s="54" t="s">
        <v>168</v>
      </c>
      <c r="D233" s="54" t="s">
        <v>467</v>
      </c>
      <c r="E233" s="54" t="s">
        <v>468</v>
      </c>
      <c r="F233" s="51">
        <v>56</v>
      </c>
      <c r="G233" s="54">
        <v>397</v>
      </c>
      <c r="H233" s="55">
        <v>397</v>
      </c>
      <c r="I233" s="56">
        <v>115.6646</v>
      </c>
      <c r="J233" s="56">
        <v>23.19206</v>
      </c>
      <c r="K233" s="54" t="str">
        <f>IF(H233&gt;300,"A","B")</f>
        <v>A</v>
      </c>
      <c r="L233" s="54" t="s">
        <v>158</v>
      </c>
      <c r="M233" s="54" t="s">
        <v>37</v>
      </c>
      <c r="N233" s="54" t="s">
        <v>37</v>
      </c>
      <c r="O233" s="54"/>
      <c r="P233" s="54" t="s">
        <v>221</v>
      </c>
      <c r="Q233" s="56" t="s">
        <v>222</v>
      </c>
      <c r="R233" s="54" t="s">
        <v>37</v>
      </c>
      <c r="S233" s="54"/>
      <c r="T233" s="54" t="s">
        <v>37</v>
      </c>
      <c r="U233" s="54">
        <v>45.18</v>
      </c>
      <c r="V233" s="54" t="s">
        <v>37</v>
      </c>
      <c r="W233" s="54" t="s">
        <v>37</v>
      </c>
      <c r="X233" s="57" t="s">
        <v>237</v>
      </c>
      <c r="Y233" s="54"/>
    </row>
    <row r="234" s="45" customFormat="1" ht="15" spans="1:25">
      <c r="A234" s="51">
        <v>227</v>
      </c>
      <c r="B234" s="51" t="s">
        <v>147</v>
      </c>
      <c r="C234" s="54" t="s">
        <v>168</v>
      </c>
      <c r="D234" s="54" t="s">
        <v>219</v>
      </c>
      <c r="E234" s="54" t="s">
        <v>469</v>
      </c>
      <c r="F234" s="51">
        <v>28</v>
      </c>
      <c r="G234" s="54">
        <v>199</v>
      </c>
      <c r="H234" s="55">
        <v>176</v>
      </c>
      <c r="I234" s="56">
        <v>115.65059</v>
      </c>
      <c r="J234" s="56">
        <v>23.17192</v>
      </c>
      <c r="K234" s="54" t="str">
        <f>IF(H234&lt;100,"C","B")</f>
        <v>B</v>
      </c>
      <c r="L234" s="54" t="s">
        <v>158</v>
      </c>
      <c r="M234" s="54" t="s">
        <v>37</v>
      </c>
      <c r="N234" s="54" t="s">
        <v>37</v>
      </c>
      <c r="O234" s="54"/>
      <c r="P234" s="54" t="s">
        <v>221</v>
      </c>
      <c r="Q234" s="56" t="s">
        <v>222</v>
      </c>
      <c r="R234" s="54" t="s">
        <v>37</v>
      </c>
      <c r="S234" s="54"/>
      <c r="T234" s="54" t="s">
        <v>37</v>
      </c>
      <c r="U234" s="54">
        <v>32.58</v>
      </c>
      <c r="V234" s="54" t="s">
        <v>37</v>
      </c>
      <c r="W234" s="54" t="s">
        <v>37</v>
      </c>
      <c r="X234" s="57" t="s">
        <v>237</v>
      </c>
      <c r="Y234" s="54"/>
    </row>
    <row r="235" s="45" customFormat="1" ht="15" spans="1:25">
      <c r="A235" s="51">
        <v>228</v>
      </c>
      <c r="B235" s="51" t="s">
        <v>147</v>
      </c>
      <c r="C235" s="54" t="s">
        <v>168</v>
      </c>
      <c r="D235" s="54" t="s">
        <v>219</v>
      </c>
      <c r="E235" s="54" t="s">
        <v>470</v>
      </c>
      <c r="F235" s="51">
        <v>85</v>
      </c>
      <c r="G235" s="54">
        <v>532</v>
      </c>
      <c r="H235" s="55">
        <v>532</v>
      </c>
      <c r="I235" s="56">
        <v>115.65676</v>
      </c>
      <c r="J235" s="56">
        <v>23.17076</v>
      </c>
      <c r="K235" s="54" t="str">
        <f>IF(H235&gt;300,"A","B")</f>
        <v>A</v>
      </c>
      <c r="L235" s="54" t="s">
        <v>158</v>
      </c>
      <c r="M235" s="54" t="s">
        <v>37</v>
      </c>
      <c r="N235" s="54" t="s">
        <v>37</v>
      </c>
      <c r="O235" s="54"/>
      <c r="P235" s="54" t="s">
        <v>272</v>
      </c>
      <c r="Q235" s="56" t="s">
        <v>222</v>
      </c>
      <c r="R235" s="54" t="s">
        <v>37</v>
      </c>
      <c r="S235" s="54"/>
      <c r="T235" s="54" t="s">
        <v>37</v>
      </c>
      <c r="U235" s="54">
        <v>52.908</v>
      </c>
      <c r="V235" s="54" t="s">
        <v>154</v>
      </c>
      <c r="W235" s="54" t="s">
        <v>158</v>
      </c>
      <c r="X235" s="57" t="s">
        <v>237</v>
      </c>
      <c r="Y235" s="54"/>
    </row>
    <row r="236" s="45" customFormat="1" ht="15" spans="1:25">
      <c r="A236" s="51">
        <v>229</v>
      </c>
      <c r="B236" s="51" t="s">
        <v>147</v>
      </c>
      <c r="C236" s="54" t="s">
        <v>168</v>
      </c>
      <c r="D236" s="54" t="s">
        <v>219</v>
      </c>
      <c r="E236" s="54" t="s">
        <v>471</v>
      </c>
      <c r="F236" s="51">
        <v>79</v>
      </c>
      <c r="G236" s="54">
        <v>468</v>
      </c>
      <c r="H236" s="55">
        <v>468</v>
      </c>
      <c r="I236" s="56">
        <v>115.65032</v>
      </c>
      <c r="J236" s="56">
        <v>23.17</v>
      </c>
      <c r="K236" s="54" t="str">
        <f>IF(H236&gt;300,"A","B")</f>
        <v>A</v>
      </c>
      <c r="L236" s="54" t="s">
        <v>158</v>
      </c>
      <c r="M236" s="54" t="s">
        <v>37</v>
      </c>
      <c r="N236" s="54" t="s">
        <v>37</v>
      </c>
      <c r="O236" s="54"/>
      <c r="P236" s="54" t="s">
        <v>221</v>
      </c>
      <c r="Q236" s="56" t="s">
        <v>222</v>
      </c>
      <c r="R236" s="54" t="s">
        <v>37</v>
      </c>
      <c r="S236" s="54"/>
      <c r="T236" s="54" t="s">
        <v>37</v>
      </c>
      <c r="U236" s="54">
        <v>49.268</v>
      </c>
      <c r="V236" s="54" t="s">
        <v>154</v>
      </c>
      <c r="W236" s="54" t="s">
        <v>158</v>
      </c>
      <c r="X236" s="57" t="s">
        <v>237</v>
      </c>
      <c r="Y236" s="54"/>
    </row>
    <row r="237" s="45" customFormat="1" ht="15" spans="1:25">
      <c r="A237" s="51">
        <v>230</v>
      </c>
      <c r="B237" s="51" t="s">
        <v>147</v>
      </c>
      <c r="C237" s="54" t="s">
        <v>168</v>
      </c>
      <c r="D237" s="54" t="s">
        <v>219</v>
      </c>
      <c r="E237" s="54" t="s">
        <v>472</v>
      </c>
      <c r="F237" s="51">
        <v>76</v>
      </c>
      <c r="G237" s="54">
        <v>520</v>
      </c>
      <c r="H237" s="55">
        <v>481</v>
      </c>
      <c r="I237" s="56">
        <v>115.6613</v>
      </c>
      <c r="J237" s="56">
        <v>23.16219</v>
      </c>
      <c r="K237" s="54" t="str">
        <f>IF(H237&gt;300,"A","B")</f>
        <v>A</v>
      </c>
      <c r="L237" s="54" t="s">
        <v>158</v>
      </c>
      <c r="M237" s="54" t="s">
        <v>37</v>
      </c>
      <c r="N237" s="54" t="s">
        <v>37</v>
      </c>
      <c r="O237" s="54"/>
      <c r="P237" s="54" t="s">
        <v>221</v>
      </c>
      <c r="Q237" s="56" t="s">
        <v>222</v>
      </c>
      <c r="R237" s="54" t="s">
        <v>37</v>
      </c>
      <c r="S237" s="54"/>
      <c r="T237" s="54" t="s">
        <v>37</v>
      </c>
      <c r="U237" s="54">
        <v>49.996</v>
      </c>
      <c r="V237" s="54" t="s">
        <v>154</v>
      </c>
      <c r="W237" s="54" t="s">
        <v>158</v>
      </c>
      <c r="X237" s="57" t="s">
        <v>237</v>
      </c>
      <c r="Y237" s="54"/>
    </row>
    <row r="238" s="45" customFormat="1" ht="15" spans="1:25">
      <c r="A238" s="51">
        <v>231</v>
      </c>
      <c r="B238" s="51" t="s">
        <v>147</v>
      </c>
      <c r="C238" s="54" t="s">
        <v>168</v>
      </c>
      <c r="D238" s="54" t="s">
        <v>219</v>
      </c>
      <c r="E238" s="54" t="s">
        <v>473</v>
      </c>
      <c r="F238" s="51">
        <v>20</v>
      </c>
      <c r="G238" s="54">
        <v>134</v>
      </c>
      <c r="H238" s="55">
        <v>131</v>
      </c>
      <c r="I238" s="56">
        <v>115.66423</v>
      </c>
      <c r="J238" s="56">
        <v>23.16446</v>
      </c>
      <c r="K238" s="54" t="str">
        <f>IF(H238&lt;100,"C","B")</f>
        <v>B</v>
      </c>
      <c r="L238" s="54" t="s">
        <v>158</v>
      </c>
      <c r="M238" s="54" t="s">
        <v>37</v>
      </c>
      <c r="N238" s="54" t="s">
        <v>37</v>
      </c>
      <c r="O238" s="54"/>
      <c r="P238" s="54" t="s">
        <v>221</v>
      </c>
      <c r="Q238" s="56" t="s">
        <v>222</v>
      </c>
      <c r="R238" s="54" t="s">
        <v>37</v>
      </c>
      <c r="S238" s="54"/>
      <c r="T238" s="54" t="s">
        <v>37</v>
      </c>
      <c r="U238" s="54">
        <v>30.004</v>
      </c>
      <c r="V238" s="54" t="s">
        <v>37</v>
      </c>
      <c r="W238" s="54" t="s">
        <v>37</v>
      </c>
      <c r="X238" s="57" t="s">
        <v>237</v>
      </c>
      <c r="Y238" s="54"/>
    </row>
    <row r="239" s="45" customFormat="1" ht="15" spans="1:25">
      <c r="A239" s="51">
        <v>232</v>
      </c>
      <c r="B239" s="51" t="s">
        <v>147</v>
      </c>
      <c r="C239" s="54" t="s">
        <v>168</v>
      </c>
      <c r="D239" s="54" t="s">
        <v>219</v>
      </c>
      <c r="E239" s="54" t="s">
        <v>172</v>
      </c>
      <c r="F239" s="51">
        <v>63</v>
      </c>
      <c r="G239" s="54">
        <v>368</v>
      </c>
      <c r="H239" s="55">
        <v>368</v>
      </c>
      <c r="I239" s="56">
        <v>115.65304</v>
      </c>
      <c r="J239" s="56">
        <v>23.16744</v>
      </c>
      <c r="K239" s="54" t="str">
        <f>IF(H239&gt;300,"A","B")</f>
        <v>A</v>
      </c>
      <c r="L239" s="54" t="s">
        <v>158</v>
      </c>
      <c r="M239" s="54" t="s">
        <v>37</v>
      </c>
      <c r="N239" s="54" t="s">
        <v>37</v>
      </c>
      <c r="O239" s="54"/>
      <c r="P239" s="54" t="s">
        <v>221</v>
      </c>
      <c r="Q239" s="56" t="s">
        <v>222</v>
      </c>
      <c r="R239" s="54" t="s">
        <v>37</v>
      </c>
      <c r="S239" s="54"/>
      <c r="T239" s="54" t="s">
        <v>37</v>
      </c>
      <c r="U239" s="54">
        <v>43.556</v>
      </c>
      <c r="V239" s="54" t="s">
        <v>37</v>
      </c>
      <c r="W239" s="54" t="s">
        <v>37</v>
      </c>
      <c r="X239" s="57" t="s">
        <v>237</v>
      </c>
      <c r="Y239" s="54"/>
    </row>
    <row r="240" s="45" customFormat="1" ht="15" spans="1:25">
      <c r="A240" s="51">
        <v>233</v>
      </c>
      <c r="B240" s="51" t="s">
        <v>147</v>
      </c>
      <c r="C240" s="54" t="s">
        <v>168</v>
      </c>
      <c r="D240" s="54" t="s">
        <v>219</v>
      </c>
      <c r="E240" s="54" t="s">
        <v>474</v>
      </c>
      <c r="F240" s="51">
        <v>64</v>
      </c>
      <c r="G240" s="54">
        <v>415</v>
      </c>
      <c r="H240" s="55">
        <v>415</v>
      </c>
      <c r="I240" s="56">
        <v>115.65257</v>
      </c>
      <c r="J240" s="56">
        <v>23.16172</v>
      </c>
      <c r="K240" s="54" t="str">
        <f>IF(H240&gt;300,"A","B")</f>
        <v>A</v>
      </c>
      <c r="L240" s="54" t="s">
        <v>158</v>
      </c>
      <c r="M240" s="54" t="s">
        <v>37</v>
      </c>
      <c r="N240" s="54" t="s">
        <v>37</v>
      </c>
      <c r="O240" s="54"/>
      <c r="P240" s="54" t="s">
        <v>221</v>
      </c>
      <c r="Q240" s="56" t="s">
        <v>222</v>
      </c>
      <c r="R240" s="54" t="s">
        <v>37</v>
      </c>
      <c r="S240" s="54"/>
      <c r="T240" s="54" t="s">
        <v>37</v>
      </c>
      <c r="U240" s="54">
        <v>46.244</v>
      </c>
      <c r="V240" s="54" t="s">
        <v>154</v>
      </c>
      <c r="W240" s="54" t="s">
        <v>158</v>
      </c>
      <c r="X240" s="57" t="s">
        <v>237</v>
      </c>
      <c r="Y240" s="54"/>
    </row>
    <row r="241" s="45" customFormat="1" ht="15" spans="1:25">
      <c r="A241" s="51">
        <v>234</v>
      </c>
      <c r="B241" s="51" t="s">
        <v>147</v>
      </c>
      <c r="C241" s="54" t="s">
        <v>168</v>
      </c>
      <c r="D241" s="54" t="s">
        <v>219</v>
      </c>
      <c r="E241" s="54" t="s">
        <v>475</v>
      </c>
      <c r="F241" s="51">
        <v>14</v>
      </c>
      <c r="G241" s="54">
        <v>78</v>
      </c>
      <c r="H241" s="55">
        <v>78</v>
      </c>
      <c r="I241" s="56">
        <v>115.64871</v>
      </c>
      <c r="J241" s="56">
        <v>23.17171</v>
      </c>
      <c r="K241" s="54" t="str">
        <f>IF(H241&lt;100,"C","B")</f>
        <v>C</v>
      </c>
      <c r="L241" s="54" t="s">
        <v>158</v>
      </c>
      <c r="M241" s="54" t="s">
        <v>37</v>
      </c>
      <c r="N241" s="54" t="s">
        <v>37</v>
      </c>
      <c r="O241" s="54"/>
      <c r="P241" s="54" t="s">
        <v>221</v>
      </c>
      <c r="Q241" s="56" t="s">
        <v>222</v>
      </c>
      <c r="R241" s="54" t="s">
        <v>37</v>
      </c>
      <c r="S241" s="54"/>
      <c r="T241" s="54" t="s">
        <v>37</v>
      </c>
      <c r="U241" s="54">
        <v>26.98</v>
      </c>
      <c r="V241" s="54" t="s">
        <v>37</v>
      </c>
      <c r="W241" s="54" t="s">
        <v>37</v>
      </c>
      <c r="X241" s="57" t="s">
        <v>237</v>
      </c>
      <c r="Y241" s="54"/>
    </row>
    <row r="242" s="45" customFormat="1" ht="15" spans="1:25">
      <c r="A242" s="51">
        <v>235</v>
      </c>
      <c r="B242" s="51" t="s">
        <v>147</v>
      </c>
      <c r="C242" s="54" t="s">
        <v>168</v>
      </c>
      <c r="D242" s="54" t="s">
        <v>476</v>
      </c>
      <c r="E242" s="54" t="s">
        <v>477</v>
      </c>
      <c r="F242" s="51">
        <v>280</v>
      </c>
      <c r="G242" s="54">
        <v>1501</v>
      </c>
      <c r="H242" s="55">
        <v>1501</v>
      </c>
      <c r="I242" s="56">
        <v>115.66727</v>
      </c>
      <c r="J242" s="56">
        <v>23.15818</v>
      </c>
      <c r="K242" s="54" t="str">
        <f>IF(H242&gt;300,"A","B")</f>
        <v>A</v>
      </c>
      <c r="L242" s="54" t="s">
        <v>158</v>
      </c>
      <c r="M242" s="54" t="s">
        <v>37</v>
      </c>
      <c r="N242" s="54" t="s">
        <v>37</v>
      </c>
      <c r="O242" s="54"/>
      <c r="P242" s="54" t="s">
        <v>221</v>
      </c>
      <c r="Q242" s="56" t="s">
        <v>222</v>
      </c>
      <c r="R242" s="54" t="s">
        <v>37</v>
      </c>
      <c r="S242" s="54"/>
      <c r="T242" s="54" t="s">
        <v>37</v>
      </c>
      <c r="U242" s="54">
        <v>108.292</v>
      </c>
      <c r="V242" s="54" t="s">
        <v>154</v>
      </c>
      <c r="W242" s="54" t="s">
        <v>155</v>
      </c>
      <c r="X242" s="57" t="s">
        <v>237</v>
      </c>
      <c r="Y242" s="54"/>
    </row>
    <row r="243" s="45" customFormat="1" ht="15" spans="1:25">
      <c r="A243" s="51">
        <v>236</v>
      </c>
      <c r="B243" s="51" t="s">
        <v>147</v>
      </c>
      <c r="C243" s="54" t="s">
        <v>168</v>
      </c>
      <c r="D243" s="54" t="s">
        <v>478</v>
      </c>
      <c r="E243" s="54" t="s">
        <v>479</v>
      </c>
      <c r="F243" s="51">
        <v>38</v>
      </c>
      <c r="G243" s="54">
        <v>282</v>
      </c>
      <c r="H243" s="55">
        <v>246</v>
      </c>
      <c r="I243" s="56">
        <v>115.59788</v>
      </c>
      <c r="J243" s="56">
        <v>23.20028</v>
      </c>
      <c r="K243" s="54" t="str">
        <f>IF(H243&lt;100,"C","B")</f>
        <v>B</v>
      </c>
      <c r="L243" s="54" t="s">
        <v>158</v>
      </c>
      <c r="M243" s="54" t="s">
        <v>37</v>
      </c>
      <c r="N243" s="54" t="s">
        <v>37</v>
      </c>
      <c r="O243" s="54"/>
      <c r="P243" s="54" t="s">
        <v>221</v>
      </c>
      <c r="Q243" s="56" t="s">
        <v>222</v>
      </c>
      <c r="R243" s="54" t="s">
        <v>37</v>
      </c>
      <c r="S243" s="54"/>
      <c r="T243" s="54" t="s">
        <v>37</v>
      </c>
      <c r="U243" s="54">
        <v>66.084</v>
      </c>
      <c r="V243" s="54" t="s">
        <v>37</v>
      </c>
      <c r="W243" s="54" t="s">
        <v>37</v>
      </c>
      <c r="X243" s="57" t="s">
        <v>237</v>
      </c>
      <c r="Y243" s="54"/>
    </row>
    <row r="244" s="45" customFormat="1" ht="15" spans="1:25">
      <c r="A244" s="51">
        <v>237</v>
      </c>
      <c r="B244" s="51" t="s">
        <v>147</v>
      </c>
      <c r="C244" s="54" t="s">
        <v>168</v>
      </c>
      <c r="D244" s="54" t="s">
        <v>478</v>
      </c>
      <c r="E244" s="54" t="s">
        <v>480</v>
      </c>
      <c r="F244" s="51">
        <v>39</v>
      </c>
      <c r="G244" s="54">
        <v>301</v>
      </c>
      <c r="H244" s="55">
        <v>281</v>
      </c>
      <c r="I244" s="56">
        <v>115.60115</v>
      </c>
      <c r="J244" s="56">
        <v>23.2022</v>
      </c>
      <c r="K244" s="54" t="str">
        <f>IF(H244&lt;100,"C","B")</f>
        <v>B</v>
      </c>
      <c r="L244" s="54" t="s">
        <v>158</v>
      </c>
      <c r="M244" s="54" t="s">
        <v>37</v>
      </c>
      <c r="N244" s="54" t="s">
        <v>37</v>
      </c>
      <c r="O244" s="54"/>
      <c r="P244" s="54" t="s">
        <v>221</v>
      </c>
      <c r="Q244" s="56" t="s">
        <v>222</v>
      </c>
      <c r="R244" s="54" t="s">
        <v>37</v>
      </c>
      <c r="S244" s="54"/>
      <c r="T244" s="54" t="s">
        <v>37</v>
      </c>
      <c r="U244" s="54">
        <v>69.108</v>
      </c>
      <c r="V244" s="54" t="s">
        <v>37</v>
      </c>
      <c r="W244" s="54" t="s">
        <v>37</v>
      </c>
      <c r="X244" s="57" t="s">
        <v>237</v>
      </c>
      <c r="Y244" s="54"/>
    </row>
    <row r="245" s="45" customFormat="1" ht="15" spans="1:25">
      <c r="A245" s="51">
        <v>238</v>
      </c>
      <c r="B245" s="51" t="s">
        <v>147</v>
      </c>
      <c r="C245" s="54" t="s">
        <v>148</v>
      </c>
      <c r="D245" s="54" t="s">
        <v>481</v>
      </c>
      <c r="E245" s="54" t="s">
        <v>482</v>
      </c>
      <c r="F245" s="51">
        <v>119</v>
      </c>
      <c r="G245" s="54">
        <v>500</v>
      </c>
      <c r="H245" s="55">
        <v>823</v>
      </c>
      <c r="I245" s="56">
        <v>115.65219</v>
      </c>
      <c r="J245" s="56">
        <v>23.31064</v>
      </c>
      <c r="K245" s="54" t="str">
        <f>IF(H245&gt;300,"A","B")</f>
        <v>A</v>
      </c>
      <c r="L245" s="54" t="s">
        <v>158</v>
      </c>
      <c r="M245" s="54" t="s">
        <v>37</v>
      </c>
      <c r="N245" s="54" t="s">
        <v>37</v>
      </c>
      <c r="O245" s="54"/>
      <c r="P245" s="54" t="s">
        <v>272</v>
      </c>
      <c r="Q245" s="56" t="s">
        <v>222</v>
      </c>
      <c r="R245" s="54" t="s">
        <v>37</v>
      </c>
      <c r="S245" s="54"/>
      <c r="T245" s="54" t="s">
        <v>37</v>
      </c>
      <c r="U245" s="54">
        <v>189.54</v>
      </c>
      <c r="V245" s="54" t="s">
        <v>154</v>
      </c>
      <c r="W245" s="54" t="s">
        <v>155</v>
      </c>
      <c r="X245" s="57" t="s">
        <v>237</v>
      </c>
      <c r="Y245" s="54"/>
    </row>
    <row r="246" s="45" customFormat="1" ht="15" spans="1:25">
      <c r="A246" s="51">
        <v>239</v>
      </c>
      <c r="B246" s="51" t="s">
        <v>147</v>
      </c>
      <c r="C246" s="54" t="s">
        <v>148</v>
      </c>
      <c r="D246" s="54" t="s">
        <v>481</v>
      </c>
      <c r="E246" s="54" t="s">
        <v>483</v>
      </c>
      <c r="F246" s="51">
        <v>70</v>
      </c>
      <c r="G246" s="54">
        <v>400</v>
      </c>
      <c r="H246" s="55">
        <v>480</v>
      </c>
      <c r="I246" s="56">
        <v>115.65219</v>
      </c>
      <c r="J246" s="56">
        <v>23.31064</v>
      </c>
      <c r="K246" s="54" t="str">
        <f>IF(H246&gt;300,"A","B")</f>
        <v>A</v>
      </c>
      <c r="L246" s="54" t="s">
        <v>158</v>
      </c>
      <c r="M246" s="54" t="s">
        <v>37</v>
      </c>
      <c r="N246" s="54" t="s">
        <v>37</v>
      </c>
      <c r="O246" s="54"/>
      <c r="P246" s="54" t="s">
        <v>272</v>
      </c>
      <c r="Q246" s="56" t="s">
        <v>222</v>
      </c>
      <c r="R246" s="54" t="s">
        <v>37</v>
      </c>
      <c r="S246" s="54"/>
      <c r="T246" s="54" t="s">
        <v>37</v>
      </c>
      <c r="U246" s="54">
        <v>169.94</v>
      </c>
      <c r="V246" s="54" t="s">
        <v>154</v>
      </c>
      <c r="W246" s="54" t="s">
        <v>158</v>
      </c>
      <c r="X246" s="57" t="s">
        <v>237</v>
      </c>
      <c r="Y246" s="54"/>
    </row>
    <row r="247" s="45" customFormat="1" ht="15" spans="1:25">
      <c r="A247" s="51">
        <v>240</v>
      </c>
      <c r="B247" s="51" t="s">
        <v>147</v>
      </c>
      <c r="C247" s="54" t="s">
        <v>148</v>
      </c>
      <c r="D247" s="54" t="s">
        <v>481</v>
      </c>
      <c r="E247" s="54" t="s">
        <v>484</v>
      </c>
      <c r="F247" s="51">
        <v>90</v>
      </c>
      <c r="G247" s="54">
        <v>450</v>
      </c>
      <c r="H247" s="55">
        <v>562</v>
      </c>
      <c r="I247" s="56">
        <v>115.64415</v>
      </c>
      <c r="J247" s="56">
        <v>23.32462</v>
      </c>
      <c r="K247" s="54" t="str">
        <f>IF(H247&gt;300,"A","B")</f>
        <v>A</v>
      </c>
      <c r="L247" s="54" t="s">
        <v>158</v>
      </c>
      <c r="M247" s="54" t="s">
        <v>37</v>
      </c>
      <c r="N247" s="54" t="s">
        <v>37</v>
      </c>
      <c r="O247" s="54"/>
      <c r="P247" s="54" t="s">
        <v>272</v>
      </c>
      <c r="Q247" s="56" t="s">
        <v>222</v>
      </c>
      <c r="R247" s="54" t="s">
        <v>37</v>
      </c>
      <c r="S247" s="54"/>
      <c r="T247" s="54" t="s">
        <v>37</v>
      </c>
      <c r="U247" s="54">
        <v>174.644</v>
      </c>
      <c r="V247" s="54" t="s">
        <v>154</v>
      </c>
      <c r="W247" s="54" t="s">
        <v>158</v>
      </c>
      <c r="X247" s="57" t="s">
        <v>237</v>
      </c>
      <c r="Y247" s="54"/>
    </row>
    <row r="248" s="45" customFormat="1" ht="15" spans="1:25">
      <c r="A248" s="51">
        <v>241</v>
      </c>
      <c r="B248" s="51" t="s">
        <v>147</v>
      </c>
      <c r="C248" s="54" t="s">
        <v>148</v>
      </c>
      <c r="D248" s="54" t="s">
        <v>228</v>
      </c>
      <c r="E248" s="54" t="s">
        <v>485</v>
      </c>
      <c r="F248" s="51">
        <v>76</v>
      </c>
      <c r="G248" s="54">
        <v>510</v>
      </c>
      <c r="H248" s="55">
        <v>546</v>
      </c>
      <c r="I248" s="56">
        <v>115.69453</v>
      </c>
      <c r="J248" s="56">
        <v>23.32121</v>
      </c>
      <c r="K248" s="54" t="str">
        <f>IF(H248&gt;300,"A","B")</f>
        <v>A</v>
      </c>
      <c r="L248" s="54" t="s">
        <v>158</v>
      </c>
      <c r="M248" s="54" t="s">
        <v>37</v>
      </c>
      <c r="N248" s="54" t="s">
        <v>37</v>
      </c>
      <c r="O248" s="54"/>
      <c r="P248" s="54" t="s">
        <v>221</v>
      </c>
      <c r="Q248" s="56" t="s">
        <v>222</v>
      </c>
      <c r="R248" s="54" t="s">
        <v>37</v>
      </c>
      <c r="S248" s="54"/>
      <c r="T248" s="54" t="s">
        <v>37</v>
      </c>
      <c r="U248" s="54">
        <v>293.748</v>
      </c>
      <c r="V248" s="54" t="s">
        <v>154</v>
      </c>
      <c r="W248" s="54" t="s">
        <v>158</v>
      </c>
      <c r="X248" s="57" t="s">
        <v>237</v>
      </c>
      <c r="Y248" s="54"/>
    </row>
    <row r="249" s="45" customFormat="1" ht="15" spans="1:25">
      <c r="A249" s="51">
        <v>242</v>
      </c>
      <c r="B249" s="51" t="s">
        <v>147</v>
      </c>
      <c r="C249" s="54" t="s">
        <v>148</v>
      </c>
      <c r="D249" s="54" t="s">
        <v>240</v>
      </c>
      <c r="E249" s="54" t="s">
        <v>486</v>
      </c>
      <c r="F249" s="51">
        <v>128</v>
      </c>
      <c r="G249" s="54">
        <v>903</v>
      </c>
      <c r="H249" s="55">
        <v>903</v>
      </c>
      <c r="I249" s="56">
        <v>115.65143</v>
      </c>
      <c r="J249" s="56">
        <v>23.30706</v>
      </c>
      <c r="K249" s="54" t="str">
        <f>IF(H249&gt;300,"A","B")</f>
        <v>A</v>
      </c>
      <c r="L249" s="54" t="s">
        <v>158</v>
      </c>
      <c r="M249" s="54" t="s">
        <v>37</v>
      </c>
      <c r="N249" s="54" t="s">
        <v>37</v>
      </c>
      <c r="O249" s="54"/>
      <c r="P249" s="54" t="s">
        <v>221</v>
      </c>
      <c r="Q249" s="56" t="s">
        <v>222</v>
      </c>
      <c r="R249" s="54" t="s">
        <v>37</v>
      </c>
      <c r="S249" s="54"/>
      <c r="T249" s="54" t="s">
        <v>37</v>
      </c>
      <c r="U249" s="54">
        <v>107.882</v>
      </c>
      <c r="V249" s="54" t="s">
        <v>154</v>
      </c>
      <c r="W249" s="54" t="s">
        <v>487</v>
      </c>
      <c r="X249" s="57" t="s">
        <v>237</v>
      </c>
      <c r="Y249" s="54"/>
    </row>
    <row r="250" s="45" customFormat="1" ht="15" spans="1:25">
      <c r="A250" s="51">
        <v>243</v>
      </c>
      <c r="B250" s="51" t="s">
        <v>147</v>
      </c>
      <c r="C250" s="54" t="s">
        <v>179</v>
      </c>
      <c r="D250" s="54" t="s">
        <v>488</v>
      </c>
      <c r="E250" s="54" t="s">
        <v>489</v>
      </c>
      <c r="F250" s="51">
        <v>25</v>
      </c>
      <c r="G250" s="54">
        <v>428</v>
      </c>
      <c r="H250" s="55">
        <v>286</v>
      </c>
      <c r="I250" s="56">
        <v>115.60414</v>
      </c>
      <c r="J250" s="56">
        <v>23.4075</v>
      </c>
      <c r="K250" s="54" t="str">
        <f>IF(H250&lt;100,"C","B")</f>
        <v>B</v>
      </c>
      <c r="L250" s="54" t="s">
        <v>158</v>
      </c>
      <c r="M250" s="54" t="s">
        <v>37</v>
      </c>
      <c r="N250" s="54" t="s">
        <v>37</v>
      </c>
      <c r="O250" s="54"/>
      <c r="P250" s="54" t="s">
        <v>221</v>
      </c>
      <c r="Q250" s="56" t="s">
        <v>222</v>
      </c>
      <c r="R250" s="54" t="s">
        <v>37</v>
      </c>
      <c r="S250" s="54"/>
      <c r="T250" s="54" t="s">
        <v>37</v>
      </c>
      <c r="U250" s="54">
        <v>300</v>
      </c>
      <c r="V250" s="54" t="s">
        <v>37</v>
      </c>
      <c r="W250" s="54" t="s">
        <v>37</v>
      </c>
      <c r="X250" s="57" t="s">
        <v>237</v>
      </c>
      <c r="Y250" s="54"/>
    </row>
    <row r="251" s="45" customFormat="1" ht="15" spans="1:25">
      <c r="A251" s="51">
        <v>244</v>
      </c>
      <c r="B251" s="51" t="s">
        <v>147</v>
      </c>
      <c r="C251" s="54" t="s">
        <v>179</v>
      </c>
      <c r="D251" s="54" t="s">
        <v>244</v>
      </c>
      <c r="E251" s="54" t="s">
        <v>490</v>
      </c>
      <c r="F251" s="51">
        <v>81</v>
      </c>
      <c r="G251" s="54">
        <v>459</v>
      </c>
      <c r="H251" s="55">
        <v>288</v>
      </c>
      <c r="I251" s="56">
        <v>115.64113</v>
      </c>
      <c r="J251" s="56">
        <v>23.37296</v>
      </c>
      <c r="K251" s="54" t="str">
        <f>IF(H251&lt;100,"C","B")</f>
        <v>B</v>
      </c>
      <c r="L251" s="54" t="s">
        <v>158</v>
      </c>
      <c r="M251" s="54" t="s">
        <v>37</v>
      </c>
      <c r="N251" s="54" t="s">
        <v>37</v>
      </c>
      <c r="O251" s="54"/>
      <c r="P251" s="54" t="s">
        <v>221</v>
      </c>
      <c r="Q251" s="56" t="s">
        <v>222</v>
      </c>
      <c r="R251" s="54" t="s">
        <v>37</v>
      </c>
      <c r="S251" s="54"/>
      <c r="T251" s="54" t="s">
        <v>37</v>
      </c>
      <c r="U251" s="54">
        <v>316.8</v>
      </c>
      <c r="V251" s="54" t="s">
        <v>37</v>
      </c>
      <c r="W251" s="54" t="s">
        <v>37</v>
      </c>
      <c r="X251" s="57" t="s">
        <v>237</v>
      </c>
      <c r="Y251" s="54"/>
    </row>
    <row r="252" s="45" customFormat="1" ht="15" spans="1:25">
      <c r="A252" s="51">
        <v>245</v>
      </c>
      <c r="B252" s="51" t="s">
        <v>147</v>
      </c>
      <c r="C252" s="54" t="s">
        <v>179</v>
      </c>
      <c r="D252" s="54" t="s">
        <v>251</v>
      </c>
      <c r="E252" s="54" t="s">
        <v>491</v>
      </c>
      <c r="F252" s="51">
        <v>95</v>
      </c>
      <c r="G252" s="54">
        <v>477</v>
      </c>
      <c r="H252" s="55">
        <v>310</v>
      </c>
      <c r="I252" s="56">
        <v>115.60414</v>
      </c>
      <c r="J252" s="56">
        <v>23.4075</v>
      </c>
      <c r="K252" s="54" t="str">
        <f>IF(H252&gt;300,"A","B")</f>
        <v>A</v>
      </c>
      <c r="L252" s="54" t="s">
        <v>158</v>
      </c>
      <c r="M252" s="54" t="s">
        <v>37</v>
      </c>
      <c r="N252" s="54" t="s">
        <v>37</v>
      </c>
      <c r="O252" s="54"/>
      <c r="P252" s="54" t="s">
        <v>221</v>
      </c>
      <c r="Q252" s="56" t="s">
        <v>222</v>
      </c>
      <c r="R252" s="54" t="s">
        <v>37</v>
      </c>
      <c r="S252" s="54"/>
      <c r="T252" s="54" t="s">
        <v>37</v>
      </c>
      <c r="U252" s="54">
        <v>40.252</v>
      </c>
      <c r="V252" s="54" t="s">
        <v>37</v>
      </c>
      <c r="W252" s="54" t="s">
        <v>37</v>
      </c>
      <c r="X252" s="57" t="s">
        <v>237</v>
      </c>
      <c r="Y252" s="54"/>
    </row>
    <row r="253" s="45" customFormat="1" ht="15" spans="1:25">
      <c r="A253" s="51">
        <v>246</v>
      </c>
      <c r="B253" s="51" t="s">
        <v>147</v>
      </c>
      <c r="C253" s="54" t="s">
        <v>203</v>
      </c>
      <c r="D253" s="54" t="s">
        <v>492</v>
      </c>
      <c r="E253" s="54" t="s">
        <v>493</v>
      </c>
      <c r="F253" s="51">
        <v>76</v>
      </c>
      <c r="G253" s="54">
        <v>468</v>
      </c>
      <c r="H253" s="55">
        <v>360</v>
      </c>
      <c r="I253" s="56">
        <v>115.64657</v>
      </c>
      <c r="J253" s="56">
        <v>23.30711</v>
      </c>
      <c r="K253" s="54" t="str">
        <f>IF(H253&gt;300,"A","B")</f>
        <v>A</v>
      </c>
      <c r="L253" s="54" t="s">
        <v>158</v>
      </c>
      <c r="M253" s="54" t="s">
        <v>37</v>
      </c>
      <c r="N253" s="54" t="s">
        <v>37</v>
      </c>
      <c r="O253" s="54"/>
      <c r="P253" s="54" t="s">
        <v>221</v>
      </c>
      <c r="Q253" s="56" t="s">
        <v>222</v>
      </c>
      <c r="R253" s="54" t="s">
        <v>37</v>
      </c>
      <c r="S253" s="54"/>
      <c r="T253" s="54" t="s">
        <v>37</v>
      </c>
      <c r="U253" s="54">
        <v>135</v>
      </c>
      <c r="V253" s="54" t="s">
        <v>37</v>
      </c>
      <c r="W253" s="54" t="s">
        <v>37</v>
      </c>
      <c r="X253" s="57" t="s">
        <v>237</v>
      </c>
      <c r="Y253" s="54"/>
    </row>
    <row r="254" s="45" customFormat="1" ht="15" spans="1:25">
      <c r="A254" s="51">
        <v>247</v>
      </c>
      <c r="B254" s="51" t="s">
        <v>147</v>
      </c>
      <c r="C254" s="54" t="s">
        <v>203</v>
      </c>
      <c r="D254" s="54" t="s">
        <v>492</v>
      </c>
      <c r="E254" s="54" t="s">
        <v>494</v>
      </c>
      <c r="F254" s="51">
        <v>30</v>
      </c>
      <c r="G254" s="54">
        <v>143</v>
      </c>
      <c r="H254" s="55">
        <v>85</v>
      </c>
      <c r="I254" s="56">
        <v>115.59089</v>
      </c>
      <c r="J254" s="56">
        <v>23.25972</v>
      </c>
      <c r="K254" s="54" t="str">
        <f>IF(H254&lt;100,"C","B")</f>
        <v>C</v>
      </c>
      <c r="L254" s="54" t="s">
        <v>158</v>
      </c>
      <c r="M254" s="54" t="s">
        <v>37</v>
      </c>
      <c r="N254" s="54" t="s">
        <v>37</v>
      </c>
      <c r="O254" s="54"/>
      <c r="P254" s="54" t="s">
        <v>221</v>
      </c>
      <c r="Q254" s="56" t="s">
        <v>222</v>
      </c>
      <c r="R254" s="54" t="s">
        <v>37</v>
      </c>
      <c r="S254" s="54"/>
      <c r="T254" s="54" t="s">
        <v>37</v>
      </c>
      <c r="U254" s="54">
        <v>246</v>
      </c>
      <c r="V254" s="54" t="s">
        <v>37</v>
      </c>
      <c r="W254" s="54" t="s">
        <v>37</v>
      </c>
      <c r="X254" s="57" t="s">
        <v>237</v>
      </c>
      <c r="Y254" s="54"/>
    </row>
    <row r="255" s="45" customFormat="1" ht="15" spans="1:25">
      <c r="A255" s="51">
        <v>248</v>
      </c>
      <c r="B255" s="51" t="s">
        <v>147</v>
      </c>
      <c r="C255" s="54" t="s">
        <v>203</v>
      </c>
      <c r="D255" s="54" t="s">
        <v>495</v>
      </c>
      <c r="E255" s="54" t="s">
        <v>496</v>
      </c>
      <c r="F255" s="51">
        <v>119</v>
      </c>
      <c r="G255" s="54">
        <v>620</v>
      </c>
      <c r="H255" s="55">
        <v>430</v>
      </c>
      <c r="I255" s="56">
        <v>115.59897</v>
      </c>
      <c r="J255" s="56">
        <v>23.26555</v>
      </c>
      <c r="K255" s="54" t="str">
        <f>IF(H255&gt;300,"A","B")</f>
        <v>A</v>
      </c>
      <c r="L255" s="54" t="s">
        <v>158</v>
      </c>
      <c r="M255" s="54" t="s">
        <v>37</v>
      </c>
      <c r="N255" s="54" t="s">
        <v>37</v>
      </c>
      <c r="O255" s="54"/>
      <c r="P255" s="54" t="s">
        <v>221</v>
      </c>
      <c r="Q255" s="56" t="s">
        <v>222</v>
      </c>
      <c r="R255" s="54" t="s">
        <v>37</v>
      </c>
      <c r="S255" s="54"/>
      <c r="T255" s="54" t="s">
        <v>37</v>
      </c>
      <c r="U255" s="54">
        <v>41.459</v>
      </c>
      <c r="V255" s="54" t="s">
        <v>154</v>
      </c>
      <c r="W255" s="54" t="s">
        <v>158</v>
      </c>
      <c r="X255" s="57" t="s">
        <v>237</v>
      </c>
      <c r="Y255" s="54"/>
    </row>
    <row r="256" s="45" customFormat="1" ht="15" spans="1:25">
      <c r="A256" s="51">
        <v>249</v>
      </c>
      <c r="B256" s="51" t="s">
        <v>147</v>
      </c>
      <c r="C256" s="54" t="s">
        <v>203</v>
      </c>
      <c r="D256" s="54" t="s">
        <v>495</v>
      </c>
      <c r="E256" s="54" t="s">
        <v>497</v>
      </c>
      <c r="F256" s="51">
        <v>68</v>
      </c>
      <c r="G256" s="54">
        <v>450</v>
      </c>
      <c r="H256" s="55">
        <v>360</v>
      </c>
      <c r="I256" s="56">
        <v>115.60435</v>
      </c>
      <c r="J256" s="56">
        <v>23.26887</v>
      </c>
      <c r="K256" s="54" t="str">
        <f>IF(H256&gt;300,"A","B")</f>
        <v>A</v>
      </c>
      <c r="L256" s="54" t="s">
        <v>158</v>
      </c>
      <c r="M256" s="54" t="s">
        <v>37</v>
      </c>
      <c r="N256" s="54" t="s">
        <v>37</v>
      </c>
      <c r="O256" s="54"/>
      <c r="P256" s="54" t="s">
        <v>221</v>
      </c>
      <c r="Q256" s="56" t="s">
        <v>222</v>
      </c>
      <c r="R256" s="54" t="s">
        <v>37</v>
      </c>
      <c r="S256" s="54"/>
      <c r="T256" s="54" t="s">
        <v>37</v>
      </c>
      <c r="U256" s="54">
        <v>65.608</v>
      </c>
      <c r="V256" s="54" t="s">
        <v>37</v>
      </c>
      <c r="W256" s="54" t="s">
        <v>37</v>
      </c>
      <c r="X256" s="57" t="s">
        <v>237</v>
      </c>
      <c r="Y256" s="54"/>
    </row>
    <row r="257" s="45" customFormat="1" ht="15" spans="1:25">
      <c r="A257" s="51">
        <v>250</v>
      </c>
      <c r="B257" s="51" t="s">
        <v>147</v>
      </c>
      <c r="C257" s="54" t="s">
        <v>203</v>
      </c>
      <c r="D257" s="54" t="s">
        <v>495</v>
      </c>
      <c r="E257" s="39" t="s">
        <v>498</v>
      </c>
      <c r="F257" s="51">
        <v>51</v>
      </c>
      <c r="G257" s="54">
        <v>350</v>
      </c>
      <c r="H257" s="55">
        <v>260</v>
      </c>
      <c r="I257" s="56">
        <v>115.59722</v>
      </c>
      <c r="J257" s="56">
        <v>23.26762</v>
      </c>
      <c r="K257" s="54" t="str">
        <f>IF(H257&lt;100,"C","B")</f>
        <v>B</v>
      </c>
      <c r="L257" s="54" t="s">
        <v>158</v>
      </c>
      <c r="M257" s="54" t="s">
        <v>37</v>
      </c>
      <c r="N257" s="54" t="s">
        <v>37</v>
      </c>
      <c r="O257" s="54"/>
      <c r="P257" s="54" t="s">
        <v>221</v>
      </c>
      <c r="Q257" s="56" t="s">
        <v>222</v>
      </c>
      <c r="R257" s="54" t="s">
        <v>37</v>
      </c>
      <c r="S257" s="54"/>
      <c r="T257" s="54" t="s">
        <v>37</v>
      </c>
      <c r="U257" s="54">
        <v>31.771</v>
      </c>
      <c r="V257" s="54" t="s">
        <v>37</v>
      </c>
      <c r="W257" s="54" t="s">
        <v>37</v>
      </c>
      <c r="X257" s="57" t="s">
        <v>237</v>
      </c>
      <c r="Y257" s="54"/>
    </row>
    <row r="258" s="45" customFormat="1" ht="15" spans="1:25">
      <c r="A258" s="51">
        <v>251</v>
      </c>
      <c r="B258" s="51" t="s">
        <v>147</v>
      </c>
      <c r="C258" s="54" t="s">
        <v>203</v>
      </c>
      <c r="D258" s="54" t="s">
        <v>495</v>
      </c>
      <c r="E258" s="54" t="s">
        <v>388</v>
      </c>
      <c r="F258" s="51">
        <v>75</v>
      </c>
      <c r="G258" s="54">
        <v>460</v>
      </c>
      <c r="H258" s="55">
        <v>370</v>
      </c>
      <c r="I258" s="56">
        <v>115.59006</v>
      </c>
      <c r="J258" s="56">
        <v>23.26654</v>
      </c>
      <c r="K258" s="54" t="str">
        <f>IF(H258&gt;300,"A","B")</f>
        <v>A</v>
      </c>
      <c r="L258" s="54" t="s">
        <v>158</v>
      </c>
      <c r="M258" s="54" t="s">
        <v>37</v>
      </c>
      <c r="N258" s="54" t="s">
        <v>37</v>
      </c>
      <c r="O258" s="54"/>
      <c r="P258" s="54" t="s">
        <v>221</v>
      </c>
      <c r="Q258" s="56" t="s">
        <v>222</v>
      </c>
      <c r="R258" s="54" t="s">
        <v>37</v>
      </c>
      <c r="S258" s="54"/>
      <c r="T258" s="54" t="s">
        <v>37</v>
      </c>
      <c r="U258" s="54">
        <v>210</v>
      </c>
      <c r="V258" s="54" t="s">
        <v>37</v>
      </c>
      <c r="W258" s="54" t="s">
        <v>37</v>
      </c>
      <c r="X258" s="57" t="s">
        <v>237</v>
      </c>
      <c r="Y258" s="54"/>
    </row>
    <row r="259" s="45" customFormat="1" ht="15" spans="1:25">
      <c r="A259" s="51">
        <v>252</v>
      </c>
      <c r="B259" s="51" t="s">
        <v>147</v>
      </c>
      <c r="C259" s="54" t="s">
        <v>203</v>
      </c>
      <c r="D259" s="54" t="s">
        <v>499</v>
      </c>
      <c r="E259" s="54" t="s">
        <v>500</v>
      </c>
      <c r="F259" s="51">
        <v>176</v>
      </c>
      <c r="G259" s="54">
        <v>804</v>
      </c>
      <c r="H259" s="55">
        <v>216</v>
      </c>
      <c r="I259" s="56">
        <v>115.5734</v>
      </c>
      <c r="J259" s="56">
        <v>23.22751</v>
      </c>
      <c r="K259" s="54" t="str">
        <f>IF(H259&lt;100,"C","B")</f>
        <v>B</v>
      </c>
      <c r="L259" s="54" t="s">
        <v>158</v>
      </c>
      <c r="M259" s="54" t="s">
        <v>37</v>
      </c>
      <c r="N259" s="54" t="s">
        <v>37</v>
      </c>
      <c r="O259" s="54"/>
      <c r="P259" s="54" t="s">
        <v>221</v>
      </c>
      <c r="Q259" s="56" t="s">
        <v>222</v>
      </c>
      <c r="R259" s="54" t="s">
        <v>37</v>
      </c>
      <c r="S259" s="54"/>
      <c r="T259" s="54" t="s">
        <v>37</v>
      </c>
      <c r="U259" s="54">
        <v>228</v>
      </c>
      <c r="V259" s="54" t="s">
        <v>37</v>
      </c>
      <c r="W259" s="54" t="s">
        <v>37</v>
      </c>
      <c r="X259" s="57" t="s">
        <v>237</v>
      </c>
      <c r="Y259" s="54"/>
    </row>
    <row r="260" s="45" customFormat="1" ht="15" spans="1:25">
      <c r="A260" s="51">
        <v>253</v>
      </c>
      <c r="B260" s="51" t="s">
        <v>147</v>
      </c>
      <c r="C260" s="54" t="s">
        <v>203</v>
      </c>
      <c r="D260" s="54" t="s">
        <v>501</v>
      </c>
      <c r="E260" s="54" t="s">
        <v>404</v>
      </c>
      <c r="F260" s="51">
        <v>139</v>
      </c>
      <c r="G260" s="54">
        <v>890</v>
      </c>
      <c r="H260" s="55">
        <v>600</v>
      </c>
      <c r="I260" s="56">
        <v>115.63273</v>
      </c>
      <c r="J260" s="56">
        <v>23.25626</v>
      </c>
      <c r="K260" s="54" t="str">
        <f t="shared" ref="K260:K267" si="8">IF(H260&gt;300,"A","B")</f>
        <v>A</v>
      </c>
      <c r="L260" s="54" t="s">
        <v>158</v>
      </c>
      <c r="M260" s="54" t="s">
        <v>37</v>
      </c>
      <c r="N260" s="54" t="s">
        <v>37</v>
      </c>
      <c r="O260" s="54"/>
      <c r="P260" s="54" t="s">
        <v>221</v>
      </c>
      <c r="Q260" s="56" t="s">
        <v>222</v>
      </c>
      <c r="R260" s="54" t="s">
        <v>37</v>
      </c>
      <c r="S260" s="54"/>
      <c r="T260" s="54" t="s">
        <v>37</v>
      </c>
      <c r="U260" s="54" t="s">
        <v>37</v>
      </c>
      <c r="V260" s="54" t="s">
        <v>154</v>
      </c>
      <c r="W260" s="54" t="s">
        <v>158</v>
      </c>
      <c r="X260" s="57" t="s">
        <v>237</v>
      </c>
      <c r="Y260" s="54"/>
    </row>
    <row r="261" s="45" customFormat="1" ht="15" spans="1:25">
      <c r="A261" s="51">
        <v>254</v>
      </c>
      <c r="B261" s="51" t="s">
        <v>147</v>
      </c>
      <c r="C261" s="54" t="s">
        <v>203</v>
      </c>
      <c r="D261" s="54" t="s">
        <v>501</v>
      </c>
      <c r="E261" s="54" t="s">
        <v>502</v>
      </c>
      <c r="F261" s="51">
        <v>87</v>
      </c>
      <c r="G261" s="54">
        <v>510</v>
      </c>
      <c r="H261" s="55">
        <v>350</v>
      </c>
      <c r="I261" s="56">
        <v>115.62755</v>
      </c>
      <c r="J261" s="56">
        <v>23.25944</v>
      </c>
      <c r="K261" s="54" t="str">
        <f t="shared" si="8"/>
        <v>A</v>
      </c>
      <c r="L261" s="54" t="s">
        <v>158</v>
      </c>
      <c r="M261" s="54" t="s">
        <v>37</v>
      </c>
      <c r="N261" s="54" t="s">
        <v>37</v>
      </c>
      <c r="O261" s="54"/>
      <c r="P261" s="54" t="s">
        <v>221</v>
      </c>
      <c r="Q261" s="56" t="s">
        <v>222</v>
      </c>
      <c r="R261" s="54" t="s">
        <v>37</v>
      </c>
      <c r="S261" s="54"/>
      <c r="T261" s="54" t="s">
        <v>37</v>
      </c>
      <c r="U261" s="54" t="s">
        <v>37</v>
      </c>
      <c r="V261" s="54" t="s">
        <v>37</v>
      </c>
      <c r="W261" s="54" t="s">
        <v>37</v>
      </c>
      <c r="X261" s="57" t="s">
        <v>237</v>
      </c>
      <c r="Y261" s="54"/>
    </row>
    <row r="262" s="45" customFormat="1" ht="15" spans="1:25">
      <c r="A262" s="51">
        <v>255</v>
      </c>
      <c r="B262" s="51" t="s">
        <v>147</v>
      </c>
      <c r="C262" s="54" t="s">
        <v>203</v>
      </c>
      <c r="D262" s="54" t="s">
        <v>501</v>
      </c>
      <c r="E262" s="54" t="s">
        <v>503</v>
      </c>
      <c r="F262" s="51">
        <v>106</v>
      </c>
      <c r="G262" s="54">
        <v>690</v>
      </c>
      <c r="H262" s="55">
        <v>380</v>
      </c>
      <c r="I262" s="56">
        <v>115.6304</v>
      </c>
      <c r="J262" s="56">
        <v>23.26242</v>
      </c>
      <c r="K262" s="54" t="str">
        <f t="shared" si="8"/>
        <v>A</v>
      </c>
      <c r="L262" s="54" t="s">
        <v>158</v>
      </c>
      <c r="M262" s="54" t="s">
        <v>37</v>
      </c>
      <c r="N262" s="54" t="s">
        <v>37</v>
      </c>
      <c r="O262" s="54"/>
      <c r="P262" s="54" t="s">
        <v>221</v>
      </c>
      <c r="Q262" s="56" t="s">
        <v>222</v>
      </c>
      <c r="R262" s="54" t="s">
        <v>37</v>
      </c>
      <c r="S262" s="54"/>
      <c r="T262" s="54" t="s">
        <v>37</v>
      </c>
      <c r="U262" s="54">
        <v>55.478</v>
      </c>
      <c r="V262" s="54" t="s">
        <v>37</v>
      </c>
      <c r="W262" s="54" t="s">
        <v>37</v>
      </c>
      <c r="X262" s="57" t="s">
        <v>237</v>
      </c>
      <c r="Y262" s="54"/>
    </row>
    <row r="263" s="45" customFormat="1" ht="15" spans="1:25">
      <c r="A263" s="51">
        <v>256</v>
      </c>
      <c r="B263" s="51" t="s">
        <v>147</v>
      </c>
      <c r="C263" s="54" t="s">
        <v>203</v>
      </c>
      <c r="D263" s="54" t="s">
        <v>501</v>
      </c>
      <c r="E263" s="54" t="s">
        <v>504</v>
      </c>
      <c r="F263" s="51">
        <v>126</v>
      </c>
      <c r="G263" s="54">
        <v>780</v>
      </c>
      <c r="H263" s="55">
        <v>560</v>
      </c>
      <c r="I263" s="56">
        <v>115.63478</v>
      </c>
      <c r="J263" s="56">
        <v>23.26105</v>
      </c>
      <c r="K263" s="54" t="str">
        <f t="shared" si="8"/>
        <v>A</v>
      </c>
      <c r="L263" s="54" t="s">
        <v>158</v>
      </c>
      <c r="M263" s="54" t="s">
        <v>37</v>
      </c>
      <c r="N263" s="54" t="s">
        <v>37</v>
      </c>
      <c r="O263" s="54"/>
      <c r="P263" s="54" t="s">
        <v>221</v>
      </c>
      <c r="Q263" s="56" t="s">
        <v>222</v>
      </c>
      <c r="R263" s="54" t="s">
        <v>37</v>
      </c>
      <c r="S263" s="54"/>
      <c r="T263" s="54" t="s">
        <v>37</v>
      </c>
      <c r="U263" s="54" t="s">
        <v>37</v>
      </c>
      <c r="V263" s="54" t="s">
        <v>154</v>
      </c>
      <c r="W263" s="54" t="s">
        <v>158</v>
      </c>
      <c r="X263" s="57" t="s">
        <v>237</v>
      </c>
      <c r="Y263" s="54"/>
    </row>
    <row r="264" s="45" customFormat="1" ht="15" spans="1:25">
      <c r="A264" s="51">
        <v>257</v>
      </c>
      <c r="B264" s="51" t="s">
        <v>147</v>
      </c>
      <c r="C264" s="54" t="s">
        <v>203</v>
      </c>
      <c r="D264" s="54" t="s">
        <v>501</v>
      </c>
      <c r="E264" s="54" t="s">
        <v>505</v>
      </c>
      <c r="F264" s="51">
        <v>98</v>
      </c>
      <c r="G264" s="54">
        <v>580</v>
      </c>
      <c r="H264" s="55">
        <v>390</v>
      </c>
      <c r="I264" s="56">
        <v>115.63134</v>
      </c>
      <c r="J264" s="56">
        <v>23.26385</v>
      </c>
      <c r="K264" s="54" t="str">
        <f t="shared" si="8"/>
        <v>A</v>
      </c>
      <c r="L264" s="54" t="s">
        <v>158</v>
      </c>
      <c r="M264" s="54" t="s">
        <v>37</v>
      </c>
      <c r="N264" s="54" t="s">
        <v>37</v>
      </c>
      <c r="O264" s="54"/>
      <c r="P264" s="54" t="s">
        <v>221</v>
      </c>
      <c r="Q264" s="56" t="s">
        <v>222</v>
      </c>
      <c r="R264" s="54" t="s">
        <v>37</v>
      </c>
      <c r="S264" s="54"/>
      <c r="T264" s="54" t="s">
        <v>37</v>
      </c>
      <c r="U264" s="54" t="s">
        <v>37</v>
      </c>
      <c r="V264" s="54" t="s">
        <v>37</v>
      </c>
      <c r="W264" s="54" t="s">
        <v>37</v>
      </c>
      <c r="X264" s="57" t="s">
        <v>237</v>
      </c>
      <c r="Y264" s="54"/>
    </row>
    <row r="265" s="45" customFormat="1" ht="15" spans="1:25">
      <c r="A265" s="51">
        <v>258</v>
      </c>
      <c r="B265" s="51" t="s">
        <v>147</v>
      </c>
      <c r="C265" s="54" t="s">
        <v>203</v>
      </c>
      <c r="D265" s="54" t="s">
        <v>506</v>
      </c>
      <c r="E265" s="54" t="s">
        <v>507</v>
      </c>
      <c r="F265" s="51">
        <v>100</v>
      </c>
      <c r="G265" s="54">
        <v>485</v>
      </c>
      <c r="H265" s="55">
        <v>320</v>
      </c>
      <c r="I265" s="56">
        <v>115.64278</v>
      </c>
      <c r="J265" s="56">
        <v>23.26167</v>
      </c>
      <c r="K265" s="54" t="str">
        <f t="shared" si="8"/>
        <v>A</v>
      </c>
      <c r="L265" s="54" t="s">
        <v>158</v>
      </c>
      <c r="M265" s="54" t="s">
        <v>37</v>
      </c>
      <c r="N265" s="54" t="s">
        <v>37</v>
      </c>
      <c r="O265" s="54"/>
      <c r="P265" s="54" t="s">
        <v>221</v>
      </c>
      <c r="Q265" s="56" t="s">
        <v>222</v>
      </c>
      <c r="R265" s="54" t="s">
        <v>37</v>
      </c>
      <c r="S265" s="54"/>
      <c r="T265" s="54" t="s">
        <v>37</v>
      </c>
      <c r="U265" s="54">
        <v>315</v>
      </c>
      <c r="V265" s="54" t="s">
        <v>37</v>
      </c>
      <c r="W265" s="54" t="s">
        <v>37</v>
      </c>
      <c r="X265" s="57" t="s">
        <v>237</v>
      </c>
      <c r="Y265" s="54"/>
    </row>
    <row r="266" s="45" customFormat="1" ht="15" spans="1:25">
      <c r="A266" s="51">
        <v>259</v>
      </c>
      <c r="B266" s="51" t="s">
        <v>147</v>
      </c>
      <c r="C266" s="54" t="s">
        <v>203</v>
      </c>
      <c r="D266" s="54" t="s">
        <v>508</v>
      </c>
      <c r="E266" s="54" t="s">
        <v>509</v>
      </c>
      <c r="F266" s="51">
        <v>72</v>
      </c>
      <c r="G266" s="54">
        <v>458</v>
      </c>
      <c r="H266" s="55">
        <v>405</v>
      </c>
      <c r="I266" s="56">
        <v>115.62689</v>
      </c>
      <c r="J266" s="56">
        <v>23.2423</v>
      </c>
      <c r="K266" s="54" t="str">
        <f t="shared" si="8"/>
        <v>A</v>
      </c>
      <c r="L266" s="54" t="s">
        <v>158</v>
      </c>
      <c r="M266" s="54" t="s">
        <v>37</v>
      </c>
      <c r="N266" s="54" t="s">
        <v>37</v>
      </c>
      <c r="O266" s="54"/>
      <c r="P266" s="54" t="s">
        <v>221</v>
      </c>
      <c r="Q266" s="56" t="s">
        <v>222</v>
      </c>
      <c r="R266" s="54" t="s">
        <v>37</v>
      </c>
      <c r="S266" s="54"/>
      <c r="T266" s="54" t="s">
        <v>37</v>
      </c>
      <c r="U266" s="54">
        <v>280.5</v>
      </c>
      <c r="V266" s="54" t="s">
        <v>154</v>
      </c>
      <c r="W266" s="54" t="s">
        <v>337</v>
      </c>
      <c r="X266" s="57" t="s">
        <v>237</v>
      </c>
      <c r="Y266" s="54"/>
    </row>
    <row r="267" s="45" customFormat="1" ht="15" spans="1:25">
      <c r="A267" s="51">
        <v>260</v>
      </c>
      <c r="B267" s="51" t="s">
        <v>147</v>
      </c>
      <c r="C267" s="54" t="s">
        <v>203</v>
      </c>
      <c r="D267" s="54" t="s">
        <v>508</v>
      </c>
      <c r="E267" s="54" t="s">
        <v>510</v>
      </c>
      <c r="F267" s="51">
        <v>109</v>
      </c>
      <c r="G267" s="54">
        <v>468</v>
      </c>
      <c r="H267" s="55">
        <v>456</v>
      </c>
      <c r="I267" s="56">
        <v>115.64429</v>
      </c>
      <c r="J267" s="56">
        <v>23.25133</v>
      </c>
      <c r="K267" s="54" t="str">
        <f t="shared" si="8"/>
        <v>A</v>
      </c>
      <c r="L267" s="54" t="s">
        <v>158</v>
      </c>
      <c r="M267" s="54" t="s">
        <v>37</v>
      </c>
      <c r="N267" s="54" t="s">
        <v>37</v>
      </c>
      <c r="O267" s="54"/>
      <c r="P267" s="54" t="s">
        <v>221</v>
      </c>
      <c r="Q267" s="56" t="s">
        <v>222</v>
      </c>
      <c r="R267" s="54" t="s">
        <v>37</v>
      </c>
      <c r="S267" s="54"/>
      <c r="T267" s="54" t="s">
        <v>37</v>
      </c>
      <c r="U267" s="54">
        <v>270</v>
      </c>
      <c r="V267" s="54" t="s">
        <v>154</v>
      </c>
      <c r="W267" s="54" t="s">
        <v>337</v>
      </c>
      <c r="X267" s="57" t="s">
        <v>237</v>
      </c>
      <c r="Y267" s="54"/>
    </row>
    <row r="268" s="45" customFormat="1" ht="15" spans="1:25">
      <c r="A268" s="51">
        <v>261</v>
      </c>
      <c r="B268" s="51" t="s">
        <v>147</v>
      </c>
      <c r="C268" s="54" t="s">
        <v>210</v>
      </c>
      <c r="D268" s="54" t="s">
        <v>511</v>
      </c>
      <c r="E268" s="54" t="s">
        <v>512</v>
      </c>
      <c r="F268" s="51">
        <v>65</v>
      </c>
      <c r="G268" s="54">
        <v>315</v>
      </c>
      <c r="H268" s="55">
        <v>190</v>
      </c>
      <c r="I268" s="56">
        <v>115.73805</v>
      </c>
      <c r="J268" s="56">
        <v>23.34419</v>
      </c>
      <c r="K268" s="54" t="str">
        <f>IF(H268&lt;100,"C","B")</f>
        <v>B</v>
      </c>
      <c r="L268" s="54" t="s">
        <v>158</v>
      </c>
      <c r="M268" s="54" t="s">
        <v>37</v>
      </c>
      <c r="N268" s="54" t="s">
        <v>37</v>
      </c>
      <c r="O268" s="54"/>
      <c r="P268" s="54" t="s">
        <v>221</v>
      </c>
      <c r="Q268" s="56" t="s">
        <v>222</v>
      </c>
      <c r="R268" s="54" t="s">
        <v>37</v>
      </c>
      <c r="S268" s="54"/>
      <c r="T268" s="54" t="s">
        <v>37</v>
      </c>
      <c r="U268" s="54" t="s">
        <v>37</v>
      </c>
      <c r="V268" s="54" t="s">
        <v>154</v>
      </c>
      <c r="W268" s="54" t="s">
        <v>207</v>
      </c>
      <c r="X268" s="57" t="s">
        <v>237</v>
      </c>
      <c r="Y268" s="54"/>
    </row>
    <row r="269" s="45" customFormat="1" ht="15" spans="1:25">
      <c r="A269" s="51">
        <v>262</v>
      </c>
      <c r="B269" s="51" t="s">
        <v>147</v>
      </c>
      <c r="C269" s="54" t="s">
        <v>210</v>
      </c>
      <c r="D269" s="54" t="s">
        <v>511</v>
      </c>
      <c r="E269" s="54" t="s">
        <v>513</v>
      </c>
      <c r="F269" s="51">
        <v>149</v>
      </c>
      <c r="G269" s="54">
        <v>853</v>
      </c>
      <c r="H269" s="55">
        <v>540</v>
      </c>
      <c r="I269" s="56">
        <v>115.74831</v>
      </c>
      <c r="J269" s="56">
        <v>23.34616</v>
      </c>
      <c r="K269" s="54" t="str">
        <f>IF(H269&gt;300,"A","B")</f>
        <v>A</v>
      </c>
      <c r="L269" s="54" t="s">
        <v>158</v>
      </c>
      <c r="M269" s="54" t="s">
        <v>37</v>
      </c>
      <c r="N269" s="54" t="s">
        <v>37</v>
      </c>
      <c r="O269" s="54"/>
      <c r="P269" s="54" t="s">
        <v>221</v>
      </c>
      <c r="Q269" s="56" t="s">
        <v>222</v>
      </c>
      <c r="R269" s="54" t="s">
        <v>37</v>
      </c>
      <c r="S269" s="54"/>
      <c r="T269" s="54" t="s">
        <v>37</v>
      </c>
      <c r="U269" s="54" t="s">
        <v>37</v>
      </c>
      <c r="V269" s="54" t="s">
        <v>154</v>
      </c>
      <c r="W269" s="54" t="s">
        <v>337</v>
      </c>
      <c r="X269" s="57" t="s">
        <v>237</v>
      </c>
      <c r="Y269" s="54"/>
    </row>
    <row r="270" s="45" customFormat="1" ht="15" spans="1:25">
      <c r="A270" s="51">
        <v>263</v>
      </c>
      <c r="B270" s="51" t="s">
        <v>147</v>
      </c>
      <c r="C270" s="54" t="s">
        <v>210</v>
      </c>
      <c r="D270" s="54" t="s">
        <v>511</v>
      </c>
      <c r="E270" s="54" t="s">
        <v>514</v>
      </c>
      <c r="F270" s="51">
        <v>130</v>
      </c>
      <c r="G270" s="54">
        <v>745</v>
      </c>
      <c r="H270" s="55">
        <v>410</v>
      </c>
      <c r="I270" s="56">
        <v>115.75049</v>
      </c>
      <c r="J270" s="56">
        <v>23.35924</v>
      </c>
      <c r="K270" s="54" t="str">
        <f>IF(H270&gt;300,"A","B")</f>
        <v>A</v>
      </c>
      <c r="L270" s="54" t="s">
        <v>158</v>
      </c>
      <c r="M270" s="54" t="s">
        <v>37</v>
      </c>
      <c r="N270" s="54" t="s">
        <v>37</v>
      </c>
      <c r="O270" s="54"/>
      <c r="P270" s="54" t="s">
        <v>221</v>
      </c>
      <c r="Q270" s="56" t="s">
        <v>222</v>
      </c>
      <c r="R270" s="54" t="s">
        <v>37</v>
      </c>
      <c r="S270" s="54"/>
      <c r="T270" s="54" t="s">
        <v>37</v>
      </c>
      <c r="U270" s="54">
        <v>45.964</v>
      </c>
      <c r="V270" s="54" t="s">
        <v>154</v>
      </c>
      <c r="W270" s="54" t="s">
        <v>337</v>
      </c>
      <c r="X270" s="57" t="s">
        <v>237</v>
      </c>
      <c r="Y270" s="54"/>
    </row>
    <row r="271" s="45" customFormat="1" ht="15" spans="1:25">
      <c r="A271" s="51">
        <v>264</v>
      </c>
      <c r="B271" s="51" t="s">
        <v>147</v>
      </c>
      <c r="C271" s="54" t="s">
        <v>210</v>
      </c>
      <c r="D271" s="54" t="s">
        <v>511</v>
      </c>
      <c r="E271" s="54" t="s">
        <v>515</v>
      </c>
      <c r="F271" s="51">
        <v>247</v>
      </c>
      <c r="G271" s="54">
        <v>1220</v>
      </c>
      <c r="H271" s="55">
        <v>1200</v>
      </c>
      <c r="I271" s="56">
        <v>115.75672</v>
      </c>
      <c r="J271" s="56">
        <v>23.35504</v>
      </c>
      <c r="K271" s="54" t="str">
        <f>IF(H271&gt;300,"A","B")</f>
        <v>A</v>
      </c>
      <c r="L271" s="54" t="s">
        <v>158</v>
      </c>
      <c r="M271" s="54" t="s">
        <v>37</v>
      </c>
      <c r="N271" s="54" t="s">
        <v>37</v>
      </c>
      <c r="O271" s="54"/>
      <c r="P271" s="54" t="s">
        <v>221</v>
      </c>
      <c r="Q271" s="56" t="s">
        <v>222</v>
      </c>
      <c r="R271" s="54" t="s">
        <v>37</v>
      </c>
      <c r="S271" s="54"/>
      <c r="T271" s="54" t="s">
        <v>37</v>
      </c>
      <c r="U271" s="54">
        <v>68.6</v>
      </c>
      <c r="V271" s="54" t="s">
        <v>154</v>
      </c>
      <c r="W271" s="54" t="s">
        <v>487</v>
      </c>
      <c r="X271" s="57" t="s">
        <v>237</v>
      </c>
      <c r="Y271" s="54"/>
    </row>
    <row r="272" s="45" customFormat="1" ht="15" spans="1:25">
      <c r="A272" s="51">
        <v>265</v>
      </c>
      <c r="B272" s="51" t="s">
        <v>147</v>
      </c>
      <c r="C272" s="54" t="s">
        <v>210</v>
      </c>
      <c r="D272" s="54" t="s">
        <v>511</v>
      </c>
      <c r="E272" s="54" t="s">
        <v>516</v>
      </c>
      <c r="F272" s="51">
        <v>54</v>
      </c>
      <c r="G272" s="54">
        <v>319</v>
      </c>
      <c r="H272" s="55">
        <v>120</v>
      </c>
      <c r="I272" s="56">
        <v>115.75655</v>
      </c>
      <c r="J272" s="56">
        <v>23.35622</v>
      </c>
      <c r="K272" s="54" t="str">
        <f>IF(H272&lt;100,"C","B")</f>
        <v>B</v>
      </c>
      <c r="L272" s="54" t="s">
        <v>158</v>
      </c>
      <c r="M272" s="54" t="s">
        <v>37</v>
      </c>
      <c r="N272" s="54" t="s">
        <v>37</v>
      </c>
      <c r="O272" s="54"/>
      <c r="P272" s="54" t="s">
        <v>221</v>
      </c>
      <c r="Q272" s="56" t="s">
        <v>222</v>
      </c>
      <c r="R272" s="54" t="s">
        <v>37</v>
      </c>
      <c r="S272" s="54"/>
      <c r="T272" s="54" t="s">
        <v>37</v>
      </c>
      <c r="U272" s="54">
        <v>6.888</v>
      </c>
      <c r="V272" s="54" t="s">
        <v>154</v>
      </c>
      <c r="W272" s="54" t="s">
        <v>207</v>
      </c>
      <c r="X272" s="57" t="s">
        <v>237</v>
      </c>
      <c r="Y272" s="54"/>
    </row>
    <row r="273" s="45" customFormat="1" ht="15" spans="1:25">
      <c r="A273" s="51">
        <v>266</v>
      </c>
      <c r="B273" s="51" t="s">
        <v>147</v>
      </c>
      <c r="C273" s="54" t="s">
        <v>210</v>
      </c>
      <c r="D273" s="54" t="s">
        <v>511</v>
      </c>
      <c r="E273" s="54" t="s">
        <v>517</v>
      </c>
      <c r="F273" s="51">
        <v>42</v>
      </c>
      <c r="G273" s="54">
        <v>245</v>
      </c>
      <c r="H273" s="55">
        <v>340</v>
      </c>
      <c r="I273" s="56">
        <v>115.75678</v>
      </c>
      <c r="J273" s="56">
        <v>23.35703</v>
      </c>
      <c r="K273" s="54" t="str">
        <f>IF(H273&gt;300,"A","B")</f>
        <v>A</v>
      </c>
      <c r="L273" s="54" t="s">
        <v>158</v>
      </c>
      <c r="M273" s="54" t="s">
        <v>37</v>
      </c>
      <c r="N273" s="54" t="s">
        <v>37</v>
      </c>
      <c r="O273" s="54"/>
      <c r="P273" s="54" t="s">
        <v>221</v>
      </c>
      <c r="Q273" s="56" t="s">
        <v>222</v>
      </c>
      <c r="R273" s="54" t="s">
        <v>37</v>
      </c>
      <c r="S273" s="54"/>
      <c r="T273" s="54" t="s">
        <v>37</v>
      </c>
      <c r="U273" s="54">
        <v>19.432</v>
      </c>
      <c r="V273" s="54" t="s">
        <v>154</v>
      </c>
      <c r="W273" s="54" t="s">
        <v>207</v>
      </c>
      <c r="X273" s="57" t="s">
        <v>237</v>
      </c>
      <c r="Y273" s="54"/>
    </row>
    <row r="274" s="45" customFormat="1" ht="15" spans="1:25">
      <c r="A274" s="51">
        <v>267</v>
      </c>
      <c r="B274" s="51" t="s">
        <v>147</v>
      </c>
      <c r="C274" s="54" t="s">
        <v>210</v>
      </c>
      <c r="D274" s="54" t="s">
        <v>518</v>
      </c>
      <c r="E274" s="54" t="s">
        <v>519</v>
      </c>
      <c r="F274" s="51">
        <v>86</v>
      </c>
      <c r="G274" s="54">
        <v>474</v>
      </c>
      <c r="H274" s="55">
        <v>462</v>
      </c>
      <c r="I274" s="56">
        <v>115.74616</v>
      </c>
      <c r="J274" s="56">
        <v>23.32003</v>
      </c>
      <c r="K274" s="54" t="str">
        <f>IF(H274&gt;300,"A","B")</f>
        <v>A</v>
      </c>
      <c r="L274" s="54" t="s">
        <v>158</v>
      </c>
      <c r="M274" s="54" t="s">
        <v>37</v>
      </c>
      <c r="N274" s="54" t="s">
        <v>37</v>
      </c>
      <c r="O274" s="54"/>
      <c r="P274" s="54" t="s">
        <v>221</v>
      </c>
      <c r="Q274" s="56" t="s">
        <v>222</v>
      </c>
      <c r="R274" s="54" t="s">
        <v>37</v>
      </c>
      <c r="S274" s="54"/>
      <c r="T274" s="54" t="s">
        <v>37</v>
      </c>
      <c r="U274" s="54">
        <v>48.932</v>
      </c>
      <c r="V274" s="54" t="s">
        <v>154</v>
      </c>
      <c r="W274" s="54" t="s">
        <v>158</v>
      </c>
      <c r="X274" s="57" t="s">
        <v>237</v>
      </c>
      <c r="Y274" s="54"/>
    </row>
    <row r="275" s="45" customFormat="1" ht="15" spans="1:25">
      <c r="A275" s="51">
        <v>268</v>
      </c>
      <c r="B275" s="51" t="s">
        <v>147</v>
      </c>
      <c r="C275" s="54" t="s">
        <v>210</v>
      </c>
      <c r="D275" s="54" t="s">
        <v>518</v>
      </c>
      <c r="E275" s="54" t="s">
        <v>520</v>
      </c>
      <c r="F275" s="51">
        <v>50</v>
      </c>
      <c r="G275" s="54">
        <v>297</v>
      </c>
      <c r="H275" s="55">
        <v>166</v>
      </c>
      <c r="I275" s="56">
        <v>115.74253</v>
      </c>
      <c r="J275" s="56">
        <v>23.31924</v>
      </c>
      <c r="K275" s="54" t="str">
        <f>IF(H275&lt;100,"C","B")</f>
        <v>B</v>
      </c>
      <c r="L275" s="54" t="s">
        <v>158</v>
      </c>
      <c r="M275" s="54" t="s">
        <v>37</v>
      </c>
      <c r="N275" s="54" t="s">
        <v>37</v>
      </c>
      <c r="O275" s="54"/>
      <c r="P275" s="54" t="s">
        <v>221</v>
      </c>
      <c r="Q275" s="56" t="s">
        <v>222</v>
      </c>
      <c r="R275" s="54" t="s">
        <v>37</v>
      </c>
      <c r="S275" s="54"/>
      <c r="T275" s="54" t="s">
        <v>37</v>
      </c>
      <c r="U275" s="54" t="s">
        <v>37</v>
      </c>
      <c r="V275" s="54" t="s">
        <v>37</v>
      </c>
      <c r="W275" s="54" t="s">
        <v>37</v>
      </c>
      <c r="X275" s="57" t="s">
        <v>237</v>
      </c>
      <c r="Y275" s="54"/>
    </row>
    <row r="276" s="45" customFormat="1" ht="15" spans="1:25">
      <c r="A276" s="51">
        <v>269</v>
      </c>
      <c r="B276" s="51" t="s">
        <v>147</v>
      </c>
      <c r="C276" s="54" t="s">
        <v>210</v>
      </c>
      <c r="D276" s="54" t="s">
        <v>518</v>
      </c>
      <c r="E276" s="54" t="s">
        <v>521</v>
      </c>
      <c r="F276" s="51">
        <v>71</v>
      </c>
      <c r="G276" s="54">
        <v>389</v>
      </c>
      <c r="H276" s="55">
        <v>375</v>
      </c>
      <c r="I276" s="56">
        <v>115.74354</v>
      </c>
      <c r="J276" s="56">
        <v>23.32096</v>
      </c>
      <c r="K276" s="54" t="str">
        <f>IF(H276&gt;300,"A","B")</f>
        <v>A</v>
      </c>
      <c r="L276" s="54" t="s">
        <v>158</v>
      </c>
      <c r="M276" s="54" t="s">
        <v>37</v>
      </c>
      <c r="N276" s="54" t="s">
        <v>37</v>
      </c>
      <c r="O276" s="54"/>
      <c r="P276" s="54" t="s">
        <v>221</v>
      </c>
      <c r="Q276" s="56" t="s">
        <v>222</v>
      </c>
      <c r="R276" s="54" t="s">
        <v>37</v>
      </c>
      <c r="S276" s="54"/>
      <c r="T276" s="54" t="s">
        <v>37</v>
      </c>
      <c r="U276" s="54" t="s">
        <v>37</v>
      </c>
      <c r="V276" s="54" t="s">
        <v>37</v>
      </c>
      <c r="W276" s="54" t="s">
        <v>37</v>
      </c>
      <c r="X276" s="57" t="s">
        <v>237</v>
      </c>
      <c r="Y276" s="54"/>
    </row>
    <row r="277" s="45" customFormat="1" ht="15" spans="1:25">
      <c r="A277" s="51">
        <v>270</v>
      </c>
      <c r="B277" s="51" t="s">
        <v>147</v>
      </c>
      <c r="C277" s="54" t="s">
        <v>210</v>
      </c>
      <c r="D277" s="54" t="s">
        <v>518</v>
      </c>
      <c r="E277" s="54" t="s">
        <v>522</v>
      </c>
      <c r="F277" s="51">
        <v>23</v>
      </c>
      <c r="G277" s="54">
        <v>100</v>
      </c>
      <c r="H277" s="55">
        <v>82</v>
      </c>
      <c r="I277" s="56">
        <v>115.74376</v>
      </c>
      <c r="J277" s="56">
        <v>23.32434</v>
      </c>
      <c r="K277" s="54" t="str">
        <f>IF(H277&lt;100,"C","B")</f>
        <v>C</v>
      </c>
      <c r="L277" s="54" t="s">
        <v>158</v>
      </c>
      <c r="M277" s="54" t="s">
        <v>37</v>
      </c>
      <c r="N277" s="54" t="s">
        <v>37</v>
      </c>
      <c r="O277" s="54"/>
      <c r="P277" s="54" t="s">
        <v>221</v>
      </c>
      <c r="Q277" s="56" t="s">
        <v>222</v>
      </c>
      <c r="R277" s="54" t="s">
        <v>37</v>
      </c>
      <c r="S277" s="54"/>
      <c r="T277" s="54" t="s">
        <v>37</v>
      </c>
      <c r="U277" s="54" t="s">
        <v>37</v>
      </c>
      <c r="V277" s="54" t="s">
        <v>37</v>
      </c>
      <c r="W277" s="54" t="s">
        <v>37</v>
      </c>
      <c r="X277" s="57" t="s">
        <v>237</v>
      </c>
      <c r="Y277" s="54"/>
    </row>
    <row r="278" s="45" customFormat="1" ht="15" spans="1:25">
      <c r="A278" s="51">
        <v>271</v>
      </c>
      <c r="B278" s="51" t="s">
        <v>147</v>
      </c>
      <c r="C278" s="54" t="s">
        <v>210</v>
      </c>
      <c r="D278" s="54" t="s">
        <v>518</v>
      </c>
      <c r="E278" s="54" t="s">
        <v>523</v>
      </c>
      <c r="F278" s="51">
        <v>84</v>
      </c>
      <c r="G278" s="54">
        <v>491</v>
      </c>
      <c r="H278" s="55">
        <v>268</v>
      </c>
      <c r="I278" s="56">
        <v>115.73974</v>
      </c>
      <c r="J278" s="56">
        <v>23.32385</v>
      </c>
      <c r="K278" s="54" t="str">
        <f>IF(H278&lt;100,"C","B")</f>
        <v>B</v>
      </c>
      <c r="L278" s="54" t="s">
        <v>158</v>
      </c>
      <c r="M278" s="54" t="s">
        <v>37</v>
      </c>
      <c r="N278" s="54" t="s">
        <v>37</v>
      </c>
      <c r="O278" s="54"/>
      <c r="P278" s="54" t="s">
        <v>221</v>
      </c>
      <c r="Q278" s="56" t="s">
        <v>222</v>
      </c>
      <c r="R278" s="54" t="s">
        <v>37</v>
      </c>
      <c r="S278" s="54"/>
      <c r="T278" s="54" t="s">
        <v>37</v>
      </c>
      <c r="U278" s="54" t="s">
        <v>37</v>
      </c>
      <c r="V278" s="54" t="s">
        <v>37</v>
      </c>
      <c r="W278" s="54" t="s">
        <v>37</v>
      </c>
      <c r="X278" s="57" t="s">
        <v>237</v>
      </c>
      <c r="Y278" s="54"/>
    </row>
    <row r="279" s="45" customFormat="1" ht="15" spans="1:25">
      <c r="A279" s="51">
        <v>272</v>
      </c>
      <c r="B279" s="51" t="s">
        <v>147</v>
      </c>
      <c r="C279" s="54" t="s">
        <v>210</v>
      </c>
      <c r="D279" s="54" t="s">
        <v>524</v>
      </c>
      <c r="E279" s="54" t="s">
        <v>525</v>
      </c>
      <c r="F279" s="51">
        <v>28</v>
      </c>
      <c r="G279" s="54">
        <v>128</v>
      </c>
      <c r="H279" s="55">
        <v>110</v>
      </c>
      <c r="I279" s="56">
        <v>115.72251</v>
      </c>
      <c r="J279" s="56">
        <v>23.34775</v>
      </c>
      <c r="K279" s="54" t="str">
        <f>IF(H279&lt;100,"C","B")</f>
        <v>B</v>
      </c>
      <c r="L279" s="54" t="s">
        <v>158</v>
      </c>
      <c r="M279" s="54" t="s">
        <v>37</v>
      </c>
      <c r="N279" s="54" t="s">
        <v>37</v>
      </c>
      <c r="O279" s="54"/>
      <c r="P279" s="54" t="s">
        <v>221</v>
      </c>
      <c r="Q279" s="56" t="s">
        <v>222</v>
      </c>
      <c r="R279" s="54" t="s">
        <v>37</v>
      </c>
      <c r="S279" s="54"/>
      <c r="T279" s="54" t="s">
        <v>37</v>
      </c>
      <c r="U279" s="54" t="s">
        <v>37</v>
      </c>
      <c r="V279" s="54" t="s">
        <v>154</v>
      </c>
      <c r="W279" s="54" t="s">
        <v>207</v>
      </c>
      <c r="X279" s="57" t="s">
        <v>237</v>
      </c>
      <c r="Y279" s="54"/>
    </row>
    <row r="280" s="45" customFormat="1" ht="15" spans="1:25">
      <c r="A280" s="51">
        <v>273</v>
      </c>
      <c r="B280" s="51" t="s">
        <v>147</v>
      </c>
      <c r="C280" s="54" t="s">
        <v>210</v>
      </c>
      <c r="D280" s="54" t="s">
        <v>524</v>
      </c>
      <c r="E280" s="54" t="s">
        <v>526</v>
      </c>
      <c r="F280" s="51">
        <v>39</v>
      </c>
      <c r="G280" s="54">
        <v>246</v>
      </c>
      <c r="H280" s="55">
        <v>160</v>
      </c>
      <c r="I280" s="56">
        <v>115.72545</v>
      </c>
      <c r="J280" s="56">
        <v>23.34787</v>
      </c>
      <c r="K280" s="54" t="str">
        <f>IF(H280&lt;100,"C","B")</f>
        <v>B</v>
      </c>
      <c r="L280" s="54" t="s">
        <v>158</v>
      </c>
      <c r="M280" s="54" t="s">
        <v>37</v>
      </c>
      <c r="N280" s="54" t="s">
        <v>37</v>
      </c>
      <c r="O280" s="54"/>
      <c r="P280" s="54" t="s">
        <v>221</v>
      </c>
      <c r="Q280" s="56" t="s">
        <v>222</v>
      </c>
      <c r="R280" s="54" t="s">
        <v>37</v>
      </c>
      <c r="S280" s="54"/>
      <c r="T280" s="54" t="s">
        <v>37</v>
      </c>
      <c r="U280" s="54" t="s">
        <v>37</v>
      </c>
      <c r="V280" s="54" t="s">
        <v>154</v>
      </c>
      <c r="W280" s="54" t="s">
        <v>207</v>
      </c>
      <c r="X280" s="57" t="s">
        <v>237</v>
      </c>
      <c r="Y280" s="54"/>
    </row>
    <row r="281" s="45" customFormat="1" ht="15" spans="1:25">
      <c r="A281" s="51">
        <v>274</v>
      </c>
      <c r="B281" s="51" t="s">
        <v>147</v>
      </c>
      <c r="C281" s="54" t="s">
        <v>210</v>
      </c>
      <c r="D281" s="54" t="s">
        <v>524</v>
      </c>
      <c r="E281" s="54" t="s">
        <v>527</v>
      </c>
      <c r="F281" s="51">
        <v>120</v>
      </c>
      <c r="G281" s="54">
        <v>598</v>
      </c>
      <c r="H281" s="55">
        <v>600</v>
      </c>
      <c r="I281" s="56">
        <v>115.72421</v>
      </c>
      <c r="J281" s="56">
        <v>23.3476</v>
      </c>
      <c r="K281" s="54" t="str">
        <f>IF(H281&gt;300,"A","B")</f>
        <v>A</v>
      </c>
      <c r="L281" s="54" t="s">
        <v>158</v>
      </c>
      <c r="M281" s="54" t="s">
        <v>37</v>
      </c>
      <c r="N281" s="54" t="s">
        <v>37</v>
      </c>
      <c r="O281" s="54"/>
      <c r="P281" s="54" t="s">
        <v>221</v>
      </c>
      <c r="Q281" s="56" t="s">
        <v>222</v>
      </c>
      <c r="R281" s="54" t="s">
        <v>37</v>
      </c>
      <c r="S281" s="54"/>
      <c r="T281" s="54" t="s">
        <v>37</v>
      </c>
      <c r="U281" s="54" t="s">
        <v>37</v>
      </c>
      <c r="V281" s="54" t="s">
        <v>154</v>
      </c>
      <c r="W281" s="54" t="s">
        <v>337</v>
      </c>
      <c r="X281" s="57" t="s">
        <v>237</v>
      </c>
      <c r="Y281" s="54"/>
    </row>
    <row r="282" s="45" customFormat="1" ht="15" spans="1:25">
      <c r="A282" s="51">
        <v>275</v>
      </c>
      <c r="B282" s="51" t="s">
        <v>147</v>
      </c>
      <c r="C282" s="54" t="s">
        <v>210</v>
      </c>
      <c r="D282" s="54" t="s">
        <v>524</v>
      </c>
      <c r="E282" s="54" t="s">
        <v>528</v>
      </c>
      <c r="F282" s="51">
        <v>57</v>
      </c>
      <c r="G282" s="54">
        <v>269</v>
      </c>
      <c r="H282" s="55">
        <v>180</v>
      </c>
      <c r="I282" s="56">
        <v>115.72348</v>
      </c>
      <c r="J282" s="56">
        <v>23.34973</v>
      </c>
      <c r="K282" s="54" t="str">
        <f t="shared" ref="K282:K290" si="9">IF(H282&lt;100,"C","B")</f>
        <v>B</v>
      </c>
      <c r="L282" s="54" t="s">
        <v>158</v>
      </c>
      <c r="M282" s="54" t="s">
        <v>37</v>
      </c>
      <c r="N282" s="54" t="s">
        <v>37</v>
      </c>
      <c r="O282" s="54"/>
      <c r="P282" s="54" t="s">
        <v>221</v>
      </c>
      <c r="Q282" s="56" t="s">
        <v>222</v>
      </c>
      <c r="R282" s="54" t="s">
        <v>37</v>
      </c>
      <c r="S282" s="54"/>
      <c r="T282" s="54" t="s">
        <v>37</v>
      </c>
      <c r="U282" s="54" t="s">
        <v>37</v>
      </c>
      <c r="V282" s="54" t="s">
        <v>154</v>
      </c>
      <c r="W282" s="54" t="s">
        <v>207</v>
      </c>
      <c r="X282" s="57" t="s">
        <v>237</v>
      </c>
      <c r="Y282" s="54"/>
    </row>
    <row r="283" s="45" customFormat="1" ht="15" spans="1:25">
      <c r="A283" s="51">
        <v>276</v>
      </c>
      <c r="B283" s="51" t="s">
        <v>147</v>
      </c>
      <c r="C283" s="54" t="s">
        <v>210</v>
      </c>
      <c r="D283" s="54" t="s">
        <v>524</v>
      </c>
      <c r="E283" s="54" t="s">
        <v>529</v>
      </c>
      <c r="F283" s="51">
        <v>46</v>
      </c>
      <c r="G283" s="54">
        <v>228</v>
      </c>
      <c r="H283" s="55">
        <v>160</v>
      </c>
      <c r="I283" s="56">
        <v>115.72401</v>
      </c>
      <c r="J283" s="56">
        <v>23.34885</v>
      </c>
      <c r="K283" s="54" t="str">
        <f t="shared" si="9"/>
        <v>B</v>
      </c>
      <c r="L283" s="54" t="s">
        <v>158</v>
      </c>
      <c r="M283" s="54" t="s">
        <v>37</v>
      </c>
      <c r="N283" s="54" t="s">
        <v>37</v>
      </c>
      <c r="O283" s="54"/>
      <c r="P283" s="54" t="s">
        <v>221</v>
      </c>
      <c r="Q283" s="56" t="s">
        <v>222</v>
      </c>
      <c r="R283" s="54" t="s">
        <v>37</v>
      </c>
      <c r="S283" s="54"/>
      <c r="T283" s="54" t="s">
        <v>37</v>
      </c>
      <c r="U283" s="54" t="s">
        <v>37</v>
      </c>
      <c r="V283" s="54" t="s">
        <v>154</v>
      </c>
      <c r="W283" s="54" t="s">
        <v>207</v>
      </c>
      <c r="X283" s="57" t="s">
        <v>237</v>
      </c>
      <c r="Y283" s="54"/>
    </row>
    <row r="284" s="45" customFormat="1" ht="15" spans="1:25">
      <c r="A284" s="51">
        <v>277</v>
      </c>
      <c r="B284" s="51" t="s">
        <v>147</v>
      </c>
      <c r="C284" s="54" t="s">
        <v>210</v>
      </c>
      <c r="D284" s="54" t="s">
        <v>524</v>
      </c>
      <c r="E284" s="54" t="s">
        <v>530</v>
      </c>
      <c r="F284" s="51">
        <v>38</v>
      </c>
      <c r="G284" s="54">
        <v>176</v>
      </c>
      <c r="H284" s="55">
        <v>136</v>
      </c>
      <c r="I284" s="56">
        <v>115.72532</v>
      </c>
      <c r="J284" s="56">
        <v>23.34862</v>
      </c>
      <c r="K284" s="54" t="str">
        <f t="shared" si="9"/>
        <v>B</v>
      </c>
      <c r="L284" s="54" t="s">
        <v>158</v>
      </c>
      <c r="M284" s="54" t="s">
        <v>37</v>
      </c>
      <c r="N284" s="54" t="s">
        <v>37</v>
      </c>
      <c r="O284" s="54"/>
      <c r="P284" s="54" t="s">
        <v>221</v>
      </c>
      <c r="Q284" s="56" t="s">
        <v>222</v>
      </c>
      <c r="R284" s="54" t="s">
        <v>37</v>
      </c>
      <c r="S284" s="54"/>
      <c r="T284" s="54" t="s">
        <v>37</v>
      </c>
      <c r="U284" s="54" t="s">
        <v>37</v>
      </c>
      <c r="V284" s="54" t="s">
        <v>154</v>
      </c>
      <c r="W284" s="54" t="s">
        <v>207</v>
      </c>
      <c r="X284" s="57" t="s">
        <v>237</v>
      </c>
      <c r="Y284" s="54"/>
    </row>
    <row r="285" s="45" customFormat="1" ht="15" spans="1:25">
      <c r="A285" s="51">
        <v>278</v>
      </c>
      <c r="B285" s="51" t="s">
        <v>147</v>
      </c>
      <c r="C285" s="54" t="s">
        <v>210</v>
      </c>
      <c r="D285" s="54" t="s">
        <v>524</v>
      </c>
      <c r="E285" s="54" t="s">
        <v>531</v>
      </c>
      <c r="F285" s="51">
        <v>46</v>
      </c>
      <c r="G285" s="54">
        <v>242</v>
      </c>
      <c r="H285" s="55">
        <v>160</v>
      </c>
      <c r="I285" s="56">
        <v>115.72016</v>
      </c>
      <c r="J285" s="56">
        <v>23.34841</v>
      </c>
      <c r="K285" s="54" t="str">
        <f t="shared" si="9"/>
        <v>B</v>
      </c>
      <c r="L285" s="54" t="s">
        <v>158</v>
      </c>
      <c r="M285" s="54" t="s">
        <v>37</v>
      </c>
      <c r="N285" s="54" t="s">
        <v>37</v>
      </c>
      <c r="O285" s="54"/>
      <c r="P285" s="54" t="s">
        <v>221</v>
      </c>
      <c r="Q285" s="56" t="s">
        <v>222</v>
      </c>
      <c r="R285" s="54" t="s">
        <v>37</v>
      </c>
      <c r="S285" s="54"/>
      <c r="T285" s="54" t="s">
        <v>37</v>
      </c>
      <c r="U285" s="54" t="s">
        <v>37</v>
      </c>
      <c r="V285" s="54" t="s">
        <v>154</v>
      </c>
      <c r="W285" s="54" t="s">
        <v>207</v>
      </c>
      <c r="X285" s="57" t="s">
        <v>237</v>
      </c>
      <c r="Y285" s="54"/>
    </row>
    <row r="286" s="45" customFormat="1" ht="15" spans="1:25">
      <c r="A286" s="51">
        <v>279</v>
      </c>
      <c r="B286" s="51" t="s">
        <v>147</v>
      </c>
      <c r="C286" s="54" t="s">
        <v>210</v>
      </c>
      <c r="D286" s="54" t="s">
        <v>524</v>
      </c>
      <c r="E286" s="54" t="s">
        <v>230</v>
      </c>
      <c r="F286" s="51">
        <v>45</v>
      </c>
      <c r="G286" s="54">
        <v>242</v>
      </c>
      <c r="H286" s="55">
        <v>171</v>
      </c>
      <c r="I286" s="56">
        <v>115.72743</v>
      </c>
      <c r="J286" s="56">
        <v>23.34389</v>
      </c>
      <c r="K286" s="54" t="str">
        <f t="shared" si="9"/>
        <v>B</v>
      </c>
      <c r="L286" s="54" t="s">
        <v>158</v>
      </c>
      <c r="M286" s="54" t="s">
        <v>37</v>
      </c>
      <c r="N286" s="54" t="s">
        <v>37</v>
      </c>
      <c r="O286" s="54"/>
      <c r="P286" s="54" t="s">
        <v>221</v>
      </c>
      <c r="Q286" s="56" t="s">
        <v>222</v>
      </c>
      <c r="R286" s="54" t="s">
        <v>37</v>
      </c>
      <c r="S286" s="54"/>
      <c r="T286" s="54" t="s">
        <v>37</v>
      </c>
      <c r="U286" s="54" t="s">
        <v>37</v>
      </c>
      <c r="V286" s="54" t="s">
        <v>154</v>
      </c>
      <c r="W286" s="54" t="s">
        <v>207</v>
      </c>
      <c r="X286" s="57" t="s">
        <v>237</v>
      </c>
      <c r="Y286" s="54"/>
    </row>
    <row r="287" s="45" customFormat="1" ht="15" spans="1:25">
      <c r="A287" s="51">
        <v>280</v>
      </c>
      <c r="B287" s="51" t="s">
        <v>147</v>
      </c>
      <c r="C287" s="54" t="s">
        <v>210</v>
      </c>
      <c r="D287" s="54" t="s">
        <v>524</v>
      </c>
      <c r="E287" s="54" t="s">
        <v>532</v>
      </c>
      <c r="F287" s="51">
        <v>65</v>
      </c>
      <c r="G287" s="54">
        <v>332</v>
      </c>
      <c r="H287" s="55">
        <v>100</v>
      </c>
      <c r="I287" s="56">
        <v>115.73234</v>
      </c>
      <c r="J287" s="56">
        <v>23.34005</v>
      </c>
      <c r="K287" s="54" t="str">
        <f t="shared" si="9"/>
        <v>B</v>
      </c>
      <c r="L287" s="54" t="s">
        <v>158</v>
      </c>
      <c r="M287" s="54" t="s">
        <v>37</v>
      </c>
      <c r="N287" s="54" t="s">
        <v>37</v>
      </c>
      <c r="O287" s="54"/>
      <c r="P287" s="54" t="s">
        <v>221</v>
      </c>
      <c r="Q287" s="56" t="s">
        <v>222</v>
      </c>
      <c r="R287" s="54" t="s">
        <v>37</v>
      </c>
      <c r="S287" s="54"/>
      <c r="T287" s="54" t="s">
        <v>37</v>
      </c>
      <c r="U287" s="54" t="s">
        <v>37</v>
      </c>
      <c r="V287" s="54" t="s">
        <v>154</v>
      </c>
      <c r="W287" s="54" t="s">
        <v>207</v>
      </c>
      <c r="X287" s="57" t="s">
        <v>237</v>
      </c>
      <c r="Y287" s="54"/>
    </row>
    <row r="288" s="45" customFormat="1" ht="15" spans="1:25">
      <c r="A288" s="51">
        <v>281</v>
      </c>
      <c r="B288" s="51" t="s">
        <v>147</v>
      </c>
      <c r="C288" s="54" t="s">
        <v>210</v>
      </c>
      <c r="D288" s="54" t="s">
        <v>524</v>
      </c>
      <c r="E288" s="54" t="s">
        <v>533</v>
      </c>
      <c r="F288" s="51">
        <v>34</v>
      </c>
      <c r="G288" s="54">
        <v>168</v>
      </c>
      <c r="H288" s="55">
        <v>180</v>
      </c>
      <c r="I288" s="56">
        <v>115.72638</v>
      </c>
      <c r="J288" s="56">
        <v>23.34393</v>
      </c>
      <c r="K288" s="54" t="str">
        <f t="shared" si="9"/>
        <v>B</v>
      </c>
      <c r="L288" s="54" t="s">
        <v>158</v>
      </c>
      <c r="M288" s="54" t="s">
        <v>37</v>
      </c>
      <c r="N288" s="54" t="s">
        <v>37</v>
      </c>
      <c r="O288" s="54"/>
      <c r="P288" s="54" t="s">
        <v>221</v>
      </c>
      <c r="Q288" s="56" t="s">
        <v>222</v>
      </c>
      <c r="R288" s="54" t="s">
        <v>37</v>
      </c>
      <c r="S288" s="54"/>
      <c r="T288" s="54" t="s">
        <v>37</v>
      </c>
      <c r="U288" s="54" t="s">
        <v>37</v>
      </c>
      <c r="V288" s="54" t="s">
        <v>154</v>
      </c>
      <c r="W288" s="54" t="s">
        <v>207</v>
      </c>
      <c r="X288" s="57" t="s">
        <v>237</v>
      </c>
      <c r="Y288" s="54"/>
    </row>
    <row r="289" s="45" customFormat="1" ht="15" spans="1:25">
      <c r="A289" s="51">
        <v>282</v>
      </c>
      <c r="B289" s="51" t="s">
        <v>147</v>
      </c>
      <c r="C289" s="54" t="s">
        <v>210</v>
      </c>
      <c r="D289" s="54" t="s">
        <v>524</v>
      </c>
      <c r="E289" s="54" t="s">
        <v>534</v>
      </c>
      <c r="F289" s="51">
        <v>67</v>
      </c>
      <c r="G289" s="54">
        <v>363</v>
      </c>
      <c r="H289" s="55">
        <v>300</v>
      </c>
      <c r="I289" s="56">
        <v>115.73256</v>
      </c>
      <c r="J289" s="56">
        <v>23.34161</v>
      </c>
      <c r="K289" s="54" t="str">
        <f t="shared" si="9"/>
        <v>B</v>
      </c>
      <c r="L289" s="54" t="s">
        <v>158</v>
      </c>
      <c r="M289" s="54" t="s">
        <v>37</v>
      </c>
      <c r="N289" s="54" t="s">
        <v>37</v>
      </c>
      <c r="O289" s="54"/>
      <c r="P289" s="54" t="s">
        <v>221</v>
      </c>
      <c r="Q289" s="56" t="s">
        <v>222</v>
      </c>
      <c r="R289" s="54" t="s">
        <v>37</v>
      </c>
      <c r="S289" s="54"/>
      <c r="T289" s="54" t="s">
        <v>37</v>
      </c>
      <c r="U289" s="54">
        <v>390</v>
      </c>
      <c r="V289" s="54" t="s">
        <v>154</v>
      </c>
      <c r="W289" s="54" t="s">
        <v>207</v>
      </c>
      <c r="X289" s="57" t="s">
        <v>237</v>
      </c>
      <c r="Y289" s="54"/>
    </row>
    <row r="290" s="45" customFormat="1" ht="15" spans="1:25">
      <c r="A290" s="51">
        <v>283</v>
      </c>
      <c r="B290" s="51" t="s">
        <v>147</v>
      </c>
      <c r="C290" s="54" t="s">
        <v>210</v>
      </c>
      <c r="D290" s="54" t="s">
        <v>535</v>
      </c>
      <c r="E290" s="54" t="s">
        <v>536</v>
      </c>
      <c r="F290" s="51">
        <v>92</v>
      </c>
      <c r="G290" s="54">
        <v>509</v>
      </c>
      <c r="H290" s="55">
        <v>245</v>
      </c>
      <c r="I290" s="56">
        <v>115.75194</v>
      </c>
      <c r="J290" s="56">
        <v>23.36673</v>
      </c>
      <c r="K290" s="54" t="str">
        <f t="shared" si="9"/>
        <v>B</v>
      </c>
      <c r="L290" s="54" t="s">
        <v>158</v>
      </c>
      <c r="M290" s="54" t="s">
        <v>37</v>
      </c>
      <c r="N290" s="54" t="s">
        <v>37</v>
      </c>
      <c r="O290" s="54"/>
      <c r="P290" s="54" t="s">
        <v>221</v>
      </c>
      <c r="Q290" s="56" t="s">
        <v>222</v>
      </c>
      <c r="R290" s="54" t="s">
        <v>37</v>
      </c>
      <c r="S290" s="54"/>
      <c r="T290" s="54" t="s">
        <v>37</v>
      </c>
      <c r="U290" s="54">
        <v>300</v>
      </c>
      <c r="V290" s="54" t="s">
        <v>37</v>
      </c>
      <c r="W290" s="54" t="s">
        <v>37</v>
      </c>
      <c r="X290" s="57" t="s">
        <v>237</v>
      </c>
      <c r="Y290" s="54"/>
    </row>
    <row r="291" s="45" customFormat="1" ht="15" spans="1:25">
      <c r="A291" s="51">
        <v>284</v>
      </c>
      <c r="B291" s="51" t="s">
        <v>147</v>
      </c>
      <c r="C291" s="54" t="s">
        <v>210</v>
      </c>
      <c r="D291" s="54" t="s">
        <v>535</v>
      </c>
      <c r="E291" s="54" t="s">
        <v>537</v>
      </c>
      <c r="F291" s="51">
        <v>143</v>
      </c>
      <c r="G291" s="54">
        <v>688</v>
      </c>
      <c r="H291" s="55">
        <v>305</v>
      </c>
      <c r="I291" s="56">
        <v>115.75831</v>
      </c>
      <c r="J291" s="56">
        <v>23.36156</v>
      </c>
      <c r="K291" s="54" t="str">
        <f t="shared" ref="K291:K296" si="10">IF(H291&gt;300,"A","B")</f>
        <v>A</v>
      </c>
      <c r="L291" s="54" t="s">
        <v>158</v>
      </c>
      <c r="M291" s="54" t="s">
        <v>37</v>
      </c>
      <c r="N291" s="54" t="s">
        <v>37</v>
      </c>
      <c r="O291" s="54"/>
      <c r="P291" s="54" t="s">
        <v>221</v>
      </c>
      <c r="Q291" s="56" t="s">
        <v>222</v>
      </c>
      <c r="R291" s="54" t="s">
        <v>37</v>
      </c>
      <c r="S291" s="54"/>
      <c r="T291" s="54" t="s">
        <v>37</v>
      </c>
      <c r="U291" s="54">
        <v>459</v>
      </c>
      <c r="V291" s="54" t="s">
        <v>37</v>
      </c>
      <c r="W291" s="54" t="s">
        <v>37</v>
      </c>
      <c r="X291" s="57" t="s">
        <v>237</v>
      </c>
      <c r="Y291" s="54"/>
    </row>
    <row r="292" s="45" customFormat="1" ht="15" spans="1:25">
      <c r="A292" s="51">
        <v>285</v>
      </c>
      <c r="B292" s="51" t="s">
        <v>147</v>
      </c>
      <c r="C292" s="54" t="s">
        <v>210</v>
      </c>
      <c r="D292" s="54" t="s">
        <v>535</v>
      </c>
      <c r="E292" s="54" t="s">
        <v>538</v>
      </c>
      <c r="F292" s="51">
        <v>153</v>
      </c>
      <c r="G292" s="54">
        <v>726</v>
      </c>
      <c r="H292" s="55">
        <v>365</v>
      </c>
      <c r="I292" s="56">
        <v>115.76635</v>
      </c>
      <c r="J292" s="56">
        <v>23.36932</v>
      </c>
      <c r="K292" s="54" t="str">
        <f t="shared" si="10"/>
        <v>A</v>
      </c>
      <c r="L292" s="54" t="s">
        <v>158</v>
      </c>
      <c r="M292" s="54" t="s">
        <v>37</v>
      </c>
      <c r="N292" s="54" t="s">
        <v>37</v>
      </c>
      <c r="O292" s="54"/>
      <c r="P292" s="54" t="s">
        <v>221</v>
      </c>
      <c r="Q292" s="56" t="s">
        <v>222</v>
      </c>
      <c r="R292" s="54" t="s">
        <v>37</v>
      </c>
      <c r="S292" s="54"/>
      <c r="T292" s="54" t="s">
        <v>37</v>
      </c>
      <c r="U292" s="54">
        <v>330</v>
      </c>
      <c r="V292" s="54" t="s">
        <v>37</v>
      </c>
      <c r="W292" s="54" t="s">
        <v>37</v>
      </c>
      <c r="X292" s="57" t="s">
        <v>237</v>
      </c>
      <c r="Y292" s="54"/>
    </row>
    <row r="293" s="45" customFormat="1" ht="15" spans="1:25">
      <c r="A293" s="51">
        <v>286</v>
      </c>
      <c r="B293" s="51" t="s">
        <v>147</v>
      </c>
      <c r="C293" s="54" t="s">
        <v>210</v>
      </c>
      <c r="D293" s="54" t="s">
        <v>535</v>
      </c>
      <c r="E293" s="54" t="s">
        <v>539</v>
      </c>
      <c r="F293" s="51">
        <v>198</v>
      </c>
      <c r="G293" s="54">
        <v>965</v>
      </c>
      <c r="H293" s="55">
        <v>439</v>
      </c>
      <c r="I293" s="56">
        <v>115.76586</v>
      </c>
      <c r="J293" s="56">
        <v>23.37262</v>
      </c>
      <c r="K293" s="54" t="str">
        <f t="shared" si="10"/>
        <v>A</v>
      </c>
      <c r="L293" s="54" t="s">
        <v>158</v>
      </c>
      <c r="M293" s="54" t="s">
        <v>37</v>
      </c>
      <c r="N293" s="54" t="s">
        <v>37</v>
      </c>
      <c r="O293" s="54"/>
      <c r="P293" s="54" t="s">
        <v>221</v>
      </c>
      <c r="Q293" s="56" t="s">
        <v>222</v>
      </c>
      <c r="R293" s="54" t="s">
        <v>37</v>
      </c>
      <c r="S293" s="54"/>
      <c r="T293" s="54" t="s">
        <v>37</v>
      </c>
      <c r="U293" s="54">
        <v>390</v>
      </c>
      <c r="V293" s="54" t="s">
        <v>154</v>
      </c>
      <c r="W293" s="54" t="s">
        <v>158</v>
      </c>
      <c r="X293" s="57" t="s">
        <v>237</v>
      </c>
      <c r="Y293" s="54"/>
    </row>
    <row r="294" s="45" customFormat="1" ht="15" spans="1:25">
      <c r="A294" s="51">
        <v>287</v>
      </c>
      <c r="B294" s="51" t="s">
        <v>147</v>
      </c>
      <c r="C294" s="54" t="s">
        <v>210</v>
      </c>
      <c r="D294" s="54" t="s">
        <v>540</v>
      </c>
      <c r="E294" s="54" t="s">
        <v>540</v>
      </c>
      <c r="F294" s="51">
        <v>202</v>
      </c>
      <c r="G294" s="54">
        <v>989</v>
      </c>
      <c r="H294" s="55">
        <v>380</v>
      </c>
      <c r="I294" s="56">
        <v>115.72681</v>
      </c>
      <c r="J294" s="56">
        <v>23.33976</v>
      </c>
      <c r="K294" s="54" t="str">
        <f t="shared" si="10"/>
        <v>A</v>
      </c>
      <c r="L294" s="54" t="s">
        <v>158</v>
      </c>
      <c r="M294" s="54" t="s">
        <v>37</v>
      </c>
      <c r="N294" s="54" t="s">
        <v>37</v>
      </c>
      <c r="O294" s="54"/>
      <c r="P294" s="54" t="s">
        <v>221</v>
      </c>
      <c r="Q294" s="56" t="s">
        <v>222</v>
      </c>
      <c r="R294" s="54" t="s">
        <v>37</v>
      </c>
      <c r="S294" s="54"/>
      <c r="T294" s="54" t="s">
        <v>37</v>
      </c>
      <c r="U294" s="54" t="s">
        <v>37</v>
      </c>
      <c r="V294" s="54" t="s">
        <v>37</v>
      </c>
      <c r="W294" s="54" t="s">
        <v>37</v>
      </c>
      <c r="X294" s="57" t="s">
        <v>237</v>
      </c>
      <c r="Y294" s="54"/>
    </row>
    <row r="295" s="45" customFormat="1" ht="15" spans="1:25">
      <c r="A295" s="51">
        <v>288</v>
      </c>
      <c r="B295" s="51" t="s">
        <v>147</v>
      </c>
      <c r="C295" s="54" t="s">
        <v>210</v>
      </c>
      <c r="D295" s="54" t="s">
        <v>541</v>
      </c>
      <c r="E295" s="54" t="s">
        <v>542</v>
      </c>
      <c r="F295" s="51">
        <v>182</v>
      </c>
      <c r="G295" s="54">
        <v>1048</v>
      </c>
      <c r="H295" s="55">
        <v>750</v>
      </c>
      <c r="I295" s="56">
        <v>115.74472</v>
      </c>
      <c r="J295" s="56">
        <v>23.305</v>
      </c>
      <c r="K295" s="54" t="str">
        <f t="shared" si="10"/>
        <v>A</v>
      </c>
      <c r="L295" s="54" t="s">
        <v>158</v>
      </c>
      <c r="M295" s="54" t="s">
        <v>37</v>
      </c>
      <c r="N295" s="54" t="s">
        <v>37</v>
      </c>
      <c r="O295" s="54"/>
      <c r="P295" s="54" t="s">
        <v>221</v>
      </c>
      <c r="Q295" s="56" t="s">
        <v>222</v>
      </c>
      <c r="R295" s="54" t="s">
        <v>37</v>
      </c>
      <c r="S295" s="54"/>
      <c r="T295" s="54" t="s">
        <v>37</v>
      </c>
      <c r="U295" s="54" t="s">
        <v>37</v>
      </c>
      <c r="V295" s="54" t="s">
        <v>154</v>
      </c>
      <c r="W295" s="54" t="s">
        <v>337</v>
      </c>
      <c r="X295" s="57" t="s">
        <v>237</v>
      </c>
      <c r="Y295" s="54"/>
    </row>
    <row r="296" s="45" customFormat="1" ht="15" spans="1:25">
      <c r="A296" s="51">
        <v>289</v>
      </c>
      <c r="B296" s="51" t="s">
        <v>147</v>
      </c>
      <c r="C296" s="54" t="s">
        <v>210</v>
      </c>
      <c r="D296" s="54" t="s">
        <v>541</v>
      </c>
      <c r="E296" s="54" t="s">
        <v>543</v>
      </c>
      <c r="F296" s="51">
        <v>111</v>
      </c>
      <c r="G296" s="54">
        <v>523</v>
      </c>
      <c r="H296" s="55">
        <v>375</v>
      </c>
      <c r="I296" s="56">
        <v>115.74667</v>
      </c>
      <c r="J296" s="56">
        <v>23.30167</v>
      </c>
      <c r="K296" s="54" t="str">
        <f t="shared" si="10"/>
        <v>A</v>
      </c>
      <c r="L296" s="54" t="s">
        <v>158</v>
      </c>
      <c r="M296" s="54" t="s">
        <v>37</v>
      </c>
      <c r="N296" s="54" t="s">
        <v>37</v>
      </c>
      <c r="O296" s="54"/>
      <c r="P296" s="54" t="s">
        <v>221</v>
      </c>
      <c r="Q296" s="56" t="s">
        <v>222</v>
      </c>
      <c r="R296" s="54" t="s">
        <v>37</v>
      </c>
      <c r="S296" s="54"/>
      <c r="T296" s="54" t="s">
        <v>37</v>
      </c>
      <c r="U296" s="54" t="s">
        <v>37</v>
      </c>
      <c r="V296" s="54" t="s">
        <v>154</v>
      </c>
      <c r="W296" s="54" t="s">
        <v>207</v>
      </c>
      <c r="X296" s="57" t="s">
        <v>237</v>
      </c>
      <c r="Y296" s="54"/>
    </row>
    <row r="297" s="45" customFormat="1" ht="15" spans="1:25">
      <c r="A297" s="51">
        <v>290</v>
      </c>
      <c r="B297" s="51" t="s">
        <v>147</v>
      </c>
      <c r="C297" s="54" t="s">
        <v>210</v>
      </c>
      <c r="D297" s="54" t="s">
        <v>541</v>
      </c>
      <c r="E297" s="54" t="s">
        <v>320</v>
      </c>
      <c r="F297" s="51">
        <v>52</v>
      </c>
      <c r="G297" s="54">
        <v>279</v>
      </c>
      <c r="H297" s="55">
        <v>171</v>
      </c>
      <c r="I297" s="56">
        <v>115.74556</v>
      </c>
      <c r="J297" s="56">
        <v>23.3</v>
      </c>
      <c r="K297" s="54" t="str">
        <f>IF(H297&lt;100,"C","B")</f>
        <v>B</v>
      </c>
      <c r="L297" s="54" t="s">
        <v>158</v>
      </c>
      <c r="M297" s="54" t="s">
        <v>37</v>
      </c>
      <c r="N297" s="54" t="s">
        <v>37</v>
      </c>
      <c r="O297" s="54"/>
      <c r="P297" s="54" t="s">
        <v>221</v>
      </c>
      <c r="Q297" s="56" t="s">
        <v>222</v>
      </c>
      <c r="R297" s="54" t="s">
        <v>37</v>
      </c>
      <c r="S297" s="54"/>
      <c r="T297" s="54" t="s">
        <v>37</v>
      </c>
      <c r="U297" s="54" t="s">
        <v>37</v>
      </c>
      <c r="V297" s="54" t="s">
        <v>154</v>
      </c>
      <c r="W297" s="54" t="s">
        <v>207</v>
      </c>
      <c r="X297" s="57" t="s">
        <v>237</v>
      </c>
      <c r="Y297" s="54"/>
    </row>
    <row r="298" s="45" customFormat="1" ht="15" spans="1:25">
      <c r="A298" s="51">
        <v>291</v>
      </c>
      <c r="B298" s="51" t="s">
        <v>147</v>
      </c>
      <c r="C298" s="54" t="s">
        <v>210</v>
      </c>
      <c r="D298" s="54" t="s">
        <v>541</v>
      </c>
      <c r="E298" s="54" t="s">
        <v>544</v>
      </c>
      <c r="F298" s="51">
        <v>178</v>
      </c>
      <c r="G298" s="54">
        <v>936</v>
      </c>
      <c r="H298" s="55">
        <v>640</v>
      </c>
      <c r="I298" s="56">
        <v>115.74889</v>
      </c>
      <c r="J298" s="56">
        <v>23.30028</v>
      </c>
      <c r="K298" s="54" t="str">
        <f>IF(H298&gt;300,"A","B")</f>
        <v>A</v>
      </c>
      <c r="L298" s="54" t="s">
        <v>158</v>
      </c>
      <c r="M298" s="54" t="s">
        <v>37</v>
      </c>
      <c r="N298" s="54" t="s">
        <v>37</v>
      </c>
      <c r="O298" s="54"/>
      <c r="P298" s="54" t="s">
        <v>221</v>
      </c>
      <c r="Q298" s="56" t="s">
        <v>222</v>
      </c>
      <c r="R298" s="54" t="s">
        <v>37</v>
      </c>
      <c r="S298" s="54"/>
      <c r="T298" s="54" t="s">
        <v>37</v>
      </c>
      <c r="U298" s="54" t="s">
        <v>37</v>
      </c>
      <c r="V298" s="54" t="s">
        <v>154</v>
      </c>
      <c r="W298" s="54" t="s">
        <v>337</v>
      </c>
      <c r="X298" s="57" t="s">
        <v>237</v>
      </c>
      <c r="Y298" s="54"/>
    </row>
    <row r="299" s="45" customFormat="1" ht="15" spans="1:25">
      <c r="A299" s="51">
        <v>292</v>
      </c>
      <c r="B299" s="51" t="s">
        <v>147</v>
      </c>
      <c r="C299" s="54" t="s">
        <v>210</v>
      </c>
      <c r="D299" s="54" t="s">
        <v>541</v>
      </c>
      <c r="E299" s="54" t="s">
        <v>545</v>
      </c>
      <c r="F299" s="51">
        <v>48</v>
      </c>
      <c r="G299" s="54">
        <v>259</v>
      </c>
      <c r="H299" s="55">
        <v>160</v>
      </c>
      <c r="I299" s="56">
        <v>115.74306</v>
      </c>
      <c r="J299" s="56">
        <v>23.30417</v>
      </c>
      <c r="K299" s="54" t="str">
        <f>IF(H299&lt;100,"C","B")</f>
        <v>B</v>
      </c>
      <c r="L299" s="54" t="s">
        <v>158</v>
      </c>
      <c r="M299" s="54" t="s">
        <v>37</v>
      </c>
      <c r="N299" s="54" t="s">
        <v>37</v>
      </c>
      <c r="O299" s="54"/>
      <c r="P299" s="54" t="s">
        <v>221</v>
      </c>
      <c r="Q299" s="56" t="s">
        <v>222</v>
      </c>
      <c r="R299" s="54" t="s">
        <v>37</v>
      </c>
      <c r="S299" s="54"/>
      <c r="T299" s="54" t="s">
        <v>37</v>
      </c>
      <c r="U299" s="54">
        <v>180</v>
      </c>
      <c r="V299" s="54" t="s">
        <v>154</v>
      </c>
      <c r="W299" s="54" t="s">
        <v>207</v>
      </c>
      <c r="X299" s="57" t="s">
        <v>237</v>
      </c>
      <c r="Y299" s="54"/>
    </row>
    <row r="300" s="45" customFormat="1" ht="15" spans="1:25">
      <c r="A300" s="51">
        <v>293</v>
      </c>
      <c r="B300" s="51" t="s">
        <v>147</v>
      </c>
      <c r="C300" s="54" t="s">
        <v>210</v>
      </c>
      <c r="D300" s="54" t="s">
        <v>541</v>
      </c>
      <c r="E300" s="54" t="s">
        <v>322</v>
      </c>
      <c r="F300" s="51">
        <v>45</v>
      </c>
      <c r="G300" s="54">
        <v>225</v>
      </c>
      <c r="H300" s="55">
        <v>153</v>
      </c>
      <c r="I300" s="56">
        <v>115.73889</v>
      </c>
      <c r="J300" s="56">
        <v>23.30278</v>
      </c>
      <c r="K300" s="54" t="str">
        <f>IF(H300&lt;100,"C","B")</f>
        <v>B</v>
      </c>
      <c r="L300" s="54" t="s">
        <v>158</v>
      </c>
      <c r="M300" s="54" t="s">
        <v>37</v>
      </c>
      <c r="N300" s="54" t="s">
        <v>37</v>
      </c>
      <c r="O300" s="54"/>
      <c r="P300" s="54" t="s">
        <v>221</v>
      </c>
      <c r="Q300" s="56" t="s">
        <v>222</v>
      </c>
      <c r="R300" s="54" t="s">
        <v>37</v>
      </c>
      <c r="S300" s="54"/>
      <c r="T300" s="54" t="s">
        <v>37</v>
      </c>
      <c r="U300" s="54">
        <v>31.292</v>
      </c>
      <c r="V300" s="54" t="s">
        <v>154</v>
      </c>
      <c r="W300" s="54" t="s">
        <v>207</v>
      </c>
      <c r="X300" s="57" t="s">
        <v>237</v>
      </c>
      <c r="Y300" s="54"/>
    </row>
    <row r="301" s="45" customFormat="1" ht="15" spans="1:25">
      <c r="A301" s="51">
        <v>294</v>
      </c>
      <c r="B301" s="51" t="s">
        <v>147</v>
      </c>
      <c r="C301" s="54" t="s">
        <v>210</v>
      </c>
      <c r="D301" s="54" t="s">
        <v>546</v>
      </c>
      <c r="E301" s="54" t="s">
        <v>230</v>
      </c>
      <c r="F301" s="51">
        <v>33</v>
      </c>
      <c r="G301" s="54">
        <v>176</v>
      </c>
      <c r="H301" s="55">
        <v>65</v>
      </c>
      <c r="I301" s="56">
        <v>115.78581</v>
      </c>
      <c r="J301" s="56">
        <v>23.29559</v>
      </c>
      <c r="K301" s="54" t="str">
        <f>IF(H301&lt;100,"C","B")</f>
        <v>C</v>
      </c>
      <c r="L301" s="54" t="s">
        <v>158</v>
      </c>
      <c r="M301" s="54" t="s">
        <v>37</v>
      </c>
      <c r="N301" s="54" t="s">
        <v>37</v>
      </c>
      <c r="O301" s="54"/>
      <c r="P301" s="54" t="s">
        <v>221</v>
      </c>
      <c r="Q301" s="56" t="s">
        <v>222</v>
      </c>
      <c r="R301" s="54" t="s">
        <v>37</v>
      </c>
      <c r="S301" s="54"/>
      <c r="T301" s="54" t="s">
        <v>37</v>
      </c>
      <c r="U301" s="54">
        <v>240</v>
      </c>
      <c r="V301" s="54" t="s">
        <v>37</v>
      </c>
      <c r="W301" s="54" t="s">
        <v>37</v>
      </c>
      <c r="X301" s="57" t="s">
        <v>237</v>
      </c>
      <c r="Y301" s="54"/>
    </row>
    <row r="302" s="45" customFormat="1" ht="15" spans="1:25">
      <c r="A302" s="51">
        <v>295</v>
      </c>
      <c r="B302" s="51" t="s">
        <v>147</v>
      </c>
      <c r="C302" s="54" t="s">
        <v>210</v>
      </c>
      <c r="D302" s="54" t="s">
        <v>546</v>
      </c>
      <c r="E302" s="54" t="s">
        <v>547</v>
      </c>
      <c r="F302" s="51">
        <v>124</v>
      </c>
      <c r="G302" s="54">
        <v>647</v>
      </c>
      <c r="H302" s="55">
        <v>215</v>
      </c>
      <c r="I302" s="56">
        <v>115.77354</v>
      </c>
      <c r="J302" s="56">
        <v>23.29962</v>
      </c>
      <c r="K302" s="54" t="str">
        <f>IF(H302&lt;100,"C","B")</f>
        <v>B</v>
      </c>
      <c r="L302" s="54" t="s">
        <v>158</v>
      </c>
      <c r="M302" s="54" t="s">
        <v>37</v>
      </c>
      <c r="N302" s="54" t="s">
        <v>37</v>
      </c>
      <c r="O302" s="54"/>
      <c r="P302" s="54" t="s">
        <v>221</v>
      </c>
      <c r="Q302" s="56" t="s">
        <v>222</v>
      </c>
      <c r="R302" s="54" t="s">
        <v>37</v>
      </c>
      <c r="S302" s="54"/>
      <c r="T302" s="54" t="s">
        <v>37</v>
      </c>
      <c r="U302" s="54">
        <v>270</v>
      </c>
      <c r="V302" s="54" t="s">
        <v>37</v>
      </c>
      <c r="W302" s="54" t="s">
        <v>37</v>
      </c>
      <c r="X302" s="57" t="s">
        <v>237</v>
      </c>
      <c r="Y302" s="54"/>
    </row>
    <row r="303" s="45" customFormat="1" ht="15" spans="1:25">
      <c r="A303" s="51">
        <v>296</v>
      </c>
      <c r="B303" s="51" t="s">
        <v>147</v>
      </c>
      <c r="C303" s="54" t="s">
        <v>210</v>
      </c>
      <c r="D303" s="54" t="s">
        <v>211</v>
      </c>
      <c r="E303" s="54" t="s">
        <v>548</v>
      </c>
      <c r="F303" s="51">
        <v>90</v>
      </c>
      <c r="G303" s="54">
        <v>565</v>
      </c>
      <c r="H303" s="55">
        <v>380</v>
      </c>
      <c r="I303" s="56">
        <v>115.71151</v>
      </c>
      <c r="J303" s="56">
        <v>23.30308</v>
      </c>
      <c r="K303" s="54" t="str">
        <f>IF(H303&gt;300,"A","B")</f>
        <v>A</v>
      </c>
      <c r="L303" s="54" t="s">
        <v>158</v>
      </c>
      <c r="M303" s="54" t="s">
        <v>37</v>
      </c>
      <c r="N303" s="54" t="s">
        <v>37</v>
      </c>
      <c r="O303" s="54"/>
      <c r="P303" s="54" t="s">
        <v>221</v>
      </c>
      <c r="Q303" s="56" t="s">
        <v>222</v>
      </c>
      <c r="R303" s="54" t="s">
        <v>37</v>
      </c>
      <c r="S303" s="54"/>
      <c r="T303" s="54" t="s">
        <v>37</v>
      </c>
      <c r="U303" s="54">
        <v>390</v>
      </c>
      <c r="V303" s="54" t="s">
        <v>154</v>
      </c>
      <c r="W303" s="54" t="s">
        <v>207</v>
      </c>
      <c r="X303" s="57" t="s">
        <v>237</v>
      </c>
      <c r="Y303" s="54"/>
    </row>
    <row r="304" s="45" customFormat="1" ht="15" spans="1:25">
      <c r="A304" s="51">
        <v>297</v>
      </c>
      <c r="B304" s="51" t="s">
        <v>147</v>
      </c>
      <c r="C304" s="54" t="s">
        <v>210</v>
      </c>
      <c r="D304" s="54" t="s">
        <v>211</v>
      </c>
      <c r="E304" s="54" t="s">
        <v>241</v>
      </c>
      <c r="F304" s="51">
        <v>73</v>
      </c>
      <c r="G304" s="54">
        <v>366</v>
      </c>
      <c r="H304" s="55">
        <v>250</v>
      </c>
      <c r="I304" s="56">
        <v>115.73076</v>
      </c>
      <c r="J304" s="56">
        <v>23.31606</v>
      </c>
      <c r="K304" s="54" t="str">
        <f>IF(H304&lt;100,"C","B")</f>
        <v>B</v>
      </c>
      <c r="L304" s="54" t="s">
        <v>158</v>
      </c>
      <c r="M304" s="54" t="s">
        <v>37</v>
      </c>
      <c r="N304" s="54" t="s">
        <v>37</v>
      </c>
      <c r="O304" s="54"/>
      <c r="P304" s="54" t="s">
        <v>221</v>
      </c>
      <c r="Q304" s="56" t="s">
        <v>222</v>
      </c>
      <c r="R304" s="54" t="s">
        <v>37</v>
      </c>
      <c r="S304" s="54"/>
      <c r="T304" s="54" t="s">
        <v>37</v>
      </c>
      <c r="U304" s="54">
        <v>34.6235</v>
      </c>
      <c r="V304" s="54" t="s">
        <v>154</v>
      </c>
      <c r="W304" s="54" t="s">
        <v>207</v>
      </c>
      <c r="X304" s="57" t="s">
        <v>237</v>
      </c>
      <c r="Y304" s="54"/>
    </row>
    <row r="305" s="45" customFormat="1" ht="15" spans="1:25">
      <c r="A305" s="51">
        <v>298</v>
      </c>
      <c r="B305" s="51" t="s">
        <v>147</v>
      </c>
      <c r="C305" s="54" t="s">
        <v>210</v>
      </c>
      <c r="D305" s="54" t="s">
        <v>211</v>
      </c>
      <c r="E305" s="54" t="s">
        <v>549</v>
      </c>
      <c r="F305" s="51">
        <v>122</v>
      </c>
      <c r="G305" s="54">
        <v>619</v>
      </c>
      <c r="H305" s="55">
        <v>441</v>
      </c>
      <c r="I305" s="56">
        <v>115.73082</v>
      </c>
      <c r="J305" s="56">
        <v>23.31518</v>
      </c>
      <c r="K305" s="54" t="str">
        <f>IF(H305&gt;300,"A","B")</f>
        <v>A</v>
      </c>
      <c r="L305" s="54" t="s">
        <v>158</v>
      </c>
      <c r="M305" s="54" t="s">
        <v>37</v>
      </c>
      <c r="N305" s="54" t="s">
        <v>37</v>
      </c>
      <c r="O305" s="54"/>
      <c r="P305" s="54" t="s">
        <v>221</v>
      </c>
      <c r="Q305" s="56" t="s">
        <v>222</v>
      </c>
      <c r="R305" s="54" t="s">
        <v>37</v>
      </c>
      <c r="S305" s="54"/>
      <c r="T305" s="54" t="s">
        <v>37</v>
      </c>
      <c r="U305" s="54">
        <v>47.7</v>
      </c>
      <c r="V305" s="54" t="s">
        <v>154</v>
      </c>
      <c r="W305" s="54" t="s">
        <v>337</v>
      </c>
      <c r="X305" s="57" t="s">
        <v>237</v>
      </c>
      <c r="Y305" s="54"/>
    </row>
    <row r="306" s="45" customFormat="1" ht="15" spans="1:25">
      <c r="A306" s="51">
        <v>299</v>
      </c>
      <c r="B306" s="51" t="s">
        <v>147</v>
      </c>
      <c r="C306" s="54" t="s">
        <v>210</v>
      </c>
      <c r="D306" s="54" t="s">
        <v>211</v>
      </c>
      <c r="E306" s="54" t="s">
        <v>550</v>
      </c>
      <c r="F306" s="51">
        <v>128</v>
      </c>
      <c r="G306" s="54">
        <v>739</v>
      </c>
      <c r="H306" s="55">
        <v>507</v>
      </c>
      <c r="I306" s="56">
        <v>115.7362</v>
      </c>
      <c r="J306" s="56">
        <v>23.31656</v>
      </c>
      <c r="K306" s="54" t="str">
        <f>IF(H306&gt;300,"A","B")</f>
        <v>A</v>
      </c>
      <c r="L306" s="54" t="s">
        <v>158</v>
      </c>
      <c r="M306" s="54" t="s">
        <v>37</v>
      </c>
      <c r="N306" s="54" t="s">
        <v>37</v>
      </c>
      <c r="O306" s="54"/>
      <c r="P306" s="54" t="s">
        <v>221</v>
      </c>
      <c r="Q306" s="56" t="s">
        <v>222</v>
      </c>
      <c r="R306" s="54" t="s">
        <v>37</v>
      </c>
      <c r="S306" s="54"/>
      <c r="T306" s="54" t="s">
        <v>37</v>
      </c>
      <c r="U306" s="54">
        <v>270</v>
      </c>
      <c r="V306" s="54" t="s">
        <v>154</v>
      </c>
      <c r="W306" s="54" t="s">
        <v>337</v>
      </c>
      <c r="X306" s="57" t="s">
        <v>237</v>
      </c>
      <c r="Y306" s="54"/>
    </row>
    <row r="307" s="45" customFormat="1" ht="15" spans="1:25">
      <c r="A307" s="51">
        <v>300</v>
      </c>
      <c r="B307" s="51" t="s">
        <v>147</v>
      </c>
      <c r="C307" s="54" t="s">
        <v>210</v>
      </c>
      <c r="D307" s="54" t="s">
        <v>551</v>
      </c>
      <c r="E307" s="54" t="s">
        <v>552</v>
      </c>
      <c r="F307" s="51">
        <v>143</v>
      </c>
      <c r="G307" s="54">
        <v>807</v>
      </c>
      <c r="H307" s="55">
        <v>383</v>
      </c>
      <c r="I307" s="56">
        <v>115.71556</v>
      </c>
      <c r="J307" s="56">
        <v>23.34251</v>
      </c>
      <c r="K307" s="54" t="str">
        <f>IF(H307&gt;300,"A","B")</f>
        <v>A</v>
      </c>
      <c r="L307" s="54" t="s">
        <v>158</v>
      </c>
      <c r="M307" s="54" t="s">
        <v>37</v>
      </c>
      <c r="N307" s="54" t="s">
        <v>37</v>
      </c>
      <c r="O307" s="54"/>
      <c r="P307" s="54" t="s">
        <v>221</v>
      </c>
      <c r="Q307" s="56" t="s">
        <v>222</v>
      </c>
      <c r="R307" s="54" t="s">
        <v>37</v>
      </c>
      <c r="S307" s="54"/>
      <c r="T307" s="54" t="s">
        <v>37</v>
      </c>
      <c r="U307" s="54" t="s">
        <v>37</v>
      </c>
      <c r="V307" s="54" t="s">
        <v>37</v>
      </c>
      <c r="W307" s="54" t="s">
        <v>37</v>
      </c>
      <c r="X307" s="57" t="s">
        <v>237</v>
      </c>
      <c r="Y307" s="54"/>
    </row>
    <row r="308" s="45" customFormat="1" ht="15" spans="1:25">
      <c r="A308" s="51">
        <v>301</v>
      </c>
      <c r="B308" s="51" t="s">
        <v>147</v>
      </c>
      <c r="C308" s="54" t="s">
        <v>160</v>
      </c>
      <c r="D308" s="54" t="s">
        <v>553</v>
      </c>
      <c r="E308" s="54" t="s">
        <v>554</v>
      </c>
      <c r="F308" s="51">
        <v>55</v>
      </c>
      <c r="G308" s="54">
        <v>318</v>
      </c>
      <c r="H308" s="55">
        <v>190.8</v>
      </c>
      <c r="I308" s="56">
        <v>115.58301</v>
      </c>
      <c r="J308" s="56">
        <v>23.14295</v>
      </c>
      <c r="K308" s="54" t="str">
        <f>IF(H308&lt;100,"C","B")</f>
        <v>B</v>
      </c>
      <c r="L308" s="54" t="s">
        <v>158</v>
      </c>
      <c r="M308" s="54" t="s">
        <v>37</v>
      </c>
      <c r="N308" s="54" t="s">
        <v>37</v>
      </c>
      <c r="O308" s="54"/>
      <c r="P308" s="54" t="s">
        <v>272</v>
      </c>
      <c r="Q308" s="56" t="s">
        <v>222</v>
      </c>
      <c r="R308" s="54" t="s">
        <v>37</v>
      </c>
      <c r="S308" s="54"/>
      <c r="T308" s="54" t="s">
        <v>37</v>
      </c>
      <c r="U308" s="54">
        <v>137.73</v>
      </c>
      <c r="V308" s="54" t="s">
        <v>37</v>
      </c>
      <c r="W308" s="54" t="s">
        <v>37</v>
      </c>
      <c r="X308" s="57" t="s">
        <v>237</v>
      </c>
      <c r="Y308" s="54"/>
    </row>
    <row r="309" s="45" customFormat="1" ht="15" spans="1:25">
      <c r="A309" s="51">
        <v>302</v>
      </c>
      <c r="B309" s="51" t="s">
        <v>147</v>
      </c>
      <c r="C309" s="54" t="s">
        <v>160</v>
      </c>
      <c r="D309" s="54" t="s">
        <v>555</v>
      </c>
      <c r="E309" s="58" t="s">
        <v>556</v>
      </c>
      <c r="F309" s="51">
        <v>39</v>
      </c>
      <c r="G309" s="54">
        <v>225</v>
      </c>
      <c r="H309" s="55">
        <v>135</v>
      </c>
      <c r="I309" s="56">
        <v>115.53011</v>
      </c>
      <c r="J309" s="56">
        <v>23.1521</v>
      </c>
      <c r="K309" s="54" t="str">
        <f>IF(H309&lt;100,"C","B")</f>
        <v>B</v>
      </c>
      <c r="L309" s="54" t="s">
        <v>158</v>
      </c>
      <c r="M309" s="54" t="s">
        <v>37</v>
      </c>
      <c r="N309" s="54" t="s">
        <v>37</v>
      </c>
      <c r="O309" s="54"/>
      <c r="P309" s="54" t="s">
        <v>221</v>
      </c>
      <c r="Q309" s="56" t="s">
        <v>222</v>
      </c>
      <c r="R309" s="54" t="s">
        <v>37</v>
      </c>
      <c r="S309" s="54"/>
      <c r="T309" s="54" t="s">
        <v>37</v>
      </c>
      <c r="U309" s="54">
        <v>154.32</v>
      </c>
      <c r="V309" s="54" t="s">
        <v>37</v>
      </c>
      <c r="W309" s="54" t="s">
        <v>37</v>
      </c>
      <c r="X309" s="57" t="s">
        <v>237</v>
      </c>
      <c r="Y309" s="54"/>
    </row>
    <row r="310" s="45" customFormat="1" ht="15" spans="1:25">
      <c r="A310" s="51">
        <v>303</v>
      </c>
      <c r="B310" s="51" t="s">
        <v>147</v>
      </c>
      <c r="C310" s="54" t="s">
        <v>160</v>
      </c>
      <c r="D310" s="54" t="s">
        <v>555</v>
      </c>
      <c r="E310" s="54" t="s">
        <v>215</v>
      </c>
      <c r="F310" s="51">
        <v>23</v>
      </c>
      <c r="G310" s="54">
        <v>154</v>
      </c>
      <c r="H310" s="55">
        <v>92.4</v>
      </c>
      <c r="I310" s="56">
        <v>115.5311</v>
      </c>
      <c r="J310" s="56">
        <v>23.15769</v>
      </c>
      <c r="K310" s="54" t="str">
        <f>IF(H310&lt;100,"C","B")</f>
        <v>C</v>
      </c>
      <c r="L310" s="54" t="s">
        <v>158</v>
      </c>
      <c r="M310" s="54" t="s">
        <v>37</v>
      </c>
      <c r="N310" s="54" t="s">
        <v>37</v>
      </c>
      <c r="O310" s="54"/>
      <c r="P310" s="54" t="s">
        <v>221</v>
      </c>
      <c r="Q310" s="56" t="s">
        <v>222</v>
      </c>
      <c r="R310" s="54" t="s">
        <v>37</v>
      </c>
      <c r="S310" s="54"/>
      <c r="T310" s="54" t="s">
        <v>37</v>
      </c>
      <c r="U310" s="54">
        <v>136.33</v>
      </c>
      <c r="V310" s="54" t="s">
        <v>37</v>
      </c>
      <c r="W310" s="54" t="s">
        <v>37</v>
      </c>
      <c r="X310" s="57" t="s">
        <v>237</v>
      </c>
      <c r="Y310" s="54"/>
    </row>
    <row r="311" s="45" customFormat="1" ht="15" spans="1:25">
      <c r="A311" s="51">
        <v>304</v>
      </c>
      <c r="B311" s="51" t="s">
        <v>147</v>
      </c>
      <c r="C311" s="54" t="s">
        <v>148</v>
      </c>
      <c r="D311" s="54" t="s">
        <v>232</v>
      </c>
      <c r="E311" s="54" t="s">
        <v>557</v>
      </c>
      <c r="F311" s="51">
        <v>57</v>
      </c>
      <c r="G311" s="54">
        <v>418</v>
      </c>
      <c r="H311" s="55">
        <v>950</v>
      </c>
      <c r="I311" s="56">
        <v>115.66701</v>
      </c>
      <c r="J311" s="56">
        <v>23.3109</v>
      </c>
      <c r="K311" s="54" t="str">
        <f t="shared" ref="K311:K326" si="11">IF(H311&gt;300,"A","B")</f>
        <v>A</v>
      </c>
      <c r="L311" s="55" t="s">
        <v>151</v>
      </c>
      <c r="M311" s="54" t="s">
        <v>152</v>
      </c>
      <c r="N311" s="54" t="s">
        <v>153</v>
      </c>
      <c r="O311" s="54"/>
      <c r="P311" s="54" t="s">
        <v>37</v>
      </c>
      <c r="Q311" s="54" t="s">
        <v>37</v>
      </c>
      <c r="R311" s="54" t="s">
        <v>37</v>
      </c>
      <c r="S311" s="54"/>
      <c r="T311" s="54" t="s">
        <v>37</v>
      </c>
      <c r="U311" s="54">
        <v>180</v>
      </c>
      <c r="V311" s="54" t="s">
        <v>154</v>
      </c>
      <c r="W311" s="54" t="s">
        <v>155</v>
      </c>
      <c r="X311" s="57" t="s">
        <v>558</v>
      </c>
      <c r="Y311" s="54"/>
    </row>
    <row r="312" s="45" customFormat="1" ht="15" spans="1:25">
      <c r="A312" s="51">
        <v>305</v>
      </c>
      <c r="B312" s="51" t="s">
        <v>147</v>
      </c>
      <c r="C312" s="54" t="s">
        <v>148</v>
      </c>
      <c r="D312" s="54" t="s">
        <v>232</v>
      </c>
      <c r="E312" s="54" t="s">
        <v>559</v>
      </c>
      <c r="F312" s="51">
        <v>127</v>
      </c>
      <c r="G312" s="54">
        <v>539</v>
      </c>
      <c r="H312" s="55">
        <v>1610</v>
      </c>
      <c r="I312" s="56">
        <v>115.67053</v>
      </c>
      <c r="J312" s="56">
        <v>23.31099</v>
      </c>
      <c r="K312" s="54" t="str">
        <f t="shared" si="11"/>
        <v>A</v>
      </c>
      <c r="L312" s="55" t="s">
        <v>151</v>
      </c>
      <c r="M312" s="54" t="s">
        <v>152</v>
      </c>
      <c r="N312" s="54" t="s">
        <v>153</v>
      </c>
      <c r="O312" s="54"/>
      <c r="P312" s="54" t="s">
        <v>37</v>
      </c>
      <c r="Q312" s="54" t="s">
        <v>37</v>
      </c>
      <c r="R312" s="54" t="s">
        <v>37</v>
      </c>
      <c r="S312" s="54"/>
      <c r="T312" s="54" t="s">
        <v>37</v>
      </c>
      <c r="U312" s="54" t="s">
        <v>37</v>
      </c>
      <c r="V312" s="54" t="s">
        <v>154</v>
      </c>
      <c r="W312" s="54" t="s">
        <v>155</v>
      </c>
      <c r="X312" s="57" t="s">
        <v>237</v>
      </c>
      <c r="Y312" s="54"/>
    </row>
    <row r="313" s="45" customFormat="1" ht="15" spans="1:25">
      <c r="A313" s="51">
        <v>306</v>
      </c>
      <c r="B313" s="51" t="s">
        <v>147</v>
      </c>
      <c r="C313" s="54" t="s">
        <v>148</v>
      </c>
      <c r="D313" s="54" t="s">
        <v>232</v>
      </c>
      <c r="E313" s="54" t="s">
        <v>560</v>
      </c>
      <c r="F313" s="51">
        <v>137</v>
      </c>
      <c r="G313" s="54">
        <v>609</v>
      </c>
      <c r="H313" s="55">
        <v>897</v>
      </c>
      <c r="I313" s="56">
        <v>115.65812</v>
      </c>
      <c r="J313" s="56">
        <v>23.30916</v>
      </c>
      <c r="K313" s="54" t="str">
        <f t="shared" si="11"/>
        <v>A</v>
      </c>
      <c r="L313" s="55" t="s">
        <v>151</v>
      </c>
      <c r="M313" s="54" t="s">
        <v>152</v>
      </c>
      <c r="N313" s="54" t="s">
        <v>153</v>
      </c>
      <c r="O313" s="54"/>
      <c r="P313" s="54" t="s">
        <v>37</v>
      </c>
      <c r="Q313" s="54" t="s">
        <v>37</v>
      </c>
      <c r="R313" s="54" t="s">
        <v>37</v>
      </c>
      <c r="S313" s="54"/>
      <c r="T313" s="54" t="s">
        <v>37</v>
      </c>
      <c r="U313" s="54">
        <v>99.446</v>
      </c>
      <c r="V313" s="54" t="s">
        <v>154</v>
      </c>
      <c r="W313" s="54" t="s">
        <v>155</v>
      </c>
      <c r="X313" s="57" t="s">
        <v>561</v>
      </c>
      <c r="Y313" s="54"/>
    </row>
    <row r="314" s="45" customFormat="1" ht="15" spans="1:16384">
      <c r="A314" s="51">
        <v>307</v>
      </c>
      <c r="B314" s="51" t="s">
        <v>147</v>
      </c>
      <c r="C314" s="54" t="s">
        <v>148</v>
      </c>
      <c r="D314" s="54" t="s">
        <v>232</v>
      </c>
      <c r="E314" s="54" t="s">
        <v>328</v>
      </c>
      <c r="F314" s="51">
        <v>42</v>
      </c>
      <c r="G314" s="54">
        <v>202</v>
      </c>
      <c r="H314" s="55">
        <v>786</v>
      </c>
      <c r="I314" s="56">
        <v>115.66133</v>
      </c>
      <c r="J314" s="56">
        <v>23.31006</v>
      </c>
      <c r="K314" s="54" t="str">
        <f t="shared" si="11"/>
        <v>A</v>
      </c>
      <c r="L314" s="55" t="s">
        <v>151</v>
      </c>
      <c r="M314" s="54" t="s">
        <v>152</v>
      </c>
      <c r="N314" s="54" t="s">
        <v>153</v>
      </c>
      <c r="O314" s="54"/>
      <c r="P314" s="54" t="s">
        <v>37</v>
      </c>
      <c r="Q314" s="54" t="s">
        <v>37</v>
      </c>
      <c r="R314" s="54" t="s">
        <v>37</v>
      </c>
      <c r="S314" s="54"/>
      <c r="T314" s="54" t="s">
        <v>37</v>
      </c>
      <c r="U314" s="54" t="s">
        <v>37</v>
      </c>
      <c r="V314" s="54" t="s">
        <v>154</v>
      </c>
      <c r="W314" s="54" t="s">
        <v>158</v>
      </c>
      <c r="X314" s="57" t="s">
        <v>561</v>
      </c>
      <c r="Y314" s="54"/>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47"/>
      <c r="ZZ314" s="47"/>
      <c r="AAA314" s="47"/>
      <c r="AAB314" s="47"/>
      <c r="AAC314" s="47"/>
      <c r="AAD314" s="47"/>
      <c r="AAE314" s="47"/>
      <c r="AAF314" s="47"/>
      <c r="AAG314" s="47"/>
      <c r="AAH314" s="47"/>
      <c r="AAI314" s="47"/>
      <c r="AAJ314" s="47"/>
      <c r="AAK314" s="47"/>
      <c r="AAL314" s="47"/>
      <c r="AAM314" s="47"/>
      <c r="AAN314" s="47"/>
      <c r="AAO314" s="47"/>
      <c r="AAP314" s="47"/>
      <c r="AAQ314" s="47"/>
      <c r="AAR314" s="47"/>
      <c r="AAS314" s="47"/>
      <c r="AAT314" s="47"/>
      <c r="AAU314" s="47"/>
      <c r="AAV314" s="47"/>
      <c r="AAW314" s="47"/>
      <c r="AAX314" s="47"/>
      <c r="AAY314" s="47"/>
      <c r="AAZ314" s="47"/>
      <c r="ABA314" s="47"/>
      <c r="ABB314" s="47"/>
      <c r="ABC314" s="47"/>
      <c r="ABD314" s="47"/>
      <c r="ABE314" s="47"/>
      <c r="ABF314" s="47"/>
      <c r="ABG314" s="47"/>
      <c r="ABH314" s="47"/>
      <c r="ABI314" s="47"/>
      <c r="ABJ314" s="47"/>
      <c r="ABK314" s="47"/>
      <c r="ABL314" s="47"/>
      <c r="ABM314" s="47"/>
      <c r="ABN314" s="47"/>
      <c r="ABO314" s="47"/>
      <c r="ABP314" s="47"/>
      <c r="ABQ314" s="47"/>
      <c r="ABR314" s="47"/>
      <c r="ABS314" s="47"/>
      <c r="ABT314" s="47"/>
      <c r="ABU314" s="47"/>
      <c r="ABV314" s="47"/>
      <c r="ABW314" s="47"/>
      <c r="ABX314" s="47"/>
      <c r="ABY314" s="47"/>
      <c r="ABZ314" s="47"/>
      <c r="ACA314" s="47"/>
      <c r="ACB314" s="47"/>
      <c r="ACC314" s="47"/>
      <c r="ACD314" s="47"/>
      <c r="ACE314" s="47"/>
      <c r="ACF314" s="47"/>
      <c r="ACG314" s="47"/>
      <c r="ACH314" s="47"/>
      <c r="ACI314" s="47"/>
      <c r="ACJ314" s="47"/>
      <c r="ACK314" s="47"/>
      <c r="ACL314" s="47"/>
      <c r="ACM314" s="47"/>
      <c r="ACN314" s="47"/>
      <c r="ACO314" s="47"/>
      <c r="ACP314" s="47"/>
      <c r="ACQ314" s="47"/>
      <c r="ACR314" s="47"/>
      <c r="ACS314" s="47"/>
      <c r="ACT314" s="47"/>
      <c r="ACU314" s="47"/>
      <c r="ACV314" s="47"/>
      <c r="ACW314" s="47"/>
      <c r="ACX314" s="47"/>
      <c r="ACY314" s="47"/>
      <c r="ACZ314" s="47"/>
      <c r="ADA314" s="47"/>
      <c r="ADB314" s="47"/>
      <c r="ADC314" s="47"/>
      <c r="ADD314" s="47"/>
      <c r="ADE314" s="47"/>
      <c r="ADF314" s="47"/>
      <c r="ADG314" s="47"/>
      <c r="ADH314" s="47"/>
      <c r="ADI314" s="47"/>
      <c r="ADJ314" s="47"/>
      <c r="ADK314" s="47"/>
      <c r="ADL314" s="47"/>
      <c r="ADM314" s="47"/>
      <c r="ADN314" s="47"/>
      <c r="ADO314" s="47"/>
      <c r="ADP314" s="47"/>
      <c r="ADQ314" s="47"/>
      <c r="ADR314" s="47"/>
      <c r="ADS314" s="47"/>
      <c r="ADT314" s="47"/>
      <c r="ADU314" s="47"/>
      <c r="ADV314" s="47"/>
      <c r="ADW314" s="47"/>
      <c r="ADX314" s="47"/>
      <c r="ADY314" s="47"/>
      <c r="ADZ314" s="47"/>
      <c r="AEA314" s="47"/>
      <c r="AEB314" s="47"/>
      <c r="AEC314" s="47"/>
      <c r="AED314" s="47"/>
      <c r="AEE314" s="47"/>
      <c r="AEF314" s="47"/>
      <c r="AEG314" s="47"/>
      <c r="AEH314" s="47"/>
      <c r="AEI314" s="47"/>
      <c r="AEJ314" s="47"/>
      <c r="AEK314" s="47"/>
      <c r="AEL314" s="47"/>
      <c r="AEM314" s="47"/>
      <c r="AEN314" s="47"/>
      <c r="AEO314" s="47"/>
      <c r="AEP314" s="47"/>
      <c r="AEQ314" s="47"/>
      <c r="AER314" s="47"/>
      <c r="AES314" s="47"/>
      <c r="AET314" s="47"/>
      <c r="AEU314" s="47"/>
      <c r="AEV314" s="47"/>
      <c r="AEW314" s="47"/>
      <c r="AEX314" s="47"/>
      <c r="AEY314" s="47"/>
      <c r="AEZ314" s="47"/>
      <c r="AFA314" s="47"/>
      <c r="AFB314" s="47"/>
      <c r="AFC314" s="47"/>
      <c r="AFD314" s="47"/>
      <c r="AFE314" s="47"/>
      <c r="AFF314" s="47"/>
      <c r="AFG314" s="47"/>
      <c r="AFH314" s="47"/>
      <c r="AFI314" s="47"/>
      <c r="AFJ314" s="47"/>
      <c r="AFK314" s="47"/>
      <c r="AFL314" s="47"/>
      <c r="AFM314" s="47"/>
      <c r="AFN314" s="47"/>
      <c r="AFO314" s="47"/>
      <c r="AFP314" s="47"/>
      <c r="AFQ314" s="47"/>
      <c r="AFR314" s="47"/>
      <c r="AFS314" s="47"/>
      <c r="AFT314" s="47"/>
      <c r="AFU314" s="47"/>
      <c r="AFV314" s="47"/>
      <c r="AFW314" s="47"/>
      <c r="AFX314" s="47"/>
      <c r="AFY314" s="47"/>
      <c r="AFZ314" s="47"/>
      <c r="AGA314" s="47"/>
      <c r="AGB314" s="47"/>
      <c r="AGC314" s="47"/>
      <c r="AGD314" s="47"/>
      <c r="AGE314" s="47"/>
      <c r="AGF314" s="47"/>
      <c r="AGG314" s="47"/>
      <c r="AGH314" s="47"/>
      <c r="AGI314" s="47"/>
      <c r="AGJ314" s="47"/>
      <c r="AGK314" s="47"/>
      <c r="AGL314" s="47"/>
      <c r="AGM314" s="47"/>
      <c r="AGN314" s="47"/>
      <c r="AGO314" s="47"/>
      <c r="AGP314" s="47"/>
      <c r="AGQ314" s="47"/>
      <c r="AGR314" s="47"/>
      <c r="AGS314" s="47"/>
      <c r="AGT314" s="47"/>
      <c r="AGU314" s="47"/>
      <c r="AGV314" s="47"/>
      <c r="AGW314" s="47"/>
      <c r="AGX314" s="47"/>
      <c r="AGY314" s="47"/>
      <c r="AGZ314" s="47"/>
      <c r="AHA314" s="47"/>
      <c r="AHB314" s="47"/>
      <c r="AHC314" s="47"/>
      <c r="AHD314" s="47"/>
      <c r="AHE314" s="47"/>
      <c r="AHF314" s="47"/>
      <c r="AHG314" s="47"/>
      <c r="AHH314" s="47"/>
      <c r="AHI314" s="47"/>
      <c r="AHJ314" s="47"/>
      <c r="AHK314" s="47"/>
      <c r="AHL314" s="47"/>
      <c r="AHM314" s="47"/>
      <c r="AHN314" s="47"/>
      <c r="AHO314" s="47"/>
      <c r="AHP314" s="47"/>
      <c r="AHQ314" s="47"/>
      <c r="AHR314" s="47"/>
      <c r="AHS314" s="47"/>
      <c r="AHT314" s="47"/>
      <c r="AHU314" s="47"/>
      <c r="AHV314" s="47"/>
      <c r="AHW314" s="47"/>
      <c r="AHX314" s="47"/>
      <c r="AHY314" s="47"/>
      <c r="AHZ314" s="47"/>
      <c r="AIA314" s="47"/>
      <c r="AIB314" s="47"/>
      <c r="AIC314" s="47"/>
      <c r="AID314" s="47"/>
      <c r="AIE314" s="47"/>
      <c r="AIF314" s="47"/>
      <c r="AIG314" s="47"/>
      <c r="AIH314" s="47"/>
      <c r="AII314" s="47"/>
      <c r="AIJ314" s="47"/>
      <c r="AIK314" s="47"/>
      <c r="AIL314" s="47"/>
      <c r="AIM314" s="47"/>
      <c r="AIN314" s="47"/>
      <c r="AIO314" s="47"/>
      <c r="AIP314" s="47"/>
      <c r="AIQ314" s="47"/>
      <c r="AIR314" s="47"/>
      <c r="AIS314" s="47"/>
      <c r="AIT314" s="47"/>
      <c r="AIU314" s="47"/>
      <c r="AIV314" s="47"/>
      <c r="AIW314" s="47"/>
      <c r="AIX314" s="47"/>
      <c r="AIY314" s="47"/>
      <c r="AIZ314" s="47"/>
      <c r="AJA314" s="47"/>
      <c r="AJB314" s="47"/>
      <c r="AJC314" s="47"/>
      <c r="AJD314" s="47"/>
      <c r="AJE314" s="47"/>
      <c r="AJF314" s="47"/>
      <c r="AJG314" s="47"/>
      <c r="AJH314" s="47"/>
      <c r="AJI314" s="47"/>
      <c r="AJJ314" s="47"/>
      <c r="AJK314" s="47"/>
      <c r="AJL314" s="47"/>
      <c r="AJM314" s="47"/>
      <c r="AJN314" s="47"/>
      <c r="AJO314" s="47"/>
      <c r="AJP314" s="47"/>
      <c r="AJQ314" s="47"/>
      <c r="AJR314" s="47"/>
      <c r="AJS314" s="47"/>
      <c r="AJT314" s="47"/>
      <c r="AJU314" s="47"/>
      <c r="AJV314" s="47"/>
      <c r="AJW314" s="47"/>
      <c r="AJX314" s="47"/>
      <c r="AJY314" s="47"/>
      <c r="AJZ314" s="47"/>
      <c r="AKA314" s="47"/>
      <c r="AKB314" s="47"/>
      <c r="AKC314" s="47"/>
      <c r="AKD314" s="47"/>
      <c r="AKE314" s="47"/>
      <c r="AKF314" s="47"/>
      <c r="AKG314" s="47"/>
      <c r="AKH314" s="47"/>
      <c r="AKI314" s="47"/>
      <c r="AKJ314" s="47"/>
      <c r="AKK314" s="47"/>
      <c r="AKL314" s="47"/>
      <c r="AKM314" s="47"/>
      <c r="AKN314" s="47"/>
      <c r="AKO314" s="47"/>
      <c r="AKP314" s="47"/>
      <c r="AKQ314" s="47"/>
      <c r="AKR314" s="47"/>
      <c r="AKS314" s="47"/>
      <c r="AKT314" s="47"/>
      <c r="AKU314" s="47"/>
      <c r="AKV314" s="47"/>
      <c r="AKW314" s="47"/>
      <c r="AKX314" s="47"/>
      <c r="AKY314" s="47"/>
      <c r="AKZ314" s="47"/>
      <c r="ALA314" s="47"/>
      <c r="ALB314" s="47"/>
      <c r="ALC314" s="47"/>
      <c r="ALD314" s="47"/>
      <c r="ALE314" s="47"/>
      <c r="ALF314" s="47"/>
      <c r="ALG314" s="47"/>
      <c r="ALH314" s="47"/>
      <c r="ALI314" s="47"/>
      <c r="ALJ314" s="47"/>
      <c r="ALK314" s="47"/>
      <c r="ALL314" s="47"/>
      <c r="ALM314" s="47"/>
      <c r="ALN314" s="47"/>
      <c r="ALO314" s="47"/>
      <c r="ALP314" s="47"/>
      <c r="ALQ314" s="47"/>
      <c r="ALR314" s="47"/>
      <c r="ALS314" s="47"/>
      <c r="ALT314" s="47"/>
      <c r="ALU314" s="47"/>
      <c r="ALV314" s="47"/>
      <c r="ALW314" s="47"/>
      <c r="ALX314" s="47"/>
      <c r="ALY314" s="47"/>
      <c r="ALZ314" s="47"/>
      <c r="AMA314" s="47"/>
      <c r="AMB314" s="47"/>
      <c r="AMC314" s="47"/>
      <c r="AMD314" s="47"/>
      <c r="AME314" s="47"/>
      <c r="AMF314" s="47"/>
      <c r="AMG314" s="47"/>
      <c r="AMH314" s="47"/>
      <c r="AMI314" s="47"/>
      <c r="AMJ314" s="47"/>
      <c r="AMK314" s="47"/>
      <c r="AML314" s="47"/>
      <c r="AMM314" s="47"/>
      <c r="AMN314" s="47"/>
      <c r="AMO314" s="47"/>
      <c r="AMP314" s="47"/>
      <c r="AMQ314" s="47"/>
      <c r="AMR314" s="47"/>
      <c r="AMS314" s="47"/>
      <c r="AMT314" s="47"/>
      <c r="AMU314" s="47"/>
      <c r="AMV314" s="47"/>
      <c r="AMW314" s="47"/>
      <c r="AMX314" s="47"/>
      <c r="AMY314" s="47"/>
      <c r="AMZ314" s="47"/>
      <c r="ANA314" s="47"/>
      <c r="ANB314" s="47"/>
      <c r="ANC314" s="47"/>
      <c r="AND314" s="47"/>
      <c r="ANE314" s="47"/>
      <c r="ANF314" s="47"/>
      <c r="ANG314" s="47"/>
      <c r="ANH314" s="47"/>
      <c r="ANI314" s="47"/>
      <c r="ANJ314" s="47"/>
      <c r="ANK314" s="47"/>
      <c r="ANL314" s="47"/>
      <c r="ANM314" s="47"/>
      <c r="ANN314" s="47"/>
      <c r="ANO314" s="47"/>
      <c r="ANP314" s="47"/>
      <c r="ANQ314" s="47"/>
      <c r="ANR314" s="47"/>
      <c r="ANS314" s="47"/>
      <c r="ANT314" s="47"/>
      <c r="ANU314" s="47"/>
      <c r="ANV314" s="47"/>
      <c r="ANW314" s="47"/>
      <c r="ANX314" s="47"/>
      <c r="ANY314" s="47"/>
      <c r="ANZ314" s="47"/>
      <c r="AOA314" s="47"/>
      <c r="AOB314" s="47"/>
      <c r="AOC314" s="47"/>
      <c r="AOD314" s="47"/>
      <c r="AOE314" s="47"/>
      <c r="AOF314" s="47"/>
      <c r="AOG314" s="47"/>
      <c r="AOH314" s="47"/>
      <c r="AOI314" s="47"/>
      <c r="AOJ314" s="47"/>
      <c r="AOK314" s="47"/>
      <c r="AOL314" s="47"/>
      <c r="AOM314" s="47"/>
      <c r="AON314" s="47"/>
      <c r="AOO314" s="47"/>
      <c r="AOP314" s="47"/>
      <c r="AOQ314" s="47"/>
      <c r="AOR314" s="47"/>
      <c r="AOS314" s="47"/>
      <c r="AOT314" s="47"/>
      <c r="AOU314" s="47"/>
      <c r="AOV314" s="47"/>
      <c r="AOW314" s="47"/>
      <c r="AOX314" s="47"/>
      <c r="AOY314" s="47"/>
      <c r="AOZ314" s="47"/>
      <c r="APA314" s="47"/>
      <c r="APB314" s="47"/>
      <c r="APC314" s="47"/>
      <c r="APD314" s="47"/>
      <c r="APE314" s="47"/>
      <c r="APF314" s="47"/>
      <c r="APG314" s="47"/>
      <c r="APH314" s="47"/>
      <c r="API314" s="47"/>
      <c r="APJ314" s="47"/>
      <c r="APK314" s="47"/>
      <c r="APL314" s="47"/>
      <c r="APM314" s="47"/>
      <c r="APN314" s="47"/>
      <c r="APO314" s="47"/>
      <c r="APP314" s="47"/>
      <c r="APQ314" s="47"/>
      <c r="APR314" s="47"/>
      <c r="APS314" s="47"/>
      <c r="APT314" s="47"/>
      <c r="APU314" s="47"/>
      <c r="APV314" s="47"/>
      <c r="APW314" s="47"/>
      <c r="APX314" s="47"/>
      <c r="APY314" s="47"/>
      <c r="APZ314" s="47"/>
      <c r="AQA314" s="47"/>
      <c r="AQB314" s="47"/>
      <c r="AQC314" s="47"/>
      <c r="AQD314" s="47"/>
      <c r="AQE314" s="47"/>
      <c r="AQF314" s="47"/>
      <c r="AQG314" s="47"/>
      <c r="AQH314" s="47"/>
      <c r="AQI314" s="47"/>
      <c r="AQJ314" s="47"/>
      <c r="AQK314" s="47"/>
      <c r="AQL314" s="47"/>
      <c r="AQM314" s="47"/>
      <c r="AQN314" s="47"/>
      <c r="AQO314" s="47"/>
      <c r="AQP314" s="47"/>
      <c r="AQQ314" s="47"/>
      <c r="AQR314" s="47"/>
      <c r="AQS314" s="47"/>
      <c r="AQT314" s="47"/>
      <c r="AQU314" s="47"/>
      <c r="AQV314" s="47"/>
      <c r="AQW314" s="47"/>
      <c r="AQX314" s="47"/>
      <c r="AQY314" s="47"/>
      <c r="AQZ314" s="47"/>
      <c r="ARA314" s="47"/>
      <c r="ARB314" s="47"/>
      <c r="ARC314" s="47"/>
      <c r="ARD314" s="47"/>
      <c r="ARE314" s="47"/>
      <c r="ARF314" s="47"/>
      <c r="ARG314" s="47"/>
      <c r="ARH314" s="47"/>
      <c r="ARI314" s="47"/>
      <c r="ARJ314" s="47"/>
      <c r="ARK314" s="47"/>
      <c r="ARL314" s="47"/>
      <c r="ARM314" s="47"/>
      <c r="ARN314" s="47"/>
      <c r="ARO314" s="47"/>
      <c r="ARP314" s="47"/>
      <c r="ARQ314" s="47"/>
      <c r="ARR314" s="47"/>
      <c r="ARS314" s="47"/>
      <c r="ART314" s="47"/>
      <c r="ARU314" s="47"/>
      <c r="ARV314" s="47"/>
      <c r="ARW314" s="47"/>
      <c r="ARX314" s="47"/>
      <c r="ARY314" s="47"/>
      <c r="ARZ314" s="47"/>
      <c r="ASA314" s="47"/>
      <c r="ASB314" s="47"/>
      <c r="ASC314" s="47"/>
      <c r="ASD314" s="47"/>
      <c r="ASE314" s="47"/>
      <c r="ASF314" s="47"/>
      <c r="ASG314" s="47"/>
      <c r="ASH314" s="47"/>
      <c r="ASI314" s="47"/>
      <c r="ASJ314" s="47"/>
      <c r="ASK314" s="47"/>
      <c r="ASL314" s="47"/>
      <c r="ASM314" s="47"/>
      <c r="ASN314" s="47"/>
      <c r="ASO314" s="47"/>
      <c r="ASP314" s="47"/>
      <c r="ASQ314" s="47"/>
      <c r="ASR314" s="47"/>
      <c r="ASS314" s="47"/>
      <c r="AST314" s="47"/>
      <c r="ASU314" s="47"/>
      <c r="ASV314" s="47"/>
      <c r="ASW314" s="47"/>
      <c r="ASX314" s="47"/>
      <c r="ASY314" s="47"/>
      <c r="ASZ314" s="47"/>
      <c r="ATA314" s="47"/>
      <c r="ATB314" s="47"/>
      <c r="ATC314" s="47"/>
      <c r="ATD314" s="47"/>
      <c r="ATE314" s="47"/>
      <c r="ATF314" s="47"/>
      <c r="ATG314" s="47"/>
      <c r="ATH314" s="47"/>
      <c r="ATI314" s="47"/>
      <c r="ATJ314" s="47"/>
      <c r="ATK314" s="47"/>
      <c r="ATL314" s="47"/>
      <c r="ATM314" s="47"/>
      <c r="ATN314" s="47"/>
      <c r="ATO314" s="47"/>
      <c r="ATP314" s="47"/>
      <c r="ATQ314" s="47"/>
      <c r="ATR314" s="47"/>
      <c r="ATS314" s="47"/>
      <c r="ATT314" s="47"/>
      <c r="ATU314" s="47"/>
      <c r="ATV314" s="47"/>
      <c r="ATW314" s="47"/>
      <c r="ATX314" s="47"/>
      <c r="ATY314" s="47"/>
      <c r="ATZ314" s="47"/>
      <c r="AUA314" s="47"/>
      <c r="AUB314" s="47"/>
      <c r="AUC314" s="47"/>
      <c r="AUD314" s="47"/>
      <c r="AUE314" s="47"/>
      <c r="AUF314" s="47"/>
      <c r="AUG314" s="47"/>
      <c r="AUH314" s="47"/>
      <c r="AUI314" s="47"/>
      <c r="AUJ314" s="47"/>
      <c r="AUK314" s="47"/>
      <c r="AUL314" s="47"/>
      <c r="AUM314" s="47"/>
      <c r="AUN314" s="47"/>
      <c r="AUO314" s="47"/>
      <c r="AUP314" s="47"/>
      <c r="AUQ314" s="47"/>
      <c r="AUR314" s="47"/>
      <c r="AUS314" s="47"/>
      <c r="AUT314" s="47"/>
      <c r="AUU314" s="47"/>
      <c r="AUV314" s="47"/>
      <c r="AUW314" s="47"/>
      <c r="AUX314" s="47"/>
      <c r="AUY314" s="47"/>
      <c r="AUZ314" s="47"/>
      <c r="AVA314" s="47"/>
      <c r="AVB314" s="47"/>
      <c r="AVC314" s="47"/>
      <c r="AVD314" s="47"/>
      <c r="AVE314" s="47"/>
      <c r="AVF314" s="47"/>
      <c r="AVG314" s="47"/>
      <c r="AVH314" s="47"/>
      <c r="AVI314" s="47"/>
      <c r="AVJ314" s="47"/>
      <c r="AVK314" s="47"/>
      <c r="AVL314" s="47"/>
      <c r="AVM314" s="47"/>
      <c r="AVN314" s="47"/>
      <c r="AVO314" s="47"/>
      <c r="AVP314" s="47"/>
      <c r="AVQ314" s="47"/>
      <c r="AVR314" s="47"/>
      <c r="AVS314" s="47"/>
      <c r="AVT314" s="47"/>
      <c r="AVU314" s="47"/>
      <c r="AVV314" s="47"/>
      <c r="AVW314" s="47"/>
      <c r="AVX314" s="47"/>
      <c r="AVY314" s="47"/>
      <c r="AVZ314" s="47"/>
      <c r="AWA314" s="47"/>
      <c r="AWB314" s="47"/>
      <c r="AWC314" s="47"/>
      <c r="AWD314" s="47"/>
      <c r="AWE314" s="47"/>
      <c r="AWF314" s="47"/>
      <c r="AWG314" s="47"/>
      <c r="AWH314" s="47"/>
      <c r="AWI314" s="47"/>
      <c r="AWJ314" s="47"/>
      <c r="AWK314" s="47"/>
      <c r="AWL314" s="47"/>
      <c r="AWM314" s="47"/>
      <c r="AWN314" s="47"/>
      <c r="AWO314" s="47"/>
      <c r="AWP314" s="47"/>
      <c r="AWQ314" s="47"/>
      <c r="AWR314" s="47"/>
      <c r="AWS314" s="47"/>
      <c r="AWT314" s="47"/>
      <c r="AWU314" s="47"/>
      <c r="AWV314" s="47"/>
      <c r="AWW314" s="47"/>
      <c r="AWX314" s="47"/>
      <c r="AWY314" s="47"/>
      <c r="AWZ314" s="47"/>
      <c r="AXA314" s="47"/>
      <c r="AXB314" s="47"/>
      <c r="AXC314" s="47"/>
      <c r="AXD314" s="47"/>
      <c r="AXE314" s="47"/>
      <c r="AXF314" s="47"/>
      <c r="AXG314" s="47"/>
      <c r="AXH314" s="47"/>
      <c r="AXI314" s="47"/>
      <c r="AXJ314" s="47"/>
      <c r="AXK314" s="47"/>
      <c r="AXL314" s="47"/>
      <c r="AXM314" s="47"/>
      <c r="AXN314" s="47"/>
      <c r="AXO314" s="47"/>
      <c r="AXP314" s="47"/>
      <c r="AXQ314" s="47"/>
      <c r="AXR314" s="47"/>
      <c r="AXS314" s="47"/>
      <c r="AXT314" s="47"/>
      <c r="AXU314" s="47"/>
      <c r="AXV314" s="47"/>
      <c r="AXW314" s="47"/>
      <c r="AXX314" s="47"/>
      <c r="AXY314" s="47"/>
      <c r="AXZ314" s="47"/>
      <c r="AYA314" s="47"/>
      <c r="AYB314" s="47"/>
      <c r="AYC314" s="47"/>
      <c r="AYD314" s="47"/>
      <c r="AYE314" s="47"/>
      <c r="AYF314" s="47"/>
      <c r="AYG314" s="47"/>
      <c r="AYH314" s="47"/>
      <c r="AYI314" s="47"/>
      <c r="AYJ314" s="47"/>
      <c r="AYK314" s="47"/>
      <c r="AYL314" s="47"/>
      <c r="AYM314" s="47"/>
      <c r="AYN314" s="47"/>
      <c r="AYO314" s="47"/>
      <c r="AYP314" s="47"/>
      <c r="AYQ314" s="47"/>
      <c r="AYR314" s="47"/>
      <c r="AYS314" s="47"/>
      <c r="AYT314" s="47"/>
      <c r="AYU314" s="47"/>
      <c r="AYV314" s="47"/>
      <c r="AYW314" s="47"/>
      <c r="AYX314" s="47"/>
      <c r="AYY314" s="47"/>
      <c r="AYZ314" s="47"/>
      <c r="AZA314" s="47"/>
      <c r="AZB314" s="47"/>
      <c r="AZC314" s="47"/>
      <c r="AZD314" s="47"/>
      <c r="AZE314" s="47"/>
      <c r="AZF314" s="47"/>
      <c r="AZG314" s="47"/>
      <c r="AZH314" s="47"/>
      <c r="AZI314" s="47"/>
      <c r="AZJ314" s="47"/>
      <c r="AZK314" s="47"/>
      <c r="AZL314" s="47"/>
      <c r="AZM314" s="47"/>
      <c r="AZN314" s="47"/>
      <c r="AZO314" s="47"/>
      <c r="AZP314" s="47"/>
      <c r="AZQ314" s="47"/>
      <c r="AZR314" s="47"/>
      <c r="AZS314" s="47"/>
      <c r="AZT314" s="47"/>
      <c r="AZU314" s="47"/>
      <c r="AZV314" s="47"/>
      <c r="AZW314" s="47"/>
      <c r="AZX314" s="47"/>
      <c r="AZY314" s="47"/>
      <c r="AZZ314" s="47"/>
      <c r="BAA314" s="47"/>
      <c r="BAB314" s="47"/>
      <c r="BAC314" s="47"/>
      <c r="BAD314" s="47"/>
      <c r="BAE314" s="47"/>
      <c r="BAF314" s="47"/>
      <c r="BAG314" s="47"/>
      <c r="BAH314" s="47"/>
      <c r="BAI314" s="47"/>
      <c r="BAJ314" s="47"/>
      <c r="BAK314" s="47"/>
      <c r="BAL314" s="47"/>
      <c r="BAM314" s="47"/>
      <c r="BAN314" s="47"/>
      <c r="BAO314" s="47"/>
      <c r="BAP314" s="47"/>
      <c r="BAQ314" s="47"/>
      <c r="BAR314" s="47"/>
      <c r="BAS314" s="47"/>
      <c r="BAT314" s="47"/>
      <c r="BAU314" s="47"/>
      <c r="BAV314" s="47"/>
      <c r="BAW314" s="47"/>
      <c r="BAX314" s="47"/>
      <c r="BAY314" s="47"/>
      <c r="BAZ314" s="47"/>
      <c r="BBA314" s="47"/>
      <c r="BBB314" s="47"/>
      <c r="BBC314" s="47"/>
      <c r="BBD314" s="47"/>
      <c r="BBE314" s="47"/>
      <c r="BBF314" s="47"/>
      <c r="BBG314" s="47"/>
      <c r="BBH314" s="47"/>
      <c r="BBI314" s="47"/>
      <c r="BBJ314" s="47"/>
      <c r="BBK314" s="47"/>
      <c r="BBL314" s="47"/>
      <c r="BBM314" s="47"/>
      <c r="BBN314" s="47"/>
      <c r="BBO314" s="47"/>
      <c r="BBP314" s="47"/>
      <c r="BBQ314" s="47"/>
      <c r="BBR314" s="47"/>
      <c r="BBS314" s="47"/>
      <c r="BBT314" s="47"/>
      <c r="BBU314" s="47"/>
      <c r="BBV314" s="47"/>
      <c r="BBW314" s="47"/>
      <c r="BBX314" s="47"/>
      <c r="BBY314" s="47"/>
      <c r="BBZ314" s="47"/>
      <c r="BCA314" s="47"/>
      <c r="BCB314" s="47"/>
      <c r="BCC314" s="47"/>
      <c r="BCD314" s="47"/>
      <c r="BCE314" s="47"/>
      <c r="BCF314" s="47"/>
      <c r="BCG314" s="47"/>
      <c r="BCH314" s="47"/>
      <c r="BCI314" s="47"/>
      <c r="BCJ314" s="47"/>
      <c r="BCK314" s="47"/>
      <c r="BCL314" s="47"/>
      <c r="BCM314" s="47"/>
      <c r="BCN314" s="47"/>
      <c r="BCO314" s="47"/>
      <c r="BCP314" s="47"/>
      <c r="BCQ314" s="47"/>
      <c r="BCR314" s="47"/>
      <c r="BCS314" s="47"/>
      <c r="BCT314" s="47"/>
      <c r="BCU314" s="47"/>
      <c r="BCV314" s="47"/>
      <c r="BCW314" s="47"/>
      <c r="BCX314" s="47"/>
      <c r="BCY314" s="47"/>
      <c r="BCZ314" s="47"/>
      <c r="BDA314" s="47"/>
      <c r="BDB314" s="47"/>
      <c r="BDC314" s="47"/>
      <c r="BDD314" s="47"/>
      <c r="BDE314" s="47"/>
      <c r="BDF314" s="47"/>
      <c r="BDG314" s="47"/>
      <c r="BDH314" s="47"/>
      <c r="BDI314" s="47"/>
      <c r="BDJ314" s="47"/>
      <c r="BDK314" s="47"/>
      <c r="BDL314" s="47"/>
      <c r="BDM314" s="47"/>
      <c r="BDN314" s="47"/>
      <c r="BDO314" s="47"/>
      <c r="BDP314" s="47"/>
      <c r="BDQ314" s="47"/>
      <c r="BDR314" s="47"/>
      <c r="BDS314" s="47"/>
      <c r="BDT314" s="47"/>
      <c r="BDU314" s="47"/>
      <c r="BDV314" s="47"/>
      <c r="BDW314" s="47"/>
      <c r="BDX314" s="47"/>
      <c r="BDY314" s="47"/>
      <c r="BDZ314" s="47"/>
      <c r="BEA314" s="47"/>
      <c r="BEB314" s="47"/>
      <c r="BEC314" s="47"/>
      <c r="BED314" s="47"/>
      <c r="BEE314" s="47"/>
      <c r="BEF314" s="47"/>
      <c r="BEG314" s="47"/>
      <c r="BEH314" s="47"/>
      <c r="BEI314" s="47"/>
      <c r="BEJ314" s="47"/>
      <c r="BEK314" s="47"/>
      <c r="BEL314" s="47"/>
      <c r="BEM314" s="47"/>
      <c r="BEN314" s="47"/>
      <c r="BEO314" s="47"/>
      <c r="BEP314" s="47"/>
      <c r="BEQ314" s="47"/>
      <c r="BER314" s="47"/>
      <c r="BES314" s="47"/>
      <c r="BET314" s="47"/>
      <c r="BEU314" s="47"/>
      <c r="BEV314" s="47"/>
      <c r="BEW314" s="47"/>
      <c r="BEX314" s="47"/>
      <c r="BEY314" s="47"/>
      <c r="BEZ314" s="47"/>
      <c r="BFA314" s="47"/>
      <c r="BFB314" s="47"/>
      <c r="BFC314" s="47"/>
      <c r="BFD314" s="47"/>
      <c r="BFE314" s="47"/>
      <c r="BFF314" s="47"/>
      <c r="BFG314" s="47"/>
      <c r="BFH314" s="47"/>
      <c r="BFI314" s="47"/>
      <c r="BFJ314" s="47"/>
      <c r="BFK314" s="47"/>
      <c r="BFL314" s="47"/>
      <c r="BFM314" s="47"/>
      <c r="BFN314" s="47"/>
      <c r="BFO314" s="47"/>
      <c r="BFP314" s="47"/>
      <c r="BFQ314" s="47"/>
      <c r="BFR314" s="47"/>
      <c r="BFS314" s="47"/>
      <c r="BFT314" s="47"/>
      <c r="BFU314" s="47"/>
      <c r="BFV314" s="47"/>
      <c r="BFW314" s="47"/>
      <c r="BFX314" s="47"/>
      <c r="BFY314" s="47"/>
      <c r="BFZ314" s="47"/>
      <c r="BGA314" s="47"/>
      <c r="BGB314" s="47"/>
      <c r="BGC314" s="47"/>
      <c r="BGD314" s="47"/>
      <c r="BGE314" s="47"/>
      <c r="BGF314" s="47"/>
      <c r="BGG314" s="47"/>
      <c r="BGH314" s="47"/>
      <c r="BGI314" s="47"/>
      <c r="BGJ314" s="47"/>
      <c r="BGK314" s="47"/>
      <c r="BGL314" s="47"/>
      <c r="BGM314" s="47"/>
      <c r="BGN314" s="47"/>
      <c r="BGO314" s="47"/>
      <c r="BGP314" s="47"/>
      <c r="BGQ314" s="47"/>
      <c r="BGR314" s="47"/>
      <c r="BGS314" s="47"/>
      <c r="BGT314" s="47"/>
      <c r="BGU314" s="47"/>
      <c r="BGV314" s="47"/>
      <c r="BGW314" s="47"/>
      <c r="BGX314" s="47"/>
      <c r="BGY314" s="47"/>
      <c r="BGZ314" s="47"/>
      <c r="BHA314" s="47"/>
      <c r="BHB314" s="47"/>
      <c r="BHC314" s="47"/>
      <c r="BHD314" s="47"/>
      <c r="BHE314" s="47"/>
      <c r="BHF314" s="47"/>
      <c r="BHG314" s="47"/>
      <c r="BHH314" s="47"/>
      <c r="BHI314" s="47"/>
      <c r="BHJ314" s="47"/>
      <c r="BHK314" s="47"/>
      <c r="BHL314" s="47"/>
      <c r="BHM314" s="47"/>
      <c r="BHN314" s="47"/>
      <c r="BHO314" s="47"/>
      <c r="BHP314" s="47"/>
      <c r="BHQ314" s="47"/>
      <c r="BHR314" s="47"/>
      <c r="BHS314" s="47"/>
      <c r="BHT314" s="47"/>
      <c r="BHU314" s="47"/>
      <c r="BHV314" s="47"/>
      <c r="BHW314" s="47"/>
      <c r="BHX314" s="47"/>
      <c r="BHY314" s="47"/>
      <c r="BHZ314" s="47"/>
      <c r="BIA314" s="47"/>
      <c r="BIB314" s="47"/>
      <c r="BIC314" s="47"/>
      <c r="BID314" s="47"/>
      <c r="BIE314" s="47"/>
      <c r="BIF314" s="47"/>
      <c r="BIG314" s="47"/>
      <c r="BIH314" s="47"/>
      <c r="BII314" s="47"/>
      <c r="BIJ314" s="47"/>
      <c r="BIK314" s="47"/>
      <c r="BIL314" s="47"/>
      <c r="BIM314" s="47"/>
      <c r="BIN314" s="47"/>
      <c r="BIO314" s="47"/>
      <c r="BIP314" s="47"/>
      <c r="BIQ314" s="47"/>
      <c r="BIR314" s="47"/>
      <c r="BIS314" s="47"/>
      <c r="BIT314" s="47"/>
      <c r="BIU314" s="47"/>
      <c r="BIV314" s="47"/>
      <c r="BIW314" s="47"/>
      <c r="BIX314" s="47"/>
      <c r="BIY314" s="47"/>
      <c r="BIZ314" s="47"/>
      <c r="BJA314" s="47"/>
      <c r="BJB314" s="47"/>
      <c r="BJC314" s="47"/>
      <c r="BJD314" s="47"/>
      <c r="BJE314" s="47"/>
      <c r="BJF314" s="47"/>
      <c r="BJG314" s="47"/>
      <c r="BJH314" s="47"/>
      <c r="BJI314" s="47"/>
      <c r="BJJ314" s="47"/>
      <c r="BJK314" s="47"/>
      <c r="BJL314" s="47"/>
      <c r="BJM314" s="47"/>
      <c r="BJN314" s="47"/>
      <c r="BJO314" s="47"/>
      <c r="BJP314" s="47"/>
      <c r="BJQ314" s="47"/>
      <c r="BJR314" s="47"/>
      <c r="BJS314" s="47"/>
      <c r="BJT314" s="47"/>
      <c r="BJU314" s="47"/>
      <c r="BJV314" s="47"/>
      <c r="BJW314" s="47"/>
      <c r="BJX314" s="47"/>
      <c r="BJY314" s="47"/>
      <c r="BJZ314" s="47"/>
      <c r="BKA314" s="47"/>
      <c r="BKB314" s="47"/>
      <c r="BKC314" s="47"/>
      <c r="BKD314" s="47"/>
      <c r="BKE314" s="47"/>
      <c r="BKF314" s="47"/>
      <c r="BKG314" s="47"/>
      <c r="BKH314" s="47"/>
      <c r="BKI314" s="47"/>
      <c r="BKJ314" s="47"/>
      <c r="BKK314" s="47"/>
      <c r="BKL314" s="47"/>
      <c r="BKM314" s="47"/>
      <c r="BKN314" s="47"/>
      <c r="BKO314" s="47"/>
      <c r="BKP314" s="47"/>
      <c r="BKQ314" s="47"/>
      <c r="BKR314" s="47"/>
      <c r="BKS314" s="47"/>
      <c r="BKT314" s="47"/>
      <c r="BKU314" s="47"/>
      <c r="BKV314" s="47"/>
      <c r="BKW314" s="47"/>
      <c r="BKX314" s="47"/>
      <c r="BKY314" s="47"/>
      <c r="BKZ314" s="47"/>
      <c r="BLA314" s="47"/>
      <c r="BLB314" s="47"/>
      <c r="BLC314" s="47"/>
      <c r="BLD314" s="47"/>
      <c r="BLE314" s="47"/>
      <c r="BLF314" s="47"/>
      <c r="BLG314" s="47"/>
      <c r="BLH314" s="47"/>
      <c r="BLI314" s="47"/>
      <c r="BLJ314" s="47"/>
      <c r="BLK314" s="47"/>
      <c r="BLL314" s="47"/>
      <c r="BLM314" s="47"/>
      <c r="BLN314" s="47"/>
      <c r="BLO314" s="47"/>
      <c r="BLP314" s="47"/>
      <c r="BLQ314" s="47"/>
      <c r="BLR314" s="47"/>
      <c r="BLS314" s="47"/>
      <c r="BLT314" s="47"/>
      <c r="BLU314" s="47"/>
      <c r="BLV314" s="47"/>
      <c r="BLW314" s="47"/>
      <c r="BLX314" s="47"/>
      <c r="BLY314" s="47"/>
      <c r="BLZ314" s="47"/>
      <c r="BMA314" s="47"/>
      <c r="BMB314" s="47"/>
      <c r="BMC314" s="47"/>
      <c r="BMD314" s="47"/>
      <c r="BME314" s="47"/>
      <c r="BMF314" s="47"/>
      <c r="BMG314" s="47"/>
      <c r="BMH314" s="47"/>
      <c r="BMI314" s="47"/>
      <c r="BMJ314" s="47"/>
      <c r="BMK314" s="47"/>
      <c r="BML314" s="47"/>
      <c r="BMM314" s="47"/>
      <c r="BMN314" s="47"/>
      <c r="BMO314" s="47"/>
      <c r="BMP314" s="47"/>
      <c r="BMQ314" s="47"/>
      <c r="BMR314" s="47"/>
      <c r="BMS314" s="47"/>
      <c r="BMT314" s="47"/>
      <c r="BMU314" s="47"/>
      <c r="BMV314" s="47"/>
      <c r="BMW314" s="47"/>
      <c r="BMX314" s="47"/>
      <c r="BMY314" s="47"/>
      <c r="BMZ314" s="47"/>
      <c r="BNA314" s="47"/>
      <c r="BNB314" s="47"/>
      <c r="BNC314" s="47"/>
      <c r="BND314" s="47"/>
      <c r="BNE314" s="47"/>
      <c r="BNF314" s="47"/>
      <c r="BNG314" s="47"/>
      <c r="BNH314" s="47"/>
      <c r="BNI314" s="47"/>
      <c r="BNJ314" s="47"/>
      <c r="BNK314" s="47"/>
      <c r="BNL314" s="47"/>
      <c r="BNM314" s="47"/>
      <c r="BNN314" s="47"/>
      <c r="BNO314" s="47"/>
      <c r="BNP314" s="47"/>
      <c r="BNQ314" s="47"/>
      <c r="BNR314" s="47"/>
      <c r="BNS314" s="47"/>
      <c r="BNT314" s="47"/>
      <c r="BNU314" s="47"/>
      <c r="BNV314" s="47"/>
      <c r="BNW314" s="47"/>
      <c r="BNX314" s="47"/>
      <c r="BNY314" s="47"/>
      <c r="BNZ314" s="47"/>
      <c r="BOA314" s="47"/>
      <c r="BOB314" s="47"/>
      <c r="BOC314" s="47"/>
      <c r="BOD314" s="47"/>
      <c r="BOE314" s="47"/>
      <c r="BOF314" s="47"/>
      <c r="BOG314" s="47"/>
      <c r="BOH314" s="47"/>
      <c r="BOI314" s="47"/>
      <c r="BOJ314" s="47"/>
      <c r="BOK314" s="47"/>
      <c r="BOL314" s="47"/>
      <c r="BOM314" s="47"/>
      <c r="BON314" s="47"/>
      <c r="BOO314" s="47"/>
      <c r="BOP314" s="47"/>
      <c r="BOQ314" s="47"/>
      <c r="BOR314" s="47"/>
      <c r="BOS314" s="47"/>
      <c r="BOT314" s="47"/>
      <c r="BOU314" s="47"/>
      <c r="BOV314" s="47"/>
      <c r="BOW314" s="47"/>
      <c r="BOX314" s="47"/>
      <c r="BOY314" s="47"/>
      <c r="BOZ314" s="47"/>
      <c r="BPA314" s="47"/>
      <c r="BPB314" s="47"/>
      <c r="BPC314" s="47"/>
      <c r="BPD314" s="47"/>
      <c r="BPE314" s="47"/>
      <c r="BPF314" s="47"/>
      <c r="BPG314" s="47"/>
      <c r="BPH314" s="47"/>
      <c r="BPI314" s="47"/>
      <c r="BPJ314" s="47"/>
      <c r="BPK314" s="47"/>
      <c r="BPL314" s="47"/>
      <c r="BPM314" s="47"/>
      <c r="BPN314" s="47"/>
      <c r="BPO314" s="47"/>
      <c r="BPP314" s="47"/>
      <c r="BPQ314" s="47"/>
      <c r="BPR314" s="47"/>
      <c r="BPS314" s="47"/>
      <c r="BPT314" s="47"/>
      <c r="BPU314" s="47"/>
      <c r="BPV314" s="47"/>
      <c r="BPW314" s="47"/>
      <c r="BPX314" s="47"/>
      <c r="BPY314" s="47"/>
      <c r="BPZ314" s="47"/>
      <c r="BQA314" s="47"/>
      <c r="BQB314" s="47"/>
      <c r="BQC314" s="47"/>
      <c r="BQD314" s="47"/>
      <c r="BQE314" s="47"/>
      <c r="BQF314" s="47"/>
      <c r="BQG314" s="47"/>
      <c r="BQH314" s="47"/>
      <c r="BQI314" s="47"/>
      <c r="BQJ314" s="47"/>
      <c r="BQK314" s="47"/>
      <c r="BQL314" s="47"/>
      <c r="BQM314" s="47"/>
      <c r="BQN314" s="47"/>
      <c r="BQO314" s="47"/>
      <c r="BQP314" s="47"/>
      <c r="BQQ314" s="47"/>
      <c r="BQR314" s="47"/>
      <c r="BQS314" s="47"/>
      <c r="BQT314" s="47"/>
      <c r="BQU314" s="47"/>
      <c r="BQV314" s="47"/>
      <c r="BQW314" s="47"/>
      <c r="BQX314" s="47"/>
      <c r="BQY314" s="47"/>
      <c r="BQZ314" s="47"/>
      <c r="BRA314" s="47"/>
      <c r="BRB314" s="47"/>
      <c r="BRC314" s="47"/>
      <c r="BRD314" s="47"/>
      <c r="BRE314" s="47"/>
      <c r="BRF314" s="47"/>
      <c r="BRG314" s="47"/>
      <c r="BRH314" s="47"/>
      <c r="BRI314" s="47"/>
      <c r="BRJ314" s="47"/>
      <c r="BRK314" s="47"/>
      <c r="BRL314" s="47"/>
      <c r="BRM314" s="47"/>
      <c r="BRN314" s="47"/>
      <c r="BRO314" s="47"/>
      <c r="BRP314" s="47"/>
      <c r="BRQ314" s="47"/>
      <c r="BRR314" s="47"/>
      <c r="BRS314" s="47"/>
      <c r="BRT314" s="47"/>
      <c r="BRU314" s="47"/>
      <c r="BRV314" s="47"/>
      <c r="BRW314" s="47"/>
      <c r="BRX314" s="47"/>
      <c r="BRY314" s="47"/>
      <c r="BRZ314" s="47"/>
      <c r="BSA314" s="47"/>
      <c r="BSB314" s="47"/>
      <c r="BSC314" s="47"/>
      <c r="BSD314" s="47"/>
      <c r="BSE314" s="47"/>
      <c r="BSF314" s="47"/>
      <c r="BSG314" s="47"/>
      <c r="BSH314" s="47"/>
      <c r="BSI314" s="47"/>
      <c r="BSJ314" s="47"/>
      <c r="BSK314" s="47"/>
      <c r="BSL314" s="47"/>
      <c r="BSM314" s="47"/>
      <c r="BSN314" s="47"/>
      <c r="BSO314" s="47"/>
      <c r="BSP314" s="47"/>
      <c r="BSQ314" s="47"/>
      <c r="BSR314" s="47"/>
      <c r="BSS314" s="47"/>
      <c r="BST314" s="47"/>
      <c r="BSU314" s="47"/>
      <c r="BSV314" s="47"/>
      <c r="BSW314" s="47"/>
      <c r="BSX314" s="47"/>
      <c r="BSY314" s="47"/>
      <c r="BSZ314" s="47"/>
      <c r="BTA314" s="47"/>
      <c r="BTB314" s="47"/>
      <c r="BTC314" s="47"/>
      <c r="BTD314" s="47"/>
      <c r="BTE314" s="47"/>
      <c r="BTF314" s="47"/>
      <c r="BTG314" s="47"/>
      <c r="BTH314" s="47"/>
      <c r="BTI314" s="47"/>
      <c r="BTJ314" s="47"/>
      <c r="BTK314" s="47"/>
      <c r="BTL314" s="47"/>
      <c r="BTM314" s="47"/>
      <c r="BTN314" s="47"/>
      <c r="BTO314" s="47"/>
      <c r="BTP314" s="47"/>
      <c r="BTQ314" s="47"/>
      <c r="BTR314" s="47"/>
      <c r="BTS314" s="47"/>
      <c r="BTT314" s="47"/>
      <c r="BTU314" s="47"/>
      <c r="BTV314" s="47"/>
      <c r="BTW314" s="47"/>
      <c r="BTX314" s="47"/>
      <c r="BTY314" s="47"/>
      <c r="BTZ314" s="47"/>
      <c r="BUA314" s="47"/>
      <c r="BUB314" s="47"/>
      <c r="BUC314" s="47"/>
      <c r="BUD314" s="47"/>
      <c r="BUE314" s="47"/>
      <c r="BUF314" s="47"/>
      <c r="BUG314" s="47"/>
      <c r="BUH314" s="47"/>
      <c r="BUI314" s="47"/>
      <c r="BUJ314" s="47"/>
      <c r="BUK314" s="47"/>
      <c r="BUL314" s="47"/>
      <c r="BUM314" s="47"/>
      <c r="BUN314" s="47"/>
      <c r="BUO314" s="47"/>
      <c r="BUP314" s="47"/>
      <c r="BUQ314" s="47"/>
      <c r="BUR314" s="47"/>
      <c r="BUS314" s="47"/>
      <c r="BUT314" s="47"/>
      <c r="BUU314" s="47"/>
      <c r="BUV314" s="47"/>
      <c r="BUW314" s="47"/>
      <c r="BUX314" s="47"/>
      <c r="BUY314" s="47"/>
      <c r="BUZ314" s="47"/>
      <c r="BVA314" s="47"/>
      <c r="BVB314" s="47"/>
      <c r="BVC314" s="47"/>
      <c r="BVD314" s="47"/>
      <c r="BVE314" s="47"/>
      <c r="BVF314" s="47"/>
      <c r="BVG314" s="47"/>
      <c r="BVH314" s="47"/>
      <c r="BVI314" s="47"/>
      <c r="BVJ314" s="47"/>
      <c r="BVK314" s="47"/>
      <c r="BVL314" s="47"/>
      <c r="BVM314" s="47"/>
      <c r="BVN314" s="47"/>
      <c r="BVO314" s="47"/>
      <c r="BVP314" s="47"/>
      <c r="BVQ314" s="47"/>
      <c r="BVR314" s="47"/>
      <c r="BVS314" s="47"/>
      <c r="BVT314" s="47"/>
      <c r="BVU314" s="47"/>
      <c r="BVV314" s="47"/>
      <c r="BVW314" s="47"/>
      <c r="BVX314" s="47"/>
      <c r="BVY314" s="47"/>
      <c r="BVZ314" s="47"/>
      <c r="BWA314" s="47"/>
      <c r="BWB314" s="47"/>
      <c r="BWC314" s="47"/>
      <c r="BWD314" s="47"/>
      <c r="BWE314" s="47"/>
      <c r="BWF314" s="47"/>
      <c r="BWG314" s="47"/>
      <c r="BWH314" s="47"/>
      <c r="BWI314" s="47"/>
      <c r="BWJ314" s="47"/>
      <c r="BWK314" s="47"/>
      <c r="BWL314" s="47"/>
      <c r="BWM314" s="47"/>
      <c r="BWN314" s="47"/>
      <c r="BWO314" s="47"/>
      <c r="BWP314" s="47"/>
      <c r="BWQ314" s="47"/>
      <c r="BWR314" s="47"/>
      <c r="BWS314" s="47"/>
      <c r="BWT314" s="47"/>
      <c r="BWU314" s="47"/>
      <c r="BWV314" s="47"/>
      <c r="BWW314" s="47"/>
      <c r="BWX314" s="47"/>
      <c r="BWY314" s="47"/>
      <c r="BWZ314" s="47"/>
      <c r="BXA314" s="47"/>
      <c r="BXB314" s="47"/>
      <c r="BXC314" s="47"/>
      <c r="BXD314" s="47"/>
      <c r="BXE314" s="47"/>
      <c r="BXF314" s="47"/>
      <c r="BXG314" s="47"/>
      <c r="BXH314" s="47"/>
      <c r="BXI314" s="47"/>
      <c r="BXJ314" s="47"/>
      <c r="BXK314" s="47"/>
      <c r="BXL314" s="47"/>
      <c r="BXM314" s="47"/>
      <c r="BXN314" s="47"/>
      <c r="BXO314" s="47"/>
      <c r="BXP314" s="47"/>
      <c r="BXQ314" s="47"/>
      <c r="BXR314" s="47"/>
      <c r="BXS314" s="47"/>
      <c r="BXT314" s="47"/>
      <c r="BXU314" s="47"/>
      <c r="BXV314" s="47"/>
      <c r="BXW314" s="47"/>
      <c r="BXX314" s="47"/>
      <c r="BXY314" s="47"/>
      <c r="BXZ314" s="47"/>
      <c r="BYA314" s="47"/>
      <c r="BYB314" s="47"/>
      <c r="BYC314" s="47"/>
      <c r="BYD314" s="47"/>
      <c r="BYE314" s="47"/>
      <c r="BYF314" s="47"/>
      <c r="BYG314" s="47"/>
      <c r="BYH314" s="47"/>
      <c r="BYI314" s="47"/>
      <c r="BYJ314" s="47"/>
      <c r="BYK314" s="47"/>
      <c r="BYL314" s="47"/>
      <c r="BYM314" s="47"/>
      <c r="BYN314" s="47"/>
      <c r="BYO314" s="47"/>
      <c r="BYP314" s="47"/>
      <c r="BYQ314" s="47"/>
      <c r="BYR314" s="47"/>
      <c r="BYS314" s="47"/>
      <c r="BYT314" s="47"/>
      <c r="BYU314" s="47"/>
      <c r="BYV314" s="47"/>
      <c r="BYW314" s="47"/>
      <c r="BYX314" s="47"/>
      <c r="BYY314" s="47"/>
      <c r="BYZ314" s="47"/>
      <c r="BZA314" s="47"/>
      <c r="BZB314" s="47"/>
      <c r="BZC314" s="47"/>
      <c r="BZD314" s="47"/>
      <c r="BZE314" s="47"/>
      <c r="BZF314" s="47"/>
      <c r="BZG314" s="47"/>
      <c r="BZH314" s="47"/>
      <c r="BZI314" s="47"/>
      <c r="BZJ314" s="47"/>
      <c r="BZK314" s="47"/>
      <c r="BZL314" s="47"/>
      <c r="BZM314" s="47"/>
      <c r="BZN314" s="47"/>
      <c r="BZO314" s="47"/>
      <c r="BZP314" s="47"/>
      <c r="BZQ314" s="47"/>
      <c r="BZR314" s="47"/>
      <c r="BZS314" s="47"/>
      <c r="BZT314" s="47"/>
      <c r="BZU314" s="47"/>
      <c r="BZV314" s="47"/>
      <c r="BZW314" s="47"/>
      <c r="BZX314" s="47"/>
      <c r="BZY314" s="47"/>
      <c r="BZZ314" s="47"/>
      <c r="CAA314" s="47"/>
      <c r="CAB314" s="47"/>
      <c r="CAC314" s="47"/>
      <c r="CAD314" s="47"/>
      <c r="CAE314" s="47"/>
      <c r="CAF314" s="47"/>
      <c r="CAG314" s="47"/>
      <c r="CAH314" s="47"/>
      <c r="CAI314" s="47"/>
      <c r="CAJ314" s="47"/>
      <c r="CAK314" s="47"/>
      <c r="CAL314" s="47"/>
      <c r="CAM314" s="47"/>
      <c r="CAN314" s="47"/>
      <c r="CAO314" s="47"/>
      <c r="CAP314" s="47"/>
      <c r="CAQ314" s="47"/>
      <c r="CAR314" s="47"/>
      <c r="CAS314" s="47"/>
      <c r="CAT314" s="47"/>
      <c r="CAU314" s="47"/>
      <c r="CAV314" s="47"/>
      <c r="CAW314" s="47"/>
      <c r="CAX314" s="47"/>
      <c r="CAY314" s="47"/>
      <c r="CAZ314" s="47"/>
      <c r="CBA314" s="47"/>
      <c r="CBB314" s="47"/>
      <c r="CBC314" s="47"/>
      <c r="CBD314" s="47"/>
      <c r="CBE314" s="47"/>
      <c r="CBF314" s="47"/>
      <c r="CBG314" s="47"/>
      <c r="CBH314" s="47"/>
      <c r="CBI314" s="47"/>
      <c r="CBJ314" s="47"/>
      <c r="CBK314" s="47"/>
      <c r="CBL314" s="47"/>
      <c r="CBM314" s="47"/>
      <c r="CBN314" s="47"/>
      <c r="CBO314" s="47"/>
      <c r="CBP314" s="47"/>
      <c r="CBQ314" s="47"/>
      <c r="CBR314" s="47"/>
      <c r="CBS314" s="47"/>
      <c r="CBT314" s="47"/>
      <c r="CBU314" s="47"/>
      <c r="CBV314" s="47"/>
      <c r="CBW314" s="47"/>
      <c r="CBX314" s="47"/>
      <c r="CBY314" s="47"/>
      <c r="CBZ314" s="47"/>
      <c r="CCA314" s="47"/>
      <c r="CCB314" s="47"/>
      <c r="CCC314" s="47"/>
      <c r="CCD314" s="47"/>
      <c r="CCE314" s="47"/>
      <c r="CCF314" s="47"/>
      <c r="CCG314" s="47"/>
      <c r="CCH314" s="47"/>
      <c r="CCI314" s="47"/>
      <c r="CCJ314" s="47"/>
      <c r="CCK314" s="47"/>
      <c r="CCL314" s="47"/>
      <c r="CCM314" s="47"/>
      <c r="CCN314" s="47"/>
      <c r="CCO314" s="47"/>
      <c r="CCP314" s="47"/>
      <c r="CCQ314" s="47"/>
      <c r="CCR314" s="47"/>
      <c r="CCS314" s="47"/>
      <c r="CCT314" s="47"/>
      <c r="CCU314" s="47"/>
      <c r="CCV314" s="47"/>
      <c r="CCW314" s="47"/>
      <c r="CCX314" s="47"/>
      <c r="CCY314" s="47"/>
      <c r="CCZ314" s="47"/>
      <c r="CDA314" s="47"/>
      <c r="CDB314" s="47"/>
      <c r="CDC314" s="47"/>
      <c r="CDD314" s="47"/>
      <c r="CDE314" s="47"/>
      <c r="CDF314" s="47"/>
      <c r="CDG314" s="47"/>
      <c r="CDH314" s="47"/>
      <c r="CDI314" s="47"/>
      <c r="CDJ314" s="47"/>
      <c r="CDK314" s="47"/>
      <c r="CDL314" s="47"/>
      <c r="CDM314" s="47"/>
      <c r="CDN314" s="47"/>
      <c r="CDO314" s="47"/>
      <c r="CDP314" s="47"/>
      <c r="CDQ314" s="47"/>
      <c r="CDR314" s="47"/>
      <c r="CDS314" s="47"/>
      <c r="CDT314" s="47"/>
      <c r="CDU314" s="47"/>
      <c r="CDV314" s="47"/>
      <c r="CDW314" s="47"/>
      <c r="CDX314" s="47"/>
      <c r="CDY314" s="47"/>
      <c r="CDZ314" s="47"/>
      <c r="CEA314" s="47"/>
      <c r="CEB314" s="47"/>
      <c r="CEC314" s="47"/>
      <c r="CED314" s="47"/>
      <c r="CEE314" s="47"/>
      <c r="CEF314" s="47"/>
      <c r="CEG314" s="47"/>
      <c r="CEH314" s="47"/>
      <c r="CEI314" s="47"/>
      <c r="CEJ314" s="47"/>
      <c r="CEK314" s="47"/>
      <c r="CEL314" s="47"/>
      <c r="CEM314" s="47"/>
      <c r="CEN314" s="47"/>
      <c r="CEO314" s="47"/>
      <c r="CEP314" s="47"/>
      <c r="CEQ314" s="47"/>
      <c r="CER314" s="47"/>
      <c r="CES314" s="47"/>
      <c r="CET314" s="47"/>
      <c r="CEU314" s="47"/>
      <c r="CEV314" s="47"/>
      <c r="CEW314" s="47"/>
      <c r="CEX314" s="47"/>
      <c r="CEY314" s="47"/>
      <c r="CEZ314" s="47"/>
      <c r="CFA314" s="47"/>
      <c r="CFB314" s="47"/>
      <c r="CFC314" s="47"/>
      <c r="CFD314" s="47"/>
      <c r="CFE314" s="47"/>
      <c r="CFF314" s="47"/>
      <c r="CFG314" s="47"/>
      <c r="CFH314" s="47"/>
      <c r="CFI314" s="47"/>
      <c r="CFJ314" s="47"/>
      <c r="CFK314" s="47"/>
      <c r="CFL314" s="47"/>
      <c r="CFM314" s="47"/>
      <c r="CFN314" s="47"/>
      <c r="CFO314" s="47"/>
      <c r="CFP314" s="47"/>
      <c r="CFQ314" s="47"/>
      <c r="CFR314" s="47"/>
      <c r="CFS314" s="47"/>
      <c r="CFT314" s="47"/>
      <c r="CFU314" s="47"/>
      <c r="CFV314" s="47"/>
      <c r="CFW314" s="47"/>
      <c r="CFX314" s="47"/>
      <c r="CFY314" s="47"/>
      <c r="CFZ314" s="47"/>
      <c r="CGA314" s="47"/>
      <c r="CGB314" s="47"/>
      <c r="CGC314" s="47"/>
      <c r="CGD314" s="47"/>
      <c r="CGE314" s="47"/>
      <c r="CGF314" s="47"/>
      <c r="CGG314" s="47"/>
      <c r="CGH314" s="47"/>
      <c r="CGI314" s="47"/>
      <c r="CGJ314" s="47"/>
      <c r="CGK314" s="47"/>
      <c r="CGL314" s="47"/>
      <c r="CGM314" s="47"/>
      <c r="CGN314" s="47"/>
      <c r="CGO314" s="47"/>
      <c r="CGP314" s="47"/>
      <c r="CGQ314" s="47"/>
      <c r="CGR314" s="47"/>
      <c r="CGS314" s="47"/>
      <c r="CGT314" s="47"/>
      <c r="CGU314" s="47"/>
      <c r="CGV314" s="47"/>
      <c r="CGW314" s="47"/>
      <c r="CGX314" s="47"/>
      <c r="CGY314" s="47"/>
      <c r="CGZ314" s="47"/>
      <c r="CHA314" s="47"/>
      <c r="CHB314" s="47"/>
      <c r="CHC314" s="47"/>
      <c r="CHD314" s="47"/>
      <c r="CHE314" s="47"/>
      <c r="CHF314" s="47"/>
      <c r="CHG314" s="47"/>
      <c r="CHH314" s="47"/>
      <c r="CHI314" s="47"/>
      <c r="CHJ314" s="47"/>
      <c r="CHK314" s="47"/>
      <c r="CHL314" s="47"/>
      <c r="CHM314" s="47"/>
      <c r="CHN314" s="47"/>
      <c r="CHO314" s="47"/>
      <c r="CHP314" s="47"/>
      <c r="CHQ314" s="47"/>
      <c r="CHR314" s="47"/>
      <c r="CHS314" s="47"/>
      <c r="CHT314" s="47"/>
      <c r="CHU314" s="47"/>
      <c r="CHV314" s="47"/>
      <c r="CHW314" s="47"/>
      <c r="CHX314" s="47"/>
      <c r="CHY314" s="47"/>
      <c r="CHZ314" s="47"/>
      <c r="CIA314" s="47"/>
      <c r="CIB314" s="47"/>
      <c r="CIC314" s="47"/>
      <c r="CID314" s="47"/>
      <c r="CIE314" s="47"/>
      <c r="CIF314" s="47"/>
      <c r="CIG314" s="47"/>
      <c r="CIH314" s="47"/>
      <c r="CII314" s="47"/>
      <c r="CIJ314" s="47"/>
      <c r="CIK314" s="47"/>
      <c r="CIL314" s="47"/>
      <c r="CIM314" s="47"/>
      <c r="CIN314" s="47"/>
      <c r="CIO314" s="47"/>
      <c r="CIP314" s="47"/>
      <c r="CIQ314" s="47"/>
      <c r="CIR314" s="47"/>
      <c r="CIS314" s="47"/>
      <c r="CIT314" s="47"/>
      <c r="CIU314" s="47"/>
      <c r="CIV314" s="47"/>
      <c r="CIW314" s="47"/>
      <c r="CIX314" s="47"/>
      <c r="CIY314" s="47"/>
      <c r="CIZ314" s="47"/>
      <c r="CJA314" s="47"/>
      <c r="CJB314" s="47"/>
      <c r="CJC314" s="47"/>
      <c r="CJD314" s="47"/>
      <c r="CJE314" s="47"/>
      <c r="CJF314" s="47"/>
      <c r="CJG314" s="47"/>
      <c r="CJH314" s="47"/>
      <c r="CJI314" s="47"/>
      <c r="CJJ314" s="47"/>
      <c r="CJK314" s="47"/>
      <c r="CJL314" s="47"/>
      <c r="CJM314" s="47"/>
      <c r="CJN314" s="47"/>
      <c r="CJO314" s="47"/>
      <c r="CJP314" s="47"/>
      <c r="CJQ314" s="47"/>
      <c r="CJR314" s="47"/>
      <c r="CJS314" s="47"/>
      <c r="CJT314" s="47"/>
      <c r="CJU314" s="47"/>
      <c r="CJV314" s="47"/>
      <c r="CJW314" s="47"/>
      <c r="CJX314" s="47"/>
      <c r="CJY314" s="47"/>
      <c r="CJZ314" s="47"/>
      <c r="CKA314" s="47"/>
      <c r="CKB314" s="47"/>
      <c r="CKC314" s="47"/>
      <c r="CKD314" s="47"/>
      <c r="CKE314" s="47"/>
      <c r="CKF314" s="47"/>
      <c r="CKG314" s="47"/>
      <c r="CKH314" s="47"/>
      <c r="CKI314" s="47"/>
      <c r="CKJ314" s="47"/>
      <c r="CKK314" s="47"/>
      <c r="CKL314" s="47"/>
      <c r="CKM314" s="47"/>
      <c r="CKN314" s="47"/>
      <c r="CKO314" s="47"/>
      <c r="CKP314" s="47"/>
      <c r="CKQ314" s="47"/>
      <c r="CKR314" s="47"/>
      <c r="CKS314" s="47"/>
      <c r="CKT314" s="47"/>
      <c r="CKU314" s="47"/>
      <c r="CKV314" s="47"/>
      <c r="CKW314" s="47"/>
      <c r="CKX314" s="47"/>
      <c r="CKY314" s="47"/>
      <c r="CKZ314" s="47"/>
      <c r="CLA314" s="47"/>
      <c r="CLB314" s="47"/>
      <c r="CLC314" s="47"/>
      <c r="CLD314" s="47"/>
      <c r="CLE314" s="47"/>
      <c r="CLF314" s="47"/>
      <c r="CLG314" s="47"/>
      <c r="CLH314" s="47"/>
      <c r="CLI314" s="47"/>
      <c r="CLJ314" s="47"/>
      <c r="CLK314" s="47"/>
      <c r="CLL314" s="47"/>
      <c r="CLM314" s="47"/>
      <c r="CLN314" s="47"/>
      <c r="CLO314" s="47"/>
      <c r="CLP314" s="47"/>
      <c r="CLQ314" s="47"/>
      <c r="CLR314" s="47"/>
      <c r="CLS314" s="47"/>
      <c r="CLT314" s="47"/>
      <c r="CLU314" s="47"/>
      <c r="CLV314" s="47"/>
      <c r="CLW314" s="47"/>
      <c r="CLX314" s="47"/>
      <c r="CLY314" s="47"/>
      <c r="CLZ314" s="47"/>
      <c r="CMA314" s="47"/>
      <c r="CMB314" s="47"/>
      <c r="CMC314" s="47"/>
      <c r="CMD314" s="47"/>
      <c r="CME314" s="47"/>
      <c r="CMF314" s="47"/>
      <c r="CMG314" s="47"/>
      <c r="CMH314" s="47"/>
      <c r="CMI314" s="47"/>
      <c r="CMJ314" s="47"/>
      <c r="CMK314" s="47"/>
      <c r="CML314" s="47"/>
      <c r="CMM314" s="47"/>
      <c r="CMN314" s="47"/>
      <c r="CMO314" s="47"/>
      <c r="CMP314" s="47"/>
      <c r="CMQ314" s="47"/>
      <c r="CMR314" s="47"/>
      <c r="CMS314" s="47"/>
      <c r="CMT314" s="47"/>
      <c r="CMU314" s="47"/>
      <c r="CMV314" s="47"/>
      <c r="CMW314" s="47"/>
      <c r="CMX314" s="47"/>
      <c r="CMY314" s="47"/>
      <c r="CMZ314" s="47"/>
      <c r="CNA314" s="47"/>
      <c r="CNB314" s="47"/>
      <c r="CNC314" s="47"/>
      <c r="CND314" s="47"/>
      <c r="CNE314" s="47"/>
      <c r="CNF314" s="47"/>
      <c r="CNG314" s="47"/>
      <c r="CNH314" s="47"/>
      <c r="CNI314" s="47"/>
      <c r="CNJ314" s="47"/>
      <c r="CNK314" s="47"/>
      <c r="CNL314" s="47"/>
      <c r="CNM314" s="47"/>
      <c r="CNN314" s="47"/>
      <c r="CNO314" s="47"/>
      <c r="CNP314" s="47"/>
      <c r="CNQ314" s="47"/>
      <c r="CNR314" s="47"/>
      <c r="CNS314" s="47"/>
      <c r="CNT314" s="47"/>
      <c r="CNU314" s="47"/>
      <c r="CNV314" s="47"/>
      <c r="CNW314" s="47"/>
      <c r="CNX314" s="47"/>
      <c r="CNY314" s="47"/>
      <c r="CNZ314" s="47"/>
      <c r="COA314" s="47"/>
      <c r="COB314" s="47"/>
      <c r="COC314" s="47"/>
      <c r="COD314" s="47"/>
      <c r="COE314" s="47"/>
      <c r="COF314" s="47"/>
      <c r="COG314" s="47"/>
      <c r="COH314" s="47"/>
      <c r="COI314" s="47"/>
      <c r="COJ314" s="47"/>
      <c r="COK314" s="47"/>
      <c r="COL314" s="47"/>
      <c r="COM314" s="47"/>
      <c r="CON314" s="47"/>
      <c r="COO314" s="47"/>
      <c r="COP314" s="47"/>
      <c r="COQ314" s="47"/>
      <c r="COR314" s="47"/>
      <c r="COS314" s="47"/>
      <c r="COT314" s="47"/>
      <c r="COU314" s="47"/>
      <c r="COV314" s="47"/>
      <c r="COW314" s="47"/>
      <c r="COX314" s="47"/>
      <c r="COY314" s="47"/>
      <c r="COZ314" s="47"/>
      <c r="CPA314" s="47"/>
      <c r="CPB314" s="47"/>
      <c r="CPC314" s="47"/>
      <c r="CPD314" s="47"/>
      <c r="CPE314" s="47"/>
      <c r="CPF314" s="47"/>
      <c r="CPG314" s="47"/>
      <c r="CPH314" s="47"/>
      <c r="CPI314" s="47"/>
      <c r="CPJ314" s="47"/>
      <c r="CPK314" s="47"/>
      <c r="CPL314" s="47"/>
      <c r="CPM314" s="47"/>
      <c r="CPN314" s="47"/>
      <c r="CPO314" s="47"/>
      <c r="CPP314" s="47"/>
      <c r="CPQ314" s="47"/>
      <c r="CPR314" s="47"/>
      <c r="CPS314" s="47"/>
      <c r="CPT314" s="47"/>
      <c r="CPU314" s="47"/>
      <c r="CPV314" s="47"/>
      <c r="CPW314" s="47"/>
      <c r="CPX314" s="47"/>
      <c r="CPY314" s="47"/>
      <c r="CPZ314" s="47"/>
      <c r="CQA314" s="47"/>
      <c r="CQB314" s="47"/>
      <c r="CQC314" s="47"/>
      <c r="CQD314" s="47"/>
      <c r="CQE314" s="47"/>
      <c r="CQF314" s="47"/>
      <c r="CQG314" s="47"/>
      <c r="CQH314" s="47"/>
      <c r="CQI314" s="47"/>
      <c r="CQJ314" s="47"/>
      <c r="CQK314" s="47"/>
      <c r="CQL314" s="47"/>
      <c r="CQM314" s="47"/>
      <c r="CQN314" s="47"/>
      <c r="CQO314" s="47"/>
      <c r="CQP314" s="47"/>
      <c r="CQQ314" s="47"/>
      <c r="CQR314" s="47"/>
      <c r="CQS314" s="47"/>
      <c r="CQT314" s="47"/>
      <c r="CQU314" s="47"/>
      <c r="CQV314" s="47"/>
      <c r="CQW314" s="47"/>
      <c r="CQX314" s="47"/>
      <c r="CQY314" s="47"/>
      <c r="CQZ314" s="47"/>
      <c r="CRA314" s="47"/>
      <c r="CRB314" s="47"/>
      <c r="CRC314" s="47"/>
      <c r="CRD314" s="47"/>
      <c r="CRE314" s="47"/>
      <c r="CRF314" s="47"/>
      <c r="CRG314" s="47"/>
      <c r="CRH314" s="47"/>
      <c r="CRI314" s="47"/>
      <c r="CRJ314" s="47"/>
      <c r="CRK314" s="47"/>
      <c r="CRL314" s="47"/>
      <c r="CRM314" s="47"/>
      <c r="CRN314" s="47"/>
      <c r="CRO314" s="47"/>
      <c r="CRP314" s="47"/>
      <c r="CRQ314" s="47"/>
      <c r="CRR314" s="47"/>
      <c r="CRS314" s="47"/>
      <c r="CRT314" s="47"/>
      <c r="CRU314" s="47"/>
      <c r="CRV314" s="47"/>
      <c r="CRW314" s="47"/>
      <c r="CRX314" s="47"/>
      <c r="CRY314" s="47"/>
      <c r="CRZ314" s="47"/>
      <c r="CSA314" s="47"/>
      <c r="CSB314" s="47"/>
      <c r="CSC314" s="47"/>
      <c r="CSD314" s="47"/>
      <c r="CSE314" s="47"/>
      <c r="CSF314" s="47"/>
      <c r="CSG314" s="47"/>
      <c r="CSH314" s="47"/>
      <c r="CSI314" s="47"/>
      <c r="CSJ314" s="47"/>
      <c r="CSK314" s="47"/>
      <c r="CSL314" s="47"/>
      <c r="CSM314" s="47"/>
      <c r="CSN314" s="47"/>
      <c r="CSO314" s="47"/>
      <c r="CSP314" s="47"/>
      <c r="CSQ314" s="47"/>
      <c r="CSR314" s="47"/>
      <c r="CSS314" s="47"/>
      <c r="CST314" s="47"/>
      <c r="CSU314" s="47"/>
      <c r="CSV314" s="47"/>
      <c r="CSW314" s="47"/>
      <c r="CSX314" s="47"/>
      <c r="CSY314" s="47"/>
      <c r="CSZ314" s="47"/>
      <c r="CTA314" s="47"/>
      <c r="CTB314" s="47"/>
      <c r="CTC314" s="47"/>
      <c r="CTD314" s="47"/>
      <c r="CTE314" s="47"/>
      <c r="CTF314" s="47"/>
      <c r="CTG314" s="47"/>
      <c r="CTH314" s="47"/>
      <c r="CTI314" s="47"/>
      <c r="CTJ314" s="47"/>
      <c r="CTK314" s="47"/>
      <c r="CTL314" s="47"/>
      <c r="CTM314" s="47"/>
      <c r="CTN314" s="47"/>
      <c r="CTO314" s="47"/>
      <c r="CTP314" s="47"/>
      <c r="CTQ314" s="47"/>
      <c r="CTR314" s="47"/>
      <c r="CTS314" s="47"/>
      <c r="CTT314" s="47"/>
      <c r="CTU314" s="47"/>
      <c r="CTV314" s="47"/>
      <c r="CTW314" s="47"/>
      <c r="CTX314" s="47"/>
      <c r="CTY314" s="47"/>
      <c r="CTZ314" s="47"/>
      <c r="CUA314" s="47"/>
      <c r="CUB314" s="47"/>
      <c r="CUC314" s="47"/>
      <c r="CUD314" s="47"/>
      <c r="CUE314" s="47"/>
      <c r="CUF314" s="47"/>
      <c r="CUG314" s="47"/>
      <c r="CUH314" s="47"/>
      <c r="CUI314" s="47"/>
      <c r="CUJ314" s="47"/>
      <c r="CUK314" s="47"/>
      <c r="CUL314" s="47"/>
      <c r="CUM314" s="47"/>
      <c r="CUN314" s="47"/>
      <c r="CUO314" s="47"/>
      <c r="CUP314" s="47"/>
      <c r="CUQ314" s="47"/>
      <c r="CUR314" s="47"/>
      <c r="CUS314" s="47"/>
      <c r="CUT314" s="47"/>
      <c r="CUU314" s="47"/>
      <c r="CUV314" s="47"/>
      <c r="CUW314" s="47"/>
      <c r="CUX314" s="47"/>
      <c r="CUY314" s="47"/>
      <c r="CUZ314" s="47"/>
      <c r="CVA314" s="47"/>
      <c r="CVB314" s="47"/>
      <c r="CVC314" s="47"/>
      <c r="CVD314" s="47"/>
      <c r="CVE314" s="47"/>
      <c r="CVF314" s="47"/>
      <c r="CVG314" s="47"/>
      <c r="CVH314" s="47"/>
      <c r="CVI314" s="47"/>
      <c r="CVJ314" s="47"/>
      <c r="CVK314" s="47"/>
      <c r="CVL314" s="47"/>
      <c r="CVM314" s="47"/>
      <c r="CVN314" s="47"/>
      <c r="CVO314" s="47"/>
      <c r="CVP314" s="47"/>
      <c r="CVQ314" s="47"/>
      <c r="CVR314" s="47"/>
      <c r="CVS314" s="47"/>
      <c r="CVT314" s="47"/>
      <c r="CVU314" s="47"/>
      <c r="CVV314" s="47"/>
      <c r="CVW314" s="47"/>
      <c r="CVX314" s="47"/>
      <c r="CVY314" s="47"/>
      <c r="CVZ314" s="47"/>
      <c r="CWA314" s="47"/>
      <c r="CWB314" s="47"/>
      <c r="CWC314" s="47"/>
      <c r="CWD314" s="47"/>
      <c r="CWE314" s="47"/>
      <c r="CWF314" s="47"/>
      <c r="CWG314" s="47"/>
      <c r="CWH314" s="47"/>
      <c r="CWI314" s="47"/>
      <c r="CWJ314" s="47"/>
      <c r="CWK314" s="47"/>
      <c r="CWL314" s="47"/>
      <c r="CWM314" s="47"/>
      <c r="CWN314" s="47"/>
      <c r="CWO314" s="47"/>
      <c r="CWP314" s="47"/>
      <c r="CWQ314" s="47"/>
      <c r="CWR314" s="47"/>
      <c r="CWS314" s="47"/>
      <c r="CWT314" s="47"/>
      <c r="CWU314" s="47"/>
      <c r="CWV314" s="47"/>
      <c r="CWW314" s="47"/>
      <c r="CWX314" s="47"/>
      <c r="CWY314" s="47"/>
      <c r="CWZ314" s="47"/>
      <c r="CXA314" s="47"/>
      <c r="CXB314" s="47"/>
      <c r="CXC314" s="47"/>
      <c r="CXD314" s="47"/>
      <c r="CXE314" s="47"/>
      <c r="CXF314" s="47"/>
      <c r="CXG314" s="47"/>
      <c r="CXH314" s="47"/>
      <c r="CXI314" s="47"/>
      <c r="CXJ314" s="47"/>
      <c r="CXK314" s="47"/>
      <c r="CXL314" s="47"/>
      <c r="CXM314" s="47"/>
      <c r="CXN314" s="47"/>
      <c r="CXO314" s="47"/>
      <c r="CXP314" s="47"/>
      <c r="CXQ314" s="47"/>
      <c r="CXR314" s="47"/>
      <c r="CXS314" s="47"/>
      <c r="CXT314" s="47"/>
      <c r="CXU314" s="47"/>
      <c r="CXV314" s="47"/>
      <c r="CXW314" s="47"/>
      <c r="CXX314" s="47"/>
      <c r="CXY314" s="47"/>
      <c r="CXZ314" s="47"/>
      <c r="CYA314" s="47"/>
      <c r="CYB314" s="47"/>
      <c r="CYC314" s="47"/>
      <c r="CYD314" s="47"/>
      <c r="CYE314" s="47"/>
      <c r="CYF314" s="47"/>
      <c r="CYG314" s="47"/>
      <c r="CYH314" s="47"/>
      <c r="CYI314" s="47"/>
      <c r="CYJ314" s="47"/>
      <c r="CYK314" s="47"/>
      <c r="CYL314" s="47"/>
      <c r="CYM314" s="47"/>
      <c r="CYN314" s="47"/>
      <c r="CYO314" s="47"/>
      <c r="CYP314" s="47"/>
      <c r="CYQ314" s="47"/>
      <c r="CYR314" s="47"/>
      <c r="CYS314" s="47"/>
      <c r="CYT314" s="47"/>
      <c r="CYU314" s="47"/>
      <c r="CYV314" s="47"/>
      <c r="CYW314" s="47"/>
      <c r="CYX314" s="47"/>
      <c r="CYY314" s="47"/>
      <c r="CYZ314" s="47"/>
      <c r="CZA314" s="47"/>
      <c r="CZB314" s="47"/>
      <c r="CZC314" s="47"/>
      <c r="CZD314" s="47"/>
      <c r="CZE314" s="47"/>
      <c r="CZF314" s="47"/>
      <c r="CZG314" s="47"/>
      <c r="CZH314" s="47"/>
      <c r="CZI314" s="47"/>
      <c r="CZJ314" s="47"/>
      <c r="CZK314" s="47"/>
      <c r="CZL314" s="47"/>
      <c r="CZM314" s="47"/>
      <c r="CZN314" s="47"/>
      <c r="CZO314" s="47"/>
      <c r="CZP314" s="47"/>
      <c r="CZQ314" s="47"/>
      <c r="CZR314" s="47"/>
      <c r="CZS314" s="47"/>
      <c r="CZT314" s="47"/>
      <c r="CZU314" s="47"/>
      <c r="CZV314" s="47"/>
      <c r="CZW314" s="47"/>
      <c r="CZX314" s="47"/>
      <c r="CZY314" s="47"/>
      <c r="CZZ314" s="47"/>
      <c r="DAA314" s="47"/>
      <c r="DAB314" s="47"/>
      <c r="DAC314" s="47"/>
      <c r="DAD314" s="47"/>
      <c r="DAE314" s="47"/>
      <c r="DAF314" s="47"/>
      <c r="DAG314" s="47"/>
      <c r="DAH314" s="47"/>
      <c r="DAI314" s="47"/>
      <c r="DAJ314" s="47"/>
      <c r="DAK314" s="47"/>
      <c r="DAL314" s="47"/>
      <c r="DAM314" s="47"/>
      <c r="DAN314" s="47"/>
      <c r="DAO314" s="47"/>
      <c r="DAP314" s="47"/>
      <c r="DAQ314" s="47"/>
      <c r="DAR314" s="47"/>
      <c r="DAS314" s="47"/>
      <c r="DAT314" s="47"/>
      <c r="DAU314" s="47"/>
      <c r="DAV314" s="47"/>
      <c r="DAW314" s="47"/>
      <c r="DAX314" s="47"/>
      <c r="DAY314" s="47"/>
      <c r="DAZ314" s="47"/>
      <c r="DBA314" s="47"/>
      <c r="DBB314" s="47"/>
      <c r="DBC314" s="47"/>
      <c r="DBD314" s="47"/>
      <c r="DBE314" s="47"/>
      <c r="DBF314" s="47"/>
      <c r="DBG314" s="47"/>
      <c r="DBH314" s="47"/>
      <c r="DBI314" s="47"/>
      <c r="DBJ314" s="47"/>
      <c r="DBK314" s="47"/>
      <c r="DBL314" s="47"/>
      <c r="DBM314" s="47"/>
      <c r="DBN314" s="47"/>
      <c r="DBO314" s="47"/>
      <c r="DBP314" s="47"/>
      <c r="DBQ314" s="47"/>
      <c r="DBR314" s="47"/>
      <c r="DBS314" s="47"/>
      <c r="DBT314" s="47"/>
      <c r="DBU314" s="47"/>
      <c r="DBV314" s="47"/>
      <c r="DBW314" s="47"/>
      <c r="DBX314" s="47"/>
      <c r="DBY314" s="47"/>
      <c r="DBZ314" s="47"/>
      <c r="DCA314" s="47"/>
      <c r="DCB314" s="47"/>
      <c r="DCC314" s="47"/>
      <c r="DCD314" s="47"/>
      <c r="DCE314" s="47"/>
      <c r="DCF314" s="47"/>
      <c r="DCG314" s="47"/>
      <c r="DCH314" s="47"/>
      <c r="DCI314" s="47"/>
      <c r="DCJ314" s="47"/>
      <c r="DCK314" s="47"/>
      <c r="DCL314" s="47"/>
      <c r="DCM314" s="47"/>
      <c r="DCN314" s="47"/>
      <c r="DCO314" s="47"/>
      <c r="DCP314" s="47"/>
      <c r="DCQ314" s="47"/>
      <c r="DCR314" s="47"/>
      <c r="DCS314" s="47"/>
      <c r="DCT314" s="47"/>
      <c r="DCU314" s="47"/>
      <c r="DCV314" s="47"/>
      <c r="DCW314" s="47"/>
      <c r="DCX314" s="47"/>
      <c r="DCY314" s="47"/>
      <c r="DCZ314" s="47"/>
      <c r="DDA314" s="47"/>
      <c r="DDB314" s="47"/>
      <c r="DDC314" s="47"/>
      <c r="DDD314" s="47"/>
      <c r="DDE314" s="47"/>
      <c r="DDF314" s="47"/>
      <c r="DDG314" s="47"/>
      <c r="DDH314" s="47"/>
      <c r="DDI314" s="47"/>
      <c r="DDJ314" s="47"/>
      <c r="DDK314" s="47"/>
      <c r="DDL314" s="47"/>
      <c r="DDM314" s="47"/>
      <c r="DDN314" s="47"/>
      <c r="DDO314" s="47"/>
      <c r="DDP314" s="47"/>
      <c r="DDQ314" s="47"/>
      <c r="DDR314" s="47"/>
      <c r="DDS314" s="47"/>
      <c r="DDT314" s="47"/>
      <c r="DDU314" s="47"/>
      <c r="DDV314" s="47"/>
      <c r="DDW314" s="47"/>
      <c r="DDX314" s="47"/>
      <c r="DDY314" s="47"/>
      <c r="DDZ314" s="47"/>
      <c r="DEA314" s="47"/>
      <c r="DEB314" s="47"/>
      <c r="DEC314" s="47"/>
      <c r="DED314" s="47"/>
      <c r="DEE314" s="47"/>
      <c r="DEF314" s="47"/>
      <c r="DEG314" s="47"/>
      <c r="DEH314" s="47"/>
      <c r="DEI314" s="47"/>
      <c r="DEJ314" s="47"/>
      <c r="DEK314" s="47"/>
      <c r="DEL314" s="47"/>
      <c r="DEM314" s="47"/>
      <c r="DEN314" s="47"/>
      <c r="DEO314" s="47"/>
      <c r="DEP314" s="47"/>
      <c r="DEQ314" s="47"/>
      <c r="DER314" s="47"/>
      <c r="DES314" s="47"/>
      <c r="DET314" s="47"/>
      <c r="DEU314" s="47"/>
      <c r="DEV314" s="47"/>
      <c r="DEW314" s="47"/>
      <c r="DEX314" s="47"/>
      <c r="DEY314" s="47"/>
      <c r="DEZ314" s="47"/>
      <c r="DFA314" s="47"/>
      <c r="DFB314" s="47"/>
      <c r="DFC314" s="47"/>
      <c r="DFD314" s="47"/>
      <c r="DFE314" s="47"/>
      <c r="DFF314" s="47"/>
      <c r="DFG314" s="47"/>
      <c r="DFH314" s="47"/>
      <c r="DFI314" s="47"/>
      <c r="DFJ314" s="47"/>
      <c r="DFK314" s="47"/>
      <c r="DFL314" s="47"/>
      <c r="DFM314" s="47"/>
      <c r="DFN314" s="47"/>
      <c r="DFO314" s="47"/>
      <c r="DFP314" s="47"/>
      <c r="DFQ314" s="47"/>
      <c r="DFR314" s="47"/>
      <c r="DFS314" s="47"/>
      <c r="DFT314" s="47"/>
      <c r="DFU314" s="47"/>
      <c r="DFV314" s="47"/>
      <c r="DFW314" s="47"/>
      <c r="DFX314" s="47"/>
      <c r="DFY314" s="47"/>
      <c r="DFZ314" s="47"/>
      <c r="DGA314" s="47"/>
      <c r="DGB314" s="47"/>
      <c r="DGC314" s="47"/>
      <c r="DGD314" s="47"/>
      <c r="DGE314" s="47"/>
      <c r="DGF314" s="47"/>
      <c r="DGG314" s="47"/>
      <c r="DGH314" s="47"/>
      <c r="DGI314" s="47"/>
      <c r="DGJ314" s="47"/>
      <c r="DGK314" s="47"/>
      <c r="DGL314" s="47"/>
      <c r="DGM314" s="47"/>
      <c r="DGN314" s="47"/>
      <c r="DGO314" s="47"/>
      <c r="DGP314" s="47"/>
      <c r="DGQ314" s="47"/>
      <c r="DGR314" s="47"/>
      <c r="DGS314" s="47"/>
      <c r="DGT314" s="47"/>
      <c r="DGU314" s="47"/>
      <c r="DGV314" s="47"/>
      <c r="DGW314" s="47"/>
      <c r="DGX314" s="47"/>
      <c r="DGY314" s="47"/>
      <c r="DGZ314" s="47"/>
      <c r="DHA314" s="47"/>
      <c r="DHB314" s="47"/>
      <c r="DHC314" s="47"/>
      <c r="DHD314" s="47"/>
      <c r="DHE314" s="47"/>
      <c r="DHF314" s="47"/>
      <c r="DHG314" s="47"/>
      <c r="DHH314" s="47"/>
      <c r="DHI314" s="47"/>
      <c r="DHJ314" s="47"/>
      <c r="DHK314" s="47"/>
      <c r="DHL314" s="47"/>
      <c r="DHM314" s="47"/>
      <c r="DHN314" s="47"/>
      <c r="DHO314" s="47"/>
      <c r="DHP314" s="47"/>
      <c r="DHQ314" s="47"/>
      <c r="DHR314" s="47"/>
      <c r="DHS314" s="47"/>
      <c r="DHT314" s="47"/>
      <c r="DHU314" s="47"/>
      <c r="DHV314" s="47"/>
      <c r="DHW314" s="47"/>
      <c r="DHX314" s="47"/>
      <c r="DHY314" s="47"/>
      <c r="DHZ314" s="47"/>
      <c r="DIA314" s="47"/>
      <c r="DIB314" s="47"/>
      <c r="DIC314" s="47"/>
      <c r="DID314" s="47"/>
      <c r="DIE314" s="47"/>
      <c r="DIF314" s="47"/>
      <c r="DIG314" s="47"/>
      <c r="DIH314" s="47"/>
      <c r="DII314" s="47"/>
      <c r="DIJ314" s="47"/>
      <c r="DIK314" s="47"/>
      <c r="DIL314" s="47"/>
      <c r="DIM314" s="47"/>
      <c r="DIN314" s="47"/>
      <c r="DIO314" s="47"/>
      <c r="DIP314" s="47"/>
      <c r="DIQ314" s="47"/>
      <c r="DIR314" s="47"/>
      <c r="DIS314" s="47"/>
      <c r="DIT314" s="47"/>
      <c r="DIU314" s="47"/>
      <c r="DIV314" s="47"/>
      <c r="DIW314" s="47"/>
      <c r="DIX314" s="47"/>
      <c r="DIY314" s="47"/>
      <c r="DIZ314" s="47"/>
      <c r="DJA314" s="47"/>
      <c r="DJB314" s="47"/>
      <c r="DJC314" s="47"/>
      <c r="DJD314" s="47"/>
      <c r="DJE314" s="47"/>
      <c r="DJF314" s="47"/>
      <c r="DJG314" s="47"/>
      <c r="DJH314" s="47"/>
      <c r="DJI314" s="47"/>
      <c r="DJJ314" s="47"/>
      <c r="DJK314" s="47"/>
      <c r="DJL314" s="47"/>
      <c r="DJM314" s="47"/>
      <c r="DJN314" s="47"/>
      <c r="DJO314" s="47"/>
      <c r="DJP314" s="47"/>
      <c r="DJQ314" s="47"/>
      <c r="DJR314" s="47"/>
      <c r="DJS314" s="47"/>
      <c r="DJT314" s="47"/>
      <c r="DJU314" s="47"/>
      <c r="DJV314" s="47"/>
      <c r="DJW314" s="47"/>
      <c r="DJX314" s="47"/>
      <c r="DJY314" s="47"/>
      <c r="DJZ314" s="47"/>
      <c r="DKA314" s="47"/>
      <c r="DKB314" s="47"/>
      <c r="DKC314" s="47"/>
      <c r="DKD314" s="47"/>
      <c r="DKE314" s="47"/>
      <c r="DKF314" s="47"/>
      <c r="DKG314" s="47"/>
      <c r="DKH314" s="47"/>
      <c r="DKI314" s="47"/>
      <c r="DKJ314" s="47"/>
      <c r="DKK314" s="47"/>
      <c r="DKL314" s="47"/>
      <c r="DKM314" s="47"/>
      <c r="DKN314" s="47"/>
      <c r="DKO314" s="47"/>
      <c r="DKP314" s="47"/>
      <c r="DKQ314" s="47"/>
      <c r="DKR314" s="47"/>
      <c r="DKS314" s="47"/>
      <c r="DKT314" s="47"/>
      <c r="DKU314" s="47"/>
      <c r="DKV314" s="47"/>
      <c r="DKW314" s="47"/>
      <c r="DKX314" s="47"/>
      <c r="DKY314" s="47"/>
      <c r="DKZ314" s="47"/>
      <c r="DLA314" s="47"/>
      <c r="DLB314" s="47"/>
      <c r="DLC314" s="47"/>
      <c r="DLD314" s="47"/>
      <c r="DLE314" s="47"/>
      <c r="DLF314" s="47"/>
      <c r="DLG314" s="47"/>
      <c r="DLH314" s="47"/>
      <c r="DLI314" s="47"/>
      <c r="DLJ314" s="47"/>
      <c r="DLK314" s="47"/>
      <c r="DLL314" s="47"/>
      <c r="DLM314" s="47"/>
      <c r="DLN314" s="47"/>
      <c r="DLO314" s="47"/>
      <c r="DLP314" s="47"/>
      <c r="DLQ314" s="47"/>
      <c r="DLR314" s="47"/>
      <c r="DLS314" s="47"/>
      <c r="DLT314" s="47"/>
      <c r="DLU314" s="47"/>
      <c r="DLV314" s="47"/>
      <c r="DLW314" s="47"/>
      <c r="DLX314" s="47"/>
      <c r="DLY314" s="47"/>
      <c r="DLZ314" s="47"/>
      <c r="DMA314" s="47"/>
      <c r="DMB314" s="47"/>
      <c r="DMC314" s="47"/>
      <c r="DMD314" s="47"/>
      <c r="DME314" s="47"/>
      <c r="DMF314" s="47"/>
      <c r="DMG314" s="47"/>
      <c r="DMH314" s="47"/>
      <c r="DMI314" s="47"/>
      <c r="DMJ314" s="47"/>
      <c r="DMK314" s="47"/>
      <c r="DML314" s="47"/>
      <c r="DMM314" s="47"/>
      <c r="DMN314" s="47"/>
      <c r="DMO314" s="47"/>
      <c r="DMP314" s="47"/>
      <c r="DMQ314" s="47"/>
      <c r="DMR314" s="47"/>
      <c r="DMS314" s="47"/>
      <c r="DMT314" s="47"/>
      <c r="DMU314" s="47"/>
      <c r="DMV314" s="47"/>
      <c r="DMW314" s="47"/>
      <c r="DMX314" s="47"/>
      <c r="DMY314" s="47"/>
      <c r="DMZ314" s="47"/>
      <c r="DNA314" s="47"/>
      <c r="DNB314" s="47"/>
      <c r="DNC314" s="47"/>
      <c r="DND314" s="47"/>
      <c r="DNE314" s="47"/>
      <c r="DNF314" s="47"/>
      <c r="DNG314" s="47"/>
      <c r="DNH314" s="47"/>
      <c r="DNI314" s="47"/>
      <c r="DNJ314" s="47"/>
      <c r="DNK314" s="47"/>
      <c r="DNL314" s="47"/>
      <c r="DNM314" s="47"/>
      <c r="DNN314" s="47"/>
      <c r="DNO314" s="47"/>
      <c r="DNP314" s="47"/>
      <c r="DNQ314" s="47"/>
      <c r="DNR314" s="47"/>
      <c r="DNS314" s="47"/>
      <c r="DNT314" s="47"/>
      <c r="DNU314" s="47"/>
      <c r="DNV314" s="47"/>
      <c r="DNW314" s="47"/>
      <c r="DNX314" s="47"/>
      <c r="DNY314" s="47"/>
      <c r="DNZ314" s="47"/>
      <c r="DOA314" s="47"/>
      <c r="DOB314" s="47"/>
      <c r="DOC314" s="47"/>
      <c r="DOD314" s="47"/>
      <c r="DOE314" s="47"/>
      <c r="DOF314" s="47"/>
      <c r="DOG314" s="47"/>
      <c r="DOH314" s="47"/>
      <c r="DOI314" s="47"/>
      <c r="DOJ314" s="47"/>
      <c r="DOK314" s="47"/>
      <c r="DOL314" s="47"/>
      <c r="DOM314" s="47"/>
      <c r="DON314" s="47"/>
      <c r="DOO314" s="47"/>
      <c r="DOP314" s="47"/>
      <c r="DOQ314" s="47"/>
      <c r="DOR314" s="47"/>
      <c r="DOS314" s="47"/>
      <c r="DOT314" s="47"/>
      <c r="DOU314" s="47"/>
      <c r="DOV314" s="47"/>
      <c r="DOW314" s="47"/>
      <c r="DOX314" s="47"/>
      <c r="DOY314" s="47"/>
      <c r="DOZ314" s="47"/>
      <c r="DPA314" s="47"/>
      <c r="DPB314" s="47"/>
      <c r="DPC314" s="47"/>
      <c r="DPD314" s="47"/>
      <c r="DPE314" s="47"/>
      <c r="DPF314" s="47"/>
      <c r="DPG314" s="47"/>
      <c r="DPH314" s="47"/>
      <c r="DPI314" s="47"/>
      <c r="DPJ314" s="47"/>
      <c r="DPK314" s="47"/>
      <c r="DPL314" s="47"/>
      <c r="DPM314" s="47"/>
      <c r="DPN314" s="47"/>
      <c r="DPO314" s="47"/>
      <c r="DPP314" s="47"/>
      <c r="DPQ314" s="47"/>
      <c r="DPR314" s="47"/>
      <c r="DPS314" s="47"/>
      <c r="DPT314" s="47"/>
      <c r="DPU314" s="47"/>
      <c r="DPV314" s="47"/>
      <c r="DPW314" s="47"/>
      <c r="DPX314" s="47"/>
      <c r="DPY314" s="47"/>
      <c r="DPZ314" s="47"/>
      <c r="DQA314" s="47"/>
      <c r="DQB314" s="47"/>
      <c r="DQC314" s="47"/>
      <c r="DQD314" s="47"/>
      <c r="DQE314" s="47"/>
      <c r="DQF314" s="47"/>
      <c r="DQG314" s="47"/>
      <c r="DQH314" s="47"/>
      <c r="DQI314" s="47"/>
      <c r="DQJ314" s="47"/>
      <c r="DQK314" s="47"/>
      <c r="DQL314" s="47"/>
      <c r="DQM314" s="47"/>
      <c r="DQN314" s="47"/>
      <c r="DQO314" s="47"/>
      <c r="DQP314" s="47"/>
      <c r="DQQ314" s="47"/>
      <c r="DQR314" s="47"/>
      <c r="DQS314" s="47"/>
      <c r="DQT314" s="47"/>
      <c r="DQU314" s="47"/>
      <c r="DQV314" s="47"/>
      <c r="DQW314" s="47"/>
      <c r="DQX314" s="47"/>
      <c r="DQY314" s="47"/>
      <c r="DQZ314" s="47"/>
      <c r="DRA314" s="47"/>
      <c r="DRB314" s="47"/>
      <c r="DRC314" s="47"/>
      <c r="DRD314" s="47"/>
      <c r="DRE314" s="47"/>
      <c r="DRF314" s="47"/>
      <c r="DRG314" s="47"/>
      <c r="DRH314" s="47"/>
      <c r="DRI314" s="47"/>
      <c r="DRJ314" s="47"/>
      <c r="DRK314" s="47"/>
      <c r="DRL314" s="47"/>
      <c r="DRM314" s="47"/>
      <c r="DRN314" s="47"/>
      <c r="DRO314" s="47"/>
      <c r="DRP314" s="47"/>
      <c r="DRQ314" s="47"/>
      <c r="DRR314" s="47"/>
      <c r="DRS314" s="47"/>
      <c r="DRT314" s="47"/>
      <c r="DRU314" s="47"/>
      <c r="DRV314" s="47"/>
      <c r="DRW314" s="47"/>
      <c r="DRX314" s="47"/>
      <c r="DRY314" s="47"/>
      <c r="DRZ314" s="47"/>
      <c r="DSA314" s="47"/>
      <c r="DSB314" s="47"/>
      <c r="DSC314" s="47"/>
      <c r="DSD314" s="47"/>
      <c r="DSE314" s="47"/>
      <c r="DSF314" s="47"/>
      <c r="DSG314" s="47"/>
      <c r="DSH314" s="47"/>
      <c r="DSI314" s="47"/>
      <c r="DSJ314" s="47"/>
      <c r="DSK314" s="47"/>
      <c r="DSL314" s="47"/>
      <c r="DSM314" s="47"/>
      <c r="DSN314" s="47"/>
      <c r="DSO314" s="47"/>
      <c r="DSP314" s="47"/>
      <c r="DSQ314" s="47"/>
      <c r="DSR314" s="47"/>
      <c r="DSS314" s="47"/>
      <c r="DST314" s="47"/>
      <c r="DSU314" s="47"/>
      <c r="DSV314" s="47"/>
      <c r="DSW314" s="47"/>
      <c r="DSX314" s="47"/>
      <c r="DSY314" s="47"/>
      <c r="DSZ314" s="47"/>
      <c r="DTA314" s="47"/>
      <c r="DTB314" s="47"/>
      <c r="DTC314" s="47"/>
      <c r="DTD314" s="47"/>
      <c r="DTE314" s="47"/>
      <c r="DTF314" s="47"/>
      <c r="DTG314" s="47"/>
      <c r="DTH314" s="47"/>
      <c r="DTI314" s="47"/>
      <c r="DTJ314" s="47"/>
      <c r="DTK314" s="47"/>
      <c r="DTL314" s="47"/>
      <c r="DTM314" s="47"/>
      <c r="DTN314" s="47"/>
      <c r="DTO314" s="47"/>
      <c r="DTP314" s="47"/>
      <c r="DTQ314" s="47"/>
      <c r="DTR314" s="47"/>
      <c r="DTS314" s="47"/>
      <c r="DTT314" s="47"/>
      <c r="DTU314" s="47"/>
      <c r="DTV314" s="47"/>
      <c r="DTW314" s="47"/>
      <c r="DTX314" s="47"/>
      <c r="DTY314" s="47"/>
      <c r="DTZ314" s="47"/>
      <c r="DUA314" s="47"/>
      <c r="DUB314" s="47"/>
      <c r="DUC314" s="47"/>
      <c r="DUD314" s="47"/>
      <c r="DUE314" s="47"/>
      <c r="DUF314" s="47"/>
      <c r="DUG314" s="47"/>
      <c r="DUH314" s="47"/>
      <c r="DUI314" s="47"/>
      <c r="DUJ314" s="47"/>
      <c r="DUK314" s="47"/>
      <c r="DUL314" s="47"/>
      <c r="DUM314" s="47"/>
      <c r="DUN314" s="47"/>
      <c r="DUO314" s="47"/>
      <c r="DUP314" s="47"/>
      <c r="DUQ314" s="47"/>
      <c r="DUR314" s="47"/>
      <c r="DUS314" s="47"/>
      <c r="DUT314" s="47"/>
      <c r="DUU314" s="47"/>
      <c r="DUV314" s="47"/>
      <c r="DUW314" s="47"/>
      <c r="DUX314" s="47"/>
      <c r="DUY314" s="47"/>
      <c r="DUZ314" s="47"/>
      <c r="DVA314" s="47"/>
      <c r="DVB314" s="47"/>
      <c r="DVC314" s="47"/>
      <c r="DVD314" s="47"/>
      <c r="DVE314" s="47"/>
      <c r="DVF314" s="47"/>
      <c r="DVG314" s="47"/>
      <c r="DVH314" s="47"/>
      <c r="DVI314" s="47"/>
      <c r="DVJ314" s="47"/>
      <c r="DVK314" s="47"/>
      <c r="DVL314" s="47"/>
      <c r="DVM314" s="47"/>
      <c r="DVN314" s="47"/>
      <c r="DVO314" s="47"/>
      <c r="DVP314" s="47"/>
      <c r="DVQ314" s="47"/>
      <c r="DVR314" s="47"/>
      <c r="DVS314" s="47"/>
      <c r="DVT314" s="47"/>
      <c r="DVU314" s="47"/>
      <c r="DVV314" s="47"/>
      <c r="DVW314" s="47"/>
      <c r="DVX314" s="47"/>
      <c r="DVY314" s="47"/>
      <c r="DVZ314" s="47"/>
      <c r="DWA314" s="47"/>
      <c r="DWB314" s="47"/>
      <c r="DWC314" s="47"/>
      <c r="DWD314" s="47"/>
      <c r="DWE314" s="47"/>
      <c r="DWF314" s="47"/>
      <c r="DWG314" s="47"/>
      <c r="DWH314" s="47"/>
      <c r="DWI314" s="47"/>
      <c r="DWJ314" s="47"/>
      <c r="DWK314" s="47"/>
      <c r="DWL314" s="47"/>
      <c r="DWM314" s="47"/>
      <c r="DWN314" s="47"/>
      <c r="DWO314" s="47"/>
      <c r="DWP314" s="47"/>
      <c r="DWQ314" s="47"/>
      <c r="DWR314" s="47"/>
      <c r="DWS314" s="47"/>
      <c r="DWT314" s="47"/>
      <c r="DWU314" s="47"/>
      <c r="DWV314" s="47"/>
      <c r="DWW314" s="47"/>
      <c r="DWX314" s="47"/>
      <c r="DWY314" s="47"/>
      <c r="DWZ314" s="47"/>
      <c r="DXA314" s="47"/>
      <c r="DXB314" s="47"/>
      <c r="DXC314" s="47"/>
      <c r="DXD314" s="47"/>
      <c r="DXE314" s="47"/>
      <c r="DXF314" s="47"/>
      <c r="DXG314" s="47"/>
      <c r="DXH314" s="47"/>
      <c r="DXI314" s="47"/>
      <c r="DXJ314" s="47"/>
      <c r="DXK314" s="47"/>
      <c r="DXL314" s="47"/>
      <c r="DXM314" s="47"/>
      <c r="DXN314" s="47"/>
      <c r="DXO314" s="47"/>
      <c r="DXP314" s="47"/>
      <c r="DXQ314" s="47"/>
      <c r="DXR314" s="47"/>
      <c r="DXS314" s="47"/>
      <c r="DXT314" s="47"/>
      <c r="DXU314" s="47"/>
      <c r="DXV314" s="47"/>
      <c r="DXW314" s="47"/>
      <c r="DXX314" s="47"/>
      <c r="DXY314" s="47"/>
      <c r="DXZ314" s="47"/>
      <c r="DYA314" s="47"/>
      <c r="DYB314" s="47"/>
      <c r="DYC314" s="47"/>
      <c r="DYD314" s="47"/>
      <c r="DYE314" s="47"/>
      <c r="DYF314" s="47"/>
      <c r="DYG314" s="47"/>
      <c r="DYH314" s="47"/>
      <c r="DYI314" s="47"/>
      <c r="DYJ314" s="47"/>
      <c r="DYK314" s="47"/>
      <c r="DYL314" s="47"/>
      <c r="DYM314" s="47"/>
      <c r="DYN314" s="47"/>
      <c r="DYO314" s="47"/>
      <c r="DYP314" s="47"/>
      <c r="DYQ314" s="47"/>
      <c r="DYR314" s="47"/>
      <c r="DYS314" s="47"/>
      <c r="DYT314" s="47"/>
      <c r="DYU314" s="47"/>
      <c r="DYV314" s="47"/>
      <c r="DYW314" s="47"/>
      <c r="DYX314" s="47"/>
      <c r="DYY314" s="47"/>
      <c r="DYZ314" s="47"/>
      <c r="DZA314" s="47"/>
      <c r="DZB314" s="47"/>
      <c r="DZC314" s="47"/>
      <c r="DZD314" s="47"/>
      <c r="DZE314" s="47"/>
      <c r="DZF314" s="47"/>
      <c r="DZG314" s="47"/>
      <c r="DZH314" s="47"/>
      <c r="DZI314" s="47"/>
      <c r="DZJ314" s="47"/>
      <c r="DZK314" s="47"/>
      <c r="DZL314" s="47"/>
      <c r="DZM314" s="47"/>
      <c r="DZN314" s="47"/>
      <c r="DZO314" s="47"/>
      <c r="DZP314" s="47"/>
      <c r="DZQ314" s="47"/>
      <c r="DZR314" s="47"/>
      <c r="DZS314" s="47"/>
      <c r="DZT314" s="47"/>
      <c r="DZU314" s="47"/>
      <c r="DZV314" s="47"/>
      <c r="DZW314" s="47"/>
      <c r="DZX314" s="47"/>
      <c r="DZY314" s="47"/>
      <c r="DZZ314" s="47"/>
      <c r="EAA314" s="47"/>
      <c r="EAB314" s="47"/>
      <c r="EAC314" s="47"/>
      <c r="EAD314" s="47"/>
      <c r="EAE314" s="47"/>
      <c r="EAF314" s="47"/>
      <c r="EAG314" s="47"/>
      <c r="EAH314" s="47"/>
      <c r="EAI314" s="47"/>
      <c r="EAJ314" s="47"/>
      <c r="EAK314" s="47"/>
      <c r="EAL314" s="47"/>
      <c r="EAM314" s="47"/>
      <c r="EAN314" s="47"/>
      <c r="EAO314" s="47"/>
      <c r="EAP314" s="47"/>
      <c r="EAQ314" s="47"/>
      <c r="EAR314" s="47"/>
      <c r="EAS314" s="47"/>
      <c r="EAT314" s="47"/>
      <c r="EAU314" s="47"/>
      <c r="EAV314" s="47"/>
      <c r="EAW314" s="47"/>
      <c r="EAX314" s="47"/>
      <c r="EAY314" s="47"/>
      <c r="EAZ314" s="47"/>
      <c r="EBA314" s="47"/>
      <c r="EBB314" s="47"/>
      <c r="EBC314" s="47"/>
      <c r="EBD314" s="47"/>
      <c r="EBE314" s="47"/>
      <c r="EBF314" s="47"/>
      <c r="EBG314" s="47"/>
      <c r="EBH314" s="47"/>
      <c r="EBI314" s="47"/>
      <c r="EBJ314" s="47"/>
      <c r="EBK314" s="47"/>
      <c r="EBL314" s="47"/>
      <c r="EBM314" s="47"/>
      <c r="EBN314" s="47"/>
      <c r="EBO314" s="47"/>
      <c r="EBP314" s="47"/>
      <c r="EBQ314" s="47"/>
      <c r="EBR314" s="47"/>
      <c r="EBS314" s="47"/>
      <c r="EBT314" s="47"/>
      <c r="EBU314" s="47"/>
      <c r="EBV314" s="47"/>
      <c r="EBW314" s="47"/>
      <c r="EBX314" s="47"/>
      <c r="EBY314" s="47"/>
      <c r="EBZ314" s="47"/>
      <c r="ECA314" s="47"/>
      <c r="ECB314" s="47"/>
      <c r="ECC314" s="47"/>
      <c r="ECD314" s="47"/>
      <c r="ECE314" s="47"/>
      <c r="ECF314" s="47"/>
      <c r="ECG314" s="47"/>
      <c r="ECH314" s="47"/>
      <c r="ECI314" s="47"/>
      <c r="ECJ314" s="47"/>
      <c r="ECK314" s="47"/>
      <c r="ECL314" s="47"/>
      <c r="ECM314" s="47"/>
      <c r="ECN314" s="47"/>
      <c r="ECO314" s="47"/>
      <c r="ECP314" s="47"/>
      <c r="ECQ314" s="47"/>
      <c r="ECR314" s="47"/>
      <c r="ECS314" s="47"/>
      <c r="ECT314" s="47"/>
      <c r="ECU314" s="47"/>
      <c r="ECV314" s="47"/>
      <c r="ECW314" s="47"/>
      <c r="ECX314" s="47"/>
      <c r="ECY314" s="47"/>
      <c r="ECZ314" s="47"/>
      <c r="EDA314" s="47"/>
      <c r="EDB314" s="47"/>
      <c r="EDC314" s="47"/>
      <c r="EDD314" s="47"/>
      <c r="EDE314" s="47"/>
      <c r="EDF314" s="47"/>
      <c r="EDG314" s="47"/>
      <c r="EDH314" s="47"/>
      <c r="EDI314" s="47"/>
      <c r="EDJ314" s="47"/>
      <c r="EDK314" s="47"/>
      <c r="EDL314" s="47"/>
      <c r="EDM314" s="47"/>
      <c r="EDN314" s="47"/>
      <c r="EDO314" s="47"/>
      <c r="EDP314" s="47"/>
      <c r="EDQ314" s="47"/>
      <c r="EDR314" s="47"/>
      <c r="EDS314" s="47"/>
      <c r="EDT314" s="47"/>
      <c r="EDU314" s="47"/>
      <c r="EDV314" s="47"/>
      <c r="EDW314" s="47"/>
      <c r="EDX314" s="47"/>
      <c r="EDY314" s="47"/>
      <c r="EDZ314" s="47"/>
      <c r="EEA314" s="47"/>
      <c r="EEB314" s="47"/>
      <c r="EEC314" s="47"/>
      <c r="EED314" s="47"/>
      <c r="EEE314" s="47"/>
      <c r="EEF314" s="47"/>
      <c r="EEG314" s="47"/>
      <c r="EEH314" s="47"/>
      <c r="EEI314" s="47"/>
      <c r="EEJ314" s="47"/>
      <c r="EEK314" s="47"/>
      <c r="EEL314" s="47"/>
      <c r="EEM314" s="47"/>
      <c r="EEN314" s="47"/>
      <c r="EEO314" s="47"/>
      <c r="EEP314" s="47"/>
      <c r="EEQ314" s="47"/>
      <c r="EER314" s="47"/>
      <c r="EES314" s="47"/>
      <c r="EET314" s="47"/>
      <c r="EEU314" s="47"/>
      <c r="EEV314" s="47"/>
      <c r="EEW314" s="47"/>
      <c r="EEX314" s="47"/>
      <c r="EEY314" s="47"/>
      <c r="EEZ314" s="47"/>
      <c r="EFA314" s="47"/>
      <c r="EFB314" s="47"/>
      <c r="EFC314" s="47"/>
      <c r="EFD314" s="47"/>
      <c r="EFE314" s="47"/>
      <c r="EFF314" s="47"/>
      <c r="EFG314" s="47"/>
      <c r="EFH314" s="47"/>
      <c r="EFI314" s="47"/>
      <c r="EFJ314" s="47"/>
      <c r="EFK314" s="47"/>
      <c r="EFL314" s="47"/>
      <c r="EFM314" s="47"/>
      <c r="EFN314" s="47"/>
      <c r="EFO314" s="47"/>
      <c r="EFP314" s="47"/>
      <c r="EFQ314" s="47"/>
      <c r="EFR314" s="47"/>
      <c r="EFS314" s="47"/>
      <c r="EFT314" s="47"/>
      <c r="EFU314" s="47"/>
      <c r="EFV314" s="47"/>
      <c r="EFW314" s="47"/>
      <c r="EFX314" s="47"/>
      <c r="EFY314" s="47"/>
      <c r="EFZ314" s="47"/>
      <c r="EGA314" s="47"/>
      <c r="EGB314" s="47"/>
      <c r="EGC314" s="47"/>
      <c r="EGD314" s="47"/>
      <c r="EGE314" s="47"/>
      <c r="EGF314" s="47"/>
      <c r="EGG314" s="47"/>
      <c r="EGH314" s="47"/>
      <c r="EGI314" s="47"/>
      <c r="EGJ314" s="47"/>
      <c r="EGK314" s="47"/>
      <c r="EGL314" s="47"/>
      <c r="EGM314" s="47"/>
      <c r="EGN314" s="47"/>
      <c r="EGO314" s="47"/>
      <c r="EGP314" s="47"/>
      <c r="EGQ314" s="47"/>
      <c r="EGR314" s="47"/>
      <c r="EGS314" s="47"/>
      <c r="EGT314" s="47"/>
      <c r="EGU314" s="47"/>
      <c r="EGV314" s="47"/>
      <c r="EGW314" s="47"/>
      <c r="EGX314" s="47"/>
      <c r="EGY314" s="47"/>
      <c r="EGZ314" s="47"/>
      <c r="EHA314" s="47"/>
      <c r="EHB314" s="47"/>
      <c r="EHC314" s="47"/>
      <c r="EHD314" s="47"/>
      <c r="EHE314" s="47"/>
      <c r="EHF314" s="47"/>
      <c r="EHG314" s="47"/>
      <c r="EHH314" s="47"/>
      <c r="EHI314" s="47"/>
      <c r="EHJ314" s="47"/>
      <c r="EHK314" s="47"/>
      <c r="EHL314" s="47"/>
      <c r="EHM314" s="47"/>
      <c r="EHN314" s="47"/>
      <c r="EHO314" s="47"/>
      <c r="EHP314" s="47"/>
      <c r="EHQ314" s="47"/>
      <c r="EHR314" s="47"/>
      <c r="EHS314" s="47"/>
      <c r="EHT314" s="47"/>
      <c r="EHU314" s="47"/>
      <c r="EHV314" s="47"/>
      <c r="EHW314" s="47"/>
      <c r="EHX314" s="47"/>
      <c r="EHY314" s="47"/>
      <c r="EHZ314" s="47"/>
      <c r="EIA314" s="47"/>
      <c r="EIB314" s="47"/>
      <c r="EIC314" s="47"/>
      <c r="EID314" s="47"/>
      <c r="EIE314" s="47"/>
      <c r="EIF314" s="47"/>
      <c r="EIG314" s="47"/>
      <c r="EIH314" s="47"/>
      <c r="EII314" s="47"/>
      <c r="EIJ314" s="47"/>
      <c r="EIK314" s="47"/>
      <c r="EIL314" s="47"/>
      <c r="EIM314" s="47"/>
      <c r="EIN314" s="47"/>
      <c r="EIO314" s="47"/>
      <c r="EIP314" s="47"/>
      <c r="EIQ314" s="47"/>
      <c r="EIR314" s="47"/>
      <c r="EIS314" s="47"/>
      <c r="EIT314" s="47"/>
      <c r="EIU314" s="47"/>
      <c r="EIV314" s="47"/>
      <c r="EIW314" s="47"/>
      <c r="EIX314" s="47"/>
      <c r="EIY314" s="47"/>
      <c r="EIZ314" s="47"/>
      <c r="EJA314" s="47"/>
      <c r="EJB314" s="47"/>
      <c r="EJC314" s="47"/>
      <c r="EJD314" s="47"/>
      <c r="EJE314" s="47"/>
      <c r="EJF314" s="47"/>
      <c r="EJG314" s="47"/>
      <c r="EJH314" s="47"/>
      <c r="EJI314" s="47"/>
      <c r="EJJ314" s="47"/>
      <c r="EJK314" s="47"/>
      <c r="EJL314" s="47"/>
      <c r="EJM314" s="47"/>
      <c r="EJN314" s="47"/>
      <c r="EJO314" s="47"/>
      <c r="EJP314" s="47"/>
      <c r="EJQ314" s="47"/>
      <c r="EJR314" s="47"/>
      <c r="EJS314" s="47"/>
      <c r="EJT314" s="47"/>
      <c r="EJU314" s="47"/>
      <c r="EJV314" s="47"/>
      <c r="EJW314" s="47"/>
      <c r="EJX314" s="47"/>
      <c r="EJY314" s="47"/>
      <c r="EJZ314" s="47"/>
      <c r="EKA314" s="47"/>
      <c r="EKB314" s="47"/>
      <c r="EKC314" s="47"/>
      <c r="EKD314" s="47"/>
      <c r="EKE314" s="47"/>
      <c r="EKF314" s="47"/>
      <c r="EKG314" s="47"/>
      <c r="EKH314" s="47"/>
      <c r="EKI314" s="47"/>
      <c r="EKJ314" s="47"/>
      <c r="EKK314" s="47"/>
      <c r="EKL314" s="47"/>
      <c r="EKM314" s="47"/>
      <c r="EKN314" s="47"/>
      <c r="EKO314" s="47"/>
      <c r="EKP314" s="47"/>
      <c r="EKQ314" s="47"/>
      <c r="EKR314" s="47"/>
      <c r="EKS314" s="47"/>
      <c r="EKT314" s="47"/>
      <c r="EKU314" s="47"/>
      <c r="EKV314" s="47"/>
      <c r="EKW314" s="47"/>
      <c r="EKX314" s="47"/>
      <c r="EKY314" s="47"/>
      <c r="EKZ314" s="47"/>
      <c r="ELA314" s="47"/>
      <c r="ELB314" s="47"/>
      <c r="ELC314" s="47"/>
      <c r="ELD314" s="47"/>
      <c r="ELE314" s="47"/>
      <c r="ELF314" s="47"/>
      <c r="ELG314" s="47"/>
      <c r="ELH314" s="47"/>
      <c r="ELI314" s="47"/>
      <c r="ELJ314" s="47"/>
      <c r="ELK314" s="47"/>
      <c r="ELL314" s="47"/>
      <c r="ELM314" s="47"/>
      <c r="ELN314" s="47"/>
      <c r="ELO314" s="47"/>
      <c r="ELP314" s="47"/>
      <c r="ELQ314" s="47"/>
      <c r="ELR314" s="47"/>
      <c r="ELS314" s="47"/>
      <c r="ELT314" s="47"/>
      <c r="ELU314" s="47"/>
      <c r="ELV314" s="47"/>
      <c r="ELW314" s="47"/>
      <c r="ELX314" s="47"/>
      <c r="ELY314" s="47"/>
      <c r="ELZ314" s="47"/>
      <c r="EMA314" s="47"/>
      <c r="EMB314" s="47"/>
      <c r="EMC314" s="47"/>
      <c r="EMD314" s="47"/>
      <c r="EME314" s="47"/>
      <c r="EMF314" s="47"/>
      <c r="EMG314" s="47"/>
      <c r="EMH314" s="47"/>
      <c r="EMI314" s="47"/>
      <c r="EMJ314" s="47"/>
      <c r="EMK314" s="47"/>
      <c r="EML314" s="47"/>
      <c r="EMM314" s="47"/>
      <c r="EMN314" s="47"/>
      <c r="EMO314" s="47"/>
      <c r="EMP314" s="47"/>
      <c r="EMQ314" s="47"/>
      <c r="EMR314" s="47"/>
      <c r="EMS314" s="47"/>
      <c r="EMT314" s="47"/>
      <c r="EMU314" s="47"/>
      <c r="EMV314" s="47"/>
      <c r="EMW314" s="47"/>
      <c r="EMX314" s="47"/>
      <c r="EMY314" s="47"/>
      <c r="EMZ314" s="47"/>
      <c r="ENA314" s="47"/>
      <c r="ENB314" s="47"/>
      <c r="ENC314" s="47"/>
      <c r="END314" s="47"/>
      <c r="ENE314" s="47"/>
      <c r="ENF314" s="47"/>
      <c r="ENG314" s="47"/>
      <c r="ENH314" s="47"/>
      <c r="ENI314" s="47"/>
      <c r="ENJ314" s="47"/>
      <c r="ENK314" s="47"/>
      <c r="ENL314" s="47"/>
      <c r="ENM314" s="47"/>
      <c r="ENN314" s="47"/>
      <c r="ENO314" s="47"/>
      <c r="ENP314" s="47"/>
      <c r="ENQ314" s="47"/>
      <c r="ENR314" s="47"/>
      <c r="ENS314" s="47"/>
      <c r="ENT314" s="47"/>
      <c r="ENU314" s="47"/>
      <c r="ENV314" s="47"/>
      <c r="ENW314" s="47"/>
      <c r="ENX314" s="47"/>
      <c r="ENY314" s="47"/>
      <c r="ENZ314" s="47"/>
      <c r="EOA314" s="47"/>
      <c r="EOB314" s="47"/>
      <c r="EOC314" s="47"/>
      <c r="EOD314" s="47"/>
      <c r="EOE314" s="47"/>
      <c r="EOF314" s="47"/>
      <c r="EOG314" s="47"/>
      <c r="EOH314" s="47"/>
      <c r="EOI314" s="47"/>
      <c r="EOJ314" s="47"/>
      <c r="EOK314" s="47"/>
      <c r="EOL314" s="47"/>
      <c r="EOM314" s="47"/>
      <c r="EON314" s="47"/>
      <c r="EOO314" s="47"/>
      <c r="EOP314" s="47"/>
      <c r="EOQ314" s="47"/>
      <c r="EOR314" s="47"/>
      <c r="EOS314" s="47"/>
      <c r="EOT314" s="47"/>
      <c r="EOU314" s="47"/>
      <c r="EOV314" s="47"/>
      <c r="EOW314" s="47"/>
      <c r="EOX314" s="47"/>
      <c r="EOY314" s="47"/>
      <c r="EOZ314" s="47"/>
      <c r="EPA314" s="47"/>
      <c r="EPB314" s="47"/>
      <c r="EPC314" s="47"/>
      <c r="EPD314" s="47"/>
      <c r="EPE314" s="47"/>
      <c r="EPF314" s="47"/>
      <c r="EPG314" s="47"/>
      <c r="EPH314" s="47"/>
      <c r="EPI314" s="47"/>
      <c r="EPJ314" s="47"/>
      <c r="EPK314" s="47"/>
      <c r="EPL314" s="47"/>
      <c r="EPM314" s="47"/>
      <c r="EPN314" s="47"/>
      <c r="EPO314" s="47"/>
      <c r="EPP314" s="47"/>
      <c r="EPQ314" s="47"/>
      <c r="EPR314" s="47"/>
      <c r="EPS314" s="47"/>
      <c r="EPT314" s="47"/>
      <c r="EPU314" s="47"/>
      <c r="EPV314" s="47"/>
      <c r="EPW314" s="47"/>
      <c r="EPX314" s="47"/>
      <c r="EPY314" s="47"/>
      <c r="EPZ314" s="47"/>
      <c r="EQA314" s="47"/>
      <c r="EQB314" s="47"/>
      <c r="EQC314" s="47"/>
      <c r="EQD314" s="47"/>
      <c r="EQE314" s="47"/>
      <c r="EQF314" s="47"/>
      <c r="EQG314" s="47"/>
      <c r="EQH314" s="47"/>
      <c r="EQI314" s="47"/>
      <c r="EQJ314" s="47"/>
      <c r="EQK314" s="47"/>
      <c r="EQL314" s="47"/>
      <c r="EQM314" s="47"/>
      <c r="EQN314" s="47"/>
      <c r="EQO314" s="47"/>
      <c r="EQP314" s="47"/>
      <c r="EQQ314" s="47"/>
      <c r="EQR314" s="47"/>
      <c r="EQS314" s="47"/>
      <c r="EQT314" s="47"/>
      <c r="EQU314" s="47"/>
      <c r="EQV314" s="47"/>
      <c r="EQW314" s="47"/>
      <c r="EQX314" s="47"/>
      <c r="EQY314" s="47"/>
      <c r="EQZ314" s="47"/>
      <c r="ERA314" s="47"/>
      <c r="ERB314" s="47"/>
      <c r="ERC314" s="47"/>
      <c r="ERD314" s="47"/>
      <c r="ERE314" s="47"/>
      <c r="ERF314" s="47"/>
      <c r="ERG314" s="47"/>
      <c r="ERH314" s="47"/>
      <c r="ERI314" s="47"/>
      <c r="ERJ314" s="47"/>
      <c r="ERK314" s="47"/>
      <c r="ERL314" s="47"/>
      <c r="ERM314" s="47"/>
      <c r="ERN314" s="47"/>
      <c r="ERO314" s="47"/>
      <c r="ERP314" s="47"/>
      <c r="ERQ314" s="47"/>
      <c r="ERR314" s="47"/>
      <c r="ERS314" s="47"/>
      <c r="ERT314" s="47"/>
      <c r="ERU314" s="47"/>
      <c r="ERV314" s="47"/>
      <c r="ERW314" s="47"/>
      <c r="ERX314" s="47"/>
      <c r="ERY314" s="47"/>
      <c r="ERZ314" s="47"/>
      <c r="ESA314" s="47"/>
      <c r="ESB314" s="47"/>
      <c r="ESC314" s="47"/>
      <c r="ESD314" s="47"/>
      <c r="ESE314" s="47"/>
      <c r="ESF314" s="47"/>
      <c r="ESG314" s="47"/>
      <c r="ESH314" s="47"/>
      <c r="ESI314" s="47"/>
      <c r="ESJ314" s="47"/>
      <c r="ESK314" s="47"/>
      <c r="ESL314" s="47"/>
      <c r="ESM314" s="47"/>
      <c r="ESN314" s="47"/>
      <c r="ESO314" s="47"/>
      <c r="ESP314" s="47"/>
      <c r="ESQ314" s="47"/>
      <c r="ESR314" s="47"/>
      <c r="ESS314" s="47"/>
      <c r="EST314" s="47"/>
      <c r="ESU314" s="47"/>
      <c r="ESV314" s="47"/>
      <c r="ESW314" s="47"/>
      <c r="ESX314" s="47"/>
      <c r="ESY314" s="47"/>
      <c r="ESZ314" s="47"/>
      <c r="ETA314" s="47"/>
      <c r="ETB314" s="47"/>
      <c r="ETC314" s="47"/>
      <c r="ETD314" s="47"/>
      <c r="ETE314" s="47"/>
      <c r="ETF314" s="47"/>
      <c r="ETG314" s="47"/>
      <c r="ETH314" s="47"/>
      <c r="ETI314" s="47"/>
      <c r="ETJ314" s="47"/>
      <c r="ETK314" s="47"/>
      <c r="ETL314" s="47"/>
      <c r="ETM314" s="47"/>
      <c r="ETN314" s="47"/>
      <c r="ETO314" s="47"/>
      <c r="ETP314" s="47"/>
      <c r="ETQ314" s="47"/>
      <c r="ETR314" s="47"/>
      <c r="ETS314" s="47"/>
      <c r="ETT314" s="47"/>
      <c r="ETU314" s="47"/>
      <c r="ETV314" s="47"/>
      <c r="ETW314" s="47"/>
      <c r="ETX314" s="47"/>
      <c r="ETY314" s="47"/>
      <c r="ETZ314" s="47"/>
      <c r="EUA314" s="47"/>
      <c r="EUB314" s="47"/>
      <c r="EUC314" s="47"/>
      <c r="EUD314" s="47"/>
      <c r="EUE314" s="47"/>
      <c r="EUF314" s="47"/>
      <c r="EUG314" s="47"/>
      <c r="EUH314" s="47"/>
      <c r="EUI314" s="47"/>
      <c r="EUJ314" s="47"/>
      <c r="EUK314" s="47"/>
      <c r="EUL314" s="47"/>
      <c r="EUM314" s="47"/>
      <c r="EUN314" s="47"/>
      <c r="EUO314" s="47"/>
      <c r="EUP314" s="47"/>
      <c r="EUQ314" s="47"/>
      <c r="EUR314" s="47"/>
      <c r="EUS314" s="47"/>
      <c r="EUT314" s="47"/>
      <c r="EUU314" s="47"/>
      <c r="EUV314" s="47"/>
      <c r="EUW314" s="47"/>
      <c r="EUX314" s="47"/>
      <c r="EUY314" s="47"/>
      <c r="EUZ314" s="47"/>
      <c r="EVA314" s="47"/>
      <c r="EVB314" s="47"/>
      <c r="EVC314" s="47"/>
      <c r="EVD314" s="47"/>
      <c r="EVE314" s="47"/>
      <c r="EVF314" s="47"/>
      <c r="EVG314" s="47"/>
      <c r="EVH314" s="47"/>
      <c r="EVI314" s="47"/>
      <c r="EVJ314" s="47"/>
      <c r="EVK314" s="47"/>
      <c r="EVL314" s="47"/>
      <c r="EVM314" s="47"/>
      <c r="EVN314" s="47"/>
      <c r="EVO314" s="47"/>
      <c r="EVP314" s="47"/>
      <c r="EVQ314" s="47"/>
      <c r="EVR314" s="47"/>
      <c r="EVS314" s="47"/>
      <c r="EVT314" s="47"/>
      <c r="EVU314" s="47"/>
      <c r="EVV314" s="47"/>
      <c r="EVW314" s="47"/>
      <c r="EVX314" s="47"/>
      <c r="EVY314" s="47"/>
      <c r="EVZ314" s="47"/>
      <c r="EWA314" s="47"/>
      <c r="EWB314" s="47"/>
      <c r="EWC314" s="47"/>
      <c r="EWD314" s="47"/>
      <c r="EWE314" s="47"/>
      <c r="EWF314" s="47"/>
      <c r="EWG314" s="47"/>
      <c r="EWH314" s="47"/>
      <c r="EWI314" s="47"/>
      <c r="EWJ314" s="47"/>
      <c r="EWK314" s="47"/>
      <c r="EWL314" s="47"/>
      <c r="EWM314" s="47"/>
      <c r="EWN314" s="47"/>
      <c r="EWO314" s="47"/>
      <c r="EWP314" s="47"/>
      <c r="EWQ314" s="47"/>
      <c r="EWR314" s="47"/>
      <c r="EWS314" s="47"/>
      <c r="EWT314" s="47"/>
      <c r="EWU314" s="47"/>
      <c r="EWV314" s="47"/>
      <c r="EWW314" s="47"/>
      <c r="EWX314" s="47"/>
      <c r="EWY314" s="47"/>
      <c r="EWZ314" s="47"/>
      <c r="EXA314" s="47"/>
      <c r="EXB314" s="47"/>
      <c r="EXC314" s="47"/>
      <c r="EXD314" s="47"/>
      <c r="EXE314" s="47"/>
      <c r="EXF314" s="47"/>
      <c r="EXG314" s="47"/>
      <c r="EXH314" s="47"/>
      <c r="EXI314" s="47"/>
      <c r="EXJ314" s="47"/>
      <c r="EXK314" s="47"/>
      <c r="EXL314" s="47"/>
      <c r="EXM314" s="47"/>
      <c r="EXN314" s="47"/>
      <c r="EXO314" s="47"/>
      <c r="EXP314" s="47"/>
      <c r="EXQ314" s="47"/>
      <c r="EXR314" s="47"/>
      <c r="EXS314" s="47"/>
      <c r="EXT314" s="47"/>
      <c r="EXU314" s="47"/>
      <c r="EXV314" s="47"/>
      <c r="EXW314" s="47"/>
      <c r="EXX314" s="47"/>
      <c r="EXY314" s="47"/>
      <c r="EXZ314" s="47"/>
      <c r="EYA314" s="47"/>
      <c r="EYB314" s="47"/>
      <c r="EYC314" s="47"/>
      <c r="EYD314" s="47"/>
      <c r="EYE314" s="47"/>
      <c r="EYF314" s="47"/>
      <c r="EYG314" s="47"/>
      <c r="EYH314" s="47"/>
      <c r="EYI314" s="47"/>
      <c r="EYJ314" s="47"/>
      <c r="EYK314" s="47"/>
      <c r="EYL314" s="47"/>
      <c r="EYM314" s="47"/>
      <c r="EYN314" s="47"/>
      <c r="EYO314" s="47"/>
      <c r="EYP314" s="47"/>
      <c r="EYQ314" s="47"/>
      <c r="EYR314" s="47"/>
      <c r="EYS314" s="47"/>
      <c r="EYT314" s="47"/>
      <c r="EYU314" s="47"/>
      <c r="EYV314" s="47"/>
      <c r="EYW314" s="47"/>
      <c r="EYX314" s="47"/>
      <c r="EYY314" s="47"/>
      <c r="EYZ314" s="47"/>
      <c r="EZA314" s="47"/>
      <c r="EZB314" s="47"/>
      <c r="EZC314" s="47"/>
      <c r="EZD314" s="47"/>
      <c r="EZE314" s="47"/>
      <c r="EZF314" s="47"/>
      <c r="EZG314" s="47"/>
      <c r="EZH314" s="47"/>
      <c r="EZI314" s="47"/>
      <c r="EZJ314" s="47"/>
      <c r="EZK314" s="47"/>
      <c r="EZL314" s="47"/>
      <c r="EZM314" s="47"/>
      <c r="EZN314" s="47"/>
      <c r="EZO314" s="47"/>
      <c r="EZP314" s="47"/>
      <c r="EZQ314" s="47"/>
      <c r="EZR314" s="47"/>
      <c r="EZS314" s="47"/>
      <c r="EZT314" s="47"/>
      <c r="EZU314" s="47"/>
      <c r="EZV314" s="47"/>
      <c r="EZW314" s="47"/>
      <c r="EZX314" s="47"/>
      <c r="EZY314" s="47"/>
      <c r="EZZ314" s="47"/>
      <c r="FAA314" s="47"/>
      <c r="FAB314" s="47"/>
      <c r="FAC314" s="47"/>
      <c r="FAD314" s="47"/>
      <c r="FAE314" s="47"/>
      <c r="FAF314" s="47"/>
      <c r="FAG314" s="47"/>
      <c r="FAH314" s="47"/>
      <c r="FAI314" s="47"/>
      <c r="FAJ314" s="47"/>
      <c r="FAK314" s="47"/>
      <c r="FAL314" s="47"/>
      <c r="FAM314" s="47"/>
      <c r="FAN314" s="47"/>
      <c r="FAO314" s="47"/>
      <c r="FAP314" s="47"/>
      <c r="FAQ314" s="47"/>
      <c r="FAR314" s="47"/>
      <c r="FAS314" s="47"/>
      <c r="FAT314" s="47"/>
      <c r="FAU314" s="47"/>
      <c r="FAV314" s="47"/>
      <c r="FAW314" s="47"/>
      <c r="FAX314" s="47"/>
      <c r="FAY314" s="47"/>
      <c r="FAZ314" s="47"/>
      <c r="FBA314" s="47"/>
      <c r="FBB314" s="47"/>
      <c r="FBC314" s="47"/>
      <c r="FBD314" s="47"/>
      <c r="FBE314" s="47"/>
      <c r="FBF314" s="47"/>
      <c r="FBG314" s="47"/>
      <c r="FBH314" s="47"/>
      <c r="FBI314" s="47"/>
      <c r="FBJ314" s="47"/>
      <c r="FBK314" s="47"/>
      <c r="FBL314" s="47"/>
      <c r="FBM314" s="47"/>
      <c r="FBN314" s="47"/>
      <c r="FBO314" s="47"/>
      <c r="FBP314" s="47"/>
      <c r="FBQ314" s="47"/>
      <c r="FBR314" s="47"/>
      <c r="FBS314" s="47"/>
      <c r="FBT314" s="47"/>
      <c r="FBU314" s="47"/>
      <c r="FBV314" s="47"/>
      <c r="FBW314" s="47"/>
      <c r="FBX314" s="47"/>
      <c r="FBY314" s="47"/>
      <c r="FBZ314" s="47"/>
      <c r="FCA314" s="47"/>
      <c r="FCB314" s="47"/>
      <c r="FCC314" s="47"/>
      <c r="FCD314" s="47"/>
      <c r="FCE314" s="47"/>
      <c r="FCF314" s="47"/>
      <c r="FCG314" s="47"/>
      <c r="FCH314" s="47"/>
      <c r="FCI314" s="47"/>
      <c r="FCJ314" s="47"/>
      <c r="FCK314" s="47"/>
      <c r="FCL314" s="47"/>
      <c r="FCM314" s="47"/>
      <c r="FCN314" s="47"/>
      <c r="FCO314" s="47"/>
      <c r="FCP314" s="47"/>
      <c r="FCQ314" s="47"/>
      <c r="FCR314" s="47"/>
      <c r="FCS314" s="47"/>
      <c r="FCT314" s="47"/>
      <c r="FCU314" s="47"/>
      <c r="FCV314" s="47"/>
      <c r="FCW314" s="47"/>
      <c r="FCX314" s="47"/>
      <c r="FCY314" s="47"/>
      <c r="FCZ314" s="47"/>
      <c r="FDA314" s="47"/>
      <c r="FDB314" s="47"/>
      <c r="FDC314" s="47"/>
      <c r="FDD314" s="47"/>
      <c r="FDE314" s="47"/>
      <c r="FDF314" s="47"/>
      <c r="FDG314" s="47"/>
      <c r="FDH314" s="47"/>
      <c r="FDI314" s="47"/>
      <c r="FDJ314" s="47"/>
      <c r="FDK314" s="47"/>
      <c r="FDL314" s="47"/>
      <c r="FDM314" s="47"/>
      <c r="FDN314" s="47"/>
      <c r="FDO314" s="47"/>
      <c r="FDP314" s="47"/>
      <c r="FDQ314" s="47"/>
      <c r="FDR314" s="47"/>
      <c r="FDS314" s="47"/>
      <c r="FDT314" s="47"/>
      <c r="FDU314" s="47"/>
      <c r="FDV314" s="47"/>
      <c r="FDW314" s="47"/>
      <c r="FDX314" s="47"/>
      <c r="FDY314" s="47"/>
      <c r="FDZ314" s="47"/>
      <c r="FEA314" s="47"/>
      <c r="FEB314" s="47"/>
      <c r="FEC314" s="47"/>
      <c r="FED314" s="47"/>
      <c r="FEE314" s="47"/>
      <c r="FEF314" s="47"/>
      <c r="FEG314" s="47"/>
      <c r="FEH314" s="47"/>
      <c r="FEI314" s="47"/>
      <c r="FEJ314" s="47"/>
      <c r="FEK314" s="47"/>
      <c r="FEL314" s="47"/>
      <c r="FEM314" s="47"/>
      <c r="FEN314" s="47"/>
      <c r="FEO314" s="47"/>
      <c r="FEP314" s="47"/>
      <c r="FEQ314" s="47"/>
      <c r="FER314" s="47"/>
      <c r="FES314" s="47"/>
      <c r="FET314" s="47"/>
      <c r="FEU314" s="47"/>
      <c r="FEV314" s="47"/>
      <c r="FEW314" s="47"/>
      <c r="FEX314" s="47"/>
      <c r="FEY314" s="47"/>
      <c r="FEZ314" s="47"/>
      <c r="FFA314" s="47"/>
      <c r="FFB314" s="47"/>
      <c r="FFC314" s="47"/>
      <c r="FFD314" s="47"/>
      <c r="FFE314" s="47"/>
      <c r="FFF314" s="47"/>
      <c r="FFG314" s="47"/>
      <c r="FFH314" s="47"/>
      <c r="FFI314" s="47"/>
      <c r="FFJ314" s="47"/>
      <c r="FFK314" s="47"/>
      <c r="FFL314" s="47"/>
      <c r="FFM314" s="47"/>
      <c r="FFN314" s="47"/>
      <c r="FFO314" s="47"/>
      <c r="FFP314" s="47"/>
      <c r="FFQ314" s="47"/>
      <c r="FFR314" s="47"/>
      <c r="FFS314" s="47"/>
      <c r="FFT314" s="47"/>
      <c r="FFU314" s="47"/>
      <c r="FFV314" s="47"/>
      <c r="FFW314" s="47"/>
      <c r="FFX314" s="47"/>
      <c r="FFY314" s="47"/>
      <c r="FFZ314" s="47"/>
      <c r="FGA314" s="47"/>
      <c r="FGB314" s="47"/>
      <c r="FGC314" s="47"/>
      <c r="FGD314" s="47"/>
      <c r="FGE314" s="47"/>
      <c r="FGF314" s="47"/>
      <c r="FGG314" s="47"/>
      <c r="FGH314" s="47"/>
      <c r="FGI314" s="47"/>
      <c r="FGJ314" s="47"/>
      <c r="FGK314" s="47"/>
      <c r="FGL314" s="47"/>
      <c r="FGM314" s="47"/>
      <c r="FGN314" s="47"/>
      <c r="FGO314" s="47"/>
      <c r="FGP314" s="47"/>
      <c r="FGQ314" s="47"/>
      <c r="FGR314" s="47"/>
      <c r="FGS314" s="47"/>
      <c r="FGT314" s="47"/>
      <c r="FGU314" s="47"/>
      <c r="FGV314" s="47"/>
      <c r="FGW314" s="47"/>
      <c r="FGX314" s="47"/>
      <c r="FGY314" s="47"/>
      <c r="FGZ314" s="47"/>
      <c r="FHA314" s="47"/>
      <c r="FHB314" s="47"/>
      <c r="FHC314" s="47"/>
      <c r="FHD314" s="47"/>
      <c r="FHE314" s="47"/>
      <c r="FHF314" s="47"/>
      <c r="FHG314" s="47"/>
      <c r="FHH314" s="47"/>
      <c r="FHI314" s="47"/>
      <c r="FHJ314" s="47"/>
      <c r="FHK314" s="47"/>
      <c r="FHL314" s="47"/>
      <c r="FHM314" s="47"/>
      <c r="FHN314" s="47"/>
      <c r="FHO314" s="47"/>
      <c r="FHP314" s="47"/>
      <c r="FHQ314" s="47"/>
      <c r="FHR314" s="47"/>
      <c r="FHS314" s="47"/>
      <c r="FHT314" s="47"/>
      <c r="FHU314" s="47"/>
      <c r="FHV314" s="47"/>
      <c r="FHW314" s="47"/>
      <c r="FHX314" s="47"/>
      <c r="FHY314" s="47"/>
      <c r="FHZ314" s="47"/>
      <c r="FIA314" s="47"/>
      <c r="FIB314" s="47"/>
      <c r="FIC314" s="47"/>
      <c r="FID314" s="47"/>
      <c r="FIE314" s="47"/>
      <c r="FIF314" s="47"/>
      <c r="FIG314" s="47"/>
      <c r="FIH314" s="47"/>
      <c r="FII314" s="47"/>
      <c r="FIJ314" s="47"/>
      <c r="FIK314" s="47"/>
      <c r="FIL314" s="47"/>
      <c r="FIM314" s="47"/>
      <c r="FIN314" s="47"/>
      <c r="FIO314" s="47"/>
      <c r="FIP314" s="47"/>
      <c r="FIQ314" s="47"/>
      <c r="FIR314" s="47"/>
      <c r="FIS314" s="47"/>
      <c r="FIT314" s="47"/>
      <c r="FIU314" s="47"/>
      <c r="FIV314" s="47"/>
      <c r="FIW314" s="47"/>
      <c r="FIX314" s="47"/>
      <c r="FIY314" s="47"/>
      <c r="FIZ314" s="47"/>
      <c r="FJA314" s="47"/>
      <c r="FJB314" s="47"/>
      <c r="FJC314" s="47"/>
      <c r="FJD314" s="47"/>
      <c r="FJE314" s="47"/>
      <c r="FJF314" s="47"/>
      <c r="FJG314" s="47"/>
      <c r="FJH314" s="47"/>
      <c r="FJI314" s="47"/>
      <c r="FJJ314" s="47"/>
      <c r="FJK314" s="47"/>
      <c r="FJL314" s="47"/>
      <c r="FJM314" s="47"/>
      <c r="FJN314" s="47"/>
      <c r="FJO314" s="47"/>
      <c r="FJP314" s="47"/>
      <c r="FJQ314" s="47"/>
      <c r="FJR314" s="47"/>
      <c r="FJS314" s="47"/>
      <c r="FJT314" s="47"/>
      <c r="FJU314" s="47"/>
      <c r="FJV314" s="47"/>
      <c r="FJW314" s="47"/>
      <c r="FJX314" s="47"/>
      <c r="FJY314" s="47"/>
      <c r="FJZ314" s="47"/>
      <c r="FKA314" s="47"/>
      <c r="FKB314" s="47"/>
      <c r="FKC314" s="47"/>
      <c r="FKD314" s="47"/>
      <c r="FKE314" s="47"/>
      <c r="FKF314" s="47"/>
      <c r="FKG314" s="47"/>
      <c r="FKH314" s="47"/>
      <c r="FKI314" s="47"/>
      <c r="FKJ314" s="47"/>
      <c r="FKK314" s="47"/>
      <c r="FKL314" s="47"/>
      <c r="FKM314" s="47"/>
      <c r="FKN314" s="47"/>
      <c r="FKO314" s="47"/>
      <c r="FKP314" s="47"/>
      <c r="FKQ314" s="47"/>
      <c r="FKR314" s="47"/>
      <c r="FKS314" s="47"/>
      <c r="FKT314" s="47"/>
      <c r="FKU314" s="47"/>
      <c r="FKV314" s="47"/>
      <c r="FKW314" s="47"/>
      <c r="FKX314" s="47"/>
      <c r="FKY314" s="47"/>
      <c r="FKZ314" s="47"/>
      <c r="FLA314" s="47"/>
      <c r="FLB314" s="47"/>
      <c r="FLC314" s="47"/>
      <c r="FLD314" s="47"/>
      <c r="FLE314" s="47"/>
      <c r="FLF314" s="47"/>
      <c r="FLG314" s="47"/>
      <c r="FLH314" s="47"/>
      <c r="FLI314" s="47"/>
      <c r="FLJ314" s="47"/>
      <c r="FLK314" s="47"/>
      <c r="FLL314" s="47"/>
      <c r="FLM314" s="47"/>
      <c r="FLN314" s="47"/>
      <c r="FLO314" s="47"/>
      <c r="FLP314" s="47"/>
      <c r="FLQ314" s="47"/>
      <c r="FLR314" s="47"/>
      <c r="FLS314" s="47"/>
      <c r="FLT314" s="47"/>
      <c r="FLU314" s="47"/>
      <c r="FLV314" s="47"/>
      <c r="FLW314" s="47"/>
      <c r="FLX314" s="47"/>
      <c r="FLY314" s="47"/>
      <c r="FLZ314" s="47"/>
      <c r="FMA314" s="47"/>
      <c r="FMB314" s="47"/>
      <c r="FMC314" s="47"/>
      <c r="FMD314" s="47"/>
      <c r="FME314" s="47"/>
      <c r="FMF314" s="47"/>
      <c r="FMG314" s="47"/>
      <c r="FMH314" s="47"/>
      <c r="FMI314" s="47"/>
      <c r="FMJ314" s="47"/>
      <c r="FMK314" s="47"/>
      <c r="FML314" s="47"/>
      <c r="FMM314" s="47"/>
      <c r="FMN314" s="47"/>
      <c r="FMO314" s="47"/>
      <c r="FMP314" s="47"/>
      <c r="FMQ314" s="47"/>
      <c r="FMR314" s="47"/>
      <c r="FMS314" s="47"/>
      <c r="FMT314" s="47"/>
      <c r="FMU314" s="47"/>
      <c r="FMV314" s="47"/>
      <c r="FMW314" s="47"/>
      <c r="FMX314" s="47"/>
      <c r="FMY314" s="47"/>
      <c r="FMZ314" s="47"/>
      <c r="FNA314" s="47"/>
      <c r="FNB314" s="47"/>
      <c r="FNC314" s="47"/>
      <c r="FND314" s="47"/>
      <c r="FNE314" s="47"/>
      <c r="FNF314" s="47"/>
      <c r="FNG314" s="47"/>
      <c r="FNH314" s="47"/>
      <c r="FNI314" s="47"/>
      <c r="FNJ314" s="47"/>
      <c r="FNK314" s="47"/>
      <c r="FNL314" s="47"/>
      <c r="FNM314" s="47"/>
      <c r="FNN314" s="47"/>
      <c r="FNO314" s="47"/>
      <c r="FNP314" s="47"/>
      <c r="FNQ314" s="47"/>
      <c r="FNR314" s="47"/>
      <c r="FNS314" s="47"/>
      <c r="FNT314" s="47"/>
      <c r="FNU314" s="47"/>
      <c r="FNV314" s="47"/>
      <c r="FNW314" s="47"/>
      <c r="FNX314" s="47"/>
      <c r="FNY314" s="47"/>
      <c r="FNZ314" s="47"/>
      <c r="FOA314" s="47"/>
      <c r="FOB314" s="47"/>
      <c r="FOC314" s="47"/>
      <c r="FOD314" s="47"/>
      <c r="FOE314" s="47"/>
      <c r="FOF314" s="47"/>
      <c r="FOG314" s="47"/>
      <c r="FOH314" s="47"/>
      <c r="FOI314" s="47"/>
      <c r="FOJ314" s="47"/>
      <c r="FOK314" s="47"/>
      <c r="FOL314" s="47"/>
      <c r="FOM314" s="47"/>
      <c r="FON314" s="47"/>
      <c r="FOO314" s="47"/>
      <c r="FOP314" s="47"/>
      <c r="FOQ314" s="47"/>
      <c r="FOR314" s="47"/>
      <c r="FOS314" s="47"/>
      <c r="FOT314" s="47"/>
      <c r="FOU314" s="47"/>
      <c r="FOV314" s="47"/>
      <c r="FOW314" s="47"/>
      <c r="FOX314" s="47"/>
      <c r="FOY314" s="47"/>
      <c r="FOZ314" s="47"/>
      <c r="FPA314" s="47"/>
      <c r="FPB314" s="47"/>
      <c r="FPC314" s="47"/>
      <c r="FPD314" s="47"/>
      <c r="FPE314" s="47"/>
      <c r="FPF314" s="47"/>
      <c r="FPG314" s="47"/>
      <c r="FPH314" s="47"/>
      <c r="FPI314" s="47"/>
      <c r="FPJ314" s="47"/>
      <c r="FPK314" s="47"/>
      <c r="FPL314" s="47"/>
      <c r="FPM314" s="47"/>
      <c r="FPN314" s="47"/>
      <c r="FPO314" s="47"/>
      <c r="FPP314" s="47"/>
      <c r="FPQ314" s="47"/>
      <c r="FPR314" s="47"/>
      <c r="FPS314" s="47"/>
      <c r="FPT314" s="47"/>
      <c r="FPU314" s="47"/>
      <c r="FPV314" s="47"/>
      <c r="FPW314" s="47"/>
      <c r="FPX314" s="47"/>
      <c r="FPY314" s="47"/>
      <c r="FPZ314" s="47"/>
      <c r="FQA314" s="47"/>
      <c r="FQB314" s="47"/>
      <c r="FQC314" s="47"/>
      <c r="FQD314" s="47"/>
      <c r="FQE314" s="47"/>
      <c r="FQF314" s="47"/>
      <c r="FQG314" s="47"/>
      <c r="FQH314" s="47"/>
      <c r="FQI314" s="47"/>
      <c r="FQJ314" s="47"/>
      <c r="FQK314" s="47"/>
      <c r="FQL314" s="47"/>
      <c r="FQM314" s="47"/>
      <c r="FQN314" s="47"/>
      <c r="FQO314" s="47"/>
      <c r="FQP314" s="47"/>
      <c r="FQQ314" s="47"/>
      <c r="FQR314" s="47"/>
      <c r="FQS314" s="47"/>
      <c r="FQT314" s="47"/>
      <c r="FQU314" s="47"/>
      <c r="FQV314" s="47"/>
      <c r="FQW314" s="47"/>
      <c r="FQX314" s="47"/>
      <c r="FQY314" s="47"/>
      <c r="FQZ314" s="47"/>
      <c r="FRA314" s="47"/>
      <c r="FRB314" s="47"/>
      <c r="FRC314" s="47"/>
      <c r="FRD314" s="47"/>
      <c r="FRE314" s="47"/>
      <c r="FRF314" s="47"/>
      <c r="FRG314" s="47"/>
      <c r="FRH314" s="47"/>
      <c r="FRI314" s="47"/>
      <c r="FRJ314" s="47"/>
      <c r="FRK314" s="47"/>
      <c r="FRL314" s="47"/>
      <c r="FRM314" s="47"/>
      <c r="FRN314" s="47"/>
      <c r="FRO314" s="47"/>
      <c r="FRP314" s="47"/>
      <c r="FRQ314" s="47"/>
      <c r="FRR314" s="47"/>
      <c r="FRS314" s="47"/>
      <c r="FRT314" s="47"/>
      <c r="FRU314" s="47"/>
      <c r="FRV314" s="47"/>
      <c r="FRW314" s="47"/>
      <c r="FRX314" s="47"/>
      <c r="FRY314" s="47"/>
      <c r="FRZ314" s="47"/>
      <c r="FSA314" s="47"/>
      <c r="FSB314" s="47"/>
      <c r="FSC314" s="47"/>
      <c r="FSD314" s="47"/>
      <c r="FSE314" s="47"/>
      <c r="FSF314" s="47"/>
      <c r="FSG314" s="47"/>
      <c r="FSH314" s="47"/>
      <c r="FSI314" s="47"/>
      <c r="FSJ314" s="47"/>
      <c r="FSK314" s="47"/>
      <c r="FSL314" s="47"/>
      <c r="FSM314" s="47"/>
      <c r="FSN314" s="47"/>
      <c r="FSO314" s="47"/>
      <c r="FSP314" s="47"/>
      <c r="FSQ314" s="47"/>
      <c r="FSR314" s="47"/>
      <c r="FSS314" s="47"/>
      <c r="FST314" s="47"/>
      <c r="FSU314" s="47"/>
      <c r="FSV314" s="47"/>
      <c r="FSW314" s="47"/>
      <c r="FSX314" s="47"/>
      <c r="FSY314" s="47"/>
      <c r="FSZ314" s="47"/>
      <c r="FTA314" s="47"/>
      <c r="FTB314" s="47"/>
      <c r="FTC314" s="47"/>
      <c r="FTD314" s="47"/>
      <c r="FTE314" s="47"/>
      <c r="FTF314" s="47"/>
      <c r="FTG314" s="47"/>
      <c r="FTH314" s="47"/>
      <c r="FTI314" s="47"/>
      <c r="FTJ314" s="47"/>
      <c r="FTK314" s="47"/>
      <c r="FTL314" s="47"/>
      <c r="FTM314" s="47"/>
      <c r="FTN314" s="47"/>
      <c r="FTO314" s="47"/>
      <c r="FTP314" s="47"/>
      <c r="FTQ314" s="47"/>
      <c r="FTR314" s="47"/>
      <c r="FTS314" s="47"/>
      <c r="FTT314" s="47"/>
      <c r="FTU314" s="47"/>
      <c r="FTV314" s="47"/>
      <c r="FTW314" s="47"/>
      <c r="FTX314" s="47"/>
      <c r="FTY314" s="47"/>
      <c r="FTZ314" s="47"/>
      <c r="FUA314" s="47"/>
      <c r="FUB314" s="47"/>
      <c r="FUC314" s="47"/>
      <c r="FUD314" s="47"/>
      <c r="FUE314" s="47"/>
      <c r="FUF314" s="47"/>
      <c r="FUG314" s="47"/>
      <c r="FUH314" s="47"/>
      <c r="FUI314" s="47"/>
      <c r="FUJ314" s="47"/>
      <c r="FUK314" s="47"/>
      <c r="FUL314" s="47"/>
      <c r="FUM314" s="47"/>
      <c r="FUN314" s="47"/>
      <c r="FUO314" s="47"/>
      <c r="FUP314" s="47"/>
      <c r="FUQ314" s="47"/>
      <c r="FUR314" s="47"/>
      <c r="FUS314" s="47"/>
      <c r="FUT314" s="47"/>
      <c r="FUU314" s="47"/>
      <c r="FUV314" s="47"/>
      <c r="FUW314" s="47"/>
      <c r="FUX314" s="47"/>
      <c r="FUY314" s="47"/>
      <c r="FUZ314" s="47"/>
      <c r="FVA314" s="47"/>
      <c r="FVB314" s="47"/>
      <c r="FVC314" s="47"/>
      <c r="FVD314" s="47"/>
      <c r="FVE314" s="47"/>
      <c r="FVF314" s="47"/>
      <c r="FVG314" s="47"/>
      <c r="FVH314" s="47"/>
      <c r="FVI314" s="47"/>
      <c r="FVJ314" s="47"/>
      <c r="FVK314" s="47"/>
      <c r="FVL314" s="47"/>
      <c r="FVM314" s="47"/>
      <c r="FVN314" s="47"/>
      <c r="FVO314" s="47"/>
      <c r="FVP314" s="47"/>
      <c r="FVQ314" s="47"/>
      <c r="FVR314" s="47"/>
      <c r="FVS314" s="47"/>
      <c r="FVT314" s="47"/>
      <c r="FVU314" s="47"/>
      <c r="FVV314" s="47"/>
      <c r="FVW314" s="47"/>
      <c r="FVX314" s="47"/>
      <c r="FVY314" s="47"/>
      <c r="FVZ314" s="47"/>
      <c r="FWA314" s="47"/>
      <c r="FWB314" s="47"/>
      <c r="FWC314" s="47"/>
      <c r="FWD314" s="47"/>
      <c r="FWE314" s="47"/>
      <c r="FWF314" s="47"/>
      <c r="FWG314" s="47"/>
      <c r="FWH314" s="47"/>
      <c r="FWI314" s="47"/>
      <c r="FWJ314" s="47"/>
      <c r="FWK314" s="47"/>
      <c r="FWL314" s="47"/>
      <c r="FWM314" s="47"/>
      <c r="FWN314" s="47"/>
      <c r="FWO314" s="47"/>
      <c r="FWP314" s="47"/>
      <c r="FWQ314" s="47"/>
      <c r="FWR314" s="47"/>
      <c r="FWS314" s="47"/>
      <c r="FWT314" s="47"/>
      <c r="FWU314" s="47"/>
      <c r="FWV314" s="47"/>
      <c r="FWW314" s="47"/>
      <c r="FWX314" s="47"/>
      <c r="FWY314" s="47"/>
      <c r="FWZ314" s="47"/>
      <c r="FXA314" s="47"/>
      <c r="FXB314" s="47"/>
      <c r="FXC314" s="47"/>
      <c r="FXD314" s="47"/>
      <c r="FXE314" s="47"/>
      <c r="FXF314" s="47"/>
      <c r="FXG314" s="47"/>
      <c r="FXH314" s="47"/>
      <c r="FXI314" s="47"/>
      <c r="FXJ314" s="47"/>
      <c r="FXK314" s="47"/>
      <c r="FXL314" s="47"/>
      <c r="FXM314" s="47"/>
      <c r="FXN314" s="47"/>
      <c r="FXO314" s="47"/>
      <c r="FXP314" s="47"/>
      <c r="FXQ314" s="47"/>
      <c r="FXR314" s="47"/>
      <c r="FXS314" s="47"/>
      <c r="FXT314" s="47"/>
      <c r="FXU314" s="47"/>
      <c r="FXV314" s="47"/>
      <c r="FXW314" s="47"/>
      <c r="FXX314" s="47"/>
      <c r="FXY314" s="47"/>
      <c r="FXZ314" s="47"/>
      <c r="FYA314" s="47"/>
      <c r="FYB314" s="47"/>
      <c r="FYC314" s="47"/>
      <c r="FYD314" s="47"/>
      <c r="FYE314" s="47"/>
      <c r="FYF314" s="47"/>
      <c r="FYG314" s="47"/>
      <c r="FYH314" s="47"/>
      <c r="FYI314" s="47"/>
      <c r="FYJ314" s="47"/>
      <c r="FYK314" s="47"/>
      <c r="FYL314" s="47"/>
      <c r="FYM314" s="47"/>
      <c r="FYN314" s="47"/>
      <c r="FYO314" s="47"/>
      <c r="FYP314" s="47"/>
      <c r="FYQ314" s="47"/>
      <c r="FYR314" s="47"/>
      <c r="FYS314" s="47"/>
      <c r="FYT314" s="47"/>
      <c r="FYU314" s="47"/>
      <c r="FYV314" s="47"/>
      <c r="FYW314" s="47"/>
      <c r="FYX314" s="47"/>
      <c r="FYY314" s="47"/>
      <c r="FYZ314" s="47"/>
      <c r="FZA314" s="47"/>
      <c r="FZB314" s="47"/>
      <c r="FZC314" s="47"/>
      <c r="FZD314" s="47"/>
      <c r="FZE314" s="47"/>
      <c r="FZF314" s="47"/>
      <c r="FZG314" s="47"/>
      <c r="FZH314" s="47"/>
      <c r="FZI314" s="47"/>
      <c r="FZJ314" s="47"/>
      <c r="FZK314" s="47"/>
      <c r="FZL314" s="47"/>
      <c r="FZM314" s="47"/>
      <c r="FZN314" s="47"/>
      <c r="FZO314" s="47"/>
      <c r="FZP314" s="47"/>
      <c r="FZQ314" s="47"/>
      <c r="FZR314" s="47"/>
      <c r="FZS314" s="47"/>
      <c r="FZT314" s="47"/>
      <c r="FZU314" s="47"/>
      <c r="FZV314" s="47"/>
      <c r="FZW314" s="47"/>
      <c r="FZX314" s="47"/>
      <c r="FZY314" s="47"/>
      <c r="FZZ314" s="47"/>
      <c r="GAA314" s="47"/>
      <c r="GAB314" s="47"/>
      <c r="GAC314" s="47"/>
      <c r="GAD314" s="47"/>
      <c r="GAE314" s="47"/>
      <c r="GAF314" s="47"/>
      <c r="GAG314" s="47"/>
      <c r="GAH314" s="47"/>
      <c r="GAI314" s="47"/>
      <c r="GAJ314" s="47"/>
      <c r="GAK314" s="47"/>
      <c r="GAL314" s="47"/>
      <c r="GAM314" s="47"/>
      <c r="GAN314" s="47"/>
      <c r="GAO314" s="47"/>
      <c r="GAP314" s="47"/>
      <c r="GAQ314" s="47"/>
      <c r="GAR314" s="47"/>
      <c r="GAS314" s="47"/>
      <c r="GAT314" s="47"/>
      <c r="GAU314" s="47"/>
      <c r="GAV314" s="47"/>
      <c r="GAW314" s="47"/>
      <c r="GAX314" s="47"/>
      <c r="GAY314" s="47"/>
      <c r="GAZ314" s="47"/>
      <c r="GBA314" s="47"/>
      <c r="GBB314" s="47"/>
      <c r="GBC314" s="47"/>
      <c r="GBD314" s="47"/>
      <c r="GBE314" s="47"/>
      <c r="GBF314" s="47"/>
      <c r="GBG314" s="47"/>
      <c r="GBH314" s="47"/>
      <c r="GBI314" s="47"/>
      <c r="GBJ314" s="47"/>
      <c r="GBK314" s="47"/>
      <c r="GBL314" s="47"/>
      <c r="GBM314" s="47"/>
      <c r="GBN314" s="47"/>
      <c r="GBO314" s="47"/>
      <c r="GBP314" s="47"/>
      <c r="GBQ314" s="47"/>
      <c r="GBR314" s="47"/>
      <c r="GBS314" s="47"/>
      <c r="GBT314" s="47"/>
      <c r="GBU314" s="47"/>
      <c r="GBV314" s="47"/>
      <c r="GBW314" s="47"/>
      <c r="GBX314" s="47"/>
      <c r="GBY314" s="47"/>
      <c r="GBZ314" s="47"/>
      <c r="GCA314" s="47"/>
      <c r="GCB314" s="47"/>
      <c r="GCC314" s="47"/>
      <c r="GCD314" s="47"/>
      <c r="GCE314" s="47"/>
      <c r="GCF314" s="47"/>
      <c r="GCG314" s="47"/>
      <c r="GCH314" s="47"/>
      <c r="GCI314" s="47"/>
      <c r="GCJ314" s="47"/>
      <c r="GCK314" s="47"/>
      <c r="GCL314" s="47"/>
      <c r="GCM314" s="47"/>
      <c r="GCN314" s="47"/>
      <c r="GCO314" s="47"/>
      <c r="GCP314" s="47"/>
      <c r="GCQ314" s="47"/>
      <c r="GCR314" s="47"/>
      <c r="GCS314" s="47"/>
      <c r="GCT314" s="47"/>
      <c r="GCU314" s="47"/>
      <c r="GCV314" s="47"/>
      <c r="GCW314" s="47"/>
      <c r="GCX314" s="47"/>
      <c r="GCY314" s="47"/>
      <c r="GCZ314" s="47"/>
      <c r="GDA314" s="47"/>
      <c r="GDB314" s="47"/>
      <c r="GDC314" s="47"/>
      <c r="GDD314" s="47"/>
      <c r="GDE314" s="47"/>
      <c r="GDF314" s="47"/>
      <c r="GDG314" s="47"/>
      <c r="GDH314" s="47"/>
      <c r="GDI314" s="47"/>
      <c r="GDJ314" s="47"/>
      <c r="GDK314" s="47"/>
      <c r="GDL314" s="47"/>
      <c r="GDM314" s="47"/>
      <c r="GDN314" s="47"/>
      <c r="GDO314" s="47"/>
      <c r="GDP314" s="47"/>
      <c r="GDQ314" s="47"/>
      <c r="GDR314" s="47"/>
      <c r="GDS314" s="47"/>
      <c r="GDT314" s="47"/>
      <c r="GDU314" s="47"/>
      <c r="GDV314" s="47"/>
      <c r="GDW314" s="47"/>
      <c r="GDX314" s="47"/>
      <c r="GDY314" s="47"/>
      <c r="GDZ314" s="47"/>
      <c r="GEA314" s="47"/>
      <c r="GEB314" s="47"/>
      <c r="GEC314" s="47"/>
      <c r="GED314" s="47"/>
      <c r="GEE314" s="47"/>
      <c r="GEF314" s="47"/>
      <c r="GEG314" s="47"/>
      <c r="GEH314" s="47"/>
      <c r="GEI314" s="47"/>
      <c r="GEJ314" s="47"/>
      <c r="GEK314" s="47"/>
      <c r="GEL314" s="47"/>
      <c r="GEM314" s="47"/>
      <c r="GEN314" s="47"/>
      <c r="GEO314" s="47"/>
      <c r="GEP314" s="47"/>
      <c r="GEQ314" s="47"/>
      <c r="GER314" s="47"/>
      <c r="GES314" s="47"/>
      <c r="GET314" s="47"/>
      <c r="GEU314" s="47"/>
      <c r="GEV314" s="47"/>
      <c r="GEW314" s="47"/>
      <c r="GEX314" s="47"/>
      <c r="GEY314" s="47"/>
      <c r="GEZ314" s="47"/>
      <c r="GFA314" s="47"/>
      <c r="GFB314" s="47"/>
      <c r="GFC314" s="47"/>
      <c r="GFD314" s="47"/>
      <c r="GFE314" s="47"/>
      <c r="GFF314" s="47"/>
      <c r="GFG314" s="47"/>
      <c r="GFH314" s="47"/>
      <c r="GFI314" s="47"/>
      <c r="GFJ314" s="47"/>
      <c r="GFK314" s="47"/>
      <c r="GFL314" s="47"/>
      <c r="GFM314" s="47"/>
      <c r="GFN314" s="47"/>
      <c r="GFO314" s="47"/>
      <c r="GFP314" s="47"/>
      <c r="GFQ314" s="47"/>
      <c r="GFR314" s="47"/>
      <c r="GFS314" s="47"/>
      <c r="GFT314" s="47"/>
      <c r="GFU314" s="47"/>
      <c r="GFV314" s="47"/>
      <c r="GFW314" s="47"/>
      <c r="GFX314" s="47"/>
      <c r="GFY314" s="47"/>
      <c r="GFZ314" s="47"/>
      <c r="GGA314" s="47"/>
      <c r="GGB314" s="47"/>
      <c r="GGC314" s="47"/>
      <c r="GGD314" s="47"/>
      <c r="GGE314" s="47"/>
      <c r="GGF314" s="47"/>
      <c r="GGG314" s="47"/>
      <c r="GGH314" s="47"/>
      <c r="GGI314" s="47"/>
      <c r="GGJ314" s="47"/>
      <c r="GGK314" s="47"/>
      <c r="GGL314" s="47"/>
      <c r="GGM314" s="47"/>
      <c r="GGN314" s="47"/>
      <c r="GGO314" s="47"/>
      <c r="GGP314" s="47"/>
      <c r="GGQ314" s="47"/>
      <c r="GGR314" s="47"/>
      <c r="GGS314" s="47"/>
      <c r="GGT314" s="47"/>
      <c r="GGU314" s="47"/>
      <c r="GGV314" s="47"/>
      <c r="GGW314" s="47"/>
      <c r="GGX314" s="47"/>
      <c r="GGY314" s="47"/>
      <c r="GGZ314" s="47"/>
      <c r="GHA314" s="47"/>
      <c r="GHB314" s="47"/>
      <c r="GHC314" s="47"/>
      <c r="GHD314" s="47"/>
      <c r="GHE314" s="47"/>
      <c r="GHF314" s="47"/>
      <c r="GHG314" s="47"/>
      <c r="GHH314" s="47"/>
      <c r="GHI314" s="47"/>
      <c r="GHJ314" s="47"/>
      <c r="GHK314" s="47"/>
      <c r="GHL314" s="47"/>
      <c r="GHM314" s="47"/>
      <c r="GHN314" s="47"/>
      <c r="GHO314" s="47"/>
      <c r="GHP314" s="47"/>
      <c r="GHQ314" s="47"/>
      <c r="GHR314" s="47"/>
      <c r="GHS314" s="47"/>
      <c r="GHT314" s="47"/>
      <c r="GHU314" s="47"/>
      <c r="GHV314" s="47"/>
      <c r="GHW314" s="47"/>
      <c r="GHX314" s="47"/>
      <c r="GHY314" s="47"/>
      <c r="GHZ314" s="47"/>
      <c r="GIA314" s="47"/>
      <c r="GIB314" s="47"/>
      <c r="GIC314" s="47"/>
      <c r="GID314" s="47"/>
      <c r="GIE314" s="47"/>
      <c r="GIF314" s="47"/>
      <c r="GIG314" s="47"/>
      <c r="GIH314" s="47"/>
      <c r="GII314" s="47"/>
      <c r="GIJ314" s="47"/>
      <c r="GIK314" s="47"/>
      <c r="GIL314" s="47"/>
      <c r="GIM314" s="47"/>
      <c r="GIN314" s="47"/>
      <c r="GIO314" s="47"/>
      <c r="GIP314" s="47"/>
      <c r="GIQ314" s="47"/>
      <c r="GIR314" s="47"/>
      <c r="GIS314" s="47"/>
      <c r="GIT314" s="47"/>
      <c r="GIU314" s="47"/>
      <c r="GIV314" s="47"/>
      <c r="GIW314" s="47"/>
      <c r="GIX314" s="47"/>
      <c r="GIY314" s="47"/>
      <c r="GIZ314" s="47"/>
      <c r="GJA314" s="47"/>
      <c r="GJB314" s="47"/>
      <c r="GJC314" s="47"/>
      <c r="GJD314" s="47"/>
      <c r="GJE314" s="47"/>
      <c r="GJF314" s="47"/>
      <c r="GJG314" s="47"/>
      <c r="GJH314" s="47"/>
      <c r="GJI314" s="47"/>
      <c r="GJJ314" s="47"/>
      <c r="GJK314" s="47"/>
      <c r="GJL314" s="47"/>
      <c r="GJM314" s="47"/>
      <c r="GJN314" s="47"/>
      <c r="GJO314" s="47"/>
      <c r="GJP314" s="47"/>
      <c r="GJQ314" s="47"/>
      <c r="GJR314" s="47"/>
      <c r="GJS314" s="47"/>
      <c r="GJT314" s="47"/>
      <c r="GJU314" s="47"/>
      <c r="GJV314" s="47"/>
      <c r="GJW314" s="47"/>
      <c r="GJX314" s="47"/>
      <c r="GJY314" s="47"/>
      <c r="GJZ314" s="47"/>
      <c r="GKA314" s="47"/>
      <c r="GKB314" s="47"/>
      <c r="GKC314" s="47"/>
      <c r="GKD314" s="47"/>
      <c r="GKE314" s="47"/>
      <c r="GKF314" s="47"/>
      <c r="GKG314" s="47"/>
      <c r="GKH314" s="47"/>
      <c r="GKI314" s="47"/>
      <c r="GKJ314" s="47"/>
      <c r="GKK314" s="47"/>
      <c r="GKL314" s="47"/>
      <c r="GKM314" s="47"/>
      <c r="GKN314" s="47"/>
      <c r="GKO314" s="47"/>
      <c r="GKP314" s="47"/>
      <c r="GKQ314" s="47"/>
      <c r="GKR314" s="47"/>
      <c r="GKS314" s="47"/>
      <c r="GKT314" s="47"/>
      <c r="GKU314" s="47"/>
      <c r="GKV314" s="47"/>
      <c r="GKW314" s="47"/>
      <c r="GKX314" s="47"/>
      <c r="GKY314" s="47"/>
      <c r="GKZ314" s="47"/>
      <c r="GLA314" s="47"/>
      <c r="GLB314" s="47"/>
      <c r="GLC314" s="47"/>
      <c r="GLD314" s="47"/>
      <c r="GLE314" s="47"/>
      <c r="GLF314" s="47"/>
      <c r="GLG314" s="47"/>
      <c r="GLH314" s="47"/>
      <c r="GLI314" s="47"/>
      <c r="GLJ314" s="47"/>
      <c r="GLK314" s="47"/>
      <c r="GLL314" s="47"/>
      <c r="GLM314" s="47"/>
      <c r="GLN314" s="47"/>
      <c r="GLO314" s="47"/>
      <c r="GLP314" s="47"/>
      <c r="GLQ314" s="47"/>
      <c r="GLR314" s="47"/>
      <c r="GLS314" s="47"/>
      <c r="GLT314" s="47"/>
      <c r="GLU314" s="47"/>
      <c r="GLV314" s="47"/>
      <c r="GLW314" s="47"/>
      <c r="GLX314" s="47"/>
      <c r="GLY314" s="47"/>
      <c r="GLZ314" s="47"/>
      <c r="GMA314" s="47"/>
      <c r="GMB314" s="47"/>
      <c r="GMC314" s="47"/>
      <c r="GMD314" s="47"/>
      <c r="GME314" s="47"/>
      <c r="GMF314" s="47"/>
      <c r="GMG314" s="47"/>
      <c r="GMH314" s="47"/>
      <c r="GMI314" s="47"/>
      <c r="GMJ314" s="47"/>
      <c r="GMK314" s="47"/>
      <c r="GML314" s="47"/>
      <c r="GMM314" s="47"/>
      <c r="GMN314" s="47"/>
      <c r="GMO314" s="47"/>
      <c r="GMP314" s="47"/>
      <c r="GMQ314" s="47"/>
      <c r="GMR314" s="47"/>
      <c r="GMS314" s="47"/>
      <c r="GMT314" s="47"/>
      <c r="GMU314" s="47"/>
      <c r="GMV314" s="47"/>
      <c r="GMW314" s="47"/>
      <c r="GMX314" s="47"/>
      <c r="GMY314" s="47"/>
      <c r="GMZ314" s="47"/>
      <c r="GNA314" s="47"/>
      <c r="GNB314" s="47"/>
      <c r="GNC314" s="47"/>
      <c r="GND314" s="47"/>
      <c r="GNE314" s="47"/>
      <c r="GNF314" s="47"/>
      <c r="GNG314" s="47"/>
      <c r="GNH314" s="47"/>
      <c r="GNI314" s="47"/>
      <c r="GNJ314" s="47"/>
      <c r="GNK314" s="47"/>
      <c r="GNL314" s="47"/>
      <c r="GNM314" s="47"/>
      <c r="GNN314" s="47"/>
      <c r="GNO314" s="47"/>
      <c r="GNP314" s="47"/>
      <c r="GNQ314" s="47"/>
      <c r="GNR314" s="47"/>
      <c r="GNS314" s="47"/>
      <c r="GNT314" s="47"/>
      <c r="GNU314" s="47"/>
      <c r="GNV314" s="47"/>
      <c r="GNW314" s="47"/>
      <c r="GNX314" s="47"/>
      <c r="GNY314" s="47"/>
      <c r="GNZ314" s="47"/>
      <c r="GOA314" s="47"/>
      <c r="GOB314" s="47"/>
      <c r="GOC314" s="47"/>
      <c r="GOD314" s="47"/>
      <c r="GOE314" s="47"/>
      <c r="GOF314" s="47"/>
      <c r="GOG314" s="47"/>
      <c r="GOH314" s="47"/>
      <c r="GOI314" s="47"/>
      <c r="GOJ314" s="47"/>
      <c r="GOK314" s="47"/>
      <c r="GOL314" s="47"/>
      <c r="GOM314" s="47"/>
      <c r="GON314" s="47"/>
      <c r="GOO314" s="47"/>
      <c r="GOP314" s="47"/>
      <c r="GOQ314" s="47"/>
      <c r="GOR314" s="47"/>
      <c r="GOS314" s="47"/>
      <c r="GOT314" s="47"/>
      <c r="GOU314" s="47"/>
      <c r="GOV314" s="47"/>
      <c r="GOW314" s="47"/>
      <c r="GOX314" s="47"/>
      <c r="GOY314" s="47"/>
      <c r="GOZ314" s="47"/>
      <c r="GPA314" s="47"/>
      <c r="GPB314" s="47"/>
      <c r="GPC314" s="47"/>
      <c r="GPD314" s="47"/>
      <c r="GPE314" s="47"/>
      <c r="GPF314" s="47"/>
      <c r="GPG314" s="47"/>
      <c r="GPH314" s="47"/>
      <c r="GPI314" s="47"/>
      <c r="GPJ314" s="47"/>
      <c r="GPK314" s="47"/>
      <c r="GPL314" s="47"/>
      <c r="GPM314" s="47"/>
      <c r="GPN314" s="47"/>
      <c r="GPO314" s="47"/>
      <c r="GPP314" s="47"/>
      <c r="GPQ314" s="47"/>
      <c r="GPR314" s="47"/>
      <c r="GPS314" s="47"/>
      <c r="GPT314" s="47"/>
      <c r="GPU314" s="47"/>
      <c r="GPV314" s="47"/>
      <c r="GPW314" s="47"/>
      <c r="GPX314" s="47"/>
      <c r="GPY314" s="47"/>
      <c r="GPZ314" s="47"/>
      <c r="GQA314" s="47"/>
      <c r="GQB314" s="47"/>
      <c r="GQC314" s="47"/>
      <c r="GQD314" s="47"/>
      <c r="GQE314" s="47"/>
      <c r="GQF314" s="47"/>
      <c r="GQG314" s="47"/>
      <c r="GQH314" s="47"/>
      <c r="GQI314" s="47"/>
      <c r="GQJ314" s="47"/>
      <c r="GQK314" s="47"/>
      <c r="GQL314" s="47"/>
      <c r="GQM314" s="47"/>
      <c r="GQN314" s="47"/>
      <c r="GQO314" s="47"/>
      <c r="GQP314" s="47"/>
      <c r="GQQ314" s="47"/>
      <c r="GQR314" s="47"/>
      <c r="GQS314" s="47"/>
      <c r="GQT314" s="47"/>
      <c r="GQU314" s="47"/>
      <c r="GQV314" s="47"/>
      <c r="GQW314" s="47"/>
      <c r="GQX314" s="47"/>
      <c r="GQY314" s="47"/>
      <c r="GQZ314" s="47"/>
      <c r="GRA314" s="47"/>
      <c r="GRB314" s="47"/>
      <c r="GRC314" s="47"/>
      <c r="GRD314" s="47"/>
      <c r="GRE314" s="47"/>
      <c r="GRF314" s="47"/>
      <c r="GRG314" s="47"/>
      <c r="GRH314" s="47"/>
      <c r="GRI314" s="47"/>
      <c r="GRJ314" s="47"/>
      <c r="GRK314" s="47"/>
      <c r="GRL314" s="47"/>
      <c r="GRM314" s="47"/>
      <c r="GRN314" s="47"/>
      <c r="GRO314" s="47"/>
      <c r="GRP314" s="47"/>
      <c r="GRQ314" s="47"/>
      <c r="GRR314" s="47"/>
      <c r="GRS314" s="47"/>
      <c r="GRT314" s="47"/>
      <c r="GRU314" s="47"/>
      <c r="GRV314" s="47"/>
      <c r="GRW314" s="47"/>
      <c r="GRX314" s="47"/>
      <c r="GRY314" s="47"/>
      <c r="GRZ314" s="47"/>
      <c r="GSA314" s="47"/>
      <c r="GSB314" s="47"/>
      <c r="GSC314" s="47"/>
      <c r="GSD314" s="47"/>
      <c r="GSE314" s="47"/>
      <c r="GSF314" s="47"/>
      <c r="GSG314" s="47"/>
      <c r="GSH314" s="47"/>
      <c r="GSI314" s="47"/>
      <c r="GSJ314" s="47"/>
      <c r="GSK314" s="47"/>
      <c r="GSL314" s="47"/>
      <c r="GSM314" s="47"/>
      <c r="GSN314" s="47"/>
      <c r="GSO314" s="47"/>
      <c r="GSP314" s="47"/>
      <c r="GSQ314" s="47"/>
      <c r="GSR314" s="47"/>
      <c r="GSS314" s="47"/>
      <c r="GST314" s="47"/>
      <c r="GSU314" s="47"/>
      <c r="GSV314" s="47"/>
      <c r="GSW314" s="47"/>
      <c r="GSX314" s="47"/>
      <c r="GSY314" s="47"/>
      <c r="GSZ314" s="47"/>
      <c r="GTA314" s="47"/>
      <c r="GTB314" s="47"/>
      <c r="GTC314" s="47"/>
      <c r="GTD314" s="47"/>
      <c r="GTE314" s="47"/>
      <c r="GTF314" s="47"/>
      <c r="GTG314" s="47"/>
      <c r="GTH314" s="47"/>
      <c r="GTI314" s="47"/>
      <c r="GTJ314" s="47"/>
      <c r="GTK314" s="47"/>
      <c r="GTL314" s="47"/>
      <c r="GTM314" s="47"/>
      <c r="GTN314" s="47"/>
      <c r="GTO314" s="47"/>
      <c r="GTP314" s="47"/>
      <c r="GTQ314" s="47"/>
      <c r="GTR314" s="47"/>
      <c r="GTS314" s="47"/>
      <c r="GTT314" s="47"/>
      <c r="GTU314" s="47"/>
      <c r="GTV314" s="47"/>
      <c r="GTW314" s="47"/>
      <c r="GTX314" s="47"/>
      <c r="GTY314" s="47"/>
      <c r="GTZ314" s="47"/>
      <c r="GUA314" s="47"/>
      <c r="GUB314" s="47"/>
      <c r="GUC314" s="47"/>
      <c r="GUD314" s="47"/>
      <c r="GUE314" s="47"/>
      <c r="GUF314" s="47"/>
      <c r="GUG314" s="47"/>
      <c r="GUH314" s="47"/>
      <c r="GUI314" s="47"/>
      <c r="GUJ314" s="47"/>
      <c r="GUK314" s="47"/>
      <c r="GUL314" s="47"/>
      <c r="GUM314" s="47"/>
      <c r="GUN314" s="47"/>
      <c r="GUO314" s="47"/>
      <c r="GUP314" s="47"/>
      <c r="GUQ314" s="47"/>
      <c r="GUR314" s="47"/>
      <c r="GUS314" s="47"/>
      <c r="GUT314" s="47"/>
      <c r="GUU314" s="47"/>
      <c r="GUV314" s="47"/>
      <c r="GUW314" s="47"/>
      <c r="GUX314" s="47"/>
      <c r="GUY314" s="47"/>
      <c r="GUZ314" s="47"/>
      <c r="GVA314" s="47"/>
      <c r="GVB314" s="47"/>
      <c r="GVC314" s="47"/>
      <c r="GVD314" s="47"/>
      <c r="GVE314" s="47"/>
      <c r="GVF314" s="47"/>
      <c r="GVG314" s="47"/>
      <c r="GVH314" s="47"/>
      <c r="GVI314" s="47"/>
      <c r="GVJ314" s="47"/>
      <c r="GVK314" s="47"/>
      <c r="GVL314" s="47"/>
      <c r="GVM314" s="47"/>
      <c r="GVN314" s="47"/>
      <c r="GVO314" s="47"/>
      <c r="GVP314" s="47"/>
      <c r="GVQ314" s="47"/>
      <c r="GVR314" s="47"/>
      <c r="GVS314" s="47"/>
      <c r="GVT314" s="47"/>
      <c r="GVU314" s="47"/>
      <c r="GVV314" s="47"/>
      <c r="GVW314" s="47"/>
      <c r="GVX314" s="47"/>
      <c r="GVY314" s="47"/>
      <c r="GVZ314" s="47"/>
      <c r="GWA314" s="47"/>
      <c r="GWB314" s="47"/>
      <c r="GWC314" s="47"/>
      <c r="GWD314" s="47"/>
      <c r="GWE314" s="47"/>
      <c r="GWF314" s="47"/>
      <c r="GWG314" s="47"/>
      <c r="GWH314" s="47"/>
      <c r="GWI314" s="47"/>
      <c r="GWJ314" s="47"/>
      <c r="GWK314" s="47"/>
      <c r="GWL314" s="47"/>
      <c r="GWM314" s="47"/>
      <c r="GWN314" s="47"/>
      <c r="GWO314" s="47"/>
      <c r="GWP314" s="47"/>
      <c r="GWQ314" s="47"/>
      <c r="GWR314" s="47"/>
      <c r="GWS314" s="47"/>
      <c r="GWT314" s="47"/>
      <c r="GWU314" s="47"/>
      <c r="GWV314" s="47"/>
      <c r="GWW314" s="47"/>
      <c r="GWX314" s="47"/>
      <c r="GWY314" s="47"/>
      <c r="GWZ314" s="47"/>
      <c r="GXA314" s="47"/>
      <c r="GXB314" s="47"/>
      <c r="GXC314" s="47"/>
      <c r="GXD314" s="47"/>
      <c r="GXE314" s="47"/>
      <c r="GXF314" s="47"/>
      <c r="GXG314" s="47"/>
      <c r="GXH314" s="47"/>
      <c r="GXI314" s="47"/>
      <c r="GXJ314" s="47"/>
      <c r="GXK314" s="47"/>
      <c r="GXL314" s="47"/>
      <c r="GXM314" s="47"/>
      <c r="GXN314" s="47"/>
      <c r="GXO314" s="47"/>
      <c r="GXP314" s="47"/>
      <c r="GXQ314" s="47"/>
      <c r="GXR314" s="47"/>
      <c r="GXS314" s="47"/>
      <c r="GXT314" s="47"/>
      <c r="GXU314" s="47"/>
      <c r="GXV314" s="47"/>
      <c r="GXW314" s="47"/>
      <c r="GXX314" s="47"/>
      <c r="GXY314" s="47"/>
      <c r="GXZ314" s="47"/>
      <c r="GYA314" s="47"/>
      <c r="GYB314" s="47"/>
      <c r="GYC314" s="47"/>
      <c r="GYD314" s="47"/>
      <c r="GYE314" s="47"/>
      <c r="GYF314" s="47"/>
      <c r="GYG314" s="47"/>
      <c r="GYH314" s="47"/>
      <c r="GYI314" s="47"/>
      <c r="GYJ314" s="47"/>
      <c r="GYK314" s="47"/>
      <c r="GYL314" s="47"/>
      <c r="GYM314" s="47"/>
      <c r="GYN314" s="47"/>
      <c r="GYO314" s="47"/>
      <c r="GYP314" s="47"/>
      <c r="GYQ314" s="47"/>
      <c r="GYR314" s="47"/>
      <c r="GYS314" s="47"/>
      <c r="GYT314" s="47"/>
      <c r="GYU314" s="47"/>
      <c r="GYV314" s="47"/>
      <c r="GYW314" s="47"/>
      <c r="GYX314" s="47"/>
      <c r="GYY314" s="47"/>
      <c r="GYZ314" s="47"/>
      <c r="GZA314" s="47"/>
      <c r="GZB314" s="47"/>
      <c r="GZC314" s="47"/>
      <c r="GZD314" s="47"/>
      <c r="GZE314" s="47"/>
      <c r="GZF314" s="47"/>
      <c r="GZG314" s="47"/>
      <c r="GZH314" s="47"/>
      <c r="GZI314" s="47"/>
      <c r="GZJ314" s="47"/>
      <c r="GZK314" s="47"/>
      <c r="GZL314" s="47"/>
      <c r="GZM314" s="47"/>
      <c r="GZN314" s="47"/>
      <c r="GZO314" s="47"/>
      <c r="GZP314" s="47"/>
      <c r="GZQ314" s="47"/>
      <c r="GZR314" s="47"/>
      <c r="GZS314" s="47"/>
      <c r="GZT314" s="47"/>
      <c r="GZU314" s="47"/>
      <c r="GZV314" s="47"/>
      <c r="GZW314" s="47"/>
      <c r="GZX314" s="47"/>
      <c r="GZY314" s="47"/>
      <c r="GZZ314" s="47"/>
      <c r="HAA314" s="47"/>
      <c r="HAB314" s="47"/>
      <c r="HAC314" s="47"/>
      <c r="HAD314" s="47"/>
      <c r="HAE314" s="47"/>
      <c r="HAF314" s="47"/>
      <c r="HAG314" s="47"/>
      <c r="HAH314" s="47"/>
      <c r="HAI314" s="47"/>
      <c r="HAJ314" s="47"/>
      <c r="HAK314" s="47"/>
      <c r="HAL314" s="47"/>
      <c r="HAM314" s="47"/>
      <c r="HAN314" s="47"/>
      <c r="HAO314" s="47"/>
      <c r="HAP314" s="47"/>
      <c r="HAQ314" s="47"/>
      <c r="HAR314" s="47"/>
      <c r="HAS314" s="47"/>
      <c r="HAT314" s="47"/>
      <c r="HAU314" s="47"/>
      <c r="HAV314" s="47"/>
      <c r="HAW314" s="47"/>
      <c r="HAX314" s="47"/>
      <c r="HAY314" s="47"/>
      <c r="HAZ314" s="47"/>
      <c r="HBA314" s="47"/>
      <c r="HBB314" s="47"/>
      <c r="HBC314" s="47"/>
      <c r="HBD314" s="47"/>
      <c r="HBE314" s="47"/>
      <c r="HBF314" s="47"/>
      <c r="HBG314" s="47"/>
      <c r="HBH314" s="47"/>
      <c r="HBI314" s="47"/>
      <c r="HBJ314" s="47"/>
      <c r="HBK314" s="47"/>
      <c r="HBL314" s="47"/>
      <c r="HBM314" s="47"/>
      <c r="HBN314" s="47"/>
      <c r="HBO314" s="47"/>
      <c r="HBP314" s="47"/>
      <c r="HBQ314" s="47"/>
      <c r="HBR314" s="47"/>
      <c r="HBS314" s="47"/>
      <c r="HBT314" s="47"/>
      <c r="HBU314" s="47"/>
      <c r="HBV314" s="47"/>
      <c r="HBW314" s="47"/>
      <c r="HBX314" s="47"/>
      <c r="HBY314" s="47"/>
      <c r="HBZ314" s="47"/>
      <c r="HCA314" s="47"/>
      <c r="HCB314" s="47"/>
      <c r="HCC314" s="47"/>
      <c r="HCD314" s="47"/>
      <c r="HCE314" s="47"/>
      <c r="HCF314" s="47"/>
      <c r="HCG314" s="47"/>
      <c r="HCH314" s="47"/>
      <c r="HCI314" s="47"/>
      <c r="HCJ314" s="47"/>
      <c r="HCK314" s="47"/>
      <c r="HCL314" s="47"/>
      <c r="HCM314" s="47"/>
      <c r="HCN314" s="47"/>
      <c r="HCO314" s="47"/>
      <c r="HCP314" s="47"/>
      <c r="HCQ314" s="47"/>
      <c r="HCR314" s="47"/>
      <c r="HCS314" s="47"/>
      <c r="HCT314" s="47"/>
      <c r="HCU314" s="47"/>
      <c r="HCV314" s="47"/>
      <c r="HCW314" s="47"/>
      <c r="HCX314" s="47"/>
      <c r="HCY314" s="47"/>
      <c r="HCZ314" s="47"/>
      <c r="HDA314" s="47"/>
      <c r="HDB314" s="47"/>
      <c r="HDC314" s="47"/>
      <c r="HDD314" s="47"/>
      <c r="HDE314" s="47"/>
      <c r="HDF314" s="47"/>
      <c r="HDG314" s="47"/>
      <c r="HDH314" s="47"/>
      <c r="HDI314" s="47"/>
      <c r="HDJ314" s="47"/>
      <c r="HDK314" s="47"/>
      <c r="HDL314" s="47"/>
      <c r="HDM314" s="47"/>
      <c r="HDN314" s="47"/>
      <c r="HDO314" s="47"/>
      <c r="HDP314" s="47"/>
      <c r="HDQ314" s="47"/>
      <c r="HDR314" s="47"/>
      <c r="HDS314" s="47"/>
      <c r="HDT314" s="47"/>
      <c r="HDU314" s="47"/>
      <c r="HDV314" s="47"/>
      <c r="HDW314" s="47"/>
      <c r="HDX314" s="47"/>
      <c r="HDY314" s="47"/>
      <c r="HDZ314" s="47"/>
      <c r="HEA314" s="47"/>
      <c r="HEB314" s="47"/>
      <c r="HEC314" s="47"/>
      <c r="HED314" s="47"/>
      <c r="HEE314" s="47"/>
      <c r="HEF314" s="47"/>
      <c r="HEG314" s="47"/>
      <c r="HEH314" s="47"/>
      <c r="HEI314" s="47"/>
      <c r="HEJ314" s="47"/>
      <c r="HEK314" s="47"/>
      <c r="HEL314" s="47"/>
      <c r="HEM314" s="47"/>
      <c r="HEN314" s="47"/>
      <c r="HEO314" s="47"/>
      <c r="HEP314" s="47"/>
      <c r="HEQ314" s="47"/>
      <c r="HER314" s="47"/>
      <c r="HES314" s="47"/>
      <c r="HET314" s="47"/>
      <c r="HEU314" s="47"/>
      <c r="HEV314" s="47"/>
      <c r="HEW314" s="47"/>
      <c r="HEX314" s="47"/>
      <c r="HEY314" s="47"/>
      <c r="HEZ314" s="47"/>
      <c r="HFA314" s="47"/>
      <c r="HFB314" s="47"/>
      <c r="HFC314" s="47"/>
      <c r="HFD314" s="47"/>
      <c r="HFE314" s="47"/>
      <c r="HFF314" s="47"/>
      <c r="HFG314" s="47"/>
      <c r="HFH314" s="47"/>
      <c r="HFI314" s="47"/>
      <c r="HFJ314" s="47"/>
      <c r="HFK314" s="47"/>
      <c r="HFL314" s="47"/>
      <c r="HFM314" s="47"/>
      <c r="HFN314" s="47"/>
      <c r="HFO314" s="47"/>
      <c r="HFP314" s="47"/>
      <c r="HFQ314" s="47"/>
      <c r="HFR314" s="47"/>
      <c r="HFS314" s="47"/>
      <c r="HFT314" s="47"/>
      <c r="HFU314" s="47"/>
      <c r="HFV314" s="47"/>
      <c r="HFW314" s="47"/>
      <c r="HFX314" s="47"/>
      <c r="HFY314" s="47"/>
      <c r="HFZ314" s="47"/>
      <c r="HGA314" s="47"/>
      <c r="HGB314" s="47"/>
      <c r="HGC314" s="47"/>
      <c r="HGD314" s="47"/>
      <c r="HGE314" s="47"/>
      <c r="HGF314" s="47"/>
      <c r="HGG314" s="47"/>
      <c r="HGH314" s="47"/>
      <c r="HGI314" s="47"/>
      <c r="HGJ314" s="47"/>
      <c r="HGK314" s="47"/>
      <c r="HGL314" s="47"/>
      <c r="HGM314" s="47"/>
      <c r="HGN314" s="47"/>
      <c r="HGO314" s="47"/>
      <c r="HGP314" s="47"/>
      <c r="HGQ314" s="47"/>
      <c r="HGR314" s="47"/>
      <c r="HGS314" s="47"/>
      <c r="HGT314" s="47"/>
      <c r="HGU314" s="47"/>
      <c r="HGV314" s="47"/>
      <c r="HGW314" s="47"/>
      <c r="HGX314" s="47"/>
      <c r="HGY314" s="47"/>
      <c r="HGZ314" s="47"/>
      <c r="HHA314" s="47"/>
      <c r="HHB314" s="47"/>
      <c r="HHC314" s="47"/>
      <c r="HHD314" s="47"/>
      <c r="HHE314" s="47"/>
      <c r="HHF314" s="47"/>
      <c r="HHG314" s="47"/>
      <c r="HHH314" s="47"/>
      <c r="HHI314" s="47"/>
      <c r="HHJ314" s="47"/>
      <c r="HHK314" s="47"/>
      <c r="HHL314" s="47"/>
      <c r="HHM314" s="47"/>
      <c r="HHN314" s="47"/>
      <c r="HHO314" s="47"/>
      <c r="HHP314" s="47"/>
      <c r="HHQ314" s="47"/>
      <c r="HHR314" s="47"/>
      <c r="HHS314" s="47"/>
      <c r="HHT314" s="47"/>
      <c r="HHU314" s="47"/>
      <c r="HHV314" s="47"/>
      <c r="HHW314" s="47"/>
      <c r="HHX314" s="47"/>
      <c r="HHY314" s="47"/>
      <c r="HHZ314" s="47"/>
      <c r="HIA314" s="47"/>
      <c r="HIB314" s="47"/>
      <c r="HIC314" s="47"/>
      <c r="HID314" s="47"/>
      <c r="HIE314" s="47"/>
      <c r="HIF314" s="47"/>
      <c r="HIG314" s="47"/>
      <c r="HIH314" s="47"/>
      <c r="HII314" s="47"/>
      <c r="HIJ314" s="47"/>
      <c r="HIK314" s="47"/>
      <c r="HIL314" s="47"/>
      <c r="HIM314" s="47"/>
      <c r="HIN314" s="47"/>
      <c r="HIO314" s="47"/>
      <c r="HIP314" s="47"/>
      <c r="HIQ314" s="47"/>
      <c r="HIR314" s="47"/>
      <c r="HIS314" s="47"/>
      <c r="HIT314" s="47"/>
      <c r="HIU314" s="47"/>
      <c r="HIV314" s="47"/>
      <c r="HIW314" s="47"/>
      <c r="HIX314" s="47"/>
      <c r="HIY314" s="47"/>
      <c r="HIZ314" s="47"/>
      <c r="HJA314" s="47"/>
      <c r="HJB314" s="47"/>
      <c r="HJC314" s="47"/>
      <c r="HJD314" s="47"/>
      <c r="HJE314" s="47"/>
      <c r="HJF314" s="47"/>
      <c r="HJG314" s="47"/>
      <c r="HJH314" s="47"/>
      <c r="HJI314" s="47"/>
      <c r="HJJ314" s="47"/>
      <c r="HJK314" s="47"/>
      <c r="HJL314" s="47"/>
      <c r="HJM314" s="47"/>
      <c r="HJN314" s="47"/>
      <c r="HJO314" s="47"/>
      <c r="HJP314" s="47"/>
      <c r="HJQ314" s="47"/>
      <c r="HJR314" s="47"/>
      <c r="HJS314" s="47"/>
      <c r="HJT314" s="47"/>
      <c r="HJU314" s="47"/>
      <c r="HJV314" s="47"/>
      <c r="HJW314" s="47"/>
      <c r="HJX314" s="47"/>
      <c r="HJY314" s="47"/>
      <c r="HJZ314" s="47"/>
      <c r="HKA314" s="47"/>
      <c r="HKB314" s="47"/>
      <c r="HKC314" s="47"/>
      <c r="HKD314" s="47"/>
      <c r="HKE314" s="47"/>
      <c r="HKF314" s="47"/>
      <c r="HKG314" s="47"/>
      <c r="HKH314" s="47"/>
      <c r="HKI314" s="47"/>
      <c r="HKJ314" s="47"/>
      <c r="HKK314" s="47"/>
      <c r="HKL314" s="47"/>
      <c r="HKM314" s="47"/>
      <c r="HKN314" s="47"/>
      <c r="HKO314" s="47"/>
      <c r="HKP314" s="47"/>
      <c r="HKQ314" s="47"/>
      <c r="HKR314" s="47"/>
      <c r="HKS314" s="47"/>
      <c r="HKT314" s="47"/>
      <c r="HKU314" s="47"/>
      <c r="HKV314" s="47"/>
      <c r="HKW314" s="47"/>
      <c r="HKX314" s="47"/>
      <c r="HKY314" s="47"/>
      <c r="HKZ314" s="47"/>
      <c r="HLA314" s="47"/>
      <c r="HLB314" s="47"/>
      <c r="HLC314" s="47"/>
      <c r="HLD314" s="47"/>
      <c r="HLE314" s="47"/>
      <c r="HLF314" s="47"/>
      <c r="HLG314" s="47"/>
      <c r="HLH314" s="47"/>
      <c r="HLI314" s="47"/>
      <c r="HLJ314" s="47"/>
      <c r="HLK314" s="47"/>
      <c r="HLL314" s="47"/>
      <c r="HLM314" s="47"/>
      <c r="HLN314" s="47"/>
      <c r="HLO314" s="47"/>
      <c r="HLP314" s="47"/>
      <c r="HLQ314" s="47"/>
      <c r="HLR314" s="47"/>
      <c r="HLS314" s="47"/>
      <c r="HLT314" s="47"/>
      <c r="HLU314" s="47"/>
      <c r="HLV314" s="47"/>
      <c r="HLW314" s="47"/>
      <c r="HLX314" s="47"/>
      <c r="HLY314" s="47"/>
      <c r="HLZ314" s="47"/>
      <c r="HMA314" s="47"/>
      <c r="HMB314" s="47"/>
      <c r="HMC314" s="47"/>
      <c r="HMD314" s="47"/>
      <c r="HME314" s="47"/>
      <c r="HMF314" s="47"/>
      <c r="HMG314" s="47"/>
      <c r="HMH314" s="47"/>
      <c r="HMI314" s="47"/>
      <c r="HMJ314" s="47"/>
      <c r="HMK314" s="47"/>
      <c r="HML314" s="47"/>
      <c r="HMM314" s="47"/>
      <c r="HMN314" s="47"/>
      <c r="HMO314" s="47"/>
      <c r="HMP314" s="47"/>
      <c r="HMQ314" s="47"/>
      <c r="HMR314" s="47"/>
      <c r="HMS314" s="47"/>
      <c r="HMT314" s="47"/>
      <c r="HMU314" s="47"/>
      <c r="HMV314" s="47"/>
      <c r="HMW314" s="47"/>
      <c r="HMX314" s="47"/>
      <c r="HMY314" s="47"/>
      <c r="HMZ314" s="47"/>
      <c r="HNA314" s="47"/>
      <c r="HNB314" s="47"/>
      <c r="HNC314" s="47"/>
      <c r="HND314" s="47"/>
      <c r="HNE314" s="47"/>
      <c r="HNF314" s="47"/>
      <c r="HNG314" s="47"/>
      <c r="HNH314" s="47"/>
      <c r="HNI314" s="47"/>
      <c r="HNJ314" s="47"/>
      <c r="HNK314" s="47"/>
      <c r="HNL314" s="47"/>
      <c r="HNM314" s="47"/>
      <c r="HNN314" s="47"/>
      <c r="HNO314" s="47"/>
      <c r="HNP314" s="47"/>
      <c r="HNQ314" s="47"/>
      <c r="HNR314" s="47"/>
      <c r="HNS314" s="47"/>
      <c r="HNT314" s="47"/>
      <c r="HNU314" s="47"/>
      <c r="HNV314" s="47"/>
      <c r="HNW314" s="47"/>
      <c r="HNX314" s="47"/>
      <c r="HNY314" s="47"/>
      <c r="HNZ314" s="47"/>
      <c r="HOA314" s="47"/>
      <c r="HOB314" s="47"/>
      <c r="HOC314" s="47"/>
      <c r="HOD314" s="47"/>
      <c r="HOE314" s="47"/>
      <c r="HOF314" s="47"/>
      <c r="HOG314" s="47"/>
      <c r="HOH314" s="47"/>
      <c r="HOI314" s="47"/>
      <c r="HOJ314" s="47"/>
      <c r="HOK314" s="47"/>
      <c r="HOL314" s="47"/>
      <c r="HOM314" s="47"/>
      <c r="HON314" s="47"/>
      <c r="HOO314" s="47"/>
      <c r="HOP314" s="47"/>
      <c r="HOQ314" s="47"/>
      <c r="HOR314" s="47"/>
      <c r="HOS314" s="47"/>
      <c r="HOT314" s="47"/>
      <c r="HOU314" s="47"/>
      <c r="HOV314" s="47"/>
      <c r="HOW314" s="47"/>
      <c r="HOX314" s="47"/>
      <c r="HOY314" s="47"/>
      <c r="HOZ314" s="47"/>
      <c r="HPA314" s="47"/>
      <c r="HPB314" s="47"/>
      <c r="HPC314" s="47"/>
      <c r="HPD314" s="47"/>
      <c r="HPE314" s="47"/>
      <c r="HPF314" s="47"/>
      <c r="HPG314" s="47"/>
      <c r="HPH314" s="47"/>
      <c r="HPI314" s="47"/>
      <c r="HPJ314" s="47"/>
      <c r="HPK314" s="47"/>
      <c r="HPL314" s="47"/>
      <c r="HPM314" s="47"/>
      <c r="HPN314" s="47"/>
      <c r="HPO314" s="47"/>
      <c r="HPP314" s="47"/>
      <c r="HPQ314" s="47"/>
      <c r="HPR314" s="47"/>
      <c r="HPS314" s="47"/>
      <c r="HPT314" s="47"/>
      <c r="HPU314" s="47"/>
      <c r="HPV314" s="47"/>
      <c r="HPW314" s="47"/>
      <c r="HPX314" s="47"/>
      <c r="HPY314" s="47"/>
      <c r="HPZ314" s="47"/>
      <c r="HQA314" s="47"/>
      <c r="HQB314" s="47"/>
      <c r="HQC314" s="47"/>
      <c r="HQD314" s="47"/>
      <c r="HQE314" s="47"/>
      <c r="HQF314" s="47"/>
      <c r="HQG314" s="47"/>
      <c r="HQH314" s="47"/>
      <c r="HQI314" s="47"/>
      <c r="HQJ314" s="47"/>
      <c r="HQK314" s="47"/>
      <c r="HQL314" s="47"/>
      <c r="HQM314" s="47"/>
      <c r="HQN314" s="47"/>
      <c r="HQO314" s="47"/>
      <c r="HQP314" s="47"/>
      <c r="HQQ314" s="47"/>
      <c r="HQR314" s="47"/>
      <c r="HQS314" s="47"/>
      <c r="HQT314" s="47"/>
      <c r="HQU314" s="47"/>
      <c r="HQV314" s="47"/>
      <c r="HQW314" s="47"/>
      <c r="HQX314" s="47"/>
      <c r="HQY314" s="47"/>
      <c r="HQZ314" s="47"/>
      <c r="HRA314" s="47"/>
      <c r="HRB314" s="47"/>
      <c r="HRC314" s="47"/>
      <c r="HRD314" s="47"/>
      <c r="HRE314" s="47"/>
      <c r="HRF314" s="47"/>
      <c r="HRG314" s="47"/>
      <c r="HRH314" s="47"/>
      <c r="HRI314" s="47"/>
      <c r="HRJ314" s="47"/>
      <c r="HRK314" s="47"/>
      <c r="HRL314" s="47"/>
      <c r="HRM314" s="47"/>
      <c r="HRN314" s="47"/>
      <c r="HRO314" s="47"/>
      <c r="HRP314" s="47"/>
      <c r="HRQ314" s="47"/>
      <c r="HRR314" s="47"/>
      <c r="HRS314" s="47"/>
      <c r="HRT314" s="47"/>
      <c r="HRU314" s="47"/>
      <c r="HRV314" s="47"/>
      <c r="HRW314" s="47"/>
      <c r="HRX314" s="47"/>
      <c r="HRY314" s="47"/>
      <c r="HRZ314" s="47"/>
      <c r="HSA314" s="47"/>
      <c r="HSB314" s="47"/>
      <c r="HSC314" s="47"/>
      <c r="HSD314" s="47"/>
      <c r="HSE314" s="47"/>
      <c r="HSF314" s="47"/>
      <c r="HSG314" s="47"/>
      <c r="HSH314" s="47"/>
      <c r="HSI314" s="47"/>
      <c r="HSJ314" s="47"/>
      <c r="HSK314" s="47"/>
      <c r="HSL314" s="47"/>
      <c r="HSM314" s="47"/>
      <c r="HSN314" s="47"/>
      <c r="HSO314" s="47"/>
      <c r="HSP314" s="47"/>
      <c r="HSQ314" s="47"/>
      <c r="HSR314" s="47"/>
      <c r="HSS314" s="47"/>
      <c r="HST314" s="47"/>
      <c r="HSU314" s="47"/>
      <c r="HSV314" s="47"/>
      <c r="HSW314" s="47"/>
      <c r="HSX314" s="47"/>
      <c r="HSY314" s="47"/>
      <c r="HSZ314" s="47"/>
      <c r="HTA314" s="47"/>
      <c r="HTB314" s="47"/>
      <c r="HTC314" s="47"/>
      <c r="HTD314" s="47"/>
      <c r="HTE314" s="47"/>
      <c r="HTF314" s="47"/>
      <c r="HTG314" s="47"/>
      <c r="HTH314" s="47"/>
      <c r="HTI314" s="47"/>
      <c r="HTJ314" s="47"/>
      <c r="HTK314" s="47"/>
      <c r="HTL314" s="47"/>
      <c r="HTM314" s="47"/>
      <c r="HTN314" s="47"/>
      <c r="HTO314" s="47"/>
      <c r="HTP314" s="47"/>
      <c r="HTQ314" s="47"/>
      <c r="HTR314" s="47"/>
      <c r="HTS314" s="47"/>
      <c r="HTT314" s="47"/>
      <c r="HTU314" s="47"/>
      <c r="HTV314" s="47"/>
      <c r="HTW314" s="47"/>
      <c r="HTX314" s="47"/>
      <c r="HTY314" s="47"/>
      <c r="HTZ314" s="47"/>
      <c r="HUA314" s="47"/>
      <c r="HUB314" s="47"/>
      <c r="HUC314" s="47"/>
      <c r="HUD314" s="47"/>
      <c r="HUE314" s="47"/>
      <c r="HUF314" s="47"/>
      <c r="HUG314" s="47"/>
      <c r="HUH314" s="47"/>
      <c r="HUI314" s="47"/>
      <c r="HUJ314" s="47"/>
      <c r="HUK314" s="47"/>
      <c r="HUL314" s="47"/>
      <c r="HUM314" s="47"/>
      <c r="HUN314" s="47"/>
      <c r="HUO314" s="47"/>
      <c r="HUP314" s="47"/>
      <c r="HUQ314" s="47"/>
      <c r="HUR314" s="47"/>
      <c r="HUS314" s="47"/>
      <c r="HUT314" s="47"/>
      <c r="HUU314" s="47"/>
      <c r="HUV314" s="47"/>
      <c r="HUW314" s="47"/>
      <c r="HUX314" s="47"/>
      <c r="HUY314" s="47"/>
      <c r="HUZ314" s="47"/>
      <c r="HVA314" s="47"/>
      <c r="HVB314" s="47"/>
      <c r="HVC314" s="47"/>
      <c r="HVD314" s="47"/>
      <c r="HVE314" s="47"/>
      <c r="HVF314" s="47"/>
      <c r="HVG314" s="47"/>
      <c r="HVH314" s="47"/>
      <c r="HVI314" s="47"/>
      <c r="HVJ314" s="47"/>
      <c r="HVK314" s="47"/>
      <c r="HVL314" s="47"/>
      <c r="HVM314" s="47"/>
      <c r="HVN314" s="47"/>
      <c r="HVO314" s="47"/>
      <c r="HVP314" s="47"/>
      <c r="HVQ314" s="47"/>
      <c r="HVR314" s="47"/>
      <c r="HVS314" s="47"/>
      <c r="HVT314" s="47"/>
      <c r="HVU314" s="47"/>
      <c r="HVV314" s="47"/>
      <c r="HVW314" s="47"/>
      <c r="HVX314" s="47"/>
      <c r="HVY314" s="47"/>
      <c r="HVZ314" s="47"/>
      <c r="HWA314" s="47"/>
      <c r="HWB314" s="47"/>
      <c r="HWC314" s="47"/>
      <c r="HWD314" s="47"/>
      <c r="HWE314" s="47"/>
      <c r="HWF314" s="47"/>
      <c r="HWG314" s="47"/>
      <c r="HWH314" s="47"/>
      <c r="HWI314" s="47"/>
      <c r="HWJ314" s="47"/>
      <c r="HWK314" s="47"/>
      <c r="HWL314" s="47"/>
      <c r="HWM314" s="47"/>
      <c r="HWN314" s="47"/>
      <c r="HWO314" s="47"/>
      <c r="HWP314" s="47"/>
      <c r="HWQ314" s="47"/>
      <c r="HWR314" s="47"/>
      <c r="HWS314" s="47"/>
      <c r="HWT314" s="47"/>
      <c r="HWU314" s="47"/>
      <c r="HWV314" s="47"/>
      <c r="HWW314" s="47"/>
      <c r="HWX314" s="47"/>
      <c r="HWY314" s="47"/>
      <c r="HWZ314" s="47"/>
      <c r="HXA314" s="47"/>
      <c r="HXB314" s="47"/>
      <c r="HXC314" s="47"/>
      <c r="HXD314" s="47"/>
      <c r="HXE314" s="47"/>
      <c r="HXF314" s="47"/>
      <c r="HXG314" s="47"/>
      <c r="HXH314" s="47"/>
      <c r="HXI314" s="47"/>
      <c r="HXJ314" s="47"/>
      <c r="HXK314" s="47"/>
      <c r="HXL314" s="47"/>
      <c r="HXM314" s="47"/>
      <c r="HXN314" s="47"/>
      <c r="HXO314" s="47"/>
      <c r="HXP314" s="47"/>
      <c r="HXQ314" s="47"/>
      <c r="HXR314" s="47"/>
      <c r="HXS314" s="47"/>
      <c r="HXT314" s="47"/>
      <c r="HXU314" s="47"/>
      <c r="HXV314" s="47"/>
      <c r="HXW314" s="47"/>
      <c r="HXX314" s="47"/>
      <c r="HXY314" s="47"/>
      <c r="HXZ314" s="47"/>
      <c r="HYA314" s="47"/>
      <c r="HYB314" s="47"/>
      <c r="HYC314" s="47"/>
      <c r="HYD314" s="47"/>
      <c r="HYE314" s="47"/>
      <c r="HYF314" s="47"/>
      <c r="HYG314" s="47"/>
      <c r="HYH314" s="47"/>
      <c r="HYI314" s="47"/>
      <c r="HYJ314" s="47"/>
      <c r="HYK314" s="47"/>
      <c r="HYL314" s="47"/>
      <c r="HYM314" s="47"/>
      <c r="HYN314" s="47"/>
      <c r="HYO314" s="47"/>
      <c r="HYP314" s="47"/>
      <c r="HYQ314" s="47"/>
      <c r="HYR314" s="47"/>
      <c r="HYS314" s="47"/>
      <c r="HYT314" s="47"/>
      <c r="HYU314" s="47"/>
      <c r="HYV314" s="47"/>
      <c r="HYW314" s="47"/>
      <c r="HYX314" s="47"/>
      <c r="HYY314" s="47"/>
      <c r="HYZ314" s="47"/>
      <c r="HZA314" s="47"/>
      <c r="HZB314" s="47"/>
      <c r="HZC314" s="47"/>
      <c r="HZD314" s="47"/>
      <c r="HZE314" s="47"/>
      <c r="HZF314" s="47"/>
      <c r="HZG314" s="47"/>
      <c r="HZH314" s="47"/>
      <c r="HZI314" s="47"/>
      <c r="HZJ314" s="47"/>
      <c r="HZK314" s="47"/>
      <c r="HZL314" s="47"/>
      <c r="HZM314" s="47"/>
      <c r="HZN314" s="47"/>
      <c r="HZO314" s="47"/>
      <c r="HZP314" s="47"/>
      <c r="HZQ314" s="47"/>
      <c r="HZR314" s="47"/>
      <c r="HZS314" s="47"/>
      <c r="HZT314" s="47"/>
      <c r="HZU314" s="47"/>
      <c r="HZV314" s="47"/>
      <c r="HZW314" s="47"/>
      <c r="HZX314" s="47"/>
      <c r="HZY314" s="47"/>
      <c r="HZZ314" s="47"/>
      <c r="IAA314" s="47"/>
      <c r="IAB314" s="47"/>
      <c r="IAC314" s="47"/>
      <c r="IAD314" s="47"/>
      <c r="IAE314" s="47"/>
      <c r="IAF314" s="47"/>
      <c r="IAG314" s="47"/>
      <c r="IAH314" s="47"/>
      <c r="IAI314" s="47"/>
      <c r="IAJ314" s="47"/>
      <c r="IAK314" s="47"/>
      <c r="IAL314" s="47"/>
      <c r="IAM314" s="47"/>
      <c r="IAN314" s="47"/>
      <c r="IAO314" s="47"/>
      <c r="IAP314" s="47"/>
      <c r="IAQ314" s="47"/>
      <c r="IAR314" s="47"/>
      <c r="IAS314" s="47"/>
      <c r="IAT314" s="47"/>
      <c r="IAU314" s="47"/>
      <c r="IAV314" s="47"/>
      <c r="IAW314" s="47"/>
      <c r="IAX314" s="47"/>
      <c r="IAY314" s="47"/>
      <c r="IAZ314" s="47"/>
      <c r="IBA314" s="47"/>
      <c r="IBB314" s="47"/>
      <c r="IBC314" s="47"/>
      <c r="IBD314" s="47"/>
      <c r="IBE314" s="47"/>
      <c r="IBF314" s="47"/>
      <c r="IBG314" s="47"/>
      <c r="IBH314" s="47"/>
      <c r="IBI314" s="47"/>
      <c r="IBJ314" s="47"/>
      <c r="IBK314" s="47"/>
      <c r="IBL314" s="47"/>
      <c r="IBM314" s="47"/>
      <c r="IBN314" s="47"/>
      <c r="IBO314" s="47"/>
      <c r="IBP314" s="47"/>
      <c r="IBQ314" s="47"/>
      <c r="IBR314" s="47"/>
      <c r="IBS314" s="47"/>
      <c r="IBT314" s="47"/>
      <c r="IBU314" s="47"/>
      <c r="IBV314" s="47"/>
      <c r="IBW314" s="47"/>
      <c r="IBX314" s="47"/>
      <c r="IBY314" s="47"/>
      <c r="IBZ314" s="47"/>
      <c r="ICA314" s="47"/>
      <c r="ICB314" s="47"/>
      <c r="ICC314" s="47"/>
      <c r="ICD314" s="47"/>
      <c r="ICE314" s="47"/>
      <c r="ICF314" s="47"/>
      <c r="ICG314" s="47"/>
      <c r="ICH314" s="47"/>
      <c r="ICI314" s="47"/>
      <c r="ICJ314" s="47"/>
      <c r="ICK314" s="47"/>
      <c r="ICL314" s="47"/>
      <c r="ICM314" s="47"/>
      <c r="ICN314" s="47"/>
      <c r="ICO314" s="47"/>
      <c r="ICP314" s="47"/>
      <c r="ICQ314" s="47"/>
      <c r="ICR314" s="47"/>
      <c r="ICS314" s="47"/>
      <c r="ICT314" s="47"/>
      <c r="ICU314" s="47"/>
      <c r="ICV314" s="47"/>
      <c r="ICW314" s="47"/>
      <c r="ICX314" s="47"/>
      <c r="ICY314" s="47"/>
      <c r="ICZ314" s="47"/>
      <c r="IDA314" s="47"/>
      <c r="IDB314" s="47"/>
      <c r="IDC314" s="47"/>
      <c r="IDD314" s="47"/>
      <c r="IDE314" s="47"/>
      <c r="IDF314" s="47"/>
      <c r="IDG314" s="47"/>
      <c r="IDH314" s="47"/>
      <c r="IDI314" s="47"/>
      <c r="IDJ314" s="47"/>
      <c r="IDK314" s="47"/>
      <c r="IDL314" s="47"/>
      <c r="IDM314" s="47"/>
      <c r="IDN314" s="47"/>
      <c r="IDO314" s="47"/>
      <c r="IDP314" s="47"/>
      <c r="IDQ314" s="47"/>
      <c r="IDR314" s="47"/>
      <c r="IDS314" s="47"/>
      <c r="IDT314" s="47"/>
      <c r="IDU314" s="47"/>
      <c r="IDV314" s="47"/>
      <c r="IDW314" s="47"/>
      <c r="IDX314" s="47"/>
      <c r="IDY314" s="47"/>
      <c r="IDZ314" s="47"/>
      <c r="IEA314" s="47"/>
      <c r="IEB314" s="47"/>
      <c r="IEC314" s="47"/>
      <c r="IED314" s="47"/>
      <c r="IEE314" s="47"/>
      <c r="IEF314" s="47"/>
      <c r="IEG314" s="47"/>
      <c r="IEH314" s="47"/>
      <c r="IEI314" s="47"/>
      <c r="IEJ314" s="47"/>
      <c r="IEK314" s="47"/>
      <c r="IEL314" s="47"/>
      <c r="IEM314" s="47"/>
      <c r="IEN314" s="47"/>
      <c r="IEO314" s="47"/>
      <c r="IEP314" s="47"/>
      <c r="IEQ314" s="47"/>
      <c r="IER314" s="47"/>
      <c r="IES314" s="47"/>
      <c r="IET314" s="47"/>
      <c r="IEU314" s="47"/>
      <c r="IEV314" s="47"/>
      <c r="IEW314" s="47"/>
      <c r="IEX314" s="47"/>
      <c r="IEY314" s="47"/>
      <c r="IEZ314" s="47"/>
      <c r="IFA314" s="47"/>
      <c r="IFB314" s="47"/>
      <c r="IFC314" s="47"/>
      <c r="IFD314" s="47"/>
      <c r="IFE314" s="47"/>
      <c r="IFF314" s="47"/>
      <c r="IFG314" s="47"/>
      <c r="IFH314" s="47"/>
      <c r="IFI314" s="47"/>
      <c r="IFJ314" s="47"/>
      <c r="IFK314" s="47"/>
      <c r="IFL314" s="47"/>
      <c r="IFM314" s="47"/>
      <c r="IFN314" s="47"/>
      <c r="IFO314" s="47"/>
      <c r="IFP314" s="47"/>
      <c r="IFQ314" s="47"/>
      <c r="IFR314" s="47"/>
      <c r="IFS314" s="47"/>
      <c r="IFT314" s="47"/>
      <c r="IFU314" s="47"/>
      <c r="IFV314" s="47"/>
      <c r="IFW314" s="47"/>
      <c r="IFX314" s="47"/>
      <c r="IFY314" s="47"/>
      <c r="IFZ314" s="47"/>
      <c r="IGA314" s="47"/>
      <c r="IGB314" s="47"/>
      <c r="IGC314" s="47"/>
      <c r="IGD314" s="47"/>
      <c r="IGE314" s="47"/>
      <c r="IGF314" s="47"/>
      <c r="IGG314" s="47"/>
      <c r="IGH314" s="47"/>
      <c r="IGI314" s="47"/>
      <c r="IGJ314" s="47"/>
      <c r="IGK314" s="47"/>
      <c r="IGL314" s="47"/>
      <c r="IGM314" s="47"/>
      <c r="IGN314" s="47"/>
      <c r="IGO314" s="47"/>
      <c r="IGP314" s="47"/>
      <c r="IGQ314" s="47"/>
      <c r="IGR314" s="47"/>
      <c r="IGS314" s="47"/>
      <c r="IGT314" s="47"/>
      <c r="IGU314" s="47"/>
      <c r="IGV314" s="47"/>
      <c r="IGW314" s="47"/>
      <c r="IGX314" s="47"/>
      <c r="IGY314" s="47"/>
      <c r="IGZ314" s="47"/>
      <c r="IHA314" s="47"/>
      <c r="IHB314" s="47"/>
      <c r="IHC314" s="47"/>
      <c r="IHD314" s="47"/>
      <c r="IHE314" s="47"/>
      <c r="IHF314" s="47"/>
      <c r="IHG314" s="47"/>
      <c r="IHH314" s="47"/>
      <c r="IHI314" s="47"/>
      <c r="IHJ314" s="47"/>
      <c r="IHK314" s="47"/>
      <c r="IHL314" s="47"/>
      <c r="IHM314" s="47"/>
      <c r="IHN314" s="47"/>
      <c r="IHO314" s="47"/>
      <c r="IHP314" s="47"/>
      <c r="IHQ314" s="47"/>
      <c r="IHR314" s="47"/>
      <c r="IHS314" s="47"/>
      <c r="IHT314" s="47"/>
      <c r="IHU314" s="47"/>
      <c r="IHV314" s="47"/>
      <c r="IHW314" s="47"/>
      <c r="IHX314" s="47"/>
      <c r="IHY314" s="47"/>
      <c r="IHZ314" s="47"/>
      <c r="IIA314" s="47"/>
      <c r="IIB314" s="47"/>
      <c r="IIC314" s="47"/>
      <c r="IID314" s="47"/>
      <c r="IIE314" s="47"/>
      <c r="IIF314" s="47"/>
      <c r="IIG314" s="47"/>
      <c r="IIH314" s="47"/>
      <c r="III314" s="47"/>
      <c r="IIJ314" s="47"/>
      <c r="IIK314" s="47"/>
      <c r="IIL314" s="47"/>
      <c r="IIM314" s="47"/>
      <c r="IIN314" s="47"/>
      <c r="IIO314" s="47"/>
      <c r="IIP314" s="47"/>
      <c r="IIQ314" s="47"/>
      <c r="IIR314" s="47"/>
      <c r="IIS314" s="47"/>
      <c r="IIT314" s="47"/>
      <c r="IIU314" s="47"/>
      <c r="IIV314" s="47"/>
      <c r="IIW314" s="47"/>
      <c r="IIX314" s="47"/>
      <c r="IIY314" s="47"/>
      <c r="IIZ314" s="47"/>
      <c r="IJA314" s="47"/>
      <c r="IJB314" s="47"/>
      <c r="IJC314" s="47"/>
      <c r="IJD314" s="47"/>
      <c r="IJE314" s="47"/>
      <c r="IJF314" s="47"/>
      <c r="IJG314" s="47"/>
      <c r="IJH314" s="47"/>
      <c r="IJI314" s="47"/>
      <c r="IJJ314" s="47"/>
      <c r="IJK314" s="47"/>
      <c r="IJL314" s="47"/>
      <c r="IJM314" s="47"/>
      <c r="IJN314" s="47"/>
      <c r="IJO314" s="47"/>
      <c r="IJP314" s="47"/>
      <c r="IJQ314" s="47"/>
      <c r="IJR314" s="47"/>
      <c r="IJS314" s="47"/>
      <c r="IJT314" s="47"/>
      <c r="IJU314" s="47"/>
      <c r="IJV314" s="47"/>
      <c r="IJW314" s="47"/>
      <c r="IJX314" s="47"/>
      <c r="IJY314" s="47"/>
      <c r="IJZ314" s="47"/>
      <c r="IKA314" s="47"/>
      <c r="IKB314" s="47"/>
      <c r="IKC314" s="47"/>
      <c r="IKD314" s="47"/>
      <c r="IKE314" s="47"/>
      <c r="IKF314" s="47"/>
      <c r="IKG314" s="47"/>
      <c r="IKH314" s="47"/>
      <c r="IKI314" s="47"/>
      <c r="IKJ314" s="47"/>
      <c r="IKK314" s="47"/>
      <c r="IKL314" s="47"/>
      <c r="IKM314" s="47"/>
      <c r="IKN314" s="47"/>
      <c r="IKO314" s="47"/>
      <c r="IKP314" s="47"/>
      <c r="IKQ314" s="47"/>
      <c r="IKR314" s="47"/>
      <c r="IKS314" s="47"/>
      <c r="IKT314" s="47"/>
      <c r="IKU314" s="47"/>
      <c r="IKV314" s="47"/>
      <c r="IKW314" s="47"/>
      <c r="IKX314" s="47"/>
      <c r="IKY314" s="47"/>
      <c r="IKZ314" s="47"/>
      <c r="ILA314" s="47"/>
      <c r="ILB314" s="47"/>
      <c r="ILC314" s="47"/>
      <c r="ILD314" s="47"/>
      <c r="ILE314" s="47"/>
      <c r="ILF314" s="47"/>
      <c r="ILG314" s="47"/>
      <c r="ILH314" s="47"/>
      <c r="ILI314" s="47"/>
      <c r="ILJ314" s="47"/>
      <c r="ILK314" s="47"/>
      <c r="ILL314" s="47"/>
      <c r="ILM314" s="47"/>
      <c r="ILN314" s="47"/>
      <c r="ILO314" s="47"/>
      <c r="ILP314" s="47"/>
      <c r="ILQ314" s="47"/>
      <c r="ILR314" s="47"/>
      <c r="ILS314" s="47"/>
      <c r="ILT314" s="47"/>
      <c r="ILU314" s="47"/>
      <c r="ILV314" s="47"/>
      <c r="ILW314" s="47"/>
      <c r="ILX314" s="47"/>
      <c r="ILY314" s="47"/>
      <c r="ILZ314" s="47"/>
      <c r="IMA314" s="47"/>
      <c r="IMB314" s="47"/>
      <c r="IMC314" s="47"/>
      <c r="IMD314" s="47"/>
      <c r="IME314" s="47"/>
      <c r="IMF314" s="47"/>
      <c r="IMG314" s="47"/>
      <c r="IMH314" s="47"/>
      <c r="IMI314" s="47"/>
      <c r="IMJ314" s="47"/>
      <c r="IMK314" s="47"/>
      <c r="IML314" s="47"/>
      <c r="IMM314" s="47"/>
      <c r="IMN314" s="47"/>
      <c r="IMO314" s="47"/>
      <c r="IMP314" s="47"/>
      <c r="IMQ314" s="47"/>
      <c r="IMR314" s="47"/>
      <c r="IMS314" s="47"/>
      <c r="IMT314" s="47"/>
      <c r="IMU314" s="47"/>
      <c r="IMV314" s="47"/>
      <c r="IMW314" s="47"/>
      <c r="IMX314" s="47"/>
      <c r="IMY314" s="47"/>
      <c r="IMZ314" s="47"/>
      <c r="INA314" s="47"/>
      <c r="INB314" s="47"/>
      <c r="INC314" s="47"/>
      <c r="IND314" s="47"/>
      <c r="INE314" s="47"/>
      <c r="INF314" s="47"/>
      <c r="ING314" s="47"/>
      <c r="INH314" s="47"/>
      <c r="INI314" s="47"/>
      <c r="INJ314" s="47"/>
      <c r="INK314" s="47"/>
      <c r="INL314" s="47"/>
      <c r="INM314" s="47"/>
      <c r="INN314" s="47"/>
      <c r="INO314" s="47"/>
      <c r="INP314" s="47"/>
      <c r="INQ314" s="47"/>
      <c r="INR314" s="47"/>
      <c r="INS314" s="47"/>
      <c r="INT314" s="47"/>
      <c r="INU314" s="47"/>
      <c r="INV314" s="47"/>
      <c r="INW314" s="47"/>
      <c r="INX314" s="47"/>
      <c r="INY314" s="47"/>
      <c r="INZ314" s="47"/>
      <c r="IOA314" s="47"/>
      <c r="IOB314" s="47"/>
      <c r="IOC314" s="47"/>
      <c r="IOD314" s="47"/>
      <c r="IOE314" s="47"/>
      <c r="IOF314" s="47"/>
      <c r="IOG314" s="47"/>
      <c r="IOH314" s="47"/>
      <c r="IOI314" s="47"/>
      <c r="IOJ314" s="47"/>
      <c r="IOK314" s="47"/>
      <c r="IOL314" s="47"/>
      <c r="IOM314" s="47"/>
      <c r="ION314" s="47"/>
      <c r="IOO314" s="47"/>
      <c r="IOP314" s="47"/>
      <c r="IOQ314" s="47"/>
      <c r="IOR314" s="47"/>
      <c r="IOS314" s="47"/>
      <c r="IOT314" s="47"/>
      <c r="IOU314" s="47"/>
      <c r="IOV314" s="47"/>
      <c r="IOW314" s="47"/>
      <c r="IOX314" s="47"/>
      <c r="IOY314" s="47"/>
      <c r="IOZ314" s="47"/>
      <c r="IPA314" s="47"/>
      <c r="IPB314" s="47"/>
      <c r="IPC314" s="47"/>
      <c r="IPD314" s="47"/>
      <c r="IPE314" s="47"/>
      <c r="IPF314" s="47"/>
      <c r="IPG314" s="47"/>
      <c r="IPH314" s="47"/>
      <c r="IPI314" s="47"/>
      <c r="IPJ314" s="47"/>
      <c r="IPK314" s="47"/>
      <c r="IPL314" s="47"/>
      <c r="IPM314" s="47"/>
      <c r="IPN314" s="47"/>
      <c r="IPO314" s="47"/>
      <c r="IPP314" s="47"/>
      <c r="IPQ314" s="47"/>
      <c r="IPR314" s="47"/>
      <c r="IPS314" s="47"/>
      <c r="IPT314" s="47"/>
      <c r="IPU314" s="47"/>
      <c r="IPV314" s="47"/>
      <c r="IPW314" s="47"/>
      <c r="IPX314" s="47"/>
      <c r="IPY314" s="47"/>
      <c r="IPZ314" s="47"/>
      <c r="IQA314" s="47"/>
      <c r="IQB314" s="47"/>
      <c r="IQC314" s="47"/>
      <c r="IQD314" s="47"/>
      <c r="IQE314" s="47"/>
      <c r="IQF314" s="47"/>
      <c r="IQG314" s="47"/>
      <c r="IQH314" s="47"/>
      <c r="IQI314" s="47"/>
      <c r="IQJ314" s="47"/>
      <c r="IQK314" s="47"/>
      <c r="IQL314" s="47"/>
      <c r="IQM314" s="47"/>
      <c r="IQN314" s="47"/>
      <c r="IQO314" s="47"/>
      <c r="IQP314" s="47"/>
      <c r="IQQ314" s="47"/>
      <c r="IQR314" s="47"/>
      <c r="IQS314" s="47"/>
      <c r="IQT314" s="47"/>
      <c r="IQU314" s="47"/>
      <c r="IQV314" s="47"/>
      <c r="IQW314" s="47"/>
      <c r="IQX314" s="47"/>
      <c r="IQY314" s="47"/>
      <c r="IQZ314" s="47"/>
      <c r="IRA314" s="47"/>
      <c r="IRB314" s="47"/>
      <c r="IRC314" s="47"/>
      <c r="IRD314" s="47"/>
      <c r="IRE314" s="47"/>
      <c r="IRF314" s="47"/>
      <c r="IRG314" s="47"/>
      <c r="IRH314" s="47"/>
      <c r="IRI314" s="47"/>
      <c r="IRJ314" s="47"/>
      <c r="IRK314" s="47"/>
      <c r="IRL314" s="47"/>
      <c r="IRM314" s="47"/>
      <c r="IRN314" s="47"/>
      <c r="IRO314" s="47"/>
      <c r="IRP314" s="47"/>
      <c r="IRQ314" s="47"/>
      <c r="IRR314" s="47"/>
      <c r="IRS314" s="47"/>
      <c r="IRT314" s="47"/>
      <c r="IRU314" s="47"/>
      <c r="IRV314" s="47"/>
      <c r="IRW314" s="47"/>
      <c r="IRX314" s="47"/>
      <c r="IRY314" s="47"/>
      <c r="IRZ314" s="47"/>
      <c r="ISA314" s="47"/>
      <c r="ISB314" s="47"/>
      <c r="ISC314" s="47"/>
      <c r="ISD314" s="47"/>
      <c r="ISE314" s="47"/>
      <c r="ISF314" s="47"/>
      <c r="ISG314" s="47"/>
      <c r="ISH314" s="47"/>
      <c r="ISI314" s="47"/>
      <c r="ISJ314" s="47"/>
      <c r="ISK314" s="47"/>
      <c r="ISL314" s="47"/>
      <c r="ISM314" s="47"/>
      <c r="ISN314" s="47"/>
      <c r="ISO314" s="47"/>
      <c r="ISP314" s="47"/>
      <c r="ISQ314" s="47"/>
      <c r="ISR314" s="47"/>
      <c r="ISS314" s="47"/>
      <c r="IST314" s="47"/>
      <c r="ISU314" s="47"/>
      <c r="ISV314" s="47"/>
      <c r="ISW314" s="47"/>
      <c r="ISX314" s="47"/>
      <c r="ISY314" s="47"/>
      <c r="ISZ314" s="47"/>
      <c r="ITA314" s="47"/>
      <c r="ITB314" s="47"/>
      <c r="ITC314" s="47"/>
      <c r="ITD314" s="47"/>
      <c r="ITE314" s="47"/>
      <c r="ITF314" s="47"/>
      <c r="ITG314" s="47"/>
      <c r="ITH314" s="47"/>
      <c r="ITI314" s="47"/>
      <c r="ITJ314" s="47"/>
      <c r="ITK314" s="47"/>
      <c r="ITL314" s="47"/>
      <c r="ITM314" s="47"/>
      <c r="ITN314" s="47"/>
      <c r="ITO314" s="47"/>
      <c r="ITP314" s="47"/>
      <c r="ITQ314" s="47"/>
      <c r="ITR314" s="47"/>
      <c r="ITS314" s="47"/>
      <c r="ITT314" s="47"/>
      <c r="ITU314" s="47"/>
      <c r="ITV314" s="47"/>
      <c r="ITW314" s="47"/>
      <c r="ITX314" s="47"/>
      <c r="ITY314" s="47"/>
      <c r="ITZ314" s="47"/>
      <c r="IUA314" s="47"/>
      <c r="IUB314" s="47"/>
      <c r="IUC314" s="47"/>
      <c r="IUD314" s="47"/>
      <c r="IUE314" s="47"/>
      <c r="IUF314" s="47"/>
      <c r="IUG314" s="47"/>
      <c r="IUH314" s="47"/>
      <c r="IUI314" s="47"/>
      <c r="IUJ314" s="47"/>
      <c r="IUK314" s="47"/>
      <c r="IUL314" s="47"/>
      <c r="IUM314" s="47"/>
      <c r="IUN314" s="47"/>
      <c r="IUO314" s="47"/>
      <c r="IUP314" s="47"/>
      <c r="IUQ314" s="47"/>
      <c r="IUR314" s="47"/>
      <c r="IUS314" s="47"/>
      <c r="IUT314" s="47"/>
      <c r="IUU314" s="47"/>
      <c r="IUV314" s="47"/>
      <c r="IUW314" s="47"/>
      <c r="IUX314" s="47"/>
      <c r="IUY314" s="47"/>
      <c r="IUZ314" s="47"/>
      <c r="IVA314" s="47"/>
      <c r="IVB314" s="47"/>
      <c r="IVC314" s="47"/>
      <c r="IVD314" s="47"/>
      <c r="IVE314" s="47"/>
      <c r="IVF314" s="47"/>
      <c r="IVG314" s="47"/>
      <c r="IVH314" s="47"/>
      <c r="IVI314" s="47"/>
      <c r="IVJ314" s="47"/>
      <c r="IVK314" s="47"/>
      <c r="IVL314" s="47"/>
      <c r="IVM314" s="47"/>
      <c r="IVN314" s="47"/>
      <c r="IVO314" s="47"/>
      <c r="IVP314" s="47"/>
      <c r="IVQ314" s="47"/>
      <c r="IVR314" s="47"/>
      <c r="IVS314" s="47"/>
      <c r="IVT314" s="47"/>
      <c r="IVU314" s="47"/>
      <c r="IVV314" s="47"/>
      <c r="IVW314" s="47"/>
      <c r="IVX314" s="47"/>
      <c r="IVY314" s="47"/>
      <c r="IVZ314" s="47"/>
      <c r="IWA314" s="47"/>
      <c r="IWB314" s="47"/>
      <c r="IWC314" s="47"/>
      <c r="IWD314" s="47"/>
      <c r="IWE314" s="47"/>
      <c r="IWF314" s="47"/>
      <c r="IWG314" s="47"/>
      <c r="IWH314" s="47"/>
      <c r="IWI314" s="47"/>
      <c r="IWJ314" s="47"/>
      <c r="IWK314" s="47"/>
      <c r="IWL314" s="47"/>
      <c r="IWM314" s="47"/>
      <c r="IWN314" s="47"/>
      <c r="IWO314" s="47"/>
      <c r="IWP314" s="47"/>
      <c r="IWQ314" s="47"/>
      <c r="IWR314" s="47"/>
      <c r="IWS314" s="47"/>
      <c r="IWT314" s="47"/>
      <c r="IWU314" s="47"/>
      <c r="IWV314" s="47"/>
      <c r="IWW314" s="47"/>
      <c r="IWX314" s="47"/>
      <c r="IWY314" s="47"/>
      <c r="IWZ314" s="47"/>
      <c r="IXA314" s="47"/>
      <c r="IXB314" s="47"/>
      <c r="IXC314" s="47"/>
      <c r="IXD314" s="47"/>
      <c r="IXE314" s="47"/>
      <c r="IXF314" s="47"/>
      <c r="IXG314" s="47"/>
      <c r="IXH314" s="47"/>
      <c r="IXI314" s="47"/>
      <c r="IXJ314" s="47"/>
      <c r="IXK314" s="47"/>
      <c r="IXL314" s="47"/>
      <c r="IXM314" s="47"/>
      <c r="IXN314" s="47"/>
      <c r="IXO314" s="47"/>
      <c r="IXP314" s="47"/>
      <c r="IXQ314" s="47"/>
      <c r="IXR314" s="47"/>
      <c r="IXS314" s="47"/>
      <c r="IXT314" s="47"/>
      <c r="IXU314" s="47"/>
      <c r="IXV314" s="47"/>
      <c r="IXW314" s="47"/>
      <c r="IXX314" s="47"/>
      <c r="IXY314" s="47"/>
      <c r="IXZ314" s="47"/>
      <c r="IYA314" s="47"/>
      <c r="IYB314" s="47"/>
      <c r="IYC314" s="47"/>
      <c r="IYD314" s="47"/>
      <c r="IYE314" s="47"/>
      <c r="IYF314" s="47"/>
      <c r="IYG314" s="47"/>
      <c r="IYH314" s="47"/>
      <c r="IYI314" s="47"/>
      <c r="IYJ314" s="47"/>
      <c r="IYK314" s="47"/>
      <c r="IYL314" s="47"/>
      <c r="IYM314" s="47"/>
      <c r="IYN314" s="47"/>
      <c r="IYO314" s="47"/>
      <c r="IYP314" s="47"/>
      <c r="IYQ314" s="47"/>
      <c r="IYR314" s="47"/>
      <c r="IYS314" s="47"/>
      <c r="IYT314" s="47"/>
      <c r="IYU314" s="47"/>
      <c r="IYV314" s="47"/>
      <c r="IYW314" s="47"/>
      <c r="IYX314" s="47"/>
      <c r="IYY314" s="47"/>
      <c r="IYZ314" s="47"/>
      <c r="IZA314" s="47"/>
      <c r="IZB314" s="47"/>
      <c r="IZC314" s="47"/>
      <c r="IZD314" s="47"/>
      <c r="IZE314" s="47"/>
      <c r="IZF314" s="47"/>
      <c r="IZG314" s="47"/>
      <c r="IZH314" s="47"/>
      <c r="IZI314" s="47"/>
      <c r="IZJ314" s="47"/>
      <c r="IZK314" s="47"/>
      <c r="IZL314" s="47"/>
      <c r="IZM314" s="47"/>
      <c r="IZN314" s="47"/>
      <c r="IZO314" s="47"/>
      <c r="IZP314" s="47"/>
      <c r="IZQ314" s="47"/>
      <c r="IZR314" s="47"/>
      <c r="IZS314" s="47"/>
      <c r="IZT314" s="47"/>
      <c r="IZU314" s="47"/>
      <c r="IZV314" s="47"/>
      <c r="IZW314" s="47"/>
      <c r="IZX314" s="47"/>
      <c r="IZY314" s="47"/>
      <c r="IZZ314" s="47"/>
      <c r="JAA314" s="47"/>
      <c r="JAB314" s="47"/>
      <c r="JAC314" s="47"/>
      <c r="JAD314" s="47"/>
      <c r="JAE314" s="47"/>
      <c r="JAF314" s="47"/>
      <c r="JAG314" s="47"/>
      <c r="JAH314" s="47"/>
      <c r="JAI314" s="47"/>
      <c r="JAJ314" s="47"/>
      <c r="JAK314" s="47"/>
      <c r="JAL314" s="47"/>
      <c r="JAM314" s="47"/>
      <c r="JAN314" s="47"/>
      <c r="JAO314" s="47"/>
      <c r="JAP314" s="47"/>
      <c r="JAQ314" s="47"/>
      <c r="JAR314" s="47"/>
      <c r="JAS314" s="47"/>
      <c r="JAT314" s="47"/>
      <c r="JAU314" s="47"/>
      <c r="JAV314" s="47"/>
      <c r="JAW314" s="47"/>
      <c r="JAX314" s="47"/>
      <c r="JAY314" s="47"/>
      <c r="JAZ314" s="47"/>
      <c r="JBA314" s="47"/>
      <c r="JBB314" s="47"/>
      <c r="JBC314" s="47"/>
      <c r="JBD314" s="47"/>
      <c r="JBE314" s="47"/>
      <c r="JBF314" s="47"/>
      <c r="JBG314" s="47"/>
      <c r="JBH314" s="47"/>
      <c r="JBI314" s="47"/>
      <c r="JBJ314" s="47"/>
      <c r="JBK314" s="47"/>
      <c r="JBL314" s="47"/>
      <c r="JBM314" s="47"/>
      <c r="JBN314" s="47"/>
      <c r="JBO314" s="47"/>
      <c r="JBP314" s="47"/>
      <c r="JBQ314" s="47"/>
      <c r="JBR314" s="47"/>
      <c r="JBS314" s="47"/>
      <c r="JBT314" s="47"/>
      <c r="JBU314" s="47"/>
      <c r="JBV314" s="47"/>
      <c r="JBW314" s="47"/>
      <c r="JBX314" s="47"/>
      <c r="JBY314" s="47"/>
      <c r="JBZ314" s="47"/>
      <c r="JCA314" s="47"/>
      <c r="JCB314" s="47"/>
      <c r="JCC314" s="47"/>
      <c r="JCD314" s="47"/>
      <c r="JCE314" s="47"/>
      <c r="JCF314" s="47"/>
      <c r="JCG314" s="47"/>
      <c r="JCH314" s="47"/>
      <c r="JCI314" s="47"/>
      <c r="JCJ314" s="47"/>
      <c r="JCK314" s="47"/>
      <c r="JCL314" s="47"/>
      <c r="JCM314" s="47"/>
      <c r="JCN314" s="47"/>
      <c r="JCO314" s="47"/>
      <c r="JCP314" s="47"/>
      <c r="JCQ314" s="47"/>
      <c r="JCR314" s="47"/>
      <c r="JCS314" s="47"/>
      <c r="JCT314" s="47"/>
      <c r="JCU314" s="47"/>
      <c r="JCV314" s="47"/>
      <c r="JCW314" s="47"/>
      <c r="JCX314" s="47"/>
      <c r="JCY314" s="47"/>
      <c r="JCZ314" s="47"/>
      <c r="JDA314" s="47"/>
      <c r="JDB314" s="47"/>
      <c r="JDC314" s="47"/>
      <c r="JDD314" s="47"/>
      <c r="JDE314" s="47"/>
      <c r="JDF314" s="47"/>
      <c r="JDG314" s="47"/>
      <c r="JDH314" s="47"/>
      <c r="JDI314" s="47"/>
      <c r="JDJ314" s="47"/>
      <c r="JDK314" s="47"/>
      <c r="JDL314" s="47"/>
      <c r="JDM314" s="47"/>
      <c r="JDN314" s="47"/>
      <c r="JDO314" s="47"/>
      <c r="JDP314" s="47"/>
      <c r="JDQ314" s="47"/>
      <c r="JDR314" s="47"/>
      <c r="JDS314" s="47"/>
      <c r="JDT314" s="47"/>
      <c r="JDU314" s="47"/>
      <c r="JDV314" s="47"/>
      <c r="JDW314" s="47"/>
      <c r="JDX314" s="47"/>
      <c r="JDY314" s="47"/>
      <c r="JDZ314" s="47"/>
      <c r="JEA314" s="47"/>
      <c r="JEB314" s="47"/>
      <c r="JEC314" s="47"/>
      <c r="JED314" s="47"/>
      <c r="JEE314" s="47"/>
      <c r="JEF314" s="47"/>
      <c r="JEG314" s="47"/>
      <c r="JEH314" s="47"/>
      <c r="JEI314" s="47"/>
      <c r="JEJ314" s="47"/>
      <c r="JEK314" s="47"/>
      <c r="JEL314" s="47"/>
      <c r="JEM314" s="47"/>
      <c r="JEN314" s="47"/>
      <c r="JEO314" s="47"/>
      <c r="JEP314" s="47"/>
      <c r="JEQ314" s="47"/>
      <c r="JER314" s="47"/>
      <c r="JES314" s="47"/>
      <c r="JET314" s="47"/>
      <c r="JEU314" s="47"/>
      <c r="JEV314" s="47"/>
      <c r="JEW314" s="47"/>
      <c r="JEX314" s="47"/>
      <c r="JEY314" s="47"/>
      <c r="JEZ314" s="47"/>
      <c r="JFA314" s="47"/>
      <c r="JFB314" s="47"/>
      <c r="JFC314" s="47"/>
      <c r="JFD314" s="47"/>
      <c r="JFE314" s="47"/>
      <c r="JFF314" s="47"/>
      <c r="JFG314" s="47"/>
      <c r="JFH314" s="47"/>
      <c r="JFI314" s="47"/>
      <c r="JFJ314" s="47"/>
      <c r="JFK314" s="47"/>
      <c r="JFL314" s="47"/>
      <c r="JFM314" s="47"/>
      <c r="JFN314" s="47"/>
      <c r="JFO314" s="47"/>
      <c r="JFP314" s="47"/>
      <c r="JFQ314" s="47"/>
      <c r="JFR314" s="47"/>
      <c r="JFS314" s="47"/>
      <c r="JFT314" s="47"/>
      <c r="JFU314" s="47"/>
      <c r="JFV314" s="47"/>
      <c r="JFW314" s="47"/>
      <c r="JFX314" s="47"/>
      <c r="JFY314" s="47"/>
      <c r="JFZ314" s="47"/>
      <c r="JGA314" s="47"/>
      <c r="JGB314" s="47"/>
      <c r="JGC314" s="47"/>
      <c r="JGD314" s="47"/>
      <c r="JGE314" s="47"/>
      <c r="JGF314" s="47"/>
      <c r="JGG314" s="47"/>
      <c r="JGH314" s="47"/>
      <c r="JGI314" s="47"/>
      <c r="JGJ314" s="47"/>
      <c r="JGK314" s="47"/>
      <c r="JGL314" s="47"/>
      <c r="JGM314" s="47"/>
      <c r="JGN314" s="47"/>
      <c r="JGO314" s="47"/>
      <c r="JGP314" s="47"/>
      <c r="JGQ314" s="47"/>
      <c r="JGR314" s="47"/>
      <c r="JGS314" s="47"/>
      <c r="JGT314" s="47"/>
      <c r="JGU314" s="47"/>
      <c r="JGV314" s="47"/>
      <c r="JGW314" s="47"/>
      <c r="JGX314" s="47"/>
      <c r="JGY314" s="47"/>
      <c r="JGZ314" s="47"/>
      <c r="JHA314" s="47"/>
      <c r="JHB314" s="47"/>
      <c r="JHC314" s="47"/>
      <c r="JHD314" s="47"/>
      <c r="JHE314" s="47"/>
      <c r="JHF314" s="47"/>
      <c r="JHG314" s="47"/>
      <c r="JHH314" s="47"/>
      <c r="JHI314" s="47"/>
      <c r="JHJ314" s="47"/>
      <c r="JHK314" s="47"/>
      <c r="JHL314" s="47"/>
      <c r="JHM314" s="47"/>
      <c r="JHN314" s="47"/>
      <c r="JHO314" s="47"/>
      <c r="JHP314" s="47"/>
      <c r="JHQ314" s="47"/>
      <c r="JHR314" s="47"/>
      <c r="JHS314" s="47"/>
      <c r="JHT314" s="47"/>
      <c r="JHU314" s="47"/>
      <c r="JHV314" s="47"/>
      <c r="JHW314" s="47"/>
      <c r="JHX314" s="47"/>
      <c r="JHY314" s="47"/>
      <c r="JHZ314" s="47"/>
      <c r="JIA314" s="47"/>
      <c r="JIB314" s="47"/>
      <c r="JIC314" s="47"/>
      <c r="JID314" s="47"/>
      <c r="JIE314" s="47"/>
      <c r="JIF314" s="47"/>
      <c r="JIG314" s="47"/>
      <c r="JIH314" s="47"/>
      <c r="JII314" s="47"/>
      <c r="JIJ314" s="47"/>
      <c r="JIK314" s="47"/>
      <c r="JIL314" s="47"/>
      <c r="JIM314" s="47"/>
      <c r="JIN314" s="47"/>
      <c r="JIO314" s="47"/>
      <c r="JIP314" s="47"/>
      <c r="JIQ314" s="47"/>
      <c r="JIR314" s="47"/>
      <c r="JIS314" s="47"/>
      <c r="JIT314" s="47"/>
      <c r="JIU314" s="47"/>
      <c r="JIV314" s="47"/>
      <c r="JIW314" s="47"/>
      <c r="JIX314" s="47"/>
      <c r="JIY314" s="47"/>
      <c r="JIZ314" s="47"/>
      <c r="JJA314" s="47"/>
      <c r="JJB314" s="47"/>
      <c r="JJC314" s="47"/>
      <c r="JJD314" s="47"/>
      <c r="JJE314" s="47"/>
      <c r="JJF314" s="47"/>
      <c r="JJG314" s="47"/>
      <c r="JJH314" s="47"/>
      <c r="JJI314" s="47"/>
      <c r="JJJ314" s="47"/>
      <c r="JJK314" s="47"/>
      <c r="JJL314" s="47"/>
      <c r="JJM314" s="47"/>
      <c r="JJN314" s="47"/>
      <c r="JJO314" s="47"/>
      <c r="JJP314" s="47"/>
      <c r="JJQ314" s="47"/>
      <c r="JJR314" s="47"/>
      <c r="JJS314" s="47"/>
      <c r="JJT314" s="47"/>
      <c r="JJU314" s="47"/>
      <c r="JJV314" s="47"/>
      <c r="JJW314" s="47"/>
      <c r="JJX314" s="47"/>
      <c r="JJY314" s="47"/>
      <c r="JJZ314" s="47"/>
      <c r="JKA314" s="47"/>
      <c r="JKB314" s="47"/>
      <c r="JKC314" s="47"/>
      <c r="JKD314" s="47"/>
      <c r="JKE314" s="47"/>
      <c r="JKF314" s="47"/>
      <c r="JKG314" s="47"/>
      <c r="JKH314" s="47"/>
      <c r="JKI314" s="47"/>
      <c r="JKJ314" s="47"/>
      <c r="JKK314" s="47"/>
      <c r="JKL314" s="47"/>
      <c r="JKM314" s="47"/>
      <c r="JKN314" s="47"/>
      <c r="JKO314" s="47"/>
      <c r="JKP314" s="47"/>
      <c r="JKQ314" s="47"/>
      <c r="JKR314" s="47"/>
      <c r="JKS314" s="47"/>
      <c r="JKT314" s="47"/>
      <c r="JKU314" s="47"/>
      <c r="JKV314" s="47"/>
      <c r="JKW314" s="47"/>
      <c r="JKX314" s="47"/>
      <c r="JKY314" s="47"/>
      <c r="JKZ314" s="47"/>
      <c r="JLA314" s="47"/>
      <c r="JLB314" s="47"/>
      <c r="JLC314" s="47"/>
      <c r="JLD314" s="47"/>
      <c r="JLE314" s="47"/>
      <c r="JLF314" s="47"/>
      <c r="JLG314" s="47"/>
      <c r="JLH314" s="47"/>
      <c r="JLI314" s="47"/>
      <c r="JLJ314" s="47"/>
      <c r="JLK314" s="47"/>
      <c r="JLL314" s="47"/>
      <c r="JLM314" s="47"/>
      <c r="JLN314" s="47"/>
      <c r="JLO314" s="47"/>
      <c r="JLP314" s="47"/>
      <c r="JLQ314" s="47"/>
      <c r="JLR314" s="47"/>
      <c r="JLS314" s="47"/>
      <c r="JLT314" s="47"/>
      <c r="JLU314" s="47"/>
      <c r="JLV314" s="47"/>
      <c r="JLW314" s="47"/>
      <c r="JLX314" s="47"/>
      <c r="JLY314" s="47"/>
      <c r="JLZ314" s="47"/>
      <c r="JMA314" s="47"/>
      <c r="JMB314" s="47"/>
      <c r="JMC314" s="47"/>
      <c r="JMD314" s="47"/>
      <c r="JME314" s="47"/>
      <c r="JMF314" s="47"/>
      <c r="JMG314" s="47"/>
      <c r="JMH314" s="47"/>
      <c r="JMI314" s="47"/>
      <c r="JMJ314" s="47"/>
      <c r="JMK314" s="47"/>
      <c r="JML314" s="47"/>
      <c r="JMM314" s="47"/>
      <c r="JMN314" s="47"/>
      <c r="JMO314" s="47"/>
      <c r="JMP314" s="47"/>
      <c r="JMQ314" s="47"/>
      <c r="JMR314" s="47"/>
      <c r="JMS314" s="47"/>
      <c r="JMT314" s="47"/>
      <c r="JMU314" s="47"/>
      <c r="JMV314" s="47"/>
      <c r="JMW314" s="47"/>
      <c r="JMX314" s="47"/>
      <c r="JMY314" s="47"/>
      <c r="JMZ314" s="47"/>
      <c r="JNA314" s="47"/>
      <c r="JNB314" s="47"/>
      <c r="JNC314" s="47"/>
      <c r="JND314" s="47"/>
      <c r="JNE314" s="47"/>
      <c r="JNF314" s="47"/>
      <c r="JNG314" s="47"/>
      <c r="JNH314" s="47"/>
      <c r="JNI314" s="47"/>
      <c r="JNJ314" s="47"/>
      <c r="JNK314" s="47"/>
      <c r="JNL314" s="47"/>
      <c r="JNM314" s="47"/>
      <c r="JNN314" s="47"/>
      <c r="JNO314" s="47"/>
      <c r="JNP314" s="47"/>
      <c r="JNQ314" s="47"/>
      <c r="JNR314" s="47"/>
      <c r="JNS314" s="47"/>
      <c r="JNT314" s="47"/>
      <c r="JNU314" s="47"/>
      <c r="JNV314" s="47"/>
      <c r="JNW314" s="47"/>
      <c r="JNX314" s="47"/>
      <c r="JNY314" s="47"/>
      <c r="JNZ314" s="47"/>
      <c r="JOA314" s="47"/>
      <c r="JOB314" s="47"/>
      <c r="JOC314" s="47"/>
      <c r="JOD314" s="47"/>
      <c r="JOE314" s="47"/>
      <c r="JOF314" s="47"/>
      <c r="JOG314" s="47"/>
      <c r="JOH314" s="47"/>
      <c r="JOI314" s="47"/>
      <c r="JOJ314" s="47"/>
      <c r="JOK314" s="47"/>
      <c r="JOL314" s="47"/>
      <c r="JOM314" s="47"/>
      <c r="JON314" s="47"/>
      <c r="JOO314" s="47"/>
      <c r="JOP314" s="47"/>
      <c r="JOQ314" s="47"/>
      <c r="JOR314" s="47"/>
      <c r="JOS314" s="47"/>
      <c r="JOT314" s="47"/>
      <c r="JOU314" s="47"/>
      <c r="JOV314" s="47"/>
      <c r="JOW314" s="47"/>
      <c r="JOX314" s="47"/>
      <c r="JOY314" s="47"/>
      <c r="JOZ314" s="47"/>
      <c r="JPA314" s="47"/>
      <c r="JPB314" s="47"/>
      <c r="JPC314" s="47"/>
      <c r="JPD314" s="47"/>
      <c r="JPE314" s="47"/>
      <c r="JPF314" s="47"/>
      <c r="JPG314" s="47"/>
      <c r="JPH314" s="47"/>
      <c r="JPI314" s="47"/>
      <c r="JPJ314" s="47"/>
      <c r="JPK314" s="47"/>
      <c r="JPL314" s="47"/>
      <c r="JPM314" s="47"/>
      <c r="JPN314" s="47"/>
      <c r="JPO314" s="47"/>
      <c r="JPP314" s="47"/>
      <c r="JPQ314" s="47"/>
      <c r="JPR314" s="47"/>
      <c r="JPS314" s="47"/>
      <c r="JPT314" s="47"/>
      <c r="JPU314" s="47"/>
      <c r="JPV314" s="47"/>
      <c r="JPW314" s="47"/>
      <c r="JPX314" s="47"/>
      <c r="JPY314" s="47"/>
      <c r="JPZ314" s="47"/>
      <c r="JQA314" s="47"/>
      <c r="JQB314" s="47"/>
      <c r="JQC314" s="47"/>
      <c r="JQD314" s="47"/>
      <c r="JQE314" s="47"/>
      <c r="JQF314" s="47"/>
      <c r="JQG314" s="47"/>
      <c r="JQH314" s="47"/>
      <c r="JQI314" s="47"/>
      <c r="JQJ314" s="47"/>
      <c r="JQK314" s="47"/>
      <c r="JQL314" s="47"/>
      <c r="JQM314" s="47"/>
      <c r="JQN314" s="47"/>
      <c r="JQO314" s="47"/>
      <c r="JQP314" s="47"/>
      <c r="JQQ314" s="47"/>
      <c r="JQR314" s="47"/>
      <c r="JQS314" s="47"/>
      <c r="JQT314" s="47"/>
      <c r="JQU314" s="47"/>
      <c r="JQV314" s="47"/>
      <c r="JQW314" s="47"/>
      <c r="JQX314" s="47"/>
      <c r="JQY314" s="47"/>
      <c r="JQZ314" s="47"/>
      <c r="JRA314" s="47"/>
      <c r="JRB314" s="47"/>
      <c r="JRC314" s="47"/>
      <c r="JRD314" s="47"/>
      <c r="JRE314" s="47"/>
      <c r="JRF314" s="47"/>
      <c r="JRG314" s="47"/>
      <c r="JRH314" s="47"/>
      <c r="JRI314" s="47"/>
      <c r="JRJ314" s="47"/>
      <c r="JRK314" s="47"/>
      <c r="JRL314" s="47"/>
      <c r="JRM314" s="47"/>
      <c r="JRN314" s="47"/>
      <c r="JRO314" s="47"/>
      <c r="JRP314" s="47"/>
      <c r="JRQ314" s="47"/>
      <c r="JRR314" s="47"/>
      <c r="JRS314" s="47"/>
      <c r="JRT314" s="47"/>
      <c r="JRU314" s="47"/>
      <c r="JRV314" s="47"/>
      <c r="JRW314" s="47"/>
      <c r="JRX314" s="47"/>
      <c r="JRY314" s="47"/>
      <c r="JRZ314" s="47"/>
      <c r="JSA314" s="47"/>
      <c r="JSB314" s="47"/>
      <c r="JSC314" s="47"/>
      <c r="JSD314" s="47"/>
      <c r="JSE314" s="47"/>
      <c r="JSF314" s="47"/>
      <c r="JSG314" s="47"/>
      <c r="JSH314" s="47"/>
      <c r="JSI314" s="47"/>
      <c r="JSJ314" s="47"/>
      <c r="JSK314" s="47"/>
      <c r="JSL314" s="47"/>
      <c r="JSM314" s="47"/>
      <c r="JSN314" s="47"/>
      <c r="JSO314" s="47"/>
      <c r="JSP314" s="47"/>
      <c r="JSQ314" s="47"/>
      <c r="JSR314" s="47"/>
      <c r="JSS314" s="47"/>
      <c r="JST314" s="47"/>
      <c r="JSU314" s="47"/>
      <c r="JSV314" s="47"/>
      <c r="JSW314" s="47"/>
      <c r="JSX314" s="47"/>
      <c r="JSY314" s="47"/>
      <c r="JSZ314" s="47"/>
      <c r="JTA314" s="47"/>
      <c r="JTB314" s="47"/>
      <c r="JTC314" s="47"/>
      <c r="JTD314" s="47"/>
      <c r="JTE314" s="47"/>
      <c r="JTF314" s="47"/>
      <c r="JTG314" s="47"/>
      <c r="JTH314" s="47"/>
      <c r="JTI314" s="47"/>
      <c r="JTJ314" s="47"/>
      <c r="JTK314" s="47"/>
      <c r="JTL314" s="47"/>
      <c r="JTM314" s="47"/>
      <c r="JTN314" s="47"/>
      <c r="JTO314" s="47"/>
      <c r="JTP314" s="47"/>
      <c r="JTQ314" s="47"/>
      <c r="JTR314" s="47"/>
      <c r="JTS314" s="47"/>
      <c r="JTT314" s="47"/>
      <c r="JTU314" s="47"/>
      <c r="JTV314" s="47"/>
      <c r="JTW314" s="47"/>
      <c r="JTX314" s="47"/>
      <c r="JTY314" s="47"/>
      <c r="JTZ314" s="47"/>
      <c r="JUA314" s="47"/>
      <c r="JUB314" s="47"/>
      <c r="JUC314" s="47"/>
      <c r="JUD314" s="47"/>
      <c r="JUE314" s="47"/>
      <c r="JUF314" s="47"/>
      <c r="JUG314" s="47"/>
      <c r="JUH314" s="47"/>
      <c r="JUI314" s="47"/>
      <c r="JUJ314" s="47"/>
      <c r="JUK314" s="47"/>
      <c r="JUL314" s="47"/>
      <c r="JUM314" s="47"/>
      <c r="JUN314" s="47"/>
      <c r="JUO314" s="47"/>
      <c r="JUP314" s="47"/>
      <c r="JUQ314" s="47"/>
      <c r="JUR314" s="47"/>
      <c r="JUS314" s="47"/>
      <c r="JUT314" s="47"/>
      <c r="JUU314" s="47"/>
      <c r="JUV314" s="47"/>
      <c r="JUW314" s="47"/>
      <c r="JUX314" s="47"/>
      <c r="JUY314" s="47"/>
      <c r="JUZ314" s="47"/>
      <c r="JVA314" s="47"/>
      <c r="JVB314" s="47"/>
      <c r="JVC314" s="47"/>
      <c r="JVD314" s="47"/>
      <c r="JVE314" s="47"/>
      <c r="JVF314" s="47"/>
      <c r="JVG314" s="47"/>
      <c r="JVH314" s="47"/>
      <c r="JVI314" s="47"/>
      <c r="JVJ314" s="47"/>
      <c r="JVK314" s="47"/>
      <c r="JVL314" s="47"/>
      <c r="JVM314" s="47"/>
      <c r="JVN314" s="47"/>
      <c r="JVO314" s="47"/>
      <c r="JVP314" s="47"/>
      <c r="JVQ314" s="47"/>
      <c r="JVR314" s="47"/>
      <c r="JVS314" s="47"/>
      <c r="JVT314" s="47"/>
      <c r="JVU314" s="47"/>
      <c r="JVV314" s="47"/>
      <c r="JVW314" s="47"/>
      <c r="JVX314" s="47"/>
      <c r="JVY314" s="47"/>
      <c r="JVZ314" s="47"/>
      <c r="JWA314" s="47"/>
      <c r="JWB314" s="47"/>
      <c r="JWC314" s="47"/>
      <c r="JWD314" s="47"/>
      <c r="JWE314" s="47"/>
      <c r="JWF314" s="47"/>
      <c r="JWG314" s="47"/>
      <c r="JWH314" s="47"/>
      <c r="JWI314" s="47"/>
      <c r="JWJ314" s="47"/>
      <c r="JWK314" s="47"/>
      <c r="JWL314" s="47"/>
      <c r="JWM314" s="47"/>
      <c r="JWN314" s="47"/>
      <c r="JWO314" s="47"/>
      <c r="JWP314" s="47"/>
      <c r="JWQ314" s="47"/>
      <c r="JWR314" s="47"/>
      <c r="JWS314" s="47"/>
      <c r="JWT314" s="47"/>
      <c r="JWU314" s="47"/>
      <c r="JWV314" s="47"/>
      <c r="JWW314" s="47"/>
      <c r="JWX314" s="47"/>
      <c r="JWY314" s="47"/>
      <c r="JWZ314" s="47"/>
      <c r="JXA314" s="47"/>
      <c r="JXB314" s="47"/>
      <c r="JXC314" s="47"/>
      <c r="JXD314" s="47"/>
      <c r="JXE314" s="47"/>
      <c r="JXF314" s="47"/>
      <c r="JXG314" s="47"/>
      <c r="JXH314" s="47"/>
      <c r="JXI314" s="47"/>
      <c r="JXJ314" s="47"/>
      <c r="JXK314" s="47"/>
      <c r="JXL314" s="47"/>
      <c r="JXM314" s="47"/>
      <c r="JXN314" s="47"/>
      <c r="JXO314" s="47"/>
      <c r="JXP314" s="47"/>
      <c r="JXQ314" s="47"/>
      <c r="JXR314" s="47"/>
      <c r="JXS314" s="47"/>
      <c r="JXT314" s="47"/>
      <c r="JXU314" s="47"/>
      <c r="JXV314" s="47"/>
      <c r="JXW314" s="47"/>
      <c r="JXX314" s="47"/>
      <c r="JXY314" s="47"/>
      <c r="JXZ314" s="47"/>
      <c r="JYA314" s="47"/>
      <c r="JYB314" s="47"/>
      <c r="JYC314" s="47"/>
      <c r="JYD314" s="47"/>
      <c r="JYE314" s="47"/>
      <c r="JYF314" s="47"/>
      <c r="JYG314" s="47"/>
      <c r="JYH314" s="47"/>
      <c r="JYI314" s="47"/>
      <c r="JYJ314" s="47"/>
      <c r="JYK314" s="47"/>
      <c r="JYL314" s="47"/>
      <c r="JYM314" s="47"/>
      <c r="JYN314" s="47"/>
      <c r="JYO314" s="47"/>
      <c r="JYP314" s="47"/>
      <c r="JYQ314" s="47"/>
      <c r="JYR314" s="47"/>
      <c r="JYS314" s="47"/>
      <c r="JYT314" s="47"/>
      <c r="JYU314" s="47"/>
      <c r="JYV314" s="47"/>
      <c r="JYW314" s="47"/>
      <c r="JYX314" s="47"/>
      <c r="JYY314" s="47"/>
      <c r="JYZ314" s="47"/>
      <c r="JZA314" s="47"/>
      <c r="JZB314" s="47"/>
      <c r="JZC314" s="47"/>
      <c r="JZD314" s="47"/>
      <c r="JZE314" s="47"/>
      <c r="JZF314" s="47"/>
      <c r="JZG314" s="47"/>
      <c r="JZH314" s="47"/>
      <c r="JZI314" s="47"/>
      <c r="JZJ314" s="47"/>
      <c r="JZK314" s="47"/>
      <c r="JZL314" s="47"/>
      <c r="JZM314" s="47"/>
      <c r="JZN314" s="47"/>
      <c r="JZO314" s="47"/>
      <c r="JZP314" s="47"/>
      <c r="JZQ314" s="47"/>
      <c r="JZR314" s="47"/>
      <c r="JZS314" s="47"/>
      <c r="JZT314" s="47"/>
      <c r="JZU314" s="47"/>
      <c r="JZV314" s="47"/>
      <c r="JZW314" s="47"/>
      <c r="JZX314" s="47"/>
      <c r="JZY314" s="47"/>
      <c r="JZZ314" s="47"/>
      <c r="KAA314" s="47"/>
      <c r="KAB314" s="47"/>
      <c r="KAC314" s="47"/>
      <c r="KAD314" s="47"/>
      <c r="KAE314" s="47"/>
      <c r="KAF314" s="47"/>
      <c r="KAG314" s="47"/>
      <c r="KAH314" s="47"/>
      <c r="KAI314" s="47"/>
      <c r="KAJ314" s="47"/>
      <c r="KAK314" s="47"/>
      <c r="KAL314" s="47"/>
      <c r="KAM314" s="47"/>
      <c r="KAN314" s="47"/>
      <c r="KAO314" s="47"/>
      <c r="KAP314" s="47"/>
      <c r="KAQ314" s="47"/>
      <c r="KAR314" s="47"/>
      <c r="KAS314" s="47"/>
      <c r="KAT314" s="47"/>
      <c r="KAU314" s="47"/>
      <c r="KAV314" s="47"/>
      <c r="KAW314" s="47"/>
      <c r="KAX314" s="47"/>
      <c r="KAY314" s="47"/>
      <c r="KAZ314" s="47"/>
      <c r="KBA314" s="47"/>
      <c r="KBB314" s="47"/>
      <c r="KBC314" s="47"/>
      <c r="KBD314" s="47"/>
      <c r="KBE314" s="47"/>
      <c r="KBF314" s="47"/>
      <c r="KBG314" s="47"/>
      <c r="KBH314" s="47"/>
      <c r="KBI314" s="47"/>
      <c r="KBJ314" s="47"/>
      <c r="KBK314" s="47"/>
      <c r="KBL314" s="47"/>
      <c r="KBM314" s="47"/>
      <c r="KBN314" s="47"/>
      <c r="KBO314" s="47"/>
      <c r="KBP314" s="47"/>
      <c r="KBQ314" s="47"/>
      <c r="KBR314" s="47"/>
      <c r="KBS314" s="47"/>
      <c r="KBT314" s="47"/>
      <c r="KBU314" s="47"/>
      <c r="KBV314" s="47"/>
      <c r="KBW314" s="47"/>
      <c r="KBX314" s="47"/>
      <c r="KBY314" s="47"/>
      <c r="KBZ314" s="47"/>
      <c r="KCA314" s="47"/>
      <c r="KCB314" s="47"/>
      <c r="KCC314" s="47"/>
      <c r="KCD314" s="47"/>
      <c r="KCE314" s="47"/>
      <c r="KCF314" s="47"/>
      <c r="KCG314" s="47"/>
      <c r="KCH314" s="47"/>
      <c r="KCI314" s="47"/>
      <c r="KCJ314" s="47"/>
      <c r="KCK314" s="47"/>
      <c r="KCL314" s="47"/>
      <c r="KCM314" s="47"/>
      <c r="KCN314" s="47"/>
      <c r="KCO314" s="47"/>
      <c r="KCP314" s="47"/>
      <c r="KCQ314" s="47"/>
      <c r="KCR314" s="47"/>
      <c r="KCS314" s="47"/>
      <c r="KCT314" s="47"/>
      <c r="KCU314" s="47"/>
      <c r="KCV314" s="47"/>
      <c r="KCW314" s="47"/>
      <c r="KCX314" s="47"/>
      <c r="KCY314" s="47"/>
      <c r="KCZ314" s="47"/>
      <c r="KDA314" s="47"/>
      <c r="KDB314" s="47"/>
      <c r="KDC314" s="47"/>
      <c r="KDD314" s="47"/>
      <c r="KDE314" s="47"/>
      <c r="KDF314" s="47"/>
      <c r="KDG314" s="47"/>
      <c r="KDH314" s="47"/>
      <c r="KDI314" s="47"/>
      <c r="KDJ314" s="47"/>
      <c r="KDK314" s="47"/>
      <c r="KDL314" s="47"/>
      <c r="KDM314" s="47"/>
      <c r="KDN314" s="47"/>
      <c r="KDO314" s="47"/>
      <c r="KDP314" s="47"/>
      <c r="KDQ314" s="47"/>
      <c r="KDR314" s="47"/>
      <c r="KDS314" s="47"/>
      <c r="KDT314" s="47"/>
      <c r="KDU314" s="47"/>
      <c r="KDV314" s="47"/>
      <c r="KDW314" s="47"/>
      <c r="KDX314" s="47"/>
      <c r="KDY314" s="47"/>
      <c r="KDZ314" s="47"/>
      <c r="KEA314" s="47"/>
      <c r="KEB314" s="47"/>
      <c r="KEC314" s="47"/>
      <c r="KED314" s="47"/>
      <c r="KEE314" s="47"/>
      <c r="KEF314" s="47"/>
      <c r="KEG314" s="47"/>
      <c r="KEH314" s="47"/>
      <c r="KEI314" s="47"/>
      <c r="KEJ314" s="47"/>
      <c r="KEK314" s="47"/>
      <c r="KEL314" s="47"/>
      <c r="KEM314" s="47"/>
      <c r="KEN314" s="47"/>
      <c r="KEO314" s="47"/>
      <c r="KEP314" s="47"/>
      <c r="KEQ314" s="47"/>
      <c r="KER314" s="47"/>
      <c r="KES314" s="47"/>
      <c r="KET314" s="47"/>
      <c r="KEU314" s="47"/>
      <c r="KEV314" s="47"/>
      <c r="KEW314" s="47"/>
      <c r="KEX314" s="47"/>
      <c r="KEY314" s="47"/>
      <c r="KEZ314" s="47"/>
      <c r="KFA314" s="47"/>
      <c r="KFB314" s="47"/>
      <c r="KFC314" s="47"/>
      <c r="KFD314" s="47"/>
      <c r="KFE314" s="47"/>
      <c r="KFF314" s="47"/>
      <c r="KFG314" s="47"/>
      <c r="KFH314" s="47"/>
      <c r="KFI314" s="47"/>
      <c r="KFJ314" s="47"/>
      <c r="KFK314" s="47"/>
      <c r="KFL314" s="47"/>
      <c r="KFM314" s="47"/>
      <c r="KFN314" s="47"/>
      <c r="KFO314" s="47"/>
      <c r="KFP314" s="47"/>
      <c r="KFQ314" s="47"/>
      <c r="KFR314" s="47"/>
      <c r="KFS314" s="47"/>
      <c r="KFT314" s="47"/>
      <c r="KFU314" s="47"/>
      <c r="KFV314" s="47"/>
      <c r="KFW314" s="47"/>
      <c r="KFX314" s="47"/>
      <c r="KFY314" s="47"/>
      <c r="KFZ314" s="47"/>
      <c r="KGA314" s="47"/>
      <c r="KGB314" s="47"/>
      <c r="KGC314" s="47"/>
      <c r="KGD314" s="47"/>
      <c r="KGE314" s="47"/>
      <c r="KGF314" s="47"/>
      <c r="KGG314" s="47"/>
      <c r="KGH314" s="47"/>
      <c r="KGI314" s="47"/>
      <c r="KGJ314" s="47"/>
      <c r="KGK314" s="47"/>
      <c r="KGL314" s="47"/>
      <c r="KGM314" s="47"/>
      <c r="KGN314" s="47"/>
      <c r="KGO314" s="47"/>
      <c r="KGP314" s="47"/>
      <c r="KGQ314" s="47"/>
      <c r="KGR314" s="47"/>
      <c r="KGS314" s="47"/>
      <c r="KGT314" s="47"/>
      <c r="KGU314" s="47"/>
      <c r="KGV314" s="47"/>
      <c r="KGW314" s="47"/>
      <c r="KGX314" s="47"/>
      <c r="KGY314" s="47"/>
      <c r="KGZ314" s="47"/>
      <c r="KHA314" s="47"/>
      <c r="KHB314" s="47"/>
      <c r="KHC314" s="47"/>
      <c r="KHD314" s="47"/>
      <c r="KHE314" s="47"/>
      <c r="KHF314" s="47"/>
      <c r="KHG314" s="47"/>
      <c r="KHH314" s="47"/>
      <c r="KHI314" s="47"/>
      <c r="KHJ314" s="47"/>
      <c r="KHK314" s="47"/>
      <c r="KHL314" s="47"/>
      <c r="KHM314" s="47"/>
      <c r="KHN314" s="47"/>
      <c r="KHO314" s="47"/>
      <c r="KHP314" s="47"/>
      <c r="KHQ314" s="47"/>
      <c r="KHR314" s="47"/>
      <c r="KHS314" s="47"/>
      <c r="KHT314" s="47"/>
      <c r="KHU314" s="47"/>
      <c r="KHV314" s="47"/>
      <c r="KHW314" s="47"/>
      <c r="KHX314" s="47"/>
      <c r="KHY314" s="47"/>
      <c r="KHZ314" s="47"/>
      <c r="KIA314" s="47"/>
      <c r="KIB314" s="47"/>
      <c r="KIC314" s="47"/>
      <c r="KID314" s="47"/>
      <c r="KIE314" s="47"/>
      <c r="KIF314" s="47"/>
      <c r="KIG314" s="47"/>
      <c r="KIH314" s="47"/>
      <c r="KII314" s="47"/>
      <c r="KIJ314" s="47"/>
      <c r="KIK314" s="47"/>
      <c r="KIL314" s="47"/>
      <c r="KIM314" s="47"/>
      <c r="KIN314" s="47"/>
      <c r="KIO314" s="47"/>
      <c r="KIP314" s="47"/>
      <c r="KIQ314" s="47"/>
      <c r="KIR314" s="47"/>
      <c r="KIS314" s="47"/>
      <c r="KIT314" s="47"/>
      <c r="KIU314" s="47"/>
      <c r="KIV314" s="47"/>
      <c r="KIW314" s="47"/>
      <c r="KIX314" s="47"/>
      <c r="KIY314" s="47"/>
      <c r="KIZ314" s="47"/>
      <c r="KJA314" s="47"/>
      <c r="KJB314" s="47"/>
      <c r="KJC314" s="47"/>
      <c r="KJD314" s="47"/>
      <c r="KJE314" s="47"/>
      <c r="KJF314" s="47"/>
      <c r="KJG314" s="47"/>
      <c r="KJH314" s="47"/>
      <c r="KJI314" s="47"/>
      <c r="KJJ314" s="47"/>
      <c r="KJK314" s="47"/>
      <c r="KJL314" s="47"/>
      <c r="KJM314" s="47"/>
      <c r="KJN314" s="47"/>
      <c r="KJO314" s="47"/>
      <c r="KJP314" s="47"/>
      <c r="KJQ314" s="47"/>
      <c r="KJR314" s="47"/>
      <c r="KJS314" s="47"/>
      <c r="KJT314" s="47"/>
      <c r="KJU314" s="47"/>
      <c r="KJV314" s="47"/>
      <c r="KJW314" s="47"/>
      <c r="KJX314" s="47"/>
      <c r="KJY314" s="47"/>
      <c r="KJZ314" s="47"/>
      <c r="KKA314" s="47"/>
      <c r="KKB314" s="47"/>
      <c r="KKC314" s="47"/>
      <c r="KKD314" s="47"/>
      <c r="KKE314" s="47"/>
      <c r="KKF314" s="47"/>
      <c r="KKG314" s="47"/>
      <c r="KKH314" s="47"/>
      <c r="KKI314" s="47"/>
      <c r="KKJ314" s="47"/>
      <c r="KKK314" s="47"/>
      <c r="KKL314" s="47"/>
      <c r="KKM314" s="47"/>
      <c r="KKN314" s="47"/>
      <c r="KKO314" s="47"/>
      <c r="KKP314" s="47"/>
      <c r="KKQ314" s="47"/>
      <c r="KKR314" s="47"/>
      <c r="KKS314" s="47"/>
      <c r="KKT314" s="47"/>
      <c r="KKU314" s="47"/>
      <c r="KKV314" s="47"/>
      <c r="KKW314" s="47"/>
      <c r="KKX314" s="47"/>
      <c r="KKY314" s="47"/>
      <c r="KKZ314" s="47"/>
      <c r="KLA314" s="47"/>
      <c r="KLB314" s="47"/>
      <c r="KLC314" s="47"/>
      <c r="KLD314" s="47"/>
      <c r="KLE314" s="47"/>
      <c r="KLF314" s="47"/>
      <c r="KLG314" s="47"/>
      <c r="KLH314" s="47"/>
      <c r="KLI314" s="47"/>
      <c r="KLJ314" s="47"/>
      <c r="KLK314" s="47"/>
      <c r="KLL314" s="47"/>
      <c r="KLM314" s="47"/>
      <c r="KLN314" s="47"/>
      <c r="KLO314" s="47"/>
      <c r="KLP314" s="47"/>
      <c r="KLQ314" s="47"/>
      <c r="KLR314" s="47"/>
      <c r="KLS314" s="47"/>
      <c r="KLT314" s="47"/>
      <c r="KLU314" s="47"/>
      <c r="KLV314" s="47"/>
      <c r="KLW314" s="47"/>
      <c r="KLX314" s="47"/>
      <c r="KLY314" s="47"/>
      <c r="KLZ314" s="47"/>
      <c r="KMA314" s="47"/>
      <c r="KMB314" s="47"/>
      <c r="KMC314" s="47"/>
      <c r="KMD314" s="47"/>
      <c r="KME314" s="47"/>
      <c r="KMF314" s="47"/>
      <c r="KMG314" s="47"/>
      <c r="KMH314" s="47"/>
      <c r="KMI314" s="47"/>
      <c r="KMJ314" s="47"/>
      <c r="KMK314" s="47"/>
      <c r="KML314" s="47"/>
      <c r="KMM314" s="47"/>
      <c r="KMN314" s="47"/>
      <c r="KMO314" s="47"/>
      <c r="KMP314" s="47"/>
      <c r="KMQ314" s="47"/>
      <c r="KMR314" s="47"/>
      <c r="KMS314" s="47"/>
      <c r="KMT314" s="47"/>
      <c r="KMU314" s="47"/>
      <c r="KMV314" s="47"/>
      <c r="KMW314" s="47"/>
      <c r="KMX314" s="47"/>
      <c r="KMY314" s="47"/>
      <c r="KMZ314" s="47"/>
      <c r="KNA314" s="47"/>
      <c r="KNB314" s="47"/>
      <c r="KNC314" s="47"/>
      <c r="KND314" s="47"/>
      <c r="KNE314" s="47"/>
      <c r="KNF314" s="47"/>
      <c r="KNG314" s="47"/>
      <c r="KNH314" s="47"/>
      <c r="KNI314" s="47"/>
      <c r="KNJ314" s="47"/>
      <c r="KNK314" s="47"/>
      <c r="KNL314" s="47"/>
      <c r="KNM314" s="47"/>
      <c r="KNN314" s="47"/>
      <c r="KNO314" s="47"/>
      <c r="KNP314" s="47"/>
      <c r="KNQ314" s="47"/>
      <c r="KNR314" s="47"/>
      <c r="KNS314" s="47"/>
      <c r="KNT314" s="47"/>
      <c r="KNU314" s="47"/>
      <c r="KNV314" s="47"/>
      <c r="KNW314" s="47"/>
      <c r="KNX314" s="47"/>
      <c r="KNY314" s="47"/>
      <c r="KNZ314" s="47"/>
      <c r="KOA314" s="47"/>
      <c r="KOB314" s="47"/>
      <c r="KOC314" s="47"/>
      <c r="KOD314" s="47"/>
      <c r="KOE314" s="47"/>
      <c r="KOF314" s="47"/>
      <c r="KOG314" s="47"/>
      <c r="KOH314" s="47"/>
      <c r="KOI314" s="47"/>
      <c r="KOJ314" s="47"/>
      <c r="KOK314" s="47"/>
      <c r="KOL314" s="47"/>
      <c r="KOM314" s="47"/>
      <c r="KON314" s="47"/>
      <c r="KOO314" s="47"/>
      <c r="KOP314" s="47"/>
      <c r="KOQ314" s="47"/>
      <c r="KOR314" s="47"/>
      <c r="KOS314" s="47"/>
      <c r="KOT314" s="47"/>
      <c r="KOU314" s="47"/>
      <c r="KOV314" s="47"/>
      <c r="KOW314" s="47"/>
      <c r="KOX314" s="47"/>
      <c r="KOY314" s="47"/>
      <c r="KOZ314" s="47"/>
      <c r="KPA314" s="47"/>
      <c r="KPB314" s="47"/>
      <c r="KPC314" s="47"/>
      <c r="KPD314" s="47"/>
      <c r="KPE314" s="47"/>
      <c r="KPF314" s="47"/>
      <c r="KPG314" s="47"/>
      <c r="KPH314" s="47"/>
      <c r="KPI314" s="47"/>
      <c r="KPJ314" s="47"/>
      <c r="KPK314" s="47"/>
      <c r="KPL314" s="47"/>
      <c r="KPM314" s="47"/>
      <c r="KPN314" s="47"/>
      <c r="KPO314" s="47"/>
      <c r="KPP314" s="47"/>
      <c r="KPQ314" s="47"/>
      <c r="KPR314" s="47"/>
      <c r="KPS314" s="47"/>
      <c r="KPT314" s="47"/>
      <c r="KPU314" s="47"/>
      <c r="KPV314" s="47"/>
      <c r="KPW314" s="47"/>
      <c r="KPX314" s="47"/>
      <c r="KPY314" s="47"/>
      <c r="KPZ314" s="47"/>
      <c r="KQA314" s="47"/>
      <c r="KQB314" s="47"/>
      <c r="KQC314" s="47"/>
      <c r="KQD314" s="47"/>
      <c r="KQE314" s="47"/>
      <c r="KQF314" s="47"/>
      <c r="KQG314" s="47"/>
      <c r="KQH314" s="47"/>
      <c r="KQI314" s="47"/>
      <c r="KQJ314" s="47"/>
      <c r="KQK314" s="47"/>
      <c r="KQL314" s="47"/>
      <c r="KQM314" s="47"/>
      <c r="KQN314" s="47"/>
      <c r="KQO314" s="47"/>
      <c r="KQP314" s="47"/>
      <c r="KQQ314" s="47"/>
      <c r="KQR314" s="47"/>
      <c r="KQS314" s="47"/>
      <c r="KQT314" s="47"/>
      <c r="KQU314" s="47"/>
      <c r="KQV314" s="47"/>
      <c r="KQW314" s="47"/>
      <c r="KQX314" s="47"/>
      <c r="KQY314" s="47"/>
      <c r="KQZ314" s="47"/>
      <c r="KRA314" s="47"/>
      <c r="KRB314" s="47"/>
      <c r="KRC314" s="47"/>
      <c r="KRD314" s="47"/>
      <c r="KRE314" s="47"/>
      <c r="KRF314" s="47"/>
      <c r="KRG314" s="47"/>
      <c r="KRH314" s="47"/>
      <c r="KRI314" s="47"/>
      <c r="KRJ314" s="47"/>
      <c r="KRK314" s="47"/>
      <c r="KRL314" s="47"/>
      <c r="KRM314" s="47"/>
      <c r="KRN314" s="47"/>
      <c r="KRO314" s="47"/>
      <c r="KRP314" s="47"/>
      <c r="KRQ314" s="47"/>
      <c r="KRR314" s="47"/>
      <c r="KRS314" s="47"/>
      <c r="KRT314" s="47"/>
      <c r="KRU314" s="47"/>
      <c r="KRV314" s="47"/>
      <c r="KRW314" s="47"/>
      <c r="KRX314" s="47"/>
      <c r="KRY314" s="47"/>
      <c r="KRZ314" s="47"/>
      <c r="KSA314" s="47"/>
      <c r="KSB314" s="47"/>
      <c r="KSC314" s="47"/>
      <c r="KSD314" s="47"/>
      <c r="KSE314" s="47"/>
      <c r="KSF314" s="47"/>
      <c r="KSG314" s="47"/>
      <c r="KSH314" s="47"/>
      <c r="KSI314" s="47"/>
      <c r="KSJ314" s="47"/>
      <c r="KSK314" s="47"/>
      <c r="KSL314" s="47"/>
      <c r="KSM314" s="47"/>
      <c r="KSN314" s="47"/>
      <c r="KSO314" s="47"/>
      <c r="KSP314" s="47"/>
      <c r="KSQ314" s="47"/>
      <c r="KSR314" s="47"/>
      <c r="KSS314" s="47"/>
      <c r="KST314" s="47"/>
      <c r="KSU314" s="47"/>
      <c r="KSV314" s="47"/>
      <c r="KSW314" s="47"/>
      <c r="KSX314" s="47"/>
      <c r="KSY314" s="47"/>
      <c r="KSZ314" s="47"/>
      <c r="KTA314" s="47"/>
      <c r="KTB314" s="47"/>
      <c r="KTC314" s="47"/>
      <c r="KTD314" s="47"/>
      <c r="KTE314" s="47"/>
      <c r="KTF314" s="47"/>
      <c r="KTG314" s="47"/>
      <c r="KTH314" s="47"/>
      <c r="KTI314" s="47"/>
      <c r="KTJ314" s="47"/>
      <c r="KTK314" s="47"/>
      <c r="KTL314" s="47"/>
      <c r="KTM314" s="47"/>
      <c r="KTN314" s="47"/>
      <c r="KTO314" s="47"/>
      <c r="KTP314" s="47"/>
      <c r="KTQ314" s="47"/>
      <c r="KTR314" s="47"/>
      <c r="KTS314" s="47"/>
      <c r="KTT314" s="47"/>
      <c r="KTU314" s="47"/>
      <c r="KTV314" s="47"/>
      <c r="KTW314" s="47"/>
      <c r="KTX314" s="47"/>
      <c r="KTY314" s="47"/>
      <c r="KTZ314" s="47"/>
      <c r="KUA314" s="47"/>
      <c r="KUB314" s="47"/>
      <c r="KUC314" s="47"/>
      <c r="KUD314" s="47"/>
      <c r="KUE314" s="47"/>
      <c r="KUF314" s="47"/>
      <c r="KUG314" s="47"/>
      <c r="KUH314" s="47"/>
      <c r="KUI314" s="47"/>
      <c r="KUJ314" s="47"/>
      <c r="KUK314" s="47"/>
      <c r="KUL314" s="47"/>
      <c r="KUM314" s="47"/>
      <c r="KUN314" s="47"/>
      <c r="KUO314" s="47"/>
      <c r="KUP314" s="47"/>
      <c r="KUQ314" s="47"/>
      <c r="KUR314" s="47"/>
      <c r="KUS314" s="47"/>
      <c r="KUT314" s="47"/>
      <c r="KUU314" s="47"/>
      <c r="KUV314" s="47"/>
      <c r="KUW314" s="47"/>
      <c r="KUX314" s="47"/>
      <c r="KUY314" s="47"/>
      <c r="KUZ314" s="47"/>
      <c r="KVA314" s="47"/>
      <c r="KVB314" s="47"/>
      <c r="KVC314" s="47"/>
      <c r="KVD314" s="47"/>
      <c r="KVE314" s="47"/>
      <c r="KVF314" s="47"/>
      <c r="KVG314" s="47"/>
      <c r="KVH314" s="47"/>
      <c r="KVI314" s="47"/>
      <c r="KVJ314" s="47"/>
      <c r="KVK314" s="47"/>
      <c r="KVL314" s="47"/>
      <c r="KVM314" s="47"/>
      <c r="KVN314" s="47"/>
      <c r="KVO314" s="47"/>
      <c r="KVP314" s="47"/>
      <c r="KVQ314" s="47"/>
      <c r="KVR314" s="47"/>
      <c r="KVS314" s="47"/>
      <c r="KVT314" s="47"/>
      <c r="KVU314" s="47"/>
      <c r="KVV314" s="47"/>
      <c r="KVW314" s="47"/>
      <c r="KVX314" s="47"/>
      <c r="KVY314" s="47"/>
      <c r="KVZ314" s="47"/>
      <c r="KWA314" s="47"/>
      <c r="KWB314" s="47"/>
      <c r="KWC314" s="47"/>
      <c r="KWD314" s="47"/>
      <c r="KWE314" s="47"/>
      <c r="KWF314" s="47"/>
      <c r="KWG314" s="47"/>
      <c r="KWH314" s="47"/>
      <c r="KWI314" s="47"/>
      <c r="KWJ314" s="47"/>
      <c r="KWK314" s="47"/>
      <c r="KWL314" s="47"/>
      <c r="KWM314" s="47"/>
      <c r="KWN314" s="47"/>
      <c r="KWO314" s="47"/>
      <c r="KWP314" s="47"/>
      <c r="KWQ314" s="47"/>
      <c r="KWR314" s="47"/>
      <c r="KWS314" s="47"/>
      <c r="KWT314" s="47"/>
      <c r="KWU314" s="47"/>
      <c r="KWV314" s="47"/>
      <c r="KWW314" s="47"/>
      <c r="KWX314" s="47"/>
      <c r="KWY314" s="47"/>
      <c r="KWZ314" s="47"/>
      <c r="KXA314" s="47"/>
      <c r="KXB314" s="47"/>
      <c r="KXC314" s="47"/>
      <c r="KXD314" s="47"/>
      <c r="KXE314" s="47"/>
      <c r="KXF314" s="47"/>
      <c r="KXG314" s="47"/>
      <c r="KXH314" s="47"/>
      <c r="KXI314" s="47"/>
      <c r="KXJ314" s="47"/>
      <c r="KXK314" s="47"/>
      <c r="KXL314" s="47"/>
      <c r="KXM314" s="47"/>
      <c r="KXN314" s="47"/>
      <c r="KXO314" s="47"/>
      <c r="KXP314" s="47"/>
      <c r="KXQ314" s="47"/>
      <c r="KXR314" s="47"/>
      <c r="KXS314" s="47"/>
      <c r="KXT314" s="47"/>
      <c r="KXU314" s="47"/>
      <c r="KXV314" s="47"/>
      <c r="KXW314" s="47"/>
      <c r="KXX314" s="47"/>
      <c r="KXY314" s="47"/>
      <c r="KXZ314" s="47"/>
      <c r="KYA314" s="47"/>
      <c r="KYB314" s="47"/>
      <c r="KYC314" s="47"/>
      <c r="KYD314" s="47"/>
      <c r="KYE314" s="47"/>
      <c r="KYF314" s="47"/>
      <c r="KYG314" s="47"/>
      <c r="KYH314" s="47"/>
      <c r="KYI314" s="47"/>
      <c r="KYJ314" s="47"/>
      <c r="KYK314" s="47"/>
      <c r="KYL314" s="47"/>
      <c r="KYM314" s="47"/>
      <c r="KYN314" s="47"/>
      <c r="KYO314" s="47"/>
      <c r="KYP314" s="47"/>
      <c r="KYQ314" s="47"/>
      <c r="KYR314" s="47"/>
      <c r="KYS314" s="47"/>
      <c r="KYT314" s="47"/>
      <c r="KYU314" s="47"/>
      <c r="KYV314" s="47"/>
      <c r="KYW314" s="47"/>
      <c r="KYX314" s="47"/>
      <c r="KYY314" s="47"/>
      <c r="KYZ314" s="47"/>
      <c r="KZA314" s="47"/>
      <c r="KZB314" s="47"/>
      <c r="KZC314" s="47"/>
      <c r="KZD314" s="47"/>
      <c r="KZE314" s="47"/>
      <c r="KZF314" s="47"/>
      <c r="KZG314" s="47"/>
      <c r="KZH314" s="47"/>
      <c r="KZI314" s="47"/>
      <c r="KZJ314" s="47"/>
      <c r="KZK314" s="47"/>
      <c r="KZL314" s="47"/>
      <c r="KZM314" s="47"/>
      <c r="KZN314" s="47"/>
      <c r="KZO314" s="47"/>
      <c r="KZP314" s="47"/>
      <c r="KZQ314" s="47"/>
      <c r="KZR314" s="47"/>
      <c r="KZS314" s="47"/>
      <c r="KZT314" s="47"/>
      <c r="KZU314" s="47"/>
      <c r="KZV314" s="47"/>
      <c r="KZW314" s="47"/>
      <c r="KZX314" s="47"/>
      <c r="KZY314" s="47"/>
      <c r="KZZ314" s="47"/>
      <c r="LAA314" s="47"/>
      <c r="LAB314" s="47"/>
      <c r="LAC314" s="47"/>
      <c r="LAD314" s="47"/>
      <c r="LAE314" s="47"/>
      <c r="LAF314" s="47"/>
      <c r="LAG314" s="47"/>
      <c r="LAH314" s="47"/>
      <c r="LAI314" s="47"/>
      <c r="LAJ314" s="47"/>
      <c r="LAK314" s="47"/>
      <c r="LAL314" s="47"/>
      <c r="LAM314" s="47"/>
      <c r="LAN314" s="47"/>
      <c r="LAO314" s="47"/>
      <c r="LAP314" s="47"/>
      <c r="LAQ314" s="47"/>
      <c r="LAR314" s="47"/>
      <c r="LAS314" s="47"/>
      <c r="LAT314" s="47"/>
      <c r="LAU314" s="47"/>
      <c r="LAV314" s="47"/>
      <c r="LAW314" s="47"/>
      <c r="LAX314" s="47"/>
      <c r="LAY314" s="47"/>
      <c r="LAZ314" s="47"/>
      <c r="LBA314" s="47"/>
      <c r="LBB314" s="47"/>
      <c r="LBC314" s="47"/>
      <c r="LBD314" s="47"/>
      <c r="LBE314" s="47"/>
      <c r="LBF314" s="47"/>
      <c r="LBG314" s="47"/>
      <c r="LBH314" s="47"/>
      <c r="LBI314" s="47"/>
      <c r="LBJ314" s="47"/>
      <c r="LBK314" s="47"/>
      <c r="LBL314" s="47"/>
      <c r="LBM314" s="47"/>
      <c r="LBN314" s="47"/>
      <c r="LBO314" s="47"/>
      <c r="LBP314" s="47"/>
      <c r="LBQ314" s="47"/>
      <c r="LBR314" s="47"/>
      <c r="LBS314" s="47"/>
      <c r="LBT314" s="47"/>
      <c r="LBU314" s="47"/>
      <c r="LBV314" s="47"/>
      <c r="LBW314" s="47"/>
      <c r="LBX314" s="47"/>
      <c r="LBY314" s="47"/>
      <c r="LBZ314" s="47"/>
      <c r="LCA314" s="47"/>
      <c r="LCB314" s="47"/>
      <c r="LCC314" s="47"/>
      <c r="LCD314" s="47"/>
      <c r="LCE314" s="47"/>
      <c r="LCF314" s="47"/>
      <c r="LCG314" s="47"/>
      <c r="LCH314" s="47"/>
      <c r="LCI314" s="47"/>
      <c r="LCJ314" s="47"/>
      <c r="LCK314" s="47"/>
      <c r="LCL314" s="47"/>
      <c r="LCM314" s="47"/>
      <c r="LCN314" s="47"/>
      <c r="LCO314" s="47"/>
      <c r="LCP314" s="47"/>
      <c r="LCQ314" s="47"/>
      <c r="LCR314" s="47"/>
      <c r="LCS314" s="47"/>
      <c r="LCT314" s="47"/>
      <c r="LCU314" s="47"/>
      <c r="LCV314" s="47"/>
      <c r="LCW314" s="47"/>
      <c r="LCX314" s="47"/>
      <c r="LCY314" s="47"/>
      <c r="LCZ314" s="47"/>
      <c r="LDA314" s="47"/>
      <c r="LDB314" s="47"/>
      <c r="LDC314" s="47"/>
      <c r="LDD314" s="47"/>
      <c r="LDE314" s="47"/>
      <c r="LDF314" s="47"/>
      <c r="LDG314" s="47"/>
      <c r="LDH314" s="47"/>
      <c r="LDI314" s="47"/>
      <c r="LDJ314" s="47"/>
      <c r="LDK314" s="47"/>
      <c r="LDL314" s="47"/>
      <c r="LDM314" s="47"/>
      <c r="LDN314" s="47"/>
      <c r="LDO314" s="47"/>
      <c r="LDP314" s="47"/>
      <c r="LDQ314" s="47"/>
      <c r="LDR314" s="47"/>
      <c r="LDS314" s="47"/>
      <c r="LDT314" s="47"/>
      <c r="LDU314" s="47"/>
      <c r="LDV314" s="47"/>
      <c r="LDW314" s="47"/>
      <c r="LDX314" s="47"/>
      <c r="LDY314" s="47"/>
      <c r="LDZ314" s="47"/>
      <c r="LEA314" s="47"/>
      <c r="LEB314" s="47"/>
      <c r="LEC314" s="47"/>
      <c r="LED314" s="47"/>
      <c r="LEE314" s="47"/>
      <c r="LEF314" s="47"/>
      <c r="LEG314" s="47"/>
      <c r="LEH314" s="47"/>
      <c r="LEI314" s="47"/>
      <c r="LEJ314" s="47"/>
      <c r="LEK314" s="47"/>
      <c r="LEL314" s="47"/>
      <c r="LEM314" s="47"/>
      <c r="LEN314" s="47"/>
      <c r="LEO314" s="47"/>
      <c r="LEP314" s="47"/>
      <c r="LEQ314" s="47"/>
      <c r="LER314" s="47"/>
      <c r="LES314" s="47"/>
      <c r="LET314" s="47"/>
      <c r="LEU314" s="47"/>
      <c r="LEV314" s="47"/>
      <c r="LEW314" s="47"/>
      <c r="LEX314" s="47"/>
      <c r="LEY314" s="47"/>
      <c r="LEZ314" s="47"/>
      <c r="LFA314" s="47"/>
      <c r="LFB314" s="47"/>
      <c r="LFC314" s="47"/>
      <c r="LFD314" s="47"/>
      <c r="LFE314" s="47"/>
      <c r="LFF314" s="47"/>
      <c r="LFG314" s="47"/>
      <c r="LFH314" s="47"/>
      <c r="LFI314" s="47"/>
      <c r="LFJ314" s="47"/>
      <c r="LFK314" s="47"/>
      <c r="LFL314" s="47"/>
      <c r="LFM314" s="47"/>
      <c r="LFN314" s="47"/>
      <c r="LFO314" s="47"/>
      <c r="LFP314" s="47"/>
      <c r="LFQ314" s="47"/>
      <c r="LFR314" s="47"/>
      <c r="LFS314" s="47"/>
      <c r="LFT314" s="47"/>
      <c r="LFU314" s="47"/>
      <c r="LFV314" s="47"/>
      <c r="LFW314" s="47"/>
      <c r="LFX314" s="47"/>
      <c r="LFY314" s="47"/>
      <c r="LFZ314" s="47"/>
      <c r="LGA314" s="47"/>
      <c r="LGB314" s="47"/>
      <c r="LGC314" s="47"/>
      <c r="LGD314" s="47"/>
      <c r="LGE314" s="47"/>
      <c r="LGF314" s="47"/>
      <c r="LGG314" s="47"/>
      <c r="LGH314" s="47"/>
      <c r="LGI314" s="47"/>
      <c r="LGJ314" s="47"/>
      <c r="LGK314" s="47"/>
      <c r="LGL314" s="47"/>
      <c r="LGM314" s="47"/>
      <c r="LGN314" s="47"/>
      <c r="LGO314" s="47"/>
      <c r="LGP314" s="47"/>
      <c r="LGQ314" s="47"/>
      <c r="LGR314" s="47"/>
      <c r="LGS314" s="47"/>
      <c r="LGT314" s="47"/>
      <c r="LGU314" s="47"/>
      <c r="LGV314" s="47"/>
      <c r="LGW314" s="47"/>
      <c r="LGX314" s="47"/>
      <c r="LGY314" s="47"/>
      <c r="LGZ314" s="47"/>
      <c r="LHA314" s="47"/>
      <c r="LHB314" s="47"/>
      <c r="LHC314" s="47"/>
      <c r="LHD314" s="47"/>
      <c r="LHE314" s="47"/>
      <c r="LHF314" s="47"/>
      <c r="LHG314" s="47"/>
      <c r="LHH314" s="47"/>
      <c r="LHI314" s="47"/>
      <c r="LHJ314" s="47"/>
      <c r="LHK314" s="47"/>
      <c r="LHL314" s="47"/>
      <c r="LHM314" s="47"/>
      <c r="LHN314" s="47"/>
      <c r="LHO314" s="47"/>
      <c r="LHP314" s="47"/>
      <c r="LHQ314" s="47"/>
      <c r="LHR314" s="47"/>
      <c r="LHS314" s="47"/>
      <c r="LHT314" s="47"/>
      <c r="LHU314" s="47"/>
      <c r="LHV314" s="47"/>
      <c r="LHW314" s="47"/>
      <c r="LHX314" s="47"/>
      <c r="LHY314" s="47"/>
      <c r="LHZ314" s="47"/>
      <c r="LIA314" s="47"/>
      <c r="LIB314" s="47"/>
      <c r="LIC314" s="47"/>
      <c r="LID314" s="47"/>
      <c r="LIE314" s="47"/>
      <c r="LIF314" s="47"/>
      <c r="LIG314" s="47"/>
      <c r="LIH314" s="47"/>
      <c r="LII314" s="47"/>
      <c r="LIJ314" s="47"/>
      <c r="LIK314" s="47"/>
      <c r="LIL314" s="47"/>
      <c r="LIM314" s="47"/>
      <c r="LIN314" s="47"/>
      <c r="LIO314" s="47"/>
      <c r="LIP314" s="47"/>
      <c r="LIQ314" s="47"/>
      <c r="LIR314" s="47"/>
      <c r="LIS314" s="47"/>
      <c r="LIT314" s="47"/>
      <c r="LIU314" s="47"/>
      <c r="LIV314" s="47"/>
      <c r="LIW314" s="47"/>
      <c r="LIX314" s="47"/>
      <c r="LIY314" s="47"/>
      <c r="LIZ314" s="47"/>
      <c r="LJA314" s="47"/>
      <c r="LJB314" s="47"/>
      <c r="LJC314" s="47"/>
      <c r="LJD314" s="47"/>
      <c r="LJE314" s="47"/>
      <c r="LJF314" s="47"/>
      <c r="LJG314" s="47"/>
      <c r="LJH314" s="47"/>
      <c r="LJI314" s="47"/>
      <c r="LJJ314" s="47"/>
      <c r="LJK314" s="47"/>
      <c r="LJL314" s="47"/>
      <c r="LJM314" s="47"/>
      <c r="LJN314" s="47"/>
      <c r="LJO314" s="47"/>
      <c r="LJP314" s="47"/>
      <c r="LJQ314" s="47"/>
      <c r="LJR314" s="47"/>
      <c r="LJS314" s="47"/>
      <c r="LJT314" s="47"/>
      <c r="LJU314" s="47"/>
      <c r="LJV314" s="47"/>
      <c r="LJW314" s="47"/>
      <c r="LJX314" s="47"/>
      <c r="LJY314" s="47"/>
      <c r="LJZ314" s="47"/>
      <c r="LKA314" s="47"/>
      <c r="LKB314" s="47"/>
      <c r="LKC314" s="47"/>
      <c r="LKD314" s="47"/>
      <c r="LKE314" s="47"/>
      <c r="LKF314" s="47"/>
      <c r="LKG314" s="47"/>
      <c r="LKH314" s="47"/>
      <c r="LKI314" s="47"/>
      <c r="LKJ314" s="47"/>
      <c r="LKK314" s="47"/>
      <c r="LKL314" s="47"/>
      <c r="LKM314" s="47"/>
      <c r="LKN314" s="47"/>
      <c r="LKO314" s="47"/>
      <c r="LKP314" s="47"/>
      <c r="LKQ314" s="47"/>
      <c r="LKR314" s="47"/>
      <c r="LKS314" s="47"/>
      <c r="LKT314" s="47"/>
      <c r="LKU314" s="47"/>
      <c r="LKV314" s="47"/>
      <c r="LKW314" s="47"/>
      <c r="LKX314" s="47"/>
      <c r="LKY314" s="47"/>
      <c r="LKZ314" s="47"/>
      <c r="LLA314" s="47"/>
      <c r="LLB314" s="47"/>
      <c r="LLC314" s="47"/>
      <c r="LLD314" s="47"/>
      <c r="LLE314" s="47"/>
      <c r="LLF314" s="47"/>
      <c r="LLG314" s="47"/>
      <c r="LLH314" s="47"/>
      <c r="LLI314" s="47"/>
      <c r="LLJ314" s="47"/>
      <c r="LLK314" s="47"/>
      <c r="LLL314" s="47"/>
      <c r="LLM314" s="47"/>
      <c r="LLN314" s="47"/>
      <c r="LLO314" s="47"/>
      <c r="LLP314" s="47"/>
      <c r="LLQ314" s="47"/>
      <c r="LLR314" s="47"/>
      <c r="LLS314" s="47"/>
      <c r="LLT314" s="47"/>
      <c r="LLU314" s="47"/>
      <c r="LLV314" s="47"/>
      <c r="LLW314" s="47"/>
      <c r="LLX314" s="47"/>
      <c r="LLY314" s="47"/>
      <c r="LLZ314" s="47"/>
      <c r="LMA314" s="47"/>
      <c r="LMB314" s="47"/>
      <c r="LMC314" s="47"/>
      <c r="LMD314" s="47"/>
      <c r="LME314" s="47"/>
      <c r="LMF314" s="47"/>
      <c r="LMG314" s="47"/>
      <c r="LMH314" s="47"/>
      <c r="LMI314" s="47"/>
      <c r="LMJ314" s="47"/>
      <c r="LMK314" s="47"/>
      <c r="LML314" s="47"/>
      <c r="LMM314" s="47"/>
      <c r="LMN314" s="47"/>
      <c r="LMO314" s="47"/>
      <c r="LMP314" s="47"/>
      <c r="LMQ314" s="47"/>
      <c r="LMR314" s="47"/>
      <c r="LMS314" s="47"/>
      <c r="LMT314" s="47"/>
      <c r="LMU314" s="47"/>
      <c r="LMV314" s="47"/>
      <c r="LMW314" s="47"/>
      <c r="LMX314" s="47"/>
      <c r="LMY314" s="47"/>
      <c r="LMZ314" s="47"/>
      <c r="LNA314" s="47"/>
      <c r="LNB314" s="47"/>
      <c r="LNC314" s="47"/>
      <c r="LND314" s="47"/>
      <c r="LNE314" s="47"/>
      <c r="LNF314" s="47"/>
      <c r="LNG314" s="47"/>
      <c r="LNH314" s="47"/>
      <c r="LNI314" s="47"/>
      <c r="LNJ314" s="47"/>
      <c r="LNK314" s="47"/>
      <c r="LNL314" s="47"/>
      <c r="LNM314" s="47"/>
      <c r="LNN314" s="47"/>
      <c r="LNO314" s="47"/>
      <c r="LNP314" s="47"/>
      <c r="LNQ314" s="47"/>
      <c r="LNR314" s="47"/>
      <c r="LNS314" s="47"/>
      <c r="LNT314" s="47"/>
      <c r="LNU314" s="47"/>
      <c r="LNV314" s="47"/>
      <c r="LNW314" s="47"/>
      <c r="LNX314" s="47"/>
      <c r="LNY314" s="47"/>
      <c r="LNZ314" s="47"/>
      <c r="LOA314" s="47"/>
      <c r="LOB314" s="47"/>
      <c r="LOC314" s="47"/>
      <c r="LOD314" s="47"/>
      <c r="LOE314" s="47"/>
      <c r="LOF314" s="47"/>
      <c r="LOG314" s="47"/>
      <c r="LOH314" s="47"/>
      <c r="LOI314" s="47"/>
      <c r="LOJ314" s="47"/>
      <c r="LOK314" s="47"/>
      <c r="LOL314" s="47"/>
      <c r="LOM314" s="47"/>
      <c r="LON314" s="47"/>
      <c r="LOO314" s="47"/>
      <c r="LOP314" s="47"/>
      <c r="LOQ314" s="47"/>
      <c r="LOR314" s="47"/>
      <c r="LOS314" s="47"/>
      <c r="LOT314" s="47"/>
      <c r="LOU314" s="47"/>
      <c r="LOV314" s="47"/>
      <c r="LOW314" s="47"/>
      <c r="LOX314" s="47"/>
      <c r="LOY314" s="47"/>
      <c r="LOZ314" s="47"/>
      <c r="LPA314" s="47"/>
      <c r="LPB314" s="47"/>
      <c r="LPC314" s="47"/>
      <c r="LPD314" s="47"/>
      <c r="LPE314" s="47"/>
      <c r="LPF314" s="47"/>
      <c r="LPG314" s="47"/>
      <c r="LPH314" s="47"/>
      <c r="LPI314" s="47"/>
      <c r="LPJ314" s="47"/>
      <c r="LPK314" s="47"/>
      <c r="LPL314" s="47"/>
      <c r="LPM314" s="47"/>
      <c r="LPN314" s="47"/>
      <c r="LPO314" s="47"/>
      <c r="LPP314" s="47"/>
      <c r="LPQ314" s="47"/>
      <c r="LPR314" s="47"/>
      <c r="LPS314" s="47"/>
      <c r="LPT314" s="47"/>
      <c r="LPU314" s="47"/>
      <c r="LPV314" s="47"/>
      <c r="LPW314" s="47"/>
      <c r="LPX314" s="47"/>
      <c r="LPY314" s="47"/>
      <c r="LPZ314" s="47"/>
      <c r="LQA314" s="47"/>
      <c r="LQB314" s="47"/>
      <c r="LQC314" s="47"/>
      <c r="LQD314" s="47"/>
      <c r="LQE314" s="47"/>
      <c r="LQF314" s="47"/>
      <c r="LQG314" s="47"/>
      <c r="LQH314" s="47"/>
      <c r="LQI314" s="47"/>
      <c r="LQJ314" s="47"/>
      <c r="LQK314" s="47"/>
      <c r="LQL314" s="47"/>
      <c r="LQM314" s="47"/>
      <c r="LQN314" s="47"/>
      <c r="LQO314" s="47"/>
      <c r="LQP314" s="47"/>
      <c r="LQQ314" s="47"/>
      <c r="LQR314" s="47"/>
      <c r="LQS314" s="47"/>
      <c r="LQT314" s="47"/>
      <c r="LQU314" s="47"/>
      <c r="LQV314" s="47"/>
      <c r="LQW314" s="47"/>
      <c r="LQX314" s="47"/>
      <c r="LQY314" s="47"/>
      <c r="LQZ314" s="47"/>
      <c r="LRA314" s="47"/>
      <c r="LRB314" s="47"/>
      <c r="LRC314" s="47"/>
      <c r="LRD314" s="47"/>
      <c r="LRE314" s="47"/>
      <c r="LRF314" s="47"/>
      <c r="LRG314" s="47"/>
      <c r="LRH314" s="47"/>
      <c r="LRI314" s="47"/>
      <c r="LRJ314" s="47"/>
      <c r="LRK314" s="47"/>
      <c r="LRL314" s="47"/>
      <c r="LRM314" s="47"/>
      <c r="LRN314" s="47"/>
      <c r="LRO314" s="47"/>
      <c r="LRP314" s="47"/>
      <c r="LRQ314" s="47"/>
      <c r="LRR314" s="47"/>
      <c r="LRS314" s="47"/>
      <c r="LRT314" s="47"/>
      <c r="LRU314" s="47"/>
      <c r="LRV314" s="47"/>
      <c r="LRW314" s="47"/>
      <c r="LRX314" s="47"/>
      <c r="LRY314" s="47"/>
      <c r="LRZ314" s="47"/>
      <c r="LSA314" s="47"/>
      <c r="LSB314" s="47"/>
      <c r="LSC314" s="47"/>
      <c r="LSD314" s="47"/>
      <c r="LSE314" s="47"/>
      <c r="LSF314" s="47"/>
      <c r="LSG314" s="47"/>
      <c r="LSH314" s="47"/>
      <c r="LSI314" s="47"/>
      <c r="LSJ314" s="47"/>
      <c r="LSK314" s="47"/>
      <c r="LSL314" s="47"/>
      <c r="LSM314" s="47"/>
      <c r="LSN314" s="47"/>
      <c r="LSO314" s="47"/>
      <c r="LSP314" s="47"/>
      <c r="LSQ314" s="47"/>
      <c r="LSR314" s="47"/>
      <c r="LSS314" s="47"/>
      <c r="LST314" s="47"/>
      <c r="LSU314" s="47"/>
      <c r="LSV314" s="47"/>
      <c r="LSW314" s="47"/>
      <c r="LSX314" s="47"/>
      <c r="LSY314" s="47"/>
      <c r="LSZ314" s="47"/>
      <c r="LTA314" s="47"/>
      <c r="LTB314" s="47"/>
      <c r="LTC314" s="47"/>
      <c r="LTD314" s="47"/>
      <c r="LTE314" s="47"/>
      <c r="LTF314" s="47"/>
      <c r="LTG314" s="47"/>
      <c r="LTH314" s="47"/>
      <c r="LTI314" s="47"/>
      <c r="LTJ314" s="47"/>
      <c r="LTK314" s="47"/>
      <c r="LTL314" s="47"/>
      <c r="LTM314" s="47"/>
      <c r="LTN314" s="47"/>
      <c r="LTO314" s="47"/>
      <c r="LTP314" s="47"/>
      <c r="LTQ314" s="47"/>
      <c r="LTR314" s="47"/>
      <c r="LTS314" s="47"/>
      <c r="LTT314" s="47"/>
      <c r="LTU314" s="47"/>
      <c r="LTV314" s="47"/>
      <c r="LTW314" s="47"/>
      <c r="LTX314" s="47"/>
      <c r="LTY314" s="47"/>
      <c r="LTZ314" s="47"/>
      <c r="LUA314" s="47"/>
      <c r="LUB314" s="47"/>
      <c r="LUC314" s="47"/>
      <c r="LUD314" s="47"/>
      <c r="LUE314" s="47"/>
      <c r="LUF314" s="47"/>
      <c r="LUG314" s="47"/>
      <c r="LUH314" s="47"/>
      <c r="LUI314" s="47"/>
      <c r="LUJ314" s="47"/>
      <c r="LUK314" s="47"/>
      <c r="LUL314" s="47"/>
      <c r="LUM314" s="47"/>
      <c r="LUN314" s="47"/>
      <c r="LUO314" s="47"/>
      <c r="LUP314" s="47"/>
      <c r="LUQ314" s="47"/>
      <c r="LUR314" s="47"/>
      <c r="LUS314" s="47"/>
      <c r="LUT314" s="47"/>
      <c r="LUU314" s="47"/>
      <c r="LUV314" s="47"/>
      <c r="LUW314" s="47"/>
      <c r="LUX314" s="47"/>
      <c r="LUY314" s="47"/>
      <c r="LUZ314" s="47"/>
      <c r="LVA314" s="47"/>
      <c r="LVB314" s="47"/>
      <c r="LVC314" s="47"/>
      <c r="LVD314" s="47"/>
      <c r="LVE314" s="47"/>
      <c r="LVF314" s="47"/>
      <c r="LVG314" s="47"/>
      <c r="LVH314" s="47"/>
      <c r="LVI314" s="47"/>
      <c r="LVJ314" s="47"/>
      <c r="LVK314" s="47"/>
      <c r="LVL314" s="47"/>
      <c r="LVM314" s="47"/>
      <c r="LVN314" s="47"/>
      <c r="LVO314" s="47"/>
      <c r="LVP314" s="47"/>
      <c r="LVQ314" s="47"/>
      <c r="LVR314" s="47"/>
      <c r="LVS314" s="47"/>
      <c r="LVT314" s="47"/>
      <c r="LVU314" s="47"/>
      <c r="LVV314" s="47"/>
      <c r="LVW314" s="47"/>
      <c r="LVX314" s="47"/>
      <c r="LVY314" s="47"/>
      <c r="LVZ314" s="47"/>
      <c r="LWA314" s="47"/>
      <c r="LWB314" s="47"/>
      <c r="LWC314" s="47"/>
      <c r="LWD314" s="47"/>
      <c r="LWE314" s="47"/>
      <c r="LWF314" s="47"/>
      <c r="LWG314" s="47"/>
      <c r="LWH314" s="47"/>
      <c r="LWI314" s="47"/>
      <c r="LWJ314" s="47"/>
      <c r="LWK314" s="47"/>
      <c r="LWL314" s="47"/>
      <c r="LWM314" s="47"/>
      <c r="LWN314" s="47"/>
      <c r="LWO314" s="47"/>
      <c r="LWP314" s="47"/>
      <c r="LWQ314" s="47"/>
      <c r="LWR314" s="47"/>
      <c r="LWS314" s="47"/>
      <c r="LWT314" s="47"/>
      <c r="LWU314" s="47"/>
      <c r="LWV314" s="47"/>
      <c r="LWW314" s="47"/>
      <c r="LWX314" s="47"/>
      <c r="LWY314" s="47"/>
      <c r="LWZ314" s="47"/>
      <c r="LXA314" s="47"/>
      <c r="LXB314" s="47"/>
      <c r="LXC314" s="47"/>
      <c r="LXD314" s="47"/>
      <c r="LXE314" s="47"/>
      <c r="LXF314" s="47"/>
      <c r="LXG314" s="47"/>
      <c r="LXH314" s="47"/>
      <c r="LXI314" s="47"/>
      <c r="LXJ314" s="47"/>
      <c r="LXK314" s="47"/>
      <c r="LXL314" s="47"/>
      <c r="LXM314" s="47"/>
      <c r="LXN314" s="47"/>
      <c r="LXO314" s="47"/>
      <c r="LXP314" s="47"/>
      <c r="LXQ314" s="47"/>
      <c r="LXR314" s="47"/>
      <c r="LXS314" s="47"/>
      <c r="LXT314" s="47"/>
      <c r="LXU314" s="47"/>
      <c r="LXV314" s="47"/>
      <c r="LXW314" s="47"/>
      <c r="LXX314" s="47"/>
      <c r="LXY314" s="47"/>
      <c r="LXZ314" s="47"/>
      <c r="LYA314" s="47"/>
      <c r="LYB314" s="47"/>
      <c r="LYC314" s="47"/>
      <c r="LYD314" s="47"/>
      <c r="LYE314" s="47"/>
      <c r="LYF314" s="47"/>
      <c r="LYG314" s="47"/>
      <c r="LYH314" s="47"/>
      <c r="LYI314" s="47"/>
      <c r="LYJ314" s="47"/>
      <c r="LYK314" s="47"/>
      <c r="LYL314" s="47"/>
      <c r="LYM314" s="47"/>
      <c r="LYN314" s="47"/>
      <c r="LYO314" s="47"/>
      <c r="LYP314" s="47"/>
      <c r="LYQ314" s="47"/>
      <c r="LYR314" s="47"/>
      <c r="LYS314" s="47"/>
      <c r="LYT314" s="47"/>
      <c r="LYU314" s="47"/>
      <c r="LYV314" s="47"/>
      <c r="LYW314" s="47"/>
      <c r="LYX314" s="47"/>
      <c r="LYY314" s="47"/>
      <c r="LYZ314" s="47"/>
      <c r="LZA314" s="47"/>
      <c r="LZB314" s="47"/>
      <c r="LZC314" s="47"/>
      <c r="LZD314" s="47"/>
      <c r="LZE314" s="47"/>
      <c r="LZF314" s="47"/>
      <c r="LZG314" s="47"/>
      <c r="LZH314" s="47"/>
      <c r="LZI314" s="47"/>
      <c r="LZJ314" s="47"/>
      <c r="LZK314" s="47"/>
      <c r="LZL314" s="47"/>
      <c r="LZM314" s="47"/>
      <c r="LZN314" s="47"/>
      <c r="LZO314" s="47"/>
      <c r="LZP314" s="47"/>
      <c r="LZQ314" s="47"/>
      <c r="LZR314" s="47"/>
      <c r="LZS314" s="47"/>
      <c r="LZT314" s="47"/>
      <c r="LZU314" s="47"/>
      <c r="LZV314" s="47"/>
      <c r="LZW314" s="47"/>
      <c r="LZX314" s="47"/>
      <c r="LZY314" s="47"/>
      <c r="LZZ314" s="47"/>
      <c r="MAA314" s="47"/>
      <c r="MAB314" s="47"/>
      <c r="MAC314" s="47"/>
      <c r="MAD314" s="47"/>
      <c r="MAE314" s="47"/>
      <c r="MAF314" s="47"/>
      <c r="MAG314" s="47"/>
      <c r="MAH314" s="47"/>
      <c r="MAI314" s="47"/>
      <c r="MAJ314" s="47"/>
      <c r="MAK314" s="47"/>
      <c r="MAL314" s="47"/>
      <c r="MAM314" s="47"/>
      <c r="MAN314" s="47"/>
      <c r="MAO314" s="47"/>
      <c r="MAP314" s="47"/>
      <c r="MAQ314" s="47"/>
      <c r="MAR314" s="47"/>
      <c r="MAS314" s="47"/>
      <c r="MAT314" s="47"/>
      <c r="MAU314" s="47"/>
      <c r="MAV314" s="47"/>
      <c r="MAW314" s="47"/>
      <c r="MAX314" s="47"/>
      <c r="MAY314" s="47"/>
      <c r="MAZ314" s="47"/>
      <c r="MBA314" s="47"/>
      <c r="MBB314" s="47"/>
      <c r="MBC314" s="47"/>
      <c r="MBD314" s="47"/>
      <c r="MBE314" s="47"/>
      <c r="MBF314" s="47"/>
      <c r="MBG314" s="47"/>
      <c r="MBH314" s="47"/>
      <c r="MBI314" s="47"/>
      <c r="MBJ314" s="47"/>
      <c r="MBK314" s="47"/>
      <c r="MBL314" s="47"/>
      <c r="MBM314" s="47"/>
      <c r="MBN314" s="47"/>
      <c r="MBO314" s="47"/>
      <c r="MBP314" s="47"/>
      <c r="MBQ314" s="47"/>
      <c r="MBR314" s="47"/>
      <c r="MBS314" s="47"/>
      <c r="MBT314" s="47"/>
      <c r="MBU314" s="47"/>
      <c r="MBV314" s="47"/>
      <c r="MBW314" s="47"/>
      <c r="MBX314" s="47"/>
      <c r="MBY314" s="47"/>
      <c r="MBZ314" s="47"/>
      <c r="MCA314" s="47"/>
      <c r="MCB314" s="47"/>
      <c r="MCC314" s="47"/>
      <c r="MCD314" s="47"/>
      <c r="MCE314" s="47"/>
      <c r="MCF314" s="47"/>
      <c r="MCG314" s="47"/>
      <c r="MCH314" s="47"/>
      <c r="MCI314" s="47"/>
      <c r="MCJ314" s="47"/>
      <c r="MCK314" s="47"/>
      <c r="MCL314" s="47"/>
      <c r="MCM314" s="47"/>
      <c r="MCN314" s="47"/>
      <c r="MCO314" s="47"/>
      <c r="MCP314" s="47"/>
      <c r="MCQ314" s="47"/>
      <c r="MCR314" s="47"/>
      <c r="MCS314" s="47"/>
      <c r="MCT314" s="47"/>
      <c r="MCU314" s="47"/>
      <c r="MCV314" s="47"/>
      <c r="MCW314" s="47"/>
      <c r="MCX314" s="47"/>
      <c r="MCY314" s="47"/>
      <c r="MCZ314" s="47"/>
      <c r="MDA314" s="47"/>
      <c r="MDB314" s="47"/>
      <c r="MDC314" s="47"/>
      <c r="MDD314" s="47"/>
      <c r="MDE314" s="47"/>
      <c r="MDF314" s="47"/>
      <c r="MDG314" s="47"/>
      <c r="MDH314" s="47"/>
      <c r="MDI314" s="47"/>
      <c r="MDJ314" s="47"/>
      <c r="MDK314" s="47"/>
      <c r="MDL314" s="47"/>
      <c r="MDM314" s="47"/>
      <c r="MDN314" s="47"/>
      <c r="MDO314" s="47"/>
      <c r="MDP314" s="47"/>
      <c r="MDQ314" s="47"/>
      <c r="MDR314" s="47"/>
      <c r="MDS314" s="47"/>
      <c r="MDT314" s="47"/>
      <c r="MDU314" s="47"/>
      <c r="MDV314" s="47"/>
      <c r="MDW314" s="47"/>
      <c r="MDX314" s="47"/>
      <c r="MDY314" s="47"/>
      <c r="MDZ314" s="47"/>
      <c r="MEA314" s="47"/>
      <c r="MEB314" s="47"/>
      <c r="MEC314" s="47"/>
      <c r="MED314" s="47"/>
      <c r="MEE314" s="47"/>
      <c r="MEF314" s="47"/>
      <c r="MEG314" s="47"/>
      <c r="MEH314" s="47"/>
      <c r="MEI314" s="47"/>
      <c r="MEJ314" s="47"/>
      <c r="MEK314" s="47"/>
      <c r="MEL314" s="47"/>
      <c r="MEM314" s="47"/>
      <c r="MEN314" s="47"/>
      <c r="MEO314" s="47"/>
      <c r="MEP314" s="47"/>
      <c r="MEQ314" s="47"/>
      <c r="MER314" s="47"/>
      <c r="MES314" s="47"/>
      <c r="MET314" s="47"/>
      <c r="MEU314" s="47"/>
      <c r="MEV314" s="47"/>
      <c r="MEW314" s="47"/>
      <c r="MEX314" s="47"/>
      <c r="MEY314" s="47"/>
      <c r="MEZ314" s="47"/>
      <c r="MFA314" s="47"/>
      <c r="MFB314" s="47"/>
      <c r="MFC314" s="47"/>
      <c r="MFD314" s="47"/>
      <c r="MFE314" s="47"/>
      <c r="MFF314" s="47"/>
      <c r="MFG314" s="47"/>
      <c r="MFH314" s="47"/>
      <c r="MFI314" s="47"/>
      <c r="MFJ314" s="47"/>
      <c r="MFK314" s="47"/>
      <c r="MFL314" s="47"/>
      <c r="MFM314" s="47"/>
      <c r="MFN314" s="47"/>
      <c r="MFO314" s="47"/>
      <c r="MFP314" s="47"/>
      <c r="MFQ314" s="47"/>
      <c r="MFR314" s="47"/>
      <c r="MFS314" s="47"/>
      <c r="MFT314" s="47"/>
      <c r="MFU314" s="47"/>
      <c r="MFV314" s="47"/>
      <c r="MFW314" s="47"/>
      <c r="MFX314" s="47"/>
      <c r="MFY314" s="47"/>
      <c r="MFZ314" s="47"/>
      <c r="MGA314" s="47"/>
      <c r="MGB314" s="47"/>
      <c r="MGC314" s="47"/>
      <c r="MGD314" s="47"/>
      <c r="MGE314" s="47"/>
      <c r="MGF314" s="47"/>
      <c r="MGG314" s="47"/>
      <c r="MGH314" s="47"/>
      <c r="MGI314" s="47"/>
      <c r="MGJ314" s="47"/>
      <c r="MGK314" s="47"/>
      <c r="MGL314" s="47"/>
      <c r="MGM314" s="47"/>
      <c r="MGN314" s="47"/>
      <c r="MGO314" s="47"/>
      <c r="MGP314" s="47"/>
      <c r="MGQ314" s="47"/>
      <c r="MGR314" s="47"/>
      <c r="MGS314" s="47"/>
      <c r="MGT314" s="47"/>
      <c r="MGU314" s="47"/>
      <c r="MGV314" s="47"/>
      <c r="MGW314" s="47"/>
      <c r="MGX314" s="47"/>
      <c r="MGY314" s="47"/>
      <c r="MGZ314" s="47"/>
      <c r="MHA314" s="47"/>
      <c r="MHB314" s="47"/>
      <c r="MHC314" s="47"/>
      <c r="MHD314" s="47"/>
      <c r="MHE314" s="47"/>
      <c r="MHF314" s="47"/>
      <c r="MHG314" s="47"/>
      <c r="MHH314" s="47"/>
      <c r="MHI314" s="47"/>
      <c r="MHJ314" s="47"/>
      <c r="MHK314" s="47"/>
      <c r="MHL314" s="47"/>
      <c r="MHM314" s="47"/>
      <c r="MHN314" s="47"/>
      <c r="MHO314" s="47"/>
      <c r="MHP314" s="47"/>
      <c r="MHQ314" s="47"/>
      <c r="MHR314" s="47"/>
      <c r="MHS314" s="47"/>
      <c r="MHT314" s="47"/>
      <c r="MHU314" s="47"/>
      <c r="MHV314" s="47"/>
      <c r="MHW314" s="47"/>
      <c r="MHX314" s="47"/>
      <c r="MHY314" s="47"/>
      <c r="MHZ314" s="47"/>
      <c r="MIA314" s="47"/>
      <c r="MIB314" s="47"/>
      <c r="MIC314" s="47"/>
      <c r="MID314" s="47"/>
      <c r="MIE314" s="47"/>
      <c r="MIF314" s="47"/>
      <c r="MIG314" s="47"/>
      <c r="MIH314" s="47"/>
      <c r="MII314" s="47"/>
      <c r="MIJ314" s="47"/>
      <c r="MIK314" s="47"/>
      <c r="MIL314" s="47"/>
      <c r="MIM314" s="47"/>
      <c r="MIN314" s="47"/>
      <c r="MIO314" s="47"/>
      <c r="MIP314" s="47"/>
      <c r="MIQ314" s="47"/>
      <c r="MIR314" s="47"/>
      <c r="MIS314" s="47"/>
      <c r="MIT314" s="47"/>
      <c r="MIU314" s="47"/>
      <c r="MIV314" s="47"/>
      <c r="MIW314" s="47"/>
      <c r="MIX314" s="47"/>
      <c r="MIY314" s="47"/>
      <c r="MIZ314" s="47"/>
      <c r="MJA314" s="47"/>
      <c r="MJB314" s="47"/>
      <c r="MJC314" s="47"/>
      <c r="MJD314" s="47"/>
      <c r="MJE314" s="47"/>
      <c r="MJF314" s="47"/>
      <c r="MJG314" s="47"/>
      <c r="MJH314" s="47"/>
      <c r="MJI314" s="47"/>
      <c r="MJJ314" s="47"/>
      <c r="MJK314" s="47"/>
      <c r="MJL314" s="47"/>
      <c r="MJM314" s="47"/>
      <c r="MJN314" s="47"/>
      <c r="MJO314" s="47"/>
      <c r="MJP314" s="47"/>
      <c r="MJQ314" s="47"/>
      <c r="MJR314" s="47"/>
      <c r="MJS314" s="47"/>
      <c r="MJT314" s="47"/>
      <c r="MJU314" s="47"/>
      <c r="MJV314" s="47"/>
      <c r="MJW314" s="47"/>
      <c r="MJX314" s="47"/>
      <c r="MJY314" s="47"/>
      <c r="MJZ314" s="47"/>
      <c r="MKA314" s="47"/>
      <c r="MKB314" s="47"/>
      <c r="MKC314" s="47"/>
      <c r="MKD314" s="47"/>
      <c r="MKE314" s="47"/>
      <c r="MKF314" s="47"/>
      <c r="MKG314" s="47"/>
      <c r="MKH314" s="47"/>
      <c r="MKI314" s="47"/>
      <c r="MKJ314" s="47"/>
      <c r="MKK314" s="47"/>
      <c r="MKL314" s="47"/>
      <c r="MKM314" s="47"/>
      <c r="MKN314" s="47"/>
      <c r="MKO314" s="47"/>
      <c r="MKP314" s="47"/>
      <c r="MKQ314" s="47"/>
      <c r="MKR314" s="47"/>
      <c r="MKS314" s="47"/>
      <c r="MKT314" s="47"/>
      <c r="MKU314" s="47"/>
      <c r="MKV314" s="47"/>
      <c r="MKW314" s="47"/>
      <c r="MKX314" s="47"/>
      <c r="MKY314" s="47"/>
      <c r="MKZ314" s="47"/>
      <c r="MLA314" s="47"/>
      <c r="MLB314" s="47"/>
      <c r="MLC314" s="47"/>
      <c r="MLD314" s="47"/>
      <c r="MLE314" s="47"/>
      <c r="MLF314" s="47"/>
      <c r="MLG314" s="47"/>
      <c r="MLH314" s="47"/>
      <c r="MLI314" s="47"/>
      <c r="MLJ314" s="47"/>
      <c r="MLK314" s="47"/>
      <c r="MLL314" s="47"/>
      <c r="MLM314" s="47"/>
      <c r="MLN314" s="47"/>
      <c r="MLO314" s="47"/>
      <c r="MLP314" s="47"/>
      <c r="MLQ314" s="47"/>
      <c r="MLR314" s="47"/>
      <c r="MLS314" s="47"/>
      <c r="MLT314" s="47"/>
      <c r="MLU314" s="47"/>
      <c r="MLV314" s="47"/>
      <c r="MLW314" s="47"/>
      <c r="MLX314" s="47"/>
      <c r="MLY314" s="47"/>
      <c r="MLZ314" s="47"/>
      <c r="MMA314" s="47"/>
      <c r="MMB314" s="47"/>
      <c r="MMC314" s="47"/>
      <c r="MMD314" s="47"/>
      <c r="MME314" s="47"/>
      <c r="MMF314" s="47"/>
      <c r="MMG314" s="47"/>
      <c r="MMH314" s="47"/>
      <c r="MMI314" s="47"/>
      <c r="MMJ314" s="47"/>
      <c r="MMK314" s="47"/>
      <c r="MML314" s="47"/>
      <c r="MMM314" s="47"/>
      <c r="MMN314" s="47"/>
      <c r="MMO314" s="47"/>
      <c r="MMP314" s="47"/>
      <c r="MMQ314" s="47"/>
      <c r="MMR314" s="47"/>
      <c r="MMS314" s="47"/>
      <c r="MMT314" s="47"/>
      <c r="MMU314" s="47"/>
      <c r="MMV314" s="47"/>
      <c r="MMW314" s="47"/>
      <c r="MMX314" s="47"/>
      <c r="MMY314" s="47"/>
      <c r="MMZ314" s="47"/>
      <c r="MNA314" s="47"/>
      <c r="MNB314" s="47"/>
      <c r="MNC314" s="47"/>
      <c r="MND314" s="47"/>
      <c r="MNE314" s="47"/>
      <c r="MNF314" s="47"/>
      <c r="MNG314" s="47"/>
      <c r="MNH314" s="47"/>
      <c r="MNI314" s="47"/>
      <c r="MNJ314" s="47"/>
      <c r="MNK314" s="47"/>
      <c r="MNL314" s="47"/>
      <c r="MNM314" s="47"/>
      <c r="MNN314" s="47"/>
      <c r="MNO314" s="47"/>
      <c r="MNP314" s="47"/>
      <c r="MNQ314" s="47"/>
      <c r="MNR314" s="47"/>
      <c r="MNS314" s="47"/>
      <c r="MNT314" s="47"/>
      <c r="MNU314" s="47"/>
      <c r="MNV314" s="47"/>
      <c r="MNW314" s="47"/>
      <c r="MNX314" s="47"/>
      <c r="MNY314" s="47"/>
      <c r="MNZ314" s="47"/>
      <c r="MOA314" s="47"/>
      <c r="MOB314" s="47"/>
      <c r="MOC314" s="47"/>
      <c r="MOD314" s="47"/>
      <c r="MOE314" s="47"/>
      <c r="MOF314" s="47"/>
      <c r="MOG314" s="47"/>
      <c r="MOH314" s="47"/>
      <c r="MOI314" s="47"/>
      <c r="MOJ314" s="47"/>
      <c r="MOK314" s="47"/>
      <c r="MOL314" s="47"/>
      <c r="MOM314" s="47"/>
      <c r="MON314" s="47"/>
      <c r="MOO314" s="47"/>
      <c r="MOP314" s="47"/>
      <c r="MOQ314" s="47"/>
      <c r="MOR314" s="47"/>
      <c r="MOS314" s="47"/>
      <c r="MOT314" s="47"/>
      <c r="MOU314" s="47"/>
      <c r="MOV314" s="47"/>
      <c r="MOW314" s="47"/>
      <c r="MOX314" s="47"/>
      <c r="MOY314" s="47"/>
      <c r="MOZ314" s="47"/>
      <c r="MPA314" s="47"/>
      <c r="MPB314" s="47"/>
      <c r="MPC314" s="47"/>
      <c r="MPD314" s="47"/>
      <c r="MPE314" s="47"/>
      <c r="MPF314" s="47"/>
      <c r="MPG314" s="47"/>
      <c r="MPH314" s="47"/>
      <c r="MPI314" s="47"/>
      <c r="MPJ314" s="47"/>
      <c r="MPK314" s="47"/>
      <c r="MPL314" s="47"/>
      <c r="MPM314" s="47"/>
      <c r="MPN314" s="47"/>
      <c r="MPO314" s="47"/>
      <c r="MPP314" s="47"/>
      <c r="MPQ314" s="47"/>
      <c r="MPR314" s="47"/>
      <c r="MPS314" s="47"/>
      <c r="MPT314" s="47"/>
      <c r="MPU314" s="47"/>
      <c r="MPV314" s="47"/>
      <c r="MPW314" s="47"/>
      <c r="MPX314" s="47"/>
      <c r="MPY314" s="47"/>
      <c r="MPZ314" s="47"/>
      <c r="MQA314" s="47"/>
      <c r="MQB314" s="47"/>
      <c r="MQC314" s="47"/>
      <c r="MQD314" s="47"/>
      <c r="MQE314" s="47"/>
      <c r="MQF314" s="47"/>
      <c r="MQG314" s="47"/>
      <c r="MQH314" s="47"/>
      <c r="MQI314" s="47"/>
      <c r="MQJ314" s="47"/>
      <c r="MQK314" s="47"/>
      <c r="MQL314" s="47"/>
      <c r="MQM314" s="47"/>
      <c r="MQN314" s="47"/>
      <c r="MQO314" s="47"/>
      <c r="MQP314" s="47"/>
      <c r="MQQ314" s="47"/>
      <c r="MQR314" s="47"/>
      <c r="MQS314" s="47"/>
      <c r="MQT314" s="47"/>
      <c r="MQU314" s="47"/>
      <c r="MQV314" s="47"/>
      <c r="MQW314" s="47"/>
      <c r="MQX314" s="47"/>
      <c r="MQY314" s="47"/>
      <c r="MQZ314" s="47"/>
      <c r="MRA314" s="47"/>
      <c r="MRB314" s="47"/>
      <c r="MRC314" s="47"/>
      <c r="MRD314" s="47"/>
      <c r="MRE314" s="47"/>
      <c r="MRF314" s="47"/>
      <c r="MRG314" s="47"/>
      <c r="MRH314" s="47"/>
      <c r="MRI314" s="47"/>
      <c r="MRJ314" s="47"/>
      <c r="MRK314" s="47"/>
      <c r="MRL314" s="47"/>
      <c r="MRM314" s="47"/>
      <c r="MRN314" s="47"/>
      <c r="MRO314" s="47"/>
      <c r="MRP314" s="47"/>
      <c r="MRQ314" s="47"/>
      <c r="MRR314" s="47"/>
      <c r="MRS314" s="47"/>
      <c r="MRT314" s="47"/>
      <c r="MRU314" s="47"/>
      <c r="MRV314" s="47"/>
      <c r="MRW314" s="47"/>
      <c r="MRX314" s="47"/>
      <c r="MRY314" s="47"/>
      <c r="MRZ314" s="47"/>
      <c r="MSA314" s="47"/>
      <c r="MSB314" s="47"/>
      <c r="MSC314" s="47"/>
      <c r="MSD314" s="47"/>
      <c r="MSE314" s="47"/>
      <c r="MSF314" s="47"/>
      <c r="MSG314" s="47"/>
      <c r="MSH314" s="47"/>
      <c r="MSI314" s="47"/>
      <c r="MSJ314" s="47"/>
      <c r="MSK314" s="47"/>
      <c r="MSL314" s="47"/>
      <c r="MSM314" s="47"/>
      <c r="MSN314" s="47"/>
      <c r="MSO314" s="47"/>
      <c r="MSP314" s="47"/>
      <c r="MSQ314" s="47"/>
      <c r="MSR314" s="47"/>
      <c r="MSS314" s="47"/>
      <c r="MST314" s="47"/>
      <c r="MSU314" s="47"/>
      <c r="MSV314" s="47"/>
      <c r="MSW314" s="47"/>
      <c r="MSX314" s="47"/>
      <c r="MSY314" s="47"/>
      <c r="MSZ314" s="47"/>
      <c r="MTA314" s="47"/>
      <c r="MTB314" s="47"/>
      <c r="MTC314" s="47"/>
      <c r="MTD314" s="47"/>
      <c r="MTE314" s="47"/>
      <c r="MTF314" s="47"/>
      <c r="MTG314" s="47"/>
      <c r="MTH314" s="47"/>
      <c r="MTI314" s="47"/>
      <c r="MTJ314" s="47"/>
      <c r="MTK314" s="47"/>
      <c r="MTL314" s="47"/>
      <c r="MTM314" s="47"/>
      <c r="MTN314" s="47"/>
      <c r="MTO314" s="47"/>
      <c r="MTP314" s="47"/>
      <c r="MTQ314" s="47"/>
      <c r="MTR314" s="47"/>
      <c r="MTS314" s="47"/>
      <c r="MTT314" s="47"/>
      <c r="MTU314" s="47"/>
      <c r="MTV314" s="47"/>
      <c r="MTW314" s="47"/>
      <c r="MTX314" s="47"/>
      <c r="MTY314" s="47"/>
      <c r="MTZ314" s="47"/>
      <c r="MUA314" s="47"/>
      <c r="MUB314" s="47"/>
      <c r="MUC314" s="47"/>
      <c r="MUD314" s="47"/>
      <c r="MUE314" s="47"/>
      <c r="MUF314" s="47"/>
      <c r="MUG314" s="47"/>
      <c r="MUH314" s="47"/>
      <c r="MUI314" s="47"/>
      <c r="MUJ314" s="47"/>
      <c r="MUK314" s="47"/>
      <c r="MUL314" s="47"/>
      <c r="MUM314" s="47"/>
      <c r="MUN314" s="47"/>
      <c r="MUO314" s="47"/>
      <c r="MUP314" s="47"/>
      <c r="MUQ314" s="47"/>
      <c r="MUR314" s="47"/>
      <c r="MUS314" s="47"/>
      <c r="MUT314" s="47"/>
      <c r="MUU314" s="47"/>
      <c r="MUV314" s="47"/>
      <c r="MUW314" s="47"/>
      <c r="MUX314" s="47"/>
      <c r="MUY314" s="47"/>
      <c r="MUZ314" s="47"/>
      <c r="MVA314" s="47"/>
      <c r="MVB314" s="47"/>
      <c r="MVC314" s="47"/>
      <c r="MVD314" s="47"/>
      <c r="MVE314" s="47"/>
      <c r="MVF314" s="47"/>
      <c r="MVG314" s="47"/>
      <c r="MVH314" s="47"/>
      <c r="MVI314" s="47"/>
      <c r="MVJ314" s="47"/>
      <c r="MVK314" s="47"/>
      <c r="MVL314" s="47"/>
      <c r="MVM314" s="47"/>
      <c r="MVN314" s="47"/>
      <c r="MVO314" s="47"/>
      <c r="MVP314" s="47"/>
      <c r="MVQ314" s="47"/>
      <c r="MVR314" s="47"/>
      <c r="MVS314" s="47"/>
      <c r="MVT314" s="47"/>
      <c r="MVU314" s="47"/>
      <c r="MVV314" s="47"/>
      <c r="MVW314" s="47"/>
      <c r="MVX314" s="47"/>
      <c r="MVY314" s="47"/>
      <c r="MVZ314" s="47"/>
      <c r="MWA314" s="47"/>
      <c r="MWB314" s="47"/>
      <c r="MWC314" s="47"/>
      <c r="MWD314" s="47"/>
      <c r="MWE314" s="47"/>
      <c r="MWF314" s="47"/>
      <c r="MWG314" s="47"/>
      <c r="MWH314" s="47"/>
      <c r="MWI314" s="47"/>
      <c r="MWJ314" s="47"/>
      <c r="MWK314" s="47"/>
      <c r="MWL314" s="47"/>
      <c r="MWM314" s="47"/>
      <c r="MWN314" s="47"/>
      <c r="MWO314" s="47"/>
      <c r="MWP314" s="47"/>
      <c r="MWQ314" s="47"/>
      <c r="MWR314" s="47"/>
      <c r="MWS314" s="47"/>
      <c r="MWT314" s="47"/>
      <c r="MWU314" s="47"/>
      <c r="MWV314" s="47"/>
      <c r="MWW314" s="47"/>
      <c r="MWX314" s="47"/>
      <c r="MWY314" s="47"/>
      <c r="MWZ314" s="47"/>
      <c r="MXA314" s="47"/>
      <c r="MXB314" s="47"/>
      <c r="MXC314" s="47"/>
      <c r="MXD314" s="47"/>
      <c r="MXE314" s="47"/>
      <c r="MXF314" s="47"/>
      <c r="MXG314" s="47"/>
      <c r="MXH314" s="47"/>
      <c r="MXI314" s="47"/>
      <c r="MXJ314" s="47"/>
      <c r="MXK314" s="47"/>
      <c r="MXL314" s="47"/>
      <c r="MXM314" s="47"/>
      <c r="MXN314" s="47"/>
      <c r="MXO314" s="47"/>
      <c r="MXP314" s="47"/>
      <c r="MXQ314" s="47"/>
      <c r="MXR314" s="47"/>
      <c r="MXS314" s="47"/>
      <c r="MXT314" s="47"/>
      <c r="MXU314" s="47"/>
      <c r="MXV314" s="47"/>
      <c r="MXW314" s="47"/>
      <c r="MXX314" s="47"/>
      <c r="MXY314" s="47"/>
      <c r="MXZ314" s="47"/>
      <c r="MYA314" s="47"/>
      <c r="MYB314" s="47"/>
      <c r="MYC314" s="47"/>
      <c r="MYD314" s="47"/>
      <c r="MYE314" s="47"/>
      <c r="MYF314" s="47"/>
      <c r="MYG314" s="47"/>
      <c r="MYH314" s="47"/>
      <c r="MYI314" s="47"/>
      <c r="MYJ314" s="47"/>
      <c r="MYK314" s="47"/>
      <c r="MYL314" s="47"/>
      <c r="MYM314" s="47"/>
      <c r="MYN314" s="47"/>
      <c r="MYO314" s="47"/>
      <c r="MYP314" s="47"/>
      <c r="MYQ314" s="47"/>
      <c r="MYR314" s="47"/>
      <c r="MYS314" s="47"/>
      <c r="MYT314" s="47"/>
      <c r="MYU314" s="47"/>
      <c r="MYV314" s="47"/>
      <c r="MYW314" s="47"/>
      <c r="MYX314" s="47"/>
      <c r="MYY314" s="47"/>
      <c r="MYZ314" s="47"/>
      <c r="MZA314" s="47"/>
      <c r="MZB314" s="47"/>
      <c r="MZC314" s="47"/>
      <c r="MZD314" s="47"/>
      <c r="MZE314" s="47"/>
      <c r="MZF314" s="47"/>
      <c r="MZG314" s="47"/>
      <c r="MZH314" s="47"/>
      <c r="MZI314" s="47"/>
      <c r="MZJ314" s="47"/>
      <c r="MZK314" s="47"/>
      <c r="MZL314" s="47"/>
      <c r="MZM314" s="47"/>
      <c r="MZN314" s="47"/>
      <c r="MZO314" s="47"/>
      <c r="MZP314" s="47"/>
      <c r="MZQ314" s="47"/>
      <c r="MZR314" s="47"/>
      <c r="MZS314" s="47"/>
      <c r="MZT314" s="47"/>
      <c r="MZU314" s="47"/>
      <c r="MZV314" s="47"/>
      <c r="MZW314" s="47"/>
      <c r="MZX314" s="47"/>
      <c r="MZY314" s="47"/>
      <c r="MZZ314" s="47"/>
      <c r="NAA314" s="47"/>
      <c r="NAB314" s="47"/>
      <c r="NAC314" s="47"/>
      <c r="NAD314" s="47"/>
      <c r="NAE314" s="47"/>
      <c r="NAF314" s="47"/>
      <c r="NAG314" s="47"/>
      <c r="NAH314" s="47"/>
      <c r="NAI314" s="47"/>
      <c r="NAJ314" s="47"/>
      <c r="NAK314" s="47"/>
      <c r="NAL314" s="47"/>
      <c r="NAM314" s="47"/>
      <c r="NAN314" s="47"/>
      <c r="NAO314" s="47"/>
      <c r="NAP314" s="47"/>
      <c r="NAQ314" s="47"/>
      <c r="NAR314" s="47"/>
      <c r="NAS314" s="47"/>
      <c r="NAT314" s="47"/>
      <c r="NAU314" s="47"/>
      <c r="NAV314" s="47"/>
      <c r="NAW314" s="47"/>
      <c r="NAX314" s="47"/>
      <c r="NAY314" s="47"/>
      <c r="NAZ314" s="47"/>
      <c r="NBA314" s="47"/>
      <c r="NBB314" s="47"/>
      <c r="NBC314" s="47"/>
      <c r="NBD314" s="47"/>
      <c r="NBE314" s="47"/>
      <c r="NBF314" s="47"/>
      <c r="NBG314" s="47"/>
      <c r="NBH314" s="47"/>
      <c r="NBI314" s="47"/>
      <c r="NBJ314" s="47"/>
      <c r="NBK314" s="47"/>
      <c r="NBL314" s="47"/>
      <c r="NBM314" s="47"/>
      <c r="NBN314" s="47"/>
      <c r="NBO314" s="47"/>
      <c r="NBP314" s="47"/>
      <c r="NBQ314" s="47"/>
      <c r="NBR314" s="47"/>
      <c r="NBS314" s="47"/>
      <c r="NBT314" s="47"/>
      <c r="NBU314" s="47"/>
      <c r="NBV314" s="47"/>
      <c r="NBW314" s="47"/>
      <c r="NBX314" s="47"/>
      <c r="NBY314" s="47"/>
      <c r="NBZ314" s="47"/>
      <c r="NCA314" s="47"/>
      <c r="NCB314" s="47"/>
      <c r="NCC314" s="47"/>
      <c r="NCD314" s="47"/>
      <c r="NCE314" s="47"/>
      <c r="NCF314" s="47"/>
      <c r="NCG314" s="47"/>
      <c r="NCH314" s="47"/>
      <c r="NCI314" s="47"/>
      <c r="NCJ314" s="47"/>
      <c r="NCK314" s="47"/>
      <c r="NCL314" s="47"/>
      <c r="NCM314" s="47"/>
      <c r="NCN314" s="47"/>
      <c r="NCO314" s="47"/>
      <c r="NCP314" s="47"/>
      <c r="NCQ314" s="47"/>
      <c r="NCR314" s="47"/>
      <c r="NCS314" s="47"/>
      <c r="NCT314" s="47"/>
      <c r="NCU314" s="47"/>
      <c r="NCV314" s="47"/>
      <c r="NCW314" s="47"/>
      <c r="NCX314" s="47"/>
      <c r="NCY314" s="47"/>
      <c r="NCZ314" s="47"/>
      <c r="NDA314" s="47"/>
      <c r="NDB314" s="47"/>
      <c r="NDC314" s="47"/>
      <c r="NDD314" s="47"/>
      <c r="NDE314" s="47"/>
      <c r="NDF314" s="47"/>
      <c r="NDG314" s="47"/>
      <c r="NDH314" s="47"/>
      <c r="NDI314" s="47"/>
      <c r="NDJ314" s="47"/>
      <c r="NDK314" s="47"/>
      <c r="NDL314" s="47"/>
      <c r="NDM314" s="47"/>
      <c r="NDN314" s="47"/>
      <c r="NDO314" s="47"/>
      <c r="NDP314" s="47"/>
      <c r="NDQ314" s="47"/>
      <c r="NDR314" s="47"/>
      <c r="NDS314" s="47"/>
      <c r="NDT314" s="47"/>
      <c r="NDU314" s="47"/>
      <c r="NDV314" s="47"/>
      <c r="NDW314" s="47"/>
      <c r="NDX314" s="47"/>
      <c r="NDY314" s="47"/>
      <c r="NDZ314" s="47"/>
      <c r="NEA314" s="47"/>
      <c r="NEB314" s="47"/>
      <c r="NEC314" s="47"/>
      <c r="NED314" s="47"/>
      <c r="NEE314" s="47"/>
      <c r="NEF314" s="47"/>
      <c r="NEG314" s="47"/>
      <c r="NEH314" s="47"/>
      <c r="NEI314" s="47"/>
      <c r="NEJ314" s="47"/>
      <c r="NEK314" s="47"/>
      <c r="NEL314" s="47"/>
      <c r="NEM314" s="47"/>
      <c r="NEN314" s="47"/>
      <c r="NEO314" s="47"/>
      <c r="NEP314" s="47"/>
      <c r="NEQ314" s="47"/>
      <c r="NER314" s="47"/>
      <c r="NES314" s="47"/>
      <c r="NET314" s="47"/>
      <c r="NEU314" s="47"/>
      <c r="NEV314" s="47"/>
      <c r="NEW314" s="47"/>
      <c r="NEX314" s="47"/>
      <c r="NEY314" s="47"/>
      <c r="NEZ314" s="47"/>
      <c r="NFA314" s="47"/>
      <c r="NFB314" s="47"/>
      <c r="NFC314" s="47"/>
      <c r="NFD314" s="47"/>
      <c r="NFE314" s="47"/>
      <c r="NFF314" s="47"/>
      <c r="NFG314" s="47"/>
      <c r="NFH314" s="47"/>
      <c r="NFI314" s="47"/>
      <c r="NFJ314" s="47"/>
      <c r="NFK314" s="47"/>
      <c r="NFL314" s="47"/>
      <c r="NFM314" s="47"/>
      <c r="NFN314" s="47"/>
      <c r="NFO314" s="47"/>
      <c r="NFP314" s="47"/>
      <c r="NFQ314" s="47"/>
      <c r="NFR314" s="47"/>
      <c r="NFS314" s="47"/>
      <c r="NFT314" s="47"/>
      <c r="NFU314" s="47"/>
      <c r="NFV314" s="47"/>
      <c r="NFW314" s="47"/>
      <c r="NFX314" s="47"/>
      <c r="NFY314" s="47"/>
      <c r="NFZ314" s="47"/>
      <c r="NGA314" s="47"/>
      <c r="NGB314" s="47"/>
      <c r="NGC314" s="47"/>
      <c r="NGD314" s="47"/>
      <c r="NGE314" s="47"/>
      <c r="NGF314" s="47"/>
      <c r="NGG314" s="47"/>
      <c r="NGH314" s="47"/>
      <c r="NGI314" s="47"/>
      <c r="NGJ314" s="47"/>
      <c r="NGK314" s="47"/>
      <c r="NGL314" s="47"/>
      <c r="NGM314" s="47"/>
      <c r="NGN314" s="47"/>
      <c r="NGO314" s="47"/>
      <c r="NGP314" s="47"/>
      <c r="NGQ314" s="47"/>
      <c r="NGR314" s="47"/>
      <c r="NGS314" s="47"/>
      <c r="NGT314" s="47"/>
      <c r="NGU314" s="47"/>
      <c r="NGV314" s="47"/>
      <c r="NGW314" s="47"/>
      <c r="NGX314" s="47"/>
      <c r="NGY314" s="47"/>
      <c r="NGZ314" s="47"/>
      <c r="NHA314" s="47"/>
      <c r="NHB314" s="47"/>
      <c r="NHC314" s="47"/>
      <c r="NHD314" s="47"/>
      <c r="NHE314" s="47"/>
      <c r="NHF314" s="47"/>
      <c r="NHG314" s="47"/>
      <c r="NHH314" s="47"/>
      <c r="NHI314" s="47"/>
      <c r="NHJ314" s="47"/>
      <c r="NHK314" s="47"/>
      <c r="NHL314" s="47"/>
      <c r="NHM314" s="47"/>
      <c r="NHN314" s="47"/>
      <c r="NHO314" s="47"/>
      <c r="NHP314" s="47"/>
      <c r="NHQ314" s="47"/>
      <c r="NHR314" s="47"/>
      <c r="NHS314" s="47"/>
      <c r="NHT314" s="47"/>
      <c r="NHU314" s="47"/>
      <c r="NHV314" s="47"/>
      <c r="NHW314" s="47"/>
      <c r="NHX314" s="47"/>
      <c r="NHY314" s="47"/>
      <c r="NHZ314" s="47"/>
      <c r="NIA314" s="47"/>
      <c r="NIB314" s="47"/>
      <c r="NIC314" s="47"/>
      <c r="NID314" s="47"/>
      <c r="NIE314" s="47"/>
      <c r="NIF314" s="47"/>
      <c r="NIG314" s="47"/>
      <c r="NIH314" s="47"/>
      <c r="NII314" s="47"/>
      <c r="NIJ314" s="47"/>
      <c r="NIK314" s="47"/>
      <c r="NIL314" s="47"/>
      <c r="NIM314" s="47"/>
      <c r="NIN314" s="47"/>
      <c r="NIO314" s="47"/>
      <c r="NIP314" s="47"/>
      <c r="NIQ314" s="47"/>
      <c r="NIR314" s="47"/>
      <c r="NIS314" s="47"/>
      <c r="NIT314" s="47"/>
      <c r="NIU314" s="47"/>
      <c r="NIV314" s="47"/>
      <c r="NIW314" s="47"/>
      <c r="NIX314" s="47"/>
      <c r="NIY314" s="47"/>
      <c r="NIZ314" s="47"/>
      <c r="NJA314" s="47"/>
      <c r="NJB314" s="47"/>
      <c r="NJC314" s="47"/>
      <c r="NJD314" s="47"/>
      <c r="NJE314" s="47"/>
      <c r="NJF314" s="47"/>
      <c r="NJG314" s="47"/>
      <c r="NJH314" s="47"/>
      <c r="NJI314" s="47"/>
      <c r="NJJ314" s="47"/>
      <c r="NJK314" s="47"/>
      <c r="NJL314" s="47"/>
      <c r="NJM314" s="47"/>
      <c r="NJN314" s="47"/>
      <c r="NJO314" s="47"/>
      <c r="NJP314" s="47"/>
      <c r="NJQ314" s="47"/>
      <c r="NJR314" s="47"/>
      <c r="NJS314" s="47"/>
      <c r="NJT314" s="47"/>
      <c r="NJU314" s="47"/>
      <c r="NJV314" s="47"/>
      <c r="NJW314" s="47"/>
      <c r="NJX314" s="47"/>
      <c r="NJY314" s="47"/>
      <c r="NJZ314" s="47"/>
      <c r="NKA314" s="47"/>
      <c r="NKB314" s="47"/>
      <c r="NKC314" s="47"/>
      <c r="NKD314" s="47"/>
      <c r="NKE314" s="47"/>
      <c r="NKF314" s="47"/>
      <c r="NKG314" s="47"/>
      <c r="NKH314" s="47"/>
      <c r="NKI314" s="47"/>
      <c r="NKJ314" s="47"/>
      <c r="NKK314" s="47"/>
      <c r="NKL314" s="47"/>
      <c r="NKM314" s="47"/>
      <c r="NKN314" s="47"/>
      <c r="NKO314" s="47"/>
      <c r="NKP314" s="47"/>
      <c r="NKQ314" s="47"/>
      <c r="NKR314" s="47"/>
      <c r="NKS314" s="47"/>
      <c r="NKT314" s="47"/>
      <c r="NKU314" s="47"/>
      <c r="NKV314" s="47"/>
      <c r="NKW314" s="47"/>
      <c r="NKX314" s="47"/>
      <c r="NKY314" s="47"/>
      <c r="NKZ314" s="47"/>
      <c r="NLA314" s="47"/>
      <c r="NLB314" s="47"/>
      <c r="NLC314" s="47"/>
      <c r="NLD314" s="47"/>
      <c r="NLE314" s="47"/>
      <c r="NLF314" s="47"/>
      <c r="NLG314" s="47"/>
      <c r="NLH314" s="47"/>
      <c r="NLI314" s="47"/>
      <c r="NLJ314" s="47"/>
      <c r="NLK314" s="47"/>
      <c r="NLL314" s="47"/>
      <c r="NLM314" s="47"/>
      <c r="NLN314" s="47"/>
      <c r="NLO314" s="47"/>
      <c r="NLP314" s="47"/>
      <c r="NLQ314" s="47"/>
      <c r="NLR314" s="47"/>
      <c r="NLS314" s="47"/>
      <c r="NLT314" s="47"/>
      <c r="NLU314" s="47"/>
      <c r="NLV314" s="47"/>
      <c r="NLW314" s="47"/>
      <c r="NLX314" s="47"/>
      <c r="NLY314" s="47"/>
      <c r="NLZ314" s="47"/>
      <c r="NMA314" s="47"/>
      <c r="NMB314" s="47"/>
      <c r="NMC314" s="47"/>
      <c r="NMD314" s="47"/>
      <c r="NME314" s="47"/>
      <c r="NMF314" s="47"/>
      <c r="NMG314" s="47"/>
      <c r="NMH314" s="47"/>
      <c r="NMI314" s="47"/>
      <c r="NMJ314" s="47"/>
      <c r="NMK314" s="47"/>
      <c r="NML314" s="47"/>
      <c r="NMM314" s="47"/>
      <c r="NMN314" s="47"/>
      <c r="NMO314" s="47"/>
      <c r="NMP314" s="47"/>
      <c r="NMQ314" s="47"/>
      <c r="NMR314" s="47"/>
      <c r="NMS314" s="47"/>
      <c r="NMT314" s="47"/>
      <c r="NMU314" s="47"/>
      <c r="NMV314" s="47"/>
      <c r="NMW314" s="47"/>
      <c r="NMX314" s="47"/>
      <c r="NMY314" s="47"/>
      <c r="NMZ314" s="47"/>
      <c r="NNA314" s="47"/>
      <c r="NNB314" s="47"/>
      <c r="NNC314" s="47"/>
      <c r="NND314" s="47"/>
      <c r="NNE314" s="47"/>
      <c r="NNF314" s="47"/>
      <c r="NNG314" s="47"/>
      <c r="NNH314" s="47"/>
      <c r="NNI314" s="47"/>
      <c r="NNJ314" s="47"/>
      <c r="NNK314" s="47"/>
      <c r="NNL314" s="47"/>
      <c r="NNM314" s="47"/>
      <c r="NNN314" s="47"/>
      <c r="NNO314" s="47"/>
      <c r="NNP314" s="47"/>
      <c r="NNQ314" s="47"/>
      <c r="NNR314" s="47"/>
      <c r="NNS314" s="47"/>
      <c r="NNT314" s="47"/>
      <c r="NNU314" s="47"/>
      <c r="NNV314" s="47"/>
      <c r="NNW314" s="47"/>
      <c r="NNX314" s="47"/>
      <c r="NNY314" s="47"/>
      <c r="NNZ314" s="47"/>
      <c r="NOA314" s="47"/>
      <c r="NOB314" s="47"/>
      <c r="NOC314" s="47"/>
      <c r="NOD314" s="47"/>
      <c r="NOE314" s="47"/>
      <c r="NOF314" s="47"/>
      <c r="NOG314" s="47"/>
      <c r="NOH314" s="47"/>
      <c r="NOI314" s="47"/>
      <c r="NOJ314" s="47"/>
      <c r="NOK314" s="47"/>
      <c r="NOL314" s="47"/>
      <c r="NOM314" s="47"/>
      <c r="NON314" s="47"/>
      <c r="NOO314" s="47"/>
      <c r="NOP314" s="47"/>
      <c r="NOQ314" s="47"/>
      <c r="NOR314" s="47"/>
      <c r="NOS314" s="47"/>
      <c r="NOT314" s="47"/>
      <c r="NOU314" s="47"/>
      <c r="NOV314" s="47"/>
      <c r="NOW314" s="47"/>
      <c r="NOX314" s="47"/>
      <c r="NOY314" s="47"/>
      <c r="NOZ314" s="47"/>
      <c r="NPA314" s="47"/>
      <c r="NPB314" s="47"/>
      <c r="NPC314" s="47"/>
      <c r="NPD314" s="47"/>
      <c r="NPE314" s="47"/>
      <c r="NPF314" s="47"/>
      <c r="NPG314" s="47"/>
      <c r="NPH314" s="47"/>
      <c r="NPI314" s="47"/>
      <c r="NPJ314" s="47"/>
      <c r="NPK314" s="47"/>
      <c r="NPL314" s="47"/>
      <c r="NPM314" s="47"/>
      <c r="NPN314" s="47"/>
      <c r="NPO314" s="47"/>
      <c r="NPP314" s="47"/>
      <c r="NPQ314" s="47"/>
      <c r="NPR314" s="47"/>
      <c r="NPS314" s="47"/>
      <c r="NPT314" s="47"/>
      <c r="NPU314" s="47"/>
      <c r="NPV314" s="47"/>
      <c r="NPW314" s="47"/>
      <c r="NPX314" s="47"/>
      <c r="NPY314" s="47"/>
      <c r="NPZ314" s="47"/>
      <c r="NQA314" s="47"/>
      <c r="NQB314" s="47"/>
      <c r="NQC314" s="47"/>
      <c r="NQD314" s="47"/>
      <c r="NQE314" s="47"/>
      <c r="NQF314" s="47"/>
      <c r="NQG314" s="47"/>
      <c r="NQH314" s="47"/>
      <c r="NQI314" s="47"/>
      <c r="NQJ314" s="47"/>
      <c r="NQK314" s="47"/>
      <c r="NQL314" s="47"/>
      <c r="NQM314" s="47"/>
      <c r="NQN314" s="47"/>
      <c r="NQO314" s="47"/>
      <c r="NQP314" s="47"/>
      <c r="NQQ314" s="47"/>
      <c r="NQR314" s="47"/>
      <c r="NQS314" s="47"/>
      <c r="NQT314" s="47"/>
      <c r="NQU314" s="47"/>
      <c r="NQV314" s="47"/>
      <c r="NQW314" s="47"/>
      <c r="NQX314" s="47"/>
      <c r="NQY314" s="47"/>
      <c r="NQZ314" s="47"/>
      <c r="NRA314" s="47"/>
      <c r="NRB314" s="47"/>
      <c r="NRC314" s="47"/>
      <c r="NRD314" s="47"/>
      <c r="NRE314" s="47"/>
      <c r="NRF314" s="47"/>
      <c r="NRG314" s="47"/>
      <c r="NRH314" s="47"/>
      <c r="NRI314" s="47"/>
      <c r="NRJ314" s="47"/>
      <c r="NRK314" s="47"/>
      <c r="NRL314" s="47"/>
      <c r="NRM314" s="47"/>
      <c r="NRN314" s="47"/>
      <c r="NRO314" s="47"/>
      <c r="NRP314" s="47"/>
      <c r="NRQ314" s="47"/>
      <c r="NRR314" s="47"/>
      <c r="NRS314" s="47"/>
      <c r="NRT314" s="47"/>
      <c r="NRU314" s="47"/>
      <c r="NRV314" s="47"/>
      <c r="NRW314" s="47"/>
      <c r="NRX314" s="47"/>
      <c r="NRY314" s="47"/>
      <c r="NRZ314" s="47"/>
      <c r="NSA314" s="47"/>
      <c r="NSB314" s="47"/>
      <c r="NSC314" s="47"/>
      <c r="NSD314" s="47"/>
      <c r="NSE314" s="47"/>
      <c r="NSF314" s="47"/>
      <c r="NSG314" s="47"/>
      <c r="NSH314" s="47"/>
      <c r="NSI314" s="47"/>
      <c r="NSJ314" s="47"/>
      <c r="NSK314" s="47"/>
      <c r="NSL314" s="47"/>
      <c r="NSM314" s="47"/>
      <c r="NSN314" s="47"/>
      <c r="NSO314" s="47"/>
      <c r="NSP314" s="47"/>
      <c r="NSQ314" s="47"/>
      <c r="NSR314" s="47"/>
      <c r="NSS314" s="47"/>
      <c r="NST314" s="47"/>
      <c r="NSU314" s="47"/>
      <c r="NSV314" s="47"/>
      <c r="NSW314" s="47"/>
      <c r="NSX314" s="47"/>
      <c r="NSY314" s="47"/>
      <c r="NSZ314" s="47"/>
      <c r="NTA314" s="47"/>
      <c r="NTB314" s="47"/>
      <c r="NTC314" s="47"/>
      <c r="NTD314" s="47"/>
      <c r="NTE314" s="47"/>
      <c r="NTF314" s="47"/>
      <c r="NTG314" s="47"/>
      <c r="NTH314" s="47"/>
      <c r="NTI314" s="47"/>
      <c r="NTJ314" s="47"/>
      <c r="NTK314" s="47"/>
      <c r="NTL314" s="47"/>
      <c r="NTM314" s="47"/>
      <c r="NTN314" s="47"/>
      <c r="NTO314" s="47"/>
      <c r="NTP314" s="47"/>
      <c r="NTQ314" s="47"/>
      <c r="NTR314" s="47"/>
      <c r="NTS314" s="47"/>
      <c r="NTT314" s="47"/>
      <c r="NTU314" s="47"/>
      <c r="NTV314" s="47"/>
      <c r="NTW314" s="47"/>
      <c r="NTX314" s="47"/>
      <c r="NTY314" s="47"/>
      <c r="NTZ314" s="47"/>
      <c r="NUA314" s="47"/>
      <c r="NUB314" s="47"/>
      <c r="NUC314" s="47"/>
      <c r="NUD314" s="47"/>
      <c r="NUE314" s="47"/>
      <c r="NUF314" s="47"/>
      <c r="NUG314" s="47"/>
      <c r="NUH314" s="47"/>
      <c r="NUI314" s="47"/>
      <c r="NUJ314" s="47"/>
      <c r="NUK314" s="47"/>
      <c r="NUL314" s="47"/>
      <c r="NUM314" s="47"/>
      <c r="NUN314" s="47"/>
      <c r="NUO314" s="47"/>
      <c r="NUP314" s="47"/>
      <c r="NUQ314" s="47"/>
      <c r="NUR314" s="47"/>
      <c r="NUS314" s="47"/>
      <c r="NUT314" s="47"/>
      <c r="NUU314" s="47"/>
      <c r="NUV314" s="47"/>
      <c r="NUW314" s="47"/>
      <c r="NUX314" s="47"/>
      <c r="NUY314" s="47"/>
      <c r="NUZ314" s="47"/>
      <c r="NVA314" s="47"/>
      <c r="NVB314" s="47"/>
      <c r="NVC314" s="47"/>
      <c r="NVD314" s="47"/>
      <c r="NVE314" s="47"/>
      <c r="NVF314" s="47"/>
      <c r="NVG314" s="47"/>
      <c r="NVH314" s="47"/>
      <c r="NVI314" s="47"/>
      <c r="NVJ314" s="47"/>
      <c r="NVK314" s="47"/>
      <c r="NVL314" s="47"/>
      <c r="NVM314" s="47"/>
      <c r="NVN314" s="47"/>
      <c r="NVO314" s="47"/>
      <c r="NVP314" s="47"/>
      <c r="NVQ314" s="47"/>
      <c r="NVR314" s="47"/>
      <c r="NVS314" s="47"/>
      <c r="NVT314" s="47"/>
      <c r="NVU314" s="47"/>
      <c r="NVV314" s="47"/>
      <c r="NVW314" s="47"/>
      <c r="NVX314" s="47"/>
      <c r="NVY314" s="47"/>
      <c r="NVZ314" s="47"/>
      <c r="NWA314" s="47"/>
      <c r="NWB314" s="47"/>
      <c r="NWC314" s="47"/>
      <c r="NWD314" s="47"/>
      <c r="NWE314" s="47"/>
      <c r="NWF314" s="47"/>
      <c r="NWG314" s="47"/>
      <c r="NWH314" s="47"/>
      <c r="NWI314" s="47"/>
      <c r="NWJ314" s="47"/>
      <c r="NWK314" s="47"/>
      <c r="NWL314" s="47"/>
      <c r="NWM314" s="47"/>
      <c r="NWN314" s="47"/>
      <c r="NWO314" s="47"/>
      <c r="NWP314" s="47"/>
      <c r="NWQ314" s="47"/>
      <c r="NWR314" s="47"/>
      <c r="NWS314" s="47"/>
      <c r="NWT314" s="47"/>
      <c r="NWU314" s="47"/>
      <c r="NWV314" s="47"/>
      <c r="NWW314" s="47"/>
      <c r="NWX314" s="47"/>
      <c r="NWY314" s="47"/>
      <c r="NWZ314" s="47"/>
      <c r="NXA314" s="47"/>
      <c r="NXB314" s="47"/>
      <c r="NXC314" s="47"/>
      <c r="NXD314" s="47"/>
      <c r="NXE314" s="47"/>
      <c r="NXF314" s="47"/>
      <c r="NXG314" s="47"/>
      <c r="NXH314" s="47"/>
      <c r="NXI314" s="47"/>
      <c r="NXJ314" s="47"/>
      <c r="NXK314" s="47"/>
      <c r="NXL314" s="47"/>
      <c r="NXM314" s="47"/>
      <c r="NXN314" s="47"/>
      <c r="NXO314" s="47"/>
      <c r="NXP314" s="47"/>
      <c r="NXQ314" s="47"/>
      <c r="NXR314" s="47"/>
      <c r="NXS314" s="47"/>
      <c r="NXT314" s="47"/>
      <c r="NXU314" s="47"/>
      <c r="NXV314" s="47"/>
      <c r="NXW314" s="47"/>
      <c r="NXX314" s="47"/>
      <c r="NXY314" s="47"/>
      <c r="NXZ314" s="47"/>
      <c r="NYA314" s="47"/>
      <c r="NYB314" s="47"/>
      <c r="NYC314" s="47"/>
      <c r="NYD314" s="47"/>
      <c r="NYE314" s="47"/>
      <c r="NYF314" s="47"/>
      <c r="NYG314" s="47"/>
      <c r="NYH314" s="47"/>
      <c r="NYI314" s="47"/>
      <c r="NYJ314" s="47"/>
      <c r="NYK314" s="47"/>
      <c r="NYL314" s="47"/>
      <c r="NYM314" s="47"/>
      <c r="NYN314" s="47"/>
      <c r="NYO314" s="47"/>
      <c r="NYP314" s="47"/>
      <c r="NYQ314" s="47"/>
      <c r="NYR314" s="47"/>
      <c r="NYS314" s="47"/>
      <c r="NYT314" s="47"/>
      <c r="NYU314" s="47"/>
      <c r="NYV314" s="47"/>
      <c r="NYW314" s="47"/>
      <c r="NYX314" s="47"/>
      <c r="NYY314" s="47"/>
      <c r="NYZ314" s="47"/>
      <c r="NZA314" s="47"/>
      <c r="NZB314" s="47"/>
      <c r="NZC314" s="47"/>
      <c r="NZD314" s="47"/>
      <c r="NZE314" s="47"/>
      <c r="NZF314" s="47"/>
      <c r="NZG314" s="47"/>
      <c r="NZH314" s="47"/>
      <c r="NZI314" s="47"/>
      <c r="NZJ314" s="47"/>
      <c r="NZK314" s="47"/>
      <c r="NZL314" s="47"/>
      <c r="NZM314" s="47"/>
      <c r="NZN314" s="47"/>
      <c r="NZO314" s="47"/>
      <c r="NZP314" s="47"/>
      <c r="NZQ314" s="47"/>
      <c r="NZR314" s="47"/>
      <c r="NZS314" s="47"/>
      <c r="NZT314" s="47"/>
      <c r="NZU314" s="47"/>
      <c r="NZV314" s="47"/>
      <c r="NZW314" s="47"/>
      <c r="NZX314" s="47"/>
      <c r="NZY314" s="47"/>
      <c r="NZZ314" s="47"/>
      <c r="OAA314" s="47"/>
      <c r="OAB314" s="47"/>
      <c r="OAC314" s="47"/>
      <c r="OAD314" s="47"/>
      <c r="OAE314" s="47"/>
      <c r="OAF314" s="47"/>
      <c r="OAG314" s="47"/>
      <c r="OAH314" s="47"/>
      <c r="OAI314" s="47"/>
      <c r="OAJ314" s="47"/>
      <c r="OAK314" s="47"/>
      <c r="OAL314" s="47"/>
      <c r="OAM314" s="47"/>
      <c r="OAN314" s="47"/>
      <c r="OAO314" s="47"/>
      <c r="OAP314" s="47"/>
      <c r="OAQ314" s="47"/>
      <c r="OAR314" s="47"/>
      <c r="OAS314" s="47"/>
      <c r="OAT314" s="47"/>
      <c r="OAU314" s="47"/>
      <c r="OAV314" s="47"/>
      <c r="OAW314" s="47"/>
      <c r="OAX314" s="47"/>
      <c r="OAY314" s="47"/>
      <c r="OAZ314" s="47"/>
      <c r="OBA314" s="47"/>
      <c r="OBB314" s="47"/>
      <c r="OBC314" s="47"/>
      <c r="OBD314" s="47"/>
      <c r="OBE314" s="47"/>
      <c r="OBF314" s="47"/>
      <c r="OBG314" s="47"/>
      <c r="OBH314" s="47"/>
      <c r="OBI314" s="47"/>
      <c r="OBJ314" s="47"/>
      <c r="OBK314" s="47"/>
      <c r="OBL314" s="47"/>
      <c r="OBM314" s="47"/>
      <c r="OBN314" s="47"/>
      <c r="OBO314" s="47"/>
      <c r="OBP314" s="47"/>
      <c r="OBQ314" s="47"/>
      <c r="OBR314" s="47"/>
      <c r="OBS314" s="47"/>
      <c r="OBT314" s="47"/>
      <c r="OBU314" s="47"/>
      <c r="OBV314" s="47"/>
      <c r="OBW314" s="47"/>
      <c r="OBX314" s="47"/>
      <c r="OBY314" s="47"/>
      <c r="OBZ314" s="47"/>
      <c r="OCA314" s="47"/>
      <c r="OCB314" s="47"/>
      <c r="OCC314" s="47"/>
      <c r="OCD314" s="47"/>
      <c r="OCE314" s="47"/>
      <c r="OCF314" s="47"/>
      <c r="OCG314" s="47"/>
      <c r="OCH314" s="47"/>
      <c r="OCI314" s="47"/>
      <c r="OCJ314" s="47"/>
      <c r="OCK314" s="47"/>
      <c r="OCL314" s="47"/>
      <c r="OCM314" s="47"/>
      <c r="OCN314" s="47"/>
      <c r="OCO314" s="47"/>
      <c r="OCP314" s="47"/>
      <c r="OCQ314" s="47"/>
      <c r="OCR314" s="47"/>
      <c r="OCS314" s="47"/>
      <c r="OCT314" s="47"/>
      <c r="OCU314" s="47"/>
      <c r="OCV314" s="47"/>
      <c r="OCW314" s="47"/>
      <c r="OCX314" s="47"/>
      <c r="OCY314" s="47"/>
      <c r="OCZ314" s="47"/>
      <c r="ODA314" s="47"/>
      <c r="ODB314" s="47"/>
      <c r="ODC314" s="47"/>
      <c r="ODD314" s="47"/>
      <c r="ODE314" s="47"/>
      <c r="ODF314" s="47"/>
      <c r="ODG314" s="47"/>
      <c r="ODH314" s="47"/>
      <c r="ODI314" s="47"/>
      <c r="ODJ314" s="47"/>
      <c r="ODK314" s="47"/>
      <c r="ODL314" s="47"/>
      <c r="ODM314" s="47"/>
      <c r="ODN314" s="47"/>
      <c r="ODO314" s="47"/>
      <c r="ODP314" s="47"/>
      <c r="ODQ314" s="47"/>
      <c r="ODR314" s="47"/>
      <c r="ODS314" s="47"/>
      <c r="ODT314" s="47"/>
      <c r="ODU314" s="47"/>
      <c r="ODV314" s="47"/>
      <c r="ODW314" s="47"/>
      <c r="ODX314" s="47"/>
      <c r="ODY314" s="47"/>
      <c r="ODZ314" s="47"/>
      <c r="OEA314" s="47"/>
      <c r="OEB314" s="47"/>
      <c r="OEC314" s="47"/>
      <c r="OED314" s="47"/>
      <c r="OEE314" s="47"/>
      <c r="OEF314" s="47"/>
      <c r="OEG314" s="47"/>
      <c r="OEH314" s="47"/>
      <c r="OEI314" s="47"/>
      <c r="OEJ314" s="47"/>
      <c r="OEK314" s="47"/>
      <c r="OEL314" s="47"/>
      <c r="OEM314" s="47"/>
      <c r="OEN314" s="47"/>
      <c r="OEO314" s="47"/>
      <c r="OEP314" s="47"/>
      <c r="OEQ314" s="47"/>
      <c r="OER314" s="47"/>
      <c r="OES314" s="47"/>
      <c r="OET314" s="47"/>
      <c r="OEU314" s="47"/>
      <c r="OEV314" s="47"/>
      <c r="OEW314" s="47"/>
      <c r="OEX314" s="47"/>
      <c r="OEY314" s="47"/>
      <c r="OEZ314" s="47"/>
      <c r="OFA314" s="47"/>
      <c r="OFB314" s="47"/>
      <c r="OFC314" s="47"/>
      <c r="OFD314" s="47"/>
      <c r="OFE314" s="47"/>
      <c r="OFF314" s="47"/>
      <c r="OFG314" s="47"/>
      <c r="OFH314" s="47"/>
      <c r="OFI314" s="47"/>
      <c r="OFJ314" s="47"/>
      <c r="OFK314" s="47"/>
      <c r="OFL314" s="47"/>
      <c r="OFM314" s="47"/>
      <c r="OFN314" s="47"/>
      <c r="OFO314" s="47"/>
      <c r="OFP314" s="47"/>
      <c r="OFQ314" s="47"/>
      <c r="OFR314" s="47"/>
      <c r="OFS314" s="47"/>
      <c r="OFT314" s="47"/>
      <c r="OFU314" s="47"/>
      <c r="OFV314" s="47"/>
      <c r="OFW314" s="47"/>
      <c r="OFX314" s="47"/>
      <c r="OFY314" s="47"/>
      <c r="OFZ314" s="47"/>
      <c r="OGA314" s="47"/>
      <c r="OGB314" s="47"/>
      <c r="OGC314" s="47"/>
      <c r="OGD314" s="47"/>
      <c r="OGE314" s="47"/>
      <c r="OGF314" s="47"/>
      <c r="OGG314" s="47"/>
      <c r="OGH314" s="47"/>
      <c r="OGI314" s="47"/>
      <c r="OGJ314" s="47"/>
      <c r="OGK314" s="47"/>
      <c r="OGL314" s="47"/>
      <c r="OGM314" s="47"/>
      <c r="OGN314" s="47"/>
      <c r="OGO314" s="47"/>
      <c r="OGP314" s="47"/>
      <c r="OGQ314" s="47"/>
      <c r="OGR314" s="47"/>
      <c r="OGS314" s="47"/>
      <c r="OGT314" s="47"/>
      <c r="OGU314" s="47"/>
      <c r="OGV314" s="47"/>
      <c r="OGW314" s="47"/>
      <c r="OGX314" s="47"/>
      <c r="OGY314" s="47"/>
      <c r="OGZ314" s="47"/>
      <c r="OHA314" s="47"/>
      <c r="OHB314" s="47"/>
      <c r="OHC314" s="47"/>
      <c r="OHD314" s="47"/>
      <c r="OHE314" s="47"/>
      <c r="OHF314" s="47"/>
      <c r="OHG314" s="47"/>
      <c r="OHH314" s="47"/>
      <c r="OHI314" s="47"/>
      <c r="OHJ314" s="47"/>
      <c r="OHK314" s="47"/>
      <c r="OHL314" s="47"/>
      <c r="OHM314" s="47"/>
      <c r="OHN314" s="47"/>
      <c r="OHO314" s="47"/>
      <c r="OHP314" s="47"/>
      <c r="OHQ314" s="47"/>
      <c r="OHR314" s="47"/>
      <c r="OHS314" s="47"/>
      <c r="OHT314" s="47"/>
      <c r="OHU314" s="47"/>
      <c r="OHV314" s="47"/>
      <c r="OHW314" s="47"/>
      <c r="OHX314" s="47"/>
      <c r="OHY314" s="47"/>
      <c r="OHZ314" s="47"/>
      <c r="OIA314" s="47"/>
      <c r="OIB314" s="47"/>
      <c r="OIC314" s="47"/>
      <c r="OID314" s="47"/>
      <c r="OIE314" s="47"/>
      <c r="OIF314" s="47"/>
      <c r="OIG314" s="47"/>
      <c r="OIH314" s="47"/>
      <c r="OII314" s="47"/>
      <c r="OIJ314" s="47"/>
      <c r="OIK314" s="47"/>
      <c r="OIL314" s="47"/>
      <c r="OIM314" s="47"/>
      <c r="OIN314" s="47"/>
      <c r="OIO314" s="47"/>
      <c r="OIP314" s="47"/>
      <c r="OIQ314" s="47"/>
      <c r="OIR314" s="47"/>
      <c r="OIS314" s="47"/>
      <c r="OIT314" s="47"/>
      <c r="OIU314" s="47"/>
      <c r="OIV314" s="47"/>
      <c r="OIW314" s="47"/>
      <c r="OIX314" s="47"/>
      <c r="OIY314" s="47"/>
      <c r="OIZ314" s="47"/>
      <c r="OJA314" s="47"/>
      <c r="OJB314" s="47"/>
      <c r="OJC314" s="47"/>
      <c r="OJD314" s="47"/>
      <c r="OJE314" s="47"/>
      <c r="OJF314" s="47"/>
      <c r="OJG314" s="47"/>
      <c r="OJH314" s="47"/>
      <c r="OJI314" s="47"/>
      <c r="OJJ314" s="47"/>
      <c r="OJK314" s="47"/>
      <c r="OJL314" s="47"/>
      <c r="OJM314" s="47"/>
      <c r="OJN314" s="47"/>
      <c r="OJO314" s="47"/>
      <c r="OJP314" s="47"/>
      <c r="OJQ314" s="47"/>
      <c r="OJR314" s="47"/>
      <c r="OJS314" s="47"/>
      <c r="OJT314" s="47"/>
      <c r="OJU314" s="47"/>
      <c r="OJV314" s="47"/>
      <c r="OJW314" s="47"/>
      <c r="OJX314" s="47"/>
      <c r="OJY314" s="47"/>
      <c r="OJZ314" s="47"/>
      <c r="OKA314" s="47"/>
      <c r="OKB314" s="47"/>
      <c r="OKC314" s="47"/>
      <c r="OKD314" s="47"/>
      <c r="OKE314" s="47"/>
      <c r="OKF314" s="47"/>
      <c r="OKG314" s="47"/>
      <c r="OKH314" s="47"/>
      <c r="OKI314" s="47"/>
      <c r="OKJ314" s="47"/>
      <c r="OKK314" s="47"/>
      <c r="OKL314" s="47"/>
      <c r="OKM314" s="47"/>
      <c r="OKN314" s="47"/>
      <c r="OKO314" s="47"/>
      <c r="OKP314" s="47"/>
      <c r="OKQ314" s="47"/>
      <c r="OKR314" s="47"/>
      <c r="OKS314" s="47"/>
      <c r="OKT314" s="47"/>
      <c r="OKU314" s="47"/>
      <c r="OKV314" s="47"/>
      <c r="OKW314" s="47"/>
      <c r="OKX314" s="47"/>
      <c r="OKY314" s="47"/>
      <c r="OKZ314" s="47"/>
      <c r="OLA314" s="47"/>
      <c r="OLB314" s="47"/>
      <c r="OLC314" s="47"/>
      <c r="OLD314" s="47"/>
      <c r="OLE314" s="47"/>
      <c r="OLF314" s="47"/>
      <c r="OLG314" s="47"/>
      <c r="OLH314" s="47"/>
      <c r="OLI314" s="47"/>
      <c r="OLJ314" s="47"/>
      <c r="OLK314" s="47"/>
      <c r="OLL314" s="47"/>
      <c r="OLM314" s="47"/>
      <c r="OLN314" s="47"/>
      <c r="OLO314" s="47"/>
      <c r="OLP314" s="47"/>
      <c r="OLQ314" s="47"/>
      <c r="OLR314" s="47"/>
      <c r="OLS314" s="47"/>
      <c r="OLT314" s="47"/>
      <c r="OLU314" s="47"/>
      <c r="OLV314" s="47"/>
      <c r="OLW314" s="47"/>
      <c r="OLX314" s="47"/>
      <c r="OLY314" s="47"/>
      <c r="OLZ314" s="47"/>
      <c r="OMA314" s="47"/>
      <c r="OMB314" s="47"/>
      <c r="OMC314" s="47"/>
      <c r="OMD314" s="47"/>
      <c r="OME314" s="47"/>
      <c r="OMF314" s="47"/>
      <c r="OMG314" s="47"/>
      <c r="OMH314" s="47"/>
      <c r="OMI314" s="47"/>
      <c r="OMJ314" s="47"/>
      <c r="OMK314" s="47"/>
      <c r="OML314" s="47"/>
      <c r="OMM314" s="47"/>
      <c r="OMN314" s="47"/>
      <c r="OMO314" s="47"/>
      <c r="OMP314" s="47"/>
      <c r="OMQ314" s="47"/>
      <c r="OMR314" s="47"/>
      <c r="OMS314" s="47"/>
      <c r="OMT314" s="47"/>
      <c r="OMU314" s="47"/>
      <c r="OMV314" s="47"/>
      <c r="OMW314" s="47"/>
      <c r="OMX314" s="47"/>
      <c r="OMY314" s="47"/>
      <c r="OMZ314" s="47"/>
      <c r="ONA314" s="47"/>
      <c r="ONB314" s="47"/>
      <c r="ONC314" s="47"/>
      <c r="OND314" s="47"/>
      <c r="ONE314" s="47"/>
      <c r="ONF314" s="47"/>
      <c r="ONG314" s="47"/>
      <c r="ONH314" s="47"/>
      <c r="ONI314" s="47"/>
      <c r="ONJ314" s="47"/>
      <c r="ONK314" s="47"/>
      <c r="ONL314" s="47"/>
      <c r="ONM314" s="47"/>
      <c r="ONN314" s="47"/>
      <c r="ONO314" s="47"/>
      <c r="ONP314" s="47"/>
      <c r="ONQ314" s="47"/>
      <c r="ONR314" s="47"/>
      <c r="ONS314" s="47"/>
      <c r="ONT314" s="47"/>
      <c r="ONU314" s="47"/>
      <c r="ONV314" s="47"/>
      <c r="ONW314" s="47"/>
      <c r="ONX314" s="47"/>
      <c r="ONY314" s="47"/>
      <c r="ONZ314" s="47"/>
      <c r="OOA314" s="47"/>
      <c r="OOB314" s="47"/>
      <c r="OOC314" s="47"/>
      <c r="OOD314" s="47"/>
      <c r="OOE314" s="47"/>
      <c r="OOF314" s="47"/>
      <c r="OOG314" s="47"/>
      <c r="OOH314" s="47"/>
      <c r="OOI314" s="47"/>
      <c r="OOJ314" s="47"/>
      <c r="OOK314" s="47"/>
      <c r="OOL314" s="47"/>
      <c r="OOM314" s="47"/>
      <c r="OON314" s="47"/>
      <c r="OOO314" s="47"/>
      <c r="OOP314" s="47"/>
      <c r="OOQ314" s="47"/>
      <c r="OOR314" s="47"/>
      <c r="OOS314" s="47"/>
      <c r="OOT314" s="47"/>
      <c r="OOU314" s="47"/>
      <c r="OOV314" s="47"/>
      <c r="OOW314" s="47"/>
      <c r="OOX314" s="47"/>
      <c r="OOY314" s="47"/>
      <c r="OOZ314" s="47"/>
      <c r="OPA314" s="47"/>
      <c r="OPB314" s="47"/>
      <c r="OPC314" s="47"/>
      <c r="OPD314" s="47"/>
      <c r="OPE314" s="47"/>
      <c r="OPF314" s="47"/>
      <c r="OPG314" s="47"/>
      <c r="OPH314" s="47"/>
      <c r="OPI314" s="47"/>
      <c r="OPJ314" s="47"/>
      <c r="OPK314" s="47"/>
      <c r="OPL314" s="47"/>
      <c r="OPM314" s="47"/>
      <c r="OPN314" s="47"/>
      <c r="OPO314" s="47"/>
      <c r="OPP314" s="47"/>
      <c r="OPQ314" s="47"/>
      <c r="OPR314" s="47"/>
      <c r="OPS314" s="47"/>
      <c r="OPT314" s="47"/>
      <c r="OPU314" s="47"/>
      <c r="OPV314" s="47"/>
      <c r="OPW314" s="47"/>
      <c r="OPX314" s="47"/>
      <c r="OPY314" s="47"/>
      <c r="OPZ314" s="47"/>
      <c r="OQA314" s="47"/>
      <c r="OQB314" s="47"/>
      <c r="OQC314" s="47"/>
      <c r="OQD314" s="47"/>
      <c r="OQE314" s="47"/>
      <c r="OQF314" s="47"/>
      <c r="OQG314" s="47"/>
      <c r="OQH314" s="47"/>
      <c r="OQI314" s="47"/>
      <c r="OQJ314" s="47"/>
      <c r="OQK314" s="47"/>
      <c r="OQL314" s="47"/>
      <c r="OQM314" s="47"/>
      <c r="OQN314" s="47"/>
      <c r="OQO314" s="47"/>
      <c r="OQP314" s="47"/>
      <c r="OQQ314" s="47"/>
      <c r="OQR314" s="47"/>
      <c r="OQS314" s="47"/>
      <c r="OQT314" s="47"/>
      <c r="OQU314" s="47"/>
      <c r="OQV314" s="47"/>
      <c r="OQW314" s="47"/>
      <c r="OQX314" s="47"/>
      <c r="OQY314" s="47"/>
      <c r="OQZ314" s="47"/>
      <c r="ORA314" s="47"/>
      <c r="ORB314" s="47"/>
      <c r="ORC314" s="47"/>
      <c r="ORD314" s="47"/>
      <c r="ORE314" s="47"/>
      <c r="ORF314" s="47"/>
      <c r="ORG314" s="47"/>
      <c r="ORH314" s="47"/>
      <c r="ORI314" s="47"/>
      <c r="ORJ314" s="47"/>
      <c r="ORK314" s="47"/>
      <c r="ORL314" s="47"/>
      <c r="ORM314" s="47"/>
      <c r="ORN314" s="47"/>
      <c r="ORO314" s="47"/>
      <c r="ORP314" s="47"/>
      <c r="ORQ314" s="47"/>
      <c r="ORR314" s="47"/>
      <c r="ORS314" s="47"/>
      <c r="ORT314" s="47"/>
      <c r="ORU314" s="47"/>
      <c r="ORV314" s="47"/>
      <c r="ORW314" s="47"/>
      <c r="ORX314" s="47"/>
      <c r="ORY314" s="47"/>
      <c r="ORZ314" s="47"/>
      <c r="OSA314" s="47"/>
      <c r="OSB314" s="47"/>
      <c r="OSC314" s="47"/>
      <c r="OSD314" s="47"/>
      <c r="OSE314" s="47"/>
      <c r="OSF314" s="47"/>
      <c r="OSG314" s="47"/>
      <c r="OSH314" s="47"/>
      <c r="OSI314" s="47"/>
      <c r="OSJ314" s="47"/>
      <c r="OSK314" s="47"/>
      <c r="OSL314" s="47"/>
      <c r="OSM314" s="47"/>
      <c r="OSN314" s="47"/>
      <c r="OSO314" s="47"/>
      <c r="OSP314" s="47"/>
      <c r="OSQ314" s="47"/>
      <c r="OSR314" s="47"/>
      <c r="OSS314" s="47"/>
      <c r="OST314" s="47"/>
      <c r="OSU314" s="47"/>
      <c r="OSV314" s="47"/>
      <c r="OSW314" s="47"/>
      <c r="OSX314" s="47"/>
      <c r="OSY314" s="47"/>
      <c r="OSZ314" s="47"/>
      <c r="OTA314" s="47"/>
      <c r="OTB314" s="47"/>
      <c r="OTC314" s="47"/>
      <c r="OTD314" s="47"/>
      <c r="OTE314" s="47"/>
      <c r="OTF314" s="47"/>
      <c r="OTG314" s="47"/>
      <c r="OTH314" s="47"/>
      <c r="OTI314" s="47"/>
      <c r="OTJ314" s="47"/>
      <c r="OTK314" s="47"/>
      <c r="OTL314" s="47"/>
      <c r="OTM314" s="47"/>
      <c r="OTN314" s="47"/>
      <c r="OTO314" s="47"/>
      <c r="OTP314" s="47"/>
      <c r="OTQ314" s="47"/>
      <c r="OTR314" s="47"/>
      <c r="OTS314" s="47"/>
      <c r="OTT314" s="47"/>
      <c r="OTU314" s="47"/>
      <c r="OTV314" s="47"/>
      <c r="OTW314" s="47"/>
      <c r="OTX314" s="47"/>
      <c r="OTY314" s="47"/>
      <c r="OTZ314" s="47"/>
      <c r="OUA314" s="47"/>
      <c r="OUB314" s="47"/>
      <c r="OUC314" s="47"/>
      <c r="OUD314" s="47"/>
      <c r="OUE314" s="47"/>
      <c r="OUF314" s="47"/>
      <c r="OUG314" s="47"/>
      <c r="OUH314" s="47"/>
      <c r="OUI314" s="47"/>
      <c r="OUJ314" s="47"/>
      <c r="OUK314" s="47"/>
      <c r="OUL314" s="47"/>
      <c r="OUM314" s="47"/>
      <c r="OUN314" s="47"/>
      <c r="OUO314" s="47"/>
      <c r="OUP314" s="47"/>
      <c r="OUQ314" s="47"/>
      <c r="OUR314" s="47"/>
      <c r="OUS314" s="47"/>
      <c r="OUT314" s="47"/>
      <c r="OUU314" s="47"/>
      <c r="OUV314" s="47"/>
      <c r="OUW314" s="47"/>
      <c r="OUX314" s="47"/>
      <c r="OUY314" s="47"/>
      <c r="OUZ314" s="47"/>
      <c r="OVA314" s="47"/>
      <c r="OVB314" s="47"/>
      <c r="OVC314" s="47"/>
      <c r="OVD314" s="47"/>
      <c r="OVE314" s="47"/>
      <c r="OVF314" s="47"/>
      <c r="OVG314" s="47"/>
      <c r="OVH314" s="47"/>
      <c r="OVI314" s="47"/>
      <c r="OVJ314" s="47"/>
      <c r="OVK314" s="47"/>
      <c r="OVL314" s="47"/>
      <c r="OVM314" s="47"/>
      <c r="OVN314" s="47"/>
      <c r="OVO314" s="47"/>
      <c r="OVP314" s="47"/>
      <c r="OVQ314" s="47"/>
      <c r="OVR314" s="47"/>
      <c r="OVS314" s="47"/>
      <c r="OVT314" s="47"/>
      <c r="OVU314" s="47"/>
      <c r="OVV314" s="47"/>
      <c r="OVW314" s="47"/>
      <c r="OVX314" s="47"/>
      <c r="OVY314" s="47"/>
      <c r="OVZ314" s="47"/>
      <c r="OWA314" s="47"/>
      <c r="OWB314" s="47"/>
      <c r="OWC314" s="47"/>
      <c r="OWD314" s="47"/>
      <c r="OWE314" s="47"/>
      <c r="OWF314" s="47"/>
      <c r="OWG314" s="47"/>
      <c r="OWH314" s="47"/>
      <c r="OWI314" s="47"/>
      <c r="OWJ314" s="47"/>
      <c r="OWK314" s="47"/>
      <c r="OWL314" s="47"/>
      <c r="OWM314" s="47"/>
      <c r="OWN314" s="47"/>
      <c r="OWO314" s="47"/>
      <c r="OWP314" s="47"/>
      <c r="OWQ314" s="47"/>
      <c r="OWR314" s="47"/>
      <c r="OWS314" s="47"/>
      <c r="OWT314" s="47"/>
      <c r="OWU314" s="47"/>
      <c r="OWV314" s="47"/>
      <c r="OWW314" s="47"/>
      <c r="OWX314" s="47"/>
      <c r="OWY314" s="47"/>
      <c r="OWZ314" s="47"/>
      <c r="OXA314" s="47"/>
      <c r="OXB314" s="47"/>
      <c r="OXC314" s="47"/>
      <c r="OXD314" s="47"/>
      <c r="OXE314" s="47"/>
      <c r="OXF314" s="47"/>
      <c r="OXG314" s="47"/>
      <c r="OXH314" s="47"/>
      <c r="OXI314" s="47"/>
      <c r="OXJ314" s="47"/>
      <c r="OXK314" s="47"/>
      <c r="OXL314" s="47"/>
      <c r="OXM314" s="47"/>
      <c r="OXN314" s="47"/>
      <c r="OXO314" s="47"/>
      <c r="OXP314" s="47"/>
      <c r="OXQ314" s="47"/>
      <c r="OXR314" s="47"/>
      <c r="OXS314" s="47"/>
      <c r="OXT314" s="47"/>
      <c r="OXU314" s="47"/>
      <c r="OXV314" s="47"/>
      <c r="OXW314" s="47"/>
      <c r="OXX314" s="47"/>
      <c r="OXY314" s="47"/>
      <c r="OXZ314" s="47"/>
      <c r="OYA314" s="47"/>
      <c r="OYB314" s="47"/>
      <c r="OYC314" s="47"/>
      <c r="OYD314" s="47"/>
      <c r="OYE314" s="47"/>
      <c r="OYF314" s="47"/>
      <c r="OYG314" s="47"/>
      <c r="OYH314" s="47"/>
      <c r="OYI314" s="47"/>
      <c r="OYJ314" s="47"/>
      <c r="OYK314" s="47"/>
      <c r="OYL314" s="47"/>
      <c r="OYM314" s="47"/>
      <c r="OYN314" s="47"/>
      <c r="OYO314" s="47"/>
      <c r="OYP314" s="47"/>
      <c r="OYQ314" s="47"/>
      <c r="OYR314" s="47"/>
      <c r="OYS314" s="47"/>
      <c r="OYT314" s="47"/>
      <c r="OYU314" s="47"/>
      <c r="OYV314" s="47"/>
      <c r="OYW314" s="47"/>
      <c r="OYX314" s="47"/>
      <c r="OYY314" s="47"/>
      <c r="OYZ314" s="47"/>
      <c r="OZA314" s="47"/>
      <c r="OZB314" s="47"/>
      <c r="OZC314" s="47"/>
      <c r="OZD314" s="47"/>
      <c r="OZE314" s="47"/>
      <c r="OZF314" s="47"/>
      <c r="OZG314" s="47"/>
      <c r="OZH314" s="47"/>
      <c r="OZI314" s="47"/>
      <c r="OZJ314" s="47"/>
      <c r="OZK314" s="47"/>
      <c r="OZL314" s="47"/>
      <c r="OZM314" s="47"/>
      <c r="OZN314" s="47"/>
      <c r="OZO314" s="47"/>
      <c r="OZP314" s="47"/>
      <c r="OZQ314" s="47"/>
      <c r="OZR314" s="47"/>
      <c r="OZS314" s="47"/>
      <c r="OZT314" s="47"/>
      <c r="OZU314" s="47"/>
      <c r="OZV314" s="47"/>
      <c r="OZW314" s="47"/>
      <c r="OZX314" s="47"/>
      <c r="OZY314" s="47"/>
      <c r="OZZ314" s="47"/>
      <c r="PAA314" s="47"/>
      <c r="PAB314" s="47"/>
      <c r="PAC314" s="47"/>
      <c r="PAD314" s="47"/>
      <c r="PAE314" s="47"/>
      <c r="PAF314" s="47"/>
      <c r="PAG314" s="47"/>
      <c r="PAH314" s="47"/>
      <c r="PAI314" s="47"/>
      <c r="PAJ314" s="47"/>
      <c r="PAK314" s="47"/>
      <c r="PAL314" s="47"/>
      <c r="PAM314" s="47"/>
      <c r="PAN314" s="47"/>
      <c r="PAO314" s="47"/>
      <c r="PAP314" s="47"/>
      <c r="PAQ314" s="47"/>
      <c r="PAR314" s="47"/>
      <c r="PAS314" s="47"/>
      <c r="PAT314" s="47"/>
      <c r="PAU314" s="47"/>
      <c r="PAV314" s="47"/>
      <c r="PAW314" s="47"/>
      <c r="PAX314" s="47"/>
      <c r="PAY314" s="47"/>
      <c r="PAZ314" s="47"/>
      <c r="PBA314" s="47"/>
      <c r="PBB314" s="47"/>
      <c r="PBC314" s="47"/>
      <c r="PBD314" s="47"/>
      <c r="PBE314" s="47"/>
      <c r="PBF314" s="47"/>
      <c r="PBG314" s="47"/>
      <c r="PBH314" s="47"/>
      <c r="PBI314" s="47"/>
      <c r="PBJ314" s="47"/>
      <c r="PBK314" s="47"/>
      <c r="PBL314" s="47"/>
      <c r="PBM314" s="47"/>
      <c r="PBN314" s="47"/>
      <c r="PBO314" s="47"/>
      <c r="PBP314" s="47"/>
      <c r="PBQ314" s="47"/>
      <c r="PBR314" s="47"/>
      <c r="PBS314" s="47"/>
      <c r="PBT314" s="47"/>
      <c r="PBU314" s="47"/>
      <c r="PBV314" s="47"/>
      <c r="PBW314" s="47"/>
      <c r="PBX314" s="47"/>
      <c r="PBY314" s="47"/>
      <c r="PBZ314" s="47"/>
      <c r="PCA314" s="47"/>
      <c r="PCB314" s="47"/>
      <c r="PCC314" s="47"/>
      <c r="PCD314" s="47"/>
      <c r="PCE314" s="47"/>
      <c r="PCF314" s="47"/>
      <c r="PCG314" s="47"/>
      <c r="PCH314" s="47"/>
      <c r="PCI314" s="47"/>
      <c r="PCJ314" s="47"/>
      <c r="PCK314" s="47"/>
      <c r="PCL314" s="47"/>
      <c r="PCM314" s="47"/>
      <c r="PCN314" s="47"/>
      <c r="PCO314" s="47"/>
      <c r="PCP314" s="47"/>
      <c r="PCQ314" s="47"/>
      <c r="PCR314" s="47"/>
      <c r="PCS314" s="47"/>
      <c r="PCT314" s="47"/>
      <c r="PCU314" s="47"/>
      <c r="PCV314" s="47"/>
      <c r="PCW314" s="47"/>
      <c r="PCX314" s="47"/>
      <c r="PCY314" s="47"/>
      <c r="PCZ314" s="47"/>
      <c r="PDA314" s="47"/>
      <c r="PDB314" s="47"/>
      <c r="PDC314" s="47"/>
      <c r="PDD314" s="47"/>
      <c r="PDE314" s="47"/>
      <c r="PDF314" s="47"/>
      <c r="PDG314" s="47"/>
      <c r="PDH314" s="47"/>
      <c r="PDI314" s="47"/>
      <c r="PDJ314" s="47"/>
      <c r="PDK314" s="47"/>
      <c r="PDL314" s="47"/>
      <c r="PDM314" s="47"/>
      <c r="PDN314" s="47"/>
      <c r="PDO314" s="47"/>
      <c r="PDP314" s="47"/>
      <c r="PDQ314" s="47"/>
      <c r="PDR314" s="47"/>
      <c r="PDS314" s="47"/>
      <c r="PDT314" s="47"/>
      <c r="PDU314" s="47"/>
      <c r="PDV314" s="47"/>
      <c r="PDW314" s="47"/>
      <c r="PDX314" s="47"/>
      <c r="PDY314" s="47"/>
      <c r="PDZ314" s="47"/>
      <c r="PEA314" s="47"/>
      <c r="PEB314" s="47"/>
      <c r="PEC314" s="47"/>
      <c r="PED314" s="47"/>
      <c r="PEE314" s="47"/>
      <c r="PEF314" s="47"/>
      <c r="PEG314" s="47"/>
      <c r="PEH314" s="47"/>
      <c r="PEI314" s="47"/>
      <c r="PEJ314" s="47"/>
      <c r="PEK314" s="47"/>
      <c r="PEL314" s="47"/>
      <c r="PEM314" s="47"/>
      <c r="PEN314" s="47"/>
      <c r="PEO314" s="47"/>
      <c r="PEP314" s="47"/>
      <c r="PEQ314" s="47"/>
      <c r="PER314" s="47"/>
      <c r="PES314" s="47"/>
      <c r="PET314" s="47"/>
      <c r="PEU314" s="47"/>
      <c r="PEV314" s="47"/>
      <c r="PEW314" s="47"/>
      <c r="PEX314" s="47"/>
      <c r="PEY314" s="47"/>
      <c r="PEZ314" s="47"/>
      <c r="PFA314" s="47"/>
      <c r="PFB314" s="47"/>
      <c r="PFC314" s="47"/>
      <c r="PFD314" s="47"/>
      <c r="PFE314" s="47"/>
      <c r="PFF314" s="47"/>
      <c r="PFG314" s="47"/>
      <c r="PFH314" s="47"/>
      <c r="PFI314" s="47"/>
      <c r="PFJ314" s="47"/>
      <c r="PFK314" s="47"/>
      <c r="PFL314" s="47"/>
      <c r="PFM314" s="47"/>
      <c r="PFN314" s="47"/>
      <c r="PFO314" s="47"/>
      <c r="PFP314" s="47"/>
      <c r="PFQ314" s="47"/>
      <c r="PFR314" s="47"/>
      <c r="PFS314" s="47"/>
      <c r="PFT314" s="47"/>
      <c r="PFU314" s="47"/>
      <c r="PFV314" s="47"/>
      <c r="PFW314" s="47"/>
      <c r="PFX314" s="47"/>
      <c r="PFY314" s="47"/>
      <c r="PFZ314" s="47"/>
      <c r="PGA314" s="47"/>
      <c r="PGB314" s="47"/>
      <c r="PGC314" s="47"/>
      <c r="PGD314" s="47"/>
      <c r="PGE314" s="47"/>
      <c r="PGF314" s="47"/>
      <c r="PGG314" s="47"/>
      <c r="PGH314" s="47"/>
      <c r="PGI314" s="47"/>
      <c r="PGJ314" s="47"/>
      <c r="PGK314" s="47"/>
      <c r="PGL314" s="47"/>
      <c r="PGM314" s="47"/>
      <c r="PGN314" s="47"/>
      <c r="PGO314" s="47"/>
      <c r="PGP314" s="47"/>
      <c r="PGQ314" s="47"/>
      <c r="PGR314" s="47"/>
      <c r="PGS314" s="47"/>
      <c r="PGT314" s="47"/>
      <c r="PGU314" s="47"/>
      <c r="PGV314" s="47"/>
      <c r="PGW314" s="47"/>
      <c r="PGX314" s="47"/>
      <c r="PGY314" s="47"/>
      <c r="PGZ314" s="47"/>
      <c r="PHA314" s="47"/>
      <c r="PHB314" s="47"/>
      <c r="PHC314" s="47"/>
      <c r="PHD314" s="47"/>
      <c r="PHE314" s="47"/>
      <c r="PHF314" s="47"/>
      <c r="PHG314" s="47"/>
      <c r="PHH314" s="47"/>
      <c r="PHI314" s="47"/>
      <c r="PHJ314" s="47"/>
      <c r="PHK314" s="47"/>
      <c r="PHL314" s="47"/>
      <c r="PHM314" s="47"/>
      <c r="PHN314" s="47"/>
      <c r="PHO314" s="47"/>
      <c r="PHP314" s="47"/>
      <c r="PHQ314" s="47"/>
      <c r="PHR314" s="47"/>
      <c r="PHS314" s="47"/>
      <c r="PHT314" s="47"/>
      <c r="PHU314" s="47"/>
      <c r="PHV314" s="47"/>
      <c r="PHW314" s="47"/>
      <c r="PHX314" s="47"/>
      <c r="PHY314" s="47"/>
      <c r="PHZ314" s="47"/>
      <c r="PIA314" s="47"/>
      <c r="PIB314" s="47"/>
      <c r="PIC314" s="47"/>
      <c r="PID314" s="47"/>
      <c r="PIE314" s="47"/>
      <c r="PIF314" s="47"/>
      <c r="PIG314" s="47"/>
      <c r="PIH314" s="47"/>
      <c r="PII314" s="47"/>
      <c r="PIJ314" s="47"/>
      <c r="PIK314" s="47"/>
      <c r="PIL314" s="47"/>
      <c r="PIM314" s="47"/>
      <c r="PIN314" s="47"/>
      <c r="PIO314" s="47"/>
      <c r="PIP314" s="47"/>
      <c r="PIQ314" s="47"/>
      <c r="PIR314" s="47"/>
      <c r="PIS314" s="47"/>
      <c r="PIT314" s="47"/>
      <c r="PIU314" s="47"/>
      <c r="PIV314" s="47"/>
      <c r="PIW314" s="47"/>
      <c r="PIX314" s="47"/>
      <c r="PIY314" s="47"/>
      <c r="PIZ314" s="47"/>
      <c r="PJA314" s="47"/>
      <c r="PJB314" s="47"/>
      <c r="PJC314" s="47"/>
      <c r="PJD314" s="47"/>
      <c r="PJE314" s="47"/>
      <c r="PJF314" s="47"/>
      <c r="PJG314" s="47"/>
      <c r="PJH314" s="47"/>
      <c r="PJI314" s="47"/>
      <c r="PJJ314" s="47"/>
      <c r="PJK314" s="47"/>
      <c r="PJL314" s="47"/>
      <c r="PJM314" s="47"/>
      <c r="PJN314" s="47"/>
      <c r="PJO314" s="47"/>
      <c r="PJP314" s="47"/>
      <c r="PJQ314" s="47"/>
      <c r="PJR314" s="47"/>
      <c r="PJS314" s="47"/>
      <c r="PJT314" s="47"/>
      <c r="PJU314" s="47"/>
      <c r="PJV314" s="47"/>
      <c r="PJW314" s="47"/>
      <c r="PJX314" s="47"/>
      <c r="PJY314" s="47"/>
      <c r="PJZ314" s="47"/>
      <c r="PKA314" s="47"/>
      <c r="PKB314" s="47"/>
      <c r="PKC314" s="47"/>
      <c r="PKD314" s="47"/>
      <c r="PKE314" s="47"/>
      <c r="PKF314" s="47"/>
      <c r="PKG314" s="47"/>
      <c r="PKH314" s="47"/>
      <c r="PKI314" s="47"/>
      <c r="PKJ314" s="47"/>
      <c r="PKK314" s="47"/>
      <c r="PKL314" s="47"/>
      <c r="PKM314" s="47"/>
      <c r="PKN314" s="47"/>
      <c r="PKO314" s="47"/>
      <c r="PKP314" s="47"/>
      <c r="PKQ314" s="47"/>
      <c r="PKR314" s="47"/>
      <c r="PKS314" s="47"/>
      <c r="PKT314" s="47"/>
      <c r="PKU314" s="47"/>
      <c r="PKV314" s="47"/>
      <c r="PKW314" s="47"/>
      <c r="PKX314" s="47"/>
      <c r="PKY314" s="47"/>
      <c r="PKZ314" s="47"/>
      <c r="PLA314" s="47"/>
      <c r="PLB314" s="47"/>
      <c r="PLC314" s="47"/>
      <c r="PLD314" s="47"/>
      <c r="PLE314" s="47"/>
      <c r="PLF314" s="47"/>
      <c r="PLG314" s="47"/>
      <c r="PLH314" s="47"/>
      <c r="PLI314" s="47"/>
      <c r="PLJ314" s="47"/>
      <c r="PLK314" s="47"/>
      <c r="PLL314" s="47"/>
      <c r="PLM314" s="47"/>
      <c r="PLN314" s="47"/>
      <c r="PLO314" s="47"/>
      <c r="PLP314" s="47"/>
      <c r="PLQ314" s="47"/>
      <c r="PLR314" s="47"/>
      <c r="PLS314" s="47"/>
      <c r="PLT314" s="47"/>
      <c r="PLU314" s="47"/>
      <c r="PLV314" s="47"/>
      <c r="PLW314" s="47"/>
      <c r="PLX314" s="47"/>
      <c r="PLY314" s="47"/>
      <c r="PLZ314" s="47"/>
      <c r="PMA314" s="47"/>
      <c r="PMB314" s="47"/>
      <c r="PMC314" s="47"/>
      <c r="PMD314" s="47"/>
      <c r="PME314" s="47"/>
      <c r="PMF314" s="47"/>
      <c r="PMG314" s="47"/>
      <c r="PMH314" s="47"/>
      <c r="PMI314" s="47"/>
      <c r="PMJ314" s="47"/>
      <c r="PMK314" s="47"/>
      <c r="PML314" s="47"/>
      <c r="PMM314" s="47"/>
      <c r="PMN314" s="47"/>
      <c r="PMO314" s="47"/>
      <c r="PMP314" s="47"/>
      <c r="PMQ314" s="47"/>
      <c r="PMR314" s="47"/>
      <c r="PMS314" s="47"/>
      <c r="PMT314" s="47"/>
      <c r="PMU314" s="47"/>
      <c r="PMV314" s="47"/>
      <c r="PMW314" s="47"/>
      <c r="PMX314" s="47"/>
      <c r="PMY314" s="47"/>
      <c r="PMZ314" s="47"/>
      <c r="PNA314" s="47"/>
      <c r="PNB314" s="47"/>
      <c r="PNC314" s="47"/>
      <c r="PND314" s="47"/>
      <c r="PNE314" s="47"/>
      <c r="PNF314" s="47"/>
      <c r="PNG314" s="47"/>
      <c r="PNH314" s="47"/>
      <c r="PNI314" s="47"/>
      <c r="PNJ314" s="47"/>
      <c r="PNK314" s="47"/>
      <c r="PNL314" s="47"/>
      <c r="PNM314" s="47"/>
      <c r="PNN314" s="47"/>
      <c r="PNO314" s="47"/>
      <c r="PNP314" s="47"/>
      <c r="PNQ314" s="47"/>
      <c r="PNR314" s="47"/>
      <c r="PNS314" s="47"/>
      <c r="PNT314" s="47"/>
      <c r="PNU314" s="47"/>
      <c r="PNV314" s="47"/>
      <c r="PNW314" s="47"/>
      <c r="PNX314" s="47"/>
      <c r="PNY314" s="47"/>
      <c r="PNZ314" s="47"/>
      <c r="POA314" s="47"/>
      <c r="POB314" s="47"/>
      <c r="POC314" s="47"/>
      <c r="POD314" s="47"/>
      <c r="POE314" s="47"/>
      <c r="POF314" s="47"/>
      <c r="POG314" s="47"/>
      <c r="POH314" s="47"/>
      <c r="POI314" s="47"/>
      <c r="POJ314" s="47"/>
      <c r="POK314" s="47"/>
      <c r="POL314" s="47"/>
      <c r="POM314" s="47"/>
      <c r="PON314" s="47"/>
      <c r="POO314" s="47"/>
      <c r="POP314" s="47"/>
      <c r="POQ314" s="47"/>
      <c r="POR314" s="47"/>
      <c r="POS314" s="47"/>
      <c r="POT314" s="47"/>
      <c r="POU314" s="47"/>
      <c r="POV314" s="47"/>
      <c r="POW314" s="47"/>
      <c r="POX314" s="47"/>
      <c r="POY314" s="47"/>
      <c r="POZ314" s="47"/>
      <c r="PPA314" s="47"/>
      <c r="PPB314" s="47"/>
      <c r="PPC314" s="47"/>
      <c r="PPD314" s="47"/>
      <c r="PPE314" s="47"/>
      <c r="PPF314" s="47"/>
      <c r="PPG314" s="47"/>
      <c r="PPH314" s="47"/>
      <c r="PPI314" s="47"/>
      <c r="PPJ314" s="47"/>
      <c r="PPK314" s="47"/>
      <c r="PPL314" s="47"/>
      <c r="PPM314" s="47"/>
      <c r="PPN314" s="47"/>
      <c r="PPO314" s="47"/>
      <c r="PPP314" s="47"/>
      <c r="PPQ314" s="47"/>
      <c r="PPR314" s="47"/>
      <c r="PPS314" s="47"/>
      <c r="PPT314" s="47"/>
      <c r="PPU314" s="47"/>
      <c r="PPV314" s="47"/>
      <c r="PPW314" s="47"/>
      <c r="PPX314" s="47"/>
      <c r="PPY314" s="47"/>
      <c r="PPZ314" s="47"/>
      <c r="PQA314" s="47"/>
      <c r="PQB314" s="47"/>
      <c r="PQC314" s="47"/>
      <c r="PQD314" s="47"/>
      <c r="PQE314" s="47"/>
      <c r="PQF314" s="47"/>
      <c r="PQG314" s="47"/>
      <c r="PQH314" s="47"/>
      <c r="PQI314" s="47"/>
      <c r="PQJ314" s="47"/>
      <c r="PQK314" s="47"/>
      <c r="PQL314" s="47"/>
      <c r="PQM314" s="47"/>
      <c r="PQN314" s="47"/>
      <c r="PQO314" s="47"/>
      <c r="PQP314" s="47"/>
      <c r="PQQ314" s="47"/>
      <c r="PQR314" s="47"/>
      <c r="PQS314" s="47"/>
      <c r="PQT314" s="47"/>
      <c r="PQU314" s="47"/>
      <c r="PQV314" s="47"/>
      <c r="PQW314" s="47"/>
      <c r="PQX314" s="47"/>
      <c r="PQY314" s="47"/>
      <c r="PQZ314" s="47"/>
      <c r="PRA314" s="47"/>
      <c r="PRB314" s="47"/>
      <c r="PRC314" s="47"/>
      <c r="PRD314" s="47"/>
      <c r="PRE314" s="47"/>
      <c r="PRF314" s="47"/>
      <c r="PRG314" s="47"/>
      <c r="PRH314" s="47"/>
      <c r="PRI314" s="47"/>
      <c r="PRJ314" s="47"/>
      <c r="PRK314" s="47"/>
      <c r="PRL314" s="47"/>
      <c r="PRM314" s="47"/>
      <c r="PRN314" s="47"/>
      <c r="PRO314" s="47"/>
      <c r="PRP314" s="47"/>
      <c r="PRQ314" s="47"/>
      <c r="PRR314" s="47"/>
      <c r="PRS314" s="47"/>
      <c r="PRT314" s="47"/>
      <c r="PRU314" s="47"/>
      <c r="PRV314" s="47"/>
      <c r="PRW314" s="47"/>
      <c r="PRX314" s="47"/>
      <c r="PRY314" s="47"/>
      <c r="PRZ314" s="47"/>
      <c r="PSA314" s="47"/>
      <c r="PSB314" s="47"/>
      <c r="PSC314" s="47"/>
      <c r="PSD314" s="47"/>
      <c r="PSE314" s="47"/>
      <c r="PSF314" s="47"/>
      <c r="PSG314" s="47"/>
      <c r="PSH314" s="47"/>
      <c r="PSI314" s="47"/>
      <c r="PSJ314" s="47"/>
      <c r="PSK314" s="47"/>
      <c r="PSL314" s="47"/>
      <c r="PSM314" s="47"/>
      <c r="PSN314" s="47"/>
      <c r="PSO314" s="47"/>
      <c r="PSP314" s="47"/>
      <c r="PSQ314" s="47"/>
      <c r="PSR314" s="47"/>
      <c r="PSS314" s="47"/>
      <c r="PST314" s="47"/>
      <c r="PSU314" s="47"/>
      <c r="PSV314" s="47"/>
      <c r="PSW314" s="47"/>
      <c r="PSX314" s="47"/>
      <c r="PSY314" s="47"/>
      <c r="PSZ314" s="47"/>
      <c r="PTA314" s="47"/>
      <c r="PTB314" s="47"/>
      <c r="PTC314" s="47"/>
      <c r="PTD314" s="47"/>
      <c r="PTE314" s="47"/>
      <c r="PTF314" s="47"/>
      <c r="PTG314" s="47"/>
      <c r="PTH314" s="47"/>
      <c r="PTI314" s="47"/>
      <c r="PTJ314" s="47"/>
      <c r="PTK314" s="47"/>
      <c r="PTL314" s="47"/>
      <c r="PTM314" s="47"/>
      <c r="PTN314" s="47"/>
      <c r="PTO314" s="47"/>
      <c r="PTP314" s="47"/>
      <c r="PTQ314" s="47"/>
      <c r="PTR314" s="47"/>
      <c r="PTS314" s="47"/>
      <c r="PTT314" s="47"/>
      <c r="PTU314" s="47"/>
      <c r="PTV314" s="47"/>
      <c r="PTW314" s="47"/>
      <c r="PTX314" s="47"/>
      <c r="PTY314" s="47"/>
      <c r="PTZ314" s="47"/>
      <c r="PUA314" s="47"/>
      <c r="PUB314" s="47"/>
      <c r="PUC314" s="47"/>
      <c r="PUD314" s="47"/>
      <c r="PUE314" s="47"/>
      <c r="PUF314" s="47"/>
      <c r="PUG314" s="47"/>
      <c r="PUH314" s="47"/>
      <c r="PUI314" s="47"/>
      <c r="PUJ314" s="47"/>
      <c r="PUK314" s="47"/>
      <c r="PUL314" s="47"/>
      <c r="PUM314" s="47"/>
      <c r="PUN314" s="47"/>
      <c r="PUO314" s="47"/>
      <c r="PUP314" s="47"/>
      <c r="PUQ314" s="47"/>
      <c r="PUR314" s="47"/>
      <c r="PUS314" s="47"/>
      <c r="PUT314" s="47"/>
      <c r="PUU314" s="47"/>
      <c r="PUV314" s="47"/>
      <c r="PUW314" s="47"/>
      <c r="PUX314" s="47"/>
      <c r="PUY314" s="47"/>
      <c r="PUZ314" s="47"/>
      <c r="PVA314" s="47"/>
      <c r="PVB314" s="47"/>
      <c r="PVC314" s="47"/>
      <c r="PVD314" s="47"/>
      <c r="PVE314" s="47"/>
      <c r="PVF314" s="47"/>
      <c r="PVG314" s="47"/>
      <c r="PVH314" s="47"/>
      <c r="PVI314" s="47"/>
      <c r="PVJ314" s="47"/>
      <c r="PVK314" s="47"/>
      <c r="PVL314" s="47"/>
      <c r="PVM314" s="47"/>
      <c r="PVN314" s="47"/>
      <c r="PVO314" s="47"/>
      <c r="PVP314" s="47"/>
      <c r="PVQ314" s="47"/>
      <c r="PVR314" s="47"/>
      <c r="PVS314" s="47"/>
      <c r="PVT314" s="47"/>
      <c r="PVU314" s="47"/>
      <c r="PVV314" s="47"/>
      <c r="PVW314" s="47"/>
      <c r="PVX314" s="47"/>
      <c r="PVY314" s="47"/>
      <c r="PVZ314" s="47"/>
      <c r="PWA314" s="47"/>
      <c r="PWB314" s="47"/>
      <c r="PWC314" s="47"/>
      <c r="PWD314" s="47"/>
      <c r="PWE314" s="47"/>
      <c r="PWF314" s="47"/>
      <c r="PWG314" s="47"/>
      <c r="PWH314" s="47"/>
      <c r="PWI314" s="47"/>
      <c r="PWJ314" s="47"/>
      <c r="PWK314" s="47"/>
      <c r="PWL314" s="47"/>
      <c r="PWM314" s="47"/>
      <c r="PWN314" s="47"/>
      <c r="PWO314" s="47"/>
      <c r="PWP314" s="47"/>
      <c r="PWQ314" s="47"/>
      <c r="PWR314" s="47"/>
      <c r="PWS314" s="47"/>
      <c r="PWT314" s="47"/>
      <c r="PWU314" s="47"/>
      <c r="PWV314" s="47"/>
      <c r="PWW314" s="47"/>
      <c r="PWX314" s="47"/>
      <c r="PWY314" s="47"/>
      <c r="PWZ314" s="47"/>
      <c r="PXA314" s="47"/>
      <c r="PXB314" s="47"/>
      <c r="PXC314" s="47"/>
      <c r="PXD314" s="47"/>
      <c r="PXE314" s="47"/>
      <c r="PXF314" s="47"/>
      <c r="PXG314" s="47"/>
      <c r="PXH314" s="47"/>
      <c r="PXI314" s="47"/>
      <c r="PXJ314" s="47"/>
      <c r="PXK314" s="47"/>
      <c r="PXL314" s="47"/>
      <c r="PXM314" s="47"/>
      <c r="PXN314" s="47"/>
      <c r="PXO314" s="47"/>
      <c r="PXP314" s="47"/>
      <c r="PXQ314" s="47"/>
      <c r="PXR314" s="47"/>
      <c r="PXS314" s="47"/>
      <c r="PXT314" s="47"/>
      <c r="PXU314" s="47"/>
      <c r="PXV314" s="47"/>
      <c r="PXW314" s="47"/>
      <c r="PXX314" s="47"/>
      <c r="PXY314" s="47"/>
      <c r="PXZ314" s="47"/>
      <c r="PYA314" s="47"/>
      <c r="PYB314" s="47"/>
      <c r="PYC314" s="47"/>
      <c r="PYD314" s="47"/>
      <c r="PYE314" s="47"/>
      <c r="PYF314" s="47"/>
      <c r="PYG314" s="47"/>
      <c r="PYH314" s="47"/>
      <c r="PYI314" s="47"/>
      <c r="PYJ314" s="47"/>
      <c r="PYK314" s="47"/>
      <c r="PYL314" s="47"/>
      <c r="PYM314" s="47"/>
      <c r="PYN314" s="47"/>
      <c r="PYO314" s="47"/>
      <c r="PYP314" s="47"/>
      <c r="PYQ314" s="47"/>
      <c r="PYR314" s="47"/>
      <c r="PYS314" s="47"/>
      <c r="PYT314" s="47"/>
      <c r="PYU314" s="47"/>
      <c r="PYV314" s="47"/>
      <c r="PYW314" s="47"/>
      <c r="PYX314" s="47"/>
      <c r="PYY314" s="47"/>
      <c r="PYZ314" s="47"/>
      <c r="PZA314" s="47"/>
      <c r="PZB314" s="47"/>
      <c r="PZC314" s="47"/>
      <c r="PZD314" s="47"/>
      <c r="PZE314" s="47"/>
      <c r="PZF314" s="47"/>
      <c r="PZG314" s="47"/>
      <c r="PZH314" s="47"/>
      <c r="PZI314" s="47"/>
      <c r="PZJ314" s="47"/>
      <c r="PZK314" s="47"/>
      <c r="PZL314" s="47"/>
      <c r="PZM314" s="47"/>
      <c r="PZN314" s="47"/>
      <c r="PZO314" s="47"/>
      <c r="PZP314" s="47"/>
      <c r="PZQ314" s="47"/>
      <c r="PZR314" s="47"/>
      <c r="PZS314" s="47"/>
      <c r="PZT314" s="47"/>
      <c r="PZU314" s="47"/>
      <c r="PZV314" s="47"/>
      <c r="PZW314" s="47"/>
      <c r="PZX314" s="47"/>
      <c r="PZY314" s="47"/>
      <c r="PZZ314" s="47"/>
      <c r="QAA314" s="47"/>
      <c r="QAB314" s="47"/>
      <c r="QAC314" s="47"/>
      <c r="QAD314" s="47"/>
      <c r="QAE314" s="47"/>
      <c r="QAF314" s="47"/>
      <c r="QAG314" s="47"/>
      <c r="QAH314" s="47"/>
      <c r="QAI314" s="47"/>
      <c r="QAJ314" s="47"/>
      <c r="QAK314" s="47"/>
      <c r="QAL314" s="47"/>
      <c r="QAM314" s="47"/>
      <c r="QAN314" s="47"/>
      <c r="QAO314" s="47"/>
      <c r="QAP314" s="47"/>
      <c r="QAQ314" s="47"/>
      <c r="QAR314" s="47"/>
      <c r="QAS314" s="47"/>
      <c r="QAT314" s="47"/>
      <c r="QAU314" s="47"/>
      <c r="QAV314" s="47"/>
      <c r="QAW314" s="47"/>
      <c r="QAX314" s="47"/>
      <c r="QAY314" s="47"/>
      <c r="QAZ314" s="47"/>
      <c r="QBA314" s="47"/>
      <c r="QBB314" s="47"/>
      <c r="QBC314" s="47"/>
      <c r="QBD314" s="47"/>
      <c r="QBE314" s="47"/>
      <c r="QBF314" s="47"/>
      <c r="QBG314" s="47"/>
      <c r="QBH314" s="47"/>
      <c r="QBI314" s="47"/>
      <c r="QBJ314" s="47"/>
      <c r="QBK314" s="47"/>
      <c r="QBL314" s="47"/>
      <c r="QBM314" s="47"/>
      <c r="QBN314" s="47"/>
      <c r="QBO314" s="47"/>
      <c r="QBP314" s="47"/>
      <c r="QBQ314" s="47"/>
      <c r="QBR314" s="47"/>
      <c r="QBS314" s="47"/>
      <c r="QBT314" s="47"/>
      <c r="QBU314" s="47"/>
      <c r="QBV314" s="47"/>
      <c r="QBW314" s="47"/>
      <c r="QBX314" s="47"/>
      <c r="QBY314" s="47"/>
      <c r="QBZ314" s="47"/>
      <c r="QCA314" s="47"/>
      <c r="QCB314" s="47"/>
      <c r="QCC314" s="47"/>
      <c r="QCD314" s="47"/>
      <c r="QCE314" s="47"/>
      <c r="QCF314" s="47"/>
      <c r="QCG314" s="47"/>
      <c r="QCH314" s="47"/>
      <c r="QCI314" s="47"/>
      <c r="QCJ314" s="47"/>
      <c r="QCK314" s="47"/>
      <c r="QCL314" s="47"/>
      <c r="QCM314" s="47"/>
      <c r="QCN314" s="47"/>
      <c r="QCO314" s="47"/>
      <c r="QCP314" s="47"/>
      <c r="QCQ314" s="47"/>
      <c r="QCR314" s="47"/>
      <c r="QCS314" s="47"/>
      <c r="QCT314" s="47"/>
      <c r="QCU314" s="47"/>
      <c r="QCV314" s="47"/>
      <c r="QCW314" s="47"/>
      <c r="QCX314" s="47"/>
      <c r="QCY314" s="47"/>
      <c r="QCZ314" s="47"/>
      <c r="QDA314" s="47"/>
      <c r="QDB314" s="47"/>
      <c r="QDC314" s="47"/>
      <c r="QDD314" s="47"/>
      <c r="QDE314" s="47"/>
      <c r="QDF314" s="47"/>
      <c r="QDG314" s="47"/>
      <c r="QDH314" s="47"/>
      <c r="QDI314" s="47"/>
      <c r="QDJ314" s="47"/>
      <c r="QDK314" s="47"/>
      <c r="QDL314" s="47"/>
      <c r="QDM314" s="47"/>
      <c r="QDN314" s="47"/>
      <c r="QDO314" s="47"/>
      <c r="QDP314" s="47"/>
      <c r="QDQ314" s="47"/>
      <c r="QDR314" s="47"/>
      <c r="QDS314" s="47"/>
      <c r="QDT314" s="47"/>
      <c r="QDU314" s="47"/>
      <c r="QDV314" s="47"/>
      <c r="QDW314" s="47"/>
      <c r="QDX314" s="47"/>
      <c r="QDY314" s="47"/>
      <c r="QDZ314" s="47"/>
      <c r="QEA314" s="47"/>
      <c r="QEB314" s="47"/>
      <c r="QEC314" s="47"/>
      <c r="QED314" s="47"/>
      <c r="QEE314" s="47"/>
      <c r="QEF314" s="47"/>
      <c r="QEG314" s="47"/>
      <c r="QEH314" s="47"/>
      <c r="QEI314" s="47"/>
      <c r="QEJ314" s="47"/>
      <c r="QEK314" s="47"/>
      <c r="QEL314" s="47"/>
      <c r="QEM314" s="47"/>
      <c r="QEN314" s="47"/>
      <c r="QEO314" s="47"/>
      <c r="QEP314" s="47"/>
      <c r="QEQ314" s="47"/>
      <c r="QER314" s="47"/>
      <c r="QES314" s="47"/>
      <c r="QET314" s="47"/>
      <c r="QEU314" s="47"/>
      <c r="QEV314" s="47"/>
      <c r="QEW314" s="47"/>
      <c r="QEX314" s="47"/>
      <c r="QEY314" s="47"/>
      <c r="QEZ314" s="47"/>
      <c r="QFA314" s="47"/>
      <c r="QFB314" s="47"/>
      <c r="QFC314" s="47"/>
      <c r="QFD314" s="47"/>
      <c r="QFE314" s="47"/>
      <c r="QFF314" s="47"/>
      <c r="QFG314" s="47"/>
      <c r="QFH314" s="47"/>
      <c r="QFI314" s="47"/>
      <c r="QFJ314" s="47"/>
      <c r="QFK314" s="47"/>
      <c r="QFL314" s="47"/>
      <c r="QFM314" s="47"/>
      <c r="QFN314" s="47"/>
      <c r="QFO314" s="47"/>
      <c r="QFP314" s="47"/>
      <c r="QFQ314" s="47"/>
      <c r="QFR314" s="47"/>
      <c r="QFS314" s="47"/>
      <c r="QFT314" s="47"/>
      <c r="QFU314" s="47"/>
      <c r="QFV314" s="47"/>
      <c r="QFW314" s="47"/>
      <c r="QFX314" s="47"/>
      <c r="QFY314" s="47"/>
      <c r="QFZ314" s="47"/>
      <c r="QGA314" s="47"/>
      <c r="QGB314" s="47"/>
      <c r="QGC314" s="47"/>
      <c r="QGD314" s="47"/>
      <c r="QGE314" s="47"/>
      <c r="QGF314" s="47"/>
      <c r="QGG314" s="47"/>
      <c r="QGH314" s="47"/>
      <c r="QGI314" s="47"/>
      <c r="QGJ314" s="47"/>
      <c r="QGK314" s="47"/>
      <c r="QGL314" s="47"/>
      <c r="QGM314" s="47"/>
      <c r="QGN314" s="47"/>
      <c r="QGO314" s="47"/>
      <c r="QGP314" s="47"/>
      <c r="QGQ314" s="47"/>
      <c r="QGR314" s="47"/>
      <c r="QGS314" s="47"/>
      <c r="QGT314" s="47"/>
      <c r="QGU314" s="47"/>
      <c r="QGV314" s="47"/>
      <c r="QGW314" s="47"/>
      <c r="QGX314" s="47"/>
      <c r="QGY314" s="47"/>
      <c r="QGZ314" s="47"/>
      <c r="QHA314" s="47"/>
      <c r="QHB314" s="47"/>
      <c r="QHC314" s="47"/>
      <c r="QHD314" s="47"/>
      <c r="QHE314" s="47"/>
      <c r="QHF314" s="47"/>
      <c r="QHG314" s="47"/>
      <c r="QHH314" s="47"/>
      <c r="QHI314" s="47"/>
      <c r="QHJ314" s="47"/>
      <c r="QHK314" s="47"/>
      <c r="QHL314" s="47"/>
      <c r="QHM314" s="47"/>
      <c r="QHN314" s="47"/>
      <c r="QHO314" s="47"/>
      <c r="QHP314" s="47"/>
      <c r="QHQ314" s="47"/>
      <c r="QHR314" s="47"/>
      <c r="QHS314" s="47"/>
      <c r="QHT314" s="47"/>
      <c r="QHU314" s="47"/>
      <c r="QHV314" s="47"/>
      <c r="QHW314" s="47"/>
      <c r="QHX314" s="47"/>
      <c r="QHY314" s="47"/>
      <c r="QHZ314" s="47"/>
      <c r="QIA314" s="47"/>
      <c r="QIB314" s="47"/>
      <c r="QIC314" s="47"/>
      <c r="QID314" s="47"/>
      <c r="QIE314" s="47"/>
      <c r="QIF314" s="47"/>
      <c r="QIG314" s="47"/>
      <c r="QIH314" s="47"/>
      <c r="QII314" s="47"/>
      <c r="QIJ314" s="47"/>
      <c r="QIK314" s="47"/>
      <c r="QIL314" s="47"/>
      <c r="QIM314" s="47"/>
      <c r="QIN314" s="47"/>
      <c r="QIO314" s="47"/>
      <c r="QIP314" s="47"/>
      <c r="QIQ314" s="47"/>
      <c r="QIR314" s="47"/>
      <c r="QIS314" s="47"/>
      <c r="QIT314" s="47"/>
      <c r="QIU314" s="47"/>
      <c r="QIV314" s="47"/>
      <c r="QIW314" s="47"/>
      <c r="QIX314" s="47"/>
      <c r="QIY314" s="47"/>
      <c r="QIZ314" s="47"/>
      <c r="QJA314" s="47"/>
      <c r="QJB314" s="47"/>
      <c r="QJC314" s="47"/>
      <c r="QJD314" s="47"/>
      <c r="QJE314" s="47"/>
      <c r="QJF314" s="47"/>
      <c r="QJG314" s="47"/>
      <c r="QJH314" s="47"/>
      <c r="QJI314" s="47"/>
      <c r="QJJ314" s="47"/>
      <c r="QJK314" s="47"/>
      <c r="QJL314" s="47"/>
      <c r="QJM314" s="47"/>
      <c r="QJN314" s="47"/>
      <c r="QJO314" s="47"/>
      <c r="QJP314" s="47"/>
      <c r="QJQ314" s="47"/>
      <c r="QJR314" s="47"/>
      <c r="QJS314" s="47"/>
      <c r="QJT314" s="47"/>
      <c r="QJU314" s="47"/>
      <c r="QJV314" s="47"/>
      <c r="QJW314" s="47"/>
      <c r="QJX314" s="47"/>
      <c r="QJY314" s="47"/>
      <c r="QJZ314" s="47"/>
      <c r="QKA314" s="47"/>
      <c r="QKB314" s="47"/>
      <c r="QKC314" s="47"/>
      <c r="QKD314" s="47"/>
      <c r="QKE314" s="47"/>
      <c r="QKF314" s="47"/>
      <c r="QKG314" s="47"/>
      <c r="QKH314" s="47"/>
      <c r="QKI314" s="47"/>
      <c r="QKJ314" s="47"/>
      <c r="QKK314" s="47"/>
      <c r="QKL314" s="47"/>
      <c r="QKM314" s="47"/>
      <c r="QKN314" s="47"/>
      <c r="QKO314" s="47"/>
      <c r="QKP314" s="47"/>
      <c r="QKQ314" s="47"/>
      <c r="QKR314" s="47"/>
      <c r="QKS314" s="47"/>
      <c r="QKT314" s="47"/>
      <c r="QKU314" s="47"/>
      <c r="QKV314" s="47"/>
      <c r="QKW314" s="47"/>
      <c r="QKX314" s="47"/>
      <c r="QKY314" s="47"/>
      <c r="QKZ314" s="47"/>
      <c r="QLA314" s="47"/>
      <c r="QLB314" s="47"/>
      <c r="QLC314" s="47"/>
      <c r="QLD314" s="47"/>
      <c r="QLE314" s="47"/>
      <c r="QLF314" s="47"/>
      <c r="QLG314" s="47"/>
      <c r="QLH314" s="47"/>
      <c r="QLI314" s="47"/>
      <c r="QLJ314" s="47"/>
      <c r="QLK314" s="47"/>
      <c r="QLL314" s="47"/>
      <c r="QLM314" s="47"/>
      <c r="QLN314" s="47"/>
      <c r="QLO314" s="47"/>
      <c r="QLP314" s="47"/>
      <c r="QLQ314" s="47"/>
      <c r="QLR314" s="47"/>
      <c r="QLS314" s="47"/>
      <c r="QLT314" s="47"/>
      <c r="QLU314" s="47"/>
      <c r="QLV314" s="47"/>
      <c r="QLW314" s="47"/>
      <c r="QLX314" s="47"/>
      <c r="QLY314" s="47"/>
      <c r="QLZ314" s="47"/>
      <c r="QMA314" s="47"/>
      <c r="QMB314" s="47"/>
      <c r="QMC314" s="47"/>
      <c r="QMD314" s="47"/>
      <c r="QME314" s="47"/>
      <c r="QMF314" s="47"/>
      <c r="QMG314" s="47"/>
      <c r="QMH314" s="47"/>
      <c r="QMI314" s="47"/>
      <c r="QMJ314" s="47"/>
      <c r="QMK314" s="47"/>
      <c r="QML314" s="47"/>
      <c r="QMM314" s="47"/>
      <c r="QMN314" s="47"/>
      <c r="QMO314" s="47"/>
      <c r="QMP314" s="47"/>
      <c r="QMQ314" s="47"/>
      <c r="QMR314" s="47"/>
      <c r="QMS314" s="47"/>
      <c r="QMT314" s="47"/>
      <c r="QMU314" s="47"/>
      <c r="QMV314" s="47"/>
      <c r="QMW314" s="47"/>
      <c r="QMX314" s="47"/>
      <c r="QMY314" s="47"/>
      <c r="QMZ314" s="47"/>
      <c r="QNA314" s="47"/>
      <c r="QNB314" s="47"/>
      <c r="QNC314" s="47"/>
      <c r="QND314" s="47"/>
      <c r="QNE314" s="47"/>
      <c r="QNF314" s="47"/>
      <c r="QNG314" s="47"/>
      <c r="QNH314" s="47"/>
      <c r="QNI314" s="47"/>
      <c r="QNJ314" s="47"/>
      <c r="QNK314" s="47"/>
      <c r="QNL314" s="47"/>
      <c r="QNM314" s="47"/>
      <c r="QNN314" s="47"/>
      <c r="QNO314" s="47"/>
      <c r="QNP314" s="47"/>
      <c r="QNQ314" s="47"/>
      <c r="QNR314" s="47"/>
      <c r="QNS314" s="47"/>
      <c r="QNT314" s="47"/>
      <c r="QNU314" s="47"/>
      <c r="QNV314" s="47"/>
      <c r="QNW314" s="47"/>
      <c r="QNX314" s="47"/>
      <c r="QNY314" s="47"/>
      <c r="QNZ314" s="47"/>
      <c r="QOA314" s="47"/>
      <c r="QOB314" s="47"/>
      <c r="QOC314" s="47"/>
      <c r="QOD314" s="47"/>
      <c r="QOE314" s="47"/>
      <c r="QOF314" s="47"/>
      <c r="QOG314" s="47"/>
      <c r="QOH314" s="47"/>
      <c r="QOI314" s="47"/>
      <c r="QOJ314" s="47"/>
      <c r="QOK314" s="47"/>
      <c r="QOL314" s="47"/>
      <c r="QOM314" s="47"/>
      <c r="QON314" s="47"/>
      <c r="QOO314" s="47"/>
      <c r="QOP314" s="47"/>
      <c r="QOQ314" s="47"/>
      <c r="QOR314" s="47"/>
      <c r="QOS314" s="47"/>
      <c r="QOT314" s="47"/>
      <c r="QOU314" s="47"/>
      <c r="QOV314" s="47"/>
      <c r="QOW314" s="47"/>
      <c r="QOX314" s="47"/>
      <c r="QOY314" s="47"/>
      <c r="QOZ314" s="47"/>
      <c r="QPA314" s="47"/>
      <c r="QPB314" s="47"/>
      <c r="QPC314" s="47"/>
      <c r="QPD314" s="47"/>
      <c r="QPE314" s="47"/>
      <c r="QPF314" s="47"/>
      <c r="QPG314" s="47"/>
      <c r="QPH314" s="47"/>
      <c r="QPI314" s="47"/>
      <c r="QPJ314" s="47"/>
      <c r="QPK314" s="47"/>
      <c r="QPL314" s="47"/>
      <c r="QPM314" s="47"/>
      <c r="QPN314" s="47"/>
      <c r="QPO314" s="47"/>
      <c r="QPP314" s="47"/>
      <c r="QPQ314" s="47"/>
      <c r="QPR314" s="47"/>
      <c r="QPS314" s="47"/>
      <c r="QPT314" s="47"/>
      <c r="QPU314" s="47"/>
      <c r="QPV314" s="47"/>
      <c r="QPW314" s="47"/>
      <c r="QPX314" s="47"/>
      <c r="QPY314" s="47"/>
      <c r="QPZ314" s="47"/>
      <c r="QQA314" s="47"/>
      <c r="QQB314" s="47"/>
      <c r="QQC314" s="47"/>
      <c r="QQD314" s="47"/>
      <c r="QQE314" s="47"/>
      <c r="QQF314" s="47"/>
      <c r="QQG314" s="47"/>
      <c r="QQH314" s="47"/>
      <c r="QQI314" s="47"/>
      <c r="QQJ314" s="47"/>
      <c r="QQK314" s="47"/>
      <c r="QQL314" s="47"/>
      <c r="QQM314" s="47"/>
      <c r="QQN314" s="47"/>
      <c r="QQO314" s="47"/>
      <c r="QQP314" s="47"/>
      <c r="QQQ314" s="47"/>
      <c r="QQR314" s="47"/>
      <c r="QQS314" s="47"/>
      <c r="QQT314" s="47"/>
      <c r="QQU314" s="47"/>
      <c r="QQV314" s="47"/>
      <c r="QQW314" s="47"/>
      <c r="QQX314" s="47"/>
      <c r="QQY314" s="47"/>
      <c r="QQZ314" s="47"/>
      <c r="QRA314" s="47"/>
      <c r="QRB314" s="47"/>
      <c r="QRC314" s="47"/>
      <c r="QRD314" s="47"/>
      <c r="QRE314" s="47"/>
      <c r="QRF314" s="47"/>
      <c r="QRG314" s="47"/>
      <c r="QRH314" s="47"/>
      <c r="QRI314" s="47"/>
      <c r="QRJ314" s="47"/>
      <c r="QRK314" s="47"/>
      <c r="QRL314" s="47"/>
      <c r="QRM314" s="47"/>
      <c r="QRN314" s="47"/>
      <c r="QRO314" s="47"/>
      <c r="QRP314" s="47"/>
      <c r="QRQ314" s="47"/>
      <c r="QRR314" s="47"/>
      <c r="QRS314" s="47"/>
      <c r="QRT314" s="47"/>
      <c r="QRU314" s="47"/>
      <c r="QRV314" s="47"/>
      <c r="QRW314" s="47"/>
      <c r="QRX314" s="47"/>
      <c r="QRY314" s="47"/>
      <c r="QRZ314" s="47"/>
      <c r="QSA314" s="47"/>
      <c r="QSB314" s="47"/>
      <c r="QSC314" s="47"/>
      <c r="QSD314" s="47"/>
      <c r="QSE314" s="47"/>
      <c r="QSF314" s="47"/>
      <c r="QSG314" s="47"/>
      <c r="QSH314" s="47"/>
      <c r="QSI314" s="47"/>
      <c r="QSJ314" s="47"/>
      <c r="QSK314" s="47"/>
      <c r="QSL314" s="47"/>
      <c r="QSM314" s="47"/>
      <c r="QSN314" s="47"/>
      <c r="QSO314" s="47"/>
      <c r="QSP314" s="47"/>
      <c r="QSQ314" s="47"/>
      <c r="QSR314" s="47"/>
      <c r="QSS314" s="47"/>
      <c r="QST314" s="47"/>
      <c r="QSU314" s="47"/>
      <c r="QSV314" s="47"/>
      <c r="QSW314" s="47"/>
      <c r="QSX314" s="47"/>
      <c r="QSY314" s="47"/>
      <c r="QSZ314" s="47"/>
      <c r="QTA314" s="47"/>
      <c r="QTB314" s="47"/>
      <c r="QTC314" s="47"/>
      <c r="QTD314" s="47"/>
      <c r="QTE314" s="47"/>
      <c r="QTF314" s="47"/>
      <c r="QTG314" s="47"/>
      <c r="QTH314" s="47"/>
      <c r="QTI314" s="47"/>
      <c r="QTJ314" s="47"/>
      <c r="QTK314" s="47"/>
      <c r="QTL314" s="47"/>
      <c r="QTM314" s="47"/>
      <c r="QTN314" s="47"/>
      <c r="QTO314" s="47"/>
      <c r="QTP314" s="47"/>
      <c r="QTQ314" s="47"/>
      <c r="QTR314" s="47"/>
      <c r="QTS314" s="47"/>
      <c r="QTT314" s="47"/>
      <c r="QTU314" s="47"/>
      <c r="QTV314" s="47"/>
      <c r="QTW314" s="47"/>
      <c r="QTX314" s="47"/>
      <c r="QTY314" s="47"/>
      <c r="QTZ314" s="47"/>
      <c r="QUA314" s="47"/>
      <c r="QUB314" s="47"/>
      <c r="QUC314" s="47"/>
      <c r="QUD314" s="47"/>
      <c r="QUE314" s="47"/>
      <c r="QUF314" s="47"/>
      <c r="QUG314" s="47"/>
      <c r="QUH314" s="47"/>
      <c r="QUI314" s="47"/>
      <c r="QUJ314" s="47"/>
      <c r="QUK314" s="47"/>
      <c r="QUL314" s="47"/>
      <c r="QUM314" s="47"/>
      <c r="QUN314" s="47"/>
      <c r="QUO314" s="47"/>
      <c r="QUP314" s="47"/>
      <c r="QUQ314" s="47"/>
      <c r="QUR314" s="47"/>
      <c r="QUS314" s="47"/>
      <c r="QUT314" s="47"/>
      <c r="QUU314" s="47"/>
      <c r="QUV314" s="47"/>
      <c r="QUW314" s="47"/>
      <c r="QUX314" s="47"/>
      <c r="QUY314" s="47"/>
      <c r="QUZ314" s="47"/>
      <c r="QVA314" s="47"/>
      <c r="QVB314" s="47"/>
      <c r="QVC314" s="47"/>
      <c r="QVD314" s="47"/>
      <c r="QVE314" s="47"/>
      <c r="QVF314" s="47"/>
      <c r="QVG314" s="47"/>
      <c r="QVH314" s="47"/>
      <c r="QVI314" s="47"/>
      <c r="QVJ314" s="47"/>
      <c r="QVK314" s="47"/>
      <c r="QVL314" s="47"/>
      <c r="QVM314" s="47"/>
      <c r="QVN314" s="47"/>
      <c r="QVO314" s="47"/>
      <c r="QVP314" s="47"/>
      <c r="QVQ314" s="47"/>
      <c r="QVR314" s="47"/>
      <c r="QVS314" s="47"/>
      <c r="QVT314" s="47"/>
      <c r="QVU314" s="47"/>
      <c r="QVV314" s="47"/>
      <c r="QVW314" s="47"/>
      <c r="QVX314" s="47"/>
      <c r="QVY314" s="47"/>
      <c r="QVZ314" s="47"/>
      <c r="QWA314" s="47"/>
      <c r="QWB314" s="47"/>
      <c r="QWC314" s="47"/>
      <c r="QWD314" s="47"/>
      <c r="QWE314" s="47"/>
      <c r="QWF314" s="47"/>
      <c r="QWG314" s="47"/>
      <c r="QWH314" s="47"/>
      <c r="QWI314" s="47"/>
      <c r="QWJ314" s="47"/>
      <c r="QWK314" s="47"/>
      <c r="QWL314" s="47"/>
      <c r="QWM314" s="47"/>
      <c r="QWN314" s="47"/>
      <c r="QWO314" s="47"/>
      <c r="QWP314" s="47"/>
      <c r="QWQ314" s="47"/>
      <c r="QWR314" s="47"/>
      <c r="QWS314" s="47"/>
      <c r="QWT314" s="47"/>
      <c r="QWU314" s="47"/>
      <c r="QWV314" s="47"/>
      <c r="QWW314" s="47"/>
      <c r="QWX314" s="47"/>
      <c r="QWY314" s="47"/>
      <c r="QWZ314" s="47"/>
      <c r="QXA314" s="47"/>
      <c r="QXB314" s="47"/>
      <c r="QXC314" s="47"/>
      <c r="QXD314" s="47"/>
      <c r="QXE314" s="47"/>
      <c r="QXF314" s="47"/>
      <c r="QXG314" s="47"/>
      <c r="QXH314" s="47"/>
      <c r="QXI314" s="47"/>
      <c r="QXJ314" s="47"/>
      <c r="QXK314" s="47"/>
      <c r="QXL314" s="47"/>
      <c r="QXM314" s="47"/>
      <c r="QXN314" s="47"/>
      <c r="QXO314" s="47"/>
      <c r="QXP314" s="47"/>
      <c r="QXQ314" s="47"/>
      <c r="QXR314" s="47"/>
      <c r="QXS314" s="47"/>
      <c r="QXT314" s="47"/>
      <c r="QXU314" s="47"/>
      <c r="QXV314" s="47"/>
      <c r="QXW314" s="47"/>
      <c r="QXX314" s="47"/>
      <c r="QXY314" s="47"/>
      <c r="QXZ314" s="47"/>
      <c r="QYA314" s="47"/>
      <c r="QYB314" s="47"/>
      <c r="QYC314" s="47"/>
      <c r="QYD314" s="47"/>
      <c r="QYE314" s="47"/>
      <c r="QYF314" s="47"/>
      <c r="QYG314" s="47"/>
      <c r="QYH314" s="47"/>
      <c r="QYI314" s="47"/>
      <c r="QYJ314" s="47"/>
      <c r="QYK314" s="47"/>
      <c r="QYL314" s="47"/>
      <c r="QYM314" s="47"/>
      <c r="QYN314" s="47"/>
      <c r="QYO314" s="47"/>
      <c r="QYP314" s="47"/>
      <c r="QYQ314" s="47"/>
      <c r="QYR314" s="47"/>
      <c r="QYS314" s="47"/>
      <c r="QYT314" s="47"/>
      <c r="QYU314" s="47"/>
      <c r="QYV314" s="47"/>
      <c r="QYW314" s="47"/>
      <c r="QYX314" s="47"/>
      <c r="QYY314" s="47"/>
      <c r="QYZ314" s="47"/>
      <c r="QZA314" s="47"/>
      <c r="QZB314" s="47"/>
      <c r="QZC314" s="47"/>
      <c r="QZD314" s="47"/>
      <c r="QZE314" s="47"/>
      <c r="QZF314" s="47"/>
      <c r="QZG314" s="47"/>
      <c r="QZH314" s="47"/>
      <c r="QZI314" s="47"/>
      <c r="QZJ314" s="47"/>
      <c r="QZK314" s="47"/>
      <c r="QZL314" s="47"/>
      <c r="QZM314" s="47"/>
      <c r="QZN314" s="47"/>
      <c r="QZO314" s="47"/>
      <c r="QZP314" s="47"/>
      <c r="QZQ314" s="47"/>
      <c r="QZR314" s="47"/>
      <c r="QZS314" s="47"/>
      <c r="QZT314" s="47"/>
      <c r="QZU314" s="47"/>
      <c r="QZV314" s="47"/>
      <c r="QZW314" s="47"/>
      <c r="QZX314" s="47"/>
      <c r="QZY314" s="47"/>
      <c r="QZZ314" s="47"/>
      <c r="RAA314" s="47"/>
      <c r="RAB314" s="47"/>
      <c r="RAC314" s="47"/>
      <c r="RAD314" s="47"/>
      <c r="RAE314" s="47"/>
      <c r="RAF314" s="47"/>
      <c r="RAG314" s="47"/>
      <c r="RAH314" s="47"/>
      <c r="RAI314" s="47"/>
      <c r="RAJ314" s="47"/>
      <c r="RAK314" s="47"/>
      <c r="RAL314" s="47"/>
      <c r="RAM314" s="47"/>
      <c r="RAN314" s="47"/>
      <c r="RAO314" s="47"/>
      <c r="RAP314" s="47"/>
      <c r="RAQ314" s="47"/>
      <c r="RAR314" s="47"/>
      <c r="RAS314" s="47"/>
      <c r="RAT314" s="47"/>
      <c r="RAU314" s="47"/>
      <c r="RAV314" s="47"/>
      <c r="RAW314" s="47"/>
      <c r="RAX314" s="47"/>
      <c r="RAY314" s="47"/>
      <c r="RAZ314" s="47"/>
      <c r="RBA314" s="47"/>
      <c r="RBB314" s="47"/>
      <c r="RBC314" s="47"/>
      <c r="RBD314" s="47"/>
      <c r="RBE314" s="47"/>
      <c r="RBF314" s="47"/>
      <c r="RBG314" s="47"/>
      <c r="RBH314" s="47"/>
      <c r="RBI314" s="47"/>
      <c r="RBJ314" s="47"/>
      <c r="RBK314" s="47"/>
      <c r="RBL314" s="47"/>
      <c r="RBM314" s="47"/>
      <c r="RBN314" s="47"/>
      <c r="RBO314" s="47"/>
      <c r="RBP314" s="47"/>
      <c r="RBQ314" s="47"/>
      <c r="RBR314" s="47"/>
      <c r="RBS314" s="47"/>
      <c r="RBT314" s="47"/>
      <c r="RBU314" s="47"/>
      <c r="RBV314" s="47"/>
      <c r="RBW314" s="47"/>
      <c r="RBX314" s="47"/>
      <c r="RBY314" s="47"/>
      <c r="RBZ314" s="47"/>
      <c r="RCA314" s="47"/>
      <c r="RCB314" s="47"/>
      <c r="RCC314" s="47"/>
      <c r="RCD314" s="47"/>
      <c r="RCE314" s="47"/>
      <c r="RCF314" s="47"/>
      <c r="RCG314" s="47"/>
      <c r="RCH314" s="47"/>
      <c r="RCI314" s="47"/>
      <c r="RCJ314" s="47"/>
      <c r="RCK314" s="47"/>
      <c r="RCL314" s="47"/>
      <c r="RCM314" s="47"/>
      <c r="RCN314" s="47"/>
      <c r="RCO314" s="47"/>
      <c r="RCP314" s="47"/>
      <c r="RCQ314" s="47"/>
      <c r="RCR314" s="47"/>
      <c r="RCS314" s="47"/>
      <c r="RCT314" s="47"/>
      <c r="RCU314" s="47"/>
      <c r="RCV314" s="47"/>
      <c r="RCW314" s="47"/>
      <c r="RCX314" s="47"/>
      <c r="RCY314" s="47"/>
      <c r="RCZ314" s="47"/>
      <c r="RDA314" s="47"/>
      <c r="RDB314" s="47"/>
      <c r="RDC314" s="47"/>
      <c r="RDD314" s="47"/>
      <c r="RDE314" s="47"/>
      <c r="RDF314" s="47"/>
      <c r="RDG314" s="47"/>
      <c r="RDH314" s="47"/>
      <c r="RDI314" s="47"/>
      <c r="RDJ314" s="47"/>
      <c r="RDK314" s="47"/>
      <c r="RDL314" s="47"/>
      <c r="RDM314" s="47"/>
      <c r="RDN314" s="47"/>
      <c r="RDO314" s="47"/>
      <c r="RDP314" s="47"/>
      <c r="RDQ314" s="47"/>
      <c r="RDR314" s="47"/>
      <c r="RDS314" s="47"/>
      <c r="RDT314" s="47"/>
      <c r="RDU314" s="47"/>
      <c r="RDV314" s="47"/>
      <c r="RDW314" s="47"/>
      <c r="RDX314" s="47"/>
      <c r="RDY314" s="47"/>
      <c r="RDZ314" s="47"/>
      <c r="REA314" s="47"/>
      <c r="REB314" s="47"/>
      <c r="REC314" s="47"/>
      <c r="RED314" s="47"/>
      <c r="REE314" s="47"/>
      <c r="REF314" s="47"/>
      <c r="REG314" s="47"/>
      <c r="REH314" s="47"/>
      <c r="REI314" s="47"/>
      <c r="REJ314" s="47"/>
      <c r="REK314" s="47"/>
      <c r="REL314" s="47"/>
      <c r="REM314" s="47"/>
      <c r="REN314" s="47"/>
      <c r="REO314" s="47"/>
      <c r="REP314" s="47"/>
      <c r="REQ314" s="47"/>
      <c r="RER314" s="47"/>
      <c r="RES314" s="47"/>
      <c r="RET314" s="47"/>
      <c r="REU314" s="47"/>
      <c r="REV314" s="47"/>
      <c r="REW314" s="47"/>
      <c r="REX314" s="47"/>
      <c r="REY314" s="47"/>
      <c r="REZ314" s="47"/>
      <c r="RFA314" s="47"/>
      <c r="RFB314" s="47"/>
      <c r="RFC314" s="47"/>
      <c r="RFD314" s="47"/>
      <c r="RFE314" s="47"/>
      <c r="RFF314" s="47"/>
      <c r="RFG314" s="47"/>
      <c r="RFH314" s="47"/>
      <c r="RFI314" s="47"/>
      <c r="RFJ314" s="47"/>
      <c r="RFK314" s="47"/>
      <c r="RFL314" s="47"/>
      <c r="RFM314" s="47"/>
      <c r="RFN314" s="47"/>
      <c r="RFO314" s="47"/>
      <c r="RFP314" s="47"/>
      <c r="RFQ314" s="47"/>
      <c r="RFR314" s="47"/>
      <c r="RFS314" s="47"/>
      <c r="RFT314" s="47"/>
      <c r="RFU314" s="47"/>
      <c r="RFV314" s="47"/>
      <c r="RFW314" s="47"/>
      <c r="RFX314" s="47"/>
      <c r="RFY314" s="47"/>
      <c r="RFZ314" s="47"/>
      <c r="RGA314" s="47"/>
      <c r="RGB314" s="47"/>
      <c r="RGC314" s="47"/>
      <c r="RGD314" s="47"/>
      <c r="RGE314" s="47"/>
      <c r="RGF314" s="47"/>
      <c r="RGG314" s="47"/>
      <c r="RGH314" s="47"/>
      <c r="RGI314" s="47"/>
      <c r="RGJ314" s="47"/>
      <c r="RGK314" s="47"/>
      <c r="RGL314" s="47"/>
      <c r="RGM314" s="47"/>
      <c r="RGN314" s="47"/>
      <c r="RGO314" s="47"/>
      <c r="RGP314" s="47"/>
      <c r="RGQ314" s="47"/>
      <c r="RGR314" s="47"/>
      <c r="RGS314" s="47"/>
      <c r="RGT314" s="47"/>
      <c r="RGU314" s="47"/>
      <c r="RGV314" s="47"/>
      <c r="RGW314" s="47"/>
      <c r="RGX314" s="47"/>
      <c r="RGY314" s="47"/>
      <c r="RGZ314" s="47"/>
      <c r="RHA314" s="47"/>
      <c r="RHB314" s="47"/>
      <c r="RHC314" s="47"/>
      <c r="RHD314" s="47"/>
      <c r="RHE314" s="47"/>
      <c r="RHF314" s="47"/>
      <c r="RHG314" s="47"/>
      <c r="RHH314" s="47"/>
      <c r="RHI314" s="47"/>
      <c r="RHJ314" s="47"/>
      <c r="RHK314" s="47"/>
      <c r="RHL314" s="47"/>
      <c r="RHM314" s="47"/>
      <c r="RHN314" s="47"/>
      <c r="RHO314" s="47"/>
      <c r="RHP314" s="47"/>
      <c r="RHQ314" s="47"/>
      <c r="RHR314" s="47"/>
      <c r="RHS314" s="47"/>
      <c r="RHT314" s="47"/>
      <c r="RHU314" s="47"/>
      <c r="RHV314" s="47"/>
      <c r="RHW314" s="47"/>
      <c r="RHX314" s="47"/>
      <c r="RHY314" s="47"/>
      <c r="RHZ314" s="47"/>
      <c r="RIA314" s="47"/>
      <c r="RIB314" s="47"/>
      <c r="RIC314" s="47"/>
      <c r="RID314" s="47"/>
      <c r="RIE314" s="47"/>
      <c r="RIF314" s="47"/>
      <c r="RIG314" s="47"/>
      <c r="RIH314" s="47"/>
      <c r="RII314" s="47"/>
      <c r="RIJ314" s="47"/>
      <c r="RIK314" s="47"/>
      <c r="RIL314" s="47"/>
      <c r="RIM314" s="47"/>
      <c r="RIN314" s="47"/>
      <c r="RIO314" s="47"/>
      <c r="RIP314" s="47"/>
      <c r="RIQ314" s="47"/>
      <c r="RIR314" s="47"/>
      <c r="RIS314" s="47"/>
      <c r="RIT314" s="47"/>
      <c r="RIU314" s="47"/>
      <c r="RIV314" s="47"/>
      <c r="RIW314" s="47"/>
      <c r="RIX314" s="47"/>
      <c r="RIY314" s="47"/>
      <c r="RIZ314" s="47"/>
      <c r="RJA314" s="47"/>
      <c r="RJB314" s="47"/>
      <c r="RJC314" s="47"/>
      <c r="RJD314" s="47"/>
      <c r="RJE314" s="47"/>
      <c r="RJF314" s="47"/>
      <c r="RJG314" s="47"/>
      <c r="RJH314" s="47"/>
      <c r="RJI314" s="47"/>
      <c r="RJJ314" s="47"/>
      <c r="RJK314" s="47"/>
      <c r="RJL314" s="47"/>
      <c r="RJM314" s="47"/>
      <c r="RJN314" s="47"/>
      <c r="RJO314" s="47"/>
      <c r="RJP314" s="47"/>
      <c r="RJQ314" s="47"/>
      <c r="RJR314" s="47"/>
      <c r="RJS314" s="47"/>
      <c r="RJT314" s="47"/>
      <c r="RJU314" s="47"/>
      <c r="RJV314" s="47"/>
      <c r="RJW314" s="47"/>
      <c r="RJX314" s="47"/>
      <c r="RJY314" s="47"/>
      <c r="RJZ314" s="47"/>
      <c r="RKA314" s="47"/>
      <c r="RKB314" s="47"/>
      <c r="RKC314" s="47"/>
      <c r="RKD314" s="47"/>
      <c r="RKE314" s="47"/>
      <c r="RKF314" s="47"/>
      <c r="RKG314" s="47"/>
      <c r="RKH314" s="47"/>
      <c r="RKI314" s="47"/>
      <c r="RKJ314" s="47"/>
      <c r="RKK314" s="47"/>
      <c r="RKL314" s="47"/>
      <c r="RKM314" s="47"/>
      <c r="RKN314" s="47"/>
      <c r="RKO314" s="47"/>
      <c r="RKP314" s="47"/>
      <c r="RKQ314" s="47"/>
      <c r="RKR314" s="47"/>
      <c r="RKS314" s="47"/>
      <c r="RKT314" s="47"/>
      <c r="RKU314" s="47"/>
      <c r="RKV314" s="47"/>
      <c r="RKW314" s="47"/>
      <c r="RKX314" s="47"/>
      <c r="RKY314" s="47"/>
      <c r="RKZ314" s="47"/>
      <c r="RLA314" s="47"/>
      <c r="RLB314" s="47"/>
      <c r="RLC314" s="47"/>
      <c r="RLD314" s="47"/>
      <c r="RLE314" s="47"/>
      <c r="RLF314" s="47"/>
      <c r="RLG314" s="47"/>
      <c r="RLH314" s="47"/>
      <c r="RLI314" s="47"/>
      <c r="RLJ314" s="47"/>
      <c r="RLK314" s="47"/>
      <c r="RLL314" s="47"/>
      <c r="RLM314" s="47"/>
      <c r="RLN314" s="47"/>
      <c r="RLO314" s="47"/>
      <c r="RLP314" s="47"/>
      <c r="RLQ314" s="47"/>
      <c r="RLR314" s="47"/>
      <c r="RLS314" s="47"/>
      <c r="RLT314" s="47"/>
      <c r="RLU314" s="47"/>
      <c r="RLV314" s="47"/>
      <c r="RLW314" s="47"/>
      <c r="RLX314" s="47"/>
      <c r="RLY314" s="47"/>
      <c r="RLZ314" s="47"/>
      <c r="RMA314" s="47"/>
      <c r="RMB314" s="47"/>
      <c r="RMC314" s="47"/>
      <c r="RMD314" s="47"/>
      <c r="RME314" s="47"/>
      <c r="RMF314" s="47"/>
      <c r="RMG314" s="47"/>
      <c r="RMH314" s="47"/>
      <c r="RMI314" s="47"/>
      <c r="RMJ314" s="47"/>
      <c r="RMK314" s="47"/>
      <c r="RML314" s="47"/>
      <c r="RMM314" s="47"/>
      <c r="RMN314" s="47"/>
      <c r="RMO314" s="47"/>
      <c r="RMP314" s="47"/>
      <c r="RMQ314" s="47"/>
      <c r="RMR314" s="47"/>
      <c r="RMS314" s="47"/>
      <c r="RMT314" s="47"/>
      <c r="RMU314" s="47"/>
      <c r="RMV314" s="47"/>
      <c r="RMW314" s="47"/>
      <c r="RMX314" s="47"/>
      <c r="RMY314" s="47"/>
      <c r="RMZ314" s="47"/>
      <c r="RNA314" s="47"/>
      <c r="RNB314" s="47"/>
      <c r="RNC314" s="47"/>
      <c r="RND314" s="47"/>
      <c r="RNE314" s="47"/>
      <c r="RNF314" s="47"/>
      <c r="RNG314" s="47"/>
      <c r="RNH314" s="47"/>
      <c r="RNI314" s="47"/>
      <c r="RNJ314" s="47"/>
      <c r="RNK314" s="47"/>
      <c r="RNL314" s="47"/>
      <c r="RNM314" s="47"/>
      <c r="RNN314" s="47"/>
      <c r="RNO314" s="47"/>
      <c r="RNP314" s="47"/>
      <c r="RNQ314" s="47"/>
      <c r="RNR314" s="47"/>
      <c r="RNS314" s="47"/>
      <c r="RNT314" s="47"/>
      <c r="RNU314" s="47"/>
      <c r="RNV314" s="47"/>
      <c r="RNW314" s="47"/>
      <c r="RNX314" s="47"/>
      <c r="RNY314" s="47"/>
      <c r="RNZ314" s="47"/>
      <c r="ROA314" s="47"/>
      <c r="ROB314" s="47"/>
      <c r="ROC314" s="47"/>
      <c r="ROD314" s="47"/>
      <c r="ROE314" s="47"/>
      <c r="ROF314" s="47"/>
      <c r="ROG314" s="47"/>
      <c r="ROH314" s="47"/>
      <c r="ROI314" s="47"/>
      <c r="ROJ314" s="47"/>
      <c r="ROK314" s="47"/>
      <c r="ROL314" s="47"/>
      <c r="ROM314" s="47"/>
      <c r="RON314" s="47"/>
      <c r="ROO314" s="47"/>
      <c r="ROP314" s="47"/>
      <c r="ROQ314" s="47"/>
      <c r="ROR314" s="47"/>
      <c r="ROS314" s="47"/>
      <c r="ROT314" s="47"/>
      <c r="ROU314" s="47"/>
      <c r="ROV314" s="47"/>
      <c r="ROW314" s="47"/>
      <c r="ROX314" s="47"/>
      <c r="ROY314" s="47"/>
      <c r="ROZ314" s="47"/>
      <c r="RPA314" s="47"/>
      <c r="RPB314" s="47"/>
      <c r="RPC314" s="47"/>
      <c r="RPD314" s="47"/>
      <c r="RPE314" s="47"/>
      <c r="RPF314" s="47"/>
      <c r="RPG314" s="47"/>
      <c r="RPH314" s="47"/>
      <c r="RPI314" s="47"/>
      <c r="RPJ314" s="47"/>
      <c r="RPK314" s="47"/>
      <c r="RPL314" s="47"/>
      <c r="RPM314" s="47"/>
      <c r="RPN314" s="47"/>
      <c r="RPO314" s="47"/>
      <c r="RPP314" s="47"/>
      <c r="RPQ314" s="47"/>
      <c r="RPR314" s="47"/>
      <c r="RPS314" s="47"/>
      <c r="RPT314" s="47"/>
      <c r="RPU314" s="47"/>
      <c r="RPV314" s="47"/>
      <c r="RPW314" s="47"/>
      <c r="RPX314" s="47"/>
      <c r="RPY314" s="47"/>
      <c r="RPZ314" s="47"/>
      <c r="RQA314" s="47"/>
      <c r="RQB314" s="47"/>
      <c r="RQC314" s="47"/>
      <c r="RQD314" s="47"/>
      <c r="RQE314" s="47"/>
      <c r="RQF314" s="47"/>
      <c r="RQG314" s="47"/>
      <c r="RQH314" s="47"/>
      <c r="RQI314" s="47"/>
      <c r="RQJ314" s="47"/>
      <c r="RQK314" s="47"/>
      <c r="RQL314" s="47"/>
      <c r="RQM314" s="47"/>
      <c r="RQN314" s="47"/>
      <c r="RQO314" s="47"/>
      <c r="RQP314" s="47"/>
      <c r="RQQ314" s="47"/>
      <c r="RQR314" s="47"/>
      <c r="RQS314" s="47"/>
      <c r="RQT314" s="47"/>
      <c r="RQU314" s="47"/>
      <c r="RQV314" s="47"/>
      <c r="RQW314" s="47"/>
      <c r="RQX314" s="47"/>
      <c r="RQY314" s="47"/>
      <c r="RQZ314" s="47"/>
      <c r="RRA314" s="47"/>
      <c r="RRB314" s="47"/>
      <c r="RRC314" s="47"/>
      <c r="RRD314" s="47"/>
      <c r="RRE314" s="47"/>
      <c r="RRF314" s="47"/>
      <c r="RRG314" s="47"/>
      <c r="RRH314" s="47"/>
      <c r="RRI314" s="47"/>
      <c r="RRJ314" s="47"/>
      <c r="RRK314" s="47"/>
      <c r="RRL314" s="47"/>
      <c r="RRM314" s="47"/>
      <c r="RRN314" s="47"/>
      <c r="RRO314" s="47"/>
      <c r="RRP314" s="47"/>
      <c r="RRQ314" s="47"/>
      <c r="RRR314" s="47"/>
      <c r="RRS314" s="47"/>
      <c r="RRT314" s="47"/>
      <c r="RRU314" s="47"/>
      <c r="RRV314" s="47"/>
      <c r="RRW314" s="47"/>
      <c r="RRX314" s="47"/>
      <c r="RRY314" s="47"/>
      <c r="RRZ314" s="47"/>
      <c r="RSA314" s="47"/>
      <c r="RSB314" s="47"/>
      <c r="RSC314" s="47"/>
      <c r="RSD314" s="47"/>
      <c r="RSE314" s="47"/>
      <c r="RSF314" s="47"/>
      <c r="RSG314" s="47"/>
      <c r="RSH314" s="47"/>
      <c r="RSI314" s="47"/>
      <c r="RSJ314" s="47"/>
      <c r="RSK314" s="47"/>
      <c r="RSL314" s="47"/>
      <c r="RSM314" s="47"/>
      <c r="RSN314" s="47"/>
      <c r="RSO314" s="47"/>
      <c r="RSP314" s="47"/>
      <c r="RSQ314" s="47"/>
      <c r="RSR314" s="47"/>
      <c r="RSS314" s="47"/>
      <c r="RST314" s="47"/>
      <c r="RSU314" s="47"/>
      <c r="RSV314" s="47"/>
      <c r="RSW314" s="47"/>
      <c r="RSX314" s="47"/>
      <c r="RSY314" s="47"/>
      <c r="RSZ314" s="47"/>
      <c r="RTA314" s="47"/>
      <c r="RTB314" s="47"/>
      <c r="RTC314" s="47"/>
      <c r="RTD314" s="47"/>
      <c r="RTE314" s="47"/>
      <c r="RTF314" s="47"/>
      <c r="RTG314" s="47"/>
      <c r="RTH314" s="47"/>
      <c r="RTI314" s="47"/>
      <c r="RTJ314" s="47"/>
      <c r="RTK314" s="47"/>
      <c r="RTL314" s="47"/>
      <c r="RTM314" s="47"/>
      <c r="RTN314" s="47"/>
      <c r="RTO314" s="47"/>
      <c r="RTP314" s="47"/>
      <c r="RTQ314" s="47"/>
      <c r="RTR314" s="47"/>
      <c r="RTS314" s="47"/>
      <c r="RTT314" s="47"/>
      <c r="RTU314" s="47"/>
      <c r="RTV314" s="47"/>
      <c r="RTW314" s="47"/>
      <c r="RTX314" s="47"/>
      <c r="RTY314" s="47"/>
      <c r="RTZ314" s="47"/>
      <c r="RUA314" s="47"/>
      <c r="RUB314" s="47"/>
      <c r="RUC314" s="47"/>
      <c r="RUD314" s="47"/>
      <c r="RUE314" s="47"/>
      <c r="RUF314" s="47"/>
      <c r="RUG314" s="47"/>
      <c r="RUH314" s="47"/>
      <c r="RUI314" s="47"/>
      <c r="RUJ314" s="47"/>
      <c r="RUK314" s="47"/>
      <c r="RUL314" s="47"/>
      <c r="RUM314" s="47"/>
      <c r="RUN314" s="47"/>
      <c r="RUO314" s="47"/>
      <c r="RUP314" s="47"/>
      <c r="RUQ314" s="47"/>
      <c r="RUR314" s="47"/>
      <c r="RUS314" s="47"/>
      <c r="RUT314" s="47"/>
      <c r="RUU314" s="47"/>
      <c r="RUV314" s="47"/>
      <c r="RUW314" s="47"/>
      <c r="RUX314" s="47"/>
      <c r="RUY314" s="47"/>
      <c r="RUZ314" s="47"/>
      <c r="RVA314" s="47"/>
      <c r="RVB314" s="47"/>
      <c r="RVC314" s="47"/>
      <c r="RVD314" s="47"/>
      <c r="RVE314" s="47"/>
      <c r="RVF314" s="47"/>
      <c r="RVG314" s="47"/>
      <c r="RVH314" s="47"/>
      <c r="RVI314" s="47"/>
      <c r="RVJ314" s="47"/>
      <c r="RVK314" s="47"/>
      <c r="RVL314" s="47"/>
      <c r="RVM314" s="47"/>
      <c r="RVN314" s="47"/>
      <c r="RVO314" s="47"/>
      <c r="RVP314" s="47"/>
      <c r="RVQ314" s="47"/>
      <c r="RVR314" s="47"/>
      <c r="RVS314" s="47"/>
      <c r="RVT314" s="47"/>
      <c r="RVU314" s="47"/>
      <c r="RVV314" s="47"/>
      <c r="RVW314" s="47"/>
      <c r="RVX314" s="47"/>
      <c r="RVY314" s="47"/>
      <c r="RVZ314" s="47"/>
      <c r="RWA314" s="47"/>
      <c r="RWB314" s="47"/>
      <c r="RWC314" s="47"/>
      <c r="RWD314" s="47"/>
      <c r="RWE314" s="47"/>
      <c r="RWF314" s="47"/>
      <c r="RWG314" s="47"/>
      <c r="RWH314" s="47"/>
      <c r="RWI314" s="47"/>
      <c r="RWJ314" s="47"/>
      <c r="RWK314" s="47"/>
      <c r="RWL314" s="47"/>
      <c r="RWM314" s="47"/>
      <c r="RWN314" s="47"/>
      <c r="RWO314" s="47"/>
      <c r="RWP314" s="47"/>
      <c r="RWQ314" s="47"/>
      <c r="RWR314" s="47"/>
      <c r="RWS314" s="47"/>
      <c r="RWT314" s="47"/>
      <c r="RWU314" s="47"/>
      <c r="RWV314" s="47"/>
      <c r="RWW314" s="47"/>
      <c r="RWX314" s="47"/>
      <c r="RWY314" s="47"/>
      <c r="RWZ314" s="47"/>
      <c r="RXA314" s="47"/>
      <c r="RXB314" s="47"/>
      <c r="RXC314" s="47"/>
      <c r="RXD314" s="47"/>
      <c r="RXE314" s="47"/>
      <c r="RXF314" s="47"/>
      <c r="RXG314" s="47"/>
      <c r="RXH314" s="47"/>
      <c r="RXI314" s="47"/>
      <c r="RXJ314" s="47"/>
      <c r="RXK314" s="47"/>
      <c r="RXL314" s="47"/>
      <c r="RXM314" s="47"/>
      <c r="RXN314" s="47"/>
      <c r="RXO314" s="47"/>
      <c r="RXP314" s="47"/>
      <c r="RXQ314" s="47"/>
      <c r="RXR314" s="47"/>
      <c r="RXS314" s="47"/>
      <c r="RXT314" s="47"/>
      <c r="RXU314" s="47"/>
      <c r="RXV314" s="47"/>
      <c r="RXW314" s="47"/>
      <c r="RXX314" s="47"/>
      <c r="RXY314" s="47"/>
      <c r="RXZ314" s="47"/>
      <c r="RYA314" s="47"/>
      <c r="RYB314" s="47"/>
      <c r="RYC314" s="47"/>
      <c r="RYD314" s="47"/>
      <c r="RYE314" s="47"/>
      <c r="RYF314" s="47"/>
      <c r="RYG314" s="47"/>
      <c r="RYH314" s="47"/>
      <c r="RYI314" s="47"/>
      <c r="RYJ314" s="47"/>
      <c r="RYK314" s="47"/>
      <c r="RYL314" s="47"/>
      <c r="RYM314" s="47"/>
      <c r="RYN314" s="47"/>
      <c r="RYO314" s="47"/>
      <c r="RYP314" s="47"/>
      <c r="RYQ314" s="47"/>
      <c r="RYR314" s="47"/>
      <c r="RYS314" s="47"/>
      <c r="RYT314" s="47"/>
      <c r="RYU314" s="47"/>
      <c r="RYV314" s="47"/>
      <c r="RYW314" s="47"/>
      <c r="RYX314" s="47"/>
      <c r="RYY314" s="47"/>
      <c r="RYZ314" s="47"/>
      <c r="RZA314" s="47"/>
      <c r="RZB314" s="47"/>
      <c r="RZC314" s="47"/>
      <c r="RZD314" s="47"/>
      <c r="RZE314" s="47"/>
      <c r="RZF314" s="47"/>
      <c r="RZG314" s="47"/>
      <c r="RZH314" s="47"/>
      <c r="RZI314" s="47"/>
      <c r="RZJ314" s="47"/>
      <c r="RZK314" s="47"/>
      <c r="RZL314" s="47"/>
      <c r="RZM314" s="47"/>
      <c r="RZN314" s="47"/>
      <c r="RZO314" s="47"/>
      <c r="RZP314" s="47"/>
      <c r="RZQ314" s="47"/>
      <c r="RZR314" s="47"/>
      <c r="RZS314" s="47"/>
      <c r="RZT314" s="47"/>
      <c r="RZU314" s="47"/>
      <c r="RZV314" s="47"/>
      <c r="RZW314" s="47"/>
      <c r="RZX314" s="47"/>
      <c r="RZY314" s="47"/>
      <c r="RZZ314" s="47"/>
      <c r="SAA314" s="47"/>
      <c r="SAB314" s="47"/>
      <c r="SAC314" s="47"/>
      <c r="SAD314" s="47"/>
      <c r="SAE314" s="47"/>
      <c r="SAF314" s="47"/>
      <c r="SAG314" s="47"/>
      <c r="SAH314" s="47"/>
      <c r="SAI314" s="47"/>
      <c r="SAJ314" s="47"/>
      <c r="SAK314" s="47"/>
      <c r="SAL314" s="47"/>
      <c r="SAM314" s="47"/>
      <c r="SAN314" s="47"/>
      <c r="SAO314" s="47"/>
      <c r="SAP314" s="47"/>
      <c r="SAQ314" s="47"/>
      <c r="SAR314" s="47"/>
      <c r="SAS314" s="47"/>
      <c r="SAT314" s="47"/>
      <c r="SAU314" s="47"/>
      <c r="SAV314" s="47"/>
      <c r="SAW314" s="47"/>
      <c r="SAX314" s="47"/>
      <c r="SAY314" s="47"/>
      <c r="SAZ314" s="47"/>
      <c r="SBA314" s="47"/>
      <c r="SBB314" s="47"/>
      <c r="SBC314" s="47"/>
      <c r="SBD314" s="47"/>
      <c r="SBE314" s="47"/>
      <c r="SBF314" s="47"/>
      <c r="SBG314" s="47"/>
      <c r="SBH314" s="47"/>
      <c r="SBI314" s="47"/>
      <c r="SBJ314" s="47"/>
      <c r="SBK314" s="47"/>
      <c r="SBL314" s="47"/>
      <c r="SBM314" s="47"/>
      <c r="SBN314" s="47"/>
      <c r="SBO314" s="47"/>
      <c r="SBP314" s="47"/>
      <c r="SBQ314" s="47"/>
      <c r="SBR314" s="47"/>
      <c r="SBS314" s="47"/>
      <c r="SBT314" s="47"/>
      <c r="SBU314" s="47"/>
      <c r="SBV314" s="47"/>
      <c r="SBW314" s="47"/>
      <c r="SBX314" s="47"/>
      <c r="SBY314" s="47"/>
      <c r="SBZ314" s="47"/>
      <c r="SCA314" s="47"/>
      <c r="SCB314" s="47"/>
      <c r="SCC314" s="47"/>
      <c r="SCD314" s="47"/>
      <c r="SCE314" s="47"/>
      <c r="SCF314" s="47"/>
      <c r="SCG314" s="47"/>
      <c r="SCH314" s="47"/>
      <c r="SCI314" s="47"/>
      <c r="SCJ314" s="47"/>
      <c r="SCK314" s="47"/>
      <c r="SCL314" s="47"/>
      <c r="SCM314" s="47"/>
      <c r="SCN314" s="47"/>
      <c r="SCO314" s="47"/>
      <c r="SCP314" s="47"/>
      <c r="SCQ314" s="47"/>
      <c r="SCR314" s="47"/>
      <c r="SCS314" s="47"/>
      <c r="SCT314" s="47"/>
      <c r="SCU314" s="47"/>
      <c r="SCV314" s="47"/>
      <c r="SCW314" s="47"/>
      <c r="SCX314" s="47"/>
      <c r="SCY314" s="47"/>
      <c r="SCZ314" s="47"/>
      <c r="SDA314" s="47"/>
      <c r="SDB314" s="47"/>
      <c r="SDC314" s="47"/>
      <c r="SDD314" s="47"/>
      <c r="SDE314" s="47"/>
      <c r="SDF314" s="47"/>
      <c r="SDG314" s="47"/>
      <c r="SDH314" s="47"/>
      <c r="SDI314" s="47"/>
      <c r="SDJ314" s="47"/>
      <c r="SDK314" s="47"/>
      <c r="SDL314" s="47"/>
      <c r="SDM314" s="47"/>
      <c r="SDN314" s="47"/>
      <c r="SDO314" s="47"/>
      <c r="SDP314" s="47"/>
      <c r="SDQ314" s="47"/>
      <c r="SDR314" s="47"/>
      <c r="SDS314" s="47"/>
      <c r="SDT314" s="47"/>
      <c r="SDU314" s="47"/>
      <c r="SDV314" s="47"/>
      <c r="SDW314" s="47"/>
      <c r="SDX314" s="47"/>
      <c r="SDY314" s="47"/>
      <c r="SDZ314" s="47"/>
      <c r="SEA314" s="47"/>
      <c r="SEB314" s="47"/>
      <c r="SEC314" s="47"/>
      <c r="SED314" s="47"/>
      <c r="SEE314" s="47"/>
      <c r="SEF314" s="47"/>
      <c r="SEG314" s="47"/>
      <c r="SEH314" s="47"/>
      <c r="SEI314" s="47"/>
      <c r="SEJ314" s="47"/>
      <c r="SEK314" s="47"/>
      <c r="SEL314" s="47"/>
      <c r="SEM314" s="47"/>
      <c r="SEN314" s="47"/>
      <c r="SEO314" s="47"/>
      <c r="SEP314" s="47"/>
      <c r="SEQ314" s="47"/>
      <c r="SER314" s="47"/>
      <c r="SES314" s="47"/>
      <c r="SET314" s="47"/>
      <c r="SEU314" s="47"/>
      <c r="SEV314" s="47"/>
      <c r="SEW314" s="47"/>
      <c r="SEX314" s="47"/>
      <c r="SEY314" s="47"/>
      <c r="SEZ314" s="47"/>
      <c r="SFA314" s="47"/>
      <c r="SFB314" s="47"/>
      <c r="SFC314" s="47"/>
      <c r="SFD314" s="47"/>
      <c r="SFE314" s="47"/>
      <c r="SFF314" s="47"/>
      <c r="SFG314" s="47"/>
      <c r="SFH314" s="47"/>
      <c r="SFI314" s="47"/>
      <c r="SFJ314" s="47"/>
      <c r="SFK314" s="47"/>
      <c r="SFL314" s="47"/>
      <c r="SFM314" s="47"/>
      <c r="SFN314" s="47"/>
      <c r="SFO314" s="47"/>
      <c r="SFP314" s="47"/>
      <c r="SFQ314" s="47"/>
      <c r="SFR314" s="47"/>
      <c r="SFS314" s="47"/>
      <c r="SFT314" s="47"/>
      <c r="SFU314" s="47"/>
      <c r="SFV314" s="47"/>
      <c r="SFW314" s="47"/>
      <c r="SFX314" s="47"/>
      <c r="SFY314" s="47"/>
      <c r="SFZ314" s="47"/>
      <c r="SGA314" s="47"/>
      <c r="SGB314" s="47"/>
      <c r="SGC314" s="47"/>
      <c r="SGD314" s="47"/>
      <c r="SGE314" s="47"/>
      <c r="SGF314" s="47"/>
      <c r="SGG314" s="47"/>
      <c r="SGH314" s="47"/>
      <c r="SGI314" s="47"/>
      <c r="SGJ314" s="47"/>
      <c r="SGK314" s="47"/>
      <c r="SGL314" s="47"/>
      <c r="SGM314" s="47"/>
      <c r="SGN314" s="47"/>
      <c r="SGO314" s="47"/>
      <c r="SGP314" s="47"/>
      <c r="SGQ314" s="47"/>
      <c r="SGR314" s="47"/>
      <c r="SGS314" s="47"/>
      <c r="SGT314" s="47"/>
      <c r="SGU314" s="47"/>
      <c r="SGV314" s="47"/>
      <c r="SGW314" s="47"/>
      <c r="SGX314" s="47"/>
      <c r="SGY314" s="47"/>
      <c r="SGZ314" s="47"/>
      <c r="SHA314" s="47"/>
      <c r="SHB314" s="47"/>
      <c r="SHC314" s="47"/>
      <c r="SHD314" s="47"/>
      <c r="SHE314" s="47"/>
      <c r="SHF314" s="47"/>
      <c r="SHG314" s="47"/>
      <c r="SHH314" s="47"/>
      <c r="SHI314" s="47"/>
      <c r="SHJ314" s="47"/>
      <c r="SHK314" s="47"/>
      <c r="SHL314" s="47"/>
      <c r="SHM314" s="47"/>
      <c r="SHN314" s="47"/>
      <c r="SHO314" s="47"/>
      <c r="SHP314" s="47"/>
      <c r="SHQ314" s="47"/>
      <c r="SHR314" s="47"/>
      <c r="SHS314" s="47"/>
      <c r="SHT314" s="47"/>
      <c r="SHU314" s="47"/>
      <c r="SHV314" s="47"/>
      <c r="SHW314" s="47"/>
      <c r="SHX314" s="47"/>
      <c r="SHY314" s="47"/>
      <c r="SHZ314" s="47"/>
      <c r="SIA314" s="47"/>
      <c r="SIB314" s="47"/>
      <c r="SIC314" s="47"/>
      <c r="SID314" s="47"/>
      <c r="SIE314" s="47"/>
      <c r="SIF314" s="47"/>
      <c r="SIG314" s="47"/>
      <c r="SIH314" s="47"/>
      <c r="SII314" s="47"/>
      <c r="SIJ314" s="47"/>
      <c r="SIK314" s="47"/>
      <c r="SIL314" s="47"/>
      <c r="SIM314" s="47"/>
      <c r="SIN314" s="47"/>
      <c r="SIO314" s="47"/>
      <c r="SIP314" s="47"/>
      <c r="SIQ314" s="47"/>
      <c r="SIR314" s="47"/>
      <c r="SIS314" s="47"/>
      <c r="SIT314" s="47"/>
      <c r="SIU314" s="47"/>
      <c r="SIV314" s="47"/>
      <c r="SIW314" s="47"/>
      <c r="SIX314" s="47"/>
      <c r="SIY314" s="47"/>
      <c r="SIZ314" s="47"/>
      <c r="SJA314" s="47"/>
      <c r="SJB314" s="47"/>
      <c r="SJC314" s="47"/>
      <c r="SJD314" s="47"/>
      <c r="SJE314" s="47"/>
      <c r="SJF314" s="47"/>
      <c r="SJG314" s="47"/>
      <c r="SJH314" s="47"/>
      <c r="SJI314" s="47"/>
      <c r="SJJ314" s="47"/>
      <c r="SJK314" s="47"/>
      <c r="SJL314" s="47"/>
      <c r="SJM314" s="47"/>
      <c r="SJN314" s="47"/>
      <c r="SJO314" s="47"/>
      <c r="SJP314" s="47"/>
      <c r="SJQ314" s="47"/>
      <c r="SJR314" s="47"/>
      <c r="SJS314" s="47"/>
      <c r="SJT314" s="47"/>
      <c r="SJU314" s="47"/>
      <c r="SJV314" s="47"/>
      <c r="SJW314" s="47"/>
      <c r="SJX314" s="47"/>
      <c r="SJY314" s="47"/>
      <c r="SJZ314" s="47"/>
      <c r="SKA314" s="47"/>
      <c r="SKB314" s="47"/>
      <c r="SKC314" s="47"/>
      <c r="SKD314" s="47"/>
      <c r="SKE314" s="47"/>
      <c r="SKF314" s="47"/>
      <c r="SKG314" s="47"/>
      <c r="SKH314" s="47"/>
      <c r="SKI314" s="47"/>
      <c r="SKJ314" s="47"/>
      <c r="SKK314" s="47"/>
      <c r="SKL314" s="47"/>
      <c r="SKM314" s="47"/>
      <c r="SKN314" s="47"/>
      <c r="SKO314" s="47"/>
      <c r="SKP314" s="47"/>
      <c r="SKQ314" s="47"/>
      <c r="SKR314" s="47"/>
      <c r="SKS314" s="47"/>
      <c r="SKT314" s="47"/>
      <c r="SKU314" s="47"/>
      <c r="SKV314" s="47"/>
      <c r="SKW314" s="47"/>
      <c r="SKX314" s="47"/>
      <c r="SKY314" s="47"/>
      <c r="SKZ314" s="47"/>
      <c r="SLA314" s="47"/>
      <c r="SLB314" s="47"/>
      <c r="SLC314" s="47"/>
      <c r="SLD314" s="47"/>
      <c r="SLE314" s="47"/>
      <c r="SLF314" s="47"/>
      <c r="SLG314" s="47"/>
      <c r="SLH314" s="47"/>
      <c r="SLI314" s="47"/>
      <c r="SLJ314" s="47"/>
      <c r="SLK314" s="47"/>
      <c r="SLL314" s="47"/>
      <c r="SLM314" s="47"/>
      <c r="SLN314" s="47"/>
      <c r="SLO314" s="47"/>
      <c r="SLP314" s="47"/>
      <c r="SLQ314" s="47"/>
      <c r="SLR314" s="47"/>
      <c r="SLS314" s="47"/>
      <c r="SLT314" s="47"/>
      <c r="SLU314" s="47"/>
      <c r="SLV314" s="47"/>
      <c r="SLW314" s="47"/>
      <c r="SLX314" s="47"/>
      <c r="SLY314" s="47"/>
      <c r="SLZ314" s="47"/>
      <c r="SMA314" s="47"/>
      <c r="SMB314" s="47"/>
      <c r="SMC314" s="47"/>
      <c r="SMD314" s="47"/>
      <c r="SME314" s="47"/>
      <c r="SMF314" s="47"/>
      <c r="SMG314" s="47"/>
      <c r="SMH314" s="47"/>
      <c r="SMI314" s="47"/>
      <c r="SMJ314" s="47"/>
      <c r="SMK314" s="47"/>
      <c r="SML314" s="47"/>
      <c r="SMM314" s="47"/>
      <c r="SMN314" s="47"/>
      <c r="SMO314" s="47"/>
      <c r="SMP314" s="47"/>
      <c r="SMQ314" s="47"/>
      <c r="SMR314" s="47"/>
      <c r="SMS314" s="47"/>
      <c r="SMT314" s="47"/>
      <c r="SMU314" s="47"/>
      <c r="SMV314" s="47"/>
      <c r="SMW314" s="47"/>
      <c r="SMX314" s="47"/>
      <c r="SMY314" s="47"/>
      <c r="SMZ314" s="47"/>
      <c r="SNA314" s="47"/>
      <c r="SNB314" s="47"/>
      <c r="SNC314" s="47"/>
      <c r="SND314" s="47"/>
      <c r="SNE314" s="47"/>
      <c r="SNF314" s="47"/>
      <c r="SNG314" s="47"/>
      <c r="SNH314" s="47"/>
      <c r="SNI314" s="47"/>
      <c r="SNJ314" s="47"/>
      <c r="SNK314" s="47"/>
      <c r="SNL314" s="47"/>
      <c r="SNM314" s="47"/>
      <c r="SNN314" s="47"/>
      <c r="SNO314" s="47"/>
      <c r="SNP314" s="47"/>
      <c r="SNQ314" s="47"/>
      <c r="SNR314" s="47"/>
      <c r="SNS314" s="47"/>
      <c r="SNT314" s="47"/>
      <c r="SNU314" s="47"/>
      <c r="SNV314" s="47"/>
      <c r="SNW314" s="47"/>
      <c r="SNX314" s="47"/>
      <c r="SNY314" s="47"/>
      <c r="SNZ314" s="47"/>
      <c r="SOA314" s="47"/>
      <c r="SOB314" s="47"/>
      <c r="SOC314" s="47"/>
      <c r="SOD314" s="47"/>
      <c r="SOE314" s="47"/>
      <c r="SOF314" s="47"/>
      <c r="SOG314" s="47"/>
      <c r="SOH314" s="47"/>
      <c r="SOI314" s="47"/>
      <c r="SOJ314" s="47"/>
      <c r="SOK314" s="47"/>
      <c r="SOL314" s="47"/>
      <c r="SOM314" s="47"/>
      <c r="SON314" s="47"/>
      <c r="SOO314" s="47"/>
      <c r="SOP314" s="47"/>
      <c r="SOQ314" s="47"/>
      <c r="SOR314" s="47"/>
      <c r="SOS314" s="47"/>
      <c r="SOT314" s="47"/>
      <c r="SOU314" s="47"/>
      <c r="SOV314" s="47"/>
      <c r="SOW314" s="47"/>
      <c r="SOX314" s="47"/>
      <c r="SOY314" s="47"/>
      <c r="SOZ314" s="47"/>
      <c r="SPA314" s="47"/>
      <c r="SPB314" s="47"/>
      <c r="SPC314" s="47"/>
      <c r="SPD314" s="47"/>
      <c r="SPE314" s="47"/>
      <c r="SPF314" s="47"/>
      <c r="SPG314" s="47"/>
      <c r="SPH314" s="47"/>
      <c r="SPI314" s="47"/>
      <c r="SPJ314" s="47"/>
      <c r="SPK314" s="47"/>
      <c r="SPL314" s="47"/>
      <c r="SPM314" s="47"/>
      <c r="SPN314" s="47"/>
      <c r="SPO314" s="47"/>
      <c r="SPP314" s="47"/>
      <c r="SPQ314" s="47"/>
      <c r="SPR314" s="47"/>
      <c r="SPS314" s="47"/>
      <c r="SPT314" s="47"/>
      <c r="SPU314" s="47"/>
      <c r="SPV314" s="47"/>
      <c r="SPW314" s="47"/>
      <c r="SPX314" s="47"/>
      <c r="SPY314" s="47"/>
      <c r="SPZ314" s="47"/>
      <c r="SQA314" s="47"/>
      <c r="SQB314" s="47"/>
      <c r="SQC314" s="47"/>
      <c r="SQD314" s="47"/>
      <c r="SQE314" s="47"/>
      <c r="SQF314" s="47"/>
      <c r="SQG314" s="47"/>
      <c r="SQH314" s="47"/>
      <c r="SQI314" s="47"/>
      <c r="SQJ314" s="47"/>
      <c r="SQK314" s="47"/>
      <c r="SQL314" s="47"/>
      <c r="SQM314" s="47"/>
      <c r="SQN314" s="47"/>
      <c r="SQO314" s="47"/>
      <c r="SQP314" s="47"/>
      <c r="SQQ314" s="47"/>
      <c r="SQR314" s="47"/>
      <c r="SQS314" s="47"/>
      <c r="SQT314" s="47"/>
      <c r="SQU314" s="47"/>
      <c r="SQV314" s="47"/>
      <c r="SQW314" s="47"/>
      <c r="SQX314" s="47"/>
      <c r="SQY314" s="47"/>
      <c r="SQZ314" s="47"/>
      <c r="SRA314" s="47"/>
      <c r="SRB314" s="47"/>
      <c r="SRC314" s="47"/>
      <c r="SRD314" s="47"/>
      <c r="SRE314" s="47"/>
      <c r="SRF314" s="47"/>
      <c r="SRG314" s="47"/>
      <c r="SRH314" s="47"/>
      <c r="SRI314" s="47"/>
      <c r="SRJ314" s="47"/>
      <c r="SRK314" s="47"/>
      <c r="SRL314" s="47"/>
      <c r="SRM314" s="47"/>
      <c r="SRN314" s="47"/>
      <c r="SRO314" s="47"/>
      <c r="SRP314" s="47"/>
      <c r="SRQ314" s="47"/>
      <c r="SRR314" s="47"/>
      <c r="SRS314" s="47"/>
      <c r="SRT314" s="47"/>
      <c r="SRU314" s="47"/>
      <c r="SRV314" s="47"/>
      <c r="SRW314" s="47"/>
      <c r="SRX314" s="47"/>
      <c r="SRY314" s="47"/>
      <c r="SRZ314" s="47"/>
      <c r="SSA314" s="47"/>
      <c r="SSB314" s="47"/>
      <c r="SSC314" s="47"/>
      <c r="SSD314" s="47"/>
      <c r="SSE314" s="47"/>
      <c r="SSF314" s="47"/>
      <c r="SSG314" s="47"/>
      <c r="SSH314" s="47"/>
      <c r="SSI314" s="47"/>
      <c r="SSJ314" s="47"/>
      <c r="SSK314" s="47"/>
      <c r="SSL314" s="47"/>
      <c r="SSM314" s="47"/>
      <c r="SSN314" s="47"/>
      <c r="SSO314" s="47"/>
      <c r="SSP314" s="47"/>
      <c r="SSQ314" s="47"/>
      <c r="SSR314" s="47"/>
      <c r="SSS314" s="47"/>
      <c r="SST314" s="47"/>
      <c r="SSU314" s="47"/>
      <c r="SSV314" s="47"/>
      <c r="SSW314" s="47"/>
      <c r="SSX314" s="47"/>
      <c r="SSY314" s="47"/>
      <c r="SSZ314" s="47"/>
      <c r="STA314" s="47"/>
      <c r="STB314" s="47"/>
      <c r="STC314" s="47"/>
      <c r="STD314" s="47"/>
      <c r="STE314" s="47"/>
      <c r="STF314" s="47"/>
      <c r="STG314" s="47"/>
      <c r="STH314" s="47"/>
      <c r="STI314" s="47"/>
      <c r="STJ314" s="47"/>
      <c r="STK314" s="47"/>
      <c r="STL314" s="47"/>
      <c r="STM314" s="47"/>
      <c r="STN314" s="47"/>
      <c r="STO314" s="47"/>
      <c r="STP314" s="47"/>
      <c r="STQ314" s="47"/>
      <c r="STR314" s="47"/>
      <c r="STS314" s="47"/>
      <c r="STT314" s="47"/>
      <c r="STU314" s="47"/>
      <c r="STV314" s="47"/>
      <c r="STW314" s="47"/>
      <c r="STX314" s="47"/>
      <c r="STY314" s="47"/>
      <c r="STZ314" s="47"/>
      <c r="SUA314" s="47"/>
      <c r="SUB314" s="47"/>
      <c r="SUC314" s="47"/>
      <c r="SUD314" s="47"/>
      <c r="SUE314" s="47"/>
      <c r="SUF314" s="47"/>
      <c r="SUG314" s="47"/>
      <c r="SUH314" s="47"/>
      <c r="SUI314" s="47"/>
      <c r="SUJ314" s="47"/>
      <c r="SUK314" s="47"/>
      <c r="SUL314" s="47"/>
      <c r="SUM314" s="47"/>
      <c r="SUN314" s="47"/>
      <c r="SUO314" s="47"/>
      <c r="SUP314" s="47"/>
      <c r="SUQ314" s="47"/>
      <c r="SUR314" s="47"/>
      <c r="SUS314" s="47"/>
      <c r="SUT314" s="47"/>
      <c r="SUU314" s="47"/>
      <c r="SUV314" s="47"/>
      <c r="SUW314" s="47"/>
      <c r="SUX314" s="47"/>
      <c r="SUY314" s="47"/>
      <c r="SUZ314" s="47"/>
      <c r="SVA314" s="47"/>
      <c r="SVB314" s="47"/>
      <c r="SVC314" s="47"/>
      <c r="SVD314" s="47"/>
      <c r="SVE314" s="47"/>
      <c r="SVF314" s="47"/>
      <c r="SVG314" s="47"/>
      <c r="SVH314" s="47"/>
      <c r="SVI314" s="47"/>
      <c r="SVJ314" s="47"/>
      <c r="SVK314" s="47"/>
      <c r="SVL314" s="47"/>
      <c r="SVM314" s="47"/>
      <c r="SVN314" s="47"/>
      <c r="SVO314" s="47"/>
      <c r="SVP314" s="47"/>
      <c r="SVQ314" s="47"/>
      <c r="SVR314" s="47"/>
      <c r="SVS314" s="47"/>
      <c r="SVT314" s="47"/>
      <c r="SVU314" s="47"/>
      <c r="SVV314" s="47"/>
      <c r="SVW314" s="47"/>
      <c r="SVX314" s="47"/>
      <c r="SVY314" s="47"/>
      <c r="SVZ314" s="47"/>
      <c r="SWA314" s="47"/>
      <c r="SWB314" s="47"/>
      <c r="SWC314" s="47"/>
      <c r="SWD314" s="47"/>
      <c r="SWE314" s="47"/>
      <c r="SWF314" s="47"/>
      <c r="SWG314" s="47"/>
      <c r="SWH314" s="47"/>
      <c r="SWI314" s="47"/>
      <c r="SWJ314" s="47"/>
      <c r="SWK314" s="47"/>
      <c r="SWL314" s="47"/>
      <c r="SWM314" s="47"/>
      <c r="SWN314" s="47"/>
      <c r="SWO314" s="47"/>
      <c r="SWP314" s="47"/>
      <c r="SWQ314" s="47"/>
      <c r="SWR314" s="47"/>
      <c r="SWS314" s="47"/>
      <c r="SWT314" s="47"/>
      <c r="SWU314" s="47"/>
      <c r="SWV314" s="47"/>
      <c r="SWW314" s="47"/>
      <c r="SWX314" s="47"/>
      <c r="SWY314" s="47"/>
      <c r="SWZ314" s="47"/>
      <c r="SXA314" s="47"/>
      <c r="SXB314" s="47"/>
      <c r="SXC314" s="47"/>
      <c r="SXD314" s="47"/>
      <c r="SXE314" s="47"/>
      <c r="SXF314" s="47"/>
      <c r="SXG314" s="47"/>
      <c r="SXH314" s="47"/>
      <c r="SXI314" s="47"/>
      <c r="SXJ314" s="47"/>
      <c r="SXK314" s="47"/>
      <c r="SXL314" s="47"/>
      <c r="SXM314" s="47"/>
      <c r="SXN314" s="47"/>
      <c r="SXO314" s="47"/>
      <c r="SXP314" s="47"/>
      <c r="SXQ314" s="47"/>
      <c r="SXR314" s="47"/>
      <c r="SXS314" s="47"/>
      <c r="SXT314" s="47"/>
      <c r="SXU314" s="47"/>
      <c r="SXV314" s="47"/>
      <c r="SXW314" s="47"/>
      <c r="SXX314" s="47"/>
      <c r="SXY314" s="47"/>
      <c r="SXZ314" s="47"/>
      <c r="SYA314" s="47"/>
      <c r="SYB314" s="47"/>
      <c r="SYC314" s="47"/>
      <c r="SYD314" s="47"/>
      <c r="SYE314" s="47"/>
      <c r="SYF314" s="47"/>
      <c r="SYG314" s="47"/>
      <c r="SYH314" s="47"/>
      <c r="SYI314" s="47"/>
      <c r="SYJ314" s="47"/>
      <c r="SYK314" s="47"/>
      <c r="SYL314" s="47"/>
      <c r="SYM314" s="47"/>
      <c r="SYN314" s="47"/>
      <c r="SYO314" s="47"/>
      <c r="SYP314" s="47"/>
      <c r="SYQ314" s="47"/>
      <c r="SYR314" s="47"/>
      <c r="SYS314" s="47"/>
      <c r="SYT314" s="47"/>
      <c r="SYU314" s="47"/>
      <c r="SYV314" s="47"/>
      <c r="SYW314" s="47"/>
      <c r="SYX314" s="47"/>
      <c r="SYY314" s="47"/>
      <c r="SYZ314" s="47"/>
      <c r="SZA314" s="47"/>
      <c r="SZB314" s="47"/>
      <c r="SZC314" s="47"/>
      <c r="SZD314" s="47"/>
      <c r="SZE314" s="47"/>
      <c r="SZF314" s="47"/>
      <c r="SZG314" s="47"/>
      <c r="SZH314" s="47"/>
      <c r="SZI314" s="47"/>
      <c r="SZJ314" s="47"/>
      <c r="SZK314" s="47"/>
      <c r="SZL314" s="47"/>
      <c r="SZM314" s="47"/>
      <c r="SZN314" s="47"/>
      <c r="SZO314" s="47"/>
      <c r="SZP314" s="47"/>
      <c r="SZQ314" s="47"/>
      <c r="SZR314" s="47"/>
      <c r="SZS314" s="47"/>
      <c r="SZT314" s="47"/>
      <c r="SZU314" s="47"/>
      <c r="SZV314" s="47"/>
      <c r="SZW314" s="47"/>
      <c r="SZX314" s="47"/>
      <c r="SZY314" s="47"/>
      <c r="SZZ314" s="47"/>
      <c r="TAA314" s="47"/>
      <c r="TAB314" s="47"/>
      <c r="TAC314" s="47"/>
      <c r="TAD314" s="47"/>
      <c r="TAE314" s="47"/>
      <c r="TAF314" s="47"/>
      <c r="TAG314" s="47"/>
      <c r="TAH314" s="47"/>
      <c r="TAI314" s="47"/>
      <c r="TAJ314" s="47"/>
      <c r="TAK314" s="47"/>
      <c r="TAL314" s="47"/>
      <c r="TAM314" s="47"/>
      <c r="TAN314" s="47"/>
      <c r="TAO314" s="47"/>
      <c r="TAP314" s="47"/>
      <c r="TAQ314" s="47"/>
      <c r="TAR314" s="47"/>
      <c r="TAS314" s="47"/>
      <c r="TAT314" s="47"/>
      <c r="TAU314" s="47"/>
      <c r="TAV314" s="47"/>
      <c r="TAW314" s="47"/>
      <c r="TAX314" s="47"/>
      <c r="TAY314" s="47"/>
      <c r="TAZ314" s="47"/>
      <c r="TBA314" s="47"/>
      <c r="TBB314" s="47"/>
      <c r="TBC314" s="47"/>
      <c r="TBD314" s="47"/>
      <c r="TBE314" s="47"/>
      <c r="TBF314" s="47"/>
      <c r="TBG314" s="47"/>
      <c r="TBH314" s="47"/>
      <c r="TBI314" s="47"/>
      <c r="TBJ314" s="47"/>
      <c r="TBK314" s="47"/>
      <c r="TBL314" s="47"/>
      <c r="TBM314" s="47"/>
      <c r="TBN314" s="47"/>
      <c r="TBO314" s="47"/>
      <c r="TBP314" s="47"/>
      <c r="TBQ314" s="47"/>
      <c r="TBR314" s="47"/>
      <c r="TBS314" s="47"/>
      <c r="TBT314" s="47"/>
      <c r="TBU314" s="47"/>
      <c r="TBV314" s="47"/>
      <c r="TBW314" s="47"/>
      <c r="TBX314" s="47"/>
      <c r="TBY314" s="47"/>
      <c r="TBZ314" s="47"/>
      <c r="TCA314" s="47"/>
      <c r="TCB314" s="47"/>
      <c r="TCC314" s="47"/>
      <c r="TCD314" s="47"/>
      <c r="TCE314" s="47"/>
      <c r="TCF314" s="47"/>
      <c r="TCG314" s="47"/>
      <c r="TCH314" s="47"/>
      <c r="TCI314" s="47"/>
      <c r="TCJ314" s="47"/>
      <c r="TCK314" s="47"/>
      <c r="TCL314" s="47"/>
      <c r="TCM314" s="47"/>
      <c r="TCN314" s="47"/>
      <c r="TCO314" s="47"/>
      <c r="TCP314" s="47"/>
      <c r="TCQ314" s="47"/>
      <c r="TCR314" s="47"/>
      <c r="TCS314" s="47"/>
      <c r="TCT314" s="47"/>
      <c r="TCU314" s="47"/>
      <c r="TCV314" s="47"/>
      <c r="TCW314" s="47"/>
      <c r="TCX314" s="47"/>
      <c r="TCY314" s="47"/>
      <c r="TCZ314" s="47"/>
      <c r="TDA314" s="47"/>
      <c r="TDB314" s="47"/>
      <c r="TDC314" s="47"/>
      <c r="TDD314" s="47"/>
      <c r="TDE314" s="47"/>
      <c r="TDF314" s="47"/>
      <c r="TDG314" s="47"/>
      <c r="TDH314" s="47"/>
      <c r="TDI314" s="47"/>
      <c r="TDJ314" s="47"/>
      <c r="TDK314" s="47"/>
      <c r="TDL314" s="47"/>
      <c r="TDM314" s="47"/>
      <c r="TDN314" s="47"/>
      <c r="TDO314" s="47"/>
      <c r="TDP314" s="47"/>
      <c r="TDQ314" s="47"/>
      <c r="TDR314" s="47"/>
      <c r="TDS314" s="47"/>
      <c r="TDT314" s="47"/>
      <c r="TDU314" s="47"/>
      <c r="TDV314" s="47"/>
      <c r="TDW314" s="47"/>
      <c r="TDX314" s="47"/>
      <c r="TDY314" s="47"/>
      <c r="TDZ314" s="47"/>
      <c r="TEA314" s="47"/>
      <c r="TEB314" s="47"/>
      <c r="TEC314" s="47"/>
      <c r="TED314" s="47"/>
      <c r="TEE314" s="47"/>
      <c r="TEF314" s="47"/>
      <c r="TEG314" s="47"/>
      <c r="TEH314" s="47"/>
      <c r="TEI314" s="47"/>
      <c r="TEJ314" s="47"/>
      <c r="TEK314" s="47"/>
      <c r="TEL314" s="47"/>
      <c r="TEM314" s="47"/>
      <c r="TEN314" s="47"/>
      <c r="TEO314" s="47"/>
      <c r="TEP314" s="47"/>
      <c r="TEQ314" s="47"/>
      <c r="TER314" s="47"/>
      <c r="TES314" s="47"/>
      <c r="TET314" s="47"/>
      <c r="TEU314" s="47"/>
      <c r="TEV314" s="47"/>
      <c r="TEW314" s="47"/>
      <c r="TEX314" s="47"/>
      <c r="TEY314" s="47"/>
      <c r="TEZ314" s="47"/>
      <c r="TFA314" s="47"/>
      <c r="TFB314" s="47"/>
      <c r="TFC314" s="47"/>
      <c r="TFD314" s="47"/>
      <c r="TFE314" s="47"/>
      <c r="TFF314" s="47"/>
      <c r="TFG314" s="47"/>
      <c r="TFH314" s="47"/>
      <c r="TFI314" s="47"/>
      <c r="TFJ314" s="47"/>
      <c r="TFK314" s="47"/>
      <c r="TFL314" s="47"/>
      <c r="TFM314" s="47"/>
      <c r="TFN314" s="47"/>
      <c r="TFO314" s="47"/>
      <c r="TFP314" s="47"/>
      <c r="TFQ314" s="47"/>
      <c r="TFR314" s="47"/>
      <c r="TFS314" s="47"/>
      <c r="TFT314" s="47"/>
      <c r="TFU314" s="47"/>
      <c r="TFV314" s="47"/>
      <c r="TFW314" s="47"/>
      <c r="TFX314" s="47"/>
      <c r="TFY314" s="47"/>
      <c r="TFZ314" s="47"/>
      <c r="TGA314" s="47"/>
      <c r="TGB314" s="47"/>
      <c r="TGC314" s="47"/>
      <c r="TGD314" s="47"/>
      <c r="TGE314" s="47"/>
      <c r="TGF314" s="47"/>
      <c r="TGG314" s="47"/>
      <c r="TGH314" s="47"/>
      <c r="TGI314" s="47"/>
      <c r="TGJ314" s="47"/>
      <c r="TGK314" s="47"/>
      <c r="TGL314" s="47"/>
      <c r="TGM314" s="47"/>
      <c r="TGN314" s="47"/>
      <c r="TGO314" s="47"/>
      <c r="TGP314" s="47"/>
      <c r="TGQ314" s="47"/>
      <c r="TGR314" s="47"/>
      <c r="TGS314" s="47"/>
      <c r="TGT314" s="47"/>
      <c r="TGU314" s="47"/>
      <c r="TGV314" s="47"/>
      <c r="TGW314" s="47"/>
      <c r="TGX314" s="47"/>
      <c r="TGY314" s="47"/>
      <c r="TGZ314" s="47"/>
      <c r="THA314" s="47"/>
      <c r="THB314" s="47"/>
      <c r="THC314" s="47"/>
      <c r="THD314" s="47"/>
      <c r="THE314" s="47"/>
      <c r="THF314" s="47"/>
      <c r="THG314" s="47"/>
      <c r="THH314" s="47"/>
      <c r="THI314" s="47"/>
      <c r="THJ314" s="47"/>
      <c r="THK314" s="47"/>
      <c r="THL314" s="47"/>
      <c r="THM314" s="47"/>
      <c r="THN314" s="47"/>
      <c r="THO314" s="47"/>
      <c r="THP314" s="47"/>
      <c r="THQ314" s="47"/>
      <c r="THR314" s="47"/>
      <c r="THS314" s="47"/>
      <c r="THT314" s="47"/>
      <c r="THU314" s="47"/>
      <c r="THV314" s="47"/>
      <c r="THW314" s="47"/>
      <c r="THX314" s="47"/>
      <c r="THY314" s="47"/>
      <c r="THZ314" s="47"/>
      <c r="TIA314" s="47"/>
      <c r="TIB314" s="47"/>
      <c r="TIC314" s="47"/>
      <c r="TID314" s="47"/>
      <c r="TIE314" s="47"/>
      <c r="TIF314" s="47"/>
      <c r="TIG314" s="47"/>
      <c r="TIH314" s="47"/>
      <c r="TII314" s="47"/>
      <c r="TIJ314" s="47"/>
      <c r="TIK314" s="47"/>
      <c r="TIL314" s="47"/>
      <c r="TIM314" s="47"/>
      <c r="TIN314" s="47"/>
      <c r="TIO314" s="47"/>
      <c r="TIP314" s="47"/>
      <c r="TIQ314" s="47"/>
      <c r="TIR314" s="47"/>
      <c r="TIS314" s="47"/>
      <c r="TIT314" s="47"/>
      <c r="TIU314" s="47"/>
      <c r="TIV314" s="47"/>
      <c r="TIW314" s="47"/>
      <c r="TIX314" s="47"/>
      <c r="TIY314" s="47"/>
      <c r="TIZ314" s="47"/>
      <c r="TJA314" s="47"/>
      <c r="TJB314" s="47"/>
      <c r="TJC314" s="47"/>
      <c r="TJD314" s="47"/>
      <c r="TJE314" s="47"/>
      <c r="TJF314" s="47"/>
      <c r="TJG314" s="47"/>
      <c r="TJH314" s="47"/>
      <c r="TJI314" s="47"/>
      <c r="TJJ314" s="47"/>
      <c r="TJK314" s="47"/>
      <c r="TJL314" s="47"/>
      <c r="TJM314" s="47"/>
      <c r="TJN314" s="47"/>
      <c r="TJO314" s="47"/>
      <c r="TJP314" s="47"/>
      <c r="TJQ314" s="47"/>
      <c r="TJR314" s="47"/>
      <c r="TJS314" s="47"/>
      <c r="TJT314" s="47"/>
      <c r="TJU314" s="47"/>
      <c r="TJV314" s="47"/>
      <c r="TJW314" s="47"/>
      <c r="TJX314" s="47"/>
      <c r="TJY314" s="47"/>
      <c r="TJZ314" s="47"/>
      <c r="TKA314" s="47"/>
      <c r="TKB314" s="47"/>
      <c r="TKC314" s="47"/>
      <c r="TKD314" s="47"/>
      <c r="TKE314" s="47"/>
      <c r="TKF314" s="47"/>
      <c r="TKG314" s="47"/>
      <c r="TKH314" s="47"/>
      <c r="TKI314" s="47"/>
      <c r="TKJ314" s="47"/>
      <c r="TKK314" s="47"/>
      <c r="TKL314" s="47"/>
      <c r="TKM314" s="47"/>
      <c r="TKN314" s="47"/>
      <c r="TKO314" s="47"/>
      <c r="TKP314" s="47"/>
      <c r="TKQ314" s="47"/>
      <c r="TKR314" s="47"/>
      <c r="TKS314" s="47"/>
      <c r="TKT314" s="47"/>
      <c r="TKU314" s="47"/>
      <c r="TKV314" s="47"/>
      <c r="TKW314" s="47"/>
      <c r="TKX314" s="47"/>
      <c r="TKY314" s="47"/>
      <c r="TKZ314" s="47"/>
      <c r="TLA314" s="47"/>
      <c r="TLB314" s="47"/>
      <c r="TLC314" s="47"/>
      <c r="TLD314" s="47"/>
      <c r="TLE314" s="47"/>
      <c r="TLF314" s="47"/>
      <c r="TLG314" s="47"/>
      <c r="TLH314" s="47"/>
      <c r="TLI314" s="47"/>
      <c r="TLJ314" s="47"/>
      <c r="TLK314" s="47"/>
      <c r="TLL314" s="47"/>
      <c r="TLM314" s="47"/>
      <c r="TLN314" s="47"/>
      <c r="TLO314" s="47"/>
      <c r="TLP314" s="47"/>
      <c r="TLQ314" s="47"/>
      <c r="TLR314" s="47"/>
      <c r="TLS314" s="47"/>
      <c r="TLT314" s="47"/>
      <c r="TLU314" s="47"/>
      <c r="TLV314" s="47"/>
      <c r="TLW314" s="47"/>
      <c r="TLX314" s="47"/>
      <c r="TLY314" s="47"/>
      <c r="TLZ314" s="47"/>
      <c r="TMA314" s="47"/>
      <c r="TMB314" s="47"/>
      <c r="TMC314" s="47"/>
      <c r="TMD314" s="47"/>
      <c r="TME314" s="47"/>
      <c r="TMF314" s="47"/>
      <c r="TMG314" s="47"/>
      <c r="TMH314" s="47"/>
      <c r="TMI314" s="47"/>
      <c r="TMJ314" s="47"/>
      <c r="TMK314" s="47"/>
      <c r="TML314" s="47"/>
      <c r="TMM314" s="47"/>
      <c r="TMN314" s="47"/>
      <c r="TMO314" s="47"/>
      <c r="TMP314" s="47"/>
      <c r="TMQ314" s="47"/>
      <c r="TMR314" s="47"/>
      <c r="TMS314" s="47"/>
      <c r="TMT314" s="47"/>
      <c r="TMU314" s="47"/>
      <c r="TMV314" s="47"/>
      <c r="TMW314" s="47"/>
      <c r="TMX314" s="47"/>
      <c r="TMY314" s="47"/>
      <c r="TMZ314" s="47"/>
      <c r="TNA314" s="47"/>
      <c r="TNB314" s="47"/>
      <c r="TNC314" s="47"/>
      <c r="TND314" s="47"/>
      <c r="TNE314" s="47"/>
      <c r="TNF314" s="47"/>
      <c r="TNG314" s="47"/>
      <c r="TNH314" s="47"/>
      <c r="TNI314" s="47"/>
      <c r="TNJ314" s="47"/>
      <c r="TNK314" s="47"/>
      <c r="TNL314" s="47"/>
      <c r="TNM314" s="47"/>
      <c r="TNN314" s="47"/>
      <c r="TNO314" s="47"/>
      <c r="TNP314" s="47"/>
      <c r="TNQ314" s="47"/>
      <c r="TNR314" s="47"/>
      <c r="TNS314" s="47"/>
      <c r="TNT314" s="47"/>
      <c r="TNU314" s="47"/>
      <c r="TNV314" s="47"/>
      <c r="TNW314" s="47"/>
      <c r="TNX314" s="47"/>
      <c r="TNY314" s="47"/>
      <c r="TNZ314" s="47"/>
      <c r="TOA314" s="47"/>
      <c r="TOB314" s="47"/>
      <c r="TOC314" s="47"/>
      <c r="TOD314" s="47"/>
      <c r="TOE314" s="47"/>
      <c r="TOF314" s="47"/>
      <c r="TOG314" s="47"/>
      <c r="TOH314" s="47"/>
      <c r="TOI314" s="47"/>
      <c r="TOJ314" s="47"/>
      <c r="TOK314" s="47"/>
      <c r="TOL314" s="47"/>
      <c r="TOM314" s="47"/>
      <c r="TON314" s="47"/>
      <c r="TOO314" s="47"/>
      <c r="TOP314" s="47"/>
      <c r="TOQ314" s="47"/>
      <c r="TOR314" s="47"/>
      <c r="TOS314" s="47"/>
      <c r="TOT314" s="47"/>
      <c r="TOU314" s="47"/>
      <c r="TOV314" s="47"/>
      <c r="TOW314" s="47"/>
      <c r="TOX314" s="47"/>
      <c r="TOY314" s="47"/>
      <c r="TOZ314" s="47"/>
      <c r="TPA314" s="47"/>
      <c r="TPB314" s="47"/>
      <c r="TPC314" s="47"/>
      <c r="TPD314" s="47"/>
      <c r="TPE314" s="47"/>
      <c r="TPF314" s="47"/>
      <c r="TPG314" s="47"/>
      <c r="TPH314" s="47"/>
      <c r="TPI314" s="47"/>
      <c r="TPJ314" s="47"/>
      <c r="TPK314" s="47"/>
      <c r="TPL314" s="47"/>
      <c r="TPM314" s="47"/>
      <c r="TPN314" s="47"/>
      <c r="TPO314" s="47"/>
      <c r="TPP314" s="47"/>
      <c r="TPQ314" s="47"/>
      <c r="TPR314" s="47"/>
      <c r="TPS314" s="47"/>
      <c r="TPT314" s="47"/>
      <c r="TPU314" s="47"/>
      <c r="TPV314" s="47"/>
      <c r="TPW314" s="47"/>
      <c r="TPX314" s="47"/>
      <c r="TPY314" s="47"/>
      <c r="TPZ314" s="47"/>
      <c r="TQA314" s="47"/>
      <c r="TQB314" s="47"/>
      <c r="TQC314" s="47"/>
      <c r="TQD314" s="47"/>
      <c r="TQE314" s="47"/>
      <c r="TQF314" s="47"/>
      <c r="TQG314" s="47"/>
      <c r="TQH314" s="47"/>
      <c r="TQI314" s="47"/>
      <c r="TQJ314" s="47"/>
      <c r="TQK314" s="47"/>
      <c r="TQL314" s="47"/>
      <c r="TQM314" s="47"/>
      <c r="TQN314" s="47"/>
      <c r="TQO314" s="47"/>
      <c r="TQP314" s="47"/>
      <c r="TQQ314" s="47"/>
      <c r="TQR314" s="47"/>
      <c r="TQS314" s="47"/>
      <c r="TQT314" s="47"/>
      <c r="TQU314" s="47"/>
      <c r="TQV314" s="47"/>
      <c r="TQW314" s="47"/>
      <c r="TQX314" s="47"/>
      <c r="TQY314" s="47"/>
      <c r="TQZ314" s="47"/>
      <c r="TRA314" s="47"/>
      <c r="TRB314" s="47"/>
      <c r="TRC314" s="47"/>
      <c r="TRD314" s="47"/>
      <c r="TRE314" s="47"/>
      <c r="TRF314" s="47"/>
      <c r="TRG314" s="47"/>
      <c r="TRH314" s="47"/>
      <c r="TRI314" s="47"/>
      <c r="TRJ314" s="47"/>
      <c r="TRK314" s="47"/>
      <c r="TRL314" s="47"/>
      <c r="TRM314" s="47"/>
      <c r="TRN314" s="47"/>
      <c r="TRO314" s="47"/>
      <c r="TRP314" s="47"/>
      <c r="TRQ314" s="47"/>
      <c r="TRR314" s="47"/>
      <c r="TRS314" s="47"/>
      <c r="TRT314" s="47"/>
      <c r="TRU314" s="47"/>
      <c r="TRV314" s="47"/>
      <c r="TRW314" s="47"/>
      <c r="TRX314" s="47"/>
      <c r="TRY314" s="47"/>
      <c r="TRZ314" s="47"/>
      <c r="TSA314" s="47"/>
      <c r="TSB314" s="47"/>
      <c r="TSC314" s="47"/>
      <c r="TSD314" s="47"/>
      <c r="TSE314" s="47"/>
      <c r="TSF314" s="47"/>
      <c r="TSG314" s="47"/>
      <c r="TSH314" s="47"/>
      <c r="TSI314" s="47"/>
      <c r="TSJ314" s="47"/>
      <c r="TSK314" s="47"/>
      <c r="TSL314" s="47"/>
      <c r="TSM314" s="47"/>
      <c r="TSN314" s="47"/>
      <c r="TSO314" s="47"/>
      <c r="TSP314" s="47"/>
      <c r="TSQ314" s="47"/>
      <c r="TSR314" s="47"/>
      <c r="TSS314" s="47"/>
      <c r="TST314" s="47"/>
      <c r="TSU314" s="47"/>
      <c r="TSV314" s="47"/>
      <c r="TSW314" s="47"/>
      <c r="TSX314" s="47"/>
      <c r="TSY314" s="47"/>
      <c r="TSZ314" s="47"/>
      <c r="TTA314" s="47"/>
      <c r="TTB314" s="47"/>
      <c r="TTC314" s="47"/>
      <c r="TTD314" s="47"/>
      <c r="TTE314" s="47"/>
      <c r="TTF314" s="47"/>
      <c r="TTG314" s="47"/>
      <c r="TTH314" s="47"/>
      <c r="TTI314" s="47"/>
      <c r="TTJ314" s="47"/>
      <c r="TTK314" s="47"/>
      <c r="TTL314" s="47"/>
      <c r="TTM314" s="47"/>
      <c r="TTN314" s="47"/>
      <c r="TTO314" s="47"/>
      <c r="TTP314" s="47"/>
      <c r="TTQ314" s="47"/>
      <c r="TTR314" s="47"/>
      <c r="TTS314" s="47"/>
      <c r="TTT314" s="47"/>
      <c r="TTU314" s="47"/>
      <c r="TTV314" s="47"/>
      <c r="TTW314" s="47"/>
      <c r="TTX314" s="47"/>
      <c r="TTY314" s="47"/>
      <c r="TTZ314" s="47"/>
      <c r="TUA314" s="47"/>
      <c r="TUB314" s="47"/>
      <c r="TUC314" s="47"/>
      <c r="TUD314" s="47"/>
      <c r="TUE314" s="47"/>
      <c r="TUF314" s="47"/>
      <c r="TUG314" s="47"/>
      <c r="TUH314" s="47"/>
      <c r="TUI314" s="47"/>
      <c r="TUJ314" s="47"/>
      <c r="TUK314" s="47"/>
      <c r="TUL314" s="47"/>
      <c r="TUM314" s="47"/>
      <c r="TUN314" s="47"/>
      <c r="TUO314" s="47"/>
      <c r="TUP314" s="47"/>
      <c r="TUQ314" s="47"/>
      <c r="TUR314" s="47"/>
      <c r="TUS314" s="47"/>
      <c r="TUT314" s="47"/>
      <c r="TUU314" s="47"/>
      <c r="TUV314" s="47"/>
      <c r="TUW314" s="47"/>
      <c r="TUX314" s="47"/>
      <c r="TUY314" s="47"/>
      <c r="TUZ314" s="47"/>
      <c r="TVA314" s="47"/>
      <c r="TVB314" s="47"/>
      <c r="TVC314" s="47"/>
      <c r="TVD314" s="47"/>
      <c r="TVE314" s="47"/>
      <c r="TVF314" s="47"/>
      <c r="TVG314" s="47"/>
      <c r="TVH314" s="47"/>
      <c r="TVI314" s="47"/>
      <c r="TVJ314" s="47"/>
      <c r="TVK314" s="47"/>
      <c r="TVL314" s="47"/>
      <c r="TVM314" s="47"/>
      <c r="TVN314" s="47"/>
      <c r="TVO314" s="47"/>
      <c r="TVP314" s="47"/>
      <c r="TVQ314" s="47"/>
      <c r="TVR314" s="47"/>
      <c r="TVS314" s="47"/>
      <c r="TVT314" s="47"/>
      <c r="TVU314" s="47"/>
      <c r="TVV314" s="47"/>
      <c r="TVW314" s="47"/>
      <c r="TVX314" s="47"/>
      <c r="TVY314" s="47"/>
      <c r="TVZ314" s="47"/>
      <c r="TWA314" s="47"/>
      <c r="TWB314" s="47"/>
      <c r="TWC314" s="47"/>
      <c r="TWD314" s="47"/>
      <c r="TWE314" s="47"/>
      <c r="TWF314" s="47"/>
      <c r="TWG314" s="47"/>
      <c r="TWH314" s="47"/>
      <c r="TWI314" s="47"/>
      <c r="TWJ314" s="47"/>
      <c r="TWK314" s="47"/>
      <c r="TWL314" s="47"/>
      <c r="TWM314" s="47"/>
      <c r="TWN314" s="47"/>
      <c r="TWO314" s="47"/>
      <c r="TWP314" s="47"/>
      <c r="TWQ314" s="47"/>
      <c r="TWR314" s="47"/>
      <c r="TWS314" s="47"/>
      <c r="TWT314" s="47"/>
      <c r="TWU314" s="47"/>
      <c r="TWV314" s="47"/>
      <c r="TWW314" s="47"/>
      <c r="TWX314" s="47"/>
      <c r="TWY314" s="47"/>
      <c r="TWZ314" s="47"/>
      <c r="TXA314" s="47"/>
      <c r="TXB314" s="47"/>
      <c r="TXC314" s="47"/>
      <c r="TXD314" s="47"/>
      <c r="TXE314" s="47"/>
      <c r="TXF314" s="47"/>
      <c r="TXG314" s="47"/>
      <c r="TXH314" s="47"/>
      <c r="TXI314" s="47"/>
      <c r="TXJ314" s="47"/>
      <c r="TXK314" s="47"/>
      <c r="TXL314" s="47"/>
      <c r="TXM314" s="47"/>
      <c r="TXN314" s="47"/>
      <c r="TXO314" s="47"/>
      <c r="TXP314" s="47"/>
      <c r="TXQ314" s="47"/>
      <c r="TXR314" s="47"/>
      <c r="TXS314" s="47"/>
      <c r="TXT314" s="47"/>
      <c r="TXU314" s="47"/>
      <c r="TXV314" s="47"/>
      <c r="TXW314" s="47"/>
      <c r="TXX314" s="47"/>
      <c r="TXY314" s="47"/>
      <c r="TXZ314" s="47"/>
      <c r="TYA314" s="47"/>
      <c r="TYB314" s="47"/>
      <c r="TYC314" s="47"/>
      <c r="TYD314" s="47"/>
      <c r="TYE314" s="47"/>
      <c r="TYF314" s="47"/>
      <c r="TYG314" s="47"/>
      <c r="TYH314" s="47"/>
      <c r="TYI314" s="47"/>
      <c r="TYJ314" s="47"/>
      <c r="TYK314" s="47"/>
      <c r="TYL314" s="47"/>
      <c r="TYM314" s="47"/>
      <c r="TYN314" s="47"/>
      <c r="TYO314" s="47"/>
      <c r="TYP314" s="47"/>
      <c r="TYQ314" s="47"/>
      <c r="TYR314" s="47"/>
      <c r="TYS314" s="47"/>
      <c r="TYT314" s="47"/>
      <c r="TYU314" s="47"/>
      <c r="TYV314" s="47"/>
      <c r="TYW314" s="47"/>
      <c r="TYX314" s="47"/>
      <c r="TYY314" s="47"/>
      <c r="TYZ314" s="47"/>
      <c r="TZA314" s="47"/>
      <c r="TZB314" s="47"/>
      <c r="TZC314" s="47"/>
      <c r="TZD314" s="47"/>
      <c r="TZE314" s="47"/>
      <c r="TZF314" s="47"/>
      <c r="TZG314" s="47"/>
      <c r="TZH314" s="47"/>
      <c r="TZI314" s="47"/>
      <c r="TZJ314" s="47"/>
      <c r="TZK314" s="47"/>
      <c r="TZL314" s="47"/>
      <c r="TZM314" s="47"/>
      <c r="TZN314" s="47"/>
      <c r="TZO314" s="47"/>
      <c r="TZP314" s="47"/>
      <c r="TZQ314" s="47"/>
      <c r="TZR314" s="47"/>
      <c r="TZS314" s="47"/>
      <c r="TZT314" s="47"/>
      <c r="TZU314" s="47"/>
      <c r="TZV314" s="47"/>
      <c r="TZW314" s="47"/>
      <c r="TZX314" s="47"/>
      <c r="TZY314" s="47"/>
      <c r="TZZ314" s="47"/>
      <c r="UAA314" s="47"/>
      <c r="UAB314" s="47"/>
      <c r="UAC314" s="47"/>
      <c r="UAD314" s="47"/>
      <c r="UAE314" s="47"/>
      <c r="UAF314" s="47"/>
      <c r="UAG314" s="47"/>
      <c r="UAH314" s="47"/>
      <c r="UAI314" s="47"/>
      <c r="UAJ314" s="47"/>
      <c r="UAK314" s="47"/>
      <c r="UAL314" s="47"/>
      <c r="UAM314" s="47"/>
      <c r="UAN314" s="47"/>
      <c r="UAO314" s="47"/>
      <c r="UAP314" s="47"/>
      <c r="UAQ314" s="47"/>
      <c r="UAR314" s="47"/>
      <c r="UAS314" s="47"/>
      <c r="UAT314" s="47"/>
      <c r="UAU314" s="47"/>
      <c r="UAV314" s="47"/>
      <c r="UAW314" s="47"/>
      <c r="UAX314" s="47"/>
      <c r="UAY314" s="47"/>
      <c r="UAZ314" s="47"/>
      <c r="UBA314" s="47"/>
      <c r="UBB314" s="47"/>
      <c r="UBC314" s="47"/>
      <c r="UBD314" s="47"/>
      <c r="UBE314" s="47"/>
      <c r="UBF314" s="47"/>
      <c r="UBG314" s="47"/>
      <c r="UBH314" s="47"/>
      <c r="UBI314" s="47"/>
      <c r="UBJ314" s="47"/>
      <c r="UBK314" s="47"/>
      <c r="UBL314" s="47"/>
      <c r="UBM314" s="47"/>
      <c r="UBN314" s="47"/>
      <c r="UBO314" s="47"/>
      <c r="UBP314" s="47"/>
      <c r="UBQ314" s="47"/>
      <c r="UBR314" s="47"/>
      <c r="UBS314" s="47"/>
      <c r="UBT314" s="47"/>
      <c r="UBU314" s="47"/>
      <c r="UBV314" s="47"/>
      <c r="UBW314" s="47"/>
      <c r="UBX314" s="47"/>
      <c r="UBY314" s="47"/>
      <c r="UBZ314" s="47"/>
      <c r="UCA314" s="47"/>
      <c r="UCB314" s="47"/>
      <c r="UCC314" s="47"/>
      <c r="UCD314" s="47"/>
      <c r="UCE314" s="47"/>
      <c r="UCF314" s="47"/>
      <c r="UCG314" s="47"/>
      <c r="UCH314" s="47"/>
      <c r="UCI314" s="47"/>
      <c r="UCJ314" s="47"/>
      <c r="UCK314" s="47"/>
      <c r="UCL314" s="47"/>
      <c r="UCM314" s="47"/>
      <c r="UCN314" s="47"/>
      <c r="UCO314" s="47"/>
      <c r="UCP314" s="47"/>
      <c r="UCQ314" s="47"/>
      <c r="UCR314" s="47"/>
      <c r="UCS314" s="47"/>
      <c r="UCT314" s="47"/>
      <c r="UCU314" s="47"/>
      <c r="UCV314" s="47"/>
      <c r="UCW314" s="47"/>
      <c r="UCX314" s="47"/>
      <c r="UCY314" s="47"/>
      <c r="UCZ314" s="47"/>
      <c r="UDA314" s="47"/>
      <c r="UDB314" s="47"/>
      <c r="UDC314" s="47"/>
      <c r="UDD314" s="47"/>
      <c r="UDE314" s="47"/>
      <c r="UDF314" s="47"/>
      <c r="UDG314" s="47"/>
      <c r="UDH314" s="47"/>
      <c r="UDI314" s="47"/>
      <c r="UDJ314" s="47"/>
      <c r="UDK314" s="47"/>
      <c r="UDL314" s="47"/>
      <c r="UDM314" s="47"/>
      <c r="UDN314" s="47"/>
      <c r="UDO314" s="47"/>
      <c r="UDP314" s="47"/>
      <c r="UDQ314" s="47"/>
      <c r="UDR314" s="47"/>
      <c r="UDS314" s="47"/>
      <c r="UDT314" s="47"/>
      <c r="UDU314" s="47"/>
      <c r="UDV314" s="47"/>
      <c r="UDW314" s="47"/>
      <c r="UDX314" s="47"/>
      <c r="UDY314" s="47"/>
      <c r="UDZ314" s="47"/>
      <c r="UEA314" s="47"/>
      <c r="UEB314" s="47"/>
      <c r="UEC314" s="47"/>
      <c r="UED314" s="47"/>
      <c r="UEE314" s="47"/>
      <c r="UEF314" s="47"/>
      <c r="UEG314" s="47"/>
      <c r="UEH314" s="47"/>
      <c r="UEI314" s="47"/>
      <c r="UEJ314" s="47"/>
      <c r="UEK314" s="47"/>
      <c r="UEL314" s="47"/>
      <c r="UEM314" s="47"/>
      <c r="UEN314" s="47"/>
      <c r="UEO314" s="47"/>
      <c r="UEP314" s="47"/>
      <c r="UEQ314" s="47"/>
      <c r="UER314" s="47"/>
      <c r="UES314" s="47"/>
      <c r="UET314" s="47"/>
      <c r="UEU314" s="47"/>
      <c r="UEV314" s="47"/>
      <c r="UEW314" s="47"/>
      <c r="UEX314" s="47"/>
      <c r="UEY314" s="47"/>
      <c r="UEZ314" s="47"/>
      <c r="UFA314" s="47"/>
      <c r="UFB314" s="47"/>
      <c r="UFC314" s="47"/>
      <c r="UFD314" s="47"/>
      <c r="UFE314" s="47"/>
      <c r="UFF314" s="47"/>
      <c r="UFG314" s="47"/>
      <c r="UFH314" s="47"/>
      <c r="UFI314" s="47"/>
      <c r="UFJ314" s="47"/>
      <c r="UFK314" s="47"/>
      <c r="UFL314" s="47"/>
      <c r="UFM314" s="47"/>
      <c r="UFN314" s="47"/>
      <c r="UFO314" s="47"/>
      <c r="UFP314" s="47"/>
      <c r="UFQ314" s="47"/>
      <c r="UFR314" s="47"/>
      <c r="UFS314" s="47"/>
      <c r="UFT314" s="47"/>
      <c r="UFU314" s="47"/>
      <c r="UFV314" s="47"/>
      <c r="UFW314" s="47"/>
      <c r="UFX314" s="47"/>
      <c r="UFY314" s="47"/>
      <c r="UFZ314" s="47"/>
      <c r="UGA314" s="47"/>
      <c r="UGB314" s="47"/>
      <c r="UGC314" s="47"/>
      <c r="UGD314" s="47"/>
      <c r="UGE314" s="47"/>
      <c r="UGF314" s="47"/>
      <c r="UGG314" s="47"/>
      <c r="UGH314" s="47"/>
      <c r="UGI314" s="47"/>
      <c r="UGJ314" s="47"/>
      <c r="UGK314" s="47"/>
      <c r="UGL314" s="47"/>
      <c r="UGM314" s="47"/>
      <c r="UGN314" s="47"/>
      <c r="UGO314" s="47"/>
      <c r="UGP314" s="47"/>
      <c r="UGQ314" s="47"/>
      <c r="UGR314" s="47"/>
      <c r="UGS314" s="47"/>
      <c r="UGT314" s="47"/>
      <c r="UGU314" s="47"/>
      <c r="UGV314" s="47"/>
      <c r="UGW314" s="47"/>
      <c r="UGX314" s="47"/>
      <c r="UGY314" s="47"/>
      <c r="UGZ314" s="47"/>
      <c r="UHA314" s="47"/>
      <c r="UHB314" s="47"/>
      <c r="UHC314" s="47"/>
      <c r="UHD314" s="47"/>
      <c r="UHE314" s="47"/>
      <c r="UHF314" s="47"/>
      <c r="UHG314" s="47"/>
      <c r="UHH314" s="47"/>
      <c r="UHI314" s="47"/>
      <c r="UHJ314" s="47"/>
      <c r="UHK314" s="47"/>
      <c r="UHL314" s="47"/>
      <c r="UHM314" s="47"/>
      <c r="UHN314" s="47"/>
      <c r="UHO314" s="47"/>
      <c r="UHP314" s="47"/>
      <c r="UHQ314" s="47"/>
      <c r="UHR314" s="47"/>
      <c r="UHS314" s="47"/>
      <c r="UHT314" s="47"/>
      <c r="UHU314" s="47"/>
      <c r="UHV314" s="47"/>
      <c r="UHW314" s="47"/>
      <c r="UHX314" s="47"/>
      <c r="UHY314" s="47"/>
      <c r="UHZ314" s="47"/>
      <c r="UIA314" s="47"/>
      <c r="UIB314" s="47"/>
      <c r="UIC314" s="47"/>
      <c r="UID314" s="47"/>
      <c r="UIE314" s="47"/>
      <c r="UIF314" s="47"/>
      <c r="UIG314" s="47"/>
      <c r="UIH314" s="47"/>
      <c r="UII314" s="47"/>
      <c r="UIJ314" s="47"/>
      <c r="UIK314" s="47"/>
      <c r="UIL314" s="47"/>
      <c r="UIM314" s="47"/>
      <c r="UIN314" s="47"/>
      <c r="UIO314" s="47"/>
      <c r="UIP314" s="47"/>
      <c r="UIQ314" s="47"/>
      <c r="UIR314" s="47"/>
      <c r="UIS314" s="47"/>
      <c r="UIT314" s="47"/>
      <c r="UIU314" s="47"/>
      <c r="UIV314" s="47"/>
      <c r="UIW314" s="47"/>
      <c r="UIX314" s="47"/>
      <c r="UIY314" s="47"/>
      <c r="UIZ314" s="47"/>
      <c r="UJA314" s="47"/>
      <c r="UJB314" s="47"/>
      <c r="UJC314" s="47"/>
      <c r="UJD314" s="47"/>
      <c r="UJE314" s="47"/>
      <c r="UJF314" s="47"/>
      <c r="UJG314" s="47"/>
      <c r="UJH314" s="47"/>
      <c r="UJI314" s="47"/>
      <c r="UJJ314" s="47"/>
      <c r="UJK314" s="47"/>
      <c r="UJL314" s="47"/>
      <c r="UJM314" s="47"/>
      <c r="UJN314" s="47"/>
      <c r="UJO314" s="47"/>
      <c r="UJP314" s="47"/>
      <c r="UJQ314" s="47"/>
      <c r="UJR314" s="47"/>
      <c r="UJS314" s="47"/>
      <c r="UJT314" s="47"/>
      <c r="UJU314" s="47"/>
      <c r="UJV314" s="47"/>
      <c r="UJW314" s="47"/>
      <c r="UJX314" s="47"/>
      <c r="UJY314" s="47"/>
      <c r="UJZ314" s="47"/>
      <c r="UKA314" s="47"/>
      <c r="UKB314" s="47"/>
      <c r="UKC314" s="47"/>
      <c r="UKD314" s="47"/>
      <c r="UKE314" s="47"/>
      <c r="UKF314" s="47"/>
      <c r="UKG314" s="47"/>
      <c r="UKH314" s="47"/>
      <c r="UKI314" s="47"/>
      <c r="UKJ314" s="47"/>
      <c r="UKK314" s="47"/>
      <c r="UKL314" s="47"/>
      <c r="UKM314" s="47"/>
      <c r="UKN314" s="47"/>
      <c r="UKO314" s="47"/>
      <c r="UKP314" s="47"/>
      <c r="UKQ314" s="47"/>
      <c r="UKR314" s="47"/>
      <c r="UKS314" s="47"/>
      <c r="UKT314" s="47"/>
      <c r="UKU314" s="47"/>
      <c r="UKV314" s="47"/>
      <c r="UKW314" s="47"/>
      <c r="UKX314" s="47"/>
      <c r="UKY314" s="47"/>
      <c r="UKZ314" s="47"/>
      <c r="ULA314" s="47"/>
      <c r="ULB314" s="47"/>
      <c r="ULC314" s="47"/>
      <c r="ULD314" s="47"/>
      <c r="ULE314" s="47"/>
      <c r="ULF314" s="47"/>
      <c r="ULG314" s="47"/>
      <c r="ULH314" s="47"/>
      <c r="ULI314" s="47"/>
      <c r="ULJ314" s="47"/>
      <c r="ULK314" s="47"/>
      <c r="ULL314" s="47"/>
      <c r="ULM314" s="47"/>
      <c r="ULN314" s="47"/>
      <c r="ULO314" s="47"/>
      <c r="ULP314" s="47"/>
      <c r="ULQ314" s="47"/>
      <c r="ULR314" s="47"/>
      <c r="ULS314" s="47"/>
      <c r="ULT314" s="47"/>
      <c r="ULU314" s="47"/>
      <c r="ULV314" s="47"/>
      <c r="ULW314" s="47"/>
      <c r="ULX314" s="47"/>
      <c r="ULY314" s="47"/>
      <c r="ULZ314" s="47"/>
      <c r="UMA314" s="47"/>
      <c r="UMB314" s="47"/>
      <c r="UMC314" s="47"/>
      <c r="UMD314" s="47"/>
      <c r="UME314" s="47"/>
      <c r="UMF314" s="47"/>
      <c r="UMG314" s="47"/>
      <c r="UMH314" s="47"/>
      <c r="UMI314" s="47"/>
      <c r="UMJ314" s="47"/>
      <c r="UMK314" s="47"/>
      <c r="UML314" s="47"/>
      <c r="UMM314" s="47"/>
      <c r="UMN314" s="47"/>
      <c r="UMO314" s="47"/>
      <c r="UMP314" s="47"/>
      <c r="UMQ314" s="47"/>
      <c r="UMR314" s="47"/>
      <c r="UMS314" s="47"/>
      <c r="UMT314" s="47"/>
      <c r="UMU314" s="47"/>
      <c r="UMV314" s="47"/>
      <c r="UMW314" s="47"/>
      <c r="UMX314" s="47"/>
      <c r="UMY314" s="47"/>
      <c r="UMZ314" s="47"/>
      <c r="UNA314" s="47"/>
      <c r="UNB314" s="47"/>
      <c r="UNC314" s="47"/>
      <c r="UND314" s="47"/>
      <c r="UNE314" s="47"/>
      <c r="UNF314" s="47"/>
      <c r="UNG314" s="47"/>
      <c r="UNH314" s="47"/>
      <c r="UNI314" s="47"/>
      <c r="UNJ314" s="47"/>
      <c r="UNK314" s="47"/>
      <c r="UNL314" s="47"/>
      <c r="UNM314" s="47"/>
      <c r="UNN314" s="47"/>
      <c r="UNO314" s="47"/>
      <c r="UNP314" s="47"/>
      <c r="UNQ314" s="47"/>
      <c r="UNR314" s="47"/>
      <c r="UNS314" s="47"/>
      <c r="UNT314" s="47"/>
      <c r="UNU314" s="47"/>
      <c r="UNV314" s="47"/>
      <c r="UNW314" s="47"/>
      <c r="UNX314" s="47"/>
      <c r="UNY314" s="47"/>
      <c r="UNZ314" s="47"/>
      <c r="UOA314" s="47"/>
      <c r="UOB314" s="47"/>
      <c r="UOC314" s="47"/>
      <c r="UOD314" s="47"/>
      <c r="UOE314" s="47"/>
      <c r="UOF314" s="47"/>
      <c r="UOG314" s="47"/>
      <c r="UOH314" s="47"/>
      <c r="UOI314" s="47"/>
      <c r="UOJ314" s="47"/>
      <c r="UOK314" s="47"/>
      <c r="UOL314" s="47"/>
      <c r="UOM314" s="47"/>
      <c r="UON314" s="47"/>
      <c r="UOO314" s="47"/>
      <c r="UOP314" s="47"/>
      <c r="UOQ314" s="47"/>
      <c r="UOR314" s="47"/>
      <c r="UOS314" s="47"/>
      <c r="UOT314" s="47"/>
      <c r="UOU314" s="47"/>
      <c r="UOV314" s="47"/>
      <c r="UOW314" s="47"/>
      <c r="UOX314" s="47"/>
      <c r="UOY314" s="47"/>
      <c r="UOZ314" s="47"/>
      <c r="UPA314" s="47"/>
      <c r="UPB314" s="47"/>
      <c r="UPC314" s="47"/>
      <c r="UPD314" s="47"/>
      <c r="UPE314" s="47"/>
      <c r="UPF314" s="47"/>
      <c r="UPG314" s="47"/>
      <c r="UPH314" s="47"/>
      <c r="UPI314" s="47"/>
      <c r="UPJ314" s="47"/>
      <c r="UPK314" s="47"/>
      <c r="UPL314" s="47"/>
      <c r="UPM314" s="47"/>
      <c r="UPN314" s="47"/>
      <c r="UPO314" s="47"/>
      <c r="UPP314" s="47"/>
      <c r="UPQ314" s="47"/>
      <c r="UPR314" s="47"/>
      <c r="UPS314" s="47"/>
      <c r="UPT314" s="47"/>
      <c r="UPU314" s="47"/>
      <c r="UPV314" s="47"/>
      <c r="UPW314" s="47"/>
      <c r="UPX314" s="47"/>
      <c r="UPY314" s="47"/>
      <c r="UPZ314" s="47"/>
      <c r="UQA314" s="47"/>
      <c r="UQB314" s="47"/>
      <c r="UQC314" s="47"/>
      <c r="UQD314" s="47"/>
      <c r="UQE314" s="47"/>
      <c r="UQF314" s="47"/>
      <c r="UQG314" s="47"/>
      <c r="UQH314" s="47"/>
      <c r="UQI314" s="47"/>
      <c r="UQJ314" s="47"/>
      <c r="UQK314" s="47"/>
      <c r="UQL314" s="47"/>
      <c r="UQM314" s="47"/>
      <c r="UQN314" s="47"/>
      <c r="UQO314" s="47"/>
      <c r="UQP314" s="47"/>
      <c r="UQQ314" s="47"/>
      <c r="UQR314" s="47"/>
      <c r="UQS314" s="47"/>
      <c r="UQT314" s="47"/>
      <c r="UQU314" s="47"/>
      <c r="UQV314" s="47"/>
      <c r="UQW314" s="47"/>
      <c r="UQX314" s="47"/>
      <c r="UQY314" s="47"/>
      <c r="UQZ314" s="47"/>
      <c r="URA314" s="47"/>
      <c r="URB314" s="47"/>
      <c r="URC314" s="47"/>
      <c r="URD314" s="47"/>
      <c r="URE314" s="47"/>
      <c r="URF314" s="47"/>
      <c r="URG314" s="47"/>
      <c r="URH314" s="47"/>
      <c r="URI314" s="47"/>
      <c r="URJ314" s="47"/>
      <c r="URK314" s="47"/>
      <c r="URL314" s="47"/>
      <c r="URM314" s="47"/>
      <c r="URN314" s="47"/>
      <c r="URO314" s="47"/>
      <c r="URP314" s="47"/>
      <c r="URQ314" s="47"/>
      <c r="URR314" s="47"/>
      <c r="URS314" s="47"/>
      <c r="URT314" s="47"/>
      <c r="URU314" s="47"/>
      <c r="URV314" s="47"/>
      <c r="URW314" s="47"/>
      <c r="URX314" s="47"/>
      <c r="URY314" s="47"/>
      <c r="URZ314" s="47"/>
      <c r="USA314" s="47"/>
      <c r="USB314" s="47"/>
      <c r="USC314" s="47"/>
      <c r="USD314" s="47"/>
      <c r="USE314" s="47"/>
      <c r="USF314" s="47"/>
      <c r="USG314" s="47"/>
      <c r="USH314" s="47"/>
      <c r="USI314" s="47"/>
      <c r="USJ314" s="47"/>
      <c r="USK314" s="47"/>
      <c r="USL314" s="47"/>
      <c r="USM314" s="47"/>
      <c r="USN314" s="47"/>
      <c r="USO314" s="47"/>
      <c r="USP314" s="47"/>
      <c r="USQ314" s="47"/>
      <c r="USR314" s="47"/>
      <c r="USS314" s="47"/>
      <c r="UST314" s="47"/>
      <c r="USU314" s="47"/>
      <c r="USV314" s="47"/>
      <c r="USW314" s="47"/>
      <c r="USX314" s="47"/>
      <c r="USY314" s="47"/>
      <c r="USZ314" s="47"/>
      <c r="UTA314" s="47"/>
      <c r="UTB314" s="47"/>
      <c r="UTC314" s="47"/>
      <c r="UTD314" s="47"/>
      <c r="UTE314" s="47"/>
      <c r="UTF314" s="47"/>
      <c r="UTG314" s="47"/>
      <c r="UTH314" s="47"/>
      <c r="UTI314" s="47"/>
      <c r="UTJ314" s="47"/>
      <c r="UTK314" s="47"/>
      <c r="UTL314" s="47"/>
      <c r="UTM314" s="47"/>
      <c r="UTN314" s="47"/>
      <c r="UTO314" s="47"/>
      <c r="UTP314" s="47"/>
      <c r="UTQ314" s="47"/>
      <c r="UTR314" s="47"/>
      <c r="UTS314" s="47"/>
      <c r="UTT314" s="47"/>
      <c r="UTU314" s="47"/>
      <c r="UTV314" s="47"/>
      <c r="UTW314" s="47"/>
      <c r="UTX314" s="47"/>
      <c r="UTY314" s="47"/>
      <c r="UTZ314" s="47"/>
      <c r="UUA314" s="47"/>
      <c r="UUB314" s="47"/>
      <c r="UUC314" s="47"/>
      <c r="UUD314" s="47"/>
      <c r="UUE314" s="47"/>
      <c r="UUF314" s="47"/>
      <c r="UUG314" s="47"/>
      <c r="UUH314" s="47"/>
      <c r="UUI314" s="47"/>
      <c r="UUJ314" s="47"/>
      <c r="UUK314" s="47"/>
      <c r="UUL314" s="47"/>
      <c r="UUM314" s="47"/>
      <c r="UUN314" s="47"/>
      <c r="UUO314" s="47"/>
      <c r="UUP314" s="47"/>
      <c r="UUQ314" s="47"/>
      <c r="UUR314" s="47"/>
      <c r="UUS314" s="47"/>
      <c r="UUT314" s="47"/>
      <c r="UUU314" s="47"/>
      <c r="UUV314" s="47"/>
      <c r="UUW314" s="47"/>
      <c r="UUX314" s="47"/>
      <c r="UUY314" s="47"/>
      <c r="UUZ314" s="47"/>
      <c r="UVA314" s="47"/>
      <c r="UVB314" s="47"/>
      <c r="UVC314" s="47"/>
      <c r="UVD314" s="47"/>
      <c r="UVE314" s="47"/>
      <c r="UVF314" s="47"/>
      <c r="UVG314" s="47"/>
      <c r="UVH314" s="47"/>
      <c r="UVI314" s="47"/>
      <c r="UVJ314" s="47"/>
      <c r="UVK314" s="47"/>
      <c r="UVL314" s="47"/>
      <c r="UVM314" s="47"/>
      <c r="UVN314" s="47"/>
      <c r="UVO314" s="47"/>
      <c r="UVP314" s="47"/>
      <c r="UVQ314" s="47"/>
      <c r="UVR314" s="47"/>
      <c r="UVS314" s="47"/>
      <c r="UVT314" s="47"/>
      <c r="UVU314" s="47"/>
      <c r="UVV314" s="47"/>
      <c r="UVW314" s="47"/>
      <c r="UVX314" s="47"/>
      <c r="UVY314" s="47"/>
      <c r="UVZ314" s="47"/>
      <c r="UWA314" s="47"/>
      <c r="UWB314" s="47"/>
      <c r="UWC314" s="47"/>
      <c r="UWD314" s="47"/>
      <c r="UWE314" s="47"/>
      <c r="UWF314" s="47"/>
      <c r="UWG314" s="47"/>
      <c r="UWH314" s="47"/>
      <c r="UWI314" s="47"/>
      <c r="UWJ314" s="47"/>
      <c r="UWK314" s="47"/>
      <c r="UWL314" s="47"/>
      <c r="UWM314" s="47"/>
      <c r="UWN314" s="47"/>
      <c r="UWO314" s="47"/>
      <c r="UWP314" s="47"/>
      <c r="UWQ314" s="47"/>
      <c r="UWR314" s="47"/>
      <c r="UWS314" s="47"/>
      <c r="UWT314" s="47"/>
      <c r="UWU314" s="47"/>
      <c r="UWV314" s="47"/>
      <c r="UWW314" s="47"/>
      <c r="UWX314" s="47"/>
      <c r="UWY314" s="47"/>
      <c r="UWZ314" s="47"/>
      <c r="UXA314" s="47"/>
      <c r="UXB314" s="47"/>
      <c r="UXC314" s="47"/>
      <c r="UXD314" s="47"/>
      <c r="UXE314" s="47"/>
      <c r="UXF314" s="47"/>
      <c r="UXG314" s="47"/>
      <c r="UXH314" s="47"/>
      <c r="UXI314" s="47"/>
      <c r="UXJ314" s="47"/>
      <c r="UXK314" s="47"/>
      <c r="UXL314" s="47"/>
      <c r="UXM314" s="47"/>
      <c r="UXN314" s="47"/>
      <c r="UXO314" s="47"/>
      <c r="UXP314" s="47"/>
      <c r="UXQ314" s="47"/>
      <c r="UXR314" s="47"/>
      <c r="UXS314" s="47"/>
      <c r="UXT314" s="47"/>
      <c r="UXU314" s="47"/>
      <c r="UXV314" s="47"/>
      <c r="UXW314" s="47"/>
      <c r="UXX314" s="47"/>
      <c r="UXY314" s="47"/>
      <c r="UXZ314" s="47"/>
      <c r="UYA314" s="47"/>
      <c r="UYB314" s="47"/>
      <c r="UYC314" s="47"/>
      <c r="UYD314" s="47"/>
      <c r="UYE314" s="47"/>
      <c r="UYF314" s="47"/>
      <c r="UYG314" s="47"/>
      <c r="UYH314" s="47"/>
      <c r="UYI314" s="47"/>
      <c r="UYJ314" s="47"/>
      <c r="UYK314" s="47"/>
      <c r="UYL314" s="47"/>
      <c r="UYM314" s="47"/>
      <c r="UYN314" s="47"/>
      <c r="UYO314" s="47"/>
      <c r="UYP314" s="47"/>
      <c r="UYQ314" s="47"/>
      <c r="UYR314" s="47"/>
      <c r="UYS314" s="47"/>
      <c r="UYT314" s="47"/>
      <c r="UYU314" s="47"/>
      <c r="UYV314" s="47"/>
      <c r="UYW314" s="47"/>
      <c r="UYX314" s="47"/>
      <c r="UYY314" s="47"/>
      <c r="UYZ314" s="47"/>
      <c r="UZA314" s="47"/>
      <c r="UZB314" s="47"/>
      <c r="UZC314" s="47"/>
      <c r="UZD314" s="47"/>
      <c r="UZE314" s="47"/>
      <c r="UZF314" s="47"/>
      <c r="UZG314" s="47"/>
      <c r="UZH314" s="47"/>
      <c r="UZI314" s="47"/>
      <c r="UZJ314" s="47"/>
      <c r="UZK314" s="47"/>
      <c r="UZL314" s="47"/>
      <c r="UZM314" s="47"/>
      <c r="UZN314" s="47"/>
      <c r="UZO314" s="47"/>
      <c r="UZP314" s="47"/>
      <c r="UZQ314" s="47"/>
      <c r="UZR314" s="47"/>
      <c r="UZS314" s="47"/>
      <c r="UZT314" s="47"/>
      <c r="UZU314" s="47"/>
      <c r="UZV314" s="47"/>
      <c r="UZW314" s="47"/>
      <c r="UZX314" s="47"/>
      <c r="UZY314" s="47"/>
      <c r="UZZ314" s="47"/>
      <c r="VAA314" s="47"/>
      <c r="VAB314" s="47"/>
      <c r="VAC314" s="47"/>
      <c r="VAD314" s="47"/>
      <c r="VAE314" s="47"/>
      <c r="VAF314" s="47"/>
      <c r="VAG314" s="47"/>
      <c r="VAH314" s="47"/>
      <c r="VAI314" s="47"/>
      <c r="VAJ314" s="47"/>
      <c r="VAK314" s="47"/>
      <c r="VAL314" s="47"/>
      <c r="VAM314" s="47"/>
      <c r="VAN314" s="47"/>
      <c r="VAO314" s="47"/>
      <c r="VAP314" s="47"/>
      <c r="VAQ314" s="47"/>
      <c r="VAR314" s="47"/>
      <c r="VAS314" s="47"/>
      <c r="VAT314" s="47"/>
      <c r="VAU314" s="47"/>
      <c r="VAV314" s="47"/>
      <c r="VAW314" s="47"/>
      <c r="VAX314" s="47"/>
      <c r="VAY314" s="47"/>
      <c r="VAZ314" s="47"/>
      <c r="VBA314" s="47"/>
      <c r="VBB314" s="47"/>
      <c r="VBC314" s="47"/>
      <c r="VBD314" s="47"/>
      <c r="VBE314" s="47"/>
      <c r="VBF314" s="47"/>
      <c r="VBG314" s="47"/>
      <c r="VBH314" s="47"/>
      <c r="VBI314" s="47"/>
      <c r="VBJ314" s="47"/>
      <c r="VBK314" s="47"/>
      <c r="VBL314" s="47"/>
      <c r="VBM314" s="47"/>
      <c r="VBN314" s="47"/>
      <c r="VBO314" s="47"/>
      <c r="VBP314" s="47"/>
      <c r="VBQ314" s="47"/>
      <c r="VBR314" s="47"/>
      <c r="VBS314" s="47"/>
      <c r="VBT314" s="47"/>
      <c r="VBU314" s="47"/>
      <c r="VBV314" s="47"/>
      <c r="VBW314" s="47"/>
      <c r="VBX314" s="47"/>
      <c r="VBY314" s="47"/>
      <c r="VBZ314" s="47"/>
      <c r="VCA314" s="47"/>
      <c r="VCB314" s="47"/>
      <c r="VCC314" s="47"/>
      <c r="VCD314" s="47"/>
      <c r="VCE314" s="47"/>
      <c r="VCF314" s="47"/>
      <c r="VCG314" s="47"/>
      <c r="VCH314" s="47"/>
      <c r="VCI314" s="47"/>
      <c r="VCJ314" s="47"/>
      <c r="VCK314" s="47"/>
      <c r="VCL314" s="47"/>
      <c r="VCM314" s="47"/>
      <c r="VCN314" s="47"/>
      <c r="VCO314" s="47"/>
      <c r="VCP314" s="47"/>
      <c r="VCQ314" s="47"/>
      <c r="VCR314" s="47"/>
      <c r="VCS314" s="47"/>
      <c r="VCT314" s="47"/>
      <c r="VCU314" s="47"/>
      <c r="VCV314" s="47"/>
      <c r="VCW314" s="47"/>
      <c r="VCX314" s="47"/>
      <c r="VCY314" s="47"/>
      <c r="VCZ314" s="47"/>
      <c r="VDA314" s="47"/>
      <c r="VDB314" s="47"/>
      <c r="VDC314" s="47"/>
      <c r="VDD314" s="47"/>
      <c r="VDE314" s="47"/>
      <c r="VDF314" s="47"/>
      <c r="VDG314" s="47"/>
      <c r="VDH314" s="47"/>
      <c r="VDI314" s="47"/>
      <c r="VDJ314" s="47"/>
      <c r="VDK314" s="47"/>
      <c r="VDL314" s="47"/>
      <c r="VDM314" s="47"/>
      <c r="VDN314" s="47"/>
      <c r="VDO314" s="47"/>
      <c r="VDP314" s="47"/>
      <c r="VDQ314" s="47"/>
      <c r="VDR314" s="47"/>
      <c r="VDS314" s="47"/>
      <c r="VDT314" s="47"/>
      <c r="VDU314" s="47"/>
      <c r="VDV314" s="47"/>
      <c r="VDW314" s="47"/>
      <c r="VDX314" s="47"/>
      <c r="VDY314" s="47"/>
      <c r="VDZ314" s="47"/>
      <c r="VEA314" s="47"/>
      <c r="VEB314" s="47"/>
      <c r="VEC314" s="47"/>
      <c r="VED314" s="47"/>
      <c r="VEE314" s="47"/>
      <c r="VEF314" s="47"/>
      <c r="VEG314" s="47"/>
      <c r="VEH314" s="47"/>
      <c r="VEI314" s="47"/>
      <c r="VEJ314" s="47"/>
      <c r="VEK314" s="47"/>
      <c r="VEL314" s="47"/>
      <c r="VEM314" s="47"/>
      <c r="VEN314" s="47"/>
      <c r="VEO314" s="47"/>
      <c r="VEP314" s="47"/>
      <c r="VEQ314" s="47"/>
      <c r="VER314" s="47"/>
      <c r="VES314" s="47"/>
      <c r="VET314" s="47"/>
      <c r="VEU314" s="47"/>
      <c r="VEV314" s="47"/>
      <c r="VEW314" s="47"/>
      <c r="VEX314" s="47"/>
      <c r="VEY314" s="47"/>
      <c r="VEZ314" s="47"/>
      <c r="VFA314" s="47"/>
      <c r="VFB314" s="47"/>
      <c r="VFC314" s="47"/>
      <c r="VFD314" s="47"/>
      <c r="VFE314" s="47"/>
      <c r="VFF314" s="47"/>
      <c r="VFG314" s="47"/>
      <c r="VFH314" s="47"/>
      <c r="VFI314" s="47"/>
      <c r="VFJ314" s="47"/>
      <c r="VFK314" s="47"/>
      <c r="VFL314" s="47"/>
      <c r="VFM314" s="47"/>
      <c r="VFN314" s="47"/>
      <c r="VFO314" s="47"/>
      <c r="VFP314" s="47"/>
      <c r="VFQ314" s="47"/>
      <c r="VFR314" s="47"/>
      <c r="VFS314" s="47"/>
      <c r="VFT314" s="47"/>
      <c r="VFU314" s="47"/>
      <c r="VFV314" s="47"/>
      <c r="VFW314" s="47"/>
      <c r="VFX314" s="47"/>
      <c r="VFY314" s="47"/>
      <c r="VFZ314" s="47"/>
      <c r="VGA314" s="47"/>
      <c r="VGB314" s="47"/>
      <c r="VGC314" s="47"/>
      <c r="VGD314" s="47"/>
      <c r="VGE314" s="47"/>
      <c r="VGF314" s="47"/>
      <c r="VGG314" s="47"/>
      <c r="VGH314" s="47"/>
      <c r="VGI314" s="47"/>
      <c r="VGJ314" s="47"/>
      <c r="VGK314" s="47"/>
      <c r="VGL314" s="47"/>
      <c r="VGM314" s="47"/>
      <c r="VGN314" s="47"/>
      <c r="VGO314" s="47"/>
      <c r="VGP314" s="47"/>
      <c r="VGQ314" s="47"/>
      <c r="VGR314" s="47"/>
      <c r="VGS314" s="47"/>
      <c r="VGT314" s="47"/>
      <c r="VGU314" s="47"/>
      <c r="VGV314" s="47"/>
      <c r="VGW314" s="47"/>
      <c r="VGX314" s="47"/>
      <c r="VGY314" s="47"/>
      <c r="VGZ314" s="47"/>
      <c r="VHA314" s="47"/>
      <c r="VHB314" s="47"/>
      <c r="VHC314" s="47"/>
      <c r="VHD314" s="47"/>
      <c r="VHE314" s="47"/>
      <c r="VHF314" s="47"/>
      <c r="VHG314" s="47"/>
      <c r="VHH314" s="47"/>
      <c r="VHI314" s="47"/>
      <c r="VHJ314" s="47"/>
      <c r="VHK314" s="47"/>
      <c r="VHL314" s="47"/>
      <c r="VHM314" s="47"/>
      <c r="VHN314" s="47"/>
      <c r="VHO314" s="47"/>
      <c r="VHP314" s="47"/>
      <c r="VHQ314" s="47"/>
      <c r="VHR314" s="47"/>
      <c r="VHS314" s="47"/>
      <c r="VHT314" s="47"/>
      <c r="VHU314" s="47"/>
      <c r="VHV314" s="47"/>
      <c r="VHW314" s="47"/>
      <c r="VHX314" s="47"/>
      <c r="VHY314" s="47"/>
      <c r="VHZ314" s="47"/>
      <c r="VIA314" s="47"/>
      <c r="VIB314" s="47"/>
      <c r="VIC314" s="47"/>
      <c r="VID314" s="47"/>
      <c r="VIE314" s="47"/>
      <c r="VIF314" s="47"/>
      <c r="VIG314" s="47"/>
      <c r="VIH314" s="47"/>
      <c r="VII314" s="47"/>
      <c r="VIJ314" s="47"/>
      <c r="VIK314" s="47"/>
      <c r="VIL314" s="47"/>
      <c r="VIM314" s="47"/>
      <c r="VIN314" s="47"/>
      <c r="VIO314" s="47"/>
      <c r="VIP314" s="47"/>
      <c r="VIQ314" s="47"/>
      <c r="VIR314" s="47"/>
      <c r="VIS314" s="47"/>
      <c r="VIT314" s="47"/>
      <c r="VIU314" s="47"/>
      <c r="VIV314" s="47"/>
      <c r="VIW314" s="47"/>
      <c r="VIX314" s="47"/>
      <c r="VIY314" s="47"/>
      <c r="VIZ314" s="47"/>
      <c r="VJA314" s="47"/>
      <c r="VJB314" s="47"/>
      <c r="VJC314" s="47"/>
      <c r="VJD314" s="47"/>
      <c r="VJE314" s="47"/>
      <c r="VJF314" s="47"/>
      <c r="VJG314" s="47"/>
      <c r="VJH314" s="47"/>
      <c r="VJI314" s="47"/>
      <c r="VJJ314" s="47"/>
      <c r="VJK314" s="47"/>
      <c r="VJL314" s="47"/>
      <c r="VJM314" s="47"/>
      <c r="VJN314" s="47"/>
      <c r="VJO314" s="47"/>
      <c r="VJP314" s="47"/>
      <c r="VJQ314" s="47"/>
      <c r="VJR314" s="47"/>
      <c r="VJS314" s="47"/>
      <c r="VJT314" s="47"/>
      <c r="VJU314" s="47"/>
      <c r="VJV314" s="47"/>
      <c r="VJW314" s="47"/>
      <c r="VJX314" s="47"/>
      <c r="VJY314" s="47"/>
      <c r="VJZ314" s="47"/>
      <c r="VKA314" s="47"/>
      <c r="VKB314" s="47"/>
      <c r="VKC314" s="47"/>
      <c r="VKD314" s="47"/>
      <c r="VKE314" s="47"/>
      <c r="VKF314" s="47"/>
      <c r="VKG314" s="47"/>
      <c r="VKH314" s="47"/>
      <c r="VKI314" s="47"/>
      <c r="VKJ314" s="47"/>
      <c r="VKK314" s="47"/>
      <c r="VKL314" s="47"/>
      <c r="VKM314" s="47"/>
      <c r="VKN314" s="47"/>
      <c r="VKO314" s="47"/>
      <c r="VKP314" s="47"/>
      <c r="VKQ314" s="47"/>
      <c r="VKR314" s="47"/>
      <c r="VKS314" s="47"/>
      <c r="VKT314" s="47"/>
      <c r="VKU314" s="47"/>
      <c r="VKV314" s="47"/>
      <c r="VKW314" s="47"/>
      <c r="VKX314" s="47"/>
      <c r="VKY314" s="47"/>
      <c r="VKZ314" s="47"/>
      <c r="VLA314" s="47"/>
      <c r="VLB314" s="47"/>
      <c r="VLC314" s="47"/>
      <c r="VLD314" s="47"/>
      <c r="VLE314" s="47"/>
      <c r="VLF314" s="47"/>
      <c r="VLG314" s="47"/>
      <c r="VLH314" s="47"/>
      <c r="VLI314" s="47"/>
      <c r="VLJ314" s="47"/>
      <c r="VLK314" s="47"/>
      <c r="VLL314" s="47"/>
      <c r="VLM314" s="47"/>
      <c r="VLN314" s="47"/>
      <c r="VLO314" s="47"/>
      <c r="VLP314" s="47"/>
      <c r="VLQ314" s="47"/>
      <c r="VLR314" s="47"/>
      <c r="VLS314" s="47"/>
      <c r="VLT314" s="47"/>
      <c r="VLU314" s="47"/>
      <c r="VLV314" s="47"/>
      <c r="VLW314" s="47"/>
      <c r="VLX314" s="47"/>
      <c r="VLY314" s="47"/>
      <c r="VLZ314" s="47"/>
      <c r="VMA314" s="47"/>
      <c r="VMB314" s="47"/>
      <c r="VMC314" s="47"/>
      <c r="VMD314" s="47"/>
      <c r="VME314" s="47"/>
      <c r="VMF314" s="47"/>
      <c r="VMG314" s="47"/>
      <c r="VMH314" s="47"/>
      <c r="VMI314" s="47"/>
      <c r="VMJ314" s="47"/>
      <c r="VMK314" s="47"/>
      <c r="VML314" s="47"/>
      <c r="VMM314" s="47"/>
      <c r="VMN314" s="47"/>
      <c r="VMO314" s="47"/>
      <c r="VMP314" s="47"/>
      <c r="VMQ314" s="47"/>
      <c r="VMR314" s="47"/>
      <c r="VMS314" s="47"/>
      <c r="VMT314" s="47"/>
      <c r="VMU314" s="47"/>
      <c r="VMV314" s="47"/>
      <c r="VMW314" s="47"/>
      <c r="VMX314" s="47"/>
      <c r="VMY314" s="47"/>
      <c r="VMZ314" s="47"/>
      <c r="VNA314" s="47"/>
      <c r="VNB314" s="47"/>
      <c r="VNC314" s="47"/>
      <c r="VND314" s="47"/>
      <c r="VNE314" s="47"/>
      <c r="VNF314" s="47"/>
      <c r="VNG314" s="47"/>
      <c r="VNH314" s="47"/>
      <c r="VNI314" s="47"/>
      <c r="VNJ314" s="47"/>
      <c r="VNK314" s="47"/>
      <c r="VNL314" s="47"/>
      <c r="VNM314" s="47"/>
      <c r="VNN314" s="47"/>
      <c r="VNO314" s="47"/>
      <c r="VNP314" s="47"/>
      <c r="VNQ314" s="47"/>
      <c r="VNR314" s="47"/>
      <c r="VNS314" s="47"/>
      <c r="VNT314" s="47"/>
      <c r="VNU314" s="47"/>
      <c r="VNV314" s="47"/>
      <c r="VNW314" s="47"/>
      <c r="VNX314" s="47"/>
      <c r="VNY314" s="47"/>
      <c r="VNZ314" s="47"/>
      <c r="VOA314" s="47"/>
      <c r="VOB314" s="47"/>
      <c r="VOC314" s="47"/>
      <c r="VOD314" s="47"/>
      <c r="VOE314" s="47"/>
      <c r="VOF314" s="47"/>
      <c r="VOG314" s="47"/>
      <c r="VOH314" s="47"/>
      <c r="VOI314" s="47"/>
      <c r="VOJ314" s="47"/>
      <c r="VOK314" s="47"/>
      <c r="VOL314" s="47"/>
      <c r="VOM314" s="47"/>
      <c r="VON314" s="47"/>
      <c r="VOO314" s="47"/>
      <c r="VOP314" s="47"/>
      <c r="VOQ314" s="47"/>
      <c r="VOR314" s="47"/>
      <c r="VOS314" s="47"/>
      <c r="VOT314" s="47"/>
      <c r="VOU314" s="47"/>
      <c r="VOV314" s="47"/>
      <c r="VOW314" s="47"/>
      <c r="VOX314" s="47"/>
      <c r="VOY314" s="47"/>
      <c r="VOZ314" s="47"/>
      <c r="VPA314" s="47"/>
      <c r="VPB314" s="47"/>
      <c r="VPC314" s="47"/>
      <c r="VPD314" s="47"/>
      <c r="VPE314" s="47"/>
      <c r="VPF314" s="47"/>
      <c r="VPG314" s="47"/>
      <c r="VPH314" s="47"/>
      <c r="VPI314" s="47"/>
      <c r="VPJ314" s="47"/>
      <c r="VPK314" s="47"/>
      <c r="VPL314" s="47"/>
      <c r="VPM314" s="47"/>
      <c r="VPN314" s="47"/>
      <c r="VPO314" s="47"/>
      <c r="VPP314" s="47"/>
      <c r="VPQ314" s="47"/>
      <c r="VPR314" s="47"/>
      <c r="VPS314" s="47"/>
      <c r="VPT314" s="47"/>
      <c r="VPU314" s="47"/>
      <c r="VPV314" s="47"/>
      <c r="VPW314" s="47"/>
      <c r="VPX314" s="47"/>
      <c r="VPY314" s="47"/>
      <c r="VPZ314" s="47"/>
      <c r="VQA314" s="47"/>
      <c r="VQB314" s="47"/>
      <c r="VQC314" s="47"/>
      <c r="VQD314" s="47"/>
      <c r="VQE314" s="47"/>
      <c r="VQF314" s="47"/>
      <c r="VQG314" s="47"/>
      <c r="VQH314" s="47"/>
      <c r="VQI314" s="47"/>
      <c r="VQJ314" s="47"/>
      <c r="VQK314" s="47"/>
      <c r="VQL314" s="47"/>
      <c r="VQM314" s="47"/>
      <c r="VQN314" s="47"/>
      <c r="VQO314" s="47"/>
      <c r="VQP314" s="47"/>
      <c r="VQQ314" s="47"/>
      <c r="VQR314" s="47"/>
      <c r="VQS314" s="47"/>
      <c r="VQT314" s="47"/>
      <c r="VQU314" s="47"/>
      <c r="VQV314" s="47"/>
      <c r="VQW314" s="47"/>
      <c r="VQX314" s="47"/>
      <c r="VQY314" s="47"/>
      <c r="VQZ314" s="47"/>
      <c r="VRA314" s="47"/>
      <c r="VRB314" s="47"/>
      <c r="VRC314" s="47"/>
      <c r="VRD314" s="47"/>
      <c r="VRE314" s="47"/>
      <c r="VRF314" s="47"/>
      <c r="VRG314" s="47"/>
      <c r="VRH314" s="47"/>
      <c r="VRI314" s="47"/>
      <c r="VRJ314" s="47"/>
      <c r="VRK314" s="47"/>
      <c r="VRL314" s="47"/>
      <c r="VRM314" s="47"/>
      <c r="VRN314" s="47"/>
      <c r="VRO314" s="47"/>
      <c r="VRP314" s="47"/>
      <c r="VRQ314" s="47"/>
      <c r="VRR314" s="47"/>
      <c r="VRS314" s="47"/>
      <c r="VRT314" s="47"/>
      <c r="VRU314" s="47"/>
      <c r="VRV314" s="47"/>
      <c r="VRW314" s="47"/>
      <c r="VRX314" s="47"/>
      <c r="VRY314" s="47"/>
      <c r="VRZ314" s="47"/>
      <c r="VSA314" s="47"/>
      <c r="VSB314" s="47"/>
      <c r="VSC314" s="47"/>
      <c r="VSD314" s="47"/>
      <c r="VSE314" s="47"/>
      <c r="VSF314" s="47"/>
      <c r="VSG314" s="47"/>
      <c r="VSH314" s="47"/>
      <c r="VSI314" s="47"/>
      <c r="VSJ314" s="47"/>
      <c r="VSK314" s="47"/>
      <c r="VSL314" s="47"/>
      <c r="VSM314" s="47"/>
      <c r="VSN314" s="47"/>
      <c r="VSO314" s="47"/>
      <c r="VSP314" s="47"/>
      <c r="VSQ314" s="47"/>
      <c r="VSR314" s="47"/>
      <c r="VSS314" s="47"/>
      <c r="VST314" s="47"/>
      <c r="VSU314" s="47"/>
      <c r="VSV314" s="47"/>
      <c r="VSW314" s="47"/>
      <c r="VSX314" s="47"/>
      <c r="VSY314" s="47"/>
      <c r="VSZ314" s="47"/>
      <c r="VTA314" s="47"/>
      <c r="VTB314" s="47"/>
      <c r="VTC314" s="47"/>
      <c r="VTD314" s="47"/>
      <c r="VTE314" s="47"/>
      <c r="VTF314" s="47"/>
      <c r="VTG314" s="47"/>
      <c r="VTH314" s="47"/>
      <c r="VTI314" s="47"/>
      <c r="VTJ314" s="47"/>
      <c r="VTK314" s="47"/>
      <c r="VTL314" s="47"/>
      <c r="VTM314" s="47"/>
      <c r="VTN314" s="47"/>
      <c r="VTO314" s="47"/>
      <c r="VTP314" s="47"/>
      <c r="VTQ314" s="47"/>
      <c r="VTR314" s="47"/>
      <c r="VTS314" s="47"/>
      <c r="VTT314" s="47"/>
      <c r="VTU314" s="47"/>
      <c r="VTV314" s="47"/>
      <c r="VTW314" s="47"/>
      <c r="VTX314" s="47"/>
      <c r="VTY314" s="47"/>
      <c r="VTZ314" s="47"/>
      <c r="VUA314" s="47"/>
      <c r="VUB314" s="47"/>
      <c r="VUC314" s="47"/>
      <c r="VUD314" s="47"/>
      <c r="VUE314" s="47"/>
      <c r="VUF314" s="47"/>
      <c r="VUG314" s="47"/>
      <c r="VUH314" s="47"/>
      <c r="VUI314" s="47"/>
      <c r="VUJ314" s="47"/>
      <c r="VUK314" s="47"/>
      <c r="VUL314" s="47"/>
      <c r="VUM314" s="47"/>
      <c r="VUN314" s="47"/>
      <c r="VUO314" s="47"/>
      <c r="VUP314" s="47"/>
      <c r="VUQ314" s="47"/>
      <c r="VUR314" s="47"/>
      <c r="VUS314" s="47"/>
      <c r="VUT314" s="47"/>
      <c r="VUU314" s="47"/>
      <c r="VUV314" s="47"/>
      <c r="VUW314" s="47"/>
      <c r="VUX314" s="47"/>
      <c r="VUY314" s="47"/>
      <c r="VUZ314" s="47"/>
      <c r="VVA314" s="47"/>
      <c r="VVB314" s="47"/>
      <c r="VVC314" s="47"/>
      <c r="VVD314" s="47"/>
      <c r="VVE314" s="47"/>
      <c r="VVF314" s="47"/>
      <c r="VVG314" s="47"/>
      <c r="VVH314" s="47"/>
      <c r="VVI314" s="47"/>
      <c r="VVJ314" s="47"/>
      <c r="VVK314" s="47"/>
      <c r="VVL314" s="47"/>
      <c r="VVM314" s="47"/>
      <c r="VVN314" s="47"/>
      <c r="VVO314" s="47"/>
      <c r="VVP314" s="47"/>
      <c r="VVQ314" s="47"/>
      <c r="VVR314" s="47"/>
      <c r="VVS314" s="47"/>
      <c r="VVT314" s="47"/>
      <c r="VVU314" s="47"/>
      <c r="VVV314" s="47"/>
      <c r="VVW314" s="47"/>
      <c r="VVX314" s="47"/>
      <c r="VVY314" s="47"/>
      <c r="VVZ314" s="47"/>
      <c r="VWA314" s="47"/>
      <c r="VWB314" s="47"/>
      <c r="VWC314" s="47"/>
      <c r="VWD314" s="47"/>
      <c r="VWE314" s="47"/>
      <c r="VWF314" s="47"/>
      <c r="VWG314" s="47"/>
      <c r="VWH314" s="47"/>
      <c r="VWI314" s="47"/>
      <c r="VWJ314" s="47"/>
      <c r="VWK314" s="47"/>
      <c r="VWL314" s="47"/>
      <c r="VWM314" s="47"/>
      <c r="VWN314" s="47"/>
      <c r="VWO314" s="47"/>
      <c r="VWP314" s="47"/>
      <c r="VWQ314" s="47"/>
      <c r="VWR314" s="47"/>
      <c r="VWS314" s="47"/>
      <c r="VWT314" s="47"/>
      <c r="VWU314" s="47"/>
      <c r="VWV314" s="47"/>
      <c r="VWW314" s="47"/>
      <c r="VWX314" s="47"/>
      <c r="VWY314" s="47"/>
      <c r="VWZ314" s="47"/>
      <c r="VXA314" s="47"/>
      <c r="VXB314" s="47"/>
      <c r="VXC314" s="47"/>
      <c r="VXD314" s="47"/>
      <c r="VXE314" s="47"/>
      <c r="VXF314" s="47"/>
      <c r="VXG314" s="47"/>
      <c r="VXH314" s="47"/>
      <c r="VXI314" s="47"/>
      <c r="VXJ314" s="47"/>
      <c r="VXK314" s="47"/>
      <c r="VXL314" s="47"/>
      <c r="VXM314" s="47"/>
      <c r="VXN314" s="47"/>
      <c r="VXO314" s="47"/>
      <c r="VXP314" s="47"/>
      <c r="VXQ314" s="47"/>
      <c r="VXR314" s="47"/>
      <c r="VXS314" s="47"/>
      <c r="VXT314" s="47"/>
      <c r="VXU314" s="47"/>
      <c r="VXV314" s="47"/>
      <c r="VXW314" s="47"/>
      <c r="VXX314" s="47"/>
      <c r="VXY314" s="47"/>
      <c r="VXZ314" s="47"/>
      <c r="VYA314" s="47"/>
      <c r="VYB314" s="47"/>
      <c r="VYC314" s="47"/>
      <c r="VYD314" s="47"/>
      <c r="VYE314" s="47"/>
      <c r="VYF314" s="47"/>
      <c r="VYG314" s="47"/>
      <c r="VYH314" s="47"/>
      <c r="VYI314" s="47"/>
      <c r="VYJ314" s="47"/>
      <c r="VYK314" s="47"/>
      <c r="VYL314" s="47"/>
      <c r="VYM314" s="47"/>
      <c r="VYN314" s="47"/>
      <c r="VYO314" s="47"/>
      <c r="VYP314" s="47"/>
      <c r="VYQ314" s="47"/>
      <c r="VYR314" s="47"/>
      <c r="VYS314" s="47"/>
      <c r="VYT314" s="47"/>
      <c r="VYU314" s="47"/>
      <c r="VYV314" s="47"/>
      <c r="VYW314" s="47"/>
      <c r="VYX314" s="47"/>
      <c r="VYY314" s="47"/>
      <c r="VYZ314" s="47"/>
      <c r="VZA314" s="47"/>
      <c r="VZB314" s="47"/>
      <c r="VZC314" s="47"/>
      <c r="VZD314" s="47"/>
      <c r="VZE314" s="47"/>
      <c r="VZF314" s="47"/>
      <c r="VZG314" s="47"/>
      <c r="VZH314" s="47"/>
      <c r="VZI314" s="47"/>
      <c r="VZJ314" s="47"/>
      <c r="VZK314" s="47"/>
      <c r="VZL314" s="47"/>
      <c r="VZM314" s="47"/>
      <c r="VZN314" s="47"/>
      <c r="VZO314" s="47"/>
      <c r="VZP314" s="47"/>
      <c r="VZQ314" s="47"/>
      <c r="VZR314" s="47"/>
      <c r="VZS314" s="47"/>
      <c r="VZT314" s="47"/>
      <c r="VZU314" s="47"/>
      <c r="VZV314" s="47"/>
      <c r="VZW314" s="47"/>
      <c r="VZX314" s="47"/>
      <c r="VZY314" s="47"/>
      <c r="VZZ314" s="47"/>
      <c r="WAA314" s="47"/>
      <c r="WAB314" s="47"/>
      <c r="WAC314" s="47"/>
      <c r="WAD314" s="47"/>
      <c r="WAE314" s="47"/>
      <c r="WAF314" s="47"/>
      <c r="WAG314" s="47"/>
      <c r="WAH314" s="47"/>
      <c r="WAI314" s="47"/>
      <c r="WAJ314" s="47"/>
      <c r="WAK314" s="47"/>
      <c r="WAL314" s="47"/>
      <c r="WAM314" s="47"/>
      <c r="WAN314" s="47"/>
      <c r="WAO314" s="47"/>
      <c r="WAP314" s="47"/>
      <c r="WAQ314" s="47"/>
      <c r="WAR314" s="47"/>
      <c r="WAS314" s="47"/>
      <c r="WAT314" s="47"/>
      <c r="WAU314" s="47"/>
      <c r="WAV314" s="47"/>
      <c r="WAW314" s="47"/>
      <c r="WAX314" s="47"/>
      <c r="WAY314" s="47"/>
      <c r="WAZ314" s="47"/>
      <c r="WBA314" s="47"/>
      <c r="WBB314" s="47"/>
      <c r="WBC314" s="47"/>
      <c r="WBD314" s="47"/>
      <c r="WBE314" s="47"/>
      <c r="WBF314" s="47"/>
      <c r="WBG314" s="47"/>
      <c r="WBH314" s="47"/>
      <c r="WBI314" s="47"/>
      <c r="WBJ314" s="47"/>
      <c r="WBK314" s="47"/>
      <c r="WBL314" s="47"/>
      <c r="WBM314" s="47"/>
      <c r="WBN314" s="47"/>
      <c r="WBO314" s="47"/>
      <c r="WBP314" s="47"/>
      <c r="WBQ314" s="47"/>
      <c r="WBR314" s="47"/>
      <c r="WBS314" s="47"/>
      <c r="WBT314" s="47"/>
      <c r="WBU314" s="47"/>
      <c r="WBV314" s="47"/>
      <c r="WBW314" s="47"/>
      <c r="WBX314" s="47"/>
      <c r="WBY314" s="47"/>
      <c r="WBZ314" s="47"/>
      <c r="WCA314" s="47"/>
      <c r="WCB314" s="47"/>
      <c r="WCC314" s="47"/>
      <c r="WCD314" s="47"/>
      <c r="WCE314" s="47"/>
      <c r="WCF314" s="47"/>
      <c r="WCG314" s="47"/>
      <c r="WCH314" s="47"/>
      <c r="WCI314" s="47"/>
      <c r="WCJ314" s="47"/>
      <c r="WCK314" s="47"/>
      <c r="WCL314" s="47"/>
      <c r="WCM314" s="47"/>
      <c r="WCN314" s="47"/>
      <c r="WCO314" s="47"/>
      <c r="WCP314" s="47"/>
      <c r="WCQ314" s="47"/>
      <c r="WCR314" s="47"/>
      <c r="WCS314" s="47"/>
      <c r="WCT314" s="47"/>
      <c r="WCU314" s="47"/>
      <c r="WCV314" s="47"/>
      <c r="WCW314" s="47"/>
      <c r="WCX314" s="47"/>
      <c r="WCY314" s="47"/>
      <c r="WCZ314" s="47"/>
      <c r="WDA314" s="47"/>
      <c r="WDB314" s="47"/>
      <c r="WDC314" s="47"/>
      <c r="WDD314" s="47"/>
      <c r="WDE314" s="47"/>
      <c r="WDF314" s="47"/>
      <c r="WDG314" s="47"/>
      <c r="WDH314" s="47"/>
      <c r="WDI314" s="47"/>
      <c r="WDJ314" s="47"/>
      <c r="WDK314" s="47"/>
      <c r="WDL314" s="47"/>
      <c r="WDM314" s="47"/>
      <c r="WDN314" s="47"/>
      <c r="WDO314" s="47"/>
      <c r="WDP314" s="47"/>
      <c r="WDQ314" s="47"/>
      <c r="WDR314" s="47"/>
      <c r="WDS314" s="47"/>
      <c r="WDT314" s="47"/>
      <c r="WDU314" s="47"/>
      <c r="WDV314" s="47"/>
      <c r="WDW314" s="47"/>
      <c r="WDX314" s="47"/>
      <c r="WDY314" s="47"/>
      <c r="WDZ314" s="47"/>
      <c r="WEA314" s="47"/>
      <c r="WEB314" s="47"/>
      <c r="WEC314" s="47"/>
      <c r="WED314" s="47"/>
      <c r="WEE314" s="47"/>
      <c r="WEF314" s="47"/>
      <c r="WEG314" s="47"/>
      <c r="WEH314" s="47"/>
      <c r="WEI314" s="47"/>
      <c r="WEJ314" s="47"/>
      <c r="WEK314" s="47"/>
      <c r="WEL314" s="47"/>
      <c r="WEM314" s="47"/>
      <c r="WEN314" s="47"/>
      <c r="WEO314" s="47"/>
      <c r="WEP314" s="47"/>
      <c r="WEQ314" s="47"/>
      <c r="WER314" s="47"/>
      <c r="WES314" s="47"/>
      <c r="WET314" s="47"/>
      <c r="WEU314" s="47"/>
      <c r="WEV314" s="47"/>
      <c r="WEW314" s="47"/>
      <c r="WEX314" s="47"/>
      <c r="WEY314" s="47"/>
      <c r="WEZ314" s="47"/>
      <c r="WFA314" s="47"/>
      <c r="WFB314" s="47"/>
      <c r="WFC314" s="47"/>
      <c r="WFD314" s="47"/>
      <c r="WFE314" s="47"/>
      <c r="WFF314" s="47"/>
      <c r="WFG314" s="47"/>
      <c r="WFH314" s="47"/>
      <c r="WFI314" s="47"/>
      <c r="WFJ314" s="47"/>
      <c r="WFK314" s="47"/>
      <c r="WFL314" s="47"/>
      <c r="WFM314" s="47"/>
      <c r="WFN314" s="47"/>
      <c r="WFO314" s="47"/>
      <c r="WFP314" s="47"/>
      <c r="WFQ314" s="47"/>
      <c r="WFR314" s="47"/>
      <c r="WFS314" s="47"/>
      <c r="WFT314" s="47"/>
      <c r="WFU314" s="47"/>
      <c r="WFV314" s="47"/>
      <c r="WFW314" s="47"/>
      <c r="WFX314" s="47"/>
      <c r="WFY314" s="47"/>
      <c r="WFZ314" s="47"/>
      <c r="WGA314" s="47"/>
      <c r="WGB314" s="47"/>
      <c r="WGC314" s="47"/>
      <c r="WGD314" s="47"/>
      <c r="WGE314" s="47"/>
      <c r="WGF314" s="47"/>
      <c r="WGG314" s="47"/>
      <c r="WGH314" s="47"/>
      <c r="WGI314" s="47"/>
      <c r="WGJ314" s="47"/>
      <c r="WGK314" s="47"/>
      <c r="WGL314" s="47"/>
      <c r="WGM314" s="47"/>
      <c r="WGN314" s="47"/>
      <c r="WGO314" s="47"/>
      <c r="WGP314" s="47"/>
      <c r="WGQ314" s="47"/>
      <c r="WGR314" s="47"/>
      <c r="WGS314" s="47"/>
      <c r="WGT314" s="47"/>
      <c r="WGU314" s="47"/>
      <c r="WGV314" s="47"/>
      <c r="WGW314" s="47"/>
      <c r="WGX314" s="47"/>
      <c r="WGY314" s="47"/>
      <c r="WGZ314" s="47"/>
      <c r="WHA314" s="47"/>
      <c r="WHB314" s="47"/>
      <c r="WHC314" s="47"/>
      <c r="WHD314" s="47"/>
      <c r="WHE314" s="47"/>
      <c r="WHF314" s="47"/>
      <c r="WHG314" s="47"/>
      <c r="WHH314" s="47"/>
      <c r="WHI314" s="47"/>
      <c r="WHJ314" s="47"/>
      <c r="WHK314" s="47"/>
      <c r="WHL314" s="47"/>
      <c r="WHM314" s="47"/>
      <c r="WHN314" s="47"/>
      <c r="WHO314" s="47"/>
      <c r="WHP314" s="47"/>
      <c r="WHQ314" s="47"/>
      <c r="WHR314" s="47"/>
      <c r="WHS314" s="47"/>
      <c r="WHT314" s="47"/>
      <c r="WHU314" s="47"/>
      <c r="WHV314" s="47"/>
      <c r="WHW314" s="47"/>
      <c r="WHX314" s="47"/>
      <c r="WHY314" s="47"/>
      <c r="WHZ314" s="47"/>
      <c r="WIA314" s="47"/>
      <c r="WIB314" s="47"/>
      <c r="WIC314" s="47"/>
      <c r="WID314" s="47"/>
      <c r="WIE314" s="47"/>
      <c r="WIF314" s="47"/>
      <c r="WIG314" s="47"/>
      <c r="WIH314" s="47"/>
      <c r="WII314" s="47"/>
      <c r="WIJ314" s="47"/>
      <c r="WIK314" s="47"/>
      <c r="WIL314" s="47"/>
      <c r="WIM314" s="47"/>
      <c r="WIN314" s="47"/>
      <c r="WIO314" s="47"/>
      <c r="WIP314" s="47"/>
      <c r="WIQ314" s="47"/>
      <c r="WIR314" s="47"/>
      <c r="WIS314" s="47"/>
      <c r="WIT314" s="47"/>
      <c r="WIU314" s="47"/>
      <c r="WIV314" s="47"/>
      <c r="WIW314" s="47"/>
      <c r="WIX314" s="47"/>
      <c r="WIY314" s="47"/>
      <c r="WIZ314" s="47"/>
      <c r="WJA314" s="47"/>
      <c r="WJB314" s="47"/>
      <c r="WJC314" s="47"/>
      <c r="WJD314" s="47"/>
      <c r="WJE314" s="47"/>
      <c r="WJF314" s="47"/>
      <c r="WJG314" s="47"/>
      <c r="WJH314" s="47"/>
      <c r="WJI314" s="47"/>
      <c r="WJJ314" s="47"/>
      <c r="WJK314" s="47"/>
      <c r="WJL314" s="47"/>
      <c r="WJM314" s="47"/>
      <c r="WJN314" s="47"/>
      <c r="WJO314" s="47"/>
      <c r="WJP314" s="47"/>
      <c r="WJQ314" s="47"/>
      <c r="WJR314" s="47"/>
      <c r="WJS314" s="47"/>
      <c r="WJT314" s="47"/>
      <c r="WJU314" s="47"/>
      <c r="WJV314" s="47"/>
      <c r="WJW314" s="47"/>
      <c r="WJX314" s="47"/>
      <c r="WJY314" s="47"/>
      <c r="WJZ314" s="47"/>
      <c r="WKA314" s="47"/>
      <c r="WKB314" s="47"/>
      <c r="WKC314" s="47"/>
      <c r="WKD314" s="47"/>
      <c r="WKE314" s="47"/>
      <c r="WKF314" s="47"/>
      <c r="WKG314" s="47"/>
      <c r="WKH314" s="47"/>
      <c r="WKI314" s="47"/>
      <c r="WKJ314" s="47"/>
      <c r="WKK314" s="47"/>
      <c r="WKL314" s="47"/>
      <c r="WKM314" s="47"/>
      <c r="WKN314" s="47"/>
      <c r="WKO314" s="47"/>
      <c r="WKP314" s="47"/>
      <c r="WKQ314" s="47"/>
      <c r="WKR314" s="47"/>
      <c r="WKS314" s="47"/>
      <c r="WKT314" s="47"/>
      <c r="WKU314" s="47"/>
      <c r="WKV314" s="47"/>
      <c r="WKW314" s="47"/>
      <c r="WKX314" s="47"/>
      <c r="WKY314" s="47"/>
      <c r="WKZ314" s="47"/>
      <c r="WLA314" s="47"/>
      <c r="WLB314" s="47"/>
      <c r="WLC314" s="47"/>
      <c r="WLD314" s="47"/>
      <c r="WLE314" s="47"/>
      <c r="WLF314" s="47"/>
      <c r="WLG314" s="47"/>
      <c r="WLH314" s="47"/>
      <c r="WLI314" s="47"/>
      <c r="WLJ314" s="47"/>
      <c r="WLK314" s="47"/>
      <c r="WLL314" s="47"/>
      <c r="WLM314" s="47"/>
      <c r="WLN314" s="47"/>
      <c r="WLO314" s="47"/>
      <c r="WLP314" s="47"/>
      <c r="WLQ314" s="47"/>
      <c r="WLR314" s="47"/>
      <c r="WLS314" s="47"/>
      <c r="WLT314" s="47"/>
      <c r="WLU314" s="47"/>
      <c r="WLV314" s="47"/>
      <c r="WLW314" s="47"/>
      <c r="WLX314" s="47"/>
      <c r="WLY314" s="47"/>
      <c r="WLZ314" s="47"/>
      <c r="WMA314" s="47"/>
      <c r="WMB314" s="47"/>
      <c r="WMC314" s="47"/>
      <c r="WMD314" s="47"/>
      <c r="WME314" s="47"/>
      <c r="WMF314" s="47"/>
      <c r="WMG314" s="47"/>
      <c r="WMH314" s="47"/>
      <c r="WMI314" s="47"/>
      <c r="WMJ314" s="47"/>
      <c r="WMK314" s="47"/>
      <c r="WML314" s="47"/>
      <c r="WMM314" s="47"/>
      <c r="WMN314" s="47"/>
      <c r="WMO314" s="47"/>
      <c r="WMP314" s="47"/>
      <c r="WMQ314" s="47"/>
      <c r="WMR314" s="47"/>
      <c r="WMS314" s="47"/>
      <c r="WMT314" s="47"/>
      <c r="WMU314" s="47"/>
      <c r="WMV314" s="47"/>
      <c r="WMW314" s="47"/>
      <c r="WMX314" s="47"/>
      <c r="WMY314" s="47"/>
      <c r="WMZ314" s="47"/>
      <c r="WNA314" s="47"/>
      <c r="WNB314" s="47"/>
      <c r="WNC314" s="47"/>
      <c r="WND314" s="47"/>
      <c r="WNE314" s="47"/>
      <c r="WNF314" s="47"/>
      <c r="WNG314" s="47"/>
      <c r="WNH314" s="47"/>
      <c r="WNI314" s="47"/>
      <c r="WNJ314" s="47"/>
      <c r="WNK314" s="47"/>
      <c r="WNL314" s="47"/>
      <c r="WNM314" s="47"/>
      <c r="WNN314" s="47"/>
      <c r="WNO314" s="47"/>
      <c r="WNP314" s="47"/>
      <c r="WNQ314" s="47"/>
      <c r="WNR314" s="47"/>
      <c r="WNS314" s="47"/>
      <c r="WNT314" s="47"/>
      <c r="WNU314" s="47"/>
      <c r="WNV314" s="47"/>
      <c r="WNW314" s="47"/>
      <c r="WNX314" s="47"/>
      <c r="WNY314" s="47"/>
      <c r="WNZ314" s="47"/>
      <c r="WOA314" s="47"/>
      <c r="WOB314" s="47"/>
      <c r="WOC314" s="47"/>
      <c r="WOD314" s="47"/>
      <c r="WOE314" s="47"/>
      <c r="WOF314" s="47"/>
      <c r="WOG314" s="47"/>
      <c r="WOH314" s="47"/>
      <c r="WOI314" s="47"/>
      <c r="WOJ314" s="47"/>
      <c r="WOK314" s="47"/>
      <c r="WOL314" s="47"/>
      <c r="WOM314" s="47"/>
      <c r="WON314" s="47"/>
      <c r="WOO314" s="47"/>
      <c r="WOP314" s="47"/>
      <c r="WOQ314" s="47"/>
      <c r="WOR314" s="47"/>
      <c r="WOS314" s="47"/>
      <c r="WOT314" s="47"/>
      <c r="WOU314" s="47"/>
      <c r="WOV314" s="47"/>
      <c r="WOW314" s="47"/>
      <c r="WOX314" s="47"/>
      <c r="WOY314" s="47"/>
      <c r="WOZ314" s="47"/>
      <c r="WPA314" s="47"/>
      <c r="WPB314" s="47"/>
      <c r="WPC314" s="47"/>
      <c r="WPD314" s="47"/>
      <c r="WPE314" s="47"/>
      <c r="WPF314" s="47"/>
      <c r="WPG314" s="47"/>
      <c r="WPH314" s="47"/>
      <c r="WPI314" s="47"/>
      <c r="WPJ314" s="47"/>
      <c r="WPK314" s="47"/>
      <c r="WPL314" s="47"/>
      <c r="WPM314" s="47"/>
      <c r="WPN314" s="47"/>
      <c r="WPO314" s="47"/>
      <c r="WPP314" s="47"/>
      <c r="WPQ314" s="47"/>
      <c r="WPR314" s="47"/>
      <c r="WPS314" s="47"/>
      <c r="WPT314" s="47"/>
      <c r="WPU314" s="47"/>
      <c r="WPV314" s="47"/>
      <c r="WPW314" s="47"/>
      <c r="WPX314" s="47"/>
      <c r="WPY314" s="47"/>
      <c r="WPZ314" s="47"/>
      <c r="WQA314" s="47"/>
      <c r="WQB314" s="47"/>
      <c r="WQC314" s="47"/>
      <c r="WQD314" s="47"/>
      <c r="WQE314" s="47"/>
      <c r="WQF314" s="47"/>
      <c r="WQG314" s="47"/>
      <c r="WQH314" s="47"/>
      <c r="WQI314" s="47"/>
      <c r="WQJ314" s="47"/>
      <c r="WQK314" s="47"/>
      <c r="WQL314" s="47"/>
      <c r="WQM314" s="47"/>
      <c r="WQN314" s="47"/>
      <c r="WQO314" s="47"/>
      <c r="WQP314" s="47"/>
      <c r="WQQ314" s="47"/>
      <c r="WQR314" s="47"/>
      <c r="WQS314" s="47"/>
      <c r="WQT314" s="47"/>
      <c r="WQU314" s="47"/>
      <c r="WQV314" s="47"/>
      <c r="WQW314" s="47"/>
      <c r="WQX314" s="47"/>
      <c r="WQY314" s="47"/>
      <c r="WQZ314" s="47"/>
      <c r="WRA314" s="47"/>
      <c r="WRB314" s="47"/>
      <c r="WRC314" s="47"/>
      <c r="WRD314" s="47"/>
      <c r="WRE314" s="47"/>
      <c r="WRF314" s="47"/>
      <c r="WRG314" s="47"/>
      <c r="WRH314" s="47"/>
      <c r="WRI314" s="47"/>
      <c r="WRJ314" s="47"/>
      <c r="WRK314" s="47"/>
      <c r="WRL314" s="47"/>
      <c r="WRM314" s="47"/>
      <c r="WRN314" s="47"/>
      <c r="WRO314" s="47"/>
      <c r="WRP314" s="47"/>
      <c r="WRQ314" s="47"/>
      <c r="WRR314" s="47"/>
      <c r="WRS314" s="47"/>
      <c r="WRT314" s="47"/>
      <c r="WRU314" s="47"/>
      <c r="WRV314" s="47"/>
      <c r="WRW314" s="47"/>
      <c r="WRX314" s="47"/>
      <c r="WRY314" s="47"/>
      <c r="WRZ314" s="47"/>
      <c r="WSA314" s="47"/>
      <c r="WSB314" s="47"/>
      <c r="WSC314" s="47"/>
      <c r="WSD314" s="47"/>
      <c r="WSE314" s="47"/>
      <c r="WSF314" s="47"/>
      <c r="WSG314" s="47"/>
      <c r="WSH314" s="47"/>
      <c r="WSI314" s="47"/>
      <c r="WSJ314" s="47"/>
      <c r="WSK314" s="47"/>
      <c r="WSL314" s="47"/>
      <c r="WSM314" s="47"/>
      <c r="WSN314" s="47"/>
      <c r="WSO314" s="47"/>
      <c r="WSP314" s="47"/>
      <c r="WSQ314" s="47"/>
      <c r="WSR314" s="47"/>
      <c r="WSS314" s="47"/>
      <c r="WST314" s="47"/>
      <c r="WSU314" s="47"/>
      <c r="WSV314" s="47"/>
      <c r="WSW314" s="47"/>
      <c r="WSX314" s="47"/>
      <c r="WSY314" s="47"/>
      <c r="WSZ314" s="47"/>
      <c r="WTA314" s="47"/>
      <c r="WTB314" s="47"/>
      <c r="WTC314" s="47"/>
      <c r="WTD314" s="47"/>
      <c r="WTE314" s="47"/>
      <c r="WTF314" s="47"/>
      <c r="WTG314" s="47"/>
      <c r="WTH314" s="47"/>
      <c r="WTI314" s="47"/>
      <c r="WTJ314" s="47"/>
      <c r="WTK314" s="47"/>
      <c r="WTL314" s="47"/>
      <c r="WTM314" s="47"/>
      <c r="WTN314" s="47"/>
      <c r="WTO314" s="47"/>
      <c r="WTP314" s="47"/>
      <c r="WTQ314" s="47"/>
      <c r="WTR314" s="47"/>
      <c r="WTS314" s="47"/>
      <c r="WTT314" s="47"/>
      <c r="WTU314" s="47"/>
      <c r="WTV314" s="47"/>
      <c r="WTW314" s="47"/>
      <c r="WTX314" s="47"/>
      <c r="WTY314" s="47"/>
      <c r="WTZ314" s="47"/>
      <c r="WUA314" s="47"/>
      <c r="WUB314" s="47"/>
      <c r="WUC314" s="47"/>
      <c r="WUD314" s="47"/>
      <c r="WUE314" s="47"/>
      <c r="WUF314" s="47"/>
      <c r="WUG314" s="47"/>
      <c r="WUH314" s="47"/>
      <c r="WUI314" s="47"/>
      <c r="WUJ314" s="47"/>
      <c r="WUK314" s="47"/>
      <c r="WUL314" s="47"/>
      <c r="WUM314" s="47"/>
      <c r="WUN314" s="47"/>
      <c r="WUO314" s="47"/>
      <c r="WUP314" s="47"/>
      <c r="WUQ314" s="47"/>
      <c r="WUR314" s="47"/>
      <c r="WUS314" s="47"/>
      <c r="WUT314" s="47"/>
      <c r="WUU314" s="47"/>
      <c r="WUV314" s="47"/>
      <c r="WUW314" s="47"/>
      <c r="WUX314" s="47"/>
      <c r="WUY314" s="47"/>
      <c r="WUZ314" s="47"/>
      <c r="WVA314" s="47"/>
      <c r="WVB314" s="47"/>
      <c r="WVC314" s="47"/>
      <c r="WVD314" s="47"/>
      <c r="WVE314" s="47"/>
      <c r="WVF314" s="47"/>
      <c r="WVG314" s="47"/>
      <c r="WVH314" s="47"/>
      <c r="WVI314" s="47"/>
      <c r="WVJ314" s="47"/>
      <c r="WVK314" s="47"/>
      <c r="WVL314" s="47"/>
      <c r="WVM314" s="47"/>
      <c r="WVN314" s="47"/>
      <c r="WVO314" s="47"/>
      <c r="WVP314" s="47"/>
      <c r="WVQ314" s="47"/>
      <c r="WVR314" s="47"/>
      <c r="WVS314" s="47"/>
      <c r="WVT314" s="47"/>
      <c r="WVU314" s="47"/>
      <c r="WVV314" s="47"/>
      <c r="WVW314" s="47"/>
      <c r="WVX314" s="47"/>
      <c r="WVY314" s="47"/>
      <c r="WVZ314" s="47"/>
      <c r="WWA314" s="47"/>
      <c r="WWB314" s="47"/>
      <c r="WWC314" s="47"/>
      <c r="WWD314" s="47"/>
      <c r="WWE314" s="47"/>
      <c r="WWF314" s="47"/>
      <c r="WWG314" s="47"/>
      <c r="WWH314" s="47"/>
      <c r="WWI314" s="47"/>
      <c r="WWJ314" s="47"/>
      <c r="WWK314" s="47"/>
      <c r="WWL314" s="47"/>
      <c r="WWM314" s="47"/>
      <c r="WWN314" s="47"/>
      <c r="WWO314" s="47"/>
      <c r="WWP314" s="47"/>
      <c r="WWQ314" s="47"/>
      <c r="WWR314" s="47"/>
      <c r="WWS314" s="47"/>
      <c r="WWT314" s="47"/>
      <c r="WWU314" s="47"/>
      <c r="WWV314" s="47"/>
      <c r="WWW314" s="47"/>
      <c r="WWX314" s="47"/>
      <c r="WWY314" s="47"/>
      <c r="WWZ314" s="47"/>
      <c r="WXA314" s="47"/>
      <c r="WXB314" s="47"/>
      <c r="WXC314" s="47"/>
      <c r="WXD314" s="47"/>
      <c r="WXE314" s="47"/>
      <c r="WXF314" s="47"/>
      <c r="WXG314" s="47"/>
      <c r="WXH314" s="47"/>
      <c r="WXI314" s="47"/>
      <c r="WXJ314" s="47"/>
      <c r="WXK314" s="47"/>
      <c r="WXL314" s="47"/>
      <c r="WXM314" s="47"/>
      <c r="WXN314" s="47"/>
      <c r="WXO314" s="47"/>
      <c r="WXP314" s="47"/>
      <c r="WXQ314" s="47"/>
      <c r="WXR314" s="47"/>
      <c r="WXS314" s="47"/>
      <c r="WXT314" s="47"/>
      <c r="WXU314" s="47"/>
      <c r="WXV314" s="47"/>
      <c r="WXW314" s="47"/>
      <c r="WXX314" s="47"/>
      <c r="WXY314" s="47"/>
      <c r="WXZ314" s="47"/>
      <c r="WYA314" s="47"/>
      <c r="WYB314" s="47"/>
      <c r="WYC314" s="47"/>
      <c r="WYD314" s="47"/>
      <c r="WYE314" s="47"/>
      <c r="WYF314" s="47"/>
      <c r="WYG314" s="47"/>
      <c r="WYH314" s="47"/>
      <c r="WYI314" s="47"/>
      <c r="WYJ314" s="47"/>
      <c r="WYK314" s="47"/>
      <c r="WYL314" s="47"/>
      <c r="WYM314" s="47"/>
      <c r="WYN314" s="47"/>
      <c r="WYO314" s="47"/>
      <c r="WYP314" s="47"/>
      <c r="WYQ314" s="47"/>
      <c r="WYR314" s="47"/>
      <c r="WYS314" s="47"/>
      <c r="WYT314" s="47"/>
      <c r="WYU314" s="47"/>
      <c r="WYV314" s="47"/>
      <c r="WYW314" s="47"/>
      <c r="WYX314" s="47"/>
      <c r="WYY314" s="47"/>
      <c r="WYZ314" s="47"/>
      <c r="WZA314" s="47"/>
      <c r="WZB314" s="47"/>
      <c r="WZC314" s="47"/>
      <c r="WZD314" s="47"/>
      <c r="WZE314" s="47"/>
      <c r="WZF314" s="47"/>
      <c r="WZG314" s="47"/>
      <c r="WZH314" s="47"/>
      <c r="WZI314" s="47"/>
      <c r="WZJ314" s="47"/>
      <c r="WZK314" s="47"/>
      <c r="WZL314" s="47"/>
      <c r="WZM314" s="47"/>
      <c r="WZN314" s="47"/>
      <c r="WZO314" s="47"/>
      <c r="WZP314" s="47"/>
      <c r="WZQ314" s="47"/>
      <c r="WZR314" s="47"/>
      <c r="WZS314" s="47"/>
      <c r="WZT314" s="47"/>
      <c r="WZU314" s="47"/>
      <c r="WZV314" s="47"/>
      <c r="WZW314" s="47"/>
      <c r="WZX314" s="47"/>
      <c r="WZY314" s="47"/>
      <c r="WZZ314" s="47"/>
      <c r="XAA314" s="47"/>
      <c r="XAB314" s="47"/>
      <c r="XAC314" s="47"/>
      <c r="XAD314" s="47"/>
      <c r="XAE314" s="47"/>
      <c r="XAF314" s="47"/>
      <c r="XAG314" s="47"/>
      <c r="XAH314" s="47"/>
      <c r="XAI314" s="47"/>
      <c r="XAJ314" s="47"/>
      <c r="XAK314" s="47"/>
      <c r="XAL314" s="47"/>
      <c r="XAM314" s="47"/>
      <c r="XAN314" s="47"/>
      <c r="XAO314" s="47"/>
      <c r="XAP314" s="47"/>
      <c r="XAQ314" s="47"/>
      <c r="XAR314" s="47"/>
      <c r="XAS314" s="47"/>
      <c r="XAT314" s="47"/>
      <c r="XAU314" s="47"/>
      <c r="XAV314" s="47"/>
      <c r="XAW314" s="47"/>
      <c r="XAX314" s="47"/>
      <c r="XAY314" s="47"/>
      <c r="XAZ314" s="47"/>
      <c r="XBA314" s="47"/>
      <c r="XBB314" s="47"/>
      <c r="XBC314" s="47"/>
      <c r="XBD314" s="47"/>
      <c r="XBE314" s="47"/>
      <c r="XBF314" s="47"/>
      <c r="XBG314" s="47"/>
      <c r="XBH314" s="47"/>
      <c r="XBI314" s="47"/>
      <c r="XBJ314" s="47"/>
      <c r="XBK314" s="47"/>
      <c r="XBL314" s="47"/>
      <c r="XBM314" s="47"/>
      <c r="XBN314" s="47"/>
      <c r="XBO314" s="47"/>
      <c r="XBP314" s="47"/>
      <c r="XBQ314" s="47"/>
      <c r="XBR314" s="47"/>
      <c r="XBS314" s="47"/>
      <c r="XBT314" s="47"/>
      <c r="XBU314" s="47"/>
      <c r="XBV314" s="47"/>
      <c r="XBW314" s="47"/>
      <c r="XBX314" s="47"/>
      <c r="XBY314" s="47"/>
      <c r="XBZ314" s="47"/>
      <c r="XCA314" s="47"/>
      <c r="XCB314" s="47"/>
      <c r="XCC314" s="47"/>
      <c r="XCD314" s="47"/>
      <c r="XCE314" s="47"/>
      <c r="XCF314" s="47"/>
      <c r="XCG314" s="47"/>
      <c r="XCH314" s="47"/>
      <c r="XCI314" s="47"/>
      <c r="XCJ314" s="47"/>
      <c r="XCK314" s="47"/>
      <c r="XCL314" s="47"/>
      <c r="XCM314" s="47"/>
      <c r="XCN314" s="47"/>
      <c r="XCO314" s="47"/>
      <c r="XCP314" s="47"/>
      <c r="XCQ314" s="47"/>
      <c r="XCR314" s="47"/>
      <c r="XCS314" s="47"/>
      <c r="XCT314" s="47"/>
      <c r="XCU314" s="47"/>
      <c r="XCV314" s="47"/>
      <c r="XCW314" s="47"/>
      <c r="XCX314" s="47"/>
      <c r="XCY314" s="47"/>
      <c r="XCZ314" s="47"/>
      <c r="XDA314" s="47"/>
      <c r="XDB314" s="47"/>
      <c r="XDC314" s="47"/>
      <c r="XDD314" s="47"/>
      <c r="XDE314" s="47"/>
      <c r="XDF314" s="47"/>
      <c r="XDG314" s="47"/>
      <c r="XDH314" s="47"/>
      <c r="XDI314" s="47"/>
      <c r="XDJ314" s="47"/>
      <c r="XDK314" s="47"/>
      <c r="XDL314" s="47"/>
      <c r="XDM314" s="47"/>
      <c r="XDN314" s="47"/>
      <c r="XDO314" s="47"/>
      <c r="XDP314" s="47"/>
      <c r="XDQ314" s="47"/>
      <c r="XDR314" s="47"/>
      <c r="XDS314" s="47"/>
      <c r="XDT314" s="47"/>
      <c r="XDU314" s="47"/>
      <c r="XDV314" s="47"/>
      <c r="XDW314" s="47"/>
      <c r="XDX314" s="47"/>
      <c r="XDY314" s="47"/>
      <c r="XDZ314" s="47"/>
      <c r="XEA314" s="47"/>
      <c r="XEB314" s="47"/>
      <c r="XEC314" s="47"/>
      <c r="XED314" s="47"/>
      <c r="XEE314" s="47"/>
      <c r="XEF314" s="47"/>
      <c r="XEG314" s="47"/>
      <c r="XEH314" s="47"/>
      <c r="XEI314" s="47"/>
      <c r="XEJ314" s="47"/>
      <c r="XEK314" s="1"/>
      <c r="XEL314" s="1"/>
      <c r="XEM314" s="1"/>
      <c r="XEN314" s="1"/>
      <c r="XEO314" s="1"/>
      <c r="XEP314" s="1"/>
      <c r="XEQ314" s="1"/>
      <c r="XER314" s="1"/>
      <c r="XES314" s="1"/>
      <c r="XET314" s="1"/>
      <c r="XEU314" s="1"/>
      <c r="XEV314" s="1"/>
      <c r="XEW314" s="1"/>
      <c r="XEX314" s="1"/>
      <c r="XEY314" s="1"/>
      <c r="XEZ314" s="1"/>
      <c r="XFA314" s="1"/>
      <c r="XFB314" s="1"/>
      <c r="XFC314" s="1"/>
      <c r="XFD314" s="1"/>
    </row>
    <row r="315" s="45" customFormat="1" ht="15" spans="1:25">
      <c r="A315" s="51">
        <v>308</v>
      </c>
      <c r="B315" s="51" t="s">
        <v>147</v>
      </c>
      <c r="C315" s="54" t="s">
        <v>148</v>
      </c>
      <c r="D315" s="54" t="s">
        <v>232</v>
      </c>
      <c r="E315" s="54" t="s">
        <v>562</v>
      </c>
      <c r="F315" s="51">
        <v>30</v>
      </c>
      <c r="G315" s="54">
        <v>236</v>
      </c>
      <c r="H315" s="55">
        <v>1934</v>
      </c>
      <c r="I315" s="56">
        <v>115.66276</v>
      </c>
      <c r="J315" s="56">
        <v>23.31024</v>
      </c>
      <c r="K315" s="54" t="str">
        <f t="shared" si="11"/>
        <v>A</v>
      </c>
      <c r="L315" s="55" t="s">
        <v>151</v>
      </c>
      <c r="M315" s="54" t="s">
        <v>152</v>
      </c>
      <c r="N315" s="54" t="s">
        <v>153</v>
      </c>
      <c r="O315" s="54"/>
      <c r="P315" s="54" t="s">
        <v>37</v>
      </c>
      <c r="Q315" s="54" t="s">
        <v>37</v>
      </c>
      <c r="R315" s="54" t="s">
        <v>37</v>
      </c>
      <c r="S315" s="54"/>
      <c r="T315" s="54" t="s">
        <v>37</v>
      </c>
      <c r="U315" s="54" t="s">
        <v>37</v>
      </c>
      <c r="V315" s="54" t="s">
        <v>154</v>
      </c>
      <c r="W315" s="54" t="s">
        <v>155</v>
      </c>
      <c r="X315" s="57" t="s">
        <v>237</v>
      </c>
      <c r="Y315" s="54"/>
    </row>
    <row r="316" s="45" customFormat="1" ht="15" spans="1:25">
      <c r="A316" s="51">
        <v>309</v>
      </c>
      <c r="B316" s="51" t="s">
        <v>147</v>
      </c>
      <c r="C316" s="54" t="s">
        <v>148</v>
      </c>
      <c r="D316" s="54" t="s">
        <v>481</v>
      </c>
      <c r="E316" s="54" t="s">
        <v>563</v>
      </c>
      <c r="F316" s="51">
        <v>109</v>
      </c>
      <c r="G316" s="54">
        <v>650</v>
      </c>
      <c r="H316" s="55">
        <v>3950</v>
      </c>
      <c r="I316" s="56">
        <v>115.65219</v>
      </c>
      <c r="J316" s="56">
        <v>23.31064</v>
      </c>
      <c r="K316" s="54" t="str">
        <f t="shared" si="11"/>
        <v>A</v>
      </c>
      <c r="L316" s="55" t="s">
        <v>151</v>
      </c>
      <c r="M316" s="54" t="s">
        <v>152</v>
      </c>
      <c r="N316" s="54" t="s">
        <v>153</v>
      </c>
      <c r="O316" s="54"/>
      <c r="P316" s="54" t="s">
        <v>37</v>
      </c>
      <c r="Q316" s="54" t="s">
        <v>37</v>
      </c>
      <c r="R316" s="54" t="s">
        <v>37</v>
      </c>
      <c r="S316" s="54"/>
      <c r="T316" s="54" t="s">
        <v>37</v>
      </c>
      <c r="U316" s="54">
        <v>77.978</v>
      </c>
      <c r="V316" s="54" t="s">
        <v>154</v>
      </c>
      <c r="W316" s="54" t="s">
        <v>155</v>
      </c>
      <c r="X316" s="57" t="s">
        <v>237</v>
      </c>
      <c r="Y316" s="54"/>
    </row>
    <row r="317" s="45" customFormat="1" ht="15" spans="1:25">
      <c r="A317" s="51">
        <v>310</v>
      </c>
      <c r="B317" s="51" t="s">
        <v>147</v>
      </c>
      <c r="C317" s="54" t="s">
        <v>148</v>
      </c>
      <c r="D317" s="54" t="s">
        <v>481</v>
      </c>
      <c r="E317" s="54" t="s">
        <v>564</v>
      </c>
      <c r="F317" s="51">
        <v>73</v>
      </c>
      <c r="G317" s="54">
        <v>410</v>
      </c>
      <c r="H317" s="55">
        <v>1135</v>
      </c>
      <c r="I317" s="56">
        <v>115.65115</v>
      </c>
      <c r="J317" s="56">
        <v>23.31358</v>
      </c>
      <c r="K317" s="54" t="str">
        <f t="shared" si="11"/>
        <v>A</v>
      </c>
      <c r="L317" s="55" t="s">
        <v>151</v>
      </c>
      <c r="M317" s="54" t="s">
        <v>152</v>
      </c>
      <c r="N317" s="54" t="s">
        <v>153</v>
      </c>
      <c r="O317" s="54"/>
      <c r="P317" s="54" t="s">
        <v>37</v>
      </c>
      <c r="Q317" s="54" t="s">
        <v>37</v>
      </c>
      <c r="R317" s="54" t="s">
        <v>37</v>
      </c>
      <c r="S317" s="54"/>
      <c r="T317" s="54" t="s">
        <v>37</v>
      </c>
      <c r="U317" s="54">
        <v>73.498</v>
      </c>
      <c r="V317" s="54" t="s">
        <v>154</v>
      </c>
      <c r="W317" s="54" t="s">
        <v>155</v>
      </c>
      <c r="X317" s="57" t="s">
        <v>237</v>
      </c>
      <c r="Y317" s="54"/>
    </row>
    <row r="318" s="45" customFormat="1" ht="15" spans="1:25">
      <c r="A318" s="51">
        <v>311</v>
      </c>
      <c r="B318" s="51" t="s">
        <v>147</v>
      </c>
      <c r="C318" s="54" t="s">
        <v>148</v>
      </c>
      <c r="D318" s="54" t="s">
        <v>481</v>
      </c>
      <c r="E318" s="54" t="s">
        <v>565</v>
      </c>
      <c r="F318" s="51">
        <v>160</v>
      </c>
      <c r="G318" s="54">
        <v>1000</v>
      </c>
      <c r="H318" s="55">
        <v>1690</v>
      </c>
      <c r="I318" s="56">
        <v>115.6518</v>
      </c>
      <c r="J318" s="56">
        <v>23.31645</v>
      </c>
      <c r="K318" s="54" t="str">
        <f t="shared" si="11"/>
        <v>A</v>
      </c>
      <c r="L318" s="55" t="s">
        <v>151</v>
      </c>
      <c r="M318" s="54" t="s">
        <v>152</v>
      </c>
      <c r="N318" s="54" t="s">
        <v>153</v>
      </c>
      <c r="O318" s="54"/>
      <c r="P318" s="54" t="s">
        <v>37</v>
      </c>
      <c r="Q318" s="54" t="s">
        <v>37</v>
      </c>
      <c r="R318" s="54" t="s">
        <v>37</v>
      </c>
      <c r="S318" s="54"/>
      <c r="T318" s="54" t="s">
        <v>37</v>
      </c>
      <c r="U318" s="54">
        <v>79.602</v>
      </c>
      <c r="V318" s="54" t="s">
        <v>154</v>
      </c>
      <c r="W318" s="54" t="s">
        <v>155</v>
      </c>
      <c r="X318" s="57" t="s">
        <v>237</v>
      </c>
      <c r="Y318" s="54"/>
    </row>
    <row r="319" s="45" customFormat="1" ht="15" spans="1:25">
      <c r="A319" s="51">
        <v>312</v>
      </c>
      <c r="B319" s="51" t="s">
        <v>147</v>
      </c>
      <c r="C319" s="54" t="s">
        <v>148</v>
      </c>
      <c r="D319" s="54" t="s">
        <v>481</v>
      </c>
      <c r="E319" s="54" t="s">
        <v>566</v>
      </c>
      <c r="F319" s="51">
        <v>95</v>
      </c>
      <c r="G319" s="54">
        <v>600</v>
      </c>
      <c r="H319" s="55">
        <v>695</v>
      </c>
      <c r="I319" s="56">
        <v>115.64588</v>
      </c>
      <c r="J319" s="56">
        <v>23.31224</v>
      </c>
      <c r="K319" s="54" t="str">
        <f t="shared" si="11"/>
        <v>A</v>
      </c>
      <c r="L319" s="55" t="s">
        <v>151</v>
      </c>
      <c r="M319" s="54" t="s">
        <v>152</v>
      </c>
      <c r="N319" s="54" t="s">
        <v>153</v>
      </c>
      <c r="O319" s="54"/>
      <c r="P319" s="54" t="s">
        <v>37</v>
      </c>
      <c r="Q319" s="54" t="s">
        <v>37</v>
      </c>
      <c r="R319" s="54" t="s">
        <v>37</v>
      </c>
      <c r="S319" s="54"/>
      <c r="T319" s="54" t="s">
        <v>37</v>
      </c>
      <c r="U319" s="54">
        <v>75.626</v>
      </c>
      <c r="V319" s="54" t="s">
        <v>154</v>
      </c>
      <c r="W319" s="54" t="s">
        <v>409</v>
      </c>
      <c r="X319" s="57" t="s">
        <v>561</v>
      </c>
      <c r="Y319" s="54"/>
    </row>
    <row r="320" s="45" customFormat="1" ht="15" spans="1:25">
      <c r="A320" s="51">
        <v>313</v>
      </c>
      <c r="B320" s="51" t="s">
        <v>147</v>
      </c>
      <c r="C320" s="54" t="s">
        <v>148</v>
      </c>
      <c r="D320" s="54" t="s">
        <v>567</v>
      </c>
      <c r="E320" s="54" t="s">
        <v>568</v>
      </c>
      <c r="F320" s="51">
        <v>130</v>
      </c>
      <c r="G320" s="54">
        <v>890</v>
      </c>
      <c r="H320" s="55">
        <v>1010</v>
      </c>
      <c r="I320" s="56">
        <v>115.6815</v>
      </c>
      <c r="J320" s="56">
        <v>23.30877</v>
      </c>
      <c r="K320" s="54" t="str">
        <f t="shared" si="11"/>
        <v>A</v>
      </c>
      <c r="L320" s="55" t="s">
        <v>151</v>
      </c>
      <c r="M320" s="54" t="s">
        <v>152</v>
      </c>
      <c r="N320" s="54" t="s">
        <v>153</v>
      </c>
      <c r="O320" s="54"/>
      <c r="P320" s="54" t="s">
        <v>37</v>
      </c>
      <c r="Q320" s="54" t="s">
        <v>37</v>
      </c>
      <c r="R320" s="54" t="s">
        <v>37</v>
      </c>
      <c r="S320" s="54"/>
      <c r="T320" s="54" t="s">
        <v>37</v>
      </c>
      <c r="U320" s="54">
        <v>76.298</v>
      </c>
      <c r="V320" s="54" t="s">
        <v>154</v>
      </c>
      <c r="W320" s="54" t="s">
        <v>487</v>
      </c>
      <c r="X320" s="57" t="s">
        <v>237</v>
      </c>
      <c r="Y320" s="54"/>
    </row>
    <row r="321" s="45" customFormat="1" ht="15" spans="1:25">
      <c r="A321" s="51">
        <v>314</v>
      </c>
      <c r="B321" s="51" t="s">
        <v>147</v>
      </c>
      <c r="C321" s="54" t="s">
        <v>148</v>
      </c>
      <c r="D321" s="54" t="s">
        <v>567</v>
      </c>
      <c r="E321" s="54" t="s">
        <v>569</v>
      </c>
      <c r="F321" s="51">
        <v>28</v>
      </c>
      <c r="G321" s="54">
        <v>400</v>
      </c>
      <c r="H321" s="55">
        <v>377</v>
      </c>
      <c r="I321" s="56">
        <v>115.67794</v>
      </c>
      <c r="J321" s="56">
        <v>23.30572</v>
      </c>
      <c r="K321" s="54" t="str">
        <f t="shared" si="11"/>
        <v>A</v>
      </c>
      <c r="L321" s="55" t="s">
        <v>151</v>
      </c>
      <c r="M321" s="54" t="s">
        <v>152</v>
      </c>
      <c r="N321" s="54" t="s">
        <v>153</v>
      </c>
      <c r="O321" s="54"/>
      <c r="P321" s="54" t="s">
        <v>37</v>
      </c>
      <c r="Q321" s="54" t="s">
        <v>37</v>
      </c>
      <c r="R321" s="54" t="s">
        <v>37</v>
      </c>
      <c r="S321" s="54"/>
      <c r="T321" s="54" t="s">
        <v>37</v>
      </c>
      <c r="U321" s="54">
        <v>168</v>
      </c>
      <c r="V321" s="54" t="s">
        <v>154</v>
      </c>
      <c r="W321" s="54" t="s">
        <v>207</v>
      </c>
      <c r="X321" s="57" t="s">
        <v>558</v>
      </c>
      <c r="Y321" s="54"/>
    </row>
    <row r="322" s="45" customFormat="1" ht="15" spans="1:25">
      <c r="A322" s="51">
        <v>315</v>
      </c>
      <c r="B322" s="51" t="s">
        <v>147</v>
      </c>
      <c r="C322" s="54" t="s">
        <v>148</v>
      </c>
      <c r="D322" s="54" t="s">
        <v>567</v>
      </c>
      <c r="E322" s="54" t="s">
        <v>570</v>
      </c>
      <c r="F322" s="51">
        <v>60</v>
      </c>
      <c r="G322" s="54">
        <v>336</v>
      </c>
      <c r="H322" s="55">
        <v>411</v>
      </c>
      <c r="I322" s="56">
        <v>115.68423</v>
      </c>
      <c r="J322" s="56">
        <v>23.29932</v>
      </c>
      <c r="K322" s="54" t="str">
        <f t="shared" si="11"/>
        <v>A</v>
      </c>
      <c r="L322" s="55" t="s">
        <v>151</v>
      </c>
      <c r="M322" s="54" t="s">
        <v>152</v>
      </c>
      <c r="N322" s="54" t="s">
        <v>153</v>
      </c>
      <c r="O322" s="54"/>
      <c r="P322" s="54" t="s">
        <v>37</v>
      </c>
      <c r="Q322" s="54" t="s">
        <v>37</v>
      </c>
      <c r="R322" s="54" t="s">
        <v>37</v>
      </c>
      <c r="S322" s="54"/>
      <c r="T322" s="54" t="s">
        <v>37</v>
      </c>
      <c r="U322" s="54">
        <v>450</v>
      </c>
      <c r="V322" s="54" t="s">
        <v>154</v>
      </c>
      <c r="W322" s="54" t="s">
        <v>337</v>
      </c>
      <c r="X322" s="57" t="s">
        <v>558</v>
      </c>
      <c r="Y322" s="54"/>
    </row>
    <row r="323" s="45" customFormat="1" ht="15" spans="1:25">
      <c r="A323" s="51">
        <v>316</v>
      </c>
      <c r="B323" s="51" t="s">
        <v>147</v>
      </c>
      <c r="C323" s="54" t="s">
        <v>148</v>
      </c>
      <c r="D323" s="54" t="s">
        <v>567</v>
      </c>
      <c r="E323" s="54" t="s">
        <v>571</v>
      </c>
      <c r="F323" s="51">
        <v>120</v>
      </c>
      <c r="G323" s="54">
        <v>452</v>
      </c>
      <c r="H323" s="55">
        <v>1452</v>
      </c>
      <c r="I323" s="56">
        <v>115.66924</v>
      </c>
      <c r="J323" s="56">
        <v>23.30421</v>
      </c>
      <c r="K323" s="54" t="str">
        <f t="shared" si="11"/>
        <v>A</v>
      </c>
      <c r="L323" s="55" t="s">
        <v>151</v>
      </c>
      <c r="M323" s="54" t="s">
        <v>152</v>
      </c>
      <c r="N323" s="54" t="s">
        <v>153</v>
      </c>
      <c r="O323" s="54"/>
      <c r="P323" s="54" t="s">
        <v>37</v>
      </c>
      <c r="Q323" s="54" t="s">
        <v>37</v>
      </c>
      <c r="R323" s="54" t="s">
        <v>37</v>
      </c>
      <c r="S323" s="54"/>
      <c r="T323" s="54" t="s">
        <v>37</v>
      </c>
      <c r="U323" s="54">
        <v>93.434</v>
      </c>
      <c r="V323" s="54" t="s">
        <v>154</v>
      </c>
      <c r="W323" s="54" t="s">
        <v>487</v>
      </c>
      <c r="X323" s="57" t="s">
        <v>237</v>
      </c>
      <c r="Y323" s="54"/>
    </row>
    <row r="324" s="45" customFormat="1" ht="15" spans="1:25">
      <c r="A324" s="51">
        <v>317</v>
      </c>
      <c r="B324" s="51" t="s">
        <v>147</v>
      </c>
      <c r="C324" s="54" t="s">
        <v>148</v>
      </c>
      <c r="D324" s="54" t="s">
        <v>567</v>
      </c>
      <c r="E324" s="54" t="s">
        <v>572</v>
      </c>
      <c r="F324" s="51">
        <v>70</v>
      </c>
      <c r="G324" s="54">
        <v>252</v>
      </c>
      <c r="H324" s="55">
        <v>342</v>
      </c>
      <c r="I324" s="56">
        <v>115.67464</v>
      </c>
      <c r="J324" s="56">
        <v>23.30327</v>
      </c>
      <c r="K324" s="54" t="str">
        <f t="shared" si="11"/>
        <v>A</v>
      </c>
      <c r="L324" s="55" t="s">
        <v>151</v>
      </c>
      <c r="M324" s="54" t="s">
        <v>152</v>
      </c>
      <c r="N324" s="54" t="s">
        <v>153</v>
      </c>
      <c r="O324" s="54"/>
      <c r="P324" s="54" t="s">
        <v>37</v>
      </c>
      <c r="Q324" s="54" t="s">
        <v>37</v>
      </c>
      <c r="R324" s="54" t="s">
        <v>37</v>
      </c>
      <c r="S324" s="54"/>
      <c r="T324" s="54" t="s">
        <v>37</v>
      </c>
      <c r="U324" s="54">
        <v>360</v>
      </c>
      <c r="V324" s="54" t="s">
        <v>154</v>
      </c>
      <c r="W324" s="54" t="s">
        <v>207</v>
      </c>
      <c r="X324" s="57" t="s">
        <v>558</v>
      </c>
      <c r="Y324" s="54"/>
    </row>
    <row r="325" s="45" customFormat="1" ht="15" spans="1:25">
      <c r="A325" s="51">
        <v>318</v>
      </c>
      <c r="B325" s="51" t="s">
        <v>147</v>
      </c>
      <c r="C325" s="54" t="s">
        <v>148</v>
      </c>
      <c r="D325" s="54" t="s">
        <v>567</v>
      </c>
      <c r="E325" s="54" t="s">
        <v>573</v>
      </c>
      <c r="F325" s="51">
        <v>140</v>
      </c>
      <c r="G325" s="54">
        <v>840</v>
      </c>
      <c r="H325" s="55">
        <v>1190</v>
      </c>
      <c r="I325" s="56">
        <v>115.68226</v>
      </c>
      <c r="J325" s="56">
        <v>23.29619</v>
      </c>
      <c r="K325" s="54" t="str">
        <f t="shared" si="11"/>
        <v>A</v>
      </c>
      <c r="L325" s="55" t="s">
        <v>151</v>
      </c>
      <c r="M325" s="54" t="s">
        <v>152</v>
      </c>
      <c r="N325" s="54" t="s">
        <v>153</v>
      </c>
      <c r="O325" s="54"/>
      <c r="P325" s="54" t="s">
        <v>37</v>
      </c>
      <c r="Q325" s="54" t="s">
        <v>37</v>
      </c>
      <c r="R325" s="54" t="s">
        <v>37</v>
      </c>
      <c r="S325" s="54"/>
      <c r="T325" s="54" t="s">
        <v>37</v>
      </c>
      <c r="U325" s="54">
        <v>348</v>
      </c>
      <c r="V325" s="54" t="s">
        <v>154</v>
      </c>
      <c r="W325" s="54" t="s">
        <v>487</v>
      </c>
      <c r="X325" s="57" t="s">
        <v>237</v>
      </c>
      <c r="Y325" s="54"/>
    </row>
    <row r="326" s="45" customFormat="1" ht="15" spans="1:25">
      <c r="A326" s="51">
        <v>319</v>
      </c>
      <c r="B326" s="51" t="s">
        <v>147</v>
      </c>
      <c r="C326" s="54" t="s">
        <v>148</v>
      </c>
      <c r="D326" s="54" t="s">
        <v>574</v>
      </c>
      <c r="E326" s="54" t="s">
        <v>493</v>
      </c>
      <c r="F326" s="51">
        <v>66</v>
      </c>
      <c r="G326" s="54">
        <v>420</v>
      </c>
      <c r="H326" s="55">
        <v>368</v>
      </c>
      <c r="I326" s="56">
        <v>115.64657</v>
      </c>
      <c r="J326" s="56">
        <v>23.30711</v>
      </c>
      <c r="K326" s="54" t="str">
        <f t="shared" si="11"/>
        <v>A</v>
      </c>
      <c r="L326" s="55" t="s">
        <v>151</v>
      </c>
      <c r="M326" s="54" t="s">
        <v>152</v>
      </c>
      <c r="N326" s="54" t="s">
        <v>153</v>
      </c>
      <c r="O326" s="54"/>
      <c r="P326" s="54" t="s">
        <v>37</v>
      </c>
      <c r="Q326" s="54" t="s">
        <v>37</v>
      </c>
      <c r="R326" s="54" t="s">
        <v>37</v>
      </c>
      <c r="S326" s="54"/>
      <c r="T326" s="54" t="s">
        <v>37</v>
      </c>
      <c r="U326" s="54">
        <v>36.792</v>
      </c>
      <c r="V326" s="54" t="s">
        <v>154</v>
      </c>
      <c r="W326" s="54" t="s">
        <v>207</v>
      </c>
      <c r="X326" s="57" t="s">
        <v>558</v>
      </c>
      <c r="Y326" s="54"/>
    </row>
    <row r="327" s="45" customFormat="1" ht="15" spans="1:25">
      <c r="A327" s="51">
        <v>320</v>
      </c>
      <c r="B327" s="51" t="s">
        <v>147</v>
      </c>
      <c r="C327" s="54" t="s">
        <v>148</v>
      </c>
      <c r="D327" s="54" t="s">
        <v>574</v>
      </c>
      <c r="E327" s="54" t="s">
        <v>575</v>
      </c>
      <c r="F327" s="51">
        <v>55</v>
      </c>
      <c r="G327" s="54">
        <v>250</v>
      </c>
      <c r="H327" s="55">
        <v>201</v>
      </c>
      <c r="I327" s="56">
        <v>115.64657</v>
      </c>
      <c r="J327" s="56">
        <v>23.30573</v>
      </c>
      <c r="K327" s="54" t="str">
        <f>IF(H327&lt;100,"C","B")</f>
        <v>B</v>
      </c>
      <c r="L327" s="55" t="s">
        <v>151</v>
      </c>
      <c r="M327" s="54" t="s">
        <v>152</v>
      </c>
      <c r="N327" s="54" t="s">
        <v>153</v>
      </c>
      <c r="O327" s="54"/>
      <c r="P327" s="54" t="s">
        <v>37</v>
      </c>
      <c r="Q327" s="54" t="s">
        <v>37</v>
      </c>
      <c r="R327" s="54" t="s">
        <v>37</v>
      </c>
      <c r="S327" s="54"/>
      <c r="T327" s="54" t="s">
        <v>37</v>
      </c>
      <c r="U327" s="54">
        <v>234</v>
      </c>
      <c r="V327" s="54" t="s">
        <v>154</v>
      </c>
      <c r="W327" s="54" t="s">
        <v>207</v>
      </c>
      <c r="X327" s="57" t="s">
        <v>558</v>
      </c>
      <c r="Y327" s="54"/>
    </row>
    <row r="328" s="45" customFormat="1" ht="15" spans="1:25">
      <c r="A328" s="51">
        <v>321</v>
      </c>
      <c r="B328" s="51" t="s">
        <v>147</v>
      </c>
      <c r="C328" s="54" t="s">
        <v>148</v>
      </c>
      <c r="D328" s="54" t="s">
        <v>574</v>
      </c>
      <c r="E328" s="54" t="s">
        <v>576</v>
      </c>
      <c r="F328" s="51">
        <v>50</v>
      </c>
      <c r="G328" s="54">
        <v>330</v>
      </c>
      <c r="H328" s="55">
        <v>301</v>
      </c>
      <c r="I328" s="56">
        <v>115.6533</v>
      </c>
      <c r="J328" s="56">
        <v>23.31829</v>
      </c>
      <c r="K328" s="54" t="str">
        <f t="shared" ref="K328:K335" si="12">IF(H328&gt;300,"A","B")</f>
        <v>A</v>
      </c>
      <c r="L328" s="55" t="s">
        <v>151</v>
      </c>
      <c r="M328" s="54" t="s">
        <v>152</v>
      </c>
      <c r="N328" s="54" t="s">
        <v>153</v>
      </c>
      <c r="O328" s="54"/>
      <c r="P328" s="54" t="s">
        <v>37</v>
      </c>
      <c r="Q328" s="54" t="s">
        <v>37</v>
      </c>
      <c r="R328" s="54" t="s">
        <v>37</v>
      </c>
      <c r="S328" s="54"/>
      <c r="T328" s="54" t="s">
        <v>37</v>
      </c>
      <c r="U328" s="54">
        <v>360</v>
      </c>
      <c r="V328" s="54" t="s">
        <v>154</v>
      </c>
      <c r="W328" s="54" t="s">
        <v>207</v>
      </c>
      <c r="X328" s="57" t="s">
        <v>558</v>
      </c>
      <c r="Y328" s="54"/>
    </row>
    <row r="329" s="45" customFormat="1" ht="15" spans="1:25">
      <c r="A329" s="51">
        <v>322</v>
      </c>
      <c r="B329" s="51" t="s">
        <v>147</v>
      </c>
      <c r="C329" s="54" t="s">
        <v>305</v>
      </c>
      <c r="D329" s="54" t="s">
        <v>577</v>
      </c>
      <c r="E329" s="54" t="s">
        <v>196</v>
      </c>
      <c r="F329" s="51">
        <v>163</v>
      </c>
      <c r="G329" s="54">
        <v>950</v>
      </c>
      <c r="H329" s="55">
        <v>720</v>
      </c>
      <c r="I329" s="54">
        <v>115.70738</v>
      </c>
      <c r="J329" s="54">
        <v>23.289067</v>
      </c>
      <c r="K329" s="54" t="str">
        <f t="shared" si="12"/>
        <v>A</v>
      </c>
      <c r="L329" s="55" t="s">
        <v>151</v>
      </c>
      <c r="M329" s="54" t="s">
        <v>578</v>
      </c>
      <c r="N329" s="54" t="s">
        <v>153</v>
      </c>
      <c r="O329" s="54"/>
      <c r="P329" s="54" t="s">
        <v>37</v>
      </c>
      <c r="Q329" s="54" t="s">
        <v>37</v>
      </c>
      <c r="R329" s="54" t="s">
        <v>37</v>
      </c>
      <c r="S329" s="54"/>
      <c r="T329" s="54" t="s">
        <v>37</v>
      </c>
      <c r="U329" s="54">
        <v>78.66</v>
      </c>
      <c r="V329" s="54" t="s">
        <v>154</v>
      </c>
      <c r="W329" s="54" t="s">
        <v>158</v>
      </c>
      <c r="X329" s="57" t="s">
        <v>558</v>
      </c>
      <c r="Y329" s="54"/>
    </row>
    <row r="330" s="45" customFormat="1" ht="15" spans="1:25">
      <c r="A330" s="51">
        <v>323</v>
      </c>
      <c r="B330" s="51" t="s">
        <v>147</v>
      </c>
      <c r="C330" s="54" t="s">
        <v>305</v>
      </c>
      <c r="D330" s="54" t="s">
        <v>577</v>
      </c>
      <c r="E330" s="54" t="s">
        <v>579</v>
      </c>
      <c r="F330" s="51">
        <v>201</v>
      </c>
      <c r="G330" s="54">
        <v>1203</v>
      </c>
      <c r="H330" s="55">
        <v>650</v>
      </c>
      <c r="I330" s="54">
        <v>115.701298</v>
      </c>
      <c r="J330" s="54">
        <v>23.284626</v>
      </c>
      <c r="K330" s="54" t="str">
        <f t="shared" si="12"/>
        <v>A</v>
      </c>
      <c r="L330" s="55" t="s">
        <v>151</v>
      </c>
      <c r="M330" s="54" t="s">
        <v>578</v>
      </c>
      <c r="N330" s="54" t="s">
        <v>153</v>
      </c>
      <c r="O330" s="54"/>
      <c r="P330" s="54" t="s">
        <v>37</v>
      </c>
      <c r="Q330" s="54" t="s">
        <v>37</v>
      </c>
      <c r="R330" s="54" t="s">
        <v>37</v>
      </c>
      <c r="S330" s="54"/>
      <c r="T330" s="54" t="s">
        <v>37</v>
      </c>
      <c r="U330" s="54">
        <v>93.434</v>
      </c>
      <c r="V330" s="54" t="s">
        <v>154</v>
      </c>
      <c r="W330" s="54" t="s">
        <v>158</v>
      </c>
      <c r="X330" s="57" t="s">
        <v>558</v>
      </c>
      <c r="Y330" s="54"/>
    </row>
    <row r="331" s="45" customFormat="1" ht="15" spans="1:25">
      <c r="A331" s="51">
        <v>324</v>
      </c>
      <c r="B331" s="51" t="s">
        <v>147</v>
      </c>
      <c r="C331" s="54" t="s">
        <v>305</v>
      </c>
      <c r="D331" s="54" t="s">
        <v>577</v>
      </c>
      <c r="E331" s="54" t="s">
        <v>580</v>
      </c>
      <c r="F331" s="51">
        <v>105</v>
      </c>
      <c r="G331" s="54">
        <v>825</v>
      </c>
      <c r="H331" s="55">
        <v>680</v>
      </c>
      <c r="I331" s="54">
        <v>115.706338</v>
      </c>
      <c r="J331" s="54">
        <v>23.285502</v>
      </c>
      <c r="K331" s="54" t="str">
        <f t="shared" si="12"/>
        <v>A</v>
      </c>
      <c r="L331" s="55" t="s">
        <v>151</v>
      </c>
      <c r="M331" s="54" t="s">
        <v>578</v>
      </c>
      <c r="N331" s="54" t="s">
        <v>153</v>
      </c>
      <c r="O331" s="54"/>
      <c r="P331" s="54" t="s">
        <v>37</v>
      </c>
      <c r="Q331" s="54" t="s">
        <v>37</v>
      </c>
      <c r="R331" s="54" t="s">
        <v>37</v>
      </c>
      <c r="S331" s="54"/>
      <c r="T331" s="54" t="s">
        <v>37</v>
      </c>
      <c r="U331" s="54">
        <v>76.364</v>
      </c>
      <c r="V331" s="54" t="s">
        <v>154</v>
      </c>
      <c r="W331" s="54" t="s">
        <v>158</v>
      </c>
      <c r="X331" s="57" t="s">
        <v>558</v>
      </c>
      <c r="Y331" s="54"/>
    </row>
    <row r="332" s="45" customFormat="1" ht="15" spans="1:25">
      <c r="A332" s="51">
        <v>325</v>
      </c>
      <c r="B332" s="51" t="s">
        <v>147</v>
      </c>
      <c r="C332" s="54" t="s">
        <v>305</v>
      </c>
      <c r="D332" s="54" t="s">
        <v>415</v>
      </c>
      <c r="E332" s="54" t="s">
        <v>581</v>
      </c>
      <c r="F332" s="51">
        <v>72</v>
      </c>
      <c r="G332" s="54">
        <v>486</v>
      </c>
      <c r="H332" s="55">
        <v>436</v>
      </c>
      <c r="I332" s="54">
        <v>115.69254</v>
      </c>
      <c r="J332" s="54">
        <v>23.279874</v>
      </c>
      <c r="K332" s="54" t="str">
        <f t="shared" si="12"/>
        <v>A</v>
      </c>
      <c r="L332" s="55" t="s">
        <v>151</v>
      </c>
      <c r="M332" s="54" t="s">
        <v>578</v>
      </c>
      <c r="N332" s="54" t="s">
        <v>153</v>
      </c>
      <c r="O332" s="54"/>
      <c r="P332" s="54" t="s">
        <v>37</v>
      </c>
      <c r="Q332" s="54" t="s">
        <v>37</v>
      </c>
      <c r="R332" s="54" t="s">
        <v>37</v>
      </c>
      <c r="S332" s="54"/>
      <c r="T332" s="54" t="s">
        <v>37</v>
      </c>
      <c r="U332" s="54">
        <v>255</v>
      </c>
      <c r="V332" s="54" t="s">
        <v>154</v>
      </c>
      <c r="W332" s="54" t="s">
        <v>158</v>
      </c>
      <c r="X332" s="57" t="s">
        <v>237</v>
      </c>
      <c r="Y332" s="54"/>
    </row>
    <row r="333" s="45" customFormat="1" ht="15" spans="1:25">
      <c r="A333" s="51">
        <v>326</v>
      </c>
      <c r="B333" s="51" t="s">
        <v>147</v>
      </c>
      <c r="C333" s="54" t="s">
        <v>148</v>
      </c>
      <c r="D333" s="54" t="s">
        <v>149</v>
      </c>
      <c r="E333" s="54" t="s">
        <v>582</v>
      </c>
      <c r="F333" s="51">
        <v>55</v>
      </c>
      <c r="G333" s="54">
        <v>485</v>
      </c>
      <c r="H333" s="55">
        <v>526</v>
      </c>
      <c r="I333" s="56">
        <v>115.645634108</v>
      </c>
      <c r="J333" s="56">
        <v>23.311569572</v>
      </c>
      <c r="K333" s="54" t="str">
        <f t="shared" si="12"/>
        <v>A</v>
      </c>
      <c r="L333" s="55" t="s">
        <v>151</v>
      </c>
      <c r="M333" s="54" t="s">
        <v>152</v>
      </c>
      <c r="N333" s="54" t="s">
        <v>153</v>
      </c>
      <c r="O333" s="54"/>
      <c r="P333" s="54" t="s">
        <v>37</v>
      </c>
      <c r="Q333" s="54" t="s">
        <v>37</v>
      </c>
      <c r="R333" s="54" t="s">
        <v>37</v>
      </c>
      <c r="S333" s="54"/>
      <c r="T333" s="54" t="s">
        <v>37</v>
      </c>
      <c r="U333" s="54">
        <v>72.21</v>
      </c>
      <c r="V333" s="54" t="s">
        <v>154</v>
      </c>
      <c r="W333" s="54" t="s">
        <v>158</v>
      </c>
      <c r="X333" s="57" t="s">
        <v>558</v>
      </c>
      <c r="Y333" s="54"/>
    </row>
    <row r="334" s="45" customFormat="1" ht="15" spans="1:25">
      <c r="A334" s="51">
        <v>327</v>
      </c>
      <c r="B334" s="51" t="s">
        <v>147</v>
      </c>
      <c r="C334" s="54" t="s">
        <v>148</v>
      </c>
      <c r="D334" s="54" t="s">
        <v>567</v>
      </c>
      <c r="E334" s="54" t="s">
        <v>173</v>
      </c>
      <c r="F334" s="51">
        <v>116</v>
      </c>
      <c r="G334" s="54">
        <v>789</v>
      </c>
      <c r="H334" s="55">
        <v>864</v>
      </c>
      <c r="I334" s="56">
        <v>115.68581</v>
      </c>
      <c r="J334" s="56">
        <v>23.30683</v>
      </c>
      <c r="K334" s="54" t="str">
        <f t="shared" si="12"/>
        <v>A</v>
      </c>
      <c r="L334" s="55" t="s">
        <v>151</v>
      </c>
      <c r="M334" s="54" t="s">
        <v>152</v>
      </c>
      <c r="N334" s="54" t="s">
        <v>153</v>
      </c>
      <c r="O334" s="54"/>
      <c r="P334" s="54" t="s">
        <v>37</v>
      </c>
      <c r="Q334" s="54" t="s">
        <v>37</v>
      </c>
      <c r="R334" s="54" t="s">
        <v>37</v>
      </c>
      <c r="S334" s="54"/>
      <c r="T334" s="54" t="s">
        <v>37</v>
      </c>
      <c r="U334" s="54">
        <v>180</v>
      </c>
      <c r="V334" s="54" t="s">
        <v>154</v>
      </c>
      <c r="W334" s="54" t="s">
        <v>487</v>
      </c>
      <c r="X334" s="57" t="s">
        <v>558</v>
      </c>
      <c r="Y334" s="54"/>
    </row>
    <row r="335" s="45" customFormat="1" ht="15" spans="1:25">
      <c r="A335" s="51">
        <v>328</v>
      </c>
      <c r="B335" s="51" t="s">
        <v>147</v>
      </c>
      <c r="C335" s="54" t="s">
        <v>148</v>
      </c>
      <c r="D335" s="54" t="s">
        <v>574</v>
      </c>
      <c r="E335" s="54" t="s">
        <v>583</v>
      </c>
      <c r="F335" s="51">
        <v>85</v>
      </c>
      <c r="G335" s="54">
        <v>420</v>
      </c>
      <c r="H335" s="55">
        <v>494</v>
      </c>
      <c r="I335" s="56">
        <v>115.6581</v>
      </c>
      <c r="J335" s="56">
        <v>23.29869</v>
      </c>
      <c r="K335" s="54" t="str">
        <f t="shared" si="12"/>
        <v>A</v>
      </c>
      <c r="L335" s="55" t="s">
        <v>151</v>
      </c>
      <c r="M335" s="54" t="s">
        <v>152</v>
      </c>
      <c r="N335" s="54" t="s">
        <v>153</v>
      </c>
      <c r="O335" s="54"/>
      <c r="P335" s="54" t="s">
        <v>37</v>
      </c>
      <c r="Q335" s="54" t="s">
        <v>37</v>
      </c>
      <c r="R335" s="54" t="s">
        <v>37</v>
      </c>
      <c r="S335" s="54"/>
      <c r="T335" s="54" t="s">
        <v>37</v>
      </c>
      <c r="U335" s="54">
        <v>57.9308571428571</v>
      </c>
      <c r="V335" s="54" t="s">
        <v>154</v>
      </c>
      <c r="W335" s="54" t="s">
        <v>337</v>
      </c>
      <c r="X335" s="57" t="s">
        <v>558</v>
      </c>
      <c r="Y335" s="54"/>
    </row>
    <row r="336" s="45" customFormat="1" ht="15" spans="1:25">
      <c r="A336" s="51">
        <v>329</v>
      </c>
      <c r="B336" s="51" t="s">
        <v>147</v>
      </c>
      <c r="C336" s="54" t="s">
        <v>148</v>
      </c>
      <c r="D336" s="54" t="s">
        <v>574</v>
      </c>
      <c r="E336" s="54" t="s">
        <v>584</v>
      </c>
      <c r="F336" s="51">
        <v>32</v>
      </c>
      <c r="G336" s="54">
        <v>135</v>
      </c>
      <c r="H336" s="55">
        <v>279</v>
      </c>
      <c r="I336" s="56">
        <v>115.63283</v>
      </c>
      <c r="J336" s="56">
        <v>23.30574</v>
      </c>
      <c r="K336" s="54" t="str">
        <f>IF(H336&lt;100,"C","B")</f>
        <v>B</v>
      </c>
      <c r="L336" s="55" t="s">
        <v>151</v>
      </c>
      <c r="M336" s="54" t="s">
        <v>152</v>
      </c>
      <c r="N336" s="54" t="s">
        <v>153</v>
      </c>
      <c r="O336" s="54"/>
      <c r="P336" s="54" t="s">
        <v>37</v>
      </c>
      <c r="Q336" s="54" t="s">
        <v>37</v>
      </c>
      <c r="R336" s="54" t="s">
        <v>37</v>
      </c>
      <c r="S336" s="54"/>
      <c r="T336" s="54" t="s">
        <v>37</v>
      </c>
      <c r="U336" s="54">
        <v>752.016</v>
      </c>
      <c r="V336" s="54" t="s">
        <v>154</v>
      </c>
      <c r="W336" s="54" t="s">
        <v>207</v>
      </c>
      <c r="X336" s="57" t="s">
        <v>558</v>
      </c>
      <c r="Y336" s="54"/>
    </row>
    <row r="337" s="45" customFormat="1" ht="15" spans="1:25">
      <c r="A337" s="51">
        <v>330</v>
      </c>
      <c r="B337" s="51" t="s">
        <v>147</v>
      </c>
      <c r="C337" s="54" t="s">
        <v>148</v>
      </c>
      <c r="D337" s="54" t="s">
        <v>574</v>
      </c>
      <c r="E337" s="54" t="s">
        <v>585</v>
      </c>
      <c r="F337" s="51">
        <v>55</v>
      </c>
      <c r="G337" s="54">
        <v>260</v>
      </c>
      <c r="H337" s="55">
        <v>301</v>
      </c>
      <c r="I337" s="56">
        <v>115.63881</v>
      </c>
      <c r="J337" s="56">
        <v>23.30728</v>
      </c>
      <c r="K337" s="54" t="str">
        <f>IF(H337&gt;300,"A","B")</f>
        <v>A</v>
      </c>
      <c r="L337" s="55" t="s">
        <v>151</v>
      </c>
      <c r="M337" s="54" t="s">
        <v>152</v>
      </c>
      <c r="N337" s="54" t="s">
        <v>153</v>
      </c>
      <c r="O337" s="54"/>
      <c r="P337" s="54" t="s">
        <v>37</v>
      </c>
      <c r="Q337" s="54" t="s">
        <v>37</v>
      </c>
      <c r="R337" s="54" t="s">
        <v>37</v>
      </c>
      <c r="S337" s="54"/>
      <c r="T337" s="54" t="s">
        <v>37</v>
      </c>
      <c r="U337" s="54">
        <v>22.836</v>
      </c>
      <c r="V337" s="54" t="s">
        <v>154</v>
      </c>
      <c r="W337" s="54" t="s">
        <v>586</v>
      </c>
      <c r="X337" s="57" t="s">
        <v>558</v>
      </c>
      <c r="Y337" s="54"/>
    </row>
    <row r="338" s="45" customFormat="1" ht="15" spans="1:25">
      <c r="A338" s="51">
        <v>331</v>
      </c>
      <c r="B338" s="51" t="s">
        <v>147</v>
      </c>
      <c r="C338" s="54" t="s">
        <v>148</v>
      </c>
      <c r="D338" s="54" t="s">
        <v>574</v>
      </c>
      <c r="E338" s="54" t="s">
        <v>587</v>
      </c>
      <c r="F338" s="51">
        <v>86</v>
      </c>
      <c r="G338" s="54">
        <v>510</v>
      </c>
      <c r="H338" s="55">
        <v>408</v>
      </c>
      <c r="I338" s="56">
        <v>115.64657</v>
      </c>
      <c r="J338" s="56">
        <v>23.30573</v>
      </c>
      <c r="K338" s="54" t="str">
        <f>IF(H338&gt;300,"A","B")</f>
        <v>A</v>
      </c>
      <c r="L338" s="55" t="s">
        <v>151</v>
      </c>
      <c r="M338" s="54" t="s">
        <v>152</v>
      </c>
      <c r="N338" s="54" t="s">
        <v>153</v>
      </c>
      <c r="O338" s="54"/>
      <c r="P338" s="54" t="s">
        <v>37</v>
      </c>
      <c r="Q338" s="54" t="s">
        <v>37</v>
      </c>
      <c r="R338" s="54" t="s">
        <v>37</v>
      </c>
      <c r="S338" s="54"/>
      <c r="T338" s="54" t="s">
        <v>37</v>
      </c>
      <c r="U338" s="54" t="s">
        <v>37</v>
      </c>
      <c r="V338" s="54" t="s">
        <v>154</v>
      </c>
      <c r="W338" s="54" t="s">
        <v>337</v>
      </c>
      <c r="X338" s="57" t="s">
        <v>558</v>
      </c>
      <c r="Y338" s="54"/>
    </row>
    <row r="339" s="45" customFormat="1" ht="15" spans="1:25">
      <c r="A339" s="51">
        <v>332</v>
      </c>
      <c r="B339" s="51" t="s">
        <v>147</v>
      </c>
      <c r="C339" s="54" t="s">
        <v>148</v>
      </c>
      <c r="D339" s="54" t="s">
        <v>574</v>
      </c>
      <c r="E339" s="54" t="s">
        <v>588</v>
      </c>
      <c r="F339" s="51">
        <v>24</v>
      </c>
      <c r="G339" s="54">
        <v>380</v>
      </c>
      <c r="H339" s="55">
        <v>380</v>
      </c>
      <c r="I339" s="56">
        <v>115.61557</v>
      </c>
      <c r="J339" s="56">
        <v>23.30209</v>
      </c>
      <c r="K339" s="54" t="str">
        <f>IF(H339&gt;300,"A","B")</f>
        <v>A</v>
      </c>
      <c r="L339" s="55" t="s">
        <v>151</v>
      </c>
      <c r="M339" s="54" t="s">
        <v>152</v>
      </c>
      <c r="N339" s="54" t="s">
        <v>153</v>
      </c>
      <c r="O339" s="54"/>
      <c r="P339" s="54" t="s">
        <v>37</v>
      </c>
      <c r="Q339" s="54" t="s">
        <v>37</v>
      </c>
      <c r="R339" s="54" t="s">
        <v>37</v>
      </c>
      <c r="S339" s="54"/>
      <c r="T339" s="54" t="s">
        <v>37</v>
      </c>
      <c r="U339" s="54">
        <v>240</v>
      </c>
      <c r="V339" s="54" t="s">
        <v>154</v>
      </c>
      <c r="W339" s="54" t="s">
        <v>207</v>
      </c>
      <c r="X339" s="57" t="s">
        <v>558</v>
      </c>
      <c r="Y339" s="54"/>
    </row>
    <row r="340" s="45" customFormat="1" ht="15" spans="1:25">
      <c r="A340" s="51">
        <v>333</v>
      </c>
      <c r="B340" s="51" t="s">
        <v>147</v>
      </c>
      <c r="C340" s="54" t="s">
        <v>148</v>
      </c>
      <c r="D340" s="54" t="s">
        <v>574</v>
      </c>
      <c r="E340" s="54" t="s">
        <v>589</v>
      </c>
      <c r="F340" s="51">
        <v>40</v>
      </c>
      <c r="G340" s="54">
        <v>180</v>
      </c>
      <c r="H340" s="55">
        <v>247</v>
      </c>
      <c r="I340" s="56">
        <v>115.65811</v>
      </c>
      <c r="J340" s="56">
        <v>23.30938</v>
      </c>
      <c r="K340" s="54" t="str">
        <f>IF(H340&lt;100,"C","B")</f>
        <v>B</v>
      </c>
      <c r="L340" s="55" t="s">
        <v>151</v>
      </c>
      <c r="M340" s="54" t="s">
        <v>152</v>
      </c>
      <c r="N340" s="54" t="s">
        <v>153</v>
      </c>
      <c r="O340" s="54"/>
      <c r="P340" s="54" t="s">
        <v>37</v>
      </c>
      <c r="Q340" s="54" t="s">
        <v>37</v>
      </c>
      <c r="R340" s="54" t="s">
        <v>37</v>
      </c>
      <c r="S340" s="54"/>
      <c r="T340" s="54" t="s">
        <v>37</v>
      </c>
      <c r="U340" s="54">
        <v>285</v>
      </c>
      <c r="V340" s="54" t="s">
        <v>154</v>
      </c>
      <c r="W340" s="54" t="s">
        <v>207</v>
      </c>
      <c r="X340" s="57" t="s">
        <v>558</v>
      </c>
      <c r="Y340" s="54"/>
    </row>
    <row r="341" s="45" customFormat="1" ht="15" spans="1:25">
      <c r="A341" s="51">
        <v>334</v>
      </c>
      <c r="B341" s="51" t="s">
        <v>147</v>
      </c>
      <c r="C341" s="54" t="s">
        <v>148</v>
      </c>
      <c r="D341" s="54" t="s">
        <v>590</v>
      </c>
      <c r="E341" s="54" t="s">
        <v>591</v>
      </c>
      <c r="F341" s="51">
        <v>117</v>
      </c>
      <c r="G341" s="54">
        <v>670</v>
      </c>
      <c r="H341" s="55">
        <v>890</v>
      </c>
      <c r="I341" s="56">
        <v>115.65723</v>
      </c>
      <c r="J341" s="56">
        <v>23.27252</v>
      </c>
      <c r="K341" s="54" t="str">
        <f>IF(H341&gt;300,"A","B")</f>
        <v>A</v>
      </c>
      <c r="L341" s="55" t="s">
        <v>151</v>
      </c>
      <c r="M341" s="54" t="s">
        <v>152</v>
      </c>
      <c r="N341" s="54" t="s">
        <v>153</v>
      </c>
      <c r="O341" s="54"/>
      <c r="P341" s="54" t="s">
        <v>37</v>
      </c>
      <c r="Q341" s="54" t="s">
        <v>37</v>
      </c>
      <c r="R341" s="54" t="s">
        <v>37</v>
      </c>
      <c r="S341" s="54"/>
      <c r="T341" s="54" t="s">
        <v>37</v>
      </c>
      <c r="U341" s="54" t="s">
        <v>37</v>
      </c>
      <c r="V341" s="54" t="s">
        <v>154</v>
      </c>
      <c r="W341" s="54" t="s">
        <v>155</v>
      </c>
      <c r="X341" s="57" t="s">
        <v>558</v>
      </c>
      <c r="Y341" s="54"/>
    </row>
    <row r="342" s="45" customFormat="1" ht="15" spans="1:25">
      <c r="A342" s="51">
        <v>335</v>
      </c>
      <c r="B342" s="51" t="s">
        <v>147</v>
      </c>
      <c r="C342" s="54" t="s">
        <v>148</v>
      </c>
      <c r="D342" s="54" t="s">
        <v>590</v>
      </c>
      <c r="E342" s="54" t="s">
        <v>592</v>
      </c>
      <c r="F342" s="51">
        <v>178</v>
      </c>
      <c r="G342" s="54">
        <v>1030</v>
      </c>
      <c r="H342" s="55">
        <v>1880</v>
      </c>
      <c r="I342" s="56">
        <v>115.6605</v>
      </c>
      <c r="J342" s="56">
        <v>23.28189</v>
      </c>
      <c r="K342" s="54" t="str">
        <f>IF(H342&gt;300,"A","B")</f>
        <v>A</v>
      </c>
      <c r="L342" s="55" t="s">
        <v>151</v>
      </c>
      <c r="M342" s="54" t="s">
        <v>152</v>
      </c>
      <c r="N342" s="54" t="s">
        <v>153</v>
      </c>
      <c r="O342" s="54"/>
      <c r="P342" s="54" t="s">
        <v>37</v>
      </c>
      <c r="Q342" s="54" t="s">
        <v>37</v>
      </c>
      <c r="R342" s="54" t="s">
        <v>37</v>
      </c>
      <c r="S342" s="54"/>
      <c r="T342" s="54" t="s">
        <v>37</v>
      </c>
      <c r="U342" s="54" t="s">
        <v>37</v>
      </c>
      <c r="V342" s="54" t="s">
        <v>154</v>
      </c>
      <c r="W342" s="54" t="s">
        <v>155</v>
      </c>
      <c r="X342" s="57" t="s">
        <v>237</v>
      </c>
      <c r="Y342" s="54"/>
    </row>
    <row r="343" s="45" customFormat="1" ht="15" spans="1:25">
      <c r="A343" s="51">
        <v>336</v>
      </c>
      <c r="B343" s="51" t="s">
        <v>147</v>
      </c>
      <c r="C343" s="54" t="s">
        <v>148</v>
      </c>
      <c r="D343" s="54" t="s">
        <v>590</v>
      </c>
      <c r="E343" s="54" t="s">
        <v>593</v>
      </c>
      <c r="F343" s="51">
        <v>112</v>
      </c>
      <c r="G343" s="54">
        <v>162</v>
      </c>
      <c r="H343" s="55">
        <v>920</v>
      </c>
      <c r="I343" s="56">
        <v>115.66782</v>
      </c>
      <c r="J343" s="56">
        <v>23.27967</v>
      </c>
      <c r="K343" s="54" t="str">
        <f>IF(H343&gt;300,"A","B")</f>
        <v>A</v>
      </c>
      <c r="L343" s="55" t="s">
        <v>151</v>
      </c>
      <c r="M343" s="54" t="s">
        <v>152</v>
      </c>
      <c r="N343" s="54" t="s">
        <v>153</v>
      </c>
      <c r="O343" s="54"/>
      <c r="P343" s="54" t="s">
        <v>37</v>
      </c>
      <c r="Q343" s="54" t="s">
        <v>37</v>
      </c>
      <c r="R343" s="54" t="s">
        <v>37</v>
      </c>
      <c r="S343" s="54"/>
      <c r="T343" s="54" t="s">
        <v>37</v>
      </c>
      <c r="U343" s="54">
        <v>180</v>
      </c>
      <c r="V343" s="54" t="s">
        <v>154</v>
      </c>
      <c r="W343" s="54" t="s">
        <v>155</v>
      </c>
      <c r="X343" s="57" t="s">
        <v>558</v>
      </c>
      <c r="Y343" s="54"/>
    </row>
    <row r="344" s="45" customFormat="1" ht="15" spans="1:25">
      <c r="A344" s="51">
        <v>337</v>
      </c>
      <c r="B344" s="51" t="s">
        <v>147</v>
      </c>
      <c r="C344" s="54" t="s">
        <v>148</v>
      </c>
      <c r="D344" s="54" t="s">
        <v>590</v>
      </c>
      <c r="E344" s="54" t="s">
        <v>594</v>
      </c>
      <c r="F344" s="51">
        <v>180</v>
      </c>
      <c r="G344" s="54">
        <v>1100</v>
      </c>
      <c r="H344" s="55">
        <v>2200</v>
      </c>
      <c r="I344" s="56">
        <v>115.66782</v>
      </c>
      <c r="J344" s="56">
        <v>23.27967</v>
      </c>
      <c r="K344" s="54" t="str">
        <f>IF(H344&gt;300,"A","B")</f>
        <v>A</v>
      </c>
      <c r="L344" s="55" t="s">
        <v>151</v>
      </c>
      <c r="M344" s="54" t="s">
        <v>152</v>
      </c>
      <c r="N344" s="54" t="s">
        <v>153</v>
      </c>
      <c r="O344" s="54"/>
      <c r="P344" s="54" t="s">
        <v>37</v>
      </c>
      <c r="Q344" s="54" t="s">
        <v>37</v>
      </c>
      <c r="R344" s="54" t="s">
        <v>37</v>
      </c>
      <c r="S344" s="54"/>
      <c r="T344" s="54" t="s">
        <v>37</v>
      </c>
      <c r="U344" s="54">
        <v>180</v>
      </c>
      <c r="V344" s="54" t="s">
        <v>154</v>
      </c>
      <c r="W344" s="54" t="s">
        <v>155</v>
      </c>
      <c r="X344" s="57" t="s">
        <v>237</v>
      </c>
      <c r="Y344" s="54"/>
    </row>
    <row r="345" s="45" customFormat="1" ht="15" spans="1:25">
      <c r="A345" s="51">
        <v>338</v>
      </c>
      <c r="B345" s="51" t="s">
        <v>147</v>
      </c>
      <c r="C345" s="54" t="s">
        <v>203</v>
      </c>
      <c r="D345" s="54" t="s">
        <v>204</v>
      </c>
      <c r="E345" s="54" t="s">
        <v>595</v>
      </c>
      <c r="F345" s="51">
        <v>49</v>
      </c>
      <c r="G345" s="54">
        <v>290</v>
      </c>
      <c r="H345" s="55">
        <v>180</v>
      </c>
      <c r="I345" s="56">
        <v>115.58724</v>
      </c>
      <c r="J345" s="56">
        <v>23.2607</v>
      </c>
      <c r="K345" s="54" t="str">
        <f>IF(H345&lt;100,"C","B")</f>
        <v>B</v>
      </c>
      <c r="L345" s="55" t="s">
        <v>151</v>
      </c>
      <c r="M345" s="54" t="s">
        <v>206</v>
      </c>
      <c r="N345" s="54" t="s">
        <v>153</v>
      </c>
      <c r="O345" s="54"/>
      <c r="P345" s="54" t="s">
        <v>37</v>
      </c>
      <c r="Q345" s="54" t="s">
        <v>37</v>
      </c>
      <c r="R345" s="54" t="s">
        <v>37</v>
      </c>
      <c r="S345" s="54"/>
      <c r="T345" s="54" t="s">
        <v>37</v>
      </c>
      <c r="U345" s="54" t="s">
        <v>37</v>
      </c>
      <c r="V345" s="54" t="s">
        <v>154</v>
      </c>
      <c r="W345" s="54" t="s">
        <v>207</v>
      </c>
      <c r="X345" s="57" t="s">
        <v>558</v>
      </c>
      <c r="Y345" s="54"/>
    </row>
    <row r="346" s="45" customFormat="1" ht="15" spans="1:25">
      <c r="A346" s="51">
        <v>339</v>
      </c>
      <c r="B346" s="51" t="s">
        <v>147</v>
      </c>
      <c r="C346" s="54" t="s">
        <v>203</v>
      </c>
      <c r="D346" s="54" t="s">
        <v>204</v>
      </c>
      <c r="E346" s="54" t="s">
        <v>516</v>
      </c>
      <c r="F346" s="51">
        <v>152</v>
      </c>
      <c r="G346" s="54">
        <v>850</v>
      </c>
      <c r="H346" s="55">
        <v>490</v>
      </c>
      <c r="I346" s="56">
        <v>115.58856</v>
      </c>
      <c r="J346" s="56">
        <v>23.25325</v>
      </c>
      <c r="K346" s="54" t="str">
        <f>IF(H346&gt;300,"A","B")</f>
        <v>A</v>
      </c>
      <c r="L346" s="55" t="s">
        <v>151</v>
      </c>
      <c r="M346" s="54" t="s">
        <v>206</v>
      </c>
      <c r="N346" s="54" t="s">
        <v>153</v>
      </c>
      <c r="O346" s="54"/>
      <c r="P346" s="54" t="s">
        <v>37</v>
      </c>
      <c r="Q346" s="54" t="s">
        <v>37</v>
      </c>
      <c r="R346" s="54" t="s">
        <v>37</v>
      </c>
      <c r="S346" s="54"/>
      <c r="T346" s="54" t="s">
        <v>37</v>
      </c>
      <c r="U346" s="54" t="s">
        <v>37</v>
      </c>
      <c r="V346" s="54" t="s">
        <v>154</v>
      </c>
      <c r="W346" s="54" t="s">
        <v>337</v>
      </c>
      <c r="X346" s="57" t="s">
        <v>558</v>
      </c>
      <c r="Y346" s="54"/>
    </row>
    <row r="347" s="45" customFormat="1" ht="15" spans="1:25">
      <c r="A347" s="51">
        <v>340</v>
      </c>
      <c r="B347" s="51" t="s">
        <v>147</v>
      </c>
      <c r="C347" s="54" t="s">
        <v>203</v>
      </c>
      <c r="D347" s="54" t="s">
        <v>596</v>
      </c>
      <c r="E347" s="54" t="s">
        <v>597</v>
      </c>
      <c r="F347" s="51">
        <v>110</v>
      </c>
      <c r="G347" s="54">
        <v>755</v>
      </c>
      <c r="H347" s="55">
        <v>425</v>
      </c>
      <c r="I347" s="56">
        <v>115.58402</v>
      </c>
      <c r="J347" s="56">
        <v>23.24322</v>
      </c>
      <c r="K347" s="54" t="str">
        <f>IF(H347&gt;300,"A","B")</f>
        <v>A</v>
      </c>
      <c r="L347" s="55" t="s">
        <v>151</v>
      </c>
      <c r="M347" s="54" t="s">
        <v>206</v>
      </c>
      <c r="N347" s="54" t="s">
        <v>153</v>
      </c>
      <c r="O347" s="54"/>
      <c r="P347" s="54" t="s">
        <v>37</v>
      </c>
      <c r="Q347" s="54" t="s">
        <v>37</v>
      </c>
      <c r="R347" s="54" t="s">
        <v>37</v>
      </c>
      <c r="S347" s="54"/>
      <c r="T347" s="54" t="s">
        <v>37</v>
      </c>
      <c r="U347" s="54" t="s">
        <v>37</v>
      </c>
      <c r="V347" s="54" t="s">
        <v>154</v>
      </c>
      <c r="W347" s="54" t="s">
        <v>158</v>
      </c>
      <c r="X347" s="57" t="s">
        <v>558</v>
      </c>
      <c r="Y347" s="54"/>
    </row>
    <row r="348" s="45" customFormat="1" ht="15" spans="1:25">
      <c r="A348" s="51">
        <v>341</v>
      </c>
      <c r="B348" s="51" t="s">
        <v>147</v>
      </c>
      <c r="C348" s="54" t="s">
        <v>203</v>
      </c>
      <c r="D348" s="54" t="s">
        <v>598</v>
      </c>
      <c r="E348" s="54" t="s">
        <v>599</v>
      </c>
      <c r="F348" s="51">
        <v>103</v>
      </c>
      <c r="G348" s="54">
        <v>613</v>
      </c>
      <c r="H348" s="55">
        <v>110</v>
      </c>
      <c r="I348" s="56">
        <v>115.61111</v>
      </c>
      <c r="J348" s="56">
        <v>23.26139</v>
      </c>
      <c r="K348" s="54" t="str">
        <f>IF(H348&lt;100,"C","B")</f>
        <v>B</v>
      </c>
      <c r="L348" s="55" t="s">
        <v>151</v>
      </c>
      <c r="M348" s="54" t="s">
        <v>206</v>
      </c>
      <c r="N348" s="54" t="s">
        <v>153</v>
      </c>
      <c r="O348" s="54"/>
      <c r="P348" s="54" t="s">
        <v>37</v>
      </c>
      <c r="Q348" s="54" t="s">
        <v>37</v>
      </c>
      <c r="R348" s="54" t="s">
        <v>37</v>
      </c>
      <c r="S348" s="54"/>
      <c r="T348" s="54" t="s">
        <v>37</v>
      </c>
      <c r="U348" s="54">
        <v>300</v>
      </c>
      <c r="V348" s="54" t="s">
        <v>154</v>
      </c>
      <c r="W348" s="54" t="s">
        <v>207</v>
      </c>
      <c r="X348" s="57" t="s">
        <v>558</v>
      </c>
      <c r="Y348" s="54"/>
    </row>
    <row r="349" s="45" customFormat="1" ht="15" spans="1:25">
      <c r="A349" s="51">
        <v>342</v>
      </c>
      <c r="B349" s="51" t="s">
        <v>147</v>
      </c>
      <c r="C349" s="54" t="s">
        <v>203</v>
      </c>
      <c r="D349" s="54" t="s">
        <v>598</v>
      </c>
      <c r="E349" s="54" t="s">
        <v>600</v>
      </c>
      <c r="F349" s="51">
        <v>117</v>
      </c>
      <c r="G349" s="54">
        <v>602</v>
      </c>
      <c r="H349" s="55">
        <v>160</v>
      </c>
      <c r="I349" s="56">
        <v>115.61668</v>
      </c>
      <c r="J349" s="56">
        <v>23.26232</v>
      </c>
      <c r="K349" s="54" t="str">
        <f>IF(H349&lt;100,"C","B")</f>
        <v>B</v>
      </c>
      <c r="L349" s="55" t="s">
        <v>151</v>
      </c>
      <c r="M349" s="54" t="s">
        <v>206</v>
      </c>
      <c r="N349" s="54" t="s">
        <v>153</v>
      </c>
      <c r="O349" s="54"/>
      <c r="P349" s="54" t="s">
        <v>37</v>
      </c>
      <c r="Q349" s="54" t="s">
        <v>37</v>
      </c>
      <c r="R349" s="54" t="s">
        <v>37</v>
      </c>
      <c r="S349" s="54"/>
      <c r="T349" s="54" t="s">
        <v>37</v>
      </c>
      <c r="U349" s="54">
        <v>180</v>
      </c>
      <c r="V349" s="54" t="s">
        <v>154</v>
      </c>
      <c r="W349" s="54" t="s">
        <v>207</v>
      </c>
      <c r="X349" s="57" t="s">
        <v>558</v>
      </c>
      <c r="Y349" s="54"/>
    </row>
    <row r="350" s="45" customFormat="1" ht="15" spans="1:25">
      <c r="A350" s="51">
        <v>343</v>
      </c>
      <c r="B350" s="51" t="s">
        <v>147</v>
      </c>
      <c r="C350" s="54" t="s">
        <v>305</v>
      </c>
      <c r="D350" s="54" t="s">
        <v>421</v>
      </c>
      <c r="E350" s="54" t="s">
        <v>601</v>
      </c>
      <c r="F350" s="51">
        <v>116</v>
      </c>
      <c r="G350" s="54">
        <v>769</v>
      </c>
      <c r="H350" s="55">
        <v>452</v>
      </c>
      <c r="I350" s="54">
        <v>115.708203</v>
      </c>
      <c r="J350" s="54">
        <v>23.288152</v>
      </c>
      <c r="K350" s="54" t="str">
        <f>IF(H350&gt;300,"A","B")</f>
        <v>A</v>
      </c>
      <c r="L350" s="54" t="s">
        <v>158</v>
      </c>
      <c r="M350" s="54" t="s">
        <v>37</v>
      </c>
      <c r="N350" s="54" t="s">
        <v>37</v>
      </c>
      <c r="O350" s="54"/>
      <c r="P350" s="54" t="s">
        <v>602</v>
      </c>
      <c r="Q350" s="56" t="s">
        <v>222</v>
      </c>
      <c r="R350" s="54" t="s">
        <v>37</v>
      </c>
      <c r="S350" s="54"/>
      <c r="T350" s="54" t="s">
        <v>37</v>
      </c>
      <c r="U350" s="54">
        <v>70.872</v>
      </c>
      <c r="V350" s="54" t="s">
        <v>154</v>
      </c>
      <c r="W350" s="54" t="s">
        <v>158</v>
      </c>
      <c r="X350" s="57" t="s">
        <v>603</v>
      </c>
      <c r="Y350" s="54"/>
    </row>
    <row r="351" s="45" customFormat="1" ht="15" spans="1:25">
      <c r="A351" s="51">
        <v>344</v>
      </c>
      <c r="B351" s="51" t="s">
        <v>147</v>
      </c>
      <c r="C351" s="54" t="s">
        <v>168</v>
      </c>
      <c r="D351" s="54" t="s">
        <v>424</v>
      </c>
      <c r="E351" s="54" t="s">
        <v>604</v>
      </c>
      <c r="F351" s="51">
        <v>118</v>
      </c>
      <c r="G351" s="54">
        <v>1032</v>
      </c>
      <c r="H351" s="55">
        <v>986</v>
      </c>
      <c r="I351" s="56">
        <v>115.62149</v>
      </c>
      <c r="J351" s="56">
        <v>23.17234</v>
      </c>
      <c r="K351" s="54" t="str">
        <f>IF(H351&gt;300,"A","B")</f>
        <v>A</v>
      </c>
      <c r="L351" s="54" t="s">
        <v>158</v>
      </c>
      <c r="M351" s="54" t="s">
        <v>37</v>
      </c>
      <c r="N351" s="54" t="s">
        <v>37</v>
      </c>
      <c r="O351" s="54"/>
      <c r="P351" s="54" t="s">
        <v>602</v>
      </c>
      <c r="Q351" s="56" t="s">
        <v>222</v>
      </c>
      <c r="R351" s="54" t="s">
        <v>37</v>
      </c>
      <c r="S351" s="54"/>
      <c r="T351" s="54" t="s">
        <v>37</v>
      </c>
      <c r="U351" s="54">
        <v>78.836</v>
      </c>
      <c r="V351" s="54" t="s">
        <v>154</v>
      </c>
      <c r="W351" s="54" t="s">
        <v>155</v>
      </c>
      <c r="X351" s="57" t="s">
        <v>603</v>
      </c>
      <c r="Y351" s="54"/>
    </row>
    <row r="352" s="45" customFormat="1" ht="15" spans="1:25">
      <c r="A352" s="51">
        <v>345</v>
      </c>
      <c r="B352" s="51" t="s">
        <v>147</v>
      </c>
      <c r="C352" s="54" t="s">
        <v>168</v>
      </c>
      <c r="D352" s="54" t="s">
        <v>427</v>
      </c>
      <c r="E352" s="54" t="s">
        <v>605</v>
      </c>
      <c r="F352" s="51">
        <v>40</v>
      </c>
      <c r="G352" s="54">
        <v>300</v>
      </c>
      <c r="H352" s="55">
        <v>300</v>
      </c>
      <c r="I352" s="56">
        <v>115.64323</v>
      </c>
      <c r="J352" s="56">
        <v>23.18896</v>
      </c>
      <c r="K352" s="54" t="str">
        <f>IF(H352&lt;100,"C","B")</f>
        <v>B</v>
      </c>
      <c r="L352" s="54" t="s">
        <v>158</v>
      </c>
      <c r="M352" s="54" t="s">
        <v>37</v>
      </c>
      <c r="N352" s="54" t="s">
        <v>37</v>
      </c>
      <c r="O352" s="54"/>
      <c r="P352" s="54" t="s">
        <v>606</v>
      </c>
      <c r="Q352" s="56" t="s">
        <v>222</v>
      </c>
      <c r="R352" s="54" t="s">
        <v>37</v>
      </c>
      <c r="S352" s="54"/>
      <c r="T352" s="54" t="s">
        <v>37</v>
      </c>
      <c r="U352" s="54">
        <v>70.788</v>
      </c>
      <c r="V352" s="54" t="s">
        <v>154</v>
      </c>
      <c r="W352" s="54" t="s">
        <v>207</v>
      </c>
      <c r="X352" s="57" t="s">
        <v>603</v>
      </c>
      <c r="Y352" s="54"/>
    </row>
    <row r="353" s="45" customFormat="1" ht="15" spans="1:25">
      <c r="A353" s="51">
        <v>346</v>
      </c>
      <c r="B353" s="51" t="s">
        <v>147</v>
      </c>
      <c r="C353" s="54" t="s">
        <v>168</v>
      </c>
      <c r="D353" s="54" t="s">
        <v>438</v>
      </c>
      <c r="E353" s="54" t="s">
        <v>159</v>
      </c>
      <c r="F353" s="51">
        <v>140</v>
      </c>
      <c r="G353" s="54">
        <v>1110</v>
      </c>
      <c r="H353" s="55">
        <v>1000</v>
      </c>
      <c r="I353" s="56">
        <v>115.66154</v>
      </c>
      <c r="J353" s="56">
        <v>23.1576</v>
      </c>
      <c r="K353" s="54" t="str">
        <f t="shared" ref="K353:K373" si="13">IF(H353&gt;300,"A","B")</f>
        <v>A</v>
      </c>
      <c r="L353" s="54" t="s">
        <v>158</v>
      </c>
      <c r="M353" s="54" t="s">
        <v>37</v>
      </c>
      <c r="N353" s="54" t="s">
        <v>37</v>
      </c>
      <c r="O353" s="54"/>
      <c r="P353" s="54" t="s">
        <v>602</v>
      </c>
      <c r="Q353" s="56" t="s">
        <v>222</v>
      </c>
      <c r="R353" s="54" t="s">
        <v>37</v>
      </c>
      <c r="S353" s="54"/>
      <c r="T353" s="54" t="s">
        <v>37</v>
      </c>
      <c r="U353" s="54">
        <v>130.764</v>
      </c>
      <c r="V353" s="54" t="s">
        <v>154</v>
      </c>
      <c r="W353" s="54" t="s">
        <v>155</v>
      </c>
      <c r="X353" s="57" t="s">
        <v>603</v>
      </c>
      <c r="Y353" s="54"/>
    </row>
    <row r="354" s="45" customFormat="1" ht="15" spans="1:25">
      <c r="A354" s="51">
        <v>347</v>
      </c>
      <c r="B354" s="51" t="s">
        <v>147</v>
      </c>
      <c r="C354" s="54" t="s">
        <v>168</v>
      </c>
      <c r="D354" s="54" t="s">
        <v>438</v>
      </c>
      <c r="E354" s="54" t="s">
        <v>607</v>
      </c>
      <c r="F354" s="51">
        <v>70</v>
      </c>
      <c r="G354" s="54">
        <v>550</v>
      </c>
      <c r="H354" s="55">
        <v>480</v>
      </c>
      <c r="I354" s="56">
        <v>115.65607</v>
      </c>
      <c r="J354" s="56">
        <v>23.1473</v>
      </c>
      <c r="K354" s="54" t="str">
        <f t="shared" si="13"/>
        <v>A</v>
      </c>
      <c r="L354" s="54" t="s">
        <v>158</v>
      </c>
      <c r="M354" s="54" t="s">
        <v>37</v>
      </c>
      <c r="N354" s="54" t="s">
        <v>37</v>
      </c>
      <c r="O354" s="54"/>
      <c r="P354" s="54" t="s">
        <v>602</v>
      </c>
      <c r="Q354" s="56" t="s">
        <v>222</v>
      </c>
      <c r="R354" s="54" t="s">
        <v>37</v>
      </c>
      <c r="S354" s="54"/>
      <c r="T354" s="54" t="s">
        <v>37</v>
      </c>
      <c r="U354" s="54">
        <v>86.16</v>
      </c>
      <c r="V354" s="54" t="s">
        <v>154</v>
      </c>
      <c r="W354" s="54" t="s">
        <v>158</v>
      </c>
      <c r="X354" s="57" t="s">
        <v>603</v>
      </c>
      <c r="Y354" s="54"/>
    </row>
    <row r="355" s="45" customFormat="1" ht="15" spans="1:25">
      <c r="A355" s="51">
        <v>348</v>
      </c>
      <c r="B355" s="51" t="s">
        <v>147</v>
      </c>
      <c r="C355" s="54" t="s">
        <v>168</v>
      </c>
      <c r="D355" s="54" t="s">
        <v>341</v>
      </c>
      <c r="E355" s="54" t="s">
        <v>608</v>
      </c>
      <c r="F355" s="51">
        <v>78</v>
      </c>
      <c r="G355" s="54">
        <v>538</v>
      </c>
      <c r="H355" s="55">
        <v>491</v>
      </c>
      <c r="I355" s="56">
        <v>115.69004</v>
      </c>
      <c r="J355" s="56">
        <v>23.14761</v>
      </c>
      <c r="K355" s="54" t="str">
        <f t="shared" si="13"/>
        <v>A</v>
      </c>
      <c r="L355" s="54" t="s">
        <v>158</v>
      </c>
      <c r="M355" s="54" t="s">
        <v>37</v>
      </c>
      <c r="N355" s="54" t="s">
        <v>37</v>
      </c>
      <c r="O355" s="54"/>
      <c r="P355" s="54" t="s">
        <v>602</v>
      </c>
      <c r="Q355" s="56" t="s">
        <v>222</v>
      </c>
      <c r="R355" s="54" t="s">
        <v>37</v>
      </c>
      <c r="S355" s="54"/>
      <c r="T355" s="54" t="s">
        <v>37</v>
      </c>
      <c r="U355" s="54">
        <v>50.556</v>
      </c>
      <c r="V355" s="54" t="s">
        <v>154</v>
      </c>
      <c r="W355" s="54" t="s">
        <v>158</v>
      </c>
      <c r="X355" s="57" t="s">
        <v>603</v>
      </c>
      <c r="Y355" s="54"/>
    </row>
    <row r="356" s="45" customFormat="1" ht="15" spans="1:25">
      <c r="A356" s="51">
        <v>349</v>
      </c>
      <c r="B356" s="51" t="s">
        <v>147</v>
      </c>
      <c r="C356" s="54" t="s">
        <v>168</v>
      </c>
      <c r="D356" s="54" t="s">
        <v>341</v>
      </c>
      <c r="E356" s="54" t="s">
        <v>609</v>
      </c>
      <c r="F356" s="51">
        <v>85</v>
      </c>
      <c r="G356" s="54">
        <v>895</v>
      </c>
      <c r="H356" s="55">
        <v>628</v>
      </c>
      <c r="I356" s="56">
        <v>115.70476</v>
      </c>
      <c r="J356" s="56">
        <v>23.13901</v>
      </c>
      <c r="K356" s="54" t="str">
        <f t="shared" si="13"/>
        <v>A</v>
      </c>
      <c r="L356" s="54" t="s">
        <v>158</v>
      </c>
      <c r="M356" s="54" t="s">
        <v>37</v>
      </c>
      <c r="N356" s="54" t="s">
        <v>37</v>
      </c>
      <c r="O356" s="54"/>
      <c r="P356" s="54" t="s">
        <v>602</v>
      </c>
      <c r="Q356" s="56" t="s">
        <v>222</v>
      </c>
      <c r="R356" s="54" t="s">
        <v>37</v>
      </c>
      <c r="S356" s="54"/>
      <c r="T356" s="54" t="s">
        <v>37</v>
      </c>
      <c r="U356" s="54">
        <v>58.396</v>
      </c>
      <c r="V356" s="54" t="s">
        <v>154</v>
      </c>
      <c r="W356" s="54" t="s">
        <v>158</v>
      </c>
      <c r="X356" s="57" t="s">
        <v>603</v>
      </c>
      <c r="Y356" s="54"/>
    </row>
    <row r="357" s="45" customFormat="1" ht="15" spans="1:25">
      <c r="A357" s="51">
        <v>350</v>
      </c>
      <c r="B357" s="51" t="s">
        <v>147</v>
      </c>
      <c r="C357" s="54" t="s">
        <v>168</v>
      </c>
      <c r="D357" s="54" t="s">
        <v>463</v>
      </c>
      <c r="E357" s="54" t="s">
        <v>610</v>
      </c>
      <c r="F357" s="51">
        <v>145</v>
      </c>
      <c r="G357" s="54">
        <v>898</v>
      </c>
      <c r="H357" s="55">
        <v>898</v>
      </c>
      <c r="I357" s="56">
        <v>115.64857</v>
      </c>
      <c r="J357" s="56">
        <v>23.15706</v>
      </c>
      <c r="K357" s="54" t="str">
        <f t="shared" si="13"/>
        <v>A</v>
      </c>
      <c r="L357" s="54" t="s">
        <v>158</v>
      </c>
      <c r="M357" s="54" t="s">
        <v>37</v>
      </c>
      <c r="N357" s="54" t="s">
        <v>37</v>
      </c>
      <c r="O357" s="54"/>
      <c r="P357" s="54" t="s">
        <v>602</v>
      </c>
      <c r="Q357" s="56" t="s">
        <v>222</v>
      </c>
      <c r="R357" s="54" t="s">
        <v>37</v>
      </c>
      <c r="S357" s="54"/>
      <c r="T357" s="54" t="s">
        <v>37</v>
      </c>
      <c r="U357" s="54">
        <v>73.852</v>
      </c>
      <c r="V357" s="54" t="s">
        <v>154</v>
      </c>
      <c r="W357" s="54" t="s">
        <v>155</v>
      </c>
      <c r="X357" s="57" t="s">
        <v>603</v>
      </c>
      <c r="Y357" s="54"/>
    </row>
    <row r="358" s="45" customFormat="1" ht="15" spans="1:25">
      <c r="A358" s="51">
        <v>351</v>
      </c>
      <c r="B358" s="51" t="s">
        <v>147</v>
      </c>
      <c r="C358" s="54" t="s">
        <v>168</v>
      </c>
      <c r="D358" s="54" t="s">
        <v>476</v>
      </c>
      <c r="E358" s="54" t="s">
        <v>611</v>
      </c>
      <c r="F358" s="51">
        <v>230</v>
      </c>
      <c r="G358" s="54">
        <v>1485</v>
      </c>
      <c r="H358" s="55">
        <v>1485</v>
      </c>
      <c r="I358" s="56">
        <v>115.67284</v>
      </c>
      <c r="J358" s="56">
        <v>23.15463</v>
      </c>
      <c r="K358" s="54" t="str">
        <f t="shared" si="13"/>
        <v>A</v>
      </c>
      <c r="L358" s="54" t="s">
        <v>158</v>
      </c>
      <c r="M358" s="54" t="s">
        <v>37</v>
      </c>
      <c r="N358" s="54" t="s">
        <v>37</v>
      </c>
      <c r="O358" s="54"/>
      <c r="P358" s="54" t="s">
        <v>602</v>
      </c>
      <c r="Q358" s="56" t="s">
        <v>222</v>
      </c>
      <c r="R358" s="54" t="s">
        <v>37</v>
      </c>
      <c r="S358" s="54"/>
      <c r="T358" s="54" t="s">
        <v>37</v>
      </c>
      <c r="U358" s="54">
        <v>107.34</v>
      </c>
      <c r="V358" s="54" t="s">
        <v>154</v>
      </c>
      <c r="W358" s="54" t="s">
        <v>155</v>
      </c>
      <c r="X358" s="57" t="s">
        <v>603</v>
      </c>
      <c r="Y358" s="54"/>
    </row>
    <row r="359" s="45" customFormat="1" ht="15" spans="1:25">
      <c r="A359" s="51">
        <v>352</v>
      </c>
      <c r="B359" s="51" t="s">
        <v>147</v>
      </c>
      <c r="C359" s="54" t="s">
        <v>168</v>
      </c>
      <c r="D359" s="54" t="s">
        <v>476</v>
      </c>
      <c r="E359" s="54" t="s">
        <v>612</v>
      </c>
      <c r="F359" s="51">
        <v>250</v>
      </c>
      <c r="G359" s="54">
        <v>1495</v>
      </c>
      <c r="H359" s="55">
        <v>1495</v>
      </c>
      <c r="I359" s="56">
        <v>115.66603</v>
      </c>
      <c r="J359" s="56">
        <v>23.16128</v>
      </c>
      <c r="K359" s="54" t="str">
        <f t="shared" si="13"/>
        <v>A</v>
      </c>
      <c r="L359" s="54" t="s">
        <v>158</v>
      </c>
      <c r="M359" s="54" t="s">
        <v>37</v>
      </c>
      <c r="N359" s="54" t="s">
        <v>37</v>
      </c>
      <c r="O359" s="54"/>
      <c r="P359" s="54" t="s">
        <v>602</v>
      </c>
      <c r="Q359" s="56" t="s">
        <v>222</v>
      </c>
      <c r="R359" s="54" t="s">
        <v>37</v>
      </c>
      <c r="S359" s="54"/>
      <c r="T359" s="54" t="s">
        <v>37</v>
      </c>
      <c r="U359" s="54">
        <v>107.956</v>
      </c>
      <c r="V359" s="54" t="s">
        <v>154</v>
      </c>
      <c r="W359" s="54" t="s">
        <v>155</v>
      </c>
      <c r="X359" s="57" t="s">
        <v>603</v>
      </c>
      <c r="Y359" s="54"/>
    </row>
    <row r="360" s="45" customFormat="1" ht="15" spans="1:25">
      <c r="A360" s="51">
        <v>353</v>
      </c>
      <c r="B360" s="51" t="s">
        <v>147</v>
      </c>
      <c r="C360" s="54" t="s">
        <v>148</v>
      </c>
      <c r="D360" s="54" t="s">
        <v>234</v>
      </c>
      <c r="E360" s="54" t="s">
        <v>613</v>
      </c>
      <c r="F360" s="51">
        <v>54</v>
      </c>
      <c r="G360" s="54">
        <v>1063</v>
      </c>
      <c r="H360" s="55">
        <v>862</v>
      </c>
      <c r="I360" s="56">
        <v>115.6515</v>
      </c>
      <c r="J360" s="56">
        <v>23.30707</v>
      </c>
      <c r="K360" s="54" t="str">
        <f t="shared" si="13"/>
        <v>A</v>
      </c>
      <c r="L360" s="54" t="s">
        <v>158</v>
      </c>
      <c r="M360" s="54" t="s">
        <v>37</v>
      </c>
      <c r="N360" s="54" t="s">
        <v>37</v>
      </c>
      <c r="O360" s="54"/>
      <c r="P360" s="54" t="s">
        <v>602</v>
      </c>
      <c r="Q360" s="56" t="s">
        <v>222</v>
      </c>
      <c r="R360" s="54" t="s">
        <v>37</v>
      </c>
      <c r="S360" s="54"/>
      <c r="T360" s="54" t="s">
        <v>37</v>
      </c>
      <c r="U360" s="54">
        <v>180</v>
      </c>
      <c r="V360" s="54" t="s">
        <v>154</v>
      </c>
      <c r="W360" s="54" t="s">
        <v>155</v>
      </c>
      <c r="X360" s="57" t="s">
        <v>561</v>
      </c>
      <c r="Y360" s="54"/>
    </row>
    <row r="361" s="45" customFormat="1" ht="15" spans="1:25">
      <c r="A361" s="51">
        <v>354</v>
      </c>
      <c r="B361" s="51" t="s">
        <v>147</v>
      </c>
      <c r="C361" s="54" t="s">
        <v>148</v>
      </c>
      <c r="D361" s="54" t="s">
        <v>234</v>
      </c>
      <c r="E361" s="54" t="s">
        <v>614</v>
      </c>
      <c r="F361" s="51">
        <v>34</v>
      </c>
      <c r="G361" s="54">
        <v>1056</v>
      </c>
      <c r="H361" s="55">
        <v>1288</v>
      </c>
      <c r="I361" s="56">
        <v>115.65141</v>
      </c>
      <c r="J361" s="56">
        <v>23.30707</v>
      </c>
      <c r="K361" s="54" t="str">
        <f t="shared" si="13"/>
        <v>A</v>
      </c>
      <c r="L361" s="54" t="s">
        <v>158</v>
      </c>
      <c r="M361" s="54" t="s">
        <v>37</v>
      </c>
      <c r="N361" s="54" t="s">
        <v>37</v>
      </c>
      <c r="O361" s="54"/>
      <c r="P361" s="54" t="s">
        <v>336</v>
      </c>
      <c r="Q361" s="56" t="s">
        <v>222</v>
      </c>
      <c r="R361" s="54" t="s">
        <v>37</v>
      </c>
      <c r="S361" s="54"/>
      <c r="T361" s="54" t="s">
        <v>37</v>
      </c>
      <c r="U361" s="54">
        <v>96.084</v>
      </c>
      <c r="V361" s="54" t="s">
        <v>154</v>
      </c>
      <c r="W361" s="54" t="s">
        <v>155</v>
      </c>
      <c r="X361" s="57" t="s">
        <v>603</v>
      </c>
      <c r="Y361" s="54"/>
    </row>
    <row r="362" s="45" customFormat="1" ht="15" spans="1:25">
      <c r="A362" s="51">
        <v>355</v>
      </c>
      <c r="B362" s="51" t="s">
        <v>147</v>
      </c>
      <c r="C362" s="54" t="s">
        <v>148</v>
      </c>
      <c r="D362" s="54" t="s">
        <v>234</v>
      </c>
      <c r="E362" s="54" t="s">
        <v>615</v>
      </c>
      <c r="F362" s="51">
        <v>102</v>
      </c>
      <c r="G362" s="54">
        <v>980</v>
      </c>
      <c r="H362" s="55">
        <v>860</v>
      </c>
      <c r="I362" s="56">
        <v>115.65146</v>
      </c>
      <c r="J362" s="56">
        <v>23.30705</v>
      </c>
      <c r="K362" s="54" t="str">
        <f t="shared" si="13"/>
        <v>A</v>
      </c>
      <c r="L362" s="54" t="s">
        <v>158</v>
      </c>
      <c r="M362" s="54" t="s">
        <v>37</v>
      </c>
      <c r="N362" s="54" t="s">
        <v>37</v>
      </c>
      <c r="O362" s="54"/>
      <c r="P362" s="54" t="s">
        <v>602</v>
      </c>
      <c r="Q362" s="56" t="s">
        <v>222</v>
      </c>
      <c r="R362" s="54" t="s">
        <v>37</v>
      </c>
      <c r="S362" s="54"/>
      <c r="T362" s="54" t="s">
        <v>37</v>
      </c>
      <c r="U362" s="54">
        <v>71.668</v>
      </c>
      <c r="V362" s="54" t="s">
        <v>154</v>
      </c>
      <c r="W362" s="54" t="s">
        <v>155</v>
      </c>
      <c r="X362" s="57" t="s">
        <v>603</v>
      </c>
      <c r="Y362" s="54"/>
    </row>
    <row r="363" s="45" customFormat="1" ht="15" spans="1:25">
      <c r="A363" s="51">
        <v>356</v>
      </c>
      <c r="B363" s="51" t="s">
        <v>147</v>
      </c>
      <c r="C363" s="54" t="s">
        <v>148</v>
      </c>
      <c r="D363" s="54" t="s">
        <v>234</v>
      </c>
      <c r="E363" s="54" t="s">
        <v>616</v>
      </c>
      <c r="F363" s="51">
        <v>64</v>
      </c>
      <c r="G363" s="54">
        <v>1028</v>
      </c>
      <c r="H363" s="55">
        <v>892</v>
      </c>
      <c r="I363" s="56">
        <v>115.65148</v>
      </c>
      <c r="J363" s="56">
        <v>23.30709</v>
      </c>
      <c r="K363" s="54" t="str">
        <f t="shared" si="13"/>
        <v>A</v>
      </c>
      <c r="L363" s="54" t="s">
        <v>158</v>
      </c>
      <c r="M363" s="54" t="s">
        <v>37</v>
      </c>
      <c r="N363" s="54" t="s">
        <v>37</v>
      </c>
      <c r="O363" s="54"/>
      <c r="P363" s="54" t="s">
        <v>336</v>
      </c>
      <c r="Q363" s="56" t="s">
        <v>222</v>
      </c>
      <c r="R363" s="54" t="s">
        <v>37</v>
      </c>
      <c r="S363" s="54"/>
      <c r="T363" s="54" t="s">
        <v>37</v>
      </c>
      <c r="U363" s="54">
        <v>73.46</v>
      </c>
      <c r="V363" s="54" t="s">
        <v>154</v>
      </c>
      <c r="W363" s="54" t="s">
        <v>155</v>
      </c>
      <c r="X363" s="57" t="s">
        <v>603</v>
      </c>
      <c r="Y363" s="54"/>
    </row>
    <row r="364" s="45" customFormat="1" ht="15" spans="1:25">
      <c r="A364" s="51">
        <v>357</v>
      </c>
      <c r="B364" s="51" t="s">
        <v>147</v>
      </c>
      <c r="C364" s="54" t="s">
        <v>148</v>
      </c>
      <c r="D364" s="54" t="s">
        <v>617</v>
      </c>
      <c r="E364" s="54" t="s">
        <v>618</v>
      </c>
      <c r="F364" s="51">
        <v>70</v>
      </c>
      <c r="G364" s="54">
        <v>385</v>
      </c>
      <c r="H364" s="55">
        <v>385</v>
      </c>
      <c r="I364" s="56">
        <v>115.62485</v>
      </c>
      <c r="J364" s="56">
        <v>23.31974</v>
      </c>
      <c r="K364" s="54" t="str">
        <f t="shared" si="13"/>
        <v>A</v>
      </c>
      <c r="L364" s="54" t="s">
        <v>158</v>
      </c>
      <c r="M364" s="54" t="s">
        <v>37</v>
      </c>
      <c r="N364" s="54" t="s">
        <v>37</v>
      </c>
      <c r="O364" s="54"/>
      <c r="P364" s="54" t="s">
        <v>336</v>
      </c>
      <c r="Q364" s="56" t="s">
        <v>222</v>
      </c>
      <c r="R364" s="54" t="s">
        <v>37</v>
      </c>
      <c r="S364" s="54"/>
      <c r="T364" s="54" t="s">
        <v>37</v>
      </c>
      <c r="U364" s="54">
        <v>204</v>
      </c>
      <c r="V364" s="54" t="s">
        <v>154</v>
      </c>
      <c r="W364" s="54" t="s">
        <v>207</v>
      </c>
      <c r="X364" s="57" t="s">
        <v>237</v>
      </c>
      <c r="Y364" s="54"/>
    </row>
    <row r="365" s="45" customFormat="1" ht="15" spans="1:25">
      <c r="A365" s="51">
        <v>358</v>
      </c>
      <c r="B365" s="51" t="s">
        <v>147</v>
      </c>
      <c r="C365" s="54" t="s">
        <v>148</v>
      </c>
      <c r="D365" s="54" t="s">
        <v>617</v>
      </c>
      <c r="E365" s="54" t="s">
        <v>619</v>
      </c>
      <c r="F365" s="51">
        <v>63</v>
      </c>
      <c r="G365" s="54">
        <v>325</v>
      </c>
      <c r="H365" s="55">
        <v>340</v>
      </c>
      <c r="I365" s="56">
        <v>115.6356</v>
      </c>
      <c r="J365" s="56">
        <v>23.30706</v>
      </c>
      <c r="K365" s="54" t="str">
        <f t="shared" si="13"/>
        <v>A</v>
      </c>
      <c r="L365" s="54" t="s">
        <v>158</v>
      </c>
      <c r="M365" s="54" t="s">
        <v>37</v>
      </c>
      <c r="N365" s="54" t="s">
        <v>37</v>
      </c>
      <c r="O365" s="54"/>
      <c r="P365" s="54" t="s">
        <v>602</v>
      </c>
      <c r="Q365" s="56" t="s">
        <v>222</v>
      </c>
      <c r="R365" s="54" t="s">
        <v>37</v>
      </c>
      <c r="S365" s="54"/>
      <c r="T365" s="54" t="s">
        <v>37</v>
      </c>
      <c r="U365" s="54">
        <v>165</v>
      </c>
      <c r="V365" s="54" t="s">
        <v>154</v>
      </c>
      <c r="W365" s="54" t="s">
        <v>207</v>
      </c>
      <c r="X365" s="57" t="s">
        <v>561</v>
      </c>
      <c r="Y365" s="54"/>
    </row>
    <row r="366" s="45" customFormat="1" ht="15" spans="1:25">
      <c r="A366" s="51">
        <v>359</v>
      </c>
      <c r="B366" s="51" t="s">
        <v>147</v>
      </c>
      <c r="C366" s="54" t="s">
        <v>148</v>
      </c>
      <c r="D366" s="54" t="s">
        <v>617</v>
      </c>
      <c r="E366" s="54" t="s">
        <v>620</v>
      </c>
      <c r="F366" s="51">
        <v>228</v>
      </c>
      <c r="G366" s="54">
        <v>1300</v>
      </c>
      <c r="H366" s="55">
        <v>1412</v>
      </c>
      <c r="I366" s="56">
        <v>115.63349</v>
      </c>
      <c r="J366" s="56">
        <v>23.32431</v>
      </c>
      <c r="K366" s="54" t="str">
        <f t="shared" si="13"/>
        <v>A</v>
      </c>
      <c r="L366" s="54" t="s">
        <v>158</v>
      </c>
      <c r="M366" s="54" t="s">
        <v>37</v>
      </c>
      <c r="N366" s="54" t="s">
        <v>37</v>
      </c>
      <c r="O366" s="54"/>
      <c r="P366" s="54" t="s">
        <v>621</v>
      </c>
      <c r="Q366" s="56" t="s">
        <v>222</v>
      </c>
      <c r="R366" s="54" t="s">
        <v>37</v>
      </c>
      <c r="S366" s="54"/>
      <c r="T366" s="54" t="s">
        <v>37</v>
      </c>
      <c r="U366" s="54">
        <v>84.474</v>
      </c>
      <c r="V366" s="54" t="s">
        <v>154</v>
      </c>
      <c r="W366" s="54" t="s">
        <v>622</v>
      </c>
      <c r="X366" s="57" t="s">
        <v>603</v>
      </c>
      <c r="Y366" s="54"/>
    </row>
    <row r="367" s="45" customFormat="1" ht="15" spans="1:25">
      <c r="A367" s="51">
        <v>360</v>
      </c>
      <c r="B367" s="51" t="s">
        <v>147</v>
      </c>
      <c r="C367" s="54" t="s">
        <v>148</v>
      </c>
      <c r="D367" s="54" t="s">
        <v>617</v>
      </c>
      <c r="E367" s="54" t="s">
        <v>623</v>
      </c>
      <c r="F367" s="51">
        <v>101</v>
      </c>
      <c r="G367" s="54">
        <v>750</v>
      </c>
      <c r="H367" s="55">
        <v>500</v>
      </c>
      <c r="I367" s="56">
        <v>115.62917</v>
      </c>
      <c r="J367" s="56">
        <v>23.32413</v>
      </c>
      <c r="K367" s="54" t="str">
        <f t="shared" si="13"/>
        <v>A</v>
      </c>
      <c r="L367" s="54" t="s">
        <v>158</v>
      </c>
      <c r="M367" s="54" t="s">
        <v>37</v>
      </c>
      <c r="N367" s="54" t="s">
        <v>37</v>
      </c>
      <c r="O367" s="54"/>
      <c r="P367" s="54" t="s">
        <v>602</v>
      </c>
      <c r="Q367" s="56" t="s">
        <v>222</v>
      </c>
      <c r="R367" s="54" t="s">
        <v>37</v>
      </c>
      <c r="S367" s="54"/>
      <c r="T367" s="54" t="s">
        <v>37</v>
      </c>
      <c r="U367" s="54">
        <v>29.948</v>
      </c>
      <c r="V367" s="54" t="s">
        <v>154</v>
      </c>
      <c r="W367" s="54" t="s">
        <v>337</v>
      </c>
      <c r="X367" s="57" t="s">
        <v>603</v>
      </c>
      <c r="Y367" s="54"/>
    </row>
    <row r="368" s="45" customFormat="1" ht="15" spans="1:25">
      <c r="A368" s="51">
        <v>361</v>
      </c>
      <c r="B368" s="51" t="s">
        <v>147</v>
      </c>
      <c r="C368" s="54" t="s">
        <v>148</v>
      </c>
      <c r="D368" s="54" t="s">
        <v>567</v>
      </c>
      <c r="E368" s="54" t="s">
        <v>624</v>
      </c>
      <c r="F368" s="51">
        <v>101</v>
      </c>
      <c r="G368" s="54">
        <v>574</v>
      </c>
      <c r="H368" s="55">
        <v>599</v>
      </c>
      <c r="I368" s="56">
        <v>115.6913</v>
      </c>
      <c r="J368" s="56">
        <v>23.30465</v>
      </c>
      <c r="K368" s="54" t="str">
        <f t="shared" si="13"/>
        <v>A</v>
      </c>
      <c r="L368" s="54" t="s">
        <v>158</v>
      </c>
      <c r="M368" s="54" t="s">
        <v>37</v>
      </c>
      <c r="N368" s="54" t="s">
        <v>37</v>
      </c>
      <c r="O368" s="54"/>
      <c r="P368" s="54" t="s">
        <v>602</v>
      </c>
      <c r="Q368" s="56" t="s">
        <v>222</v>
      </c>
      <c r="R368" s="54" t="s">
        <v>37</v>
      </c>
      <c r="S368" s="54"/>
      <c r="T368" s="54" t="s">
        <v>37</v>
      </c>
      <c r="U368" s="54">
        <v>70.362</v>
      </c>
      <c r="V368" s="54" t="s">
        <v>154</v>
      </c>
      <c r="W368" s="54" t="s">
        <v>337</v>
      </c>
      <c r="X368" s="57" t="s">
        <v>603</v>
      </c>
      <c r="Y368" s="54"/>
    </row>
    <row r="369" s="45" customFormat="1" ht="15" spans="1:25">
      <c r="A369" s="51">
        <v>362</v>
      </c>
      <c r="B369" s="51" t="s">
        <v>147</v>
      </c>
      <c r="C369" s="54" t="s">
        <v>148</v>
      </c>
      <c r="D369" s="54" t="s">
        <v>574</v>
      </c>
      <c r="E369" s="54" t="s">
        <v>496</v>
      </c>
      <c r="F369" s="51">
        <v>60</v>
      </c>
      <c r="G369" s="54">
        <v>320</v>
      </c>
      <c r="H369" s="55">
        <v>339</v>
      </c>
      <c r="I369" s="56">
        <v>115.65813</v>
      </c>
      <c r="J369" s="56">
        <v>23.30189</v>
      </c>
      <c r="K369" s="54" t="str">
        <f t="shared" si="13"/>
        <v>A</v>
      </c>
      <c r="L369" s="54" t="s">
        <v>158</v>
      </c>
      <c r="M369" s="54" t="s">
        <v>37</v>
      </c>
      <c r="N369" s="54" t="s">
        <v>37</v>
      </c>
      <c r="O369" s="54"/>
      <c r="P369" s="54" t="s">
        <v>606</v>
      </c>
      <c r="Q369" s="56" t="s">
        <v>222</v>
      </c>
      <c r="R369" s="54" t="s">
        <v>37</v>
      </c>
      <c r="S369" s="54"/>
      <c r="T369" s="54" t="s">
        <v>37</v>
      </c>
      <c r="U369" s="54">
        <v>159</v>
      </c>
      <c r="V369" s="54" t="s">
        <v>154</v>
      </c>
      <c r="W369" s="54" t="s">
        <v>207</v>
      </c>
      <c r="X369" s="57" t="s">
        <v>561</v>
      </c>
      <c r="Y369" s="54"/>
    </row>
    <row r="370" s="45" customFormat="1" ht="15" spans="1:25">
      <c r="A370" s="51">
        <v>363</v>
      </c>
      <c r="B370" s="51" t="s">
        <v>147</v>
      </c>
      <c r="C370" s="54" t="s">
        <v>148</v>
      </c>
      <c r="D370" s="54" t="s">
        <v>625</v>
      </c>
      <c r="E370" s="54" t="s">
        <v>626</v>
      </c>
      <c r="F370" s="51">
        <v>64</v>
      </c>
      <c r="G370" s="54">
        <v>1218</v>
      </c>
      <c r="H370" s="55">
        <v>800</v>
      </c>
      <c r="I370" s="56">
        <v>115.64242</v>
      </c>
      <c r="J370" s="56">
        <v>23.26525</v>
      </c>
      <c r="K370" s="54" t="str">
        <f t="shared" si="13"/>
        <v>A</v>
      </c>
      <c r="L370" s="54" t="s">
        <v>158</v>
      </c>
      <c r="M370" s="54" t="s">
        <v>37</v>
      </c>
      <c r="N370" s="54" t="s">
        <v>37</v>
      </c>
      <c r="O370" s="54"/>
      <c r="P370" s="54" t="s">
        <v>602</v>
      </c>
      <c r="Q370" s="56" t="s">
        <v>222</v>
      </c>
      <c r="R370" s="54" t="s">
        <v>37</v>
      </c>
      <c r="S370" s="54"/>
      <c r="T370" s="54" t="s">
        <v>37</v>
      </c>
      <c r="U370" s="54">
        <v>28.828</v>
      </c>
      <c r="V370" s="54" t="s">
        <v>154</v>
      </c>
      <c r="W370" s="54" t="s">
        <v>155</v>
      </c>
      <c r="X370" s="57" t="s">
        <v>603</v>
      </c>
      <c r="Y370" s="54"/>
    </row>
    <row r="371" s="45" customFormat="1" ht="15" spans="1:25">
      <c r="A371" s="51">
        <v>364</v>
      </c>
      <c r="B371" s="51" t="s">
        <v>147</v>
      </c>
      <c r="C371" s="54" t="s">
        <v>148</v>
      </c>
      <c r="D371" s="54" t="s">
        <v>240</v>
      </c>
      <c r="E371" s="54" t="s">
        <v>627</v>
      </c>
      <c r="F371" s="51">
        <v>112</v>
      </c>
      <c r="G371" s="54">
        <v>558</v>
      </c>
      <c r="H371" s="55">
        <v>350</v>
      </c>
      <c r="I371" s="56">
        <v>115.65152</v>
      </c>
      <c r="J371" s="56">
        <v>23.30709</v>
      </c>
      <c r="K371" s="54" t="str">
        <f t="shared" si="13"/>
        <v>A</v>
      </c>
      <c r="L371" s="54" t="s">
        <v>158</v>
      </c>
      <c r="M371" s="54" t="s">
        <v>37</v>
      </c>
      <c r="N371" s="54" t="s">
        <v>37</v>
      </c>
      <c r="O371" s="54"/>
      <c r="P371" s="54" t="s">
        <v>221</v>
      </c>
      <c r="Q371" s="56" t="s">
        <v>222</v>
      </c>
      <c r="R371" s="54" t="s">
        <v>37</v>
      </c>
      <c r="S371" s="54"/>
      <c r="T371" s="54" t="s">
        <v>37</v>
      </c>
      <c r="U371" s="54">
        <v>31.684</v>
      </c>
      <c r="V371" s="54" t="s">
        <v>154</v>
      </c>
      <c r="W371" s="54" t="s">
        <v>207</v>
      </c>
      <c r="X371" s="57" t="s">
        <v>603</v>
      </c>
      <c r="Y371" s="54"/>
    </row>
    <row r="372" s="45" customFormat="1" ht="15" spans="1:25">
      <c r="A372" s="51">
        <v>365</v>
      </c>
      <c r="B372" s="51" t="s">
        <v>147</v>
      </c>
      <c r="C372" s="54" t="s">
        <v>148</v>
      </c>
      <c r="D372" s="54" t="s">
        <v>240</v>
      </c>
      <c r="E372" s="54" t="s">
        <v>628</v>
      </c>
      <c r="F372" s="51">
        <v>102</v>
      </c>
      <c r="G372" s="54">
        <v>700</v>
      </c>
      <c r="H372" s="55">
        <v>650</v>
      </c>
      <c r="I372" s="56">
        <v>115.65143</v>
      </c>
      <c r="J372" s="56">
        <v>23.30707</v>
      </c>
      <c r="K372" s="54" t="str">
        <f t="shared" si="13"/>
        <v>A</v>
      </c>
      <c r="L372" s="54" t="s">
        <v>158</v>
      </c>
      <c r="M372" s="54" t="s">
        <v>37</v>
      </c>
      <c r="N372" s="54" t="s">
        <v>37</v>
      </c>
      <c r="O372" s="54"/>
      <c r="P372" s="54" t="s">
        <v>602</v>
      </c>
      <c r="Q372" s="56" t="s">
        <v>222</v>
      </c>
      <c r="R372" s="54" t="s">
        <v>37</v>
      </c>
      <c r="S372" s="54"/>
      <c r="T372" s="54" t="s">
        <v>37</v>
      </c>
      <c r="U372" s="54">
        <v>165</v>
      </c>
      <c r="V372" s="54" t="s">
        <v>154</v>
      </c>
      <c r="W372" s="54" t="s">
        <v>337</v>
      </c>
      <c r="X372" s="57" t="s">
        <v>561</v>
      </c>
      <c r="Y372" s="54"/>
    </row>
    <row r="373" s="45" customFormat="1" ht="15" spans="1:25">
      <c r="A373" s="51">
        <v>366</v>
      </c>
      <c r="B373" s="51" t="s">
        <v>147</v>
      </c>
      <c r="C373" s="54" t="s">
        <v>179</v>
      </c>
      <c r="D373" s="54" t="s">
        <v>488</v>
      </c>
      <c r="E373" s="54" t="s">
        <v>488</v>
      </c>
      <c r="F373" s="51">
        <v>145</v>
      </c>
      <c r="G373" s="54">
        <v>740</v>
      </c>
      <c r="H373" s="55">
        <v>510</v>
      </c>
      <c r="I373" s="56">
        <v>115.60414</v>
      </c>
      <c r="J373" s="56">
        <v>23.4075</v>
      </c>
      <c r="K373" s="54" t="str">
        <f t="shared" si="13"/>
        <v>A</v>
      </c>
      <c r="L373" s="54" t="s">
        <v>158</v>
      </c>
      <c r="M373" s="54" t="s">
        <v>37</v>
      </c>
      <c r="N373" s="54" t="s">
        <v>37</v>
      </c>
      <c r="O373" s="54"/>
      <c r="P373" s="54" t="s">
        <v>221</v>
      </c>
      <c r="Q373" s="56" t="s">
        <v>222</v>
      </c>
      <c r="R373" s="54" t="s">
        <v>37</v>
      </c>
      <c r="S373" s="54"/>
      <c r="T373" s="54" t="s">
        <v>37</v>
      </c>
      <c r="U373" s="54" t="s">
        <v>37</v>
      </c>
      <c r="V373" s="54" t="s">
        <v>154</v>
      </c>
      <c r="W373" s="54" t="s">
        <v>158</v>
      </c>
      <c r="X373" s="57" t="s">
        <v>237</v>
      </c>
      <c r="Y373" s="54"/>
    </row>
    <row r="374" s="45" customFormat="1" ht="15" spans="1:25">
      <c r="A374" s="51">
        <v>367</v>
      </c>
      <c r="B374" s="51" t="s">
        <v>147</v>
      </c>
      <c r="C374" s="54" t="s">
        <v>179</v>
      </c>
      <c r="D374" s="54" t="s">
        <v>248</v>
      </c>
      <c r="E374" s="54" t="s">
        <v>629</v>
      </c>
      <c r="F374" s="51">
        <v>66</v>
      </c>
      <c r="G374" s="54">
        <v>452</v>
      </c>
      <c r="H374" s="55">
        <v>300</v>
      </c>
      <c r="I374" s="56">
        <v>115.49399</v>
      </c>
      <c r="J374" s="56">
        <v>23.30789</v>
      </c>
      <c r="K374" s="54" t="str">
        <f>IF(H374&lt;100,"C","B")</f>
        <v>B</v>
      </c>
      <c r="L374" s="54" t="s">
        <v>158</v>
      </c>
      <c r="M374" s="54" t="s">
        <v>37</v>
      </c>
      <c r="N374" s="54" t="s">
        <v>37</v>
      </c>
      <c r="O374" s="54"/>
      <c r="P374" s="54" t="s">
        <v>346</v>
      </c>
      <c r="Q374" s="56" t="s">
        <v>222</v>
      </c>
      <c r="R374" s="54" t="s">
        <v>37</v>
      </c>
      <c r="S374" s="54"/>
      <c r="T374" s="54" t="s">
        <v>37</v>
      </c>
      <c r="U374" s="54">
        <v>570</v>
      </c>
      <c r="V374" s="54" t="s">
        <v>154</v>
      </c>
      <c r="W374" s="54" t="s">
        <v>207</v>
      </c>
      <c r="X374" s="57" t="s">
        <v>561</v>
      </c>
      <c r="Y374" s="54"/>
    </row>
    <row r="375" s="45" customFormat="1" ht="15" spans="1:25">
      <c r="A375" s="51">
        <v>368</v>
      </c>
      <c r="B375" s="51" t="s">
        <v>147</v>
      </c>
      <c r="C375" s="54" t="s">
        <v>179</v>
      </c>
      <c r="D375" s="54" t="s">
        <v>189</v>
      </c>
      <c r="E375" s="54" t="s">
        <v>630</v>
      </c>
      <c r="F375" s="51">
        <v>105</v>
      </c>
      <c r="G375" s="54">
        <v>612</v>
      </c>
      <c r="H375" s="55">
        <v>417</v>
      </c>
      <c r="I375" s="56">
        <v>115.61629</v>
      </c>
      <c r="J375" s="56">
        <v>23.3907</v>
      </c>
      <c r="K375" s="54" t="str">
        <f>IF(H375&gt;300,"A","B")</f>
        <v>A</v>
      </c>
      <c r="L375" s="54" t="s">
        <v>158</v>
      </c>
      <c r="M375" s="54" t="s">
        <v>37</v>
      </c>
      <c r="N375" s="54" t="s">
        <v>37</v>
      </c>
      <c r="O375" s="54"/>
      <c r="P375" s="54" t="s">
        <v>602</v>
      </c>
      <c r="Q375" s="56" t="s">
        <v>222</v>
      </c>
      <c r="R375" s="54" t="s">
        <v>37</v>
      </c>
      <c r="S375" s="54"/>
      <c r="T375" s="54" t="s">
        <v>37</v>
      </c>
      <c r="U375" s="54">
        <v>45.404</v>
      </c>
      <c r="V375" s="54" t="s">
        <v>154</v>
      </c>
      <c r="W375" s="54" t="s">
        <v>158</v>
      </c>
      <c r="X375" s="57" t="s">
        <v>561</v>
      </c>
      <c r="Y375" s="54"/>
    </row>
    <row r="376" s="45" customFormat="1" ht="15" spans="1:25">
      <c r="A376" s="51">
        <v>369</v>
      </c>
      <c r="B376" s="51" t="s">
        <v>147</v>
      </c>
      <c r="C376" s="54" t="s">
        <v>179</v>
      </c>
      <c r="D376" s="54" t="s">
        <v>260</v>
      </c>
      <c r="E376" s="39" t="s">
        <v>631</v>
      </c>
      <c r="F376" s="51">
        <v>132</v>
      </c>
      <c r="G376" s="54">
        <v>830</v>
      </c>
      <c r="H376" s="55">
        <v>400</v>
      </c>
      <c r="I376" s="56">
        <v>115.62692</v>
      </c>
      <c r="J376" s="56">
        <v>23.3971</v>
      </c>
      <c r="K376" s="54" t="str">
        <f>IF(H376&gt;300,"A","B")</f>
        <v>A</v>
      </c>
      <c r="L376" s="54" t="s">
        <v>158</v>
      </c>
      <c r="M376" s="54" t="s">
        <v>37</v>
      </c>
      <c r="N376" s="54" t="s">
        <v>37</v>
      </c>
      <c r="O376" s="54"/>
      <c r="P376" s="54" t="s">
        <v>602</v>
      </c>
      <c r="Q376" s="56" t="s">
        <v>222</v>
      </c>
      <c r="R376" s="54" t="s">
        <v>37</v>
      </c>
      <c r="S376" s="54"/>
      <c r="T376" s="54" t="s">
        <v>37</v>
      </c>
      <c r="U376" s="54">
        <v>31.124</v>
      </c>
      <c r="V376" s="54" t="s">
        <v>154</v>
      </c>
      <c r="W376" s="54" t="s">
        <v>158</v>
      </c>
      <c r="X376" s="57" t="s">
        <v>603</v>
      </c>
      <c r="Y376" s="54"/>
    </row>
    <row r="377" s="45" customFormat="1" ht="15" spans="1:25">
      <c r="A377" s="51">
        <v>370</v>
      </c>
      <c r="B377" s="51" t="s">
        <v>147</v>
      </c>
      <c r="C377" s="54" t="s">
        <v>191</v>
      </c>
      <c r="D377" s="54" t="s">
        <v>632</v>
      </c>
      <c r="E377" s="54" t="s">
        <v>196</v>
      </c>
      <c r="F377" s="51">
        <v>19</v>
      </c>
      <c r="G377" s="54">
        <v>72</v>
      </c>
      <c r="H377" s="55">
        <v>4</v>
      </c>
      <c r="I377" s="56">
        <v>115.49622</v>
      </c>
      <c r="J377" s="56">
        <v>23.30182</v>
      </c>
      <c r="K377" s="54" t="str">
        <f>IF(H377&lt;100,"C","B")</f>
        <v>C</v>
      </c>
      <c r="L377" s="54" t="s">
        <v>158</v>
      </c>
      <c r="M377" s="54" t="s">
        <v>37</v>
      </c>
      <c r="N377" s="54" t="s">
        <v>37</v>
      </c>
      <c r="O377" s="54"/>
      <c r="P377" s="54" t="s">
        <v>336</v>
      </c>
      <c r="Q377" s="56" t="s">
        <v>222</v>
      </c>
      <c r="R377" s="54" t="s">
        <v>37</v>
      </c>
      <c r="S377" s="54"/>
      <c r="T377" s="54" t="s">
        <v>37</v>
      </c>
      <c r="U377" s="54">
        <v>25.42</v>
      </c>
      <c r="V377" s="54" t="s">
        <v>154</v>
      </c>
      <c r="W377" s="54" t="s">
        <v>207</v>
      </c>
      <c r="X377" s="57" t="s">
        <v>237</v>
      </c>
      <c r="Y377" s="54"/>
    </row>
    <row r="378" s="45" customFormat="1" ht="15" spans="1:25">
      <c r="A378" s="51">
        <v>371</v>
      </c>
      <c r="B378" s="51" t="s">
        <v>147</v>
      </c>
      <c r="C378" s="54" t="s">
        <v>191</v>
      </c>
      <c r="D378" s="54" t="s">
        <v>632</v>
      </c>
      <c r="E378" s="54" t="s">
        <v>633</v>
      </c>
      <c r="F378" s="51">
        <v>15</v>
      </c>
      <c r="G378" s="54">
        <v>317</v>
      </c>
      <c r="H378" s="55">
        <v>210</v>
      </c>
      <c r="I378" s="56">
        <v>115.73889</v>
      </c>
      <c r="J378" s="56">
        <v>23.29722</v>
      </c>
      <c r="K378" s="54" t="str">
        <f>IF(H378&lt;100,"C","B")</f>
        <v>B</v>
      </c>
      <c r="L378" s="54" t="s">
        <v>158</v>
      </c>
      <c r="M378" s="54" t="s">
        <v>37</v>
      </c>
      <c r="N378" s="54" t="s">
        <v>37</v>
      </c>
      <c r="O378" s="54"/>
      <c r="P378" s="54" t="s">
        <v>336</v>
      </c>
      <c r="Q378" s="56" t="s">
        <v>222</v>
      </c>
      <c r="R378" s="54" t="s">
        <v>37</v>
      </c>
      <c r="S378" s="54"/>
      <c r="T378" s="54" t="s">
        <v>37</v>
      </c>
      <c r="U378" s="54" t="s">
        <v>37</v>
      </c>
      <c r="V378" s="54" t="s">
        <v>154</v>
      </c>
      <c r="W378" s="54" t="s">
        <v>207</v>
      </c>
      <c r="X378" s="57" t="s">
        <v>237</v>
      </c>
      <c r="Y378" s="54"/>
    </row>
    <row r="379" s="45" customFormat="1" ht="15" spans="1:25">
      <c r="A379" s="51">
        <v>372</v>
      </c>
      <c r="B379" s="51" t="s">
        <v>147</v>
      </c>
      <c r="C379" s="54" t="s">
        <v>191</v>
      </c>
      <c r="D379" s="54" t="s">
        <v>632</v>
      </c>
      <c r="E379" s="54" t="s">
        <v>634</v>
      </c>
      <c r="F379" s="51">
        <v>12</v>
      </c>
      <c r="G379" s="54">
        <v>68</v>
      </c>
      <c r="H379" s="55">
        <v>10</v>
      </c>
      <c r="I379" s="56">
        <v>115.50201</v>
      </c>
      <c r="J379" s="56">
        <v>23.30537</v>
      </c>
      <c r="K379" s="54" t="str">
        <f>IF(H379&lt;100,"C","B")</f>
        <v>C</v>
      </c>
      <c r="L379" s="54" t="s">
        <v>158</v>
      </c>
      <c r="M379" s="54" t="s">
        <v>37</v>
      </c>
      <c r="N379" s="54" t="s">
        <v>37</v>
      </c>
      <c r="O379" s="54"/>
      <c r="P379" s="54" t="s">
        <v>336</v>
      </c>
      <c r="Q379" s="56" t="s">
        <v>222</v>
      </c>
      <c r="R379" s="54" t="s">
        <v>37</v>
      </c>
      <c r="S379" s="54"/>
      <c r="T379" s="54" t="s">
        <v>37</v>
      </c>
      <c r="U379" s="54">
        <v>19.366</v>
      </c>
      <c r="V379" s="54" t="s">
        <v>154</v>
      </c>
      <c r="W379" s="54" t="s">
        <v>207</v>
      </c>
      <c r="X379" s="57" t="s">
        <v>237</v>
      </c>
      <c r="Y379" s="54"/>
    </row>
    <row r="380" s="45" customFormat="1" ht="15" spans="1:25">
      <c r="A380" s="51">
        <v>373</v>
      </c>
      <c r="B380" s="51" t="s">
        <v>147</v>
      </c>
      <c r="C380" s="54" t="s">
        <v>203</v>
      </c>
      <c r="D380" s="54" t="s">
        <v>635</v>
      </c>
      <c r="E380" s="54" t="s">
        <v>636</v>
      </c>
      <c r="F380" s="59">
        <v>106</v>
      </c>
      <c r="G380" s="54">
        <v>327</v>
      </c>
      <c r="H380" s="55">
        <v>212</v>
      </c>
      <c r="I380" s="56">
        <v>115.74111</v>
      </c>
      <c r="J380" s="56">
        <v>23.29722</v>
      </c>
      <c r="K380" s="54" t="str">
        <f>IF(H380&lt;100,"C","B")</f>
        <v>B</v>
      </c>
      <c r="L380" s="54" t="s">
        <v>158</v>
      </c>
      <c r="M380" s="54" t="s">
        <v>37</v>
      </c>
      <c r="N380" s="54" t="s">
        <v>37</v>
      </c>
      <c r="O380" s="54"/>
      <c r="P380" s="54" t="s">
        <v>637</v>
      </c>
      <c r="Q380" s="56" t="s">
        <v>222</v>
      </c>
      <c r="R380" s="54" t="s">
        <v>37</v>
      </c>
      <c r="S380" s="54"/>
      <c r="T380" s="54" t="s">
        <v>37</v>
      </c>
      <c r="U380" s="54">
        <v>6.005</v>
      </c>
      <c r="V380" s="54" t="s">
        <v>154</v>
      </c>
      <c r="W380" s="54" t="s">
        <v>158</v>
      </c>
      <c r="X380" s="57" t="s">
        <v>603</v>
      </c>
      <c r="Y380" s="54"/>
    </row>
    <row r="381" s="45" customFormat="1" ht="15" spans="1:25">
      <c r="A381" s="51">
        <v>374</v>
      </c>
      <c r="B381" s="51" t="s">
        <v>147</v>
      </c>
      <c r="C381" s="54" t="s">
        <v>203</v>
      </c>
      <c r="D381" s="54" t="s">
        <v>635</v>
      </c>
      <c r="E381" s="54" t="s">
        <v>638</v>
      </c>
      <c r="F381" s="59">
        <v>115</v>
      </c>
      <c r="G381" s="54">
        <v>652</v>
      </c>
      <c r="H381" s="55">
        <v>400</v>
      </c>
      <c r="I381" s="56">
        <v>115.58715</v>
      </c>
      <c r="J381" s="56">
        <v>23.26575</v>
      </c>
      <c r="K381" s="54" t="str">
        <f t="shared" ref="K381:K386" si="14">IF(H381&gt;300,"A","B")</f>
        <v>A</v>
      </c>
      <c r="L381" s="54" t="s">
        <v>158</v>
      </c>
      <c r="M381" s="54" t="s">
        <v>37</v>
      </c>
      <c r="N381" s="54" t="s">
        <v>37</v>
      </c>
      <c r="O381" s="54"/>
      <c r="P381" s="54" t="s">
        <v>602</v>
      </c>
      <c r="Q381" s="56" t="s">
        <v>222</v>
      </c>
      <c r="R381" s="54" t="s">
        <v>37</v>
      </c>
      <c r="S381" s="54"/>
      <c r="T381" s="54" t="s">
        <v>37</v>
      </c>
      <c r="U381" s="54" t="s">
        <v>37</v>
      </c>
      <c r="V381" s="54" t="s">
        <v>154</v>
      </c>
      <c r="W381" s="54" t="s">
        <v>158</v>
      </c>
      <c r="X381" s="57" t="s">
        <v>561</v>
      </c>
      <c r="Y381" s="54"/>
    </row>
    <row r="382" s="45" customFormat="1" ht="15" spans="1:25">
      <c r="A382" s="51">
        <v>375</v>
      </c>
      <c r="B382" s="51" t="s">
        <v>147</v>
      </c>
      <c r="C382" s="54" t="s">
        <v>203</v>
      </c>
      <c r="D382" s="54" t="s">
        <v>639</v>
      </c>
      <c r="E382" s="54" t="s">
        <v>640</v>
      </c>
      <c r="F382" s="51">
        <v>123</v>
      </c>
      <c r="G382" s="54">
        <v>613</v>
      </c>
      <c r="H382" s="55">
        <v>429</v>
      </c>
      <c r="I382" s="56">
        <v>115.62197</v>
      </c>
      <c r="J382" s="56">
        <v>23.23981</v>
      </c>
      <c r="K382" s="54" t="str">
        <f t="shared" si="14"/>
        <v>A</v>
      </c>
      <c r="L382" s="54" t="s">
        <v>158</v>
      </c>
      <c r="M382" s="54" t="s">
        <v>37</v>
      </c>
      <c r="N382" s="54" t="s">
        <v>37</v>
      </c>
      <c r="O382" s="54"/>
      <c r="P382" s="54" t="s">
        <v>602</v>
      </c>
      <c r="Q382" s="56" t="s">
        <v>222</v>
      </c>
      <c r="R382" s="54" t="s">
        <v>37</v>
      </c>
      <c r="S382" s="54"/>
      <c r="T382" s="54" t="s">
        <v>37</v>
      </c>
      <c r="U382" s="54">
        <v>30.06</v>
      </c>
      <c r="V382" s="54" t="s">
        <v>154</v>
      </c>
      <c r="W382" s="54" t="s">
        <v>158</v>
      </c>
      <c r="X382" s="57" t="s">
        <v>603</v>
      </c>
      <c r="Y382" s="54"/>
    </row>
    <row r="383" s="45" customFormat="1" ht="15" spans="1:25">
      <c r="A383" s="51">
        <v>376</v>
      </c>
      <c r="B383" s="51" t="s">
        <v>147</v>
      </c>
      <c r="C383" s="54" t="s">
        <v>203</v>
      </c>
      <c r="D383" s="54" t="s">
        <v>508</v>
      </c>
      <c r="E383" s="54" t="s">
        <v>641</v>
      </c>
      <c r="F383" s="51">
        <v>236</v>
      </c>
      <c r="G383" s="54">
        <v>877</v>
      </c>
      <c r="H383" s="55">
        <v>1120</v>
      </c>
      <c r="I383" s="56">
        <v>115.62767</v>
      </c>
      <c r="J383" s="56">
        <v>23.24713</v>
      </c>
      <c r="K383" s="54" t="str">
        <f t="shared" si="14"/>
        <v>A</v>
      </c>
      <c r="L383" s="54" t="s">
        <v>158</v>
      </c>
      <c r="M383" s="54" t="s">
        <v>37</v>
      </c>
      <c r="N383" s="54" t="s">
        <v>37</v>
      </c>
      <c r="O383" s="54"/>
      <c r="P383" s="54" t="s">
        <v>602</v>
      </c>
      <c r="Q383" s="56" t="s">
        <v>222</v>
      </c>
      <c r="R383" s="54" t="s">
        <v>37</v>
      </c>
      <c r="S383" s="54"/>
      <c r="T383" s="54" t="s">
        <v>37</v>
      </c>
      <c r="U383" s="54">
        <v>43.192</v>
      </c>
      <c r="V383" s="54" t="s">
        <v>154</v>
      </c>
      <c r="W383" s="54" t="s">
        <v>487</v>
      </c>
      <c r="X383" s="57" t="s">
        <v>603</v>
      </c>
      <c r="Y383" s="54"/>
    </row>
    <row r="384" s="45" customFormat="1" ht="15" spans="1:25">
      <c r="A384" s="51">
        <v>377</v>
      </c>
      <c r="B384" s="51" t="s">
        <v>147</v>
      </c>
      <c r="C384" s="54" t="s">
        <v>203</v>
      </c>
      <c r="D384" s="54" t="s">
        <v>508</v>
      </c>
      <c r="E384" s="54" t="s">
        <v>508</v>
      </c>
      <c r="F384" s="51">
        <v>56</v>
      </c>
      <c r="G384" s="54">
        <v>317</v>
      </c>
      <c r="H384" s="55">
        <v>1630</v>
      </c>
      <c r="I384" s="56">
        <v>115.63407</v>
      </c>
      <c r="J384" s="56">
        <v>23.24275</v>
      </c>
      <c r="K384" s="54" t="str">
        <f t="shared" si="14"/>
        <v>A</v>
      </c>
      <c r="L384" s="54" t="s">
        <v>158</v>
      </c>
      <c r="M384" s="54" t="s">
        <v>37</v>
      </c>
      <c r="N384" s="54" t="s">
        <v>37</v>
      </c>
      <c r="O384" s="54"/>
      <c r="P384" s="54" t="s">
        <v>602</v>
      </c>
      <c r="Q384" s="56" t="s">
        <v>222</v>
      </c>
      <c r="R384" s="54" t="s">
        <v>37</v>
      </c>
      <c r="S384" s="54"/>
      <c r="T384" s="54" t="s">
        <v>37</v>
      </c>
      <c r="U384" s="54">
        <v>78.836</v>
      </c>
      <c r="V384" s="54" t="s">
        <v>154</v>
      </c>
      <c r="W384" s="54" t="s">
        <v>487</v>
      </c>
      <c r="X384" s="57" t="s">
        <v>603</v>
      </c>
      <c r="Y384" s="54"/>
    </row>
    <row r="385" s="45" customFormat="1" ht="15" spans="1:25">
      <c r="A385" s="51">
        <v>378</v>
      </c>
      <c r="B385" s="51" t="s">
        <v>147</v>
      </c>
      <c r="C385" s="54" t="s">
        <v>210</v>
      </c>
      <c r="D385" s="54" t="s">
        <v>511</v>
      </c>
      <c r="E385" s="54" t="s">
        <v>642</v>
      </c>
      <c r="F385" s="51">
        <v>40</v>
      </c>
      <c r="G385" s="54">
        <v>219</v>
      </c>
      <c r="H385" s="55">
        <v>400</v>
      </c>
      <c r="I385" s="56">
        <v>115.75</v>
      </c>
      <c r="J385" s="56">
        <v>23.35687</v>
      </c>
      <c r="K385" s="54" t="str">
        <f t="shared" si="14"/>
        <v>A</v>
      </c>
      <c r="L385" s="54" t="s">
        <v>158</v>
      </c>
      <c r="M385" s="54" t="s">
        <v>37</v>
      </c>
      <c r="N385" s="54" t="s">
        <v>37</v>
      </c>
      <c r="O385" s="54"/>
      <c r="P385" s="54" t="s">
        <v>602</v>
      </c>
      <c r="Q385" s="56" t="s">
        <v>222</v>
      </c>
      <c r="R385" s="54" t="s">
        <v>37</v>
      </c>
      <c r="S385" s="54"/>
      <c r="T385" s="54" t="s">
        <v>37</v>
      </c>
      <c r="U385" s="54">
        <v>420</v>
      </c>
      <c r="V385" s="54" t="s">
        <v>154</v>
      </c>
      <c r="W385" s="54" t="s">
        <v>207</v>
      </c>
      <c r="X385" s="57" t="s">
        <v>237</v>
      </c>
      <c r="Y385" s="54"/>
    </row>
    <row r="386" s="45" customFormat="1" ht="15" spans="1:25">
      <c r="A386" s="51">
        <v>379</v>
      </c>
      <c r="B386" s="51" t="s">
        <v>147</v>
      </c>
      <c r="C386" s="54" t="s">
        <v>210</v>
      </c>
      <c r="D386" s="54" t="s">
        <v>541</v>
      </c>
      <c r="E386" s="54" t="s">
        <v>643</v>
      </c>
      <c r="F386" s="51">
        <v>84</v>
      </c>
      <c r="G386" s="54">
        <v>506</v>
      </c>
      <c r="H386" s="55">
        <v>304</v>
      </c>
      <c r="I386" s="56">
        <v>115.74444</v>
      </c>
      <c r="J386" s="56">
        <v>23.29167</v>
      </c>
      <c r="K386" s="54" t="str">
        <f t="shared" si="14"/>
        <v>A</v>
      </c>
      <c r="L386" s="54" t="s">
        <v>158</v>
      </c>
      <c r="M386" s="54" t="s">
        <v>37</v>
      </c>
      <c r="N386" s="54" t="s">
        <v>37</v>
      </c>
      <c r="O386" s="54"/>
      <c r="P386" s="54" t="s">
        <v>602</v>
      </c>
      <c r="Q386" s="56" t="s">
        <v>222</v>
      </c>
      <c r="R386" s="54" t="s">
        <v>37</v>
      </c>
      <c r="S386" s="54"/>
      <c r="T386" s="54" t="s">
        <v>37</v>
      </c>
      <c r="U386" s="54" t="s">
        <v>37</v>
      </c>
      <c r="V386" s="54" t="s">
        <v>154</v>
      </c>
      <c r="W386" s="54" t="s">
        <v>207</v>
      </c>
      <c r="X386" s="57" t="s">
        <v>603</v>
      </c>
      <c r="Y386" s="54"/>
    </row>
    <row r="387" s="45" customFormat="1" ht="15" spans="1:25">
      <c r="A387" s="51">
        <v>380</v>
      </c>
      <c r="B387" s="51" t="s">
        <v>147</v>
      </c>
      <c r="C387" s="54" t="s">
        <v>210</v>
      </c>
      <c r="D387" s="54" t="s">
        <v>541</v>
      </c>
      <c r="E387" s="54" t="s">
        <v>633</v>
      </c>
      <c r="F387" s="51">
        <v>64</v>
      </c>
      <c r="G387" s="54">
        <v>403</v>
      </c>
      <c r="H387" s="55">
        <v>102</v>
      </c>
      <c r="I387" s="56">
        <v>115.62924</v>
      </c>
      <c r="J387" s="56">
        <v>23.35014</v>
      </c>
      <c r="K387" s="54" t="str">
        <f>IF(H387&lt;100,"C","B")</f>
        <v>B</v>
      </c>
      <c r="L387" s="54" t="s">
        <v>158</v>
      </c>
      <c r="M387" s="54" t="s">
        <v>37</v>
      </c>
      <c r="N387" s="54" t="s">
        <v>37</v>
      </c>
      <c r="O387" s="54"/>
      <c r="P387" s="54" t="s">
        <v>346</v>
      </c>
      <c r="Q387" s="56" t="s">
        <v>222</v>
      </c>
      <c r="R387" s="54" t="s">
        <v>37</v>
      </c>
      <c r="S387" s="54"/>
      <c r="T387" s="54" t="s">
        <v>37</v>
      </c>
      <c r="U387" s="54" t="s">
        <v>37</v>
      </c>
      <c r="V387" s="54" t="s">
        <v>154</v>
      </c>
      <c r="W387" s="54" t="s">
        <v>207</v>
      </c>
      <c r="X387" s="57" t="s">
        <v>561</v>
      </c>
      <c r="Y387" s="54"/>
    </row>
    <row r="388" s="45" customFormat="1" ht="15" spans="1:25">
      <c r="A388" s="51">
        <v>381</v>
      </c>
      <c r="B388" s="51" t="s">
        <v>147</v>
      </c>
      <c r="C388" s="54" t="s">
        <v>210</v>
      </c>
      <c r="D388" s="54" t="s">
        <v>541</v>
      </c>
      <c r="E388" s="54" t="s">
        <v>644</v>
      </c>
      <c r="F388" s="51">
        <v>61</v>
      </c>
      <c r="G388" s="54">
        <v>332</v>
      </c>
      <c r="H388" s="55">
        <v>211</v>
      </c>
      <c r="I388" s="56">
        <v>115.74278</v>
      </c>
      <c r="J388" s="56">
        <v>23.29667</v>
      </c>
      <c r="K388" s="54" t="str">
        <f>IF(H388&lt;100,"C","B")</f>
        <v>B</v>
      </c>
      <c r="L388" s="54" t="s">
        <v>158</v>
      </c>
      <c r="M388" s="54" t="s">
        <v>37</v>
      </c>
      <c r="N388" s="54" t="s">
        <v>37</v>
      </c>
      <c r="O388" s="54"/>
      <c r="P388" s="54" t="s">
        <v>637</v>
      </c>
      <c r="Q388" s="56" t="s">
        <v>222</v>
      </c>
      <c r="R388" s="54" t="s">
        <v>37</v>
      </c>
      <c r="S388" s="54"/>
      <c r="T388" s="54" t="s">
        <v>37</v>
      </c>
      <c r="U388" s="54" t="s">
        <v>37</v>
      </c>
      <c r="V388" s="54" t="s">
        <v>154</v>
      </c>
      <c r="W388" s="54" t="s">
        <v>207</v>
      </c>
      <c r="X388" s="57" t="s">
        <v>561</v>
      </c>
      <c r="Y388" s="54"/>
    </row>
    <row r="389" s="45" customFormat="1" ht="15" spans="1:25">
      <c r="A389" s="51">
        <v>382</v>
      </c>
      <c r="B389" s="51" t="s">
        <v>147</v>
      </c>
      <c r="C389" s="54" t="s">
        <v>210</v>
      </c>
      <c r="D389" s="54" t="s">
        <v>541</v>
      </c>
      <c r="E389" s="54" t="s">
        <v>645</v>
      </c>
      <c r="F389" s="51">
        <v>59</v>
      </c>
      <c r="G389" s="54">
        <v>663</v>
      </c>
      <c r="H389" s="55">
        <v>450</v>
      </c>
      <c r="I389" s="56">
        <v>115.58715</v>
      </c>
      <c r="J389" s="56">
        <v>23.26575</v>
      </c>
      <c r="K389" s="54" t="str">
        <f>IF(H389&gt;300,"A","B")</f>
        <v>A</v>
      </c>
      <c r="L389" s="54" t="s">
        <v>158</v>
      </c>
      <c r="M389" s="54" t="s">
        <v>37</v>
      </c>
      <c r="N389" s="54" t="s">
        <v>37</v>
      </c>
      <c r="O389" s="54"/>
      <c r="P389" s="54" t="s">
        <v>336</v>
      </c>
      <c r="Q389" s="56" t="s">
        <v>222</v>
      </c>
      <c r="R389" s="54" t="s">
        <v>37</v>
      </c>
      <c r="S389" s="54"/>
      <c r="T389" s="54" t="s">
        <v>37</v>
      </c>
      <c r="U389" s="54" t="s">
        <v>37</v>
      </c>
      <c r="V389" s="54" t="s">
        <v>154</v>
      </c>
      <c r="W389" s="54" t="s">
        <v>207</v>
      </c>
      <c r="X389" s="57" t="s">
        <v>561</v>
      </c>
      <c r="Y389" s="54"/>
    </row>
    <row r="390" s="45" customFormat="1" ht="15" spans="1:25">
      <c r="A390" s="51">
        <v>383</v>
      </c>
      <c r="B390" s="51" t="s">
        <v>147</v>
      </c>
      <c r="C390" s="54" t="s">
        <v>210</v>
      </c>
      <c r="D390" s="54" t="s">
        <v>541</v>
      </c>
      <c r="E390" s="54" t="s">
        <v>646</v>
      </c>
      <c r="F390" s="51">
        <v>59</v>
      </c>
      <c r="G390" s="54">
        <v>325</v>
      </c>
      <c r="H390" s="55">
        <v>230</v>
      </c>
      <c r="I390" s="56">
        <v>115.74166</v>
      </c>
      <c r="J390" s="56">
        <v>23.3</v>
      </c>
      <c r="K390" s="54" t="str">
        <f>IF(H390&lt;100,"C","B")</f>
        <v>B</v>
      </c>
      <c r="L390" s="54" t="s">
        <v>158</v>
      </c>
      <c r="M390" s="54" t="s">
        <v>37</v>
      </c>
      <c r="N390" s="54" t="s">
        <v>37</v>
      </c>
      <c r="O390" s="54"/>
      <c r="P390" s="54" t="s">
        <v>637</v>
      </c>
      <c r="Q390" s="56" t="s">
        <v>222</v>
      </c>
      <c r="R390" s="54" t="s">
        <v>37</v>
      </c>
      <c r="S390" s="54"/>
      <c r="T390" s="54" t="s">
        <v>37</v>
      </c>
      <c r="U390" s="54" t="s">
        <v>37</v>
      </c>
      <c r="V390" s="54" t="s">
        <v>154</v>
      </c>
      <c r="W390" s="54" t="s">
        <v>207</v>
      </c>
      <c r="X390" s="57" t="s">
        <v>603</v>
      </c>
      <c r="Y390" s="54"/>
    </row>
    <row r="391" s="45" customFormat="1" ht="15" spans="1:25">
      <c r="A391" s="51">
        <v>384</v>
      </c>
      <c r="B391" s="51" t="s">
        <v>147</v>
      </c>
      <c r="C391" s="54" t="s">
        <v>210</v>
      </c>
      <c r="D391" s="54" t="s">
        <v>541</v>
      </c>
      <c r="E391" s="54" t="s">
        <v>647</v>
      </c>
      <c r="F391" s="51">
        <v>58</v>
      </c>
      <c r="G391" s="54">
        <v>308</v>
      </c>
      <c r="H391" s="55">
        <v>217</v>
      </c>
      <c r="I391" s="56">
        <v>115.74167</v>
      </c>
      <c r="J391" s="56">
        <v>23.29833</v>
      </c>
      <c r="K391" s="54" t="str">
        <f>IF(H391&lt;100,"C","B")</f>
        <v>B</v>
      </c>
      <c r="L391" s="54" t="s">
        <v>158</v>
      </c>
      <c r="M391" s="54" t="s">
        <v>37</v>
      </c>
      <c r="N391" s="54" t="s">
        <v>37</v>
      </c>
      <c r="O391" s="54"/>
      <c r="P391" s="54" t="s">
        <v>637</v>
      </c>
      <c r="Q391" s="56" t="s">
        <v>222</v>
      </c>
      <c r="R391" s="54" t="s">
        <v>37</v>
      </c>
      <c r="S391" s="54"/>
      <c r="T391" s="54" t="s">
        <v>37</v>
      </c>
      <c r="U391" s="54" t="s">
        <v>37</v>
      </c>
      <c r="V391" s="54" t="s">
        <v>154</v>
      </c>
      <c r="W391" s="54" t="s">
        <v>207</v>
      </c>
      <c r="X391" s="57" t="s">
        <v>603</v>
      </c>
      <c r="Y391" s="54"/>
    </row>
    <row r="392" s="45" customFormat="1" ht="15" spans="1:25">
      <c r="A392" s="51">
        <v>385</v>
      </c>
      <c r="B392" s="51" t="s">
        <v>147</v>
      </c>
      <c r="C392" s="54" t="s">
        <v>210</v>
      </c>
      <c r="D392" s="54" t="s">
        <v>211</v>
      </c>
      <c r="E392" s="54" t="s">
        <v>648</v>
      </c>
      <c r="F392" s="51">
        <v>73</v>
      </c>
      <c r="G392" s="54">
        <v>388</v>
      </c>
      <c r="H392" s="55">
        <v>273</v>
      </c>
      <c r="I392" s="56">
        <v>115.72622</v>
      </c>
      <c r="J392" s="56">
        <v>23.3124</v>
      </c>
      <c r="K392" s="54" t="str">
        <f>IF(H392&lt;100,"C","B")</f>
        <v>B</v>
      </c>
      <c r="L392" s="54" t="s">
        <v>158</v>
      </c>
      <c r="M392" s="54" t="s">
        <v>37</v>
      </c>
      <c r="N392" s="54" t="s">
        <v>37</v>
      </c>
      <c r="O392" s="54"/>
      <c r="P392" s="54" t="s">
        <v>649</v>
      </c>
      <c r="Q392" s="56" t="s">
        <v>222</v>
      </c>
      <c r="R392" s="54" t="s">
        <v>37</v>
      </c>
      <c r="S392" s="54"/>
      <c r="T392" s="54" t="s">
        <v>37</v>
      </c>
      <c r="U392" s="54" t="s">
        <v>37</v>
      </c>
      <c r="V392" s="54" t="s">
        <v>154</v>
      </c>
      <c r="W392" s="54" t="s">
        <v>207</v>
      </c>
      <c r="X392" s="57" t="s">
        <v>561</v>
      </c>
      <c r="Y392" s="54"/>
    </row>
    <row r="393" s="45" customFormat="1" ht="15" spans="1:25">
      <c r="A393" s="51">
        <v>386</v>
      </c>
      <c r="B393" s="51" t="s">
        <v>147</v>
      </c>
      <c r="C393" s="54" t="s">
        <v>210</v>
      </c>
      <c r="D393" s="54" t="s">
        <v>211</v>
      </c>
      <c r="E393" s="54" t="s">
        <v>650</v>
      </c>
      <c r="F393" s="51">
        <v>94</v>
      </c>
      <c r="G393" s="54">
        <v>514</v>
      </c>
      <c r="H393" s="55">
        <v>380</v>
      </c>
      <c r="I393" s="56">
        <v>115.72058</v>
      </c>
      <c r="J393" s="56">
        <v>23.30852</v>
      </c>
      <c r="K393" s="54" t="str">
        <f t="shared" ref="K393:K399" si="15">IF(H393&gt;300,"A","B")</f>
        <v>A</v>
      </c>
      <c r="L393" s="54" t="s">
        <v>158</v>
      </c>
      <c r="M393" s="54" t="s">
        <v>37</v>
      </c>
      <c r="N393" s="54" t="s">
        <v>37</v>
      </c>
      <c r="O393" s="54"/>
      <c r="P393" s="54" t="s">
        <v>602</v>
      </c>
      <c r="Q393" s="56" t="s">
        <v>222</v>
      </c>
      <c r="R393" s="54" t="s">
        <v>37</v>
      </c>
      <c r="S393" s="54"/>
      <c r="T393" s="54" t="s">
        <v>37</v>
      </c>
      <c r="U393" s="54" t="s">
        <v>37</v>
      </c>
      <c r="V393" s="54" t="s">
        <v>154</v>
      </c>
      <c r="W393" s="54" t="s">
        <v>207</v>
      </c>
      <c r="X393" s="57" t="s">
        <v>603</v>
      </c>
      <c r="Y393" s="54"/>
    </row>
    <row r="394" s="45" customFormat="1" ht="15" spans="1:25">
      <c r="A394" s="51">
        <v>387</v>
      </c>
      <c r="B394" s="51" t="s">
        <v>147</v>
      </c>
      <c r="C394" s="54" t="s">
        <v>210</v>
      </c>
      <c r="D394" s="54" t="s">
        <v>211</v>
      </c>
      <c r="E394" s="54" t="s">
        <v>651</v>
      </c>
      <c r="F394" s="51">
        <v>123</v>
      </c>
      <c r="G394" s="54">
        <v>631</v>
      </c>
      <c r="H394" s="55">
        <v>420</v>
      </c>
      <c r="I394" s="56">
        <v>115.73569</v>
      </c>
      <c r="J394" s="56">
        <v>23.31207</v>
      </c>
      <c r="K394" s="54" t="str">
        <f t="shared" si="15"/>
        <v>A</v>
      </c>
      <c r="L394" s="54" t="s">
        <v>158</v>
      </c>
      <c r="M394" s="54" t="s">
        <v>37</v>
      </c>
      <c r="N394" s="54" t="s">
        <v>37</v>
      </c>
      <c r="O394" s="54"/>
      <c r="P394" s="54" t="s">
        <v>602</v>
      </c>
      <c r="Q394" s="56" t="s">
        <v>222</v>
      </c>
      <c r="R394" s="54" t="s">
        <v>37</v>
      </c>
      <c r="S394" s="54"/>
      <c r="T394" s="54" t="s">
        <v>37</v>
      </c>
      <c r="U394" s="54">
        <v>450</v>
      </c>
      <c r="V394" s="54" t="s">
        <v>154</v>
      </c>
      <c r="W394" s="54" t="s">
        <v>337</v>
      </c>
      <c r="X394" s="57" t="s">
        <v>561</v>
      </c>
      <c r="Y394" s="54"/>
    </row>
    <row r="395" s="45" customFormat="1" ht="15" spans="1:25">
      <c r="A395" s="51">
        <v>388</v>
      </c>
      <c r="B395" s="51" t="s">
        <v>147</v>
      </c>
      <c r="C395" s="54" t="s">
        <v>210</v>
      </c>
      <c r="D395" s="54" t="s">
        <v>551</v>
      </c>
      <c r="E395" s="54" t="s">
        <v>652</v>
      </c>
      <c r="F395" s="51">
        <v>181</v>
      </c>
      <c r="G395" s="54">
        <v>940</v>
      </c>
      <c r="H395" s="55">
        <v>455</v>
      </c>
      <c r="I395" s="56">
        <v>115.72067</v>
      </c>
      <c r="J395" s="56">
        <v>23.33771</v>
      </c>
      <c r="K395" s="54" t="str">
        <f t="shared" si="15"/>
        <v>A</v>
      </c>
      <c r="L395" s="54" t="s">
        <v>158</v>
      </c>
      <c r="M395" s="54" t="s">
        <v>37</v>
      </c>
      <c r="N395" s="54" t="s">
        <v>37</v>
      </c>
      <c r="O395" s="54"/>
      <c r="P395" s="54" t="s">
        <v>602</v>
      </c>
      <c r="Q395" s="56" t="s">
        <v>222</v>
      </c>
      <c r="R395" s="54" t="s">
        <v>37</v>
      </c>
      <c r="S395" s="54"/>
      <c r="T395" s="54" t="s">
        <v>37</v>
      </c>
      <c r="U395" s="54" t="s">
        <v>37</v>
      </c>
      <c r="V395" s="54" t="s">
        <v>154</v>
      </c>
      <c r="W395" s="54" t="s">
        <v>158</v>
      </c>
      <c r="X395" s="57" t="s">
        <v>603</v>
      </c>
      <c r="Y395" s="54"/>
    </row>
    <row r="396" s="45" customFormat="1" ht="15" spans="1:25">
      <c r="A396" s="51">
        <v>389</v>
      </c>
      <c r="B396" s="51" t="s">
        <v>147</v>
      </c>
      <c r="C396" s="54" t="s">
        <v>160</v>
      </c>
      <c r="D396" s="54" t="s">
        <v>653</v>
      </c>
      <c r="E396" s="54" t="s">
        <v>654</v>
      </c>
      <c r="F396" s="59">
        <v>123</v>
      </c>
      <c r="G396" s="54">
        <v>718</v>
      </c>
      <c r="H396" s="55">
        <v>430.8</v>
      </c>
      <c r="I396" s="56">
        <v>115.55525</v>
      </c>
      <c r="J396" s="56">
        <v>23.18817</v>
      </c>
      <c r="K396" s="54" t="str">
        <f t="shared" si="15"/>
        <v>A</v>
      </c>
      <c r="L396" s="54" t="s">
        <v>158</v>
      </c>
      <c r="M396" s="54" t="s">
        <v>37</v>
      </c>
      <c r="N396" s="54" t="s">
        <v>37</v>
      </c>
      <c r="O396" s="54"/>
      <c r="P396" s="54" t="s">
        <v>602</v>
      </c>
      <c r="Q396" s="56" t="s">
        <v>222</v>
      </c>
      <c r="R396" s="54" t="s">
        <v>37</v>
      </c>
      <c r="S396" s="54"/>
      <c r="T396" s="54" t="s">
        <v>37</v>
      </c>
      <c r="U396" s="54" t="s">
        <v>37</v>
      </c>
      <c r="V396" s="54" t="s">
        <v>154</v>
      </c>
      <c r="W396" s="54" t="s">
        <v>158</v>
      </c>
      <c r="X396" s="57" t="s">
        <v>603</v>
      </c>
      <c r="Y396" s="54"/>
    </row>
    <row r="397" s="45" customFormat="1" ht="15" spans="1:25">
      <c r="A397" s="51">
        <v>390</v>
      </c>
      <c r="B397" s="51" t="s">
        <v>147</v>
      </c>
      <c r="C397" s="54" t="s">
        <v>160</v>
      </c>
      <c r="D397" s="54" t="s">
        <v>348</v>
      </c>
      <c r="E397" s="54" t="s">
        <v>655</v>
      </c>
      <c r="F397" s="51">
        <v>198</v>
      </c>
      <c r="G397" s="54">
        <v>838</v>
      </c>
      <c r="H397" s="55">
        <v>502.8</v>
      </c>
      <c r="I397" s="56">
        <v>115.57139</v>
      </c>
      <c r="J397" s="56">
        <v>23.1518</v>
      </c>
      <c r="K397" s="54" t="str">
        <f t="shared" si="15"/>
        <v>A</v>
      </c>
      <c r="L397" s="54" t="s">
        <v>158</v>
      </c>
      <c r="M397" s="54" t="s">
        <v>37</v>
      </c>
      <c r="N397" s="54" t="s">
        <v>37</v>
      </c>
      <c r="O397" s="54"/>
      <c r="P397" s="54" t="s">
        <v>347</v>
      </c>
      <c r="Q397" s="56" t="s">
        <v>222</v>
      </c>
      <c r="R397" s="54" t="s">
        <v>37</v>
      </c>
      <c r="S397" s="54"/>
      <c r="T397" s="54" t="s">
        <v>37</v>
      </c>
      <c r="U397" s="54">
        <v>225</v>
      </c>
      <c r="V397" s="54" t="s">
        <v>154</v>
      </c>
      <c r="W397" s="54" t="s">
        <v>158</v>
      </c>
      <c r="X397" s="57" t="s">
        <v>561</v>
      </c>
      <c r="Y397" s="54"/>
    </row>
    <row r="398" s="45" customFormat="1" ht="15" spans="1:25">
      <c r="A398" s="51">
        <v>391</v>
      </c>
      <c r="B398" s="51" t="s">
        <v>147</v>
      </c>
      <c r="C398" s="54" t="s">
        <v>160</v>
      </c>
      <c r="D398" s="54" t="s">
        <v>656</v>
      </c>
      <c r="E398" s="54" t="s">
        <v>657</v>
      </c>
      <c r="F398" s="51">
        <v>285</v>
      </c>
      <c r="G398" s="54">
        <v>1642</v>
      </c>
      <c r="H398" s="55">
        <v>985.2</v>
      </c>
      <c r="I398" s="56">
        <v>115.55145</v>
      </c>
      <c r="J398" s="56">
        <v>23.17531</v>
      </c>
      <c r="K398" s="54" t="str">
        <f t="shared" si="15"/>
        <v>A</v>
      </c>
      <c r="L398" s="54" t="s">
        <v>158</v>
      </c>
      <c r="M398" s="54" t="s">
        <v>37</v>
      </c>
      <c r="N398" s="54" t="s">
        <v>37</v>
      </c>
      <c r="O398" s="54"/>
      <c r="P398" s="54" t="s">
        <v>347</v>
      </c>
      <c r="Q398" s="56" t="s">
        <v>222</v>
      </c>
      <c r="R398" s="54" t="s">
        <v>37</v>
      </c>
      <c r="S398" s="54"/>
      <c r="T398" s="54" t="s">
        <v>37</v>
      </c>
      <c r="U398" s="54">
        <v>159</v>
      </c>
      <c r="V398" s="54" t="s">
        <v>154</v>
      </c>
      <c r="W398" s="54" t="s">
        <v>155</v>
      </c>
      <c r="X398" s="57" t="s">
        <v>561</v>
      </c>
      <c r="Y398" s="54"/>
    </row>
    <row r="399" s="45" customFormat="1" ht="15" spans="1:25">
      <c r="A399" s="51">
        <v>392</v>
      </c>
      <c r="B399" s="51" t="s">
        <v>147</v>
      </c>
      <c r="C399" s="54" t="s">
        <v>160</v>
      </c>
      <c r="D399" s="54" t="s">
        <v>334</v>
      </c>
      <c r="E399" s="54" t="s">
        <v>658</v>
      </c>
      <c r="F399" s="51">
        <v>195</v>
      </c>
      <c r="G399" s="54">
        <v>1227</v>
      </c>
      <c r="H399" s="55">
        <v>736.2</v>
      </c>
      <c r="I399" s="56">
        <v>115.55566</v>
      </c>
      <c r="J399" s="56">
        <v>23.18774</v>
      </c>
      <c r="K399" s="54" t="str">
        <f t="shared" si="15"/>
        <v>A</v>
      </c>
      <c r="L399" s="54" t="s">
        <v>158</v>
      </c>
      <c r="M399" s="54" t="s">
        <v>37</v>
      </c>
      <c r="N399" s="54" t="s">
        <v>37</v>
      </c>
      <c r="O399" s="54"/>
      <c r="P399" s="54" t="s">
        <v>602</v>
      </c>
      <c r="Q399" s="56" t="s">
        <v>222</v>
      </c>
      <c r="R399" s="54" t="s">
        <v>37</v>
      </c>
      <c r="S399" s="54"/>
      <c r="T399" s="54" t="s">
        <v>37</v>
      </c>
      <c r="U399" s="54">
        <v>270</v>
      </c>
      <c r="V399" s="54" t="s">
        <v>154</v>
      </c>
      <c r="W399" s="54" t="s">
        <v>337</v>
      </c>
      <c r="X399" s="57" t="s">
        <v>561</v>
      </c>
      <c r="Y399" s="54"/>
    </row>
    <row r="400" s="45" customFormat="1" ht="15" spans="1:25">
      <c r="A400" s="51">
        <v>393</v>
      </c>
      <c r="B400" s="51" t="s">
        <v>147</v>
      </c>
      <c r="C400" s="54" t="s">
        <v>148</v>
      </c>
      <c r="D400" s="54" t="s">
        <v>574</v>
      </c>
      <c r="E400" s="54" t="s">
        <v>659</v>
      </c>
      <c r="F400" s="51">
        <v>19</v>
      </c>
      <c r="G400" s="54">
        <v>130</v>
      </c>
      <c r="H400" s="55">
        <v>130</v>
      </c>
      <c r="I400" s="57">
        <v>115.6179455</v>
      </c>
      <c r="J400" s="57">
        <v>23.30137409</v>
      </c>
      <c r="K400" s="54" t="str">
        <f t="shared" ref="K400:K409" si="16">IF(H400&lt;100,"C","B")</f>
        <v>B</v>
      </c>
      <c r="L400" s="54" t="s">
        <v>236</v>
      </c>
      <c r="M400" s="54" t="s">
        <v>37</v>
      </c>
      <c r="N400" s="54" t="s">
        <v>37</v>
      </c>
      <c r="O400" s="54"/>
      <c r="P400" s="54" t="s">
        <v>37</v>
      </c>
      <c r="Q400" s="54" t="s">
        <v>37</v>
      </c>
      <c r="R400" s="54" t="s">
        <v>351</v>
      </c>
      <c r="S400" s="54"/>
      <c r="T400" s="57" t="s">
        <v>352</v>
      </c>
      <c r="U400" s="54">
        <v>360</v>
      </c>
      <c r="V400" s="54" t="s">
        <v>154</v>
      </c>
      <c r="W400" s="54" t="s">
        <v>207</v>
      </c>
      <c r="X400" s="57" t="s">
        <v>561</v>
      </c>
      <c r="Y400" s="54"/>
    </row>
    <row r="401" s="45" customFormat="1" ht="15" spans="1:25">
      <c r="A401" s="51">
        <v>394</v>
      </c>
      <c r="B401" s="51" t="s">
        <v>147</v>
      </c>
      <c r="C401" s="54" t="s">
        <v>191</v>
      </c>
      <c r="D401" s="54" t="s">
        <v>277</v>
      </c>
      <c r="E401" s="54" t="s">
        <v>660</v>
      </c>
      <c r="F401" s="51">
        <v>37</v>
      </c>
      <c r="G401" s="54">
        <v>195</v>
      </c>
      <c r="H401" s="55">
        <v>35</v>
      </c>
      <c r="I401" s="57">
        <v>115.5004062</v>
      </c>
      <c r="J401" s="57">
        <v>23.35793814</v>
      </c>
      <c r="K401" s="54" t="str">
        <f t="shared" si="16"/>
        <v>C</v>
      </c>
      <c r="L401" s="54" t="s">
        <v>236</v>
      </c>
      <c r="M401" s="54" t="s">
        <v>37</v>
      </c>
      <c r="N401" s="54" t="s">
        <v>37</v>
      </c>
      <c r="O401" s="54"/>
      <c r="P401" s="54" t="s">
        <v>37</v>
      </c>
      <c r="Q401" s="54" t="s">
        <v>37</v>
      </c>
      <c r="R401" s="54" t="s">
        <v>365</v>
      </c>
      <c r="S401" s="54"/>
      <c r="T401" s="57" t="s">
        <v>366</v>
      </c>
      <c r="U401" s="54">
        <v>6.608</v>
      </c>
      <c r="V401" s="54" t="s">
        <v>154</v>
      </c>
      <c r="W401" s="54" t="s">
        <v>207</v>
      </c>
      <c r="X401" s="57" t="s">
        <v>237</v>
      </c>
      <c r="Y401" s="54"/>
    </row>
    <row r="402" s="45" customFormat="1" ht="15" spans="1:25">
      <c r="A402" s="51">
        <v>395</v>
      </c>
      <c r="B402" s="51" t="s">
        <v>147</v>
      </c>
      <c r="C402" s="54" t="s">
        <v>191</v>
      </c>
      <c r="D402" s="54" t="s">
        <v>661</v>
      </c>
      <c r="E402" s="54" t="s">
        <v>662</v>
      </c>
      <c r="F402" s="51">
        <v>142</v>
      </c>
      <c r="G402" s="54">
        <v>289</v>
      </c>
      <c r="H402" s="55">
        <v>5</v>
      </c>
      <c r="I402" s="57">
        <v>115.5517448</v>
      </c>
      <c r="J402" s="57">
        <v>23.34285428</v>
      </c>
      <c r="K402" s="54" t="str">
        <f t="shared" si="16"/>
        <v>C</v>
      </c>
      <c r="L402" s="54" t="s">
        <v>236</v>
      </c>
      <c r="M402" s="54" t="s">
        <v>37</v>
      </c>
      <c r="N402" s="54" t="s">
        <v>37</v>
      </c>
      <c r="O402" s="54"/>
      <c r="P402" s="54" t="s">
        <v>37</v>
      </c>
      <c r="Q402" s="54" t="s">
        <v>37</v>
      </c>
      <c r="R402" s="54" t="s">
        <v>351</v>
      </c>
      <c r="S402" s="54"/>
      <c r="T402" s="57" t="s">
        <v>352</v>
      </c>
      <c r="U402" s="54" t="s">
        <v>37</v>
      </c>
      <c r="V402" s="54" t="s">
        <v>154</v>
      </c>
      <c r="W402" s="54" t="s">
        <v>236</v>
      </c>
      <c r="X402" s="57" t="s">
        <v>237</v>
      </c>
      <c r="Y402" s="54"/>
    </row>
    <row r="403" s="45" customFormat="1" ht="15" spans="1:25">
      <c r="A403" s="51">
        <v>396</v>
      </c>
      <c r="B403" s="51" t="s">
        <v>147</v>
      </c>
      <c r="C403" s="51" t="s">
        <v>203</v>
      </c>
      <c r="D403" s="54" t="s">
        <v>663</v>
      </c>
      <c r="E403" s="54" t="s">
        <v>664</v>
      </c>
      <c r="F403" s="51">
        <v>45</v>
      </c>
      <c r="G403" s="55">
        <v>280</v>
      </c>
      <c r="H403" s="55">
        <v>15</v>
      </c>
      <c r="I403" s="57">
        <v>115.67639</v>
      </c>
      <c r="J403" s="57">
        <v>23.23417</v>
      </c>
      <c r="K403" s="54" t="str">
        <f t="shared" si="16"/>
        <v>C</v>
      </c>
      <c r="L403" s="54" t="s">
        <v>236</v>
      </c>
      <c r="M403" s="54" t="s">
        <v>37</v>
      </c>
      <c r="N403" s="54" t="s">
        <v>37</v>
      </c>
      <c r="O403" s="54"/>
      <c r="P403" s="54" t="s">
        <v>37</v>
      </c>
      <c r="Q403" s="54" t="s">
        <v>37</v>
      </c>
      <c r="R403" s="54" t="s">
        <v>351</v>
      </c>
      <c r="S403" s="54"/>
      <c r="T403" s="57" t="s">
        <v>357</v>
      </c>
      <c r="U403" s="54">
        <v>38.124</v>
      </c>
      <c r="V403" s="54" t="s">
        <v>154</v>
      </c>
      <c r="W403" s="54" t="s">
        <v>207</v>
      </c>
      <c r="X403" s="57" t="s">
        <v>237</v>
      </c>
      <c r="Y403" s="54"/>
    </row>
    <row r="404" s="45" customFormat="1" ht="15" spans="1:25">
      <c r="A404" s="51">
        <v>397</v>
      </c>
      <c r="B404" s="51" t="s">
        <v>147</v>
      </c>
      <c r="C404" s="51" t="s">
        <v>203</v>
      </c>
      <c r="D404" s="54" t="s">
        <v>663</v>
      </c>
      <c r="E404" s="54" t="s">
        <v>665</v>
      </c>
      <c r="F404" s="51">
        <v>70</v>
      </c>
      <c r="G404" s="55">
        <v>352</v>
      </c>
      <c r="H404" s="55">
        <v>35</v>
      </c>
      <c r="I404" s="57">
        <v>115.67055</v>
      </c>
      <c r="J404" s="57">
        <v>23.23639</v>
      </c>
      <c r="K404" s="54" t="str">
        <f t="shared" si="16"/>
        <v>C</v>
      </c>
      <c r="L404" s="54" t="s">
        <v>236</v>
      </c>
      <c r="M404" s="54" t="s">
        <v>37</v>
      </c>
      <c r="N404" s="54" t="s">
        <v>37</v>
      </c>
      <c r="O404" s="54"/>
      <c r="P404" s="54" t="s">
        <v>37</v>
      </c>
      <c r="Q404" s="54" t="s">
        <v>37</v>
      </c>
      <c r="R404" s="54" t="s">
        <v>351</v>
      </c>
      <c r="S404" s="54"/>
      <c r="T404" s="57" t="s">
        <v>352</v>
      </c>
      <c r="U404" s="54" t="s">
        <v>37</v>
      </c>
      <c r="V404" s="54" t="s">
        <v>154</v>
      </c>
      <c r="W404" s="54" t="s">
        <v>207</v>
      </c>
      <c r="X404" s="57" t="s">
        <v>237</v>
      </c>
      <c r="Y404" s="54"/>
    </row>
    <row r="405" s="45" customFormat="1" ht="15" spans="1:25">
      <c r="A405" s="51">
        <v>398</v>
      </c>
      <c r="B405" s="51" t="s">
        <v>147</v>
      </c>
      <c r="C405" s="54" t="s">
        <v>203</v>
      </c>
      <c r="D405" s="54" t="s">
        <v>598</v>
      </c>
      <c r="E405" s="54" t="s">
        <v>666</v>
      </c>
      <c r="F405" s="51">
        <v>135</v>
      </c>
      <c r="G405" s="54">
        <v>799</v>
      </c>
      <c r="H405" s="55">
        <v>32</v>
      </c>
      <c r="I405" s="57">
        <v>115.6145913</v>
      </c>
      <c r="J405" s="57">
        <v>23.26982656</v>
      </c>
      <c r="K405" s="54" t="str">
        <f t="shared" si="16"/>
        <v>C</v>
      </c>
      <c r="L405" s="54" t="s">
        <v>236</v>
      </c>
      <c r="M405" s="54" t="s">
        <v>37</v>
      </c>
      <c r="N405" s="54" t="s">
        <v>37</v>
      </c>
      <c r="O405" s="54"/>
      <c r="P405" s="54" t="s">
        <v>37</v>
      </c>
      <c r="Q405" s="54" t="s">
        <v>37</v>
      </c>
      <c r="R405" s="54" t="s">
        <v>351</v>
      </c>
      <c r="S405" s="54"/>
      <c r="T405" s="57" t="s">
        <v>357</v>
      </c>
      <c r="U405" s="54" t="s">
        <v>37</v>
      </c>
      <c r="V405" s="54" t="s">
        <v>154</v>
      </c>
      <c r="W405" s="54" t="s">
        <v>207</v>
      </c>
      <c r="X405" s="57" t="s">
        <v>237</v>
      </c>
      <c r="Y405" s="54"/>
    </row>
    <row r="406" s="45" customFormat="1" ht="15" spans="1:25">
      <c r="A406" s="51">
        <v>399</v>
      </c>
      <c r="B406" s="51" t="s">
        <v>147</v>
      </c>
      <c r="C406" s="54" t="s">
        <v>203</v>
      </c>
      <c r="D406" s="54" t="s">
        <v>598</v>
      </c>
      <c r="E406" s="54" t="s">
        <v>667</v>
      </c>
      <c r="F406" s="51">
        <v>145</v>
      </c>
      <c r="G406" s="54">
        <v>689</v>
      </c>
      <c r="H406" s="55">
        <v>43</v>
      </c>
      <c r="I406" s="57">
        <v>115.6150361</v>
      </c>
      <c r="J406" s="57">
        <v>23.26296591</v>
      </c>
      <c r="K406" s="54" t="str">
        <f t="shared" si="16"/>
        <v>C</v>
      </c>
      <c r="L406" s="54" t="s">
        <v>236</v>
      </c>
      <c r="M406" s="54" t="s">
        <v>37</v>
      </c>
      <c r="N406" s="54" t="s">
        <v>37</v>
      </c>
      <c r="O406" s="54"/>
      <c r="P406" s="54" t="s">
        <v>37</v>
      </c>
      <c r="Q406" s="54" t="s">
        <v>37</v>
      </c>
      <c r="R406" s="54" t="s">
        <v>365</v>
      </c>
      <c r="S406" s="54"/>
      <c r="T406" s="57" t="s">
        <v>366</v>
      </c>
      <c r="U406" s="54" t="s">
        <v>37</v>
      </c>
      <c r="V406" s="54" t="s">
        <v>154</v>
      </c>
      <c r="W406" s="54" t="s">
        <v>207</v>
      </c>
      <c r="X406" s="57" t="s">
        <v>237</v>
      </c>
      <c r="Y406" s="54"/>
    </row>
    <row r="407" s="45" customFormat="1" ht="15" spans="1:25">
      <c r="A407" s="51">
        <v>400</v>
      </c>
      <c r="B407" s="51" t="s">
        <v>147</v>
      </c>
      <c r="C407" s="54" t="s">
        <v>210</v>
      </c>
      <c r="D407" s="54" t="s">
        <v>511</v>
      </c>
      <c r="E407" s="54" t="s">
        <v>668</v>
      </c>
      <c r="F407" s="51">
        <v>50</v>
      </c>
      <c r="G407" s="54">
        <v>276</v>
      </c>
      <c r="H407" s="55">
        <v>150</v>
      </c>
      <c r="I407" s="57">
        <v>115.7316504</v>
      </c>
      <c r="J407" s="57">
        <v>23.33762346</v>
      </c>
      <c r="K407" s="54" t="str">
        <f t="shared" si="16"/>
        <v>B</v>
      </c>
      <c r="L407" s="54" t="s">
        <v>236</v>
      </c>
      <c r="M407" s="54" t="s">
        <v>37</v>
      </c>
      <c r="N407" s="54" t="s">
        <v>37</v>
      </c>
      <c r="O407" s="54"/>
      <c r="P407" s="54" t="s">
        <v>37</v>
      </c>
      <c r="Q407" s="54" t="s">
        <v>37</v>
      </c>
      <c r="R407" s="54" t="s">
        <v>365</v>
      </c>
      <c r="S407" s="54"/>
      <c r="T407" s="57" t="s">
        <v>366</v>
      </c>
      <c r="U407" s="54">
        <v>390</v>
      </c>
      <c r="V407" s="54" t="s">
        <v>154</v>
      </c>
      <c r="W407" s="54" t="s">
        <v>207</v>
      </c>
      <c r="X407" s="57" t="s">
        <v>237</v>
      </c>
      <c r="Y407" s="54"/>
    </row>
    <row r="408" s="45" customFormat="1" ht="15" spans="1:25">
      <c r="A408" s="51">
        <v>401</v>
      </c>
      <c r="B408" s="51" t="s">
        <v>147</v>
      </c>
      <c r="C408" s="54" t="s">
        <v>210</v>
      </c>
      <c r="D408" s="54" t="s">
        <v>541</v>
      </c>
      <c r="E408" s="54" t="s">
        <v>669</v>
      </c>
      <c r="F408" s="51">
        <v>33</v>
      </c>
      <c r="G408" s="54">
        <v>181</v>
      </c>
      <c r="H408" s="55">
        <v>115</v>
      </c>
      <c r="I408" s="57">
        <v>115.7452793</v>
      </c>
      <c r="J408" s="57">
        <v>23.29720804</v>
      </c>
      <c r="K408" s="54" t="str">
        <f t="shared" si="16"/>
        <v>B</v>
      </c>
      <c r="L408" s="54" t="s">
        <v>236</v>
      </c>
      <c r="M408" s="54" t="s">
        <v>37</v>
      </c>
      <c r="N408" s="54" t="s">
        <v>37</v>
      </c>
      <c r="O408" s="54"/>
      <c r="P408" s="54" t="s">
        <v>37</v>
      </c>
      <c r="Q408" s="54" t="s">
        <v>37</v>
      </c>
      <c r="R408" s="54" t="s">
        <v>365</v>
      </c>
      <c r="S408" s="54"/>
      <c r="T408" s="57" t="s">
        <v>366</v>
      </c>
      <c r="U408" s="54" t="s">
        <v>37</v>
      </c>
      <c r="V408" s="54" t="s">
        <v>154</v>
      </c>
      <c r="W408" s="54" t="s">
        <v>207</v>
      </c>
      <c r="X408" s="57" t="s">
        <v>603</v>
      </c>
      <c r="Y408" s="54"/>
    </row>
    <row r="409" s="45" customFormat="1" ht="15" spans="1:25">
      <c r="A409" s="51">
        <v>402</v>
      </c>
      <c r="B409" s="51" t="s">
        <v>147</v>
      </c>
      <c r="C409" s="54" t="s">
        <v>210</v>
      </c>
      <c r="D409" s="54" t="s">
        <v>211</v>
      </c>
      <c r="E409" s="54" t="s">
        <v>670</v>
      </c>
      <c r="F409" s="51">
        <v>30</v>
      </c>
      <c r="G409" s="54">
        <v>212</v>
      </c>
      <c r="H409" s="55">
        <v>132</v>
      </c>
      <c r="I409" s="57">
        <v>115.7111233</v>
      </c>
      <c r="J409" s="57">
        <v>23.30544492</v>
      </c>
      <c r="K409" s="54" t="str">
        <f t="shared" si="16"/>
        <v>B</v>
      </c>
      <c r="L409" s="54" t="s">
        <v>236</v>
      </c>
      <c r="M409" s="54" t="s">
        <v>37</v>
      </c>
      <c r="N409" s="54" t="s">
        <v>37</v>
      </c>
      <c r="O409" s="54"/>
      <c r="P409" s="54" t="s">
        <v>37</v>
      </c>
      <c r="Q409" s="54" t="s">
        <v>37</v>
      </c>
      <c r="R409" s="54" t="s">
        <v>365</v>
      </c>
      <c r="S409" s="54"/>
      <c r="T409" s="57" t="s">
        <v>366</v>
      </c>
      <c r="U409" s="54" t="s">
        <v>37</v>
      </c>
      <c r="V409" s="54" t="s">
        <v>154</v>
      </c>
      <c r="W409" s="54" t="s">
        <v>207</v>
      </c>
      <c r="X409" s="57" t="s">
        <v>603</v>
      </c>
      <c r="Y409" s="54"/>
    </row>
    <row r="410" s="46" customFormat="1" ht="43.5" spans="1:16384">
      <c r="A410" s="51">
        <v>403</v>
      </c>
      <c r="B410" s="60" t="s">
        <v>671</v>
      </c>
      <c r="C410" s="60" t="s">
        <v>672</v>
      </c>
      <c r="D410" s="60" t="s">
        <v>673</v>
      </c>
      <c r="E410" s="60" t="s">
        <v>674</v>
      </c>
      <c r="F410" s="51">
        <v>65</v>
      </c>
      <c r="G410" s="54">
        <v>395</v>
      </c>
      <c r="H410" s="55">
        <v>395</v>
      </c>
      <c r="I410" s="57">
        <v>115.64642</v>
      </c>
      <c r="J410" s="57">
        <v>23.261954</v>
      </c>
      <c r="K410" s="54" t="s">
        <v>151</v>
      </c>
      <c r="L410" s="54" t="s">
        <v>158</v>
      </c>
      <c r="M410" s="60"/>
      <c r="N410" s="60"/>
      <c r="O410" s="54"/>
      <c r="P410" s="54" t="s">
        <v>221</v>
      </c>
      <c r="Q410" s="54" t="s">
        <v>675</v>
      </c>
      <c r="R410" s="54"/>
      <c r="S410" s="54"/>
      <c r="T410" s="54"/>
      <c r="U410" s="54">
        <v>120</v>
      </c>
      <c r="V410" s="54" t="s">
        <v>676</v>
      </c>
      <c r="W410" s="57"/>
      <c r="X410" s="57" t="s">
        <v>237</v>
      </c>
      <c r="Y410" s="51"/>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47"/>
      <c r="DX410" s="47"/>
      <c r="DY410" s="47"/>
      <c r="DZ410" s="47"/>
      <c r="EA410" s="47"/>
      <c r="EB410" s="47"/>
      <c r="EC410" s="47"/>
      <c r="ED410" s="47"/>
      <c r="EE410" s="47"/>
      <c r="EF410" s="47"/>
      <c r="EG410" s="47"/>
      <c r="EH410" s="47"/>
      <c r="EI410" s="47"/>
      <c r="EJ410" s="47"/>
      <c r="EK410" s="47"/>
      <c r="EL410" s="47"/>
      <c r="EM410" s="47"/>
      <c r="EN410" s="47"/>
      <c r="EO410" s="47"/>
      <c r="EP410" s="47"/>
      <c r="EQ410" s="47"/>
      <c r="ER410" s="47"/>
      <c r="ES410" s="47"/>
      <c r="ET410" s="47"/>
      <c r="EU410" s="47"/>
      <c r="EV410" s="47"/>
      <c r="EW410" s="47"/>
      <c r="EX410" s="47"/>
      <c r="EY410" s="47"/>
      <c r="EZ410" s="47"/>
      <c r="FA410" s="47"/>
      <c r="FB410" s="47"/>
      <c r="FC410" s="47"/>
      <c r="FD410" s="47"/>
      <c r="FE410" s="47"/>
      <c r="FF410" s="47"/>
      <c r="FG410" s="47"/>
      <c r="FH410" s="47"/>
      <c r="FI410" s="47"/>
      <c r="FJ410" s="47"/>
      <c r="FK410" s="47"/>
      <c r="FL410" s="47"/>
      <c r="FM410" s="47"/>
      <c r="FN410" s="47"/>
      <c r="FO410" s="47"/>
      <c r="FP410" s="47"/>
      <c r="FQ410" s="47"/>
      <c r="FR410" s="47"/>
      <c r="FS410" s="47"/>
      <c r="FT410" s="47"/>
      <c r="FU410" s="47"/>
      <c r="FV410" s="47"/>
      <c r="FW410" s="47"/>
      <c r="FX410" s="47"/>
      <c r="FY410" s="47"/>
      <c r="FZ410" s="47"/>
      <c r="GA410" s="47"/>
      <c r="GB410" s="47"/>
      <c r="GC410" s="47"/>
      <c r="GD410" s="47"/>
      <c r="GE410" s="47"/>
      <c r="GF410" s="47"/>
      <c r="GG410" s="47"/>
      <c r="GH410" s="47"/>
      <c r="GI410" s="47"/>
      <c r="GJ410" s="47"/>
      <c r="GK410" s="47"/>
      <c r="GL410" s="47"/>
      <c r="GM410" s="47"/>
      <c r="GN410" s="47"/>
      <c r="GO410" s="47"/>
      <c r="GP410" s="47"/>
      <c r="GQ410" s="47"/>
      <c r="GR410" s="47"/>
      <c r="GS410" s="47"/>
      <c r="GT410" s="47"/>
      <c r="GU410" s="47"/>
      <c r="GV410" s="47"/>
      <c r="GW410" s="47"/>
      <c r="GX410" s="47"/>
      <c r="GY410" s="47"/>
      <c r="GZ410" s="47"/>
      <c r="HA410" s="47"/>
      <c r="HB410" s="47"/>
      <c r="HC410" s="47"/>
      <c r="HD410" s="47"/>
      <c r="HE410" s="47"/>
      <c r="HF410" s="47"/>
      <c r="HG410" s="47"/>
      <c r="HH410" s="47"/>
      <c r="HI410" s="47"/>
      <c r="HJ410" s="47"/>
      <c r="HK410" s="47"/>
      <c r="HL410" s="47"/>
      <c r="HM410" s="47"/>
      <c r="HN410" s="47"/>
      <c r="HO410" s="47"/>
      <c r="HP410" s="47"/>
      <c r="HQ410" s="47"/>
      <c r="HR410" s="47"/>
      <c r="HS410" s="47"/>
      <c r="HT410" s="47"/>
      <c r="HU410" s="47"/>
      <c r="HV410" s="47"/>
      <c r="HW410" s="47"/>
      <c r="HX410" s="47"/>
      <c r="HY410" s="47"/>
      <c r="HZ410" s="47"/>
      <c r="IA410" s="47"/>
      <c r="IB410" s="47"/>
      <c r="IC410" s="47"/>
      <c r="ID410" s="47"/>
      <c r="IE410" s="47"/>
      <c r="IF410" s="47"/>
      <c r="IG410" s="47"/>
      <c r="IH410" s="47"/>
      <c r="II410" s="47"/>
      <c r="IJ410" s="47"/>
      <c r="IK410" s="47"/>
      <c r="IL410" s="47"/>
      <c r="IM410" s="47"/>
      <c r="IN410" s="47"/>
      <c r="IO410" s="47"/>
      <c r="IP410" s="47"/>
      <c r="IQ410" s="47"/>
      <c r="IR410" s="47"/>
      <c r="IS410" s="47"/>
      <c r="IT410" s="47"/>
      <c r="IU410" s="47"/>
      <c r="IV410" s="47"/>
      <c r="IW410" s="47"/>
      <c r="IX410" s="47"/>
      <c r="IY410" s="47"/>
      <c r="IZ410" s="47"/>
      <c r="JA410" s="47"/>
      <c r="JB410" s="47"/>
      <c r="JC410" s="47"/>
      <c r="JD410" s="47"/>
      <c r="JE410" s="47"/>
      <c r="JF410" s="47"/>
      <c r="JG410" s="47"/>
      <c r="JH410" s="47"/>
      <c r="JI410" s="47"/>
      <c r="JJ410" s="47"/>
      <c r="JK410" s="47"/>
      <c r="JL410" s="47"/>
      <c r="JM410" s="47"/>
      <c r="JN410" s="47"/>
      <c r="JO410" s="47"/>
      <c r="JP410" s="47"/>
      <c r="JQ410" s="47"/>
      <c r="JR410" s="47"/>
      <c r="JS410" s="47"/>
      <c r="JT410" s="47"/>
      <c r="JU410" s="47"/>
      <c r="JV410" s="47"/>
      <c r="JW410" s="47"/>
      <c r="JX410" s="47"/>
      <c r="JY410" s="47"/>
      <c r="JZ410" s="47"/>
      <c r="KA410" s="47"/>
      <c r="KB410" s="47"/>
      <c r="KC410" s="47"/>
      <c r="KD410" s="47"/>
      <c r="KE410" s="47"/>
      <c r="KF410" s="47"/>
      <c r="KG410" s="47"/>
      <c r="KH410" s="47"/>
      <c r="KI410" s="47"/>
      <c r="KJ410" s="47"/>
      <c r="KK410" s="47"/>
      <c r="KL410" s="47"/>
      <c r="KM410" s="47"/>
      <c r="KN410" s="47"/>
      <c r="KO410" s="47"/>
      <c r="KP410" s="47"/>
      <c r="KQ410" s="47"/>
      <c r="KR410" s="47"/>
      <c r="KS410" s="47"/>
      <c r="KT410" s="47"/>
      <c r="KU410" s="47"/>
      <c r="KV410" s="47"/>
      <c r="KW410" s="47"/>
      <c r="KX410" s="47"/>
      <c r="KY410" s="47"/>
      <c r="KZ410" s="47"/>
      <c r="LA410" s="47"/>
      <c r="LB410" s="47"/>
      <c r="LC410" s="47"/>
      <c r="LD410" s="47"/>
      <c r="LE410" s="47"/>
      <c r="LF410" s="47"/>
      <c r="LG410" s="47"/>
      <c r="LH410" s="47"/>
      <c r="LI410" s="47"/>
      <c r="LJ410" s="47"/>
      <c r="LK410" s="47"/>
      <c r="LL410" s="47"/>
      <c r="LM410" s="47"/>
      <c r="LN410" s="47"/>
      <c r="LO410" s="47"/>
      <c r="LP410" s="47"/>
      <c r="LQ410" s="47"/>
      <c r="LR410" s="47"/>
      <c r="LS410" s="47"/>
      <c r="LT410" s="47"/>
      <c r="LU410" s="47"/>
      <c r="LV410" s="47"/>
      <c r="LW410" s="47"/>
      <c r="LX410" s="47"/>
      <c r="LY410" s="47"/>
      <c r="LZ410" s="47"/>
      <c r="MA410" s="47"/>
      <c r="MB410" s="47"/>
      <c r="MC410" s="47"/>
      <c r="MD410" s="47"/>
      <c r="ME410" s="47"/>
      <c r="MF410" s="47"/>
      <c r="MG410" s="47"/>
      <c r="MH410" s="47"/>
      <c r="MI410" s="47"/>
      <c r="MJ410" s="47"/>
      <c r="MK410" s="47"/>
      <c r="ML410" s="47"/>
      <c r="MM410" s="47"/>
      <c r="MN410" s="47"/>
      <c r="MO410" s="47"/>
      <c r="MP410" s="47"/>
      <c r="MQ410" s="47"/>
      <c r="MR410" s="47"/>
      <c r="MS410" s="47"/>
      <c r="MT410" s="47"/>
      <c r="MU410" s="47"/>
      <c r="MV410" s="47"/>
      <c r="MW410" s="47"/>
      <c r="MX410" s="47"/>
      <c r="MY410" s="47"/>
      <c r="MZ410" s="47"/>
      <c r="NA410" s="47"/>
      <c r="NB410" s="47"/>
      <c r="NC410" s="47"/>
      <c r="ND410" s="47"/>
      <c r="NE410" s="47"/>
      <c r="NF410" s="47"/>
      <c r="NG410" s="47"/>
      <c r="NH410" s="47"/>
      <c r="NI410" s="47"/>
      <c r="NJ410" s="47"/>
      <c r="NK410" s="47"/>
      <c r="NL410" s="47"/>
      <c r="NM410" s="47"/>
      <c r="NN410" s="47"/>
      <c r="NO410" s="47"/>
      <c r="NP410" s="47"/>
      <c r="NQ410" s="47"/>
      <c r="NR410" s="47"/>
      <c r="NS410" s="47"/>
      <c r="NT410" s="47"/>
      <c r="NU410" s="47"/>
      <c r="NV410" s="47"/>
      <c r="NW410" s="47"/>
      <c r="NX410" s="47"/>
      <c r="NY410" s="47"/>
      <c r="NZ410" s="47"/>
      <c r="OA410" s="47"/>
      <c r="OB410" s="47"/>
      <c r="OC410" s="47"/>
      <c r="OD410" s="47"/>
      <c r="OE410" s="47"/>
      <c r="OF410" s="47"/>
      <c r="OG410" s="47"/>
      <c r="OH410" s="47"/>
      <c r="OI410" s="47"/>
      <c r="OJ410" s="47"/>
      <c r="OK410" s="47"/>
      <c r="OL410" s="47"/>
      <c r="OM410" s="47"/>
      <c r="ON410" s="47"/>
      <c r="OO410" s="47"/>
      <c r="OP410" s="47"/>
      <c r="OQ410" s="47"/>
      <c r="OR410" s="47"/>
      <c r="OS410" s="47"/>
      <c r="OT410" s="47"/>
      <c r="OU410" s="47"/>
      <c r="OV410" s="47"/>
      <c r="OW410" s="47"/>
      <c r="OX410" s="47"/>
      <c r="OY410" s="47"/>
      <c r="OZ410" s="47"/>
      <c r="PA410" s="47"/>
      <c r="PB410" s="47"/>
      <c r="PC410" s="47"/>
      <c r="PD410" s="47"/>
      <c r="PE410" s="47"/>
      <c r="PF410" s="47"/>
      <c r="PG410" s="47"/>
      <c r="PH410" s="47"/>
      <c r="PI410" s="47"/>
      <c r="PJ410" s="47"/>
      <c r="PK410" s="47"/>
      <c r="PL410" s="47"/>
      <c r="PM410" s="47"/>
      <c r="PN410" s="47"/>
      <c r="PO410" s="47"/>
      <c r="PP410" s="47"/>
      <c r="PQ410" s="47"/>
      <c r="PR410" s="47"/>
      <c r="PS410" s="47"/>
      <c r="PT410" s="47"/>
      <c r="PU410" s="47"/>
      <c r="PV410" s="47"/>
      <c r="PW410" s="47"/>
      <c r="PX410" s="47"/>
      <c r="PY410" s="47"/>
      <c r="PZ410" s="47"/>
      <c r="QA410" s="47"/>
      <c r="QB410" s="47"/>
      <c r="QC410" s="47"/>
      <c r="QD410" s="47"/>
      <c r="QE410" s="47"/>
      <c r="QF410" s="47"/>
      <c r="QG410" s="47"/>
      <c r="QH410" s="47"/>
      <c r="QI410" s="47"/>
      <c r="QJ410" s="47"/>
      <c r="QK410" s="47"/>
      <c r="QL410" s="47"/>
      <c r="QM410" s="47"/>
      <c r="QN410" s="47"/>
      <c r="QO410" s="47"/>
      <c r="QP410" s="47"/>
      <c r="QQ410" s="47"/>
      <c r="QR410" s="47"/>
      <c r="QS410" s="47"/>
      <c r="QT410" s="47"/>
      <c r="QU410" s="47"/>
      <c r="QV410" s="47"/>
      <c r="QW410" s="47"/>
      <c r="QX410" s="47"/>
      <c r="QY410" s="47"/>
      <c r="QZ410" s="47"/>
      <c r="RA410" s="47"/>
      <c r="RB410" s="47"/>
      <c r="RC410" s="47"/>
      <c r="RD410" s="47"/>
      <c r="RE410" s="47"/>
      <c r="RF410" s="47"/>
      <c r="RG410" s="47"/>
      <c r="RH410" s="47"/>
      <c r="RI410" s="47"/>
      <c r="RJ410" s="47"/>
      <c r="RK410" s="47"/>
      <c r="RL410" s="47"/>
      <c r="RM410" s="47"/>
      <c r="RN410" s="47"/>
      <c r="RO410" s="47"/>
      <c r="RP410" s="47"/>
      <c r="RQ410" s="47"/>
      <c r="RR410" s="47"/>
      <c r="RS410" s="47"/>
      <c r="RT410" s="47"/>
      <c r="RU410" s="47"/>
      <c r="RV410" s="47"/>
      <c r="RW410" s="47"/>
      <c r="RX410" s="47"/>
      <c r="RY410" s="47"/>
      <c r="RZ410" s="47"/>
      <c r="SA410" s="47"/>
      <c r="SB410" s="47"/>
      <c r="SC410" s="47"/>
      <c r="SD410" s="47"/>
      <c r="SE410" s="47"/>
      <c r="SF410" s="47"/>
      <c r="SG410" s="47"/>
      <c r="SH410" s="47"/>
      <c r="SI410" s="47"/>
      <c r="SJ410" s="47"/>
      <c r="SK410" s="47"/>
      <c r="SL410" s="47"/>
      <c r="SM410" s="47"/>
      <c r="SN410" s="47"/>
      <c r="SO410" s="47"/>
      <c r="SP410" s="47"/>
      <c r="SQ410" s="47"/>
      <c r="SR410" s="47"/>
      <c r="SS410" s="47"/>
      <c r="ST410" s="47"/>
      <c r="SU410" s="47"/>
      <c r="SV410" s="47"/>
      <c r="SW410" s="47"/>
      <c r="SX410" s="47"/>
      <c r="SY410" s="47"/>
      <c r="SZ410" s="47"/>
      <c r="TA410" s="47"/>
      <c r="TB410" s="47"/>
      <c r="TC410" s="47"/>
      <c r="TD410" s="47"/>
      <c r="TE410" s="47"/>
      <c r="TF410" s="47"/>
      <c r="TG410" s="47"/>
      <c r="TH410" s="47"/>
      <c r="TI410" s="47"/>
      <c r="TJ410" s="47"/>
      <c r="TK410" s="47"/>
      <c r="TL410" s="47"/>
      <c r="TM410" s="47"/>
      <c r="TN410" s="47"/>
      <c r="TO410" s="47"/>
      <c r="TP410" s="47"/>
      <c r="TQ410" s="47"/>
      <c r="TR410" s="47"/>
      <c r="TS410" s="47"/>
      <c r="TT410" s="47"/>
      <c r="TU410" s="47"/>
      <c r="TV410" s="47"/>
      <c r="TW410" s="47"/>
      <c r="TX410" s="47"/>
      <c r="TY410" s="47"/>
      <c r="TZ410" s="47"/>
      <c r="UA410" s="47"/>
      <c r="UB410" s="47"/>
      <c r="UC410" s="47"/>
      <c r="UD410" s="47"/>
      <c r="UE410" s="47"/>
      <c r="UF410" s="47"/>
      <c r="UG410" s="47"/>
      <c r="UH410" s="47"/>
      <c r="UI410" s="47"/>
      <c r="UJ410" s="47"/>
      <c r="UK410" s="47"/>
      <c r="UL410" s="47"/>
      <c r="UM410" s="47"/>
      <c r="UN410" s="47"/>
      <c r="UO410" s="47"/>
      <c r="UP410" s="47"/>
      <c r="UQ410" s="47"/>
      <c r="UR410" s="47"/>
      <c r="US410" s="47"/>
      <c r="UT410" s="47"/>
      <c r="UU410" s="47"/>
      <c r="UV410" s="47"/>
      <c r="UW410" s="47"/>
      <c r="UX410" s="47"/>
      <c r="UY410" s="47"/>
      <c r="UZ410" s="47"/>
      <c r="VA410" s="47"/>
      <c r="VB410" s="47"/>
      <c r="VC410" s="47"/>
      <c r="VD410" s="47"/>
      <c r="VE410" s="47"/>
      <c r="VF410" s="47"/>
      <c r="VG410" s="47"/>
      <c r="VH410" s="47"/>
      <c r="VI410" s="47"/>
      <c r="VJ410" s="47"/>
      <c r="VK410" s="47"/>
      <c r="VL410" s="47"/>
      <c r="VM410" s="47"/>
      <c r="VN410" s="47"/>
      <c r="VO410" s="47"/>
      <c r="VP410" s="47"/>
      <c r="VQ410" s="47"/>
      <c r="VR410" s="47"/>
      <c r="VS410" s="47"/>
      <c r="VT410" s="47"/>
      <c r="VU410" s="47"/>
      <c r="VV410" s="47"/>
      <c r="VW410" s="47"/>
      <c r="VX410" s="47"/>
      <c r="VY410" s="47"/>
      <c r="VZ410" s="47"/>
      <c r="WA410" s="47"/>
      <c r="WB410" s="47"/>
      <c r="WC410" s="47"/>
      <c r="WD410" s="47"/>
      <c r="WE410" s="47"/>
      <c r="WF410" s="47"/>
      <c r="WG410" s="47"/>
      <c r="WH410" s="47"/>
      <c r="WI410" s="47"/>
      <c r="WJ410" s="47"/>
      <c r="WK410" s="47"/>
      <c r="WL410" s="47"/>
      <c r="WM410" s="47"/>
      <c r="WN410" s="47"/>
      <c r="WO410" s="47"/>
      <c r="WP410" s="47"/>
      <c r="WQ410" s="47"/>
      <c r="WR410" s="47"/>
      <c r="WS410" s="47"/>
      <c r="WT410" s="47"/>
      <c r="WU410" s="47"/>
      <c r="WV410" s="47"/>
      <c r="WW410" s="47"/>
      <c r="WX410" s="47"/>
      <c r="WY410" s="47"/>
      <c r="WZ410" s="47"/>
      <c r="XA410" s="47"/>
      <c r="XB410" s="47"/>
      <c r="XC410" s="47"/>
      <c r="XD410" s="47"/>
      <c r="XE410" s="47"/>
      <c r="XF410" s="47"/>
      <c r="XG410" s="47"/>
      <c r="XH410" s="47"/>
      <c r="XI410" s="47"/>
      <c r="XJ410" s="47"/>
      <c r="XK410" s="47"/>
      <c r="XL410" s="47"/>
      <c r="XM410" s="47"/>
      <c r="XN410" s="47"/>
      <c r="XO410" s="47"/>
      <c r="XP410" s="47"/>
      <c r="XQ410" s="47"/>
      <c r="XR410" s="47"/>
      <c r="XS410" s="47"/>
      <c r="XT410" s="47"/>
      <c r="XU410" s="47"/>
      <c r="XV410" s="47"/>
      <c r="XW410" s="47"/>
      <c r="XX410" s="47"/>
      <c r="XY410" s="47"/>
      <c r="XZ410" s="47"/>
      <c r="YA410" s="47"/>
      <c r="YB410" s="47"/>
      <c r="YC410" s="47"/>
      <c r="YD410" s="47"/>
      <c r="YE410" s="47"/>
      <c r="YF410" s="47"/>
      <c r="YG410" s="47"/>
      <c r="YH410" s="47"/>
      <c r="YI410" s="47"/>
      <c r="YJ410" s="47"/>
      <c r="YK410" s="47"/>
      <c r="YL410" s="47"/>
      <c r="YM410" s="47"/>
      <c r="YN410" s="47"/>
      <c r="YO410" s="47"/>
      <c r="YP410" s="47"/>
      <c r="YQ410" s="47"/>
      <c r="YR410" s="47"/>
      <c r="YS410" s="47"/>
      <c r="YT410" s="47"/>
      <c r="YU410" s="47"/>
      <c r="YV410" s="47"/>
      <c r="YW410" s="47"/>
      <c r="YX410" s="47"/>
      <c r="YY410" s="47"/>
      <c r="YZ410" s="47"/>
      <c r="ZA410" s="47"/>
      <c r="ZB410" s="47"/>
      <c r="ZC410" s="47"/>
      <c r="ZD410" s="47"/>
      <c r="ZE410" s="47"/>
      <c r="ZF410" s="47"/>
      <c r="ZG410" s="47"/>
      <c r="ZH410" s="47"/>
      <c r="ZI410" s="47"/>
      <c r="ZJ410" s="47"/>
      <c r="ZK410" s="47"/>
      <c r="ZL410" s="47"/>
      <c r="ZM410" s="47"/>
      <c r="ZN410" s="47"/>
      <c r="ZO410" s="47"/>
      <c r="ZP410" s="47"/>
      <c r="ZQ410" s="47"/>
      <c r="ZR410" s="47"/>
      <c r="ZS410" s="47"/>
      <c r="ZT410" s="47"/>
      <c r="ZU410" s="47"/>
      <c r="ZV410" s="47"/>
      <c r="ZW410" s="47"/>
      <c r="ZX410" s="47"/>
      <c r="ZY410" s="47"/>
      <c r="ZZ410" s="47"/>
      <c r="AAA410" s="47"/>
      <c r="AAB410" s="47"/>
      <c r="AAC410" s="47"/>
      <c r="AAD410" s="47"/>
      <c r="AAE410" s="47"/>
      <c r="AAF410" s="47"/>
      <c r="AAG410" s="47"/>
      <c r="AAH410" s="47"/>
      <c r="AAI410" s="47"/>
      <c r="AAJ410" s="47"/>
      <c r="AAK410" s="47"/>
      <c r="AAL410" s="47"/>
      <c r="AAM410" s="47"/>
      <c r="AAN410" s="47"/>
      <c r="AAO410" s="47"/>
      <c r="AAP410" s="47"/>
      <c r="AAQ410" s="47"/>
      <c r="AAR410" s="47"/>
      <c r="AAS410" s="47"/>
      <c r="AAT410" s="47"/>
      <c r="AAU410" s="47"/>
      <c r="AAV410" s="47"/>
      <c r="AAW410" s="47"/>
      <c r="AAX410" s="47"/>
      <c r="AAY410" s="47"/>
      <c r="AAZ410" s="47"/>
      <c r="ABA410" s="47"/>
      <c r="ABB410" s="47"/>
      <c r="ABC410" s="47"/>
      <c r="ABD410" s="47"/>
      <c r="ABE410" s="47"/>
      <c r="ABF410" s="47"/>
      <c r="ABG410" s="47"/>
      <c r="ABH410" s="47"/>
      <c r="ABI410" s="47"/>
      <c r="ABJ410" s="47"/>
      <c r="ABK410" s="47"/>
      <c r="ABL410" s="47"/>
      <c r="ABM410" s="47"/>
      <c r="ABN410" s="47"/>
      <c r="ABO410" s="47"/>
      <c r="ABP410" s="47"/>
      <c r="ABQ410" s="47"/>
      <c r="ABR410" s="47"/>
      <c r="ABS410" s="47"/>
      <c r="ABT410" s="47"/>
      <c r="ABU410" s="47"/>
      <c r="ABV410" s="47"/>
      <c r="ABW410" s="47"/>
      <c r="ABX410" s="47"/>
      <c r="ABY410" s="47"/>
      <c r="ABZ410" s="47"/>
      <c r="ACA410" s="47"/>
      <c r="ACB410" s="47"/>
      <c r="ACC410" s="47"/>
      <c r="ACD410" s="47"/>
      <c r="ACE410" s="47"/>
      <c r="ACF410" s="47"/>
      <c r="ACG410" s="47"/>
      <c r="ACH410" s="47"/>
      <c r="ACI410" s="47"/>
      <c r="ACJ410" s="47"/>
      <c r="ACK410" s="47"/>
      <c r="ACL410" s="47"/>
      <c r="ACM410" s="47"/>
      <c r="ACN410" s="47"/>
      <c r="ACO410" s="47"/>
      <c r="ACP410" s="47"/>
      <c r="ACQ410" s="47"/>
      <c r="ACR410" s="47"/>
      <c r="ACS410" s="47"/>
      <c r="ACT410" s="47"/>
      <c r="ACU410" s="47"/>
      <c r="ACV410" s="47"/>
      <c r="ACW410" s="47"/>
      <c r="ACX410" s="47"/>
      <c r="ACY410" s="47"/>
      <c r="ACZ410" s="47"/>
      <c r="ADA410" s="47"/>
      <c r="ADB410" s="47"/>
      <c r="ADC410" s="47"/>
      <c r="ADD410" s="47"/>
      <c r="ADE410" s="47"/>
      <c r="ADF410" s="47"/>
      <c r="ADG410" s="47"/>
      <c r="ADH410" s="47"/>
      <c r="ADI410" s="47"/>
      <c r="ADJ410" s="47"/>
      <c r="ADK410" s="47"/>
      <c r="ADL410" s="47"/>
      <c r="ADM410" s="47"/>
      <c r="ADN410" s="47"/>
      <c r="ADO410" s="47"/>
      <c r="ADP410" s="47"/>
      <c r="ADQ410" s="47"/>
      <c r="ADR410" s="47"/>
      <c r="ADS410" s="47"/>
      <c r="ADT410" s="47"/>
      <c r="ADU410" s="47"/>
      <c r="ADV410" s="47"/>
      <c r="ADW410" s="47"/>
      <c r="ADX410" s="47"/>
      <c r="ADY410" s="47"/>
      <c r="ADZ410" s="47"/>
      <c r="AEA410" s="47"/>
      <c r="AEB410" s="47"/>
      <c r="AEC410" s="47"/>
      <c r="AED410" s="47"/>
      <c r="AEE410" s="47"/>
      <c r="AEF410" s="47"/>
      <c r="AEG410" s="47"/>
      <c r="AEH410" s="47"/>
      <c r="AEI410" s="47"/>
      <c r="AEJ410" s="47"/>
      <c r="AEK410" s="47"/>
      <c r="AEL410" s="47"/>
      <c r="AEM410" s="47"/>
      <c r="AEN410" s="47"/>
      <c r="AEO410" s="47"/>
      <c r="AEP410" s="47"/>
      <c r="AEQ410" s="47"/>
      <c r="AER410" s="47"/>
      <c r="AES410" s="47"/>
      <c r="AET410" s="47"/>
      <c r="AEU410" s="47"/>
      <c r="AEV410" s="47"/>
      <c r="AEW410" s="47"/>
      <c r="AEX410" s="47"/>
      <c r="AEY410" s="47"/>
      <c r="AEZ410" s="47"/>
      <c r="AFA410" s="47"/>
      <c r="AFB410" s="47"/>
      <c r="AFC410" s="47"/>
      <c r="AFD410" s="47"/>
      <c r="AFE410" s="47"/>
      <c r="AFF410" s="47"/>
      <c r="AFG410" s="47"/>
      <c r="AFH410" s="47"/>
      <c r="AFI410" s="47"/>
      <c r="AFJ410" s="47"/>
      <c r="AFK410" s="47"/>
      <c r="AFL410" s="47"/>
      <c r="AFM410" s="47"/>
      <c r="AFN410" s="47"/>
      <c r="AFO410" s="47"/>
      <c r="AFP410" s="47"/>
      <c r="AFQ410" s="47"/>
      <c r="AFR410" s="47"/>
      <c r="AFS410" s="47"/>
      <c r="AFT410" s="47"/>
      <c r="AFU410" s="47"/>
      <c r="AFV410" s="47"/>
      <c r="AFW410" s="47"/>
      <c r="AFX410" s="47"/>
      <c r="AFY410" s="47"/>
      <c r="AFZ410" s="47"/>
      <c r="AGA410" s="47"/>
      <c r="AGB410" s="47"/>
      <c r="AGC410" s="47"/>
      <c r="AGD410" s="47"/>
      <c r="AGE410" s="47"/>
      <c r="AGF410" s="47"/>
      <c r="AGG410" s="47"/>
      <c r="AGH410" s="47"/>
      <c r="AGI410" s="47"/>
      <c r="AGJ410" s="47"/>
      <c r="AGK410" s="47"/>
      <c r="AGL410" s="47"/>
      <c r="AGM410" s="47"/>
      <c r="AGN410" s="47"/>
      <c r="AGO410" s="47"/>
      <c r="AGP410" s="47"/>
      <c r="AGQ410" s="47"/>
      <c r="AGR410" s="47"/>
      <c r="AGS410" s="47"/>
      <c r="AGT410" s="47"/>
      <c r="AGU410" s="47"/>
      <c r="AGV410" s="47"/>
      <c r="AGW410" s="47"/>
      <c r="AGX410" s="47"/>
      <c r="AGY410" s="47"/>
      <c r="AGZ410" s="47"/>
      <c r="AHA410" s="47"/>
      <c r="AHB410" s="47"/>
      <c r="AHC410" s="47"/>
      <c r="AHD410" s="47"/>
      <c r="AHE410" s="47"/>
      <c r="AHF410" s="47"/>
      <c r="AHG410" s="47"/>
      <c r="AHH410" s="47"/>
      <c r="AHI410" s="47"/>
      <c r="AHJ410" s="47"/>
      <c r="AHK410" s="47"/>
      <c r="AHL410" s="47"/>
      <c r="AHM410" s="47"/>
      <c r="AHN410" s="47"/>
      <c r="AHO410" s="47"/>
      <c r="AHP410" s="47"/>
      <c r="AHQ410" s="47"/>
      <c r="AHR410" s="47"/>
      <c r="AHS410" s="47"/>
      <c r="AHT410" s="47"/>
      <c r="AHU410" s="47"/>
      <c r="AHV410" s="47"/>
      <c r="AHW410" s="47"/>
      <c r="AHX410" s="47"/>
      <c r="AHY410" s="47"/>
      <c r="AHZ410" s="47"/>
      <c r="AIA410" s="47"/>
      <c r="AIB410" s="47"/>
      <c r="AIC410" s="47"/>
      <c r="AID410" s="47"/>
      <c r="AIE410" s="47"/>
      <c r="AIF410" s="47"/>
      <c r="AIG410" s="47"/>
      <c r="AIH410" s="47"/>
      <c r="AII410" s="47"/>
      <c r="AIJ410" s="47"/>
      <c r="AIK410" s="47"/>
      <c r="AIL410" s="47"/>
      <c r="AIM410" s="47"/>
      <c r="AIN410" s="47"/>
      <c r="AIO410" s="47"/>
      <c r="AIP410" s="47"/>
      <c r="AIQ410" s="47"/>
      <c r="AIR410" s="47"/>
      <c r="AIS410" s="47"/>
      <c r="AIT410" s="47"/>
      <c r="AIU410" s="47"/>
      <c r="AIV410" s="47"/>
      <c r="AIW410" s="47"/>
      <c r="AIX410" s="47"/>
      <c r="AIY410" s="47"/>
      <c r="AIZ410" s="47"/>
      <c r="AJA410" s="47"/>
      <c r="AJB410" s="47"/>
      <c r="AJC410" s="47"/>
      <c r="AJD410" s="47"/>
      <c r="AJE410" s="47"/>
      <c r="AJF410" s="47"/>
      <c r="AJG410" s="47"/>
      <c r="AJH410" s="47"/>
      <c r="AJI410" s="47"/>
      <c r="AJJ410" s="47"/>
      <c r="AJK410" s="47"/>
      <c r="AJL410" s="47"/>
      <c r="AJM410" s="47"/>
      <c r="AJN410" s="47"/>
      <c r="AJO410" s="47"/>
      <c r="AJP410" s="47"/>
      <c r="AJQ410" s="47"/>
      <c r="AJR410" s="47"/>
      <c r="AJS410" s="47"/>
      <c r="AJT410" s="47"/>
      <c r="AJU410" s="47"/>
      <c r="AJV410" s="47"/>
      <c r="AJW410" s="47"/>
      <c r="AJX410" s="47"/>
      <c r="AJY410" s="47"/>
      <c r="AJZ410" s="47"/>
      <c r="AKA410" s="47"/>
      <c r="AKB410" s="47"/>
      <c r="AKC410" s="47"/>
      <c r="AKD410" s="47"/>
      <c r="AKE410" s="47"/>
      <c r="AKF410" s="47"/>
      <c r="AKG410" s="47"/>
      <c r="AKH410" s="47"/>
      <c r="AKI410" s="47"/>
      <c r="AKJ410" s="47"/>
      <c r="AKK410" s="47"/>
      <c r="AKL410" s="47"/>
      <c r="AKM410" s="47"/>
      <c r="AKN410" s="47"/>
      <c r="AKO410" s="47"/>
      <c r="AKP410" s="47"/>
      <c r="AKQ410" s="47"/>
      <c r="AKR410" s="47"/>
      <c r="AKS410" s="47"/>
      <c r="AKT410" s="47"/>
      <c r="AKU410" s="47"/>
      <c r="AKV410" s="47"/>
      <c r="AKW410" s="47"/>
      <c r="AKX410" s="47"/>
      <c r="AKY410" s="47"/>
      <c r="AKZ410" s="47"/>
      <c r="ALA410" s="47"/>
      <c r="ALB410" s="47"/>
      <c r="ALC410" s="47"/>
      <c r="ALD410" s="47"/>
      <c r="ALE410" s="47"/>
      <c r="ALF410" s="47"/>
      <c r="ALG410" s="47"/>
      <c r="ALH410" s="47"/>
      <c r="ALI410" s="47"/>
      <c r="ALJ410" s="47"/>
      <c r="ALK410" s="47"/>
      <c r="ALL410" s="47"/>
      <c r="ALM410" s="47"/>
      <c r="ALN410" s="47"/>
      <c r="ALO410" s="47"/>
      <c r="ALP410" s="47"/>
      <c r="ALQ410" s="47"/>
      <c r="ALR410" s="47"/>
      <c r="ALS410" s="47"/>
      <c r="ALT410" s="47"/>
      <c r="ALU410" s="47"/>
      <c r="ALV410" s="47"/>
      <c r="ALW410" s="47"/>
      <c r="ALX410" s="47"/>
      <c r="ALY410" s="47"/>
      <c r="ALZ410" s="47"/>
      <c r="AMA410" s="47"/>
      <c r="AMB410" s="47"/>
      <c r="AMC410" s="47"/>
      <c r="AMD410" s="47"/>
      <c r="AME410" s="47"/>
      <c r="AMF410" s="47"/>
      <c r="AMG410" s="47"/>
      <c r="AMH410" s="47"/>
      <c r="AMI410" s="47"/>
      <c r="AMJ410" s="47"/>
      <c r="AMK410" s="47"/>
      <c r="AML410" s="47"/>
      <c r="AMM410" s="47"/>
      <c r="AMN410" s="47"/>
      <c r="AMO410" s="47"/>
      <c r="AMP410" s="47"/>
      <c r="AMQ410" s="47"/>
      <c r="AMR410" s="47"/>
      <c r="AMS410" s="47"/>
      <c r="AMT410" s="47"/>
      <c r="AMU410" s="47"/>
      <c r="AMV410" s="47"/>
      <c r="AMW410" s="47"/>
      <c r="AMX410" s="47"/>
      <c r="AMY410" s="47"/>
      <c r="AMZ410" s="47"/>
      <c r="ANA410" s="47"/>
      <c r="ANB410" s="47"/>
      <c r="ANC410" s="47"/>
      <c r="AND410" s="47"/>
      <c r="ANE410" s="47"/>
      <c r="ANF410" s="47"/>
      <c r="ANG410" s="47"/>
      <c r="ANH410" s="47"/>
      <c r="ANI410" s="47"/>
      <c r="ANJ410" s="47"/>
      <c r="ANK410" s="47"/>
      <c r="ANL410" s="47"/>
      <c r="ANM410" s="47"/>
      <c r="ANN410" s="47"/>
      <c r="ANO410" s="47"/>
      <c r="ANP410" s="47"/>
      <c r="ANQ410" s="47"/>
      <c r="ANR410" s="47"/>
      <c r="ANS410" s="47"/>
      <c r="ANT410" s="47"/>
      <c r="ANU410" s="47"/>
      <c r="ANV410" s="47"/>
      <c r="ANW410" s="47"/>
      <c r="ANX410" s="47"/>
      <c r="ANY410" s="47"/>
      <c r="ANZ410" s="47"/>
      <c r="AOA410" s="47"/>
      <c r="AOB410" s="47"/>
      <c r="AOC410" s="47"/>
      <c r="AOD410" s="47"/>
      <c r="AOE410" s="47"/>
      <c r="AOF410" s="47"/>
      <c r="AOG410" s="47"/>
      <c r="AOH410" s="47"/>
      <c r="AOI410" s="47"/>
      <c r="AOJ410" s="47"/>
      <c r="AOK410" s="47"/>
      <c r="AOL410" s="47"/>
      <c r="AOM410" s="47"/>
      <c r="AON410" s="47"/>
      <c r="AOO410" s="47"/>
      <c r="AOP410" s="47"/>
      <c r="AOQ410" s="47"/>
      <c r="AOR410" s="47"/>
      <c r="AOS410" s="47"/>
      <c r="AOT410" s="47"/>
      <c r="AOU410" s="47"/>
      <c r="AOV410" s="47"/>
      <c r="AOW410" s="47"/>
      <c r="AOX410" s="47"/>
      <c r="AOY410" s="47"/>
      <c r="AOZ410" s="47"/>
      <c r="APA410" s="47"/>
      <c r="APB410" s="47"/>
      <c r="APC410" s="47"/>
      <c r="APD410" s="47"/>
      <c r="APE410" s="47"/>
      <c r="APF410" s="47"/>
      <c r="APG410" s="47"/>
      <c r="APH410" s="47"/>
      <c r="API410" s="47"/>
      <c r="APJ410" s="47"/>
      <c r="APK410" s="47"/>
      <c r="APL410" s="47"/>
      <c r="APM410" s="47"/>
      <c r="APN410" s="47"/>
      <c r="APO410" s="47"/>
      <c r="APP410" s="47"/>
      <c r="APQ410" s="47"/>
      <c r="APR410" s="47"/>
      <c r="APS410" s="47"/>
      <c r="APT410" s="47"/>
      <c r="APU410" s="47"/>
      <c r="APV410" s="47"/>
      <c r="APW410" s="47"/>
      <c r="APX410" s="47"/>
      <c r="APY410" s="47"/>
      <c r="APZ410" s="47"/>
      <c r="AQA410" s="47"/>
      <c r="AQB410" s="47"/>
      <c r="AQC410" s="47"/>
      <c r="AQD410" s="47"/>
      <c r="AQE410" s="47"/>
      <c r="AQF410" s="47"/>
      <c r="AQG410" s="47"/>
      <c r="AQH410" s="47"/>
      <c r="AQI410" s="47"/>
      <c r="AQJ410" s="47"/>
      <c r="AQK410" s="47"/>
      <c r="AQL410" s="47"/>
      <c r="AQM410" s="47"/>
      <c r="AQN410" s="47"/>
      <c r="AQO410" s="47"/>
      <c r="AQP410" s="47"/>
      <c r="AQQ410" s="47"/>
      <c r="AQR410" s="47"/>
      <c r="AQS410" s="47"/>
      <c r="AQT410" s="47"/>
      <c r="AQU410" s="47"/>
      <c r="AQV410" s="47"/>
      <c r="AQW410" s="47"/>
      <c r="AQX410" s="47"/>
      <c r="AQY410" s="47"/>
      <c r="AQZ410" s="47"/>
      <c r="ARA410" s="47"/>
      <c r="ARB410" s="47"/>
      <c r="ARC410" s="47"/>
      <c r="ARD410" s="47"/>
      <c r="ARE410" s="47"/>
      <c r="ARF410" s="47"/>
      <c r="ARG410" s="47"/>
      <c r="ARH410" s="47"/>
      <c r="ARI410" s="47"/>
      <c r="ARJ410" s="47"/>
      <c r="ARK410" s="47"/>
      <c r="ARL410" s="47"/>
      <c r="ARM410" s="47"/>
      <c r="ARN410" s="47"/>
      <c r="ARO410" s="47"/>
      <c r="ARP410" s="47"/>
      <c r="ARQ410" s="47"/>
      <c r="ARR410" s="47"/>
      <c r="ARS410" s="47"/>
      <c r="ART410" s="47"/>
      <c r="ARU410" s="47"/>
      <c r="ARV410" s="47"/>
      <c r="ARW410" s="47"/>
      <c r="ARX410" s="47"/>
      <c r="ARY410" s="47"/>
      <c r="ARZ410" s="47"/>
      <c r="ASA410" s="47"/>
      <c r="ASB410" s="47"/>
      <c r="ASC410" s="47"/>
      <c r="ASD410" s="47"/>
      <c r="ASE410" s="47"/>
      <c r="ASF410" s="47"/>
      <c r="ASG410" s="47"/>
      <c r="ASH410" s="47"/>
      <c r="ASI410" s="47"/>
      <c r="ASJ410" s="47"/>
      <c r="ASK410" s="47"/>
      <c r="ASL410" s="47"/>
      <c r="ASM410" s="47"/>
      <c r="ASN410" s="47"/>
      <c r="ASO410" s="47"/>
      <c r="ASP410" s="47"/>
      <c r="ASQ410" s="47"/>
      <c r="ASR410" s="47"/>
      <c r="ASS410" s="47"/>
      <c r="AST410" s="47"/>
      <c r="ASU410" s="47"/>
      <c r="ASV410" s="47"/>
      <c r="ASW410" s="47"/>
      <c r="ASX410" s="47"/>
      <c r="ASY410" s="47"/>
      <c r="ASZ410" s="47"/>
      <c r="ATA410" s="47"/>
      <c r="ATB410" s="47"/>
      <c r="ATC410" s="47"/>
      <c r="ATD410" s="47"/>
      <c r="ATE410" s="47"/>
      <c r="ATF410" s="47"/>
      <c r="ATG410" s="47"/>
      <c r="ATH410" s="47"/>
      <c r="ATI410" s="47"/>
      <c r="ATJ410" s="47"/>
      <c r="ATK410" s="47"/>
      <c r="ATL410" s="47"/>
      <c r="ATM410" s="47"/>
      <c r="ATN410" s="47"/>
      <c r="ATO410" s="47"/>
      <c r="ATP410" s="47"/>
      <c r="ATQ410" s="47"/>
      <c r="ATR410" s="47"/>
      <c r="ATS410" s="47"/>
      <c r="ATT410" s="47"/>
      <c r="ATU410" s="47"/>
      <c r="ATV410" s="47"/>
      <c r="ATW410" s="47"/>
      <c r="ATX410" s="47"/>
      <c r="ATY410" s="47"/>
      <c r="ATZ410" s="47"/>
      <c r="AUA410" s="47"/>
      <c r="AUB410" s="47"/>
      <c r="AUC410" s="47"/>
      <c r="AUD410" s="47"/>
      <c r="AUE410" s="47"/>
      <c r="AUF410" s="47"/>
      <c r="AUG410" s="47"/>
      <c r="AUH410" s="47"/>
      <c r="AUI410" s="47"/>
      <c r="AUJ410" s="47"/>
      <c r="AUK410" s="47"/>
      <c r="AUL410" s="47"/>
      <c r="AUM410" s="47"/>
      <c r="AUN410" s="47"/>
      <c r="AUO410" s="47"/>
      <c r="AUP410" s="47"/>
      <c r="AUQ410" s="47"/>
      <c r="AUR410" s="47"/>
      <c r="AUS410" s="47"/>
      <c r="AUT410" s="47"/>
      <c r="AUU410" s="47"/>
      <c r="AUV410" s="47"/>
      <c r="AUW410" s="47"/>
      <c r="AUX410" s="47"/>
      <c r="AUY410" s="47"/>
      <c r="AUZ410" s="47"/>
      <c r="AVA410" s="47"/>
      <c r="AVB410" s="47"/>
      <c r="AVC410" s="47"/>
      <c r="AVD410" s="47"/>
      <c r="AVE410" s="47"/>
      <c r="AVF410" s="47"/>
      <c r="AVG410" s="47"/>
      <c r="AVH410" s="47"/>
      <c r="AVI410" s="47"/>
      <c r="AVJ410" s="47"/>
      <c r="AVK410" s="47"/>
      <c r="AVL410" s="47"/>
      <c r="AVM410" s="47"/>
      <c r="AVN410" s="47"/>
      <c r="AVO410" s="47"/>
      <c r="AVP410" s="47"/>
      <c r="AVQ410" s="47"/>
      <c r="AVR410" s="47"/>
      <c r="AVS410" s="47"/>
      <c r="AVT410" s="47"/>
      <c r="AVU410" s="47"/>
      <c r="AVV410" s="47"/>
      <c r="AVW410" s="47"/>
      <c r="AVX410" s="47"/>
      <c r="AVY410" s="47"/>
      <c r="AVZ410" s="47"/>
      <c r="AWA410" s="47"/>
      <c r="AWB410" s="47"/>
      <c r="AWC410" s="47"/>
      <c r="AWD410" s="47"/>
      <c r="AWE410" s="47"/>
      <c r="AWF410" s="47"/>
      <c r="AWG410" s="47"/>
      <c r="AWH410" s="47"/>
      <c r="AWI410" s="47"/>
      <c r="AWJ410" s="47"/>
      <c r="AWK410" s="47"/>
      <c r="AWL410" s="47"/>
      <c r="AWM410" s="47"/>
      <c r="AWN410" s="47"/>
      <c r="AWO410" s="47"/>
      <c r="AWP410" s="47"/>
      <c r="AWQ410" s="47"/>
      <c r="AWR410" s="47"/>
      <c r="AWS410" s="47"/>
      <c r="AWT410" s="47"/>
      <c r="AWU410" s="47"/>
      <c r="AWV410" s="47"/>
      <c r="AWW410" s="47"/>
      <c r="AWX410" s="47"/>
      <c r="AWY410" s="47"/>
      <c r="AWZ410" s="47"/>
      <c r="AXA410" s="47"/>
      <c r="AXB410" s="47"/>
      <c r="AXC410" s="47"/>
      <c r="AXD410" s="47"/>
      <c r="AXE410" s="47"/>
      <c r="AXF410" s="47"/>
      <c r="AXG410" s="47"/>
      <c r="AXH410" s="47"/>
      <c r="AXI410" s="47"/>
      <c r="AXJ410" s="47"/>
      <c r="AXK410" s="47"/>
      <c r="AXL410" s="47"/>
      <c r="AXM410" s="47"/>
      <c r="AXN410" s="47"/>
      <c r="AXO410" s="47"/>
      <c r="AXP410" s="47"/>
      <c r="AXQ410" s="47"/>
      <c r="AXR410" s="47"/>
      <c r="AXS410" s="47"/>
      <c r="AXT410" s="47"/>
      <c r="AXU410" s="47"/>
      <c r="AXV410" s="47"/>
      <c r="AXW410" s="47"/>
      <c r="AXX410" s="47"/>
      <c r="AXY410" s="47"/>
      <c r="AXZ410" s="47"/>
      <c r="AYA410" s="47"/>
      <c r="AYB410" s="47"/>
      <c r="AYC410" s="47"/>
      <c r="AYD410" s="47"/>
      <c r="AYE410" s="47"/>
      <c r="AYF410" s="47"/>
      <c r="AYG410" s="47"/>
      <c r="AYH410" s="47"/>
      <c r="AYI410" s="47"/>
      <c r="AYJ410" s="47"/>
      <c r="AYK410" s="47"/>
      <c r="AYL410" s="47"/>
      <c r="AYM410" s="47"/>
      <c r="AYN410" s="47"/>
      <c r="AYO410" s="47"/>
      <c r="AYP410" s="47"/>
      <c r="AYQ410" s="47"/>
      <c r="AYR410" s="47"/>
      <c r="AYS410" s="47"/>
      <c r="AYT410" s="47"/>
      <c r="AYU410" s="47"/>
      <c r="AYV410" s="47"/>
      <c r="AYW410" s="47"/>
      <c r="AYX410" s="47"/>
      <c r="AYY410" s="47"/>
      <c r="AYZ410" s="47"/>
      <c r="AZA410" s="47"/>
      <c r="AZB410" s="47"/>
      <c r="AZC410" s="47"/>
      <c r="AZD410" s="47"/>
      <c r="AZE410" s="47"/>
      <c r="AZF410" s="47"/>
      <c r="AZG410" s="47"/>
      <c r="AZH410" s="47"/>
      <c r="AZI410" s="47"/>
      <c r="AZJ410" s="47"/>
      <c r="AZK410" s="47"/>
      <c r="AZL410" s="47"/>
      <c r="AZM410" s="47"/>
      <c r="AZN410" s="47"/>
      <c r="AZO410" s="47"/>
      <c r="AZP410" s="47"/>
      <c r="AZQ410" s="47"/>
      <c r="AZR410" s="47"/>
      <c r="AZS410" s="47"/>
      <c r="AZT410" s="47"/>
      <c r="AZU410" s="47"/>
      <c r="AZV410" s="47"/>
      <c r="AZW410" s="47"/>
      <c r="AZX410" s="47"/>
      <c r="AZY410" s="47"/>
      <c r="AZZ410" s="47"/>
      <c r="BAA410" s="47"/>
      <c r="BAB410" s="47"/>
      <c r="BAC410" s="47"/>
      <c r="BAD410" s="47"/>
      <c r="BAE410" s="47"/>
      <c r="BAF410" s="47"/>
      <c r="BAG410" s="47"/>
      <c r="BAH410" s="47"/>
      <c r="BAI410" s="47"/>
      <c r="BAJ410" s="47"/>
      <c r="BAK410" s="47"/>
      <c r="BAL410" s="47"/>
      <c r="BAM410" s="47"/>
      <c r="BAN410" s="47"/>
      <c r="BAO410" s="47"/>
      <c r="BAP410" s="47"/>
      <c r="BAQ410" s="47"/>
      <c r="BAR410" s="47"/>
      <c r="BAS410" s="47"/>
      <c r="BAT410" s="47"/>
      <c r="BAU410" s="47"/>
      <c r="BAV410" s="47"/>
      <c r="BAW410" s="47"/>
      <c r="BAX410" s="47"/>
      <c r="BAY410" s="47"/>
      <c r="BAZ410" s="47"/>
      <c r="BBA410" s="47"/>
      <c r="BBB410" s="47"/>
      <c r="BBC410" s="47"/>
      <c r="BBD410" s="47"/>
      <c r="BBE410" s="47"/>
      <c r="BBF410" s="47"/>
      <c r="BBG410" s="47"/>
      <c r="BBH410" s="47"/>
      <c r="BBI410" s="47"/>
      <c r="BBJ410" s="47"/>
      <c r="BBK410" s="47"/>
      <c r="BBL410" s="47"/>
      <c r="BBM410" s="47"/>
      <c r="BBN410" s="47"/>
      <c r="BBO410" s="47"/>
      <c r="BBP410" s="47"/>
      <c r="BBQ410" s="47"/>
      <c r="BBR410" s="47"/>
      <c r="BBS410" s="47"/>
      <c r="BBT410" s="47"/>
      <c r="BBU410" s="47"/>
      <c r="BBV410" s="47"/>
      <c r="BBW410" s="47"/>
      <c r="BBX410" s="47"/>
      <c r="BBY410" s="47"/>
      <c r="BBZ410" s="47"/>
      <c r="BCA410" s="47"/>
      <c r="BCB410" s="47"/>
      <c r="BCC410" s="47"/>
      <c r="BCD410" s="47"/>
      <c r="BCE410" s="47"/>
      <c r="BCF410" s="47"/>
      <c r="BCG410" s="47"/>
      <c r="BCH410" s="47"/>
      <c r="BCI410" s="47"/>
      <c r="BCJ410" s="47"/>
      <c r="BCK410" s="47"/>
      <c r="BCL410" s="47"/>
      <c r="BCM410" s="47"/>
      <c r="BCN410" s="47"/>
      <c r="BCO410" s="47"/>
      <c r="BCP410" s="47"/>
      <c r="BCQ410" s="47"/>
      <c r="BCR410" s="47"/>
      <c r="BCS410" s="47"/>
      <c r="BCT410" s="47"/>
      <c r="BCU410" s="47"/>
      <c r="BCV410" s="47"/>
      <c r="BCW410" s="47"/>
      <c r="BCX410" s="47"/>
      <c r="BCY410" s="47"/>
      <c r="BCZ410" s="47"/>
      <c r="BDA410" s="47"/>
      <c r="BDB410" s="47"/>
      <c r="BDC410" s="47"/>
      <c r="BDD410" s="47"/>
      <c r="BDE410" s="47"/>
      <c r="BDF410" s="47"/>
      <c r="BDG410" s="47"/>
      <c r="BDH410" s="47"/>
      <c r="BDI410" s="47"/>
      <c r="BDJ410" s="47"/>
      <c r="BDK410" s="47"/>
      <c r="BDL410" s="47"/>
      <c r="BDM410" s="47"/>
      <c r="BDN410" s="47"/>
      <c r="BDO410" s="47"/>
      <c r="BDP410" s="47"/>
      <c r="BDQ410" s="47"/>
      <c r="BDR410" s="47"/>
      <c r="BDS410" s="47"/>
      <c r="BDT410" s="47"/>
      <c r="BDU410" s="47"/>
      <c r="BDV410" s="47"/>
      <c r="BDW410" s="47"/>
      <c r="BDX410" s="47"/>
      <c r="BDY410" s="47"/>
      <c r="BDZ410" s="47"/>
      <c r="BEA410" s="47"/>
      <c r="BEB410" s="47"/>
      <c r="BEC410" s="47"/>
      <c r="BED410" s="47"/>
      <c r="BEE410" s="47"/>
      <c r="BEF410" s="47"/>
      <c r="BEG410" s="47"/>
      <c r="BEH410" s="47"/>
      <c r="BEI410" s="47"/>
      <c r="BEJ410" s="47"/>
      <c r="BEK410" s="47"/>
      <c r="BEL410" s="47"/>
      <c r="BEM410" s="47"/>
      <c r="BEN410" s="47"/>
      <c r="BEO410" s="47"/>
      <c r="BEP410" s="47"/>
      <c r="BEQ410" s="47"/>
      <c r="BER410" s="47"/>
      <c r="BES410" s="47"/>
      <c r="BET410" s="47"/>
      <c r="BEU410" s="47"/>
      <c r="BEV410" s="47"/>
      <c r="BEW410" s="47"/>
      <c r="BEX410" s="47"/>
      <c r="BEY410" s="47"/>
      <c r="BEZ410" s="47"/>
      <c r="BFA410" s="47"/>
      <c r="BFB410" s="47"/>
      <c r="BFC410" s="47"/>
      <c r="BFD410" s="47"/>
      <c r="BFE410" s="47"/>
      <c r="BFF410" s="47"/>
      <c r="BFG410" s="47"/>
      <c r="BFH410" s="47"/>
      <c r="BFI410" s="47"/>
      <c r="BFJ410" s="47"/>
      <c r="BFK410" s="47"/>
      <c r="BFL410" s="47"/>
      <c r="BFM410" s="47"/>
      <c r="BFN410" s="47"/>
      <c r="BFO410" s="47"/>
      <c r="BFP410" s="47"/>
      <c r="BFQ410" s="47"/>
      <c r="BFR410" s="47"/>
      <c r="BFS410" s="47"/>
      <c r="BFT410" s="47"/>
      <c r="BFU410" s="47"/>
      <c r="BFV410" s="47"/>
      <c r="BFW410" s="47"/>
      <c r="BFX410" s="47"/>
      <c r="BFY410" s="47"/>
      <c r="BFZ410" s="47"/>
      <c r="BGA410" s="47"/>
      <c r="BGB410" s="47"/>
      <c r="BGC410" s="47"/>
      <c r="BGD410" s="47"/>
      <c r="BGE410" s="47"/>
      <c r="BGF410" s="47"/>
      <c r="BGG410" s="47"/>
      <c r="BGH410" s="47"/>
      <c r="BGI410" s="47"/>
      <c r="BGJ410" s="47"/>
      <c r="BGK410" s="47"/>
      <c r="BGL410" s="47"/>
      <c r="BGM410" s="47"/>
      <c r="BGN410" s="47"/>
      <c r="BGO410" s="47"/>
      <c r="BGP410" s="47"/>
      <c r="BGQ410" s="47"/>
      <c r="BGR410" s="47"/>
      <c r="BGS410" s="47"/>
      <c r="BGT410" s="47"/>
      <c r="BGU410" s="47"/>
      <c r="BGV410" s="47"/>
      <c r="BGW410" s="47"/>
      <c r="BGX410" s="47"/>
      <c r="BGY410" s="47"/>
      <c r="BGZ410" s="47"/>
      <c r="BHA410" s="47"/>
      <c r="BHB410" s="47"/>
      <c r="BHC410" s="47"/>
      <c r="BHD410" s="47"/>
      <c r="BHE410" s="47"/>
      <c r="BHF410" s="47"/>
      <c r="BHG410" s="47"/>
      <c r="BHH410" s="47"/>
      <c r="BHI410" s="47"/>
      <c r="BHJ410" s="47"/>
      <c r="BHK410" s="47"/>
      <c r="BHL410" s="47"/>
      <c r="BHM410" s="47"/>
      <c r="BHN410" s="47"/>
      <c r="BHO410" s="47"/>
      <c r="BHP410" s="47"/>
      <c r="BHQ410" s="47"/>
      <c r="BHR410" s="47"/>
      <c r="BHS410" s="47"/>
      <c r="BHT410" s="47"/>
      <c r="BHU410" s="47"/>
      <c r="BHV410" s="47"/>
      <c r="BHW410" s="47"/>
      <c r="BHX410" s="47"/>
      <c r="BHY410" s="47"/>
      <c r="BHZ410" s="47"/>
      <c r="BIA410" s="47"/>
      <c r="BIB410" s="47"/>
      <c r="BIC410" s="47"/>
      <c r="BID410" s="47"/>
      <c r="BIE410" s="47"/>
      <c r="BIF410" s="47"/>
      <c r="BIG410" s="47"/>
      <c r="BIH410" s="47"/>
      <c r="BII410" s="47"/>
      <c r="BIJ410" s="47"/>
      <c r="BIK410" s="47"/>
      <c r="BIL410" s="47"/>
      <c r="BIM410" s="47"/>
      <c r="BIN410" s="47"/>
      <c r="BIO410" s="47"/>
      <c r="BIP410" s="47"/>
      <c r="BIQ410" s="47"/>
      <c r="BIR410" s="47"/>
      <c r="BIS410" s="47"/>
      <c r="BIT410" s="47"/>
      <c r="BIU410" s="47"/>
      <c r="BIV410" s="47"/>
      <c r="BIW410" s="47"/>
      <c r="BIX410" s="47"/>
      <c r="BIY410" s="47"/>
      <c r="BIZ410" s="47"/>
      <c r="BJA410" s="47"/>
      <c r="BJB410" s="47"/>
      <c r="BJC410" s="47"/>
      <c r="BJD410" s="47"/>
      <c r="BJE410" s="47"/>
      <c r="BJF410" s="47"/>
      <c r="BJG410" s="47"/>
      <c r="BJH410" s="47"/>
      <c r="BJI410" s="47"/>
      <c r="BJJ410" s="47"/>
      <c r="BJK410" s="47"/>
      <c r="BJL410" s="47"/>
      <c r="BJM410" s="47"/>
      <c r="BJN410" s="47"/>
      <c r="BJO410" s="47"/>
      <c r="BJP410" s="47"/>
      <c r="BJQ410" s="47"/>
      <c r="BJR410" s="47"/>
      <c r="BJS410" s="47"/>
      <c r="BJT410" s="47"/>
      <c r="BJU410" s="47"/>
      <c r="BJV410" s="47"/>
      <c r="BJW410" s="47"/>
      <c r="BJX410" s="47"/>
      <c r="BJY410" s="47"/>
      <c r="BJZ410" s="47"/>
      <c r="BKA410" s="47"/>
      <c r="BKB410" s="47"/>
      <c r="BKC410" s="47"/>
      <c r="BKD410" s="47"/>
      <c r="BKE410" s="47"/>
      <c r="BKF410" s="47"/>
      <c r="BKG410" s="47"/>
      <c r="BKH410" s="47"/>
      <c r="BKI410" s="47"/>
      <c r="BKJ410" s="47"/>
      <c r="BKK410" s="47"/>
      <c r="BKL410" s="47"/>
      <c r="BKM410" s="47"/>
      <c r="BKN410" s="47"/>
      <c r="BKO410" s="47"/>
      <c r="BKP410" s="47"/>
      <c r="BKQ410" s="47"/>
      <c r="BKR410" s="47"/>
      <c r="BKS410" s="47"/>
      <c r="BKT410" s="47"/>
      <c r="BKU410" s="47"/>
      <c r="BKV410" s="47"/>
      <c r="BKW410" s="47"/>
      <c r="BKX410" s="47"/>
      <c r="BKY410" s="47"/>
      <c r="BKZ410" s="47"/>
      <c r="BLA410" s="47"/>
      <c r="BLB410" s="47"/>
      <c r="BLC410" s="47"/>
      <c r="BLD410" s="47"/>
      <c r="BLE410" s="47"/>
      <c r="BLF410" s="47"/>
      <c r="BLG410" s="47"/>
      <c r="BLH410" s="47"/>
      <c r="BLI410" s="47"/>
      <c r="BLJ410" s="47"/>
      <c r="BLK410" s="47"/>
      <c r="BLL410" s="47"/>
      <c r="BLM410" s="47"/>
      <c r="BLN410" s="47"/>
      <c r="BLO410" s="47"/>
      <c r="BLP410" s="47"/>
      <c r="BLQ410" s="47"/>
      <c r="BLR410" s="47"/>
      <c r="BLS410" s="47"/>
      <c r="BLT410" s="47"/>
      <c r="BLU410" s="47"/>
      <c r="BLV410" s="47"/>
      <c r="BLW410" s="47"/>
      <c r="BLX410" s="47"/>
      <c r="BLY410" s="47"/>
      <c r="BLZ410" s="47"/>
      <c r="BMA410" s="47"/>
      <c r="BMB410" s="47"/>
      <c r="BMC410" s="47"/>
      <c r="BMD410" s="47"/>
      <c r="BME410" s="47"/>
      <c r="BMF410" s="47"/>
      <c r="BMG410" s="47"/>
      <c r="BMH410" s="47"/>
      <c r="BMI410" s="47"/>
      <c r="BMJ410" s="47"/>
      <c r="BMK410" s="47"/>
      <c r="BML410" s="47"/>
      <c r="BMM410" s="47"/>
      <c r="BMN410" s="47"/>
      <c r="BMO410" s="47"/>
      <c r="BMP410" s="47"/>
      <c r="BMQ410" s="47"/>
      <c r="BMR410" s="47"/>
      <c r="BMS410" s="47"/>
      <c r="BMT410" s="47"/>
      <c r="BMU410" s="47"/>
      <c r="BMV410" s="47"/>
      <c r="BMW410" s="47"/>
      <c r="BMX410" s="47"/>
      <c r="BMY410" s="47"/>
      <c r="BMZ410" s="47"/>
      <c r="BNA410" s="47"/>
      <c r="BNB410" s="47"/>
      <c r="BNC410" s="47"/>
      <c r="BND410" s="47"/>
      <c r="BNE410" s="47"/>
      <c r="BNF410" s="47"/>
      <c r="BNG410" s="47"/>
      <c r="BNH410" s="47"/>
      <c r="BNI410" s="47"/>
      <c r="BNJ410" s="47"/>
      <c r="BNK410" s="47"/>
      <c r="BNL410" s="47"/>
      <c r="BNM410" s="47"/>
      <c r="BNN410" s="47"/>
      <c r="BNO410" s="47"/>
      <c r="BNP410" s="47"/>
      <c r="BNQ410" s="47"/>
      <c r="BNR410" s="47"/>
      <c r="BNS410" s="47"/>
      <c r="BNT410" s="47"/>
      <c r="BNU410" s="47"/>
      <c r="BNV410" s="47"/>
      <c r="BNW410" s="47"/>
      <c r="BNX410" s="47"/>
      <c r="BNY410" s="47"/>
      <c r="BNZ410" s="47"/>
      <c r="BOA410" s="47"/>
      <c r="BOB410" s="47"/>
      <c r="BOC410" s="47"/>
      <c r="BOD410" s="47"/>
      <c r="BOE410" s="47"/>
      <c r="BOF410" s="47"/>
      <c r="BOG410" s="47"/>
      <c r="BOH410" s="47"/>
      <c r="BOI410" s="47"/>
      <c r="BOJ410" s="47"/>
      <c r="BOK410" s="47"/>
      <c r="BOL410" s="47"/>
      <c r="BOM410" s="47"/>
      <c r="BON410" s="47"/>
      <c r="BOO410" s="47"/>
      <c r="BOP410" s="47"/>
      <c r="BOQ410" s="47"/>
      <c r="BOR410" s="47"/>
      <c r="BOS410" s="47"/>
      <c r="BOT410" s="47"/>
      <c r="BOU410" s="47"/>
      <c r="BOV410" s="47"/>
      <c r="BOW410" s="47"/>
      <c r="BOX410" s="47"/>
      <c r="BOY410" s="47"/>
      <c r="BOZ410" s="47"/>
      <c r="BPA410" s="47"/>
      <c r="BPB410" s="47"/>
      <c r="BPC410" s="47"/>
      <c r="BPD410" s="47"/>
      <c r="BPE410" s="47"/>
      <c r="BPF410" s="47"/>
      <c r="BPG410" s="47"/>
      <c r="BPH410" s="47"/>
      <c r="BPI410" s="47"/>
      <c r="BPJ410" s="47"/>
      <c r="BPK410" s="47"/>
      <c r="BPL410" s="47"/>
      <c r="BPM410" s="47"/>
      <c r="BPN410" s="47"/>
      <c r="BPO410" s="47"/>
      <c r="BPP410" s="47"/>
      <c r="BPQ410" s="47"/>
      <c r="BPR410" s="47"/>
      <c r="BPS410" s="47"/>
      <c r="BPT410" s="47"/>
      <c r="BPU410" s="47"/>
      <c r="BPV410" s="47"/>
      <c r="BPW410" s="47"/>
      <c r="BPX410" s="47"/>
      <c r="BPY410" s="47"/>
      <c r="BPZ410" s="47"/>
      <c r="BQA410" s="47"/>
      <c r="BQB410" s="47"/>
      <c r="BQC410" s="47"/>
      <c r="BQD410" s="47"/>
      <c r="BQE410" s="47"/>
      <c r="BQF410" s="47"/>
      <c r="BQG410" s="47"/>
      <c r="BQH410" s="47"/>
      <c r="BQI410" s="47"/>
      <c r="BQJ410" s="47"/>
      <c r="BQK410" s="47"/>
      <c r="BQL410" s="47"/>
      <c r="BQM410" s="47"/>
      <c r="BQN410" s="47"/>
      <c r="BQO410" s="47"/>
      <c r="BQP410" s="47"/>
      <c r="BQQ410" s="47"/>
      <c r="BQR410" s="47"/>
      <c r="BQS410" s="47"/>
      <c r="BQT410" s="47"/>
      <c r="BQU410" s="47"/>
      <c r="BQV410" s="47"/>
      <c r="BQW410" s="47"/>
      <c r="BQX410" s="47"/>
      <c r="BQY410" s="47"/>
      <c r="BQZ410" s="47"/>
      <c r="BRA410" s="47"/>
      <c r="BRB410" s="47"/>
      <c r="BRC410" s="47"/>
      <c r="BRD410" s="47"/>
      <c r="BRE410" s="47"/>
      <c r="BRF410" s="47"/>
      <c r="BRG410" s="47"/>
      <c r="BRH410" s="47"/>
      <c r="BRI410" s="47"/>
      <c r="BRJ410" s="47"/>
      <c r="BRK410" s="47"/>
      <c r="BRL410" s="47"/>
      <c r="BRM410" s="47"/>
      <c r="BRN410" s="47"/>
      <c r="BRO410" s="47"/>
      <c r="BRP410" s="47"/>
      <c r="BRQ410" s="47"/>
      <c r="BRR410" s="47"/>
      <c r="BRS410" s="47"/>
      <c r="BRT410" s="47"/>
      <c r="BRU410" s="47"/>
      <c r="BRV410" s="47"/>
      <c r="BRW410" s="47"/>
      <c r="BRX410" s="47"/>
      <c r="BRY410" s="47"/>
      <c r="BRZ410" s="47"/>
      <c r="BSA410" s="47"/>
      <c r="BSB410" s="47"/>
      <c r="BSC410" s="47"/>
      <c r="BSD410" s="47"/>
      <c r="BSE410" s="47"/>
      <c r="BSF410" s="47"/>
      <c r="BSG410" s="47"/>
      <c r="BSH410" s="47"/>
      <c r="BSI410" s="47"/>
      <c r="BSJ410" s="47"/>
      <c r="BSK410" s="47"/>
      <c r="BSL410" s="47"/>
      <c r="BSM410" s="47"/>
      <c r="BSN410" s="47"/>
      <c r="BSO410" s="47"/>
      <c r="BSP410" s="47"/>
      <c r="BSQ410" s="47"/>
      <c r="BSR410" s="47"/>
      <c r="BSS410" s="47"/>
      <c r="BST410" s="47"/>
      <c r="BSU410" s="47"/>
      <c r="BSV410" s="47"/>
      <c r="BSW410" s="47"/>
      <c r="BSX410" s="47"/>
      <c r="BSY410" s="47"/>
      <c r="BSZ410" s="47"/>
      <c r="BTA410" s="47"/>
      <c r="BTB410" s="47"/>
      <c r="BTC410" s="47"/>
      <c r="BTD410" s="47"/>
      <c r="BTE410" s="47"/>
      <c r="BTF410" s="47"/>
      <c r="BTG410" s="47"/>
      <c r="BTH410" s="47"/>
      <c r="BTI410" s="47"/>
      <c r="BTJ410" s="47"/>
      <c r="BTK410" s="47"/>
      <c r="BTL410" s="47"/>
      <c r="BTM410" s="47"/>
      <c r="BTN410" s="47"/>
      <c r="BTO410" s="47"/>
      <c r="BTP410" s="47"/>
      <c r="BTQ410" s="47"/>
      <c r="BTR410" s="47"/>
      <c r="BTS410" s="47"/>
      <c r="BTT410" s="47"/>
      <c r="BTU410" s="47"/>
      <c r="BTV410" s="47"/>
      <c r="BTW410" s="47"/>
      <c r="BTX410" s="47"/>
      <c r="BTY410" s="47"/>
      <c r="BTZ410" s="47"/>
      <c r="BUA410" s="47"/>
      <c r="BUB410" s="47"/>
      <c r="BUC410" s="47"/>
      <c r="BUD410" s="47"/>
      <c r="BUE410" s="47"/>
      <c r="BUF410" s="47"/>
      <c r="BUG410" s="47"/>
      <c r="BUH410" s="47"/>
      <c r="BUI410" s="47"/>
      <c r="BUJ410" s="47"/>
      <c r="BUK410" s="47"/>
      <c r="BUL410" s="47"/>
      <c r="BUM410" s="47"/>
      <c r="BUN410" s="47"/>
      <c r="BUO410" s="47"/>
      <c r="BUP410" s="47"/>
      <c r="BUQ410" s="47"/>
      <c r="BUR410" s="47"/>
      <c r="BUS410" s="47"/>
      <c r="BUT410" s="47"/>
      <c r="BUU410" s="47"/>
      <c r="BUV410" s="47"/>
      <c r="BUW410" s="47"/>
      <c r="BUX410" s="47"/>
      <c r="BUY410" s="47"/>
      <c r="BUZ410" s="47"/>
      <c r="BVA410" s="47"/>
      <c r="BVB410" s="47"/>
      <c r="BVC410" s="47"/>
      <c r="BVD410" s="47"/>
      <c r="BVE410" s="47"/>
      <c r="BVF410" s="47"/>
      <c r="BVG410" s="47"/>
      <c r="BVH410" s="47"/>
      <c r="BVI410" s="47"/>
      <c r="BVJ410" s="47"/>
      <c r="BVK410" s="47"/>
      <c r="BVL410" s="47"/>
      <c r="BVM410" s="47"/>
      <c r="BVN410" s="47"/>
      <c r="BVO410" s="47"/>
      <c r="BVP410" s="47"/>
      <c r="BVQ410" s="47"/>
      <c r="BVR410" s="47"/>
      <c r="BVS410" s="47"/>
      <c r="BVT410" s="47"/>
      <c r="BVU410" s="47"/>
      <c r="BVV410" s="47"/>
      <c r="BVW410" s="47"/>
      <c r="BVX410" s="47"/>
      <c r="BVY410" s="47"/>
      <c r="BVZ410" s="47"/>
      <c r="BWA410" s="47"/>
      <c r="BWB410" s="47"/>
      <c r="BWC410" s="47"/>
      <c r="BWD410" s="47"/>
      <c r="BWE410" s="47"/>
      <c r="BWF410" s="47"/>
      <c r="BWG410" s="47"/>
      <c r="BWH410" s="47"/>
      <c r="BWI410" s="47"/>
      <c r="BWJ410" s="47"/>
      <c r="BWK410" s="47"/>
      <c r="BWL410" s="47"/>
      <c r="BWM410" s="47"/>
      <c r="BWN410" s="47"/>
      <c r="BWO410" s="47"/>
      <c r="BWP410" s="47"/>
      <c r="BWQ410" s="47"/>
      <c r="BWR410" s="47"/>
      <c r="BWS410" s="47"/>
      <c r="BWT410" s="47"/>
      <c r="BWU410" s="47"/>
      <c r="BWV410" s="47"/>
      <c r="BWW410" s="47"/>
      <c r="BWX410" s="47"/>
      <c r="BWY410" s="47"/>
      <c r="BWZ410" s="47"/>
      <c r="BXA410" s="47"/>
      <c r="BXB410" s="47"/>
      <c r="BXC410" s="47"/>
      <c r="BXD410" s="47"/>
      <c r="BXE410" s="47"/>
      <c r="BXF410" s="47"/>
      <c r="BXG410" s="47"/>
      <c r="BXH410" s="47"/>
      <c r="BXI410" s="47"/>
      <c r="BXJ410" s="47"/>
      <c r="BXK410" s="47"/>
      <c r="BXL410" s="47"/>
      <c r="BXM410" s="47"/>
      <c r="BXN410" s="47"/>
      <c r="BXO410" s="47"/>
      <c r="BXP410" s="47"/>
      <c r="BXQ410" s="47"/>
      <c r="BXR410" s="47"/>
      <c r="BXS410" s="47"/>
      <c r="BXT410" s="47"/>
      <c r="BXU410" s="47"/>
      <c r="BXV410" s="47"/>
      <c r="BXW410" s="47"/>
      <c r="BXX410" s="47"/>
      <c r="BXY410" s="47"/>
      <c r="BXZ410" s="47"/>
      <c r="BYA410" s="47"/>
      <c r="BYB410" s="47"/>
      <c r="BYC410" s="47"/>
      <c r="BYD410" s="47"/>
      <c r="BYE410" s="47"/>
      <c r="BYF410" s="47"/>
      <c r="BYG410" s="47"/>
      <c r="BYH410" s="47"/>
      <c r="BYI410" s="47"/>
      <c r="BYJ410" s="47"/>
      <c r="BYK410" s="47"/>
      <c r="BYL410" s="47"/>
      <c r="BYM410" s="47"/>
      <c r="BYN410" s="47"/>
      <c r="BYO410" s="47"/>
      <c r="BYP410" s="47"/>
      <c r="BYQ410" s="47"/>
      <c r="BYR410" s="47"/>
      <c r="BYS410" s="47"/>
      <c r="BYT410" s="47"/>
      <c r="BYU410" s="47"/>
      <c r="BYV410" s="47"/>
      <c r="BYW410" s="47"/>
      <c r="BYX410" s="47"/>
      <c r="BYY410" s="47"/>
      <c r="BYZ410" s="47"/>
      <c r="BZA410" s="47"/>
      <c r="BZB410" s="47"/>
      <c r="BZC410" s="47"/>
      <c r="BZD410" s="47"/>
      <c r="BZE410" s="47"/>
      <c r="BZF410" s="47"/>
      <c r="BZG410" s="47"/>
      <c r="BZH410" s="47"/>
      <c r="BZI410" s="47"/>
      <c r="BZJ410" s="47"/>
      <c r="BZK410" s="47"/>
      <c r="BZL410" s="47"/>
      <c r="BZM410" s="47"/>
      <c r="BZN410" s="47"/>
      <c r="BZO410" s="47"/>
      <c r="BZP410" s="47"/>
      <c r="BZQ410" s="47"/>
      <c r="BZR410" s="47"/>
      <c r="BZS410" s="47"/>
      <c r="BZT410" s="47"/>
      <c r="BZU410" s="47"/>
      <c r="BZV410" s="47"/>
      <c r="BZW410" s="47"/>
      <c r="BZX410" s="47"/>
      <c r="BZY410" s="47"/>
      <c r="BZZ410" s="47"/>
      <c r="CAA410" s="47"/>
      <c r="CAB410" s="47"/>
      <c r="CAC410" s="47"/>
      <c r="CAD410" s="47"/>
      <c r="CAE410" s="47"/>
      <c r="CAF410" s="47"/>
      <c r="CAG410" s="47"/>
      <c r="CAH410" s="47"/>
      <c r="CAI410" s="47"/>
      <c r="CAJ410" s="47"/>
      <c r="CAK410" s="47"/>
      <c r="CAL410" s="47"/>
      <c r="CAM410" s="47"/>
      <c r="CAN410" s="47"/>
      <c r="CAO410" s="47"/>
      <c r="CAP410" s="47"/>
      <c r="CAQ410" s="47"/>
      <c r="CAR410" s="47"/>
      <c r="CAS410" s="47"/>
      <c r="CAT410" s="47"/>
      <c r="CAU410" s="47"/>
      <c r="CAV410" s="47"/>
      <c r="CAW410" s="47"/>
      <c r="CAX410" s="47"/>
      <c r="CAY410" s="47"/>
      <c r="CAZ410" s="47"/>
      <c r="CBA410" s="47"/>
      <c r="CBB410" s="47"/>
      <c r="CBC410" s="47"/>
      <c r="CBD410" s="47"/>
      <c r="CBE410" s="47"/>
      <c r="CBF410" s="47"/>
      <c r="CBG410" s="47"/>
      <c r="CBH410" s="47"/>
      <c r="CBI410" s="47"/>
      <c r="CBJ410" s="47"/>
      <c r="CBK410" s="47"/>
      <c r="CBL410" s="47"/>
      <c r="CBM410" s="47"/>
      <c r="CBN410" s="47"/>
      <c r="CBO410" s="47"/>
      <c r="CBP410" s="47"/>
      <c r="CBQ410" s="47"/>
      <c r="CBR410" s="47"/>
      <c r="CBS410" s="47"/>
      <c r="CBT410" s="47"/>
      <c r="CBU410" s="47"/>
      <c r="CBV410" s="47"/>
      <c r="CBW410" s="47"/>
      <c r="CBX410" s="47"/>
      <c r="CBY410" s="47"/>
      <c r="CBZ410" s="47"/>
      <c r="CCA410" s="47"/>
      <c r="CCB410" s="47"/>
      <c r="CCC410" s="47"/>
      <c r="CCD410" s="47"/>
      <c r="CCE410" s="47"/>
      <c r="CCF410" s="47"/>
      <c r="CCG410" s="47"/>
      <c r="CCH410" s="47"/>
      <c r="CCI410" s="47"/>
      <c r="CCJ410" s="47"/>
      <c r="CCK410" s="47"/>
      <c r="CCL410" s="47"/>
      <c r="CCM410" s="47"/>
      <c r="CCN410" s="47"/>
      <c r="CCO410" s="47"/>
      <c r="CCP410" s="47"/>
      <c r="CCQ410" s="47"/>
      <c r="CCR410" s="47"/>
      <c r="CCS410" s="47"/>
      <c r="CCT410" s="47"/>
      <c r="CCU410" s="47"/>
      <c r="CCV410" s="47"/>
      <c r="CCW410" s="47"/>
      <c r="CCX410" s="47"/>
      <c r="CCY410" s="47"/>
      <c r="CCZ410" s="47"/>
      <c r="CDA410" s="47"/>
      <c r="CDB410" s="47"/>
      <c r="CDC410" s="47"/>
      <c r="CDD410" s="47"/>
      <c r="CDE410" s="47"/>
      <c r="CDF410" s="47"/>
      <c r="CDG410" s="47"/>
      <c r="CDH410" s="47"/>
      <c r="CDI410" s="47"/>
      <c r="CDJ410" s="47"/>
      <c r="CDK410" s="47"/>
      <c r="CDL410" s="47"/>
      <c r="CDM410" s="47"/>
      <c r="CDN410" s="47"/>
      <c r="CDO410" s="47"/>
      <c r="CDP410" s="47"/>
      <c r="CDQ410" s="47"/>
      <c r="CDR410" s="47"/>
      <c r="CDS410" s="47"/>
      <c r="CDT410" s="47"/>
      <c r="CDU410" s="47"/>
      <c r="CDV410" s="47"/>
      <c r="CDW410" s="47"/>
      <c r="CDX410" s="47"/>
      <c r="CDY410" s="47"/>
      <c r="CDZ410" s="47"/>
      <c r="CEA410" s="47"/>
      <c r="CEB410" s="47"/>
      <c r="CEC410" s="47"/>
      <c r="CED410" s="47"/>
      <c r="CEE410" s="47"/>
      <c r="CEF410" s="47"/>
      <c r="CEG410" s="47"/>
      <c r="CEH410" s="47"/>
      <c r="CEI410" s="47"/>
      <c r="CEJ410" s="47"/>
      <c r="CEK410" s="47"/>
      <c r="CEL410" s="47"/>
      <c r="CEM410" s="47"/>
      <c r="CEN410" s="47"/>
      <c r="CEO410" s="47"/>
      <c r="CEP410" s="47"/>
      <c r="CEQ410" s="47"/>
      <c r="CER410" s="47"/>
      <c r="CES410" s="47"/>
      <c r="CET410" s="47"/>
      <c r="CEU410" s="47"/>
      <c r="CEV410" s="47"/>
      <c r="CEW410" s="47"/>
      <c r="CEX410" s="47"/>
      <c r="CEY410" s="47"/>
      <c r="CEZ410" s="47"/>
      <c r="CFA410" s="47"/>
      <c r="CFB410" s="47"/>
      <c r="CFC410" s="47"/>
      <c r="CFD410" s="47"/>
      <c r="CFE410" s="47"/>
      <c r="CFF410" s="47"/>
      <c r="CFG410" s="47"/>
      <c r="CFH410" s="47"/>
      <c r="CFI410" s="47"/>
      <c r="CFJ410" s="47"/>
      <c r="CFK410" s="47"/>
      <c r="CFL410" s="47"/>
      <c r="CFM410" s="47"/>
      <c r="CFN410" s="47"/>
      <c r="CFO410" s="47"/>
      <c r="CFP410" s="47"/>
      <c r="CFQ410" s="47"/>
      <c r="CFR410" s="47"/>
      <c r="CFS410" s="47"/>
      <c r="CFT410" s="47"/>
      <c r="CFU410" s="47"/>
      <c r="CFV410" s="47"/>
      <c r="CFW410" s="47"/>
      <c r="CFX410" s="47"/>
      <c r="CFY410" s="47"/>
      <c r="CFZ410" s="47"/>
      <c r="CGA410" s="47"/>
      <c r="CGB410" s="47"/>
      <c r="CGC410" s="47"/>
      <c r="CGD410" s="47"/>
      <c r="CGE410" s="47"/>
      <c r="CGF410" s="47"/>
      <c r="CGG410" s="47"/>
      <c r="CGH410" s="47"/>
      <c r="CGI410" s="47"/>
      <c r="CGJ410" s="47"/>
      <c r="CGK410" s="47"/>
      <c r="CGL410" s="47"/>
      <c r="CGM410" s="47"/>
      <c r="CGN410" s="47"/>
      <c r="CGO410" s="47"/>
      <c r="CGP410" s="47"/>
      <c r="CGQ410" s="47"/>
      <c r="CGR410" s="47"/>
      <c r="CGS410" s="47"/>
      <c r="CGT410" s="47"/>
      <c r="CGU410" s="47"/>
      <c r="CGV410" s="47"/>
      <c r="CGW410" s="47"/>
      <c r="CGX410" s="47"/>
      <c r="CGY410" s="47"/>
      <c r="CGZ410" s="47"/>
      <c r="CHA410" s="47"/>
      <c r="CHB410" s="47"/>
      <c r="CHC410" s="47"/>
      <c r="CHD410" s="47"/>
      <c r="CHE410" s="47"/>
      <c r="CHF410" s="47"/>
      <c r="CHG410" s="47"/>
      <c r="CHH410" s="47"/>
      <c r="CHI410" s="47"/>
      <c r="CHJ410" s="47"/>
      <c r="CHK410" s="47"/>
      <c r="CHL410" s="47"/>
      <c r="CHM410" s="47"/>
      <c r="CHN410" s="47"/>
      <c r="CHO410" s="47"/>
      <c r="CHP410" s="47"/>
      <c r="CHQ410" s="47"/>
      <c r="CHR410" s="47"/>
      <c r="CHS410" s="47"/>
      <c r="CHT410" s="47"/>
      <c r="CHU410" s="47"/>
      <c r="CHV410" s="47"/>
      <c r="CHW410" s="47"/>
      <c r="CHX410" s="47"/>
      <c r="CHY410" s="47"/>
      <c r="CHZ410" s="47"/>
      <c r="CIA410" s="47"/>
      <c r="CIB410" s="47"/>
      <c r="CIC410" s="47"/>
      <c r="CID410" s="47"/>
      <c r="CIE410" s="47"/>
      <c r="CIF410" s="47"/>
      <c r="CIG410" s="47"/>
      <c r="CIH410" s="47"/>
      <c r="CII410" s="47"/>
      <c r="CIJ410" s="47"/>
      <c r="CIK410" s="47"/>
      <c r="CIL410" s="47"/>
      <c r="CIM410" s="47"/>
      <c r="CIN410" s="47"/>
      <c r="CIO410" s="47"/>
      <c r="CIP410" s="47"/>
      <c r="CIQ410" s="47"/>
      <c r="CIR410" s="47"/>
      <c r="CIS410" s="47"/>
      <c r="CIT410" s="47"/>
      <c r="CIU410" s="47"/>
      <c r="CIV410" s="47"/>
      <c r="CIW410" s="47"/>
      <c r="CIX410" s="47"/>
      <c r="CIY410" s="47"/>
      <c r="CIZ410" s="47"/>
      <c r="CJA410" s="47"/>
      <c r="CJB410" s="47"/>
      <c r="CJC410" s="47"/>
      <c r="CJD410" s="47"/>
      <c r="CJE410" s="47"/>
      <c r="CJF410" s="47"/>
      <c r="CJG410" s="47"/>
      <c r="CJH410" s="47"/>
      <c r="CJI410" s="47"/>
      <c r="CJJ410" s="47"/>
      <c r="CJK410" s="47"/>
      <c r="CJL410" s="47"/>
      <c r="CJM410" s="47"/>
      <c r="CJN410" s="47"/>
      <c r="CJO410" s="47"/>
      <c r="CJP410" s="47"/>
      <c r="CJQ410" s="47"/>
      <c r="CJR410" s="47"/>
      <c r="CJS410" s="47"/>
      <c r="CJT410" s="47"/>
      <c r="CJU410" s="47"/>
      <c r="CJV410" s="47"/>
      <c r="CJW410" s="47"/>
      <c r="CJX410" s="47"/>
      <c r="CJY410" s="47"/>
      <c r="CJZ410" s="47"/>
      <c r="CKA410" s="47"/>
      <c r="CKB410" s="47"/>
      <c r="CKC410" s="47"/>
      <c r="CKD410" s="47"/>
      <c r="CKE410" s="47"/>
      <c r="CKF410" s="47"/>
      <c r="CKG410" s="47"/>
      <c r="CKH410" s="47"/>
      <c r="CKI410" s="47"/>
      <c r="CKJ410" s="47"/>
      <c r="CKK410" s="47"/>
      <c r="CKL410" s="47"/>
      <c r="CKM410" s="47"/>
      <c r="CKN410" s="47"/>
      <c r="CKO410" s="47"/>
      <c r="CKP410" s="47"/>
      <c r="CKQ410" s="47"/>
      <c r="CKR410" s="47"/>
      <c r="CKS410" s="47"/>
      <c r="CKT410" s="47"/>
      <c r="CKU410" s="47"/>
      <c r="CKV410" s="47"/>
      <c r="CKW410" s="47"/>
      <c r="CKX410" s="47"/>
      <c r="CKY410" s="47"/>
      <c r="CKZ410" s="47"/>
      <c r="CLA410" s="47"/>
      <c r="CLB410" s="47"/>
      <c r="CLC410" s="47"/>
      <c r="CLD410" s="47"/>
      <c r="CLE410" s="47"/>
      <c r="CLF410" s="47"/>
      <c r="CLG410" s="47"/>
      <c r="CLH410" s="47"/>
      <c r="CLI410" s="47"/>
      <c r="CLJ410" s="47"/>
      <c r="CLK410" s="47"/>
      <c r="CLL410" s="47"/>
      <c r="CLM410" s="47"/>
      <c r="CLN410" s="47"/>
      <c r="CLO410" s="47"/>
      <c r="CLP410" s="47"/>
      <c r="CLQ410" s="47"/>
      <c r="CLR410" s="47"/>
      <c r="CLS410" s="47"/>
      <c r="CLT410" s="47"/>
      <c r="CLU410" s="47"/>
      <c r="CLV410" s="47"/>
      <c r="CLW410" s="47"/>
      <c r="CLX410" s="47"/>
      <c r="CLY410" s="47"/>
      <c r="CLZ410" s="47"/>
      <c r="CMA410" s="47"/>
      <c r="CMB410" s="47"/>
      <c r="CMC410" s="47"/>
      <c r="CMD410" s="47"/>
      <c r="CME410" s="47"/>
      <c r="CMF410" s="47"/>
      <c r="CMG410" s="47"/>
      <c r="CMH410" s="47"/>
      <c r="CMI410" s="47"/>
      <c r="CMJ410" s="47"/>
      <c r="CMK410" s="47"/>
      <c r="CML410" s="47"/>
      <c r="CMM410" s="47"/>
      <c r="CMN410" s="47"/>
      <c r="CMO410" s="47"/>
      <c r="CMP410" s="47"/>
      <c r="CMQ410" s="47"/>
      <c r="CMR410" s="47"/>
      <c r="CMS410" s="47"/>
      <c r="CMT410" s="47"/>
      <c r="CMU410" s="47"/>
      <c r="CMV410" s="47"/>
      <c r="CMW410" s="47"/>
      <c r="CMX410" s="47"/>
      <c r="CMY410" s="47"/>
      <c r="CMZ410" s="47"/>
      <c r="CNA410" s="47"/>
      <c r="CNB410" s="47"/>
      <c r="CNC410" s="47"/>
      <c r="CND410" s="47"/>
      <c r="CNE410" s="47"/>
      <c r="CNF410" s="47"/>
      <c r="CNG410" s="47"/>
      <c r="CNH410" s="47"/>
      <c r="CNI410" s="47"/>
      <c r="CNJ410" s="47"/>
      <c r="CNK410" s="47"/>
      <c r="CNL410" s="47"/>
      <c r="CNM410" s="47"/>
      <c r="CNN410" s="47"/>
      <c r="CNO410" s="47"/>
      <c r="CNP410" s="47"/>
      <c r="CNQ410" s="47"/>
      <c r="CNR410" s="47"/>
      <c r="CNS410" s="47"/>
      <c r="CNT410" s="47"/>
      <c r="CNU410" s="47"/>
      <c r="CNV410" s="47"/>
      <c r="CNW410" s="47"/>
      <c r="CNX410" s="47"/>
      <c r="CNY410" s="47"/>
      <c r="CNZ410" s="47"/>
      <c r="COA410" s="47"/>
      <c r="COB410" s="47"/>
      <c r="COC410" s="47"/>
      <c r="COD410" s="47"/>
      <c r="COE410" s="47"/>
      <c r="COF410" s="47"/>
      <c r="COG410" s="47"/>
      <c r="COH410" s="47"/>
      <c r="COI410" s="47"/>
      <c r="COJ410" s="47"/>
      <c r="COK410" s="47"/>
      <c r="COL410" s="47"/>
      <c r="COM410" s="47"/>
      <c r="CON410" s="47"/>
      <c r="COO410" s="47"/>
      <c r="COP410" s="47"/>
      <c r="COQ410" s="47"/>
      <c r="COR410" s="47"/>
      <c r="COS410" s="47"/>
      <c r="COT410" s="47"/>
      <c r="COU410" s="47"/>
      <c r="COV410" s="47"/>
      <c r="COW410" s="47"/>
      <c r="COX410" s="47"/>
      <c r="COY410" s="47"/>
      <c r="COZ410" s="47"/>
      <c r="CPA410" s="47"/>
      <c r="CPB410" s="47"/>
      <c r="CPC410" s="47"/>
      <c r="CPD410" s="47"/>
      <c r="CPE410" s="47"/>
      <c r="CPF410" s="47"/>
      <c r="CPG410" s="47"/>
      <c r="CPH410" s="47"/>
      <c r="CPI410" s="47"/>
      <c r="CPJ410" s="47"/>
      <c r="CPK410" s="47"/>
      <c r="CPL410" s="47"/>
      <c r="CPM410" s="47"/>
      <c r="CPN410" s="47"/>
      <c r="CPO410" s="47"/>
      <c r="CPP410" s="47"/>
      <c r="CPQ410" s="47"/>
      <c r="CPR410" s="47"/>
      <c r="CPS410" s="47"/>
      <c r="CPT410" s="47"/>
      <c r="CPU410" s="47"/>
      <c r="CPV410" s="47"/>
      <c r="CPW410" s="47"/>
      <c r="CPX410" s="47"/>
      <c r="CPY410" s="47"/>
      <c r="CPZ410" s="47"/>
      <c r="CQA410" s="47"/>
      <c r="CQB410" s="47"/>
      <c r="CQC410" s="47"/>
      <c r="CQD410" s="47"/>
      <c r="CQE410" s="47"/>
      <c r="CQF410" s="47"/>
      <c r="CQG410" s="47"/>
      <c r="CQH410" s="47"/>
      <c r="CQI410" s="47"/>
      <c r="CQJ410" s="47"/>
      <c r="CQK410" s="47"/>
      <c r="CQL410" s="47"/>
      <c r="CQM410" s="47"/>
      <c r="CQN410" s="47"/>
      <c r="CQO410" s="47"/>
      <c r="CQP410" s="47"/>
      <c r="CQQ410" s="47"/>
      <c r="CQR410" s="47"/>
      <c r="CQS410" s="47"/>
      <c r="CQT410" s="47"/>
      <c r="CQU410" s="47"/>
      <c r="CQV410" s="47"/>
      <c r="CQW410" s="47"/>
      <c r="CQX410" s="47"/>
      <c r="CQY410" s="47"/>
      <c r="CQZ410" s="47"/>
      <c r="CRA410" s="47"/>
      <c r="CRB410" s="47"/>
      <c r="CRC410" s="47"/>
      <c r="CRD410" s="47"/>
      <c r="CRE410" s="47"/>
      <c r="CRF410" s="47"/>
      <c r="CRG410" s="47"/>
      <c r="CRH410" s="47"/>
      <c r="CRI410" s="47"/>
      <c r="CRJ410" s="47"/>
      <c r="CRK410" s="47"/>
      <c r="CRL410" s="47"/>
      <c r="CRM410" s="47"/>
      <c r="CRN410" s="47"/>
      <c r="CRO410" s="47"/>
      <c r="CRP410" s="47"/>
      <c r="CRQ410" s="47"/>
      <c r="CRR410" s="47"/>
      <c r="CRS410" s="47"/>
      <c r="CRT410" s="47"/>
      <c r="CRU410" s="47"/>
      <c r="CRV410" s="47"/>
      <c r="CRW410" s="47"/>
      <c r="CRX410" s="47"/>
      <c r="CRY410" s="47"/>
      <c r="CRZ410" s="47"/>
      <c r="CSA410" s="47"/>
      <c r="CSB410" s="47"/>
      <c r="CSC410" s="47"/>
      <c r="CSD410" s="47"/>
      <c r="CSE410" s="47"/>
      <c r="CSF410" s="47"/>
      <c r="CSG410" s="47"/>
      <c r="CSH410" s="47"/>
      <c r="CSI410" s="47"/>
      <c r="CSJ410" s="47"/>
      <c r="CSK410" s="47"/>
      <c r="CSL410" s="47"/>
      <c r="CSM410" s="47"/>
      <c r="CSN410" s="47"/>
      <c r="CSO410" s="47"/>
      <c r="CSP410" s="47"/>
      <c r="CSQ410" s="47"/>
      <c r="CSR410" s="47"/>
      <c r="CSS410" s="47"/>
      <c r="CST410" s="47"/>
      <c r="CSU410" s="47"/>
      <c r="CSV410" s="47"/>
      <c r="CSW410" s="47"/>
      <c r="CSX410" s="47"/>
      <c r="CSY410" s="47"/>
      <c r="CSZ410" s="47"/>
      <c r="CTA410" s="47"/>
      <c r="CTB410" s="47"/>
      <c r="CTC410" s="47"/>
      <c r="CTD410" s="47"/>
      <c r="CTE410" s="47"/>
      <c r="CTF410" s="47"/>
      <c r="CTG410" s="47"/>
      <c r="CTH410" s="47"/>
      <c r="CTI410" s="47"/>
      <c r="CTJ410" s="47"/>
      <c r="CTK410" s="47"/>
      <c r="CTL410" s="47"/>
      <c r="CTM410" s="47"/>
      <c r="CTN410" s="47"/>
      <c r="CTO410" s="47"/>
      <c r="CTP410" s="47"/>
      <c r="CTQ410" s="47"/>
      <c r="CTR410" s="47"/>
      <c r="CTS410" s="47"/>
      <c r="CTT410" s="47"/>
      <c r="CTU410" s="47"/>
      <c r="CTV410" s="47"/>
      <c r="CTW410" s="47"/>
      <c r="CTX410" s="47"/>
      <c r="CTY410" s="47"/>
      <c r="CTZ410" s="47"/>
      <c r="CUA410" s="47"/>
      <c r="CUB410" s="47"/>
      <c r="CUC410" s="47"/>
      <c r="CUD410" s="47"/>
      <c r="CUE410" s="47"/>
      <c r="CUF410" s="47"/>
      <c r="CUG410" s="47"/>
      <c r="CUH410" s="47"/>
      <c r="CUI410" s="47"/>
      <c r="CUJ410" s="47"/>
      <c r="CUK410" s="47"/>
      <c r="CUL410" s="47"/>
      <c r="CUM410" s="47"/>
      <c r="CUN410" s="47"/>
      <c r="CUO410" s="47"/>
      <c r="CUP410" s="47"/>
      <c r="CUQ410" s="47"/>
      <c r="CUR410" s="47"/>
      <c r="CUS410" s="47"/>
      <c r="CUT410" s="47"/>
      <c r="CUU410" s="47"/>
      <c r="CUV410" s="47"/>
      <c r="CUW410" s="47"/>
      <c r="CUX410" s="47"/>
      <c r="CUY410" s="47"/>
      <c r="CUZ410" s="47"/>
      <c r="CVA410" s="47"/>
      <c r="CVB410" s="47"/>
      <c r="CVC410" s="47"/>
      <c r="CVD410" s="47"/>
      <c r="CVE410" s="47"/>
      <c r="CVF410" s="47"/>
      <c r="CVG410" s="47"/>
      <c r="CVH410" s="47"/>
      <c r="CVI410" s="47"/>
      <c r="CVJ410" s="47"/>
      <c r="CVK410" s="47"/>
      <c r="CVL410" s="47"/>
      <c r="CVM410" s="47"/>
      <c r="CVN410" s="47"/>
      <c r="CVO410" s="47"/>
      <c r="CVP410" s="47"/>
      <c r="CVQ410" s="47"/>
      <c r="CVR410" s="47"/>
      <c r="CVS410" s="47"/>
      <c r="CVT410" s="47"/>
      <c r="CVU410" s="47"/>
      <c r="CVV410" s="47"/>
      <c r="CVW410" s="47"/>
      <c r="CVX410" s="47"/>
      <c r="CVY410" s="47"/>
      <c r="CVZ410" s="47"/>
      <c r="CWA410" s="47"/>
      <c r="CWB410" s="47"/>
      <c r="CWC410" s="47"/>
      <c r="CWD410" s="47"/>
      <c r="CWE410" s="47"/>
      <c r="CWF410" s="47"/>
      <c r="CWG410" s="47"/>
      <c r="CWH410" s="47"/>
      <c r="CWI410" s="47"/>
      <c r="CWJ410" s="47"/>
      <c r="CWK410" s="47"/>
      <c r="CWL410" s="47"/>
      <c r="CWM410" s="47"/>
      <c r="CWN410" s="47"/>
      <c r="CWO410" s="47"/>
      <c r="CWP410" s="47"/>
      <c r="CWQ410" s="47"/>
      <c r="CWR410" s="47"/>
      <c r="CWS410" s="47"/>
      <c r="CWT410" s="47"/>
      <c r="CWU410" s="47"/>
      <c r="CWV410" s="47"/>
      <c r="CWW410" s="47"/>
      <c r="CWX410" s="47"/>
      <c r="CWY410" s="47"/>
      <c r="CWZ410" s="47"/>
      <c r="CXA410" s="47"/>
      <c r="CXB410" s="47"/>
      <c r="CXC410" s="47"/>
      <c r="CXD410" s="47"/>
      <c r="CXE410" s="47"/>
      <c r="CXF410" s="47"/>
      <c r="CXG410" s="47"/>
      <c r="CXH410" s="47"/>
      <c r="CXI410" s="47"/>
      <c r="CXJ410" s="47"/>
      <c r="CXK410" s="47"/>
      <c r="CXL410" s="47"/>
      <c r="CXM410" s="47"/>
      <c r="CXN410" s="47"/>
      <c r="CXO410" s="47"/>
      <c r="CXP410" s="47"/>
      <c r="CXQ410" s="47"/>
      <c r="CXR410" s="47"/>
      <c r="CXS410" s="47"/>
      <c r="CXT410" s="47"/>
      <c r="CXU410" s="47"/>
      <c r="CXV410" s="47"/>
      <c r="CXW410" s="47"/>
      <c r="CXX410" s="47"/>
      <c r="CXY410" s="47"/>
      <c r="CXZ410" s="47"/>
      <c r="CYA410" s="47"/>
      <c r="CYB410" s="47"/>
      <c r="CYC410" s="47"/>
      <c r="CYD410" s="47"/>
      <c r="CYE410" s="47"/>
      <c r="CYF410" s="47"/>
      <c r="CYG410" s="47"/>
      <c r="CYH410" s="47"/>
      <c r="CYI410" s="47"/>
      <c r="CYJ410" s="47"/>
      <c r="CYK410" s="47"/>
      <c r="CYL410" s="47"/>
      <c r="CYM410" s="47"/>
      <c r="CYN410" s="47"/>
      <c r="CYO410" s="47"/>
      <c r="CYP410" s="47"/>
      <c r="CYQ410" s="47"/>
      <c r="CYR410" s="47"/>
      <c r="CYS410" s="47"/>
      <c r="CYT410" s="47"/>
      <c r="CYU410" s="47"/>
      <c r="CYV410" s="47"/>
      <c r="CYW410" s="47"/>
      <c r="CYX410" s="47"/>
      <c r="CYY410" s="47"/>
      <c r="CYZ410" s="47"/>
      <c r="CZA410" s="47"/>
      <c r="CZB410" s="47"/>
      <c r="CZC410" s="47"/>
      <c r="CZD410" s="47"/>
      <c r="CZE410" s="47"/>
      <c r="CZF410" s="47"/>
      <c r="CZG410" s="47"/>
      <c r="CZH410" s="47"/>
      <c r="CZI410" s="47"/>
      <c r="CZJ410" s="47"/>
      <c r="CZK410" s="47"/>
      <c r="CZL410" s="47"/>
      <c r="CZM410" s="47"/>
      <c r="CZN410" s="47"/>
      <c r="CZO410" s="47"/>
      <c r="CZP410" s="47"/>
      <c r="CZQ410" s="47"/>
      <c r="CZR410" s="47"/>
      <c r="CZS410" s="47"/>
      <c r="CZT410" s="47"/>
      <c r="CZU410" s="47"/>
      <c r="CZV410" s="47"/>
      <c r="CZW410" s="47"/>
      <c r="CZX410" s="47"/>
      <c r="CZY410" s="47"/>
      <c r="CZZ410" s="47"/>
      <c r="DAA410" s="47"/>
      <c r="DAB410" s="47"/>
      <c r="DAC410" s="47"/>
      <c r="DAD410" s="47"/>
      <c r="DAE410" s="47"/>
      <c r="DAF410" s="47"/>
      <c r="DAG410" s="47"/>
      <c r="DAH410" s="47"/>
      <c r="DAI410" s="47"/>
      <c r="DAJ410" s="47"/>
      <c r="DAK410" s="47"/>
      <c r="DAL410" s="47"/>
      <c r="DAM410" s="47"/>
      <c r="DAN410" s="47"/>
      <c r="DAO410" s="47"/>
      <c r="DAP410" s="47"/>
      <c r="DAQ410" s="47"/>
      <c r="DAR410" s="47"/>
      <c r="DAS410" s="47"/>
      <c r="DAT410" s="47"/>
      <c r="DAU410" s="47"/>
      <c r="DAV410" s="47"/>
      <c r="DAW410" s="47"/>
      <c r="DAX410" s="47"/>
      <c r="DAY410" s="47"/>
      <c r="DAZ410" s="47"/>
      <c r="DBA410" s="47"/>
      <c r="DBB410" s="47"/>
      <c r="DBC410" s="47"/>
      <c r="DBD410" s="47"/>
      <c r="DBE410" s="47"/>
      <c r="DBF410" s="47"/>
      <c r="DBG410" s="47"/>
      <c r="DBH410" s="47"/>
      <c r="DBI410" s="47"/>
      <c r="DBJ410" s="47"/>
      <c r="DBK410" s="47"/>
      <c r="DBL410" s="47"/>
      <c r="DBM410" s="47"/>
      <c r="DBN410" s="47"/>
      <c r="DBO410" s="47"/>
      <c r="DBP410" s="47"/>
      <c r="DBQ410" s="47"/>
      <c r="DBR410" s="47"/>
      <c r="DBS410" s="47"/>
      <c r="DBT410" s="47"/>
      <c r="DBU410" s="47"/>
      <c r="DBV410" s="47"/>
      <c r="DBW410" s="47"/>
      <c r="DBX410" s="47"/>
      <c r="DBY410" s="47"/>
      <c r="DBZ410" s="47"/>
      <c r="DCA410" s="47"/>
      <c r="DCB410" s="47"/>
      <c r="DCC410" s="47"/>
      <c r="DCD410" s="47"/>
      <c r="DCE410" s="47"/>
      <c r="DCF410" s="47"/>
      <c r="DCG410" s="47"/>
      <c r="DCH410" s="47"/>
      <c r="DCI410" s="47"/>
      <c r="DCJ410" s="47"/>
      <c r="DCK410" s="47"/>
      <c r="DCL410" s="47"/>
      <c r="DCM410" s="47"/>
      <c r="DCN410" s="47"/>
      <c r="DCO410" s="47"/>
      <c r="DCP410" s="47"/>
      <c r="DCQ410" s="47"/>
      <c r="DCR410" s="47"/>
      <c r="DCS410" s="47"/>
      <c r="DCT410" s="47"/>
      <c r="DCU410" s="47"/>
      <c r="DCV410" s="47"/>
      <c r="DCW410" s="47"/>
      <c r="DCX410" s="47"/>
      <c r="DCY410" s="47"/>
      <c r="DCZ410" s="47"/>
      <c r="DDA410" s="47"/>
      <c r="DDB410" s="47"/>
      <c r="DDC410" s="47"/>
      <c r="DDD410" s="47"/>
      <c r="DDE410" s="47"/>
      <c r="DDF410" s="47"/>
      <c r="DDG410" s="47"/>
      <c r="DDH410" s="47"/>
      <c r="DDI410" s="47"/>
      <c r="DDJ410" s="47"/>
      <c r="DDK410" s="47"/>
      <c r="DDL410" s="47"/>
      <c r="DDM410" s="47"/>
      <c r="DDN410" s="47"/>
      <c r="DDO410" s="47"/>
      <c r="DDP410" s="47"/>
      <c r="DDQ410" s="47"/>
      <c r="DDR410" s="47"/>
      <c r="DDS410" s="47"/>
      <c r="DDT410" s="47"/>
      <c r="DDU410" s="47"/>
      <c r="DDV410" s="47"/>
      <c r="DDW410" s="47"/>
      <c r="DDX410" s="47"/>
      <c r="DDY410" s="47"/>
      <c r="DDZ410" s="47"/>
      <c r="DEA410" s="47"/>
      <c r="DEB410" s="47"/>
      <c r="DEC410" s="47"/>
      <c r="DED410" s="47"/>
      <c r="DEE410" s="47"/>
      <c r="DEF410" s="47"/>
      <c r="DEG410" s="47"/>
      <c r="DEH410" s="47"/>
      <c r="DEI410" s="47"/>
      <c r="DEJ410" s="47"/>
      <c r="DEK410" s="47"/>
      <c r="DEL410" s="47"/>
      <c r="DEM410" s="47"/>
      <c r="DEN410" s="47"/>
      <c r="DEO410" s="47"/>
      <c r="DEP410" s="47"/>
      <c r="DEQ410" s="47"/>
      <c r="DER410" s="47"/>
      <c r="DES410" s="47"/>
      <c r="DET410" s="47"/>
      <c r="DEU410" s="47"/>
      <c r="DEV410" s="47"/>
      <c r="DEW410" s="47"/>
      <c r="DEX410" s="47"/>
      <c r="DEY410" s="47"/>
      <c r="DEZ410" s="47"/>
      <c r="DFA410" s="47"/>
      <c r="DFB410" s="47"/>
      <c r="DFC410" s="47"/>
      <c r="DFD410" s="47"/>
      <c r="DFE410" s="47"/>
      <c r="DFF410" s="47"/>
      <c r="DFG410" s="47"/>
      <c r="DFH410" s="47"/>
      <c r="DFI410" s="47"/>
      <c r="DFJ410" s="47"/>
      <c r="DFK410" s="47"/>
      <c r="DFL410" s="47"/>
      <c r="DFM410" s="47"/>
      <c r="DFN410" s="47"/>
      <c r="DFO410" s="47"/>
      <c r="DFP410" s="47"/>
      <c r="DFQ410" s="47"/>
      <c r="DFR410" s="47"/>
      <c r="DFS410" s="47"/>
      <c r="DFT410" s="47"/>
      <c r="DFU410" s="47"/>
      <c r="DFV410" s="47"/>
      <c r="DFW410" s="47"/>
      <c r="DFX410" s="47"/>
      <c r="DFY410" s="47"/>
      <c r="DFZ410" s="47"/>
      <c r="DGA410" s="47"/>
      <c r="DGB410" s="47"/>
      <c r="DGC410" s="47"/>
      <c r="DGD410" s="47"/>
      <c r="DGE410" s="47"/>
      <c r="DGF410" s="47"/>
      <c r="DGG410" s="47"/>
      <c r="DGH410" s="47"/>
      <c r="DGI410" s="47"/>
      <c r="DGJ410" s="47"/>
      <c r="DGK410" s="47"/>
      <c r="DGL410" s="47"/>
      <c r="DGM410" s="47"/>
      <c r="DGN410" s="47"/>
      <c r="DGO410" s="47"/>
      <c r="DGP410" s="47"/>
      <c r="DGQ410" s="47"/>
      <c r="DGR410" s="47"/>
      <c r="DGS410" s="47"/>
      <c r="DGT410" s="47"/>
      <c r="DGU410" s="47"/>
      <c r="DGV410" s="47"/>
      <c r="DGW410" s="47"/>
      <c r="DGX410" s="47"/>
      <c r="DGY410" s="47"/>
      <c r="DGZ410" s="47"/>
      <c r="DHA410" s="47"/>
      <c r="DHB410" s="47"/>
      <c r="DHC410" s="47"/>
      <c r="DHD410" s="47"/>
      <c r="DHE410" s="47"/>
      <c r="DHF410" s="47"/>
      <c r="DHG410" s="47"/>
      <c r="DHH410" s="47"/>
      <c r="DHI410" s="47"/>
      <c r="DHJ410" s="47"/>
      <c r="DHK410" s="47"/>
      <c r="DHL410" s="47"/>
      <c r="DHM410" s="47"/>
      <c r="DHN410" s="47"/>
      <c r="DHO410" s="47"/>
      <c r="DHP410" s="47"/>
      <c r="DHQ410" s="47"/>
      <c r="DHR410" s="47"/>
      <c r="DHS410" s="47"/>
      <c r="DHT410" s="47"/>
      <c r="DHU410" s="47"/>
      <c r="DHV410" s="47"/>
      <c r="DHW410" s="47"/>
      <c r="DHX410" s="47"/>
      <c r="DHY410" s="47"/>
      <c r="DHZ410" s="47"/>
      <c r="DIA410" s="47"/>
      <c r="DIB410" s="47"/>
      <c r="DIC410" s="47"/>
      <c r="DID410" s="47"/>
      <c r="DIE410" s="47"/>
      <c r="DIF410" s="47"/>
      <c r="DIG410" s="47"/>
      <c r="DIH410" s="47"/>
      <c r="DII410" s="47"/>
      <c r="DIJ410" s="47"/>
      <c r="DIK410" s="47"/>
      <c r="DIL410" s="47"/>
      <c r="DIM410" s="47"/>
      <c r="DIN410" s="47"/>
      <c r="DIO410" s="47"/>
      <c r="DIP410" s="47"/>
      <c r="DIQ410" s="47"/>
      <c r="DIR410" s="47"/>
      <c r="DIS410" s="47"/>
      <c r="DIT410" s="47"/>
      <c r="DIU410" s="47"/>
      <c r="DIV410" s="47"/>
      <c r="DIW410" s="47"/>
      <c r="DIX410" s="47"/>
      <c r="DIY410" s="47"/>
      <c r="DIZ410" s="47"/>
      <c r="DJA410" s="47"/>
      <c r="DJB410" s="47"/>
      <c r="DJC410" s="47"/>
      <c r="DJD410" s="47"/>
      <c r="DJE410" s="47"/>
      <c r="DJF410" s="47"/>
      <c r="DJG410" s="47"/>
      <c r="DJH410" s="47"/>
      <c r="DJI410" s="47"/>
      <c r="DJJ410" s="47"/>
      <c r="DJK410" s="47"/>
      <c r="DJL410" s="47"/>
      <c r="DJM410" s="47"/>
      <c r="DJN410" s="47"/>
      <c r="DJO410" s="47"/>
      <c r="DJP410" s="47"/>
      <c r="DJQ410" s="47"/>
      <c r="DJR410" s="47"/>
      <c r="DJS410" s="47"/>
      <c r="DJT410" s="47"/>
      <c r="DJU410" s="47"/>
      <c r="DJV410" s="47"/>
      <c r="DJW410" s="47"/>
      <c r="DJX410" s="47"/>
      <c r="DJY410" s="47"/>
      <c r="DJZ410" s="47"/>
      <c r="DKA410" s="47"/>
      <c r="DKB410" s="47"/>
      <c r="DKC410" s="47"/>
      <c r="DKD410" s="47"/>
      <c r="DKE410" s="47"/>
      <c r="DKF410" s="47"/>
      <c r="DKG410" s="47"/>
      <c r="DKH410" s="47"/>
      <c r="DKI410" s="47"/>
      <c r="DKJ410" s="47"/>
      <c r="DKK410" s="47"/>
      <c r="DKL410" s="47"/>
      <c r="DKM410" s="47"/>
      <c r="DKN410" s="47"/>
      <c r="DKO410" s="47"/>
      <c r="DKP410" s="47"/>
      <c r="DKQ410" s="47"/>
      <c r="DKR410" s="47"/>
      <c r="DKS410" s="47"/>
      <c r="DKT410" s="47"/>
      <c r="DKU410" s="47"/>
      <c r="DKV410" s="47"/>
      <c r="DKW410" s="47"/>
      <c r="DKX410" s="47"/>
      <c r="DKY410" s="47"/>
      <c r="DKZ410" s="47"/>
      <c r="DLA410" s="47"/>
      <c r="DLB410" s="47"/>
      <c r="DLC410" s="47"/>
      <c r="DLD410" s="47"/>
      <c r="DLE410" s="47"/>
      <c r="DLF410" s="47"/>
      <c r="DLG410" s="47"/>
      <c r="DLH410" s="47"/>
      <c r="DLI410" s="47"/>
      <c r="DLJ410" s="47"/>
      <c r="DLK410" s="47"/>
      <c r="DLL410" s="47"/>
      <c r="DLM410" s="47"/>
      <c r="DLN410" s="47"/>
      <c r="DLO410" s="47"/>
      <c r="DLP410" s="47"/>
      <c r="DLQ410" s="47"/>
      <c r="DLR410" s="47"/>
      <c r="DLS410" s="47"/>
      <c r="DLT410" s="47"/>
      <c r="DLU410" s="47"/>
      <c r="DLV410" s="47"/>
      <c r="DLW410" s="47"/>
      <c r="DLX410" s="47"/>
      <c r="DLY410" s="47"/>
      <c r="DLZ410" s="47"/>
      <c r="DMA410" s="47"/>
      <c r="DMB410" s="47"/>
      <c r="DMC410" s="47"/>
      <c r="DMD410" s="47"/>
      <c r="DME410" s="47"/>
      <c r="DMF410" s="47"/>
      <c r="DMG410" s="47"/>
      <c r="DMH410" s="47"/>
      <c r="DMI410" s="47"/>
      <c r="DMJ410" s="47"/>
      <c r="DMK410" s="47"/>
      <c r="DML410" s="47"/>
      <c r="DMM410" s="47"/>
      <c r="DMN410" s="47"/>
      <c r="DMO410" s="47"/>
      <c r="DMP410" s="47"/>
      <c r="DMQ410" s="47"/>
      <c r="DMR410" s="47"/>
      <c r="DMS410" s="47"/>
      <c r="DMT410" s="47"/>
      <c r="DMU410" s="47"/>
      <c r="DMV410" s="47"/>
      <c r="DMW410" s="47"/>
      <c r="DMX410" s="47"/>
      <c r="DMY410" s="47"/>
      <c r="DMZ410" s="47"/>
      <c r="DNA410" s="47"/>
      <c r="DNB410" s="47"/>
      <c r="DNC410" s="47"/>
      <c r="DND410" s="47"/>
      <c r="DNE410" s="47"/>
      <c r="DNF410" s="47"/>
      <c r="DNG410" s="47"/>
      <c r="DNH410" s="47"/>
      <c r="DNI410" s="47"/>
      <c r="DNJ410" s="47"/>
      <c r="DNK410" s="47"/>
      <c r="DNL410" s="47"/>
      <c r="DNM410" s="47"/>
      <c r="DNN410" s="47"/>
      <c r="DNO410" s="47"/>
      <c r="DNP410" s="47"/>
      <c r="DNQ410" s="47"/>
      <c r="DNR410" s="47"/>
      <c r="DNS410" s="47"/>
      <c r="DNT410" s="47"/>
      <c r="DNU410" s="47"/>
      <c r="DNV410" s="47"/>
      <c r="DNW410" s="47"/>
      <c r="DNX410" s="47"/>
      <c r="DNY410" s="47"/>
      <c r="DNZ410" s="47"/>
      <c r="DOA410" s="47"/>
      <c r="DOB410" s="47"/>
      <c r="DOC410" s="47"/>
      <c r="DOD410" s="47"/>
      <c r="DOE410" s="47"/>
      <c r="DOF410" s="47"/>
      <c r="DOG410" s="47"/>
      <c r="DOH410" s="47"/>
      <c r="DOI410" s="47"/>
      <c r="DOJ410" s="47"/>
      <c r="DOK410" s="47"/>
      <c r="DOL410" s="47"/>
      <c r="DOM410" s="47"/>
      <c r="DON410" s="47"/>
      <c r="DOO410" s="47"/>
      <c r="DOP410" s="47"/>
      <c r="DOQ410" s="47"/>
      <c r="DOR410" s="47"/>
      <c r="DOS410" s="47"/>
      <c r="DOT410" s="47"/>
      <c r="DOU410" s="47"/>
      <c r="DOV410" s="47"/>
      <c r="DOW410" s="47"/>
      <c r="DOX410" s="47"/>
      <c r="DOY410" s="47"/>
      <c r="DOZ410" s="47"/>
      <c r="DPA410" s="47"/>
      <c r="DPB410" s="47"/>
      <c r="DPC410" s="47"/>
      <c r="DPD410" s="47"/>
      <c r="DPE410" s="47"/>
      <c r="DPF410" s="47"/>
      <c r="DPG410" s="47"/>
      <c r="DPH410" s="47"/>
      <c r="DPI410" s="47"/>
      <c r="DPJ410" s="47"/>
      <c r="DPK410" s="47"/>
      <c r="DPL410" s="47"/>
      <c r="DPM410" s="47"/>
      <c r="DPN410" s="47"/>
      <c r="DPO410" s="47"/>
      <c r="DPP410" s="47"/>
      <c r="DPQ410" s="47"/>
      <c r="DPR410" s="47"/>
      <c r="DPS410" s="47"/>
      <c r="DPT410" s="47"/>
      <c r="DPU410" s="47"/>
      <c r="DPV410" s="47"/>
      <c r="DPW410" s="47"/>
      <c r="DPX410" s="47"/>
      <c r="DPY410" s="47"/>
      <c r="DPZ410" s="47"/>
      <c r="DQA410" s="47"/>
      <c r="DQB410" s="47"/>
      <c r="DQC410" s="47"/>
      <c r="DQD410" s="47"/>
      <c r="DQE410" s="47"/>
      <c r="DQF410" s="47"/>
      <c r="DQG410" s="47"/>
      <c r="DQH410" s="47"/>
      <c r="DQI410" s="47"/>
      <c r="DQJ410" s="47"/>
      <c r="DQK410" s="47"/>
      <c r="DQL410" s="47"/>
      <c r="DQM410" s="47"/>
      <c r="DQN410" s="47"/>
      <c r="DQO410" s="47"/>
      <c r="DQP410" s="47"/>
      <c r="DQQ410" s="47"/>
      <c r="DQR410" s="47"/>
      <c r="DQS410" s="47"/>
      <c r="DQT410" s="47"/>
      <c r="DQU410" s="47"/>
      <c r="DQV410" s="47"/>
      <c r="DQW410" s="47"/>
      <c r="DQX410" s="47"/>
      <c r="DQY410" s="47"/>
      <c r="DQZ410" s="47"/>
      <c r="DRA410" s="47"/>
      <c r="DRB410" s="47"/>
      <c r="DRC410" s="47"/>
      <c r="DRD410" s="47"/>
      <c r="DRE410" s="47"/>
      <c r="DRF410" s="47"/>
      <c r="DRG410" s="47"/>
      <c r="DRH410" s="47"/>
      <c r="DRI410" s="47"/>
      <c r="DRJ410" s="47"/>
      <c r="DRK410" s="47"/>
      <c r="DRL410" s="47"/>
      <c r="DRM410" s="47"/>
      <c r="DRN410" s="47"/>
      <c r="DRO410" s="47"/>
      <c r="DRP410" s="47"/>
      <c r="DRQ410" s="47"/>
      <c r="DRR410" s="47"/>
      <c r="DRS410" s="47"/>
      <c r="DRT410" s="47"/>
      <c r="DRU410" s="47"/>
      <c r="DRV410" s="47"/>
      <c r="DRW410" s="47"/>
      <c r="DRX410" s="47"/>
      <c r="DRY410" s="47"/>
      <c r="DRZ410" s="47"/>
      <c r="DSA410" s="47"/>
      <c r="DSB410" s="47"/>
      <c r="DSC410" s="47"/>
      <c r="DSD410" s="47"/>
      <c r="DSE410" s="47"/>
      <c r="DSF410" s="47"/>
      <c r="DSG410" s="47"/>
      <c r="DSH410" s="47"/>
      <c r="DSI410" s="47"/>
      <c r="DSJ410" s="47"/>
      <c r="DSK410" s="47"/>
      <c r="DSL410" s="47"/>
      <c r="DSM410" s="47"/>
      <c r="DSN410" s="47"/>
      <c r="DSO410" s="47"/>
      <c r="DSP410" s="47"/>
      <c r="DSQ410" s="47"/>
      <c r="DSR410" s="47"/>
      <c r="DSS410" s="47"/>
      <c r="DST410" s="47"/>
      <c r="DSU410" s="47"/>
      <c r="DSV410" s="47"/>
      <c r="DSW410" s="47"/>
      <c r="DSX410" s="47"/>
      <c r="DSY410" s="47"/>
      <c r="DSZ410" s="47"/>
      <c r="DTA410" s="47"/>
      <c r="DTB410" s="47"/>
      <c r="DTC410" s="47"/>
      <c r="DTD410" s="47"/>
      <c r="DTE410" s="47"/>
      <c r="DTF410" s="47"/>
      <c r="DTG410" s="47"/>
      <c r="DTH410" s="47"/>
      <c r="DTI410" s="47"/>
      <c r="DTJ410" s="47"/>
      <c r="DTK410" s="47"/>
      <c r="DTL410" s="47"/>
      <c r="DTM410" s="47"/>
      <c r="DTN410" s="47"/>
      <c r="DTO410" s="47"/>
      <c r="DTP410" s="47"/>
      <c r="DTQ410" s="47"/>
      <c r="DTR410" s="47"/>
      <c r="DTS410" s="47"/>
      <c r="DTT410" s="47"/>
      <c r="DTU410" s="47"/>
      <c r="DTV410" s="47"/>
      <c r="DTW410" s="47"/>
      <c r="DTX410" s="47"/>
      <c r="DTY410" s="47"/>
      <c r="DTZ410" s="47"/>
      <c r="DUA410" s="47"/>
      <c r="DUB410" s="47"/>
      <c r="DUC410" s="47"/>
      <c r="DUD410" s="47"/>
      <c r="DUE410" s="47"/>
      <c r="DUF410" s="47"/>
      <c r="DUG410" s="47"/>
      <c r="DUH410" s="47"/>
      <c r="DUI410" s="47"/>
      <c r="DUJ410" s="47"/>
      <c r="DUK410" s="47"/>
      <c r="DUL410" s="47"/>
      <c r="DUM410" s="47"/>
      <c r="DUN410" s="47"/>
      <c r="DUO410" s="47"/>
      <c r="DUP410" s="47"/>
      <c r="DUQ410" s="47"/>
      <c r="DUR410" s="47"/>
      <c r="DUS410" s="47"/>
      <c r="DUT410" s="47"/>
      <c r="DUU410" s="47"/>
      <c r="DUV410" s="47"/>
      <c r="DUW410" s="47"/>
      <c r="DUX410" s="47"/>
      <c r="DUY410" s="47"/>
      <c r="DUZ410" s="47"/>
      <c r="DVA410" s="47"/>
      <c r="DVB410" s="47"/>
      <c r="DVC410" s="47"/>
      <c r="DVD410" s="47"/>
      <c r="DVE410" s="47"/>
      <c r="DVF410" s="47"/>
      <c r="DVG410" s="47"/>
      <c r="DVH410" s="47"/>
      <c r="DVI410" s="47"/>
      <c r="DVJ410" s="47"/>
      <c r="DVK410" s="47"/>
      <c r="DVL410" s="47"/>
      <c r="DVM410" s="47"/>
      <c r="DVN410" s="47"/>
      <c r="DVO410" s="47"/>
      <c r="DVP410" s="47"/>
      <c r="DVQ410" s="47"/>
      <c r="DVR410" s="47"/>
      <c r="DVS410" s="47"/>
      <c r="DVT410" s="47"/>
      <c r="DVU410" s="47"/>
      <c r="DVV410" s="47"/>
      <c r="DVW410" s="47"/>
      <c r="DVX410" s="47"/>
      <c r="DVY410" s="47"/>
      <c r="DVZ410" s="47"/>
      <c r="DWA410" s="47"/>
      <c r="DWB410" s="47"/>
      <c r="DWC410" s="47"/>
      <c r="DWD410" s="47"/>
      <c r="DWE410" s="47"/>
      <c r="DWF410" s="47"/>
      <c r="DWG410" s="47"/>
      <c r="DWH410" s="47"/>
      <c r="DWI410" s="47"/>
      <c r="DWJ410" s="47"/>
      <c r="DWK410" s="47"/>
      <c r="DWL410" s="47"/>
      <c r="DWM410" s="47"/>
      <c r="DWN410" s="47"/>
      <c r="DWO410" s="47"/>
      <c r="DWP410" s="47"/>
      <c r="DWQ410" s="47"/>
      <c r="DWR410" s="47"/>
      <c r="DWS410" s="47"/>
      <c r="DWT410" s="47"/>
      <c r="DWU410" s="47"/>
      <c r="DWV410" s="47"/>
      <c r="DWW410" s="47"/>
      <c r="DWX410" s="47"/>
      <c r="DWY410" s="47"/>
      <c r="DWZ410" s="47"/>
      <c r="DXA410" s="47"/>
      <c r="DXB410" s="47"/>
      <c r="DXC410" s="47"/>
      <c r="DXD410" s="47"/>
      <c r="DXE410" s="47"/>
      <c r="DXF410" s="47"/>
      <c r="DXG410" s="47"/>
      <c r="DXH410" s="47"/>
      <c r="DXI410" s="47"/>
      <c r="DXJ410" s="47"/>
      <c r="DXK410" s="47"/>
      <c r="DXL410" s="47"/>
      <c r="DXM410" s="47"/>
      <c r="DXN410" s="47"/>
      <c r="DXO410" s="47"/>
      <c r="DXP410" s="47"/>
      <c r="DXQ410" s="47"/>
      <c r="DXR410" s="47"/>
      <c r="DXS410" s="47"/>
      <c r="DXT410" s="47"/>
      <c r="DXU410" s="47"/>
      <c r="DXV410" s="47"/>
      <c r="DXW410" s="47"/>
      <c r="DXX410" s="47"/>
      <c r="DXY410" s="47"/>
      <c r="DXZ410" s="47"/>
      <c r="DYA410" s="47"/>
      <c r="DYB410" s="47"/>
      <c r="DYC410" s="47"/>
      <c r="DYD410" s="47"/>
      <c r="DYE410" s="47"/>
      <c r="DYF410" s="47"/>
      <c r="DYG410" s="47"/>
      <c r="DYH410" s="47"/>
      <c r="DYI410" s="47"/>
      <c r="DYJ410" s="47"/>
      <c r="DYK410" s="47"/>
      <c r="DYL410" s="47"/>
      <c r="DYM410" s="47"/>
      <c r="DYN410" s="47"/>
      <c r="DYO410" s="47"/>
      <c r="DYP410" s="47"/>
      <c r="DYQ410" s="47"/>
      <c r="DYR410" s="47"/>
      <c r="DYS410" s="47"/>
      <c r="DYT410" s="47"/>
      <c r="DYU410" s="47"/>
      <c r="DYV410" s="47"/>
      <c r="DYW410" s="47"/>
      <c r="DYX410" s="47"/>
      <c r="DYY410" s="47"/>
      <c r="DYZ410" s="47"/>
      <c r="DZA410" s="47"/>
      <c r="DZB410" s="47"/>
      <c r="DZC410" s="47"/>
      <c r="DZD410" s="47"/>
      <c r="DZE410" s="47"/>
      <c r="DZF410" s="47"/>
      <c r="DZG410" s="47"/>
      <c r="DZH410" s="47"/>
      <c r="DZI410" s="47"/>
      <c r="DZJ410" s="47"/>
      <c r="DZK410" s="47"/>
      <c r="DZL410" s="47"/>
      <c r="DZM410" s="47"/>
      <c r="DZN410" s="47"/>
      <c r="DZO410" s="47"/>
      <c r="DZP410" s="47"/>
      <c r="DZQ410" s="47"/>
      <c r="DZR410" s="47"/>
      <c r="DZS410" s="47"/>
      <c r="DZT410" s="47"/>
      <c r="DZU410" s="47"/>
      <c r="DZV410" s="47"/>
      <c r="DZW410" s="47"/>
      <c r="DZX410" s="47"/>
      <c r="DZY410" s="47"/>
      <c r="DZZ410" s="47"/>
      <c r="EAA410" s="47"/>
      <c r="EAB410" s="47"/>
      <c r="EAC410" s="47"/>
      <c r="EAD410" s="47"/>
      <c r="EAE410" s="47"/>
      <c r="EAF410" s="47"/>
      <c r="EAG410" s="47"/>
      <c r="EAH410" s="47"/>
      <c r="EAI410" s="47"/>
      <c r="EAJ410" s="47"/>
      <c r="EAK410" s="47"/>
      <c r="EAL410" s="47"/>
      <c r="EAM410" s="47"/>
      <c r="EAN410" s="47"/>
      <c r="EAO410" s="47"/>
      <c r="EAP410" s="47"/>
      <c r="EAQ410" s="47"/>
      <c r="EAR410" s="47"/>
      <c r="EAS410" s="47"/>
      <c r="EAT410" s="47"/>
      <c r="EAU410" s="47"/>
      <c r="EAV410" s="47"/>
      <c r="EAW410" s="47"/>
      <c r="EAX410" s="47"/>
      <c r="EAY410" s="47"/>
      <c r="EAZ410" s="47"/>
      <c r="EBA410" s="47"/>
      <c r="EBB410" s="47"/>
      <c r="EBC410" s="47"/>
      <c r="EBD410" s="47"/>
      <c r="EBE410" s="47"/>
      <c r="EBF410" s="47"/>
      <c r="EBG410" s="47"/>
      <c r="EBH410" s="47"/>
      <c r="EBI410" s="47"/>
      <c r="EBJ410" s="47"/>
      <c r="EBK410" s="47"/>
      <c r="EBL410" s="47"/>
      <c r="EBM410" s="47"/>
      <c r="EBN410" s="47"/>
      <c r="EBO410" s="47"/>
      <c r="EBP410" s="47"/>
      <c r="EBQ410" s="47"/>
      <c r="EBR410" s="47"/>
      <c r="EBS410" s="47"/>
      <c r="EBT410" s="47"/>
      <c r="EBU410" s="47"/>
      <c r="EBV410" s="47"/>
      <c r="EBW410" s="47"/>
      <c r="EBX410" s="47"/>
      <c r="EBY410" s="47"/>
      <c r="EBZ410" s="47"/>
      <c r="ECA410" s="47"/>
      <c r="ECB410" s="47"/>
      <c r="ECC410" s="47"/>
      <c r="ECD410" s="47"/>
      <c r="ECE410" s="47"/>
      <c r="ECF410" s="47"/>
      <c r="ECG410" s="47"/>
      <c r="ECH410" s="47"/>
      <c r="ECI410" s="47"/>
      <c r="ECJ410" s="47"/>
      <c r="ECK410" s="47"/>
      <c r="ECL410" s="47"/>
      <c r="ECM410" s="47"/>
      <c r="ECN410" s="47"/>
      <c r="ECO410" s="47"/>
      <c r="ECP410" s="47"/>
      <c r="ECQ410" s="47"/>
      <c r="ECR410" s="47"/>
      <c r="ECS410" s="47"/>
      <c r="ECT410" s="47"/>
      <c r="ECU410" s="47"/>
      <c r="ECV410" s="47"/>
      <c r="ECW410" s="47"/>
      <c r="ECX410" s="47"/>
      <c r="ECY410" s="47"/>
      <c r="ECZ410" s="47"/>
      <c r="EDA410" s="47"/>
      <c r="EDB410" s="47"/>
      <c r="EDC410" s="47"/>
      <c r="EDD410" s="47"/>
      <c r="EDE410" s="47"/>
      <c r="EDF410" s="47"/>
      <c r="EDG410" s="47"/>
      <c r="EDH410" s="47"/>
      <c r="EDI410" s="47"/>
      <c r="EDJ410" s="47"/>
      <c r="EDK410" s="47"/>
      <c r="EDL410" s="47"/>
      <c r="EDM410" s="47"/>
      <c r="EDN410" s="47"/>
      <c r="EDO410" s="47"/>
      <c r="EDP410" s="47"/>
      <c r="EDQ410" s="47"/>
      <c r="EDR410" s="47"/>
      <c r="EDS410" s="47"/>
      <c r="EDT410" s="47"/>
      <c r="EDU410" s="47"/>
      <c r="EDV410" s="47"/>
      <c r="EDW410" s="47"/>
      <c r="EDX410" s="47"/>
      <c r="EDY410" s="47"/>
      <c r="EDZ410" s="47"/>
      <c r="EEA410" s="47"/>
      <c r="EEB410" s="47"/>
      <c r="EEC410" s="47"/>
      <c r="EED410" s="47"/>
      <c r="EEE410" s="47"/>
      <c r="EEF410" s="47"/>
      <c r="EEG410" s="47"/>
      <c r="EEH410" s="47"/>
      <c r="EEI410" s="47"/>
      <c r="EEJ410" s="47"/>
      <c r="EEK410" s="47"/>
      <c r="EEL410" s="47"/>
      <c r="EEM410" s="47"/>
      <c r="EEN410" s="47"/>
      <c r="EEO410" s="47"/>
      <c r="EEP410" s="47"/>
      <c r="EEQ410" s="47"/>
      <c r="EER410" s="47"/>
      <c r="EES410" s="47"/>
      <c r="EET410" s="47"/>
      <c r="EEU410" s="47"/>
      <c r="EEV410" s="47"/>
      <c r="EEW410" s="47"/>
      <c r="EEX410" s="47"/>
      <c r="EEY410" s="47"/>
      <c r="EEZ410" s="47"/>
      <c r="EFA410" s="47"/>
      <c r="EFB410" s="47"/>
      <c r="EFC410" s="47"/>
      <c r="EFD410" s="47"/>
      <c r="EFE410" s="47"/>
      <c r="EFF410" s="47"/>
      <c r="EFG410" s="47"/>
      <c r="EFH410" s="47"/>
      <c r="EFI410" s="47"/>
      <c r="EFJ410" s="47"/>
      <c r="EFK410" s="47"/>
      <c r="EFL410" s="47"/>
      <c r="EFM410" s="47"/>
      <c r="EFN410" s="47"/>
      <c r="EFO410" s="47"/>
      <c r="EFP410" s="47"/>
      <c r="EFQ410" s="47"/>
      <c r="EFR410" s="47"/>
      <c r="EFS410" s="47"/>
      <c r="EFT410" s="47"/>
      <c r="EFU410" s="47"/>
      <c r="EFV410" s="47"/>
      <c r="EFW410" s="47"/>
      <c r="EFX410" s="47"/>
      <c r="EFY410" s="47"/>
      <c r="EFZ410" s="47"/>
      <c r="EGA410" s="47"/>
      <c r="EGB410" s="47"/>
      <c r="EGC410" s="47"/>
      <c r="EGD410" s="47"/>
      <c r="EGE410" s="47"/>
      <c r="EGF410" s="47"/>
      <c r="EGG410" s="47"/>
      <c r="EGH410" s="47"/>
      <c r="EGI410" s="47"/>
      <c r="EGJ410" s="47"/>
      <c r="EGK410" s="47"/>
      <c r="EGL410" s="47"/>
      <c r="EGM410" s="47"/>
      <c r="EGN410" s="47"/>
      <c r="EGO410" s="47"/>
      <c r="EGP410" s="47"/>
      <c r="EGQ410" s="47"/>
      <c r="EGR410" s="47"/>
      <c r="EGS410" s="47"/>
      <c r="EGT410" s="47"/>
      <c r="EGU410" s="47"/>
      <c r="EGV410" s="47"/>
      <c r="EGW410" s="47"/>
      <c r="EGX410" s="47"/>
      <c r="EGY410" s="47"/>
      <c r="EGZ410" s="47"/>
      <c r="EHA410" s="47"/>
      <c r="EHB410" s="47"/>
      <c r="EHC410" s="47"/>
      <c r="EHD410" s="47"/>
      <c r="EHE410" s="47"/>
      <c r="EHF410" s="47"/>
      <c r="EHG410" s="47"/>
      <c r="EHH410" s="47"/>
      <c r="EHI410" s="47"/>
      <c r="EHJ410" s="47"/>
      <c r="EHK410" s="47"/>
      <c r="EHL410" s="47"/>
      <c r="EHM410" s="47"/>
      <c r="EHN410" s="47"/>
      <c r="EHO410" s="47"/>
      <c r="EHP410" s="47"/>
      <c r="EHQ410" s="47"/>
      <c r="EHR410" s="47"/>
      <c r="EHS410" s="47"/>
      <c r="EHT410" s="47"/>
      <c r="EHU410" s="47"/>
      <c r="EHV410" s="47"/>
      <c r="EHW410" s="47"/>
      <c r="EHX410" s="47"/>
      <c r="EHY410" s="47"/>
      <c r="EHZ410" s="47"/>
      <c r="EIA410" s="47"/>
      <c r="EIB410" s="47"/>
      <c r="EIC410" s="47"/>
      <c r="EID410" s="47"/>
      <c r="EIE410" s="47"/>
      <c r="EIF410" s="47"/>
      <c r="EIG410" s="47"/>
      <c r="EIH410" s="47"/>
      <c r="EII410" s="47"/>
      <c r="EIJ410" s="47"/>
      <c r="EIK410" s="47"/>
      <c r="EIL410" s="47"/>
      <c r="EIM410" s="47"/>
      <c r="EIN410" s="47"/>
      <c r="EIO410" s="47"/>
      <c r="EIP410" s="47"/>
      <c r="EIQ410" s="47"/>
      <c r="EIR410" s="47"/>
      <c r="EIS410" s="47"/>
      <c r="EIT410" s="47"/>
      <c r="EIU410" s="47"/>
      <c r="EIV410" s="47"/>
      <c r="EIW410" s="47"/>
      <c r="EIX410" s="47"/>
      <c r="EIY410" s="47"/>
      <c r="EIZ410" s="47"/>
      <c r="EJA410" s="47"/>
      <c r="EJB410" s="47"/>
      <c r="EJC410" s="47"/>
      <c r="EJD410" s="47"/>
      <c r="EJE410" s="47"/>
      <c r="EJF410" s="47"/>
      <c r="EJG410" s="47"/>
      <c r="EJH410" s="47"/>
      <c r="EJI410" s="47"/>
      <c r="EJJ410" s="47"/>
      <c r="EJK410" s="47"/>
      <c r="EJL410" s="47"/>
      <c r="EJM410" s="47"/>
      <c r="EJN410" s="47"/>
      <c r="EJO410" s="47"/>
      <c r="EJP410" s="47"/>
      <c r="EJQ410" s="47"/>
      <c r="EJR410" s="47"/>
      <c r="EJS410" s="47"/>
      <c r="EJT410" s="47"/>
      <c r="EJU410" s="47"/>
      <c r="EJV410" s="47"/>
      <c r="EJW410" s="47"/>
      <c r="EJX410" s="47"/>
      <c r="EJY410" s="47"/>
      <c r="EJZ410" s="47"/>
      <c r="EKA410" s="47"/>
      <c r="EKB410" s="47"/>
      <c r="EKC410" s="47"/>
      <c r="EKD410" s="47"/>
      <c r="EKE410" s="47"/>
      <c r="EKF410" s="47"/>
      <c r="EKG410" s="47"/>
      <c r="EKH410" s="47"/>
      <c r="EKI410" s="47"/>
      <c r="EKJ410" s="47"/>
      <c r="EKK410" s="47"/>
      <c r="EKL410" s="47"/>
      <c r="EKM410" s="47"/>
      <c r="EKN410" s="47"/>
      <c r="EKO410" s="47"/>
      <c r="EKP410" s="47"/>
      <c r="EKQ410" s="47"/>
      <c r="EKR410" s="47"/>
      <c r="EKS410" s="47"/>
      <c r="EKT410" s="47"/>
      <c r="EKU410" s="47"/>
      <c r="EKV410" s="47"/>
      <c r="EKW410" s="47"/>
      <c r="EKX410" s="47"/>
      <c r="EKY410" s="47"/>
      <c r="EKZ410" s="47"/>
      <c r="ELA410" s="47"/>
      <c r="ELB410" s="47"/>
      <c r="ELC410" s="47"/>
      <c r="ELD410" s="47"/>
      <c r="ELE410" s="47"/>
      <c r="ELF410" s="47"/>
      <c r="ELG410" s="47"/>
      <c r="ELH410" s="47"/>
      <c r="ELI410" s="47"/>
      <c r="ELJ410" s="47"/>
      <c r="ELK410" s="47"/>
      <c r="ELL410" s="47"/>
      <c r="ELM410" s="47"/>
      <c r="ELN410" s="47"/>
      <c r="ELO410" s="47"/>
      <c r="ELP410" s="47"/>
      <c r="ELQ410" s="47"/>
      <c r="ELR410" s="47"/>
      <c r="ELS410" s="47"/>
      <c r="ELT410" s="47"/>
      <c r="ELU410" s="47"/>
      <c r="ELV410" s="47"/>
      <c r="ELW410" s="47"/>
      <c r="ELX410" s="47"/>
      <c r="ELY410" s="47"/>
      <c r="ELZ410" s="47"/>
      <c r="EMA410" s="47"/>
      <c r="EMB410" s="47"/>
      <c r="EMC410" s="47"/>
      <c r="EMD410" s="47"/>
      <c r="EME410" s="47"/>
      <c r="EMF410" s="47"/>
      <c r="EMG410" s="47"/>
      <c r="EMH410" s="47"/>
      <c r="EMI410" s="47"/>
      <c r="EMJ410" s="47"/>
      <c r="EMK410" s="47"/>
      <c r="EML410" s="47"/>
      <c r="EMM410" s="47"/>
      <c r="EMN410" s="47"/>
      <c r="EMO410" s="47"/>
      <c r="EMP410" s="47"/>
      <c r="EMQ410" s="47"/>
      <c r="EMR410" s="47"/>
      <c r="EMS410" s="47"/>
      <c r="EMT410" s="47"/>
      <c r="EMU410" s="47"/>
      <c r="EMV410" s="47"/>
      <c r="EMW410" s="47"/>
      <c r="EMX410" s="47"/>
      <c r="EMY410" s="47"/>
      <c r="EMZ410" s="47"/>
      <c r="ENA410" s="47"/>
      <c r="ENB410" s="47"/>
      <c r="ENC410" s="47"/>
      <c r="END410" s="47"/>
      <c r="ENE410" s="47"/>
      <c r="ENF410" s="47"/>
      <c r="ENG410" s="47"/>
      <c r="ENH410" s="47"/>
      <c r="ENI410" s="47"/>
      <c r="ENJ410" s="47"/>
      <c r="ENK410" s="47"/>
      <c r="ENL410" s="47"/>
      <c r="ENM410" s="47"/>
      <c r="ENN410" s="47"/>
      <c r="ENO410" s="47"/>
      <c r="ENP410" s="47"/>
      <c r="ENQ410" s="47"/>
      <c r="ENR410" s="47"/>
      <c r="ENS410" s="47"/>
      <c r="ENT410" s="47"/>
      <c r="ENU410" s="47"/>
      <c r="ENV410" s="47"/>
      <c r="ENW410" s="47"/>
      <c r="ENX410" s="47"/>
      <c r="ENY410" s="47"/>
      <c r="ENZ410" s="47"/>
      <c r="EOA410" s="47"/>
      <c r="EOB410" s="47"/>
      <c r="EOC410" s="47"/>
      <c r="EOD410" s="47"/>
      <c r="EOE410" s="47"/>
      <c r="EOF410" s="47"/>
      <c r="EOG410" s="47"/>
      <c r="EOH410" s="47"/>
      <c r="EOI410" s="47"/>
      <c r="EOJ410" s="47"/>
      <c r="EOK410" s="47"/>
      <c r="EOL410" s="47"/>
      <c r="EOM410" s="47"/>
      <c r="EON410" s="47"/>
      <c r="EOO410" s="47"/>
      <c r="EOP410" s="47"/>
      <c r="EOQ410" s="47"/>
      <c r="EOR410" s="47"/>
      <c r="EOS410" s="47"/>
      <c r="EOT410" s="47"/>
      <c r="EOU410" s="47"/>
      <c r="EOV410" s="47"/>
      <c r="EOW410" s="47"/>
      <c r="EOX410" s="47"/>
      <c r="EOY410" s="47"/>
      <c r="EOZ410" s="47"/>
      <c r="EPA410" s="47"/>
      <c r="EPB410" s="47"/>
      <c r="EPC410" s="47"/>
      <c r="EPD410" s="47"/>
      <c r="EPE410" s="47"/>
      <c r="EPF410" s="47"/>
      <c r="EPG410" s="47"/>
      <c r="EPH410" s="47"/>
      <c r="EPI410" s="47"/>
      <c r="EPJ410" s="47"/>
      <c r="EPK410" s="47"/>
      <c r="EPL410" s="47"/>
      <c r="EPM410" s="47"/>
      <c r="EPN410" s="47"/>
      <c r="EPO410" s="47"/>
      <c r="EPP410" s="47"/>
      <c r="EPQ410" s="47"/>
      <c r="EPR410" s="47"/>
      <c r="EPS410" s="47"/>
      <c r="EPT410" s="47"/>
      <c r="EPU410" s="47"/>
      <c r="EPV410" s="47"/>
      <c r="EPW410" s="47"/>
      <c r="EPX410" s="47"/>
      <c r="EPY410" s="47"/>
      <c r="EPZ410" s="47"/>
      <c r="EQA410" s="47"/>
      <c r="EQB410" s="47"/>
      <c r="EQC410" s="47"/>
      <c r="EQD410" s="47"/>
      <c r="EQE410" s="47"/>
      <c r="EQF410" s="47"/>
      <c r="EQG410" s="47"/>
      <c r="EQH410" s="47"/>
      <c r="EQI410" s="47"/>
      <c r="EQJ410" s="47"/>
      <c r="EQK410" s="47"/>
      <c r="EQL410" s="47"/>
      <c r="EQM410" s="47"/>
      <c r="EQN410" s="47"/>
      <c r="EQO410" s="47"/>
      <c r="EQP410" s="47"/>
      <c r="EQQ410" s="47"/>
      <c r="EQR410" s="47"/>
      <c r="EQS410" s="47"/>
      <c r="EQT410" s="47"/>
      <c r="EQU410" s="47"/>
      <c r="EQV410" s="47"/>
      <c r="EQW410" s="47"/>
      <c r="EQX410" s="47"/>
      <c r="EQY410" s="47"/>
      <c r="EQZ410" s="47"/>
      <c r="ERA410" s="47"/>
      <c r="ERB410" s="47"/>
      <c r="ERC410" s="47"/>
      <c r="ERD410" s="47"/>
      <c r="ERE410" s="47"/>
      <c r="ERF410" s="47"/>
      <c r="ERG410" s="47"/>
      <c r="ERH410" s="47"/>
      <c r="ERI410" s="47"/>
      <c r="ERJ410" s="47"/>
      <c r="ERK410" s="47"/>
      <c r="ERL410" s="47"/>
      <c r="ERM410" s="47"/>
      <c r="ERN410" s="47"/>
      <c r="ERO410" s="47"/>
      <c r="ERP410" s="47"/>
      <c r="ERQ410" s="47"/>
      <c r="ERR410" s="47"/>
      <c r="ERS410" s="47"/>
      <c r="ERT410" s="47"/>
      <c r="ERU410" s="47"/>
      <c r="ERV410" s="47"/>
      <c r="ERW410" s="47"/>
      <c r="ERX410" s="47"/>
      <c r="ERY410" s="47"/>
      <c r="ERZ410" s="47"/>
      <c r="ESA410" s="47"/>
      <c r="ESB410" s="47"/>
      <c r="ESC410" s="47"/>
      <c r="ESD410" s="47"/>
      <c r="ESE410" s="47"/>
      <c r="ESF410" s="47"/>
      <c r="ESG410" s="47"/>
      <c r="ESH410" s="47"/>
      <c r="ESI410" s="47"/>
      <c r="ESJ410" s="47"/>
      <c r="ESK410" s="47"/>
      <c r="ESL410" s="47"/>
      <c r="ESM410" s="47"/>
      <c r="ESN410" s="47"/>
      <c r="ESO410" s="47"/>
      <c r="ESP410" s="47"/>
      <c r="ESQ410" s="47"/>
      <c r="ESR410" s="47"/>
      <c r="ESS410" s="47"/>
      <c r="EST410" s="47"/>
      <c r="ESU410" s="47"/>
      <c r="ESV410" s="47"/>
      <c r="ESW410" s="47"/>
      <c r="ESX410" s="47"/>
      <c r="ESY410" s="47"/>
      <c r="ESZ410" s="47"/>
      <c r="ETA410" s="47"/>
      <c r="ETB410" s="47"/>
      <c r="ETC410" s="47"/>
      <c r="ETD410" s="47"/>
      <c r="ETE410" s="47"/>
      <c r="ETF410" s="47"/>
      <c r="ETG410" s="47"/>
      <c r="ETH410" s="47"/>
      <c r="ETI410" s="47"/>
      <c r="ETJ410" s="47"/>
      <c r="ETK410" s="47"/>
      <c r="ETL410" s="47"/>
      <c r="ETM410" s="47"/>
      <c r="ETN410" s="47"/>
      <c r="ETO410" s="47"/>
      <c r="ETP410" s="47"/>
      <c r="ETQ410" s="47"/>
      <c r="ETR410" s="47"/>
      <c r="ETS410" s="47"/>
      <c r="ETT410" s="47"/>
      <c r="ETU410" s="47"/>
      <c r="ETV410" s="47"/>
      <c r="ETW410" s="47"/>
      <c r="ETX410" s="47"/>
      <c r="ETY410" s="47"/>
      <c r="ETZ410" s="47"/>
      <c r="EUA410" s="47"/>
      <c r="EUB410" s="47"/>
      <c r="EUC410" s="47"/>
      <c r="EUD410" s="47"/>
      <c r="EUE410" s="47"/>
      <c r="EUF410" s="47"/>
      <c r="EUG410" s="47"/>
      <c r="EUH410" s="47"/>
      <c r="EUI410" s="47"/>
      <c r="EUJ410" s="47"/>
      <c r="EUK410" s="47"/>
      <c r="EUL410" s="47"/>
      <c r="EUM410" s="47"/>
      <c r="EUN410" s="47"/>
      <c r="EUO410" s="47"/>
      <c r="EUP410" s="47"/>
      <c r="EUQ410" s="47"/>
      <c r="EUR410" s="47"/>
      <c r="EUS410" s="47"/>
      <c r="EUT410" s="47"/>
      <c r="EUU410" s="47"/>
      <c r="EUV410" s="47"/>
      <c r="EUW410" s="47"/>
      <c r="EUX410" s="47"/>
      <c r="EUY410" s="47"/>
      <c r="EUZ410" s="47"/>
      <c r="EVA410" s="47"/>
      <c r="EVB410" s="47"/>
      <c r="EVC410" s="47"/>
      <c r="EVD410" s="47"/>
      <c r="EVE410" s="47"/>
      <c r="EVF410" s="47"/>
      <c r="EVG410" s="47"/>
      <c r="EVH410" s="47"/>
      <c r="EVI410" s="47"/>
      <c r="EVJ410" s="47"/>
      <c r="EVK410" s="47"/>
      <c r="EVL410" s="47"/>
      <c r="EVM410" s="47"/>
      <c r="EVN410" s="47"/>
      <c r="EVO410" s="47"/>
      <c r="EVP410" s="47"/>
      <c r="EVQ410" s="47"/>
      <c r="EVR410" s="47"/>
      <c r="EVS410" s="47"/>
      <c r="EVT410" s="47"/>
      <c r="EVU410" s="47"/>
      <c r="EVV410" s="47"/>
      <c r="EVW410" s="47"/>
      <c r="EVX410" s="47"/>
      <c r="EVY410" s="47"/>
      <c r="EVZ410" s="47"/>
      <c r="EWA410" s="47"/>
      <c r="EWB410" s="47"/>
      <c r="EWC410" s="47"/>
      <c r="EWD410" s="47"/>
      <c r="EWE410" s="47"/>
      <c r="EWF410" s="47"/>
      <c r="EWG410" s="47"/>
      <c r="EWH410" s="47"/>
      <c r="EWI410" s="47"/>
      <c r="EWJ410" s="47"/>
      <c r="EWK410" s="47"/>
      <c r="EWL410" s="47"/>
      <c r="EWM410" s="47"/>
      <c r="EWN410" s="47"/>
      <c r="EWO410" s="47"/>
      <c r="EWP410" s="47"/>
      <c r="EWQ410" s="47"/>
      <c r="EWR410" s="47"/>
      <c r="EWS410" s="47"/>
      <c r="EWT410" s="47"/>
      <c r="EWU410" s="47"/>
      <c r="EWV410" s="47"/>
      <c r="EWW410" s="47"/>
      <c r="EWX410" s="47"/>
      <c r="EWY410" s="47"/>
      <c r="EWZ410" s="47"/>
      <c r="EXA410" s="47"/>
      <c r="EXB410" s="47"/>
      <c r="EXC410" s="47"/>
      <c r="EXD410" s="47"/>
      <c r="EXE410" s="47"/>
      <c r="EXF410" s="47"/>
      <c r="EXG410" s="47"/>
      <c r="EXH410" s="47"/>
      <c r="EXI410" s="47"/>
      <c r="EXJ410" s="47"/>
      <c r="EXK410" s="47"/>
      <c r="EXL410" s="47"/>
      <c r="EXM410" s="47"/>
      <c r="EXN410" s="47"/>
      <c r="EXO410" s="47"/>
      <c r="EXP410" s="47"/>
      <c r="EXQ410" s="47"/>
      <c r="EXR410" s="47"/>
      <c r="EXS410" s="47"/>
      <c r="EXT410" s="47"/>
      <c r="EXU410" s="47"/>
      <c r="EXV410" s="47"/>
      <c r="EXW410" s="47"/>
      <c r="EXX410" s="47"/>
      <c r="EXY410" s="47"/>
      <c r="EXZ410" s="47"/>
      <c r="EYA410" s="47"/>
      <c r="EYB410" s="47"/>
      <c r="EYC410" s="47"/>
      <c r="EYD410" s="47"/>
      <c r="EYE410" s="47"/>
      <c r="EYF410" s="47"/>
      <c r="EYG410" s="47"/>
      <c r="EYH410" s="47"/>
      <c r="EYI410" s="47"/>
      <c r="EYJ410" s="47"/>
      <c r="EYK410" s="47"/>
      <c r="EYL410" s="47"/>
      <c r="EYM410" s="47"/>
      <c r="EYN410" s="47"/>
      <c r="EYO410" s="47"/>
      <c r="EYP410" s="47"/>
      <c r="EYQ410" s="47"/>
      <c r="EYR410" s="47"/>
      <c r="EYS410" s="47"/>
      <c r="EYT410" s="47"/>
      <c r="EYU410" s="47"/>
      <c r="EYV410" s="47"/>
      <c r="EYW410" s="47"/>
      <c r="EYX410" s="47"/>
      <c r="EYY410" s="47"/>
      <c r="EYZ410" s="47"/>
      <c r="EZA410" s="47"/>
      <c r="EZB410" s="47"/>
      <c r="EZC410" s="47"/>
      <c r="EZD410" s="47"/>
      <c r="EZE410" s="47"/>
      <c r="EZF410" s="47"/>
      <c r="EZG410" s="47"/>
      <c r="EZH410" s="47"/>
      <c r="EZI410" s="47"/>
      <c r="EZJ410" s="47"/>
      <c r="EZK410" s="47"/>
      <c r="EZL410" s="47"/>
      <c r="EZM410" s="47"/>
      <c r="EZN410" s="47"/>
      <c r="EZO410" s="47"/>
      <c r="EZP410" s="47"/>
      <c r="EZQ410" s="47"/>
      <c r="EZR410" s="47"/>
      <c r="EZS410" s="47"/>
      <c r="EZT410" s="47"/>
      <c r="EZU410" s="47"/>
      <c r="EZV410" s="47"/>
      <c r="EZW410" s="47"/>
      <c r="EZX410" s="47"/>
      <c r="EZY410" s="47"/>
      <c r="EZZ410" s="47"/>
      <c r="FAA410" s="47"/>
      <c r="FAB410" s="47"/>
      <c r="FAC410" s="47"/>
      <c r="FAD410" s="47"/>
      <c r="FAE410" s="47"/>
      <c r="FAF410" s="47"/>
      <c r="FAG410" s="47"/>
      <c r="FAH410" s="47"/>
      <c r="FAI410" s="47"/>
      <c r="FAJ410" s="47"/>
      <c r="FAK410" s="47"/>
      <c r="FAL410" s="47"/>
      <c r="FAM410" s="47"/>
      <c r="FAN410" s="47"/>
      <c r="FAO410" s="47"/>
      <c r="FAP410" s="47"/>
      <c r="FAQ410" s="47"/>
      <c r="FAR410" s="47"/>
      <c r="FAS410" s="47"/>
      <c r="FAT410" s="47"/>
      <c r="FAU410" s="47"/>
      <c r="FAV410" s="47"/>
      <c r="FAW410" s="47"/>
      <c r="FAX410" s="47"/>
      <c r="FAY410" s="47"/>
      <c r="FAZ410" s="47"/>
      <c r="FBA410" s="47"/>
      <c r="FBB410" s="47"/>
      <c r="FBC410" s="47"/>
      <c r="FBD410" s="47"/>
      <c r="FBE410" s="47"/>
      <c r="FBF410" s="47"/>
      <c r="FBG410" s="47"/>
      <c r="FBH410" s="47"/>
      <c r="FBI410" s="47"/>
      <c r="FBJ410" s="47"/>
      <c r="FBK410" s="47"/>
      <c r="FBL410" s="47"/>
      <c r="FBM410" s="47"/>
      <c r="FBN410" s="47"/>
      <c r="FBO410" s="47"/>
      <c r="FBP410" s="47"/>
      <c r="FBQ410" s="47"/>
      <c r="FBR410" s="47"/>
      <c r="FBS410" s="47"/>
      <c r="FBT410" s="47"/>
      <c r="FBU410" s="47"/>
      <c r="FBV410" s="47"/>
      <c r="FBW410" s="47"/>
      <c r="FBX410" s="47"/>
      <c r="FBY410" s="47"/>
      <c r="FBZ410" s="47"/>
      <c r="FCA410" s="47"/>
      <c r="FCB410" s="47"/>
      <c r="FCC410" s="47"/>
      <c r="FCD410" s="47"/>
      <c r="FCE410" s="47"/>
      <c r="FCF410" s="47"/>
      <c r="FCG410" s="47"/>
      <c r="FCH410" s="47"/>
      <c r="FCI410" s="47"/>
      <c r="FCJ410" s="47"/>
      <c r="FCK410" s="47"/>
      <c r="FCL410" s="47"/>
      <c r="FCM410" s="47"/>
      <c r="FCN410" s="47"/>
      <c r="FCO410" s="47"/>
      <c r="FCP410" s="47"/>
      <c r="FCQ410" s="47"/>
      <c r="FCR410" s="47"/>
      <c r="FCS410" s="47"/>
      <c r="FCT410" s="47"/>
      <c r="FCU410" s="47"/>
      <c r="FCV410" s="47"/>
      <c r="FCW410" s="47"/>
      <c r="FCX410" s="47"/>
      <c r="FCY410" s="47"/>
      <c r="FCZ410" s="47"/>
      <c r="FDA410" s="47"/>
      <c r="FDB410" s="47"/>
      <c r="FDC410" s="47"/>
      <c r="FDD410" s="47"/>
      <c r="FDE410" s="47"/>
      <c r="FDF410" s="47"/>
      <c r="FDG410" s="47"/>
      <c r="FDH410" s="47"/>
      <c r="FDI410" s="47"/>
      <c r="FDJ410" s="47"/>
      <c r="FDK410" s="47"/>
      <c r="FDL410" s="47"/>
      <c r="FDM410" s="47"/>
      <c r="FDN410" s="47"/>
      <c r="FDO410" s="47"/>
      <c r="FDP410" s="47"/>
      <c r="FDQ410" s="47"/>
      <c r="FDR410" s="47"/>
      <c r="FDS410" s="47"/>
      <c r="FDT410" s="47"/>
      <c r="FDU410" s="47"/>
      <c r="FDV410" s="47"/>
      <c r="FDW410" s="47"/>
      <c r="FDX410" s="47"/>
      <c r="FDY410" s="47"/>
      <c r="FDZ410" s="47"/>
      <c r="FEA410" s="47"/>
      <c r="FEB410" s="47"/>
      <c r="FEC410" s="47"/>
      <c r="FED410" s="47"/>
      <c r="FEE410" s="47"/>
      <c r="FEF410" s="47"/>
      <c r="FEG410" s="47"/>
      <c r="FEH410" s="47"/>
      <c r="FEI410" s="47"/>
      <c r="FEJ410" s="47"/>
      <c r="FEK410" s="47"/>
      <c r="FEL410" s="47"/>
      <c r="FEM410" s="47"/>
      <c r="FEN410" s="47"/>
      <c r="FEO410" s="47"/>
      <c r="FEP410" s="47"/>
      <c r="FEQ410" s="47"/>
      <c r="FER410" s="47"/>
      <c r="FES410" s="47"/>
      <c r="FET410" s="47"/>
      <c r="FEU410" s="47"/>
      <c r="FEV410" s="47"/>
      <c r="FEW410" s="47"/>
      <c r="FEX410" s="47"/>
      <c r="FEY410" s="47"/>
      <c r="FEZ410" s="47"/>
      <c r="FFA410" s="47"/>
      <c r="FFB410" s="47"/>
      <c r="FFC410" s="47"/>
      <c r="FFD410" s="47"/>
      <c r="FFE410" s="47"/>
      <c r="FFF410" s="47"/>
      <c r="FFG410" s="47"/>
      <c r="FFH410" s="47"/>
      <c r="FFI410" s="47"/>
      <c r="FFJ410" s="47"/>
      <c r="FFK410" s="47"/>
      <c r="FFL410" s="47"/>
      <c r="FFM410" s="47"/>
      <c r="FFN410" s="47"/>
      <c r="FFO410" s="47"/>
      <c r="FFP410" s="47"/>
      <c r="FFQ410" s="47"/>
      <c r="FFR410" s="47"/>
      <c r="FFS410" s="47"/>
      <c r="FFT410" s="47"/>
      <c r="FFU410" s="47"/>
      <c r="FFV410" s="47"/>
      <c r="FFW410" s="47"/>
      <c r="FFX410" s="47"/>
      <c r="FFY410" s="47"/>
      <c r="FFZ410" s="47"/>
      <c r="FGA410" s="47"/>
      <c r="FGB410" s="47"/>
      <c r="FGC410" s="47"/>
      <c r="FGD410" s="47"/>
      <c r="FGE410" s="47"/>
      <c r="FGF410" s="47"/>
      <c r="FGG410" s="47"/>
      <c r="FGH410" s="47"/>
      <c r="FGI410" s="47"/>
      <c r="FGJ410" s="47"/>
      <c r="FGK410" s="47"/>
      <c r="FGL410" s="47"/>
      <c r="FGM410" s="47"/>
      <c r="FGN410" s="47"/>
      <c r="FGO410" s="47"/>
      <c r="FGP410" s="47"/>
      <c r="FGQ410" s="47"/>
      <c r="FGR410" s="47"/>
      <c r="FGS410" s="47"/>
      <c r="FGT410" s="47"/>
      <c r="FGU410" s="47"/>
      <c r="FGV410" s="47"/>
      <c r="FGW410" s="47"/>
      <c r="FGX410" s="47"/>
      <c r="FGY410" s="47"/>
      <c r="FGZ410" s="47"/>
      <c r="FHA410" s="47"/>
      <c r="FHB410" s="47"/>
      <c r="FHC410" s="47"/>
      <c r="FHD410" s="47"/>
      <c r="FHE410" s="47"/>
      <c r="FHF410" s="47"/>
      <c r="FHG410" s="47"/>
      <c r="FHH410" s="47"/>
      <c r="FHI410" s="47"/>
      <c r="FHJ410" s="47"/>
      <c r="FHK410" s="47"/>
      <c r="FHL410" s="47"/>
      <c r="FHM410" s="47"/>
      <c r="FHN410" s="47"/>
      <c r="FHO410" s="47"/>
      <c r="FHP410" s="47"/>
      <c r="FHQ410" s="47"/>
      <c r="FHR410" s="47"/>
      <c r="FHS410" s="47"/>
      <c r="FHT410" s="47"/>
      <c r="FHU410" s="47"/>
      <c r="FHV410" s="47"/>
      <c r="FHW410" s="47"/>
      <c r="FHX410" s="47"/>
      <c r="FHY410" s="47"/>
      <c r="FHZ410" s="47"/>
      <c r="FIA410" s="47"/>
      <c r="FIB410" s="47"/>
      <c r="FIC410" s="47"/>
      <c r="FID410" s="47"/>
      <c r="FIE410" s="47"/>
      <c r="FIF410" s="47"/>
      <c r="FIG410" s="47"/>
      <c r="FIH410" s="47"/>
      <c r="FII410" s="47"/>
      <c r="FIJ410" s="47"/>
      <c r="FIK410" s="47"/>
      <c r="FIL410" s="47"/>
      <c r="FIM410" s="47"/>
      <c r="FIN410" s="47"/>
      <c r="FIO410" s="47"/>
      <c r="FIP410" s="47"/>
      <c r="FIQ410" s="47"/>
      <c r="FIR410" s="47"/>
      <c r="FIS410" s="47"/>
      <c r="FIT410" s="47"/>
      <c r="FIU410" s="47"/>
      <c r="FIV410" s="47"/>
      <c r="FIW410" s="47"/>
      <c r="FIX410" s="47"/>
      <c r="FIY410" s="47"/>
      <c r="FIZ410" s="47"/>
      <c r="FJA410" s="47"/>
      <c r="FJB410" s="47"/>
      <c r="FJC410" s="47"/>
      <c r="FJD410" s="47"/>
      <c r="FJE410" s="47"/>
      <c r="FJF410" s="47"/>
      <c r="FJG410" s="47"/>
      <c r="FJH410" s="47"/>
      <c r="FJI410" s="47"/>
      <c r="FJJ410" s="47"/>
      <c r="FJK410" s="47"/>
      <c r="FJL410" s="47"/>
      <c r="FJM410" s="47"/>
      <c r="FJN410" s="47"/>
      <c r="FJO410" s="47"/>
      <c r="FJP410" s="47"/>
      <c r="FJQ410" s="47"/>
      <c r="FJR410" s="47"/>
      <c r="FJS410" s="47"/>
      <c r="FJT410" s="47"/>
      <c r="FJU410" s="47"/>
      <c r="FJV410" s="47"/>
      <c r="FJW410" s="47"/>
      <c r="FJX410" s="47"/>
      <c r="FJY410" s="47"/>
      <c r="FJZ410" s="47"/>
      <c r="FKA410" s="47"/>
      <c r="FKB410" s="47"/>
      <c r="FKC410" s="47"/>
      <c r="FKD410" s="47"/>
      <c r="FKE410" s="47"/>
      <c r="FKF410" s="47"/>
      <c r="FKG410" s="47"/>
      <c r="FKH410" s="47"/>
      <c r="FKI410" s="47"/>
      <c r="FKJ410" s="47"/>
      <c r="FKK410" s="47"/>
      <c r="FKL410" s="47"/>
      <c r="FKM410" s="47"/>
      <c r="FKN410" s="47"/>
      <c r="FKO410" s="47"/>
      <c r="FKP410" s="47"/>
      <c r="FKQ410" s="47"/>
      <c r="FKR410" s="47"/>
      <c r="FKS410" s="47"/>
      <c r="FKT410" s="47"/>
      <c r="FKU410" s="47"/>
      <c r="FKV410" s="47"/>
      <c r="FKW410" s="47"/>
      <c r="FKX410" s="47"/>
      <c r="FKY410" s="47"/>
      <c r="FKZ410" s="47"/>
      <c r="FLA410" s="47"/>
      <c r="FLB410" s="47"/>
      <c r="FLC410" s="47"/>
      <c r="FLD410" s="47"/>
      <c r="FLE410" s="47"/>
      <c r="FLF410" s="47"/>
      <c r="FLG410" s="47"/>
      <c r="FLH410" s="47"/>
      <c r="FLI410" s="47"/>
      <c r="FLJ410" s="47"/>
      <c r="FLK410" s="47"/>
      <c r="FLL410" s="47"/>
      <c r="FLM410" s="47"/>
      <c r="FLN410" s="47"/>
      <c r="FLO410" s="47"/>
      <c r="FLP410" s="47"/>
      <c r="FLQ410" s="47"/>
      <c r="FLR410" s="47"/>
      <c r="FLS410" s="47"/>
      <c r="FLT410" s="47"/>
      <c r="FLU410" s="47"/>
      <c r="FLV410" s="47"/>
      <c r="FLW410" s="47"/>
      <c r="FLX410" s="47"/>
      <c r="FLY410" s="47"/>
      <c r="FLZ410" s="47"/>
      <c r="FMA410" s="47"/>
      <c r="FMB410" s="47"/>
      <c r="FMC410" s="47"/>
      <c r="FMD410" s="47"/>
      <c r="FME410" s="47"/>
      <c r="FMF410" s="47"/>
      <c r="FMG410" s="47"/>
      <c r="FMH410" s="47"/>
      <c r="FMI410" s="47"/>
      <c r="FMJ410" s="47"/>
      <c r="FMK410" s="47"/>
      <c r="FML410" s="47"/>
      <c r="FMM410" s="47"/>
      <c r="FMN410" s="47"/>
      <c r="FMO410" s="47"/>
      <c r="FMP410" s="47"/>
      <c r="FMQ410" s="47"/>
      <c r="FMR410" s="47"/>
      <c r="FMS410" s="47"/>
      <c r="FMT410" s="47"/>
      <c r="FMU410" s="47"/>
      <c r="FMV410" s="47"/>
      <c r="FMW410" s="47"/>
      <c r="FMX410" s="47"/>
      <c r="FMY410" s="47"/>
      <c r="FMZ410" s="47"/>
      <c r="FNA410" s="47"/>
      <c r="FNB410" s="47"/>
      <c r="FNC410" s="47"/>
      <c r="FND410" s="47"/>
      <c r="FNE410" s="47"/>
      <c r="FNF410" s="47"/>
      <c r="FNG410" s="47"/>
      <c r="FNH410" s="47"/>
      <c r="FNI410" s="47"/>
      <c r="FNJ410" s="47"/>
      <c r="FNK410" s="47"/>
      <c r="FNL410" s="47"/>
      <c r="FNM410" s="47"/>
      <c r="FNN410" s="47"/>
      <c r="FNO410" s="47"/>
      <c r="FNP410" s="47"/>
      <c r="FNQ410" s="47"/>
      <c r="FNR410" s="47"/>
      <c r="FNS410" s="47"/>
      <c r="FNT410" s="47"/>
      <c r="FNU410" s="47"/>
      <c r="FNV410" s="47"/>
      <c r="FNW410" s="47"/>
      <c r="FNX410" s="47"/>
      <c r="FNY410" s="47"/>
      <c r="FNZ410" s="47"/>
      <c r="FOA410" s="47"/>
      <c r="FOB410" s="47"/>
      <c r="FOC410" s="47"/>
      <c r="FOD410" s="47"/>
      <c r="FOE410" s="47"/>
      <c r="FOF410" s="47"/>
      <c r="FOG410" s="47"/>
      <c r="FOH410" s="47"/>
      <c r="FOI410" s="47"/>
      <c r="FOJ410" s="47"/>
      <c r="FOK410" s="47"/>
      <c r="FOL410" s="47"/>
      <c r="FOM410" s="47"/>
      <c r="FON410" s="47"/>
      <c r="FOO410" s="47"/>
      <c r="FOP410" s="47"/>
      <c r="FOQ410" s="47"/>
      <c r="FOR410" s="47"/>
      <c r="FOS410" s="47"/>
      <c r="FOT410" s="47"/>
      <c r="FOU410" s="47"/>
      <c r="FOV410" s="47"/>
      <c r="FOW410" s="47"/>
      <c r="FOX410" s="47"/>
      <c r="FOY410" s="47"/>
      <c r="FOZ410" s="47"/>
      <c r="FPA410" s="47"/>
      <c r="FPB410" s="47"/>
      <c r="FPC410" s="47"/>
      <c r="FPD410" s="47"/>
      <c r="FPE410" s="47"/>
      <c r="FPF410" s="47"/>
      <c r="FPG410" s="47"/>
      <c r="FPH410" s="47"/>
      <c r="FPI410" s="47"/>
      <c r="FPJ410" s="47"/>
      <c r="FPK410" s="47"/>
      <c r="FPL410" s="47"/>
      <c r="FPM410" s="47"/>
      <c r="FPN410" s="47"/>
      <c r="FPO410" s="47"/>
      <c r="FPP410" s="47"/>
      <c r="FPQ410" s="47"/>
      <c r="FPR410" s="47"/>
      <c r="FPS410" s="47"/>
      <c r="FPT410" s="47"/>
      <c r="FPU410" s="47"/>
      <c r="FPV410" s="47"/>
      <c r="FPW410" s="47"/>
      <c r="FPX410" s="47"/>
      <c r="FPY410" s="47"/>
      <c r="FPZ410" s="47"/>
      <c r="FQA410" s="47"/>
      <c r="FQB410" s="47"/>
      <c r="FQC410" s="47"/>
      <c r="FQD410" s="47"/>
      <c r="FQE410" s="47"/>
      <c r="FQF410" s="47"/>
      <c r="FQG410" s="47"/>
      <c r="FQH410" s="47"/>
      <c r="FQI410" s="47"/>
      <c r="FQJ410" s="47"/>
      <c r="FQK410" s="47"/>
      <c r="FQL410" s="47"/>
      <c r="FQM410" s="47"/>
      <c r="FQN410" s="47"/>
      <c r="FQO410" s="47"/>
      <c r="FQP410" s="47"/>
      <c r="FQQ410" s="47"/>
      <c r="FQR410" s="47"/>
      <c r="FQS410" s="47"/>
      <c r="FQT410" s="47"/>
      <c r="FQU410" s="47"/>
      <c r="FQV410" s="47"/>
      <c r="FQW410" s="47"/>
      <c r="FQX410" s="47"/>
      <c r="FQY410" s="47"/>
      <c r="FQZ410" s="47"/>
      <c r="FRA410" s="47"/>
      <c r="FRB410" s="47"/>
      <c r="FRC410" s="47"/>
      <c r="FRD410" s="47"/>
      <c r="FRE410" s="47"/>
      <c r="FRF410" s="47"/>
      <c r="FRG410" s="47"/>
      <c r="FRH410" s="47"/>
      <c r="FRI410" s="47"/>
      <c r="FRJ410" s="47"/>
      <c r="FRK410" s="47"/>
      <c r="FRL410" s="47"/>
      <c r="FRM410" s="47"/>
      <c r="FRN410" s="47"/>
      <c r="FRO410" s="47"/>
      <c r="FRP410" s="47"/>
      <c r="FRQ410" s="47"/>
      <c r="FRR410" s="47"/>
      <c r="FRS410" s="47"/>
      <c r="FRT410" s="47"/>
      <c r="FRU410" s="47"/>
      <c r="FRV410" s="47"/>
      <c r="FRW410" s="47"/>
      <c r="FRX410" s="47"/>
      <c r="FRY410" s="47"/>
      <c r="FRZ410" s="47"/>
      <c r="FSA410" s="47"/>
      <c r="FSB410" s="47"/>
      <c r="FSC410" s="47"/>
      <c r="FSD410" s="47"/>
      <c r="FSE410" s="47"/>
      <c r="FSF410" s="47"/>
      <c r="FSG410" s="47"/>
      <c r="FSH410" s="47"/>
      <c r="FSI410" s="47"/>
      <c r="FSJ410" s="47"/>
      <c r="FSK410" s="47"/>
      <c r="FSL410" s="47"/>
      <c r="FSM410" s="47"/>
      <c r="FSN410" s="47"/>
      <c r="FSO410" s="47"/>
      <c r="FSP410" s="47"/>
      <c r="FSQ410" s="47"/>
      <c r="FSR410" s="47"/>
      <c r="FSS410" s="47"/>
      <c r="FST410" s="47"/>
      <c r="FSU410" s="47"/>
      <c r="FSV410" s="47"/>
      <c r="FSW410" s="47"/>
      <c r="FSX410" s="47"/>
      <c r="FSY410" s="47"/>
      <c r="FSZ410" s="47"/>
      <c r="FTA410" s="47"/>
      <c r="FTB410" s="47"/>
      <c r="FTC410" s="47"/>
      <c r="FTD410" s="47"/>
      <c r="FTE410" s="47"/>
      <c r="FTF410" s="47"/>
      <c r="FTG410" s="47"/>
      <c r="FTH410" s="47"/>
      <c r="FTI410" s="47"/>
      <c r="FTJ410" s="47"/>
      <c r="FTK410" s="47"/>
      <c r="FTL410" s="47"/>
      <c r="FTM410" s="47"/>
      <c r="FTN410" s="47"/>
      <c r="FTO410" s="47"/>
      <c r="FTP410" s="47"/>
      <c r="FTQ410" s="47"/>
      <c r="FTR410" s="47"/>
      <c r="FTS410" s="47"/>
      <c r="FTT410" s="47"/>
      <c r="FTU410" s="47"/>
      <c r="FTV410" s="47"/>
      <c r="FTW410" s="47"/>
      <c r="FTX410" s="47"/>
      <c r="FTY410" s="47"/>
      <c r="FTZ410" s="47"/>
      <c r="FUA410" s="47"/>
      <c r="FUB410" s="47"/>
      <c r="FUC410" s="47"/>
      <c r="FUD410" s="47"/>
      <c r="FUE410" s="47"/>
      <c r="FUF410" s="47"/>
      <c r="FUG410" s="47"/>
      <c r="FUH410" s="47"/>
      <c r="FUI410" s="47"/>
      <c r="FUJ410" s="47"/>
      <c r="FUK410" s="47"/>
      <c r="FUL410" s="47"/>
      <c r="FUM410" s="47"/>
      <c r="FUN410" s="47"/>
      <c r="FUO410" s="47"/>
      <c r="FUP410" s="47"/>
      <c r="FUQ410" s="47"/>
      <c r="FUR410" s="47"/>
      <c r="FUS410" s="47"/>
      <c r="FUT410" s="47"/>
      <c r="FUU410" s="47"/>
      <c r="FUV410" s="47"/>
      <c r="FUW410" s="47"/>
      <c r="FUX410" s="47"/>
      <c r="FUY410" s="47"/>
      <c r="FUZ410" s="47"/>
      <c r="FVA410" s="47"/>
      <c r="FVB410" s="47"/>
      <c r="FVC410" s="47"/>
      <c r="FVD410" s="47"/>
      <c r="FVE410" s="47"/>
      <c r="FVF410" s="47"/>
      <c r="FVG410" s="47"/>
      <c r="FVH410" s="47"/>
      <c r="FVI410" s="47"/>
      <c r="FVJ410" s="47"/>
      <c r="FVK410" s="47"/>
      <c r="FVL410" s="47"/>
      <c r="FVM410" s="47"/>
      <c r="FVN410" s="47"/>
      <c r="FVO410" s="47"/>
      <c r="FVP410" s="47"/>
      <c r="FVQ410" s="47"/>
      <c r="FVR410" s="47"/>
      <c r="FVS410" s="47"/>
      <c r="FVT410" s="47"/>
      <c r="FVU410" s="47"/>
      <c r="FVV410" s="47"/>
      <c r="FVW410" s="47"/>
      <c r="FVX410" s="47"/>
      <c r="FVY410" s="47"/>
      <c r="FVZ410" s="47"/>
      <c r="FWA410" s="47"/>
      <c r="FWB410" s="47"/>
      <c r="FWC410" s="47"/>
      <c r="FWD410" s="47"/>
      <c r="FWE410" s="47"/>
      <c r="FWF410" s="47"/>
      <c r="FWG410" s="47"/>
      <c r="FWH410" s="47"/>
      <c r="FWI410" s="47"/>
      <c r="FWJ410" s="47"/>
      <c r="FWK410" s="47"/>
      <c r="FWL410" s="47"/>
      <c r="FWM410" s="47"/>
      <c r="FWN410" s="47"/>
      <c r="FWO410" s="47"/>
      <c r="FWP410" s="47"/>
      <c r="FWQ410" s="47"/>
      <c r="FWR410" s="47"/>
      <c r="FWS410" s="47"/>
      <c r="FWT410" s="47"/>
      <c r="FWU410" s="47"/>
      <c r="FWV410" s="47"/>
      <c r="FWW410" s="47"/>
      <c r="FWX410" s="47"/>
      <c r="FWY410" s="47"/>
      <c r="FWZ410" s="47"/>
      <c r="FXA410" s="47"/>
      <c r="FXB410" s="47"/>
      <c r="FXC410" s="47"/>
      <c r="FXD410" s="47"/>
      <c r="FXE410" s="47"/>
      <c r="FXF410" s="47"/>
      <c r="FXG410" s="47"/>
      <c r="FXH410" s="47"/>
      <c r="FXI410" s="47"/>
      <c r="FXJ410" s="47"/>
      <c r="FXK410" s="47"/>
      <c r="FXL410" s="47"/>
      <c r="FXM410" s="47"/>
      <c r="FXN410" s="47"/>
      <c r="FXO410" s="47"/>
      <c r="FXP410" s="47"/>
      <c r="FXQ410" s="47"/>
      <c r="FXR410" s="47"/>
      <c r="FXS410" s="47"/>
      <c r="FXT410" s="47"/>
      <c r="FXU410" s="47"/>
      <c r="FXV410" s="47"/>
      <c r="FXW410" s="47"/>
      <c r="FXX410" s="47"/>
      <c r="FXY410" s="47"/>
      <c r="FXZ410" s="47"/>
      <c r="FYA410" s="47"/>
      <c r="FYB410" s="47"/>
      <c r="FYC410" s="47"/>
      <c r="FYD410" s="47"/>
      <c r="FYE410" s="47"/>
      <c r="FYF410" s="47"/>
      <c r="FYG410" s="47"/>
      <c r="FYH410" s="47"/>
      <c r="FYI410" s="47"/>
      <c r="FYJ410" s="47"/>
      <c r="FYK410" s="47"/>
      <c r="FYL410" s="47"/>
      <c r="FYM410" s="47"/>
      <c r="FYN410" s="47"/>
      <c r="FYO410" s="47"/>
      <c r="FYP410" s="47"/>
      <c r="FYQ410" s="47"/>
      <c r="FYR410" s="47"/>
      <c r="FYS410" s="47"/>
      <c r="FYT410" s="47"/>
      <c r="FYU410" s="47"/>
      <c r="FYV410" s="47"/>
      <c r="FYW410" s="47"/>
      <c r="FYX410" s="47"/>
      <c r="FYY410" s="47"/>
      <c r="FYZ410" s="47"/>
      <c r="FZA410" s="47"/>
      <c r="FZB410" s="47"/>
      <c r="FZC410" s="47"/>
      <c r="FZD410" s="47"/>
      <c r="FZE410" s="47"/>
      <c r="FZF410" s="47"/>
      <c r="FZG410" s="47"/>
      <c r="FZH410" s="47"/>
      <c r="FZI410" s="47"/>
      <c r="FZJ410" s="47"/>
      <c r="FZK410" s="47"/>
      <c r="FZL410" s="47"/>
      <c r="FZM410" s="47"/>
      <c r="FZN410" s="47"/>
      <c r="FZO410" s="47"/>
      <c r="FZP410" s="47"/>
      <c r="FZQ410" s="47"/>
      <c r="FZR410" s="47"/>
      <c r="FZS410" s="47"/>
      <c r="FZT410" s="47"/>
      <c r="FZU410" s="47"/>
      <c r="FZV410" s="47"/>
      <c r="FZW410" s="47"/>
      <c r="FZX410" s="47"/>
      <c r="FZY410" s="47"/>
      <c r="FZZ410" s="47"/>
      <c r="GAA410" s="47"/>
      <c r="GAB410" s="47"/>
      <c r="GAC410" s="47"/>
      <c r="GAD410" s="47"/>
      <c r="GAE410" s="47"/>
      <c r="GAF410" s="47"/>
      <c r="GAG410" s="47"/>
      <c r="GAH410" s="47"/>
      <c r="GAI410" s="47"/>
      <c r="GAJ410" s="47"/>
      <c r="GAK410" s="47"/>
      <c r="GAL410" s="47"/>
      <c r="GAM410" s="47"/>
      <c r="GAN410" s="47"/>
      <c r="GAO410" s="47"/>
      <c r="GAP410" s="47"/>
      <c r="GAQ410" s="47"/>
      <c r="GAR410" s="47"/>
      <c r="GAS410" s="47"/>
      <c r="GAT410" s="47"/>
      <c r="GAU410" s="47"/>
      <c r="GAV410" s="47"/>
      <c r="GAW410" s="47"/>
      <c r="GAX410" s="47"/>
      <c r="GAY410" s="47"/>
      <c r="GAZ410" s="47"/>
      <c r="GBA410" s="47"/>
      <c r="GBB410" s="47"/>
      <c r="GBC410" s="47"/>
      <c r="GBD410" s="47"/>
      <c r="GBE410" s="47"/>
      <c r="GBF410" s="47"/>
      <c r="GBG410" s="47"/>
      <c r="GBH410" s="47"/>
      <c r="GBI410" s="47"/>
      <c r="GBJ410" s="47"/>
      <c r="GBK410" s="47"/>
      <c r="GBL410" s="47"/>
      <c r="GBM410" s="47"/>
      <c r="GBN410" s="47"/>
      <c r="GBO410" s="47"/>
      <c r="GBP410" s="47"/>
      <c r="GBQ410" s="47"/>
      <c r="GBR410" s="47"/>
      <c r="GBS410" s="47"/>
      <c r="GBT410" s="47"/>
      <c r="GBU410" s="47"/>
      <c r="GBV410" s="47"/>
      <c r="GBW410" s="47"/>
      <c r="GBX410" s="47"/>
      <c r="GBY410" s="47"/>
      <c r="GBZ410" s="47"/>
      <c r="GCA410" s="47"/>
      <c r="GCB410" s="47"/>
      <c r="GCC410" s="47"/>
      <c r="GCD410" s="47"/>
      <c r="GCE410" s="47"/>
      <c r="GCF410" s="47"/>
      <c r="GCG410" s="47"/>
      <c r="GCH410" s="47"/>
      <c r="GCI410" s="47"/>
      <c r="GCJ410" s="47"/>
      <c r="GCK410" s="47"/>
      <c r="GCL410" s="47"/>
      <c r="GCM410" s="47"/>
      <c r="GCN410" s="47"/>
      <c r="GCO410" s="47"/>
      <c r="GCP410" s="47"/>
      <c r="GCQ410" s="47"/>
      <c r="GCR410" s="47"/>
      <c r="GCS410" s="47"/>
      <c r="GCT410" s="47"/>
      <c r="GCU410" s="47"/>
      <c r="GCV410" s="47"/>
      <c r="GCW410" s="47"/>
      <c r="GCX410" s="47"/>
      <c r="GCY410" s="47"/>
      <c r="GCZ410" s="47"/>
      <c r="GDA410" s="47"/>
      <c r="GDB410" s="47"/>
      <c r="GDC410" s="47"/>
      <c r="GDD410" s="47"/>
      <c r="GDE410" s="47"/>
      <c r="GDF410" s="47"/>
      <c r="GDG410" s="47"/>
      <c r="GDH410" s="47"/>
      <c r="GDI410" s="47"/>
      <c r="GDJ410" s="47"/>
      <c r="GDK410" s="47"/>
      <c r="GDL410" s="47"/>
      <c r="GDM410" s="47"/>
      <c r="GDN410" s="47"/>
      <c r="GDO410" s="47"/>
      <c r="GDP410" s="47"/>
      <c r="GDQ410" s="47"/>
      <c r="GDR410" s="47"/>
      <c r="GDS410" s="47"/>
      <c r="GDT410" s="47"/>
      <c r="GDU410" s="47"/>
      <c r="GDV410" s="47"/>
      <c r="GDW410" s="47"/>
      <c r="GDX410" s="47"/>
      <c r="GDY410" s="47"/>
      <c r="GDZ410" s="47"/>
      <c r="GEA410" s="47"/>
      <c r="GEB410" s="47"/>
      <c r="GEC410" s="47"/>
      <c r="GED410" s="47"/>
      <c r="GEE410" s="47"/>
      <c r="GEF410" s="47"/>
      <c r="GEG410" s="47"/>
      <c r="GEH410" s="47"/>
      <c r="GEI410" s="47"/>
      <c r="GEJ410" s="47"/>
      <c r="GEK410" s="47"/>
      <c r="GEL410" s="47"/>
      <c r="GEM410" s="47"/>
      <c r="GEN410" s="47"/>
      <c r="GEO410" s="47"/>
      <c r="GEP410" s="47"/>
      <c r="GEQ410" s="47"/>
      <c r="GER410" s="47"/>
      <c r="GES410" s="47"/>
      <c r="GET410" s="47"/>
      <c r="GEU410" s="47"/>
      <c r="GEV410" s="47"/>
      <c r="GEW410" s="47"/>
      <c r="GEX410" s="47"/>
      <c r="GEY410" s="47"/>
      <c r="GEZ410" s="47"/>
      <c r="GFA410" s="47"/>
      <c r="GFB410" s="47"/>
      <c r="GFC410" s="47"/>
      <c r="GFD410" s="47"/>
      <c r="GFE410" s="47"/>
      <c r="GFF410" s="47"/>
      <c r="GFG410" s="47"/>
      <c r="GFH410" s="47"/>
      <c r="GFI410" s="47"/>
      <c r="GFJ410" s="47"/>
      <c r="GFK410" s="47"/>
      <c r="GFL410" s="47"/>
      <c r="GFM410" s="47"/>
      <c r="GFN410" s="47"/>
      <c r="GFO410" s="47"/>
      <c r="GFP410" s="47"/>
      <c r="GFQ410" s="47"/>
      <c r="GFR410" s="47"/>
      <c r="GFS410" s="47"/>
      <c r="GFT410" s="47"/>
      <c r="GFU410" s="47"/>
      <c r="GFV410" s="47"/>
      <c r="GFW410" s="47"/>
      <c r="GFX410" s="47"/>
      <c r="GFY410" s="47"/>
      <c r="GFZ410" s="47"/>
      <c r="GGA410" s="47"/>
      <c r="GGB410" s="47"/>
      <c r="GGC410" s="47"/>
      <c r="GGD410" s="47"/>
      <c r="GGE410" s="47"/>
      <c r="GGF410" s="47"/>
      <c r="GGG410" s="47"/>
      <c r="GGH410" s="47"/>
      <c r="GGI410" s="47"/>
      <c r="GGJ410" s="47"/>
      <c r="GGK410" s="47"/>
      <c r="GGL410" s="47"/>
      <c r="GGM410" s="47"/>
      <c r="GGN410" s="47"/>
      <c r="GGO410" s="47"/>
      <c r="GGP410" s="47"/>
      <c r="GGQ410" s="47"/>
      <c r="GGR410" s="47"/>
      <c r="GGS410" s="47"/>
      <c r="GGT410" s="47"/>
      <c r="GGU410" s="47"/>
      <c r="GGV410" s="47"/>
      <c r="GGW410" s="47"/>
      <c r="GGX410" s="47"/>
      <c r="GGY410" s="47"/>
      <c r="GGZ410" s="47"/>
      <c r="GHA410" s="47"/>
      <c r="GHB410" s="47"/>
      <c r="GHC410" s="47"/>
      <c r="GHD410" s="47"/>
      <c r="GHE410" s="47"/>
      <c r="GHF410" s="47"/>
      <c r="GHG410" s="47"/>
      <c r="GHH410" s="47"/>
      <c r="GHI410" s="47"/>
      <c r="GHJ410" s="47"/>
      <c r="GHK410" s="47"/>
      <c r="GHL410" s="47"/>
      <c r="GHM410" s="47"/>
      <c r="GHN410" s="47"/>
      <c r="GHO410" s="47"/>
      <c r="GHP410" s="47"/>
      <c r="GHQ410" s="47"/>
      <c r="GHR410" s="47"/>
      <c r="GHS410" s="47"/>
      <c r="GHT410" s="47"/>
      <c r="GHU410" s="47"/>
      <c r="GHV410" s="47"/>
      <c r="GHW410" s="47"/>
      <c r="GHX410" s="47"/>
      <c r="GHY410" s="47"/>
      <c r="GHZ410" s="47"/>
      <c r="GIA410" s="47"/>
      <c r="GIB410" s="47"/>
      <c r="GIC410" s="47"/>
      <c r="GID410" s="47"/>
      <c r="GIE410" s="47"/>
      <c r="GIF410" s="47"/>
      <c r="GIG410" s="47"/>
      <c r="GIH410" s="47"/>
      <c r="GII410" s="47"/>
      <c r="GIJ410" s="47"/>
      <c r="GIK410" s="47"/>
      <c r="GIL410" s="47"/>
      <c r="GIM410" s="47"/>
      <c r="GIN410" s="47"/>
      <c r="GIO410" s="47"/>
      <c r="GIP410" s="47"/>
      <c r="GIQ410" s="47"/>
      <c r="GIR410" s="47"/>
      <c r="GIS410" s="47"/>
      <c r="GIT410" s="47"/>
      <c r="GIU410" s="47"/>
      <c r="GIV410" s="47"/>
      <c r="GIW410" s="47"/>
      <c r="GIX410" s="47"/>
      <c r="GIY410" s="47"/>
      <c r="GIZ410" s="47"/>
      <c r="GJA410" s="47"/>
      <c r="GJB410" s="47"/>
      <c r="GJC410" s="47"/>
      <c r="GJD410" s="47"/>
      <c r="GJE410" s="47"/>
      <c r="GJF410" s="47"/>
      <c r="GJG410" s="47"/>
      <c r="GJH410" s="47"/>
      <c r="GJI410" s="47"/>
      <c r="GJJ410" s="47"/>
      <c r="GJK410" s="47"/>
      <c r="GJL410" s="47"/>
      <c r="GJM410" s="47"/>
      <c r="GJN410" s="47"/>
      <c r="GJO410" s="47"/>
      <c r="GJP410" s="47"/>
      <c r="GJQ410" s="47"/>
      <c r="GJR410" s="47"/>
      <c r="GJS410" s="47"/>
      <c r="GJT410" s="47"/>
      <c r="GJU410" s="47"/>
      <c r="GJV410" s="47"/>
      <c r="GJW410" s="47"/>
      <c r="GJX410" s="47"/>
      <c r="GJY410" s="47"/>
      <c r="GJZ410" s="47"/>
      <c r="GKA410" s="47"/>
      <c r="GKB410" s="47"/>
      <c r="GKC410" s="47"/>
      <c r="GKD410" s="47"/>
      <c r="GKE410" s="47"/>
      <c r="GKF410" s="47"/>
      <c r="GKG410" s="47"/>
      <c r="GKH410" s="47"/>
      <c r="GKI410" s="47"/>
      <c r="GKJ410" s="47"/>
      <c r="GKK410" s="47"/>
      <c r="GKL410" s="47"/>
      <c r="GKM410" s="47"/>
      <c r="GKN410" s="47"/>
      <c r="GKO410" s="47"/>
      <c r="GKP410" s="47"/>
      <c r="GKQ410" s="47"/>
      <c r="GKR410" s="47"/>
      <c r="GKS410" s="47"/>
      <c r="GKT410" s="47"/>
      <c r="GKU410" s="47"/>
      <c r="GKV410" s="47"/>
      <c r="GKW410" s="47"/>
      <c r="GKX410" s="47"/>
      <c r="GKY410" s="47"/>
      <c r="GKZ410" s="47"/>
      <c r="GLA410" s="47"/>
      <c r="GLB410" s="47"/>
      <c r="GLC410" s="47"/>
      <c r="GLD410" s="47"/>
      <c r="GLE410" s="47"/>
      <c r="GLF410" s="47"/>
      <c r="GLG410" s="47"/>
      <c r="GLH410" s="47"/>
      <c r="GLI410" s="47"/>
      <c r="GLJ410" s="47"/>
      <c r="GLK410" s="47"/>
      <c r="GLL410" s="47"/>
      <c r="GLM410" s="47"/>
      <c r="GLN410" s="47"/>
      <c r="GLO410" s="47"/>
      <c r="GLP410" s="47"/>
      <c r="GLQ410" s="47"/>
      <c r="GLR410" s="47"/>
      <c r="GLS410" s="47"/>
      <c r="GLT410" s="47"/>
      <c r="GLU410" s="47"/>
      <c r="GLV410" s="47"/>
      <c r="GLW410" s="47"/>
      <c r="GLX410" s="47"/>
      <c r="GLY410" s="47"/>
      <c r="GLZ410" s="47"/>
      <c r="GMA410" s="47"/>
      <c r="GMB410" s="47"/>
      <c r="GMC410" s="47"/>
      <c r="GMD410" s="47"/>
      <c r="GME410" s="47"/>
      <c r="GMF410" s="47"/>
      <c r="GMG410" s="47"/>
      <c r="GMH410" s="47"/>
      <c r="GMI410" s="47"/>
      <c r="GMJ410" s="47"/>
      <c r="GMK410" s="47"/>
      <c r="GML410" s="47"/>
      <c r="GMM410" s="47"/>
      <c r="GMN410" s="47"/>
      <c r="GMO410" s="47"/>
      <c r="GMP410" s="47"/>
      <c r="GMQ410" s="47"/>
      <c r="GMR410" s="47"/>
      <c r="GMS410" s="47"/>
      <c r="GMT410" s="47"/>
      <c r="GMU410" s="47"/>
      <c r="GMV410" s="47"/>
      <c r="GMW410" s="47"/>
      <c r="GMX410" s="47"/>
      <c r="GMY410" s="47"/>
      <c r="GMZ410" s="47"/>
      <c r="GNA410" s="47"/>
      <c r="GNB410" s="47"/>
      <c r="GNC410" s="47"/>
      <c r="GND410" s="47"/>
      <c r="GNE410" s="47"/>
      <c r="GNF410" s="47"/>
      <c r="GNG410" s="47"/>
      <c r="GNH410" s="47"/>
      <c r="GNI410" s="47"/>
      <c r="GNJ410" s="47"/>
      <c r="GNK410" s="47"/>
      <c r="GNL410" s="47"/>
      <c r="GNM410" s="47"/>
      <c r="GNN410" s="47"/>
      <c r="GNO410" s="47"/>
      <c r="GNP410" s="47"/>
      <c r="GNQ410" s="47"/>
      <c r="GNR410" s="47"/>
      <c r="GNS410" s="47"/>
      <c r="GNT410" s="47"/>
      <c r="GNU410" s="47"/>
      <c r="GNV410" s="47"/>
      <c r="GNW410" s="47"/>
      <c r="GNX410" s="47"/>
      <c r="GNY410" s="47"/>
      <c r="GNZ410" s="47"/>
      <c r="GOA410" s="47"/>
      <c r="GOB410" s="47"/>
      <c r="GOC410" s="47"/>
      <c r="GOD410" s="47"/>
      <c r="GOE410" s="47"/>
      <c r="GOF410" s="47"/>
      <c r="GOG410" s="47"/>
      <c r="GOH410" s="47"/>
      <c r="GOI410" s="47"/>
      <c r="GOJ410" s="47"/>
      <c r="GOK410" s="47"/>
      <c r="GOL410" s="47"/>
      <c r="GOM410" s="47"/>
      <c r="GON410" s="47"/>
      <c r="GOO410" s="47"/>
      <c r="GOP410" s="47"/>
      <c r="GOQ410" s="47"/>
      <c r="GOR410" s="47"/>
      <c r="GOS410" s="47"/>
      <c r="GOT410" s="47"/>
      <c r="GOU410" s="47"/>
      <c r="GOV410" s="47"/>
      <c r="GOW410" s="47"/>
      <c r="GOX410" s="47"/>
      <c r="GOY410" s="47"/>
      <c r="GOZ410" s="47"/>
      <c r="GPA410" s="47"/>
      <c r="GPB410" s="47"/>
      <c r="GPC410" s="47"/>
      <c r="GPD410" s="47"/>
      <c r="GPE410" s="47"/>
      <c r="GPF410" s="47"/>
      <c r="GPG410" s="47"/>
      <c r="GPH410" s="47"/>
      <c r="GPI410" s="47"/>
      <c r="GPJ410" s="47"/>
      <c r="GPK410" s="47"/>
      <c r="GPL410" s="47"/>
      <c r="GPM410" s="47"/>
      <c r="GPN410" s="47"/>
      <c r="GPO410" s="47"/>
      <c r="GPP410" s="47"/>
      <c r="GPQ410" s="47"/>
      <c r="GPR410" s="47"/>
      <c r="GPS410" s="47"/>
      <c r="GPT410" s="47"/>
      <c r="GPU410" s="47"/>
      <c r="GPV410" s="47"/>
      <c r="GPW410" s="47"/>
      <c r="GPX410" s="47"/>
      <c r="GPY410" s="47"/>
      <c r="GPZ410" s="47"/>
      <c r="GQA410" s="47"/>
      <c r="GQB410" s="47"/>
      <c r="GQC410" s="47"/>
      <c r="GQD410" s="47"/>
      <c r="GQE410" s="47"/>
      <c r="GQF410" s="47"/>
      <c r="GQG410" s="47"/>
      <c r="GQH410" s="47"/>
      <c r="GQI410" s="47"/>
      <c r="GQJ410" s="47"/>
      <c r="GQK410" s="47"/>
      <c r="GQL410" s="47"/>
      <c r="GQM410" s="47"/>
      <c r="GQN410" s="47"/>
      <c r="GQO410" s="47"/>
      <c r="GQP410" s="47"/>
      <c r="GQQ410" s="47"/>
      <c r="GQR410" s="47"/>
      <c r="GQS410" s="47"/>
      <c r="GQT410" s="47"/>
      <c r="GQU410" s="47"/>
      <c r="GQV410" s="47"/>
      <c r="GQW410" s="47"/>
      <c r="GQX410" s="47"/>
      <c r="GQY410" s="47"/>
      <c r="GQZ410" s="47"/>
      <c r="GRA410" s="47"/>
      <c r="GRB410" s="47"/>
      <c r="GRC410" s="47"/>
      <c r="GRD410" s="47"/>
      <c r="GRE410" s="47"/>
      <c r="GRF410" s="47"/>
      <c r="GRG410" s="47"/>
      <c r="GRH410" s="47"/>
      <c r="GRI410" s="47"/>
      <c r="GRJ410" s="47"/>
      <c r="GRK410" s="47"/>
      <c r="GRL410" s="47"/>
      <c r="GRM410" s="47"/>
      <c r="GRN410" s="47"/>
      <c r="GRO410" s="47"/>
      <c r="GRP410" s="47"/>
      <c r="GRQ410" s="47"/>
      <c r="GRR410" s="47"/>
      <c r="GRS410" s="47"/>
      <c r="GRT410" s="47"/>
      <c r="GRU410" s="47"/>
      <c r="GRV410" s="47"/>
      <c r="GRW410" s="47"/>
      <c r="GRX410" s="47"/>
      <c r="GRY410" s="47"/>
      <c r="GRZ410" s="47"/>
      <c r="GSA410" s="47"/>
      <c r="GSB410" s="47"/>
      <c r="GSC410" s="47"/>
      <c r="GSD410" s="47"/>
      <c r="GSE410" s="47"/>
      <c r="GSF410" s="47"/>
      <c r="GSG410" s="47"/>
      <c r="GSH410" s="47"/>
      <c r="GSI410" s="47"/>
      <c r="GSJ410" s="47"/>
      <c r="GSK410" s="47"/>
      <c r="GSL410" s="47"/>
      <c r="GSM410" s="47"/>
      <c r="GSN410" s="47"/>
      <c r="GSO410" s="47"/>
      <c r="GSP410" s="47"/>
      <c r="GSQ410" s="47"/>
      <c r="GSR410" s="47"/>
      <c r="GSS410" s="47"/>
      <c r="GST410" s="47"/>
      <c r="GSU410" s="47"/>
      <c r="GSV410" s="47"/>
      <c r="GSW410" s="47"/>
      <c r="GSX410" s="47"/>
      <c r="GSY410" s="47"/>
      <c r="GSZ410" s="47"/>
      <c r="GTA410" s="47"/>
      <c r="GTB410" s="47"/>
      <c r="GTC410" s="47"/>
      <c r="GTD410" s="47"/>
      <c r="GTE410" s="47"/>
      <c r="GTF410" s="47"/>
      <c r="GTG410" s="47"/>
      <c r="GTH410" s="47"/>
      <c r="GTI410" s="47"/>
      <c r="GTJ410" s="47"/>
      <c r="GTK410" s="47"/>
      <c r="GTL410" s="47"/>
      <c r="GTM410" s="47"/>
      <c r="GTN410" s="47"/>
      <c r="GTO410" s="47"/>
      <c r="GTP410" s="47"/>
      <c r="GTQ410" s="47"/>
      <c r="GTR410" s="47"/>
      <c r="GTS410" s="47"/>
      <c r="GTT410" s="47"/>
      <c r="GTU410" s="47"/>
      <c r="GTV410" s="47"/>
      <c r="GTW410" s="47"/>
      <c r="GTX410" s="47"/>
      <c r="GTY410" s="47"/>
      <c r="GTZ410" s="47"/>
      <c r="GUA410" s="47"/>
      <c r="GUB410" s="47"/>
      <c r="GUC410" s="47"/>
      <c r="GUD410" s="47"/>
      <c r="GUE410" s="47"/>
      <c r="GUF410" s="47"/>
      <c r="GUG410" s="47"/>
      <c r="GUH410" s="47"/>
      <c r="GUI410" s="47"/>
      <c r="GUJ410" s="47"/>
      <c r="GUK410" s="47"/>
      <c r="GUL410" s="47"/>
      <c r="GUM410" s="47"/>
      <c r="GUN410" s="47"/>
      <c r="GUO410" s="47"/>
      <c r="GUP410" s="47"/>
      <c r="GUQ410" s="47"/>
      <c r="GUR410" s="47"/>
      <c r="GUS410" s="47"/>
      <c r="GUT410" s="47"/>
      <c r="GUU410" s="47"/>
      <c r="GUV410" s="47"/>
      <c r="GUW410" s="47"/>
      <c r="GUX410" s="47"/>
      <c r="GUY410" s="47"/>
      <c r="GUZ410" s="47"/>
      <c r="GVA410" s="47"/>
      <c r="GVB410" s="47"/>
      <c r="GVC410" s="47"/>
      <c r="GVD410" s="47"/>
      <c r="GVE410" s="47"/>
      <c r="GVF410" s="47"/>
      <c r="GVG410" s="47"/>
      <c r="GVH410" s="47"/>
      <c r="GVI410" s="47"/>
      <c r="GVJ410" s="47"/>
      <c r="GVK410" s="47"/>
      <c r="GVL410" s="47"/>
      <c r="GVM410" s="47"/>
      <c r="GVN410" s="47"/>
      <c r="GVO410" s="47"/>
      <c r="GVP410" s="47"/>
      <c r="GVQ410" s="47"/>
      <c r="GVR410" s="47"/>
      <c r="GVS410" s="47"/>
      <c r="GVT410" s="47"/>
      <c r="GVU410" s="47"/>
      <c r="GVV410" s="47"/>
      <c r="GVW410" s="47"/>
      <c r="GVX410" s="47"/>
      <c r="GVY410" s="47"/>
      <c r="GVZ410" s="47"/>
      <c r="GWA410" s="47"/>
      <c r="GWB410" s="47"/>
      <c r="GWC410" s="47"/>
      <c r="GWD410" s="47"/>
      <c r="GWE410" s="47"/>
      <c r="GWF410" s="47"/>
      <c r="GWG410" s="47"/>
      <c r="GWH410" s="47"/>
      <c r="GWI410" s="47"/>
      <c r="GWJ410" s="47"/>
      <c r="GWK410" s="47"/>
      <c r="GWL410" s="47"/>
      <c r="GWM410" s="47"/>
      <c r="GWN410" s="47"/>
      <c r="GWO410" s="47"/>
      <c r="GWP410" s="47"/>
      <c r="GWQ410" s="47"/>
      <c r="GWR410" s="47"/>
      <c r="GWS410" s="47"/>
      <c r="GWT410" s="47"/>
      <c r="GWU410" s="47"/>
      <c r="GWV410" s="47"/>
      <c r="GWW410" s="47"/>
      <c r="GWX410" s="47"/>
      <c r="GWY410" s="47"/>
      <c r="GWZ410" s="47"/>
      <c r="GXA410" s="47"/>
      <c r="GXB410" s="47"/>
      <c r="GXC410" s="47"/>
      <c r="GXD410" s="47"/>
      <c r="GXE410" s="47"/>
      <c r="GXF410" s="47"/>
      <c r="GXG410" s="47"/>
      <c r="GXH410" s="47"/>
      <c r="GXI410" s="47"/>
      <c r="GXJ410" s="47"/>
      <c r="GXK410" s="47"/>
      <c r="GXL410" s="47"/>
      <c r="GXM410" s="47"/>
      <c r="GXN410" s="47"/>
      <c r="GXO410" s="47"/>
      <c r="GXP410" s="47"/>
      <c r="GXQ410" s="47"/>
      <c r="GXR410" s="47"/>
      <c r="GXS410" s="47"/>
      <c r="GXT410" s="47"/>
      <c r="GXU410" s="47"/>
      <c r="GXV410" s="47"/>
      <c r="GXW410" s="47"/>
      <c r="GXX410" s="47"/>
      <c r="GXY410" s="47"/>
      <c r="GXZ410" s="47"/>
      <c r="GYA410" s="47"/>
      <c r="GYB410" s="47"/>
      <c r="GYC410" s="47"/>
      <c r="GYD410" s="47"/>
      <c r="GYE410" s="47"/>
      <c r="GYF410" s="47"/>
      <c r="GYG410" s="47"/>
      <c r="GYH410" s="47"/>
      <c r="GYI410" s="47"/>
      <c r="GYJ410" s="47"/>
      <c r="GYK410" s="47"/>
      <c r="GYL410" s="47"/>
      <c r="GYM410" s="47"/>
      <c r="GYN410" s="47"/>
      <c r="GYO410" s="47"/>
      <c r="GYP410" s="47"/>
      <c r="GYQ410" s="47"/>
      <c r="GYR410" s="47"/>
      <c r="GYS410" s="47"/>
      <c r="GYT410" s="47"/>
      <c r="GYU410" s="47"/>
      <c r="GYV410" s="47"/>
      <c r="GYW410" s="47"/>
      <c r="GYX410" s="47"/>
      <c r="GYY410" s="47"/>
      <c r="GYZ410" s="47"/>
      <c r="GZA410" s="47"/>
      <c r="GZB410" s="47"/>
      <c r="GZC410" s="47"/>
      <c r="GZD410" s="47"/>
      <c r="GZE410" s="47"/>
      <c r="GZF410" s="47"/>
      <c r="GZG410" s="47"/>
      <c r="GZH410" s="47"/>
      <c r="GZI410" s="47"/>
      <c r="GZJ410" s="47"/>
      <c r="GZK410" s="47"/>
      <c r="GZL410" s="47"/>
      <c r="GZM410" s="47"/>
      <c r="GZN410" s="47"/>
      <c r="GZO410" s="47"/>
      <c r="GZP410" s="47"/>
      <c r="GZQ410" s="47"/>
      <c r="GZR410" s="47"/>
      <c r="GZS410" s="47"/>
      <c r="GZT410" s="47"/>
      <c r="GZU410" s="47"/>
      <c r="GZV410" s="47"/>
      <c r="GZW410" s="47"/>
      <c r="GZX410" s="47"/>
      <c r="GZY410" s="47"/>
      <c r="GZZ410" s="47"/>
      <c r="HAA410" s="47"/>
      <c r="HAB410" s="47"/>
      <c r="HAC410" s="47"/>
      <c r="HAD410" s="47"/>
      <c r="HAE410" s="47"/>
      <c r="HAF410" s="47"/>
      <c r="HAG410" s="47"/>
      <c r="HAH410" s="47"/>
      <c r="HAI410" s="47"/>
      <c r="HAJ410" s="47"/>
      <c r="HAK410" s="47"/>
      <c r="HAL410" s="47"/>
      <c r="HAM410" s="47"/>
      <c r="HAN410" s="47"/>
      <c r="HAO410" s="47"/>
      <c r="HAP410" s="47"/>
      <c r="HAQ410" s="47"/>
      <c r="HAR410" s="47"/>
      <c r="HAS410" s="47"/>
      <c r="HAT410" s="47"/>
      <c r="HAU410" s="47"/>
      <c r="HAV410" s="47"/>
      <c r="HAW410" s="47"/>
      <c r="HAX410" s="47"/>
      <c r="HAY410" s="47"/>
      <c r="HAZ410" s="47"/>
      <c r="HBA410" s="47"/>
      <c r="HBB410" s="47"/>
      <c r="HBC410" s="47"/>
      <c r="HBD410" s="47"/>
      <c r="HBE410" s="47"/>
      <c r="HBF410" s="47"/>
      <c r="HBG410" s="47"/>
      <c r="HBH410" s="47"/>
      <c r="HBI410" s="47"/>
      <c r="HBJ410" s="47"/>
      <c r="HBK410" s="47"/>
      <c r="HBL410" s="47"/>
      <c r="HBM410" s="47"/>
      <c r="HBN410" s="47"/>
      <c r="HBO410" s="47"/>
      <c r="HBP410" s="47"/>
      <c r="HBQ410" s="47"/>
      <c r="HBR410" s="47"/>
      <c r="HBS410" s="47"/>
      <c r="HBT410" s="47"/>
      <c r="HBU410" s="47"/>
      <c r="HBV410" s="47"/>
      <c r="HBW410" s="47"/>
      <c r="HBX410" s="47"/>
      <c r="HBY410" s="47"/>
      <c r="HBZ410" s="47"/>
      <c r="HCA410" s="47"/>
      <c r="HCB410" s="47"/>
      <c r="HCC410" s="47"/>
      <c r="HCD410" s="47"/>
      <c r="HCE410" s="47"/>
      <c r="HCF410" s="47"/>
      <c r="HCG410" s="47"/>
      <c r="HCH410" s="47"/>
      <c r="HCI410" s="47"/>
      <c r="HCJ410" s="47"/>
      <c r="HCK410" s="47"/>
      <c r="HCL410" s="47"/>
      <c r="HCM410" s="47"/>
      <c r="HCN410" s="47"/>
      <c r="HCO410" s="47"/>
      <c r="HCP410" s="47"/>
      <c r="HCQ410" s="47"/>
      <c r="HCR410" s="47"/>
      <c r="HCS410" s="47"/>
      <c r="HCT410" s="47"/>
      <c r="HCU410" s="47"/>
      <c r="HCV410" s="47"/>
      <c r="HCW410" s="47"/>
      <c r="HCX410" s="47"/>
      <c r="HCY410" s="47"/>
      <c r="HCZ410" s="47"/>
      <c r="HDA410" s="47"/>
      <c r="HDB410" s="47"/>
      <c r="HDC410" s="47"/>
      <c r="HDD410" s="47"/>
      <c r="HDE410" s="47"/>
      <c r="HDF410" s="47"/>
      <c r="HDG410" s="47"/>
      <c r="HDH410" s="47"/>
      <c r="HDI410" s="47"/>
      <c r="HDJ410" s="47"/>
      <c r="HDK410" s="47"/>
      <c r="HDL410" s="47"/>
      <c r="HDM410" s="47"/>
      <c r="HDN410" s="47"/>
      <c r="HDO410" s="47"/>
      <c r="HDP410" s="47"/>
      <c r="HDQ410" s="47"/>
      <c r="HDR410" s="47"/>
      <c r="HDS410" s="47"/>
      <c r="HDT410" s="47"/>
      <c r="HDU410" s="47"/>
      <c r="HDV410" s="47"/>
      <c r="HDW410" s="47"/>
      <c r="HDX410" s="47"/>
      <c r="HDY410" s="47"/>
      <c r="HDZ410" s="47"/>
      <c r="HEA410" s="47"/>
      <c r="HEB410" s="47"/>
      <c r="HEC410" s="47"/>
      <c r="HED410" s="47"/>
      <c r="HEE410" s="47"/>
      <c r="HEF410" s="47"/>
      <c r="HEG410" s="47"/>
      <c r="HEH410" s="47"/>
      <c r="HEI410" s="47"/>
      <c r="HEJ410" s="47"/>
      <c r="HEK410" s="47"/>
      <c r="HEL410" s="47"/>
      <c r="HEM410" s="47"/>
      <c r="HEN410" s="47"/>
      <c r="HEO410" s="47"/>
      <c r="HEP410" s="47"/>
      <c r="HEQ410" s="47"/>
      <c r="HER410" s="47"/>
      <c r="HES410" s="47"/>
      <c r="HET410" s="47"/>
      <c r="HEU410" s="47"/>
      <c r="HEV410" s="47"/>
      <c r="HEW410" s="47"/>
      <c r="HEX410" s="47"/>
      <c r="HEY410" s="47"/>
      <c r="HEZ410" s="47"/>
      <c r="HFA410" s="47"/>
      <c r="HFB410" s="47"/>
      <c r="HFC410" s="47"/>
      <c r="HFD410" s="47"/>
      <c r="HFE410" s="47"/>
      <c r="HFF410" s="47"/>
      <c r="HFG410" s="47"/>
      <c r="HFH410" s="47"/>
      <c r="HFI410" s="47"/>
      <c r="HFJ410" s="47"/>
      <c r="HFK410" s="47"/>
      <c r="HFL410" s="47"/>
      <c r="HFM410" s="47"/>
      <c r="HFN410" s="47"/>
      <c r="HFO410" s="47"/>
      <c r="HFP410" s="47"/>
      <c r="HFQ410" s="47"/>
      <c r="HFR410" s="47"/>
      <c r="HFS410" s="47"/>
      <c r="HFT410" s="47"/>
      <c r="HFU410" s="47"/>
      <c r="HFV410" s="47"/>
      <c r="HFW410" s="47"/>
      <c r="HFX410" s="47"/>
      <c r="HFY410" s="47"/>
      <c r="HFZ410" s="47"/>
      <c r="HGA410" s="47"/>
      <c r="HGB410" s="47"/>
      <c r="HGC410" s="47"/>
      <c r="HGD410" s="47"/>
      <c r="HGE410" s="47"/>
      <c r="HGF410" s="47"/>
      <c r="HGG410" s="47"/>
      <c r="HGH410" s="47"/>
      <c r="HGI410" s="47"/>
      <c r="HGJ410" s="47"/>
      <c r="HGK410" s="47"/>
      <c r="HGL410" s="47"/>
      <c r="HGM410" s="47"/>
      <c r="HGN410" s="47"/>
      <c r="HGO410" s="47"/>
      <c r="HGP410" s="47"/>
      <c r="HGQ410" s="47"/>
      <c r="HGR410" s="47"/>
      <c r="HGS410" s="47"/>
      <c r="HGT410" s="47"/>
      <c r="HGU410" s="47"/>
      <c r="HGV410" s="47"/>
      <c r="HGW410" s="47"/>
      <c r="HGX410" s="47"/>
      <c r="HGY410" s="47"/>
      <c r="HGZ410" s="47"/>
      <c r="HHA410" s="47"/>
      <c r="HHB410" s="47"/>
      <c r="HHC410" s="47"/>
      <c r="HHD410" s="47"/>
      <c r="HHE410" s="47"/>
      <c r="HHF410" s="47"/>
      <c r="HHG410" s="47"/>
      <c r="HHH410" s="47"/>
      <c r="HHI410" s="47"/>
      <c r="HHJ410" s="47"/>
      <c r="HHK410" s="47"/>
      <c r="HHL410" s="47"/>
      <c r="HHM410" s="47"/>
      <c r="HHN410" s="47"/>
      <c r="HHO410" s="47"/>
      <c r="HHP410" s="47"/>
      <c r="HHQ410" s="47"/>
      <c r="HHR410" s="47"/>
      <c r="HHS410" s="47"/>
      <c r="HHT410" s="47"/>
      <c r="HHU410" s="47"/>
      <c r="HHV410" s="47"/>
      <c r="HHW410" s="47"/>
      <c r="HHX410" s="47"/>
      <c r="HHY410" s="47"/>
      <c r="HHZ410" s="47"/>
      <c r="HIA410" s="47"/>
      <c r="HIB410" s="47"/>
      <c r="HIC410" s="47"/>
      <c r="HID410" s="47"/>
      <c r="HIE410" s="47"/>
      <c r="HIF410" s="47"/>
      <c r="HIG410" s="47"/>
      <c r="HIH410" s="47"/>
      <c r="HII410" s="47"/>
      <c r="HIJ410" s="47"/>
      <c r="HIK410" s="47"/>
      <c r="HIL410" s="47"/>
      <c r="HIM410" s="47"/>
      <c r="HIN410" s="47"/>
      <c r="HIO410" s="47"/>
      <c r="HIP410" s="47"/>
      <c r="HIQ410" s="47"/>
      <c r="HIR410" s="47"/>
      <c r="HIS410" s="47"/>
      <c r="HIT410" s="47"/>
      <c r="HIU410" s="47"/>
      <c r="HIV410" s="47"/>
      <c r="HIW410" s="47"/>
      <c r="HIX410" s="47"/>
      <c r="HIY410" s="47"/>
      <c r="HIZ410" s="47"/>
      <c r="HJA410" s="47"/>
      <c r="HJB410" s="47"/>
      <c r="HJC410" s="47"/>
      <c r="HJD410" s="47"/>
      <c r="HJE410" s="47"/>
      <c r="HJF410" s="47"/>
      <c r="HJG410" s="47"/>
      <c r="HJH410" s="47"/>
      <c r="HJI410" s="47"/>
      <c r="HJJ410" s="47"/>
      <c r="HJK410" s="47"/>
      <c r="HJL410" s="47"/>
      <c r="HJM410" s="47"/>
      <c r="HJN410" s="47"/>
      <c r="HJO410" s="47"/>
      <c r="HJP410" s="47"/>
      <c r="HJQ410" s="47"/>
      <c r="HJR410" s="47"/>
      <c r="HJS410" s="47"/>
      <c r="HJT410" s="47"/>
      <c r="HJU410" s="47"/>
      <c r="HJV410" s="47"/>
      <c r="HJW410" s="47"/>
      <c r="HJX410" s="47"/>
      <c r="HJY410" s="47"/>
      <c r="HJZ410" s="47"/>
      <c r="HKA410" s="47"/>
      <c r="HKB410" s="47"/>
      <c r="HKC410" s="47"/>
      <c r="HKD410" s="47"/>
      <c r="HKE410" s="47"/>
      <c r="HKF410" s="47"/>
      <c r="HKG410" s="47"/>
      <c r="HKH410" s="47"/>
      <c r="HKI410" s="47"/>
      <c r="HKJ410" s="47"/>
      <c r="HKK410" s="47"/>
      <c r="HKL410" s="47"/>
      <c r="HKM410" s="47"/>
      <c r="HKN410" s="47"/>
      <c r="HKO410" s="47"/>
      <c r="HKP410" s="47"/>
      <c r="HKQ410" s="47"/>
      <c r="HKR410" s="47"/>
      <c r="HKS410" s="47"/>
      <c r="HKT410" s="47"/>
      <c r="HKU410" s="47"/>
      <c r="HKV410" s="47"/>
      <c r="HKW410" s="47"/>
      <c r="HKX410" s="47"/>
      <c r="HKY410" s="47"/>
      <c r="HKZ410" s="47"/>
      <c r="HLA410" s="47"/>
      <c r="HLB410" s="47"/>
      <c r="HLC410" s="47"/>
      <c r="HLD410" s="47"/>
      <c r="HLE410" s="47"/>
      <c r="HLF410" s="47"/>
      <c r="HLG410" s="47"/>
      <c r="HLH410" s="47"/>
      <c r="HLI410" s="47"/>
      <c r="HLJ410" s="47"/>
      <c r="HLK410" s="47"/>
      <c r="HLL410" s="47"/>
      <c r="HLM410" s="47"/>
      <c r="HLN410" s="47"/>
      <c r="HLO410" s="47"/>
      <c r="HLP410" s="47"/>
      <c r="HLQ410" s="47"/>
      <c r="HLR410" s="47"/>
      <c r="HLS410" s="47"/>
      <c r="HLT410" s="47"/>
      <c r="HLU410" s="47"/>
      <c r="HLV410" s="47"/>
      <c r="HLW410" s="47"/>
      <c r="HLX410" s="47"/>
      <c r="HLY410" s="47"/>
      <c r="HLZ410" s="47"/>
      <c r="HMA410" s="47"/>
      <c r="HMB410" s="47"/>
      <c r="HMC410" s="47"/>
      <c r="HMD410" s="47"/>
      <c r="HME410" s="47"/>
      <c r="HMF410" s="47"/>
      <c r="HMG410" s="47"/>
      <c r="HMH410" s="47"/>
      <c r="HMI410" s="47"/>
      <c r="HMJ410" s="47"/>
      <c r="HMK410" s="47"/>
      <c r="HML410" s="47"/>
      <c r="HMM410" s="47"/>
      <c r="HMN410" s="47"/>
      <c r="HMO410" s="47"/>
      <c r="HMP410" s="47"/>
      <c r="HMQ410" s="47"/>
      <c r="HMR410" s="47"/>
      <c r="HMS410" s="47"/>
      <c r="HMT410" s="47"/>
      <c r="HMU410" s="47"/>
      <c r="HMV410" s="47"/>
      <c r="HMW410" s="47"/>
      <c r="HMX410" s="47"/>
      <c r="HMY410" s="47"/>
      <c r="HMZ410" s="47"/>
      <c r="HNA410" s="47"/>
      <c r="HNB410" s="47"/>
      <c r="HNC410" s="47"/>
      <c r="HND410" s="47"/>
      <c r="HNE410" s="47"/>
      <c r="HNF410" s="47"/>
      <c r="HNG410" s="47"/>
      <c r="HNH410" s="47"/>
      <c r="HNI410" s="47"/>
      <c r="HNJ410" s="47"/>
      <c r="HNK410" s="47"/>
      <c r="HNL410" s="47"/>
      <c r="HNM410" s="47"/>
      <c r="HNN410" s="47"/>
      <c r="HNO410" s="47"/>
      <c r="HNP410" s="47"/>
      <c r="HNQ410" s="47"/>
      <c r="HNR410" s="47"/>
      <c r="HNS410" s="47"/>
      <c r="HNT410" s="47"/>
      <c r="HNU410" s="47"/>
      <c r="HNV410" s="47"/>
      <c r="HNW410" s="47"/>
      <c r="HNX410" s="47"/>
      <c r="HNY410" s="47"/>
      <c r="HNZ410" s="47"/>
      <c r="HOA410" s="47"/>
      <c r="HOB410" s="47"/>
      <c r="HOC410" s="47"/>
      <c r="HOD410" s="47"/>
      <c r="HOE410" s="47"/>
      <c r="HOF410" s="47"/>
      <c r="HOG410" s="47"/>
      <c r="HOH410" s="47"/>
      <c r="HOI410" s="47"/>
      <c r="HOJ410" s="47"/>
      <c r="HOK410" s="47"/>
      <c r="HOL410" s="47"/>
      <c r="HOM410" s="47"/>
      <c r="HON410" s="47"/>
      <c r="HOO410" s="47"/>
      <c r="HOP410" s="47"/>
      <c r="HOQ410" s="47"/>
      <c r="HOR410" s="47"/>
      <c r="HOS410" s="47"/>
      <c r="HOT410" s="47"/>
      <c r="HOU410" s="47"/>
      <c r="HOV410" s="47"/>
      <c r="HOW410" s="47"/>
      <c r="HOX410" s="47"/>
      <c r="HOY410" s="47"/>
      <c r="HOZ410" s="47"/>
      <c r="HPA410" s="47"/>
      <c r="HPB410" s="47"/>
      <c r="HPC410" s="47"/>
      <c r="HPD410" s="47"/>
      <c r="HPE410" s="47"/>
      <c r="HPF410" s="47"/>
      <c r="HPG410" s="47"/>
      <c r="HPH410" s="47"/>
      <c r="HPI410" s="47"/>
      <c r="HPJ410" s="47"/>
      <c r="HPK410" s="47"/>
      <c r="HPL410" s="47"/>
      <c r="HPM410" s="47"/>
      <c r="HPN410" s="47"/>
      <c r="HPO410" s="47"/>
      <c r="HPP410" s="47"/>
      <c r="HPQ410" s="47"/>
      <c r="HPR410" s="47"/>
      <c r="HPS410" s="47"/>
      <c r="HPT410" s="47"/>
      <c r="HPU410" s="47"/>
      <c r="HPV410" s="47"/>
      <c r="HPW410" s="47"/>
      <c r="HPX410" s="47"/>
      <c r="HPY410" s="47"/>
      <c r="HPZ410" s="47"/>
      <c r="HQA410" s="47"/>
      <c r="HQB410" s="47"/>
      <c r="HQC410" s="47"/>
      <c r="HQD410" s="47"/>
      <c r="HQE410" s="47"/>
      <c r="HQF410" s="47"/>
      <c r="HQG410" s="47"/>
      <c r="HQH410" s="47"/>
      <c r="HQI410" s="47"/>
      <c r="HQJ410" s="47"/>
      <c r="HQK410" s="47"/>
      <c r="HQL410" s="47"/>
      <c r="HQM410" s="47"/>
      <c r="HQN410" s="47"/>
      <c r="HQO410" s="47"/>
      <c r="HQP410" s="47"/>
      <c r="HQQ410" s="47"/>
      <c r="HQR410" s="47"/>
      <c r="HQS410" s="47"/>
      <c r="HQT410" s="47"/>
      <c r="HQU410" s="47"/>
      <c r="HQV410" s="47"/>
      <c r="HQW410" s="47"/>
      <c r="HQX410" s="47"/>
      <c r="HQY410" s="47"/>
      <c r="HQZ410" s="47"/>
      <c r="HRA410" s="47"/>
      <c r="HRB410" s="47"/>
      <c r="HRC410" s="47"/>
      <c r="HRD410" s="47"/>
      <c r="HRE410" s="47"/>
      <c r="HRF410" s="47"/>
      <c r="HRG410" s="47"/>
      <c r="HRH410" s="47"/>
      <c r="HRI410" s="47"/>
      <c r="HRJ410" s="47"/>
      <c r="HRK410" s="47"/>
      <c r="HRL410" s="47"/>
      <c r="HRM410" s="47"/>
      <c r="HRN410" s="47"/>
      <c r="HRO410" s="47"/>
      <c r="HRP410" s="47"/>
      <c r="HRQ410" s="47"/>
      <c r="HRR410" s="47"/>
      <c r="HRS410" s="47"/>
      <c r="HRT410" s="47"/>
      <c r="HRU410" s="47"/>
      <c r="HRV410" s="47"/>
      <c r="HRW410" s="47"/>
      <c r="HRX410" s="47"/>
      <c r="HRY410" s="47"/>
      <c r="HRZ410" s="47"/>
      <c r="HSA410" s="47"/>
      <c r="HSB410" s="47"/>
      <c r="HSC410" s="47"/>
      <c r="HSD410" s="47"/>
      <c r="HSE410" s="47"/>
      <c r="HSF410" s="47"/>
      <c r="HSG410" s="47"/>
      <c r="HSH410" s="47"/>
      <c r="HSI410" s="47"/>
      <c r="HSJ410" s="47"/>
      <c r="HSK410" s="47"/>
      <c r="HSL410" s="47"/>
      <c r="HSM410" s="47"/>
      <c r="HSN410" s="47"/>
      <c r="HSO410" s="47"/>
      <c r="HSP410" s="47"/>
      <c r="HSQ410" s="47"/>
      <c r="HSR410" s="47"/>
      <c r="HSS410" s="47"/>
      <c r="HST410" s="47"/>
      <c r="HSU410" s="47"/>
      <c r="HSV410" s="47"/>
      <c r="HSW410" s="47"/>
      <c r="HSX410" s="47"/>
      <c r="HSY410" s="47"/>
      <c r="HSZ410" s="47"/>
      <c r="HTA410" s="47"/>
      <c r="HTB410" s="47"/>
      <c r="HTC410" s="47"/>
      <c r="HTD410" s="47"/>
      <c r="HTE410" s="47"/>
      <c r="HTF410" s="47"/>
      <c r="HTG410" s="47"/>
      <c r="HTH410" s="47"/>
      <c r="HTI410" s="47"/>
      <c r="HTJ410" s="47"/>
      <c r="HTK410" s="47"/>
      <c r="HTL410" s="47"/>
      <c r="HTM410" s="47"/>
      <c r="HTN410" s="47"/>
      <c r="HTO410" s="47"/>
      <c r="HTP410" s="47"/>
      <c r="HTQ410" s="47"/>
      <c r="HTR410" s="47"/>
      <c r="HTS410" s="47"/>
      <c r="HTT410" s="47"/>
      <c r="HTU410" s="47"/>
      <c r="HTV410" s="47"/>
      <c r="HTW410" s="47"/>
      <c r="HTX410" s="47"/>
      <c r="HTY410" s="47"/>
      <c r="HTZ410" s="47"/>
      <c r="HUA410" s="47"/>
      <c r="HUB410" s="47"/>
      <c r="HUC410" s="47"/>
      <c r="HUD410" s="47"/>
      <c r="HUE410" s="47"/>
      <c r="HUF410" s="47"/>
      <c r="HUG410" s="47"/>
      <c r="HUH410" s="47"/>
      <c r="HUI410" s="47"/>
      <c r="HUJ410" s="47"/>
      <c r="HUK410" s="47"/>
      <c r="HUL410" s="47"/>
      <c r="HUM410" s="47"/>
      <c r="HUN410" s="47"/>
      <c r="HUO410" s="47"/>
      <c r="HUP410" s="47"/>
      <c r="HUQ410" s="47"/>
      <c r="HUR410" s="47"/>
      <c r="HUS410" s="47"/>
      <c r="HUT410" s="47"/>
      <c r="HUU410" s="47"/>
      <c r="HUV410" s="47"/>
      <c r="HUW410" s="47"/>
      <c r="HUX410" s="47"/>
      <c r="HUY410" s="47"/>
      <c r="HUZ410" s="47"/>
      <c r="HVA410" s="47"/>
      <c r="HVB410" s="47"/>
      <c r="HVC410" s="47"/>
      <c r="HVD410" s="47"/>
      <c r="HVE410" s="47"/>
      <c r="HVF410" s="47"/>
      <c r="HVG410" s="47"/>
      <c r="HVH410" s="47"/>
      <c r="HVI410" s="47"/>
      <c r="HVJ410" s="47"/>
      <c r="HVK410" s="47"/>
      <c r="HVL410" s="47"/>
      <c r="HVM410" s="47"/>
      <c r="HVN410" s="47"/>
      <c r="HVO410" s="47"/>
      <c r="HVP410" s="47"/>
      <c r="HVQ410" s="47"/>
      <c r="HVR410" s="47"/>
      <c r="HVS410" s="47"/>
      <c r="HVT410" s="47"/>
      <c r="HVU410" s="47"/>
      <c r="HVV410" s="47"/>
      <c r="HVW410" s="47"/>
      <c r="HVX410" s="47"/>
      <c r="HVY410" s="47"/>
      <c r="HVZ410" s="47"/>
      <c r="HWA410" s="47"/>
      <c r="HWB410" s="47"/>
      <c r="HWC410" s="47"/>
      <c r="HWD410" s="47"/>
      <c r="HWE410" s="47"/>
      <c r="HWF410" s="47"/>
      <c r="HWG410" s="47"/>
      <c r="HWH410" s="47"/>
      <c r="HWI410" s="47"/>
      <c r="HWJ410" s="47"/>
      <c r="HWK410" s="47"/>
      <c r="HWL410" s="47"/>
      <c r="HWM410" s="47"/>
      <c r="HWN410" s="47"/>
      <c r="HWO410" s="47"/>
      <c r="HWP410" s="47"/>
      <c r="HWQ410" s="47"/>
      <c r="HWR410" s="47"/>
      <c r="HWS410" s="47"/>
      <c r="HWT410" s="47"/>
      <c r="HWU410" s="47"/>
      <c r="HWV410" s="47"/>
      <c r="HWW410" s="47"/>
      <c r="HWX410" s="47"/>
      <c r="HWY410" s="47"/>
      <c r="HWZ410" s="47"/>
      <c r="HXA410" s="47"/>
      <c r="HXB410" s="47"/>
      <c r="HXC410" s="47"/>
      <c r="HXD410" s="47"/>
      <c r="HXE410" s="47"/>
      <c r="HXF410" s="47"/>
      <c r="HXG410" s="47"/>
      <c r="HXH410" s="47"/>
      <c r="HXI410" s="47"/>
      <c r="HXJ410" s="47"/>
      <c r="HXK410" s="47"/>
      <c r="HXL410" s="47"/>
      <c r="HXM410" s="47"/>
      <c r="HXN410" s="47"/>
      <c r="HXO410" s="47"/>
      <c r="HXP410" s="47"/>
      <c r="HXQ410" s="47"/>
      <c r="HXR410" s="47"/>
      <c r="HXS410" s="47"/>
      <c r="HXT410" s="47"/>
      <c r="HXU410" s="47"/>
      <c r="HXV410" s="47"/>
      <c r="HXW410" s="47"/>
      <c r="HXX410" s="47"/>
      <c r="HXY410" s="47"/>
      <c r="HXZ410" s="47"/>
      <c r="HYA410" s="47"/>
      <c r="HYB410" s="47"/>
      <c r="HYC410" s="47"/>
      <c r="HYD410" s="47"/>
      <c r="HYE410" s="47"/>
      <c r="HYF410" s="47"/>
      <c r="HYG410" s="47"/>
      <c r="HYH410" s="47"/>
      <c r="HYI410" s="47"/>
      <c r="HYJ410" s="47"/>
      <c r="HYK410" s="47"/>
      <c r="HYL410" s="47"/>
      <c r="HYM410" s="47"/>
      <c r="HYN410" s="47"/>
      <c r="HYO410" s="47"/>
      <c r="HYP410" s="47"/>
      <c r="HYQ410" s="47"/>
      <c r="HYR410" s="47"/>
      <c r="HYS410" s="47"/>
      <c r="HYT410" s="47"/>
      <c r="HYU410" s="47"/>
      <c r="HYV410" s="47"/>
      <c r="HYW410" s="47"/>
      <c r="HYX410" s="47"/>
      <c r="HYY410" s="47"/>
      <c r="HYZ410" s="47"/>
      <c r="HZA410" s="47"/>
      <c r="HZB410" s="47"/>
      <c r="HZC410" s="47"/>
      <c r="HZD410" s="47"/>
      <c r="HZE410" s="47"/>
      <c r="HZF410" s="47"/>
      <c r="HZG410" s="47"/>
      <c r="HZH410" s="47"/>
      <c r="HZI410" s="47"/>
      <c r="HZJ410" s="47"/>
      <c r="HZK410" s="47"/>
      <c r="HZL410" s="47"/>
      <c r="HZM410" s="47"/>
      <c r="HZN410" s="47"/>
      <c r="HZO410" s="47"/>
      <c r="HZP410" s="47"/>
      <c r="HZQ410" s="47"/>
      <c r="HZR410" s="47"/>
      <c r="HZS410" s="47"/>
      <c r="HZT410" s="47"/>
      <c r="HZU410" s="47"/>
      <c r="HZV410" s="47"/>
      <c r="HZW410" s="47"/>
      <c r="HZX410" s="47"/>
      <c r="HZY410" s="47"/>
      <c r="HZZ410" s="47"/>
      <c r="IAA410" s="47"/>
      <c r="IAB410" s="47"/>
      <c r="IAC410" s="47"/>
      <c r="IAD410" s="47"/>
      <c r="IAE410" s="47"/>
      <c r="IAF410" s="47"/>
      <c r="IAG410" s="47"/>
      <c r="IAH410" s="47"/>
      <c r="IAI410" s="47"/>
      <c r="IAJ410" s="47"/>
      <c r="IAK410" s="47"/>
      <c r="IAL410" s="47"/>
      <c r="IAM410" s="47"/>
      <c r="IAN410" s="47"/>
      <c r="IAO410" s="47"/>
      <c r="IAP410" s="47"/>
      <c r="IAQ410" s="47"/>
      <c r="IAR410" s="47"/>
      <c r="IAS410" s="47"/>
      <c r="IAT410" s="47"/>
      <c r="IAU410" s="47"/>
      <c r="IAV410" s="47"/>
      <c r="IAW410" s="47"/>
      <c r="IAX410" s="47"/>
      <c r="IAY410" s="47"/>
      <c r="IAZ410" s="47"/>
      <c r="IBA410" s="47"/>
      <c r="IBB410" s="47"/>
      <c r="IBC410" s="47"/>
      <c r="IBD410" s="47"/>
      <c r="IBE410" s="47"/>
      <c r="IBF410" s="47"/>
      <c r="IBG410" s="47"/>
      <c r="IBH410" s="47"/>
      <c r="IBI410" s="47"/>
      <c r="IBJ410" s="47"/>
      <c r="IBK410" s="47"/>
      <c r="IBL410" s="47"/>
      <c r="IBM410" s="47"/>
      <c r="IBN410" s="47"/>
      <c r="IBO410" s="47"/>
      <c r="IBP410" s="47"/>
      <c r="IBQ410" s="47"/>
      <c r="IBR410" s="47"/>
      <c r="IBS410" s="47"/>
      <c r="IBT410" s="47"/>
      <c r="IBU410" s="47"/>
      <c r="IBV410" s="47"/>
      <c r="IBW410" s="47"/>
      <c r="IBX410" s="47"/>
      <c r="IBY410" s="47"/>
      <c r="IBZ410" s="47"/>
      <c r="ICA410" s="47"/>
      <c r="ICB410" s="47"/>
      <c r="ICC410" s="47"/>
      <c r="ICD410" s="47"/>
      <c r="ICE410" s="47"/>
      <c r="ICF410" s="47"/>
      <c r="ICG410" s="47"/>
      <c r="ICH410" s="47"/>
      <c r="ICI410" s="47"/>
      <c r="ICJ410" s="47"/>
      <c r="ICK410" s="47"/>
      <c r="ICL410" s="47"/>
      <c r="ICM410" s="47"/>
      <c r="ICN410" s="47"/>
      <c r="ICO410" s="47"/>
      <c r="ICP410" s="47"/>
      <c r="ICQ410" s="47"/>
      <c r="ICR410" s="47"/>
      <c r="ICS410" s="47"/>
      <c r="ICT410" s="47"/>
      <c r="ICU410" s="47"/>
      <c r="ICV410" s="47"/>
      <c r="ICW410" s="47"/>
      <c r="ICX410" s="47"/>
      <c r="ICY410" s="47"/>
      <c r="ICZ410" s="47"/>
      <c r="IDA410" s="47"/>
      <c r="IDB410" s="47"/>
      <c r="IDC410" s="47"/>
      <c r="IDD410" s="47"/>
      <c r="IDE410" s="47"/>
      <c r="IDF410" s="47"/>
      <c r="IDG410" s="47"/>
      <c r="IDH410" s="47"/>
      <c r="IDI410" s="47"/>
      <c r="IDJ410" s="47"/>
      <c r="IDK410" s="47"/>
      <c r="IDL410" s="47"/>
      <c r="IDM410" s="47"/>
      <c r="IDN410" s="47"/>
      <c r="IDO410" s="47"/>
      <c r="IDP410" s="47"/>
      <c r="IDQ410" s="47"/>
      <c r="IDR410" s="47"/>
      <c r="IDS410" s="47"/>
      <c r="IDT410" s="47"/>
      <c r="IDU410" s="47"/>
      <c r="IDV410" s="47"/>
      <c r="IDW410" s="47"/>
      <c r="IDX410" s="47"/>
      <c r="IDY410" s="47"/>
      <c r="IDZ410" s="47"/>
      <c r="IEA410" s="47"/>
      <c r="IEB410" s="47"/>
      <c r="IEC410" s="47"/>
      <c r="IED410" s="47"/>
      <c r="IEE410" s="47"/>
      <c r="IEF410" s="47"/>
      <c r="IEG410" s="47"/>
      <c r="IEH410" s="47"/>
      <c r="IEI410" s="47"/>
      <c r="IEJ410" s="47"/>
      <c r="IEK410" s="47"/>
      <c r="IEL410" s="47"/>
      <c r="IEM410" s="47"/>
      <c r="IEN410" s="47"/>
      <c r="IEO410" s="47"/>
      <c r="IEP410" s="47"/>
      <c r="IEQ410" s="47"/>
      <c r="IER410" s="47"/>
      <c r="IES410" s="47"/>
      <c r="IET410" s="47"/>
      <c r="IEU410" s="47"/>
      <c r="IEV410" s="47"/>
      <c r="IEW410" s="47"/>
      <c r="IEX410" s="47"/>
      <c r="IEY410" s="47"/>
      <c r="IEZ410" s="47"/>
      <c r="IFA410" s="47"/>
      <c r="IFB410" s="47"/>
      <c r="IFC410" s="47"/>
      <c r="IFD410" s="47"/>
      <c r="IFE410" s="47"/>
      <c r="IFF410" s="47"/>
      <c r="IFG410" s="47"/>
      <c r="IFH410" s="47"/>
      <c r="IFI410" s="47"/>
      <c r="IFJ410" s="47"/>
      <c r="IFK410" s="47"/>
      <c r="IFL410" s="47"/>
      <c r="IFM410" s="47"/>
      <c r="IFN410" s="47"/>
      <c r="IFO410" s="47"/>
      <c r="IFP410" s="47"/>
      <c r="IFQ410" s="47"/>
      <c r="IFR410" s="47"/>
      <c r="IFS410" s="47"/>
      <c r="IFT410" s="47"/>
      <c r="IFU410" s="47"/>
      <c r="IFV410" s="47"/>
      <c r="IFW410" s="47"/>
      <c r="IFX410" s="47"/>
      <c r="IFY410" s="47"/>
      <c r="IFZ410" s="47"/>
      <c r="IGA410" s="47"/>
      <c r="IGB410" s="47"/>
      <c r="IGC410" s="47"/>
      <c r="IGD410" s="47"/>
      <c r="IGE410" s="47"/>
      <c r="IGF410" s="47"/>
      <c r="IGG410" s="47"/>
      <c r="IGH410" s="47"/>
      <c r="IGI410" s="47"/>
      <c r="IGJ410" s="47"/>
      <c r="IGK410" s="47"/>
      <c r="IGL410" s="47"/>
      <c r="IGM410" s="47"/>
      <c r="IGN410" s="47"/>
      <c r="IGO410" s="47"/>
      <c r="IGP410" s="47"/>
      <c r="IGQ410" s="47"/>
      <c r="IGR410" s="47"/>
      <c r="IGS410" s="47"/>
      <c r="IGT410" s="47"/>
      <c r="IGU410" s="47"/>
      <c r="IGV410" s="47"/>
      <c r="IGW410" s="47"/>
      <c r="IGX410" s="47"/>
      <c r="IGY410" s="47"/>
      <c r="IGZ410" s="47"/>
      <c r="IHA410" s="47"/>
      <c r="IHB410" s="47"/>
      <c r="IHC410" s="47"/>
      <c r="IHD410" s="47"/>
      <c r="IHE410" s="47"/>
      <c r="IHF410" s="47"/>
      <c r="IHG410" s="47"/>
      <c r="IHH410" s="47"/>
      <c r="IHI410" s="47"/>
      <c r="IHJ410" s="47"/>
      <c r="IHK410" s="47"/>
      <c r="IHL410" s="47"/>
      <c r="IHM410" s="47"/>
      <c r="IHN410" s="47"/>
      <c r="IHO410" s="47"/>
      <c r="IHP410" s="47"/>
      <c r="IHQ410" s="47"/>
      <c r="IHR410" s="47"/>
      <c r="IHS410" s="47"/>
      <c r="IHT410" s="47"/>
      <c r="IHU410" s="47"/>
      <c r="IHV410" s="47"/>
      <c r="IHW410" s="47"/>
      <c r="IHX410" s="47"/>
      <c r="IHY410" s="47"/>
      <c r="IHZ410" s="47"/>
      <c r="IIA410" s="47"/>
      <c r="IIB410" s="47"/>
      <c r="IIC410" s="47"/>
      <c r="IID410" s="47"/>
      <c r="IIE410" s="47"/>
      <c r="IIF410" s="47"/>
      <c r="IIG410" s="47"/>
      <c r="IIH410" s="47"/>
      <c r="III410" s="47"/>
      <c r="IIJ410" s="47"/>
      <c r="IIK410" s="47"/>
      <c r="IIL410" s="47"/>
      <c r="IIM410" s="47"/>
      <c r="IIN410" s="47"/>
      <c r="IIO410" s="47"/>
      <c r="IIP410" s="47"/>
      <c r="IIQ410" s="47"/>
      <c r="IIR410" s="47"/>
      <c r="IIS410" s="47"/>
      <c r="IIT410" s="47"/>
      <c r="IIU410" s="47"/>
      <c r="IIV410" s="47"/>
      <c r="IIW410" s="47"/>
      <c r="IIX410" s="47"/>
      <c r="IIY410" s="47"/>
      <c r="IIZ410" s="47"/>
      <c r="IJA410" s="47"/>
      <c r="IJB410" s="47"/>
      <c r="IJC410" s="47"/>
      <c r="IJD410" s="47"/>
      <c r="IJE410" s="47"/>
      <c r="IJF410" s="47"/>
      <c r="IJG410" s="47"/>
      <c r="IJH410" s="47"/>
      <c r="IJI410" s="47"/>
      <c r="IJJ410" s="47"/>
      <c r="IJK410" s="47"/>
      <c r="IJL410" s="47"/>
      <c r="IJM410" s="47"/>
      <c r="IJN410" s="47"/>
      <c r="IJO410" s="47"/>
      <c r="IJP410" s="47"/>
      <c r="IJQ410" s="47"/>
      <c r="IJR410" s="47"/>
      <c r="IJS410" s="47"/>
      <c r="IJT410" s="47"/>
      <c r="IJU410" s="47"/>
      <c r="IJV410" s="47"/>
      <c r="IJW410" s="47"/>
      <c r="IJX410" s="47"/>
      <c r="IJY410" s="47"/>
      <c r="IJZ410" s="47"/>
      <c r="IKA410" s="47"/>
      <c r="IKB410" s="47"/>
      <c r="IKC410" s="47"/>
      <c r="IKD410" s="47"/>
      <c r="IKE410" s="47"/>
      <c r="IKF410" s="47"/>
      <c r="IKG410" s="47"/>
      <c r="IKH410" s="47"/>
      <c r="IKI410" s="47"/>
      <c r="IKJ410" s="47"/>
      <c r="IKK410" s="47"/>
      <c r="IKL410" s="47"/>
      <c r="IKM410" s="47"/>
      <c r="IKN410" s="47"/>
      <c r="IKO410" s="47"/>
      <c r="IKP410" s="47"/>
      <c r="IKQ410" s="47"/>
      <c r="IKR410" s="47"/>
      <c r="IKS410" s="47"/>
      <c r="IKT410" s="47"/>
      <c r="IKU410" s="47"/>
      <c r="IKV410" s="47"/>
      <c r="IKW410" s="47"/>
      <c r="IKX410" s="47"/>
      <c r="IKY410" s="47"/>
      <c r="IKZ410" s="47"/>
      <c r="ILA410" s="47"/>
      <c r="ILB410" s="47"/>
      <c r="ILC410" s="47"/>
      <c r="ILD410" s="47"/>
      <c r="ILE410" s="47"/>
      <c r="ILF410" s="47"/>
      <c r="ILG410" s="47"/>
      <c r="ILH410" s="47"/>
      <c r="ILI410" s="47"/>
      <c r="ILJ410" s="47"/>
      <c r="ILK410" s="47"/>
      <c r="ILL410" s="47"/>
      <c r="ILM410" s="47"/>
      <c r="ILN410" s="47"/>
      <c r="ILO410" s="47"/>
      <c r="ILP410" s="47"/>
      <c r="ILQ410" s="47"/>
      <c r="ILR410" s="47"/>
      <c r="ILS410" s="47"/>
      <c r="ILT410" s="47"/>
      <c r="ILU410" s="47"/>
      <c r="ILV410" s="47"/>
      <c r="ILW410" s="47"/>
      <c r="ILX410" s="47"/>
      <c r="ILY410" s="47"/>
      <c r="ILZ410" s="47"/>
      <c r="IMA410" s="47"/>
      <c r="IMB410" s="47"/>
      <c r="IMC410" s="47"/>
      <c r="IMD410" s="47"/>
      <c r="IME410" s="47"/>
      <c r="IMF410" s="47"/>
      <c r="IMG410" s="47"/>
      <c r="IMH410" s="47"/>
      <c r="IMI410" s="47"/>
      <c r="IMJ410" s="47"/>
      <c r="IMK410" s="47"/>
      <c r="IML410" s="47"/>
      <c r="IMM410" s="47"/>
      <c r="IMN410" s="47"/>
      <c r="IMO410" s="47"/>
      <c r="IMP410" s="47"/>
      <c r="IMQ410" s="47"/>
      <c r="IMR410" s="47"/>
      <c r="IMS410" s="47"/>
      <c r="IMT410" s="47"/>
      <c r="IMU410" s="47"/>
      <c r="IMV410" s="47"/>
      <c r="IMW410" s="47"/>
      <c r="IMX410" s="47"/>
      <c r="IMY410" s="47"/>
      <c r="IMZ410" s="47"/>
      <c r="INA410" s="47"/>
      <c r="INB410" s="47"/>
      <c r="INC410" s="47"/>
      <c r="IND410" s="47"/>
      <c r="INE410" s="47"/>
      <c r="INF410" s="47"/>
      <c r="ING410" s="47"/>
      <c r="INH410" s="47"/>
      <c r="INI410" s="47"/>
      <c r="INJ410" s="47"/>
      <c r="INK410" s="47"/>
      <c r="INL410" s="47"/>
      <c r="INM410" s="47"/>
      <c r="INN410" s="47"/>
      <c r="INO410" s="47"/>
      <c r="INP410" s="47"/>
      <c r="INQ410" s="47"/>
      <c r="INR410" s="47"/>
      <c r="INS410" s="47"/>
      <c r="INT410" s="47"/>
      <c r="INU410" s="47"/>
      <c r="INV410" s="47"/>
      <c r="INW410" s="47"/>
      <c r="INX410" s="47"/>
      <c r="INY410" s="47"/>
      <c r="INZ410" s="47"/>
      <c r="IOA410" s="47"/>
      <c r="IOB410" s="47"/>
      <c r="IOC410" s="47"/>
      <c r="IOD410" s="47"/>
      <c r="IOE410" s="47"/>
      <c r="IOF410" s="47"/>
      <c r="IOG410" s="47"/>
      <c r="IOH410" s="47"/>
      <c r="IOI410" s="47"/>
      <c r="IOJ410" s="47"/>
      <c r="IOK410" s="47"/>
      <c r="IOL410" s="47"/>
      <c r="IOM410" s="47"/>
      <c r="ION410" s="47"/>
      <c r="IOO410" s="47"/>
      <c r="IOP410" s="47"/>
      <c r="IOQ410" s="47"/>
      <c r="IOR410" s="47"/>
      <c r="IOS410" s="47"/>
      <c r="IOT410" s="47"/>
      <c r="IOU410" s="47"/>
      <c r="IOV410" s="47"/>
      <c r="IOW410" s="47"/>
      <c r="IOX410" s="47"/>
      <c r="IOY410" s="47"/>
      <c r="IOZ410" s="47"/>
      <c r="IPA410" s="47"/>
      <c r="IPB410" s="47"/>
      <c r="IPC410" s="47"/>
      <c r="IPD410" s="47"/>
      <c r="IPE410" s="47"/>
      <c r="IPF410" s="47"/>
      <c r="IPG410" s="47"/>
      <c r="IPH410" s="47"/>
      <c r="IPI410" s="47"/>
      <c r="IPJ410" s="47"/>
      <c r="IPK410" s="47"/>
      <c r="IPL410" s="47"/>
      <c r="IPM410" s="47"/>
      <c r="IPN410" s="47"/>
      <c r="IPO410" s="47"/>
      <c r="IPP410" s="47"/>
      <c r="IPQ410" s="47"/>
      <c r="IPR410" s="47"/>
      <c r="IPS410" s="47"/>
      <c r="IPT410" s="47"/>
      <c r="IPU410" s="47"/>
      <c r="IPV410" s="47"/>
      <c r="IPW410" s="47"/>
      <c r="IPX410" s="47"/>
      <c r="IPY410" s="47"/>
      <c r="IPZ410" s="47"/>
      <c r="IQA410" s="47"/>
      <c r="IQB410" s="47"/>
      <c r="IQC410" s="47"/>
      <c r="IQD410" s="47"/>
      <c r="IQE410" s="47"/>
      <c r="IQF410" s="47"/>
      <c r="IQG410" s="47"/>
      <c r="IQH410" s="47"/>
      <c r="IQI410" s="47"/>
      <c r="IQJ410" s="47"/>
      <c r="IQK410" s="47"/>
      <c r="IQL410" s="47"/>
      <c r="IQM410" s="47"/>
      <c r="IQN410" s="47"/>
      <c r="IQO410" s="47"/>
      <c r="IQP410" s="47"/>
      <c r="IQQ410" s="47"/>
      <c r="IQR410" s="47"/>
      <c r="IQS410" s="47"/>
      <c r="IQT410" s="47"/>
      <c r="IQU410" s="47"/>
      <c r="IQV410" s="47"/>
      <c r="IQW410" s="47"/>
      <c r="IQX410" s="47"/>
      <c r="IQY410" s="47"/>
      <c r="IQZ410" s="47"/>
      <c r="IRA410" s="47"/>
      <c r="IRB410" s="47"/>
      <c r="IRC410" s="47"/>
      <c r="IRD410" s="47"/>
      <c r="IRE410" s="47"/>
      <c r="IRF410" s="47"/>
      <c r="IRG410" s="47"/>
      <c r="IRH410" s="47"/>
      <c r="IRI410" s="47"/>
      <c r="IRJ410" s="47"/>
      <c r="IRK410" s="47"/>
      <c r="IRL410" s="47"/>
      <c r="IRM410" s="47"/>
      <c r="IRN410" s="47"/>
      <c r="IRO410" s="47"/>
      <c r="IRP410" s="47"/>
      <c r="IRQ410" s="47"/>
      <c r="IRR410" s="47"/>
      <c r="IRS410" s="47"/>
      <c r="IRT410" s="47"/>
      <c r="IRU410" s="47"/>
      <c r="IRV410" s="47"/>
      <c r="IRW410" s="47"/>
      <c r="IRX410" s="47"/>
      <c r="IRY410" s="47"/>
      <c r="IRZ410" s="47"/>
      <c r="ISA410" s="47"/>
      <c r="ISB410" s="47"/>
      <c r="ISC410" s="47"/>
      <c r="ISD410" s="47"/>
      <c r="ISE410" s="47"/>
      <c r="ISF410" s="47"/>
      <c r="ISG410" s="47"/>
      <c r="ISH410" s="47"/>
      <c r="ISI410" s="47"/>
      <c r="ISJ410" s="47"/>
      <c r="ISK410" s="47"/>
      <c r="ISL410" s="47"/>
      <c r="ISM410" s="47"/>
      <c r="ISN410" s="47"/>
      <c r="ISO410" s="47"/>
      <c r="ISP410" s="47"/>
      <c r="ISQ410" s="47"/>
      <c r="ISR410" s="47"/>
      <c r="ISS410" s="47"/>
      <c r="IST410" s="47"/>
      <c r="ISU410" s="47"/>
      <c r="ISV410" s="47"/>
      <c r="ISW410" s="47"/>
      <c r="ISX410" s="47"/>
      <c r="ISY410" s="47"/>
      <c r="ISZ410" s="47"/>
      <c r="ITA410" s="47"/>
      <c r="ITB410" s="47"/>
      <c r="ITC410" s="47"/>
      <c r="ITD410" s="47"/>
      <c r="ITE410" s="47"/>
      <c r="ITF410" s="47"/>
      <c r="ITG410" s="47"/>
      <c r="ITH410" s="47"/>
      <c r="ITI410" s="47"/>
      <c r="ITJ410" s="47"/>
      <c r="ITK410" s="47"/>
      <c r="ITL410" s="47"/>
      <c r="ITM410" s="47"/>
      <c r="ITN410" s="47"/>
      <c r="ITO410" s="47"/>
      <c r="ITP410" s="47"/>
      <c r="ITQ410" s="47"/>
      <c r="ITR410" s="47"/>
      <c r="ITS410" s="47"/>
      <c r="ITT410" s="47"/>
      <c r="ITU410" s="47"/>
      <c r="ITV410" s="47"/>
      <c r="ITW410" s="47"/>
      <c r="ITX410" s="47"/>
      <c r="ITY410" s="47"/>
      <c r="ITZ410" s="47"/>
      <c r="IUA410" s="47"/>
      <c r="IUB410" s="47"/>
      <c r="IUC410" s="47"/>
      <c r="IUD410" s="47"/>
      <c r="IUE410" s="47"/>
      <c r="IUF410" s="47"/>
      <c r="IUG410" s="47"/>
      <c r="IUH410" s="47"/>
      <c r="IUI410" s="47"/>
      <c r="IUJ410" s="47"/>
      <c r="IUK410" s="47"/>
      <c r="IUL410" s="47"/>
      <c r="IUM410" s="47"/>
      <c r="IUN410" s="47"/>
      <c r="IUO410" s="47"/>
      <c r="IUP410" s="47"/>
      <c r="IUQ410" s="47"/>
      <c r="IUR410" s="47"/>
      <c r="IUS410" s="47"/>
      <c r="IUT410" s="47"/>
      <c r="IUU410" s="47"/>
      <c r="IUV410" s="47"/>
      <c r="IUW410" s="47"/>
      <c r="IUX410" s="47"/>
      <c r="IUY410" s="47"/>
      <c r="IUZ410" s="47"/>
      <c r="IVA410" s="47"/>
      <c r="IVB410" s="47"/>
      <c r="IVC410" s="47"/>
      <c r="IVD410" s="47"/>
      <c r="IVE410" s="47"/>
      <c r="IVF410" s="47"/>
      <c r="IVG410" s="47"/>
      <c r="IVH410" s="47"/>
      <c r="IVI410" s="47"/>
      <c r="IVJ410" s="47"/>
      <c r="IVK410" s="47"/>
      <c r="IVL410" s="47"/>
      <c r="IVM410" s="47"/>
      <c r="IVN410" s="47"/>
      <c r="IVO410" s="47"/>
      <c r="IVP410" s="47"/>
      <c r="IVQ410" s="47"/>
      <c r="IVR410" s="47"/>
      <c r="IVS410" s="47"/>
      <c r="IVT410" s="47"/>
      <c r="IVU410" s="47"/>
      <c r="IVV410" s="47"/>
      <c r="IVW410" s="47"/>
      <c r="IVX410" s="47"/>
      <c r="IVY410" s="47"/>
      <c r="IVZ410" s="47"/>
      <c r="IWA410" s="47"/>
      <c r="IWB410" s="47"/>
      <c r="IWC410" s="47"/>
      <c r="IWD410" s="47"/>
      <c r="IWE410" s="47"/>
      <c r="IWF410" s="47"/>
      <c r="IWG410" s="47"/>
      <c r="IWH410" s="47"/>
      <c r="IWI410" s="47"/>
      <c r="IWJ410" s="47"/>
      <c r="IWK410" s="47"/>
      <c r="IWL410" s="47"/>
      <c r="IWM410" s="47"/>
      <c r="IWN410" s="47"/>
      <c r="IWO410" s="47"/>
      <c r="IWP410" s="47"/>
      <c r="IWQ410" s="47"/>
      <c r="IWR410" s="47"/>
      <c r="IWS410" s="47"/>
      <c r="IWT410" s="47"/>
      <c r="IWU410" s="47"/>
      <c r="IWV410" s="47"/>
      <c r="IWW410" s="47"/>
      <c r="IWX410" s="47"/>
      <c r="IWY410" s="47"/>
      <c r="IWZ410" s="47"/>
      <c r="IXA410" s="47"/>
      <c r="IXB410" s="47"/>
      <c r="IXC410" s="47"/>
      <c r="IXD410" s="47"/>
      <c r="IXE410" s="47"/>
      <c r="IXF410" s="47"/>
      <c r="IXG410" s="47"/>
      <c r="IXH410" s="47"/>
      <c r="IXI410" s="47"/>
      <c r="IXJ410" s="47"/>
      <c r="IXK410" s="47"/>
      <c r="IXL410" s="47"/>
      <c r="IXM410" s="47"/>
      <c r="IXN410" s="47"/>
      <c r="IXO410" s="47"/>
      <c r="IXP410" s="47"/>
      <c r="IXQ410" s="47"/>
      <c r="IXR410" s="47"/>
      <c r="IXS410" s="47"/>
      <c r="IXT410" s="47"/>
      <c r="IXU410" s="47"/>
      <c r="IXV410" s="47"/>
      <c r="IXW410" s="47"/>
      <c r="IXX410" s="47"/>
      <c r="IXY410" s="47"/>
      <c r="IXZ410" s="47"/>
      <c r="IYA410" s="47"/>
      <c r="IYB410" s="47"/>
      <c r="IYC410" s="47"/>
      <c r="IYD410" s="47"/>
      <c r="IYE410" s="47"/>
      <c r="IYF410" s="47"/>
      <c r="IYG410" s="47"/>
      <c r="IYH410" s="47"/>
      <c r="IYI410" s="47"/>
      <c r="IYJ410" s="47"/>
      <c r="IYK410" s="47"/>
      <c r="IYL410" s="47"/>
      <c r="IYM410" s="47"/>
      <c r="IYN410" s="47"/>
      <c r="IYO410" s="47"/>
      <c r="IYP410" s="47"/>
      <c r="IYQ410" s="47"/>
      <c r="IYR410" s="47"/>
      <c r="IYS410" s="47"/>
      <c r="IYT410" s="47"/>
      <c r="IYU410" s="47"/>
      <c r="IYV410" s="47"/>
      <c r="IYW410" s="47"/>
      <c r="IYX410" s="47"/>
      <c r="IYY410" s="47"/>
      <c r="IYZ410" s="47"/>
      <c r="IZA410" s="47"/>
      <c r="IZB410" s="47"/>
      <c r="IZC410" s="47"/>
      <c r="IZD410" s="47"/>
      <c r="IZE410" s="47"/>
      <c r="IZF410" s="47"/>
      <c r="IZG410" s="47"/>
      <c r="IZH410" s="47"/>
      <c r="IZI410" s="47"/>
      <c r="IZJ410" s="47"/>
      <c r="IZK410" s="47"/>
      <c r="IZL410" s="47"/>
      <c r="IZM410" s="47"/>
      <c r="IZN410" s="47"/>
      <c r="IZO410" s="47"/>
      <c r="IZP410" s="47"/>
      <c r="IZQ410" s="47"/>
      <c r="IZR410" s="47"/>
      <c r="IZS410" s="47"/>
      <c r="IZT410" s="47"/>
      <c r="IZU410" s="47"/>
      <c r="IZV410" s="47"/>
      <c r="IZW410" s="47"/>
      <c r="IZX410" s="47"/>
      <c r="IZY410" s="47"/>
      <c r="IZZ410" s="47"/>
      <c r="JAA410" s="47"/>
      <c r="JAB410" s="47"/>
      <c r="JAC410" s="47"/>
      <c r="JAD410" s="47"/>
      <c r="JAE410" s="47"/>
      <c r="JAF410" s="47"/>
      <c r="JAG410" s="47"/>
      <c r="JAH410" s="47"/>
      <c r="JAI410" s="47"/>
      <c r="JAJ410" s="47"/>
      <c r="JAK410" s="47"/>
      <c r="JAL410" s="47"/>
      <c r="JAM410" s="47"/>
      <c r="JAN410" s="47"/>
      <c r="JAO410" s="47"/>
      <c r="JAP410" s="47"/>
      <c r="JAQ410" s="47"/>
      <c r="JAR410" s="47"/>
      <c r="JAS410" s="47"/>
      <c r="JAT410" s="47"/>
      <c r="JAU410" s="47"/>
      <c r="JAV410" s="47"/>
      <c r="JAW410" s="47"/>
      <c r="JAX410" s="47"/>
      <c r="JAY410" s="47"/>
      <c r="JAZ410" s="47"/>
      <c r="JBA410" s="47"/>
      <c r="JBB410" s="47"/>
      <c r="JBC410" s="47"/>
      <c r="JBD410" s="47"/>
      <c r="JBE410" s="47"/>
      <c r="JBF410" s="47"/>
      <c r="JBG410" s="47"/>
      <c r="JBH410" s="47"/>
      <c r="JBI410" s="47"/>
      <c r="JBJ410" s="47"/>
      <c r="JBK410" s="47"/>
      <c r="JBL410" s="47"/>
      <c r="JBM410" s="47"/>
      <c r="JBN410" s="47"/>
      <c r="JBO410" s="47"/>
      <c r="JBP410" s="47"/>
      <c r="JBQ410" s="47"/>
      <c r="JBR410" s="47"/>
      <c r="JBS410" s="47"/>
      <c r="JBT410" s="47"/>
      <c r="JBU410" s="47"/>
      <c r="JBV410" s="47"/>
      <c r="JBW410" s="47"/>
      <c r="JBX410" s="47"/>
      <c r="JBY410" s="47"/>
      <c r="JBZ410" s="47"/>
      <c r="JCA410" s="47"/>
      <c r="JCB410" s="47"/>
      <c r="JCC410" s="47"/>
      <c r="JCD410" s="47"/>
      <c r="JCE410" s="47"/>
      <c r="JCF410" s="47"/>
      <c r="JCG410" s="47"/>
      <c r="JCH410" s="47"/>
      <c r="JCI410" s="47"/>
      <c r="JCJ410" s="47"/>
      <c r="JCK410" s="47"/>
      <c r="JCL410" s="47"/>
      <c r="JCM410" s="47"/>
      <c r="JCN410" s="47"/>
      <c r="JCO410" s="47"/>
      <c r="JCP410" s="47"/>
      <c r="JCQ410" s="47"/>
      <c r="JCR410" s="47"/>
      <c r="JCS410" s="47"/>
      <c r="JCT410" s="47"/>
      <c r="JCU410" s="47"/>
      <c r="JCV410" s="47"/>
      <c r="JCW410" s="47"/>
      <c r="JCX410" s="47"/>
      <c r="JCY410" s="47"/>
      <c r="JCZ410" s="47"/>
      <c r="JDA410" s="47"/>
      <c r="JDB410" s="47"/>
      <c r="JDC410" s="47"/>
      <c r="JDD410" s="47"/>
      <c r="JDE410" s="47"/>
      <c r="JDF410" s="47"/>
      <c r="JDG410" s="47"/>
      <c r="JDH410" s="47"/>
      <c r="JDI410" s="47"/>
      <c r="JDJ410" s="47"/>
      <c r="JDK410" s="47"/>
      <c r="JDL410" s="47"/>
      <c r="JDM410" s="47"/>
      <c r="JDN410" s="47"/>
      <c r="JDO410" s="47"/>
      <c r="JDP410" s="47"/>
      <c r="JDQ410" s="47"/>
      <c r="JDR410" s="47"/>
      <c r="JDS410" s="47"/>
      <c r="JDT410" s="47"/>
      <c r="JDU410" s="47"/>
      <c r="JDV410" s="47"/>
      <c r="JDW410" s="47"/>
      <c r="JDX410" s="47"/>
      <c r="JDY410" s="47"/>
      <c r="JDZ410" s="47"/>
      <c r="JEA410" s="47"/>
      <c r="JEB410" s="47"/>
      <c r="JEC410" s="47"/>
      <c r="JED410" s="47"/>
      <c r="JEE410" s="47"/>
      <c r="JEF410" s="47"/>
      <c r="JEG410" s="47"/>
      <c r="JEH410" s="47"/>
      <c r="JEI410" s="47"/>
      <c r="JEJ410" s="47"/>
      <c r="JEK410" s="47"/>
      <c r="JEL410" s="47"/>
      <c r="JEM410" s="47"/>
      <c r="JEN410" s="47"/>
      <c r="JEO410" s="47"/>
      <c r="JEP410" s="47"/>
      <c r="JEQ410" s="47"/>
      <c r="JER410" s="47"/>
      <c r="JES410" s="47"/>
      <c r="JET410" s="47"/>
      <c r="JEU410" s="47"/>
      <c r="JEV410" s="47"/>
      <c r="JEW410" s="47"/>
      <c r="JEX410" s="47"/>
      <c r="JEY410" s="47"/>
      <c r="JEZ410" s="47"/>
      <c r="JFA410" s="47"/>
      <c r="JFB410" s="47"/>
      <c r="JFC410" s="47"/>
      <c r="JFD410" s="47"/>
      <c r="JFE410" s="47"/>
      <c r="JFF410" s="47"/>
      <c r="JFG410" s="47"/>
      <c r="JFH410" s="47"/>
      <c r="JFI410" s="47"/>
      <c r="JFJ410" s="47"/>
      <c r="JFK410" s="47"/>
      <c r="JFL410" s="47"/>
      <c r="JFM410" s="47"/>
      <c r="JFN410" s="47"/>
      <c r="JFO410" s="47"/>
      <c r="JFP410" s="47"/>
      <c r="JFQ410" s="47"/>
      <c r="JFR410" s="47"/>
      <c r="JFS410" s="47"/>
      <c r="JFT410" s="47"/>
      <c r="JFU410" s="47"/>
      <c r="JFV410" s="47"/>
      <c r="JFW410" s="47"/>
      <c r="JFX410" s="47"/>
      <c r="JFY410" s="47"/>
      <c r="JFZ410" s="47"/>
      <c r="JGA410" s="47"/>
      <c r="JGB410" s="47"/>
      <c r="JGC410" s="47"/>
      <c r="JGD410" s="47"/>
      <c r="JGE410" s="47"/>
      <c r="JGF410" s="47"/>
      <c r="JGG410" s="47"/>
      <c r="JGH410" s="47"/>
      <c r="JGI410" s="47"/>
      <c r="JGJ410" s="47"/>
      <c r="JGK410" s="47"/>
      <c r="JGL410" s="47"/>
      <c r="JGM410" s="47"/>
      <c r="JGN410" s="47"/>
      <c r="JGO410" s="47"/>
      <c r="JGP410" s="47"/>
      <c r="JGQ410" s="47"/>
      <c r="JGR410" s="47"/>
      <c r="JGS410" s="47"/>
      <c r="JGT410" s="47"/>
      <c r="JGU410" s="47"/>
      <c r="JGV410" s="47"/>
      <c r="JGW410" s="47"/>
      <c r="JGX410" s="47"/>
      <c r="JGY410" s="47"/>
      <c r="JGZ410" s="47"/>
      <c r="JHA410" s="47"/>
      <c r="JHB410" s="47"/>
      <c r="JHC410" s="47"/>
      <c r="JHD410" s="47"/>
      <c r="JHE410" s="47"/>
      <c r="JHF410" s="47"/>
      <c r="JHG410" s="47"/>
      <c r="JHH410" s="47"/>
      <c r="JHI410" s="47"/>
      <c r="JHJ410" s="47"/>
      <c r="JHK410" s="47"/>
      <c r="JHL410" s="47"/>
      <c r="JHM410" s="47"/>
      <c r="JHN410" s="47"/>
      <c r="JHO410" s="47"/>
      <c r="JHP410" s="47"/>
      <c r="JHQ410" s="47"/>
      <c r="JHR410" s="47"/>
      <c r="JHS410" s="47"/>
      <c r="JHT410" s="47"/>
      <c r="JHU410" s="47"/>
      <c r="JHV410" s="47"/>
      <c r="JHW410" s="47"/>
      <c r="JHX410" s="47"/>
      <c r="JHY410" s="47"/>
      <c r="JHZ410" s="47"/>
      <c r="JIA410" s="47"/>
      <c r="JIB410" s="47"/>
      <c r="JIC410" s="47"/>
      <c r="JID410" s="47"/>
      <c r="JIE410" s="47"/>
      <c r="JIF410" s="47"/>
      <c r="JIG410" s="47"/>
      <c r="JIH410" s="47"/>
      <c r="JII410" s="47"/>
      <c r="JIJ410" s="47"/>
      <c r="JIK410" s="47"/>
      <c r="JIL410" s="47"/>
      <c r="JIM410" s="47"/>
      <c r="JIN410" s="47"/>
      <c r="JIO410" s="47"/>
      <c r="JIP410" s="47"/>
      <c r="JIQ410" s="47"/>
      <c r="JIR410" s="47"/>
      <c r="JIS410" s="47"/>
      <c r="JIT410" s="47"/>
      <c r="JIU410" s="47"/>
      <c r="JIV410" s="47"/>
      <c r="JIW410" s="47"/>
      <c r="JIX410" s="47"/>
      <c r="JIY410" s="47"/>
      <c r="JIZ410" s="47"/>
      <c r="JJA410" s="47"/>
      <c r="JJB410" s="47"/>
      <c r="JJC410" s="47"/>
      <c r="JJD410" s="47"/>
      <c r="JJE410" s="47"/>
      <c r="JJF410" s="47"/>
      <c r="JJG410" s="47"/>
      <c r="JJH410" s="47"/>
      <c r="JJI410" s="47"/>
      <c r="JJJ410" s="47"/>
      <c r="JJK410" s="47"/>
      <c r="JJL410" s="47"/>
      <c r="JJM410" s="47"/>
      <c r="JJN410" s="47"/>
      <c r="JJO410" s="47"/>
      <c r="JJP410" s="47"/>
      <c r="JJQ410" s="47"/>
      <c r="JJR410" s="47"/>
      <c r="JJS410" s="47"/>
      <c r="JJT410" s="47"/>
      <c r="JJU410" s="47"/>
      <c r="JJV410" s="47"/>
      <c r="JJW410" s="47"/>
      <c r="JJX410" s="47"/>
      <c r="JJY410" s="47"/>
      <c r="JJZ410" s="47"/>
      <c r="JKA410" s="47"/>
      <c r="JKB410" s="47"/>
      <c r="JKC410" s="47"/>
      <c r="JKD410" s="47"/>
      <c r="JKE410" s="47"/>
      <c r="JKF410" s="47"/>
      <c r="JKG410" s="47"/>
      <c r="JKH410" s="47"/>
      <c r="JKI410" s="47"/>
      <c r="JKJ410" s="47"/>
      <c r="JKK410" s="47"/>
      <c r="JKL410" s="47"/>
      <c r="JKM410" s="47"/>
      <c r="JKN410" s="47"/>
      <c r="JKO410" s="47"/>
      <c r="JKP410" s="47"/>
      <c r="JKQ410" s="47"/>
      <c r="JKR410" s="47"/>
      <c r="JKS410" s="47"/>
      <c r="JKT410" s="47"/>
      <c r="JKU410" s="47"/>
      <c r="JKV410" s="47"/>
      <c r="JKW410" s="47"/>
      <c r="JKX410" s="47"/>
      <c r="JKY410" s="47"/>
      <c r="JKZ410" s="47"/>
      <c r="JLA410" s="47"/>
      <c r="JLB410" s="47"/>
      <c r="JLC410" s="47"/>
      <c r="JLD410" s="47"/>
      <c r="JLE410" s="47"/>
      <c r="JLF410" s="47"/>
      <c r="JLG410" s="47"/>
      <c r="JLH410" s="47"/>
      <c r="JLI410" s="47"/>
      <c r="JLJ410" s="47"/>
      <c r="JLK410" s="47"/>
      <c r="JLL410" s="47"/>
      <c r="JLM410" s="47"/>
      <c r="JLN410" s="47"/>
      <c r="JLO410" s="47"/>
      <c r="JLP410" s="47"/>
      <c r="JLQ410" s="47"/>
      <c r="JLR410" s="47"/>
      <c r="JLS410" s="47"/>
      <c r="JLT410" s="47"/>
      <c r="JLU410" s="47"/>
      <c r="JLV410" s="47"/>
      <c r="JLW410" s="47"/>
      <c r="JLX410" s="47"/>
      <c r="JLY410" s="47"/>
      <c r="JLZ410" s="47"/>
      <c r="JMA410" s="47"/>
      <c r="JMB410" s="47"/>
      <c r="JMC410" s="47"/>
      <c r="JMD410" s="47"/>
      <c r="JME410" s="47"/>
      <c r="JMF410" s="47"/>
      <c r="JMG410" s="47"/>
      <c r="JMH410" s="47"/>
      <c r="JMI410" s="47"/>
      <c r="JMJ410" s="47"/>
      <c r="JMK410" s="47"/>
      <c r="JML410" s="47"/>
      <c r="JMM410" s="47"/>
      <c r="JMN410" s="47"/>
      <c r="JMO410" s="47"/>
      <c r="JMP410" s="47"/>
      <c r="JMQ410" s="47"/>
      <c r="JMR410" s="47"/>
      <c r="JMS410" s="47"/>
      <c r="JMT410" s="47"/>
      <c r="JMU410" s="47"/>
      <c r="JMV410" s="47"/>
      <c r="JMW410" s="47"/>
      <c r="JMX410" s="47"/>
      <c r="JMY410" s="47"/>
      <c r="JMZ410" s="47"/>
      <c r="JNA410" s="47"/>
      <c r="JNB410" s="47"/>
      <c r="JNC410" s="47"/>
      <c r="JND410" s="47"/>
      <c r="JNE410" s="47"/>
      <c r="JNF410" s="47"/>
      <c r="JNG410" s="47"/>
      <c r="JNH410" s="47"/>
      <c r="JNI410" s="47"/>
      <c r="JNJ410" s="47"/>
      <c r="JNK410" s="47"/>
      <c r="JNL410" s="47"/>
      <c r="JNM410" s="47"/>
      <c r="JNN410" s="47"/>
      <c r="JNO410" s="47"/>
      <c r="JNP410" s="47"/>
      <c r="JNQ410" s="47"/>
      <c r="JNR410" s="47"/>
      <c r="JNS410" s="47"/>
      <c r="JNT410" s="47"/>
      <c r="JNU410" s="47"/>
      <c r="JNV410" s="47"/>
      <c r="JNW410" s="47"/>
      <c r="JNX410" s="47"/>
      <c r="JNY410" s="47"/>
      <c r="JNZ410" s="47"/>
      <c r="JOA410" s="47"/>
      <c r="JOB410" s="47"/>
      <c r="JOC410" s="47"/>
      <c r="JOD410" s="47"/>
      <c r="JOE410" s="47"/>
      <c r="JOF410" s="47"/>
      <c r="JOG410" s="47"/>
      <c r="JOH410" s="47"/>
      <c r="JOI410" s="47"/>
      <c r="JOJ410" s="47"/>
      <c r="JOK410" s="47"/>
      <c r="JOL410" s="47"/>
      <c r="JOM410" s="47"/>
      <c r="JON410" s="47"/>
      <c r="JOO410" s="47"/>
      <c r="JOP410" s="47"/>
      <c r="JOQ410" s="47"/>
      <c r="JOR410" s="47"/>
      <c r="JOS410" s="47"/>
      <c r="JOT410" s="47"/>
      <c r="JOU410" s="47"/>
      <c r="JOV410" s="47"/>
      <c r="JOW410" s="47"/>
      <c r="JOX410" s="47"/>
      <c r="JOY410" s="47"/>
      <c r="JOZ410" s="47"/>
      <c r="JPA410" s="47"/>
      <c r="JPB410" s="47"/>
      <c r="JPC410" s="47"/>
      <c r="JPD410" s="47"/>
      <c r="JPE410" s="47"/>
      <c r="JPF410" s="47"/>
      <c r="JPG410" s="47"/>
      <c r="JPH410" s="47"/>
      <c r="JPI410" s="47"/>
      <c r="JPJ410" s="47"/>
      <c r="JPK410" s="47"/>
      <c r="JPL410" s="47"/>
      <c r="JPM410" s="47"/>
      <c r="JPN410" s="47"/>
      <c r="JPO410" s="47"/>
      <c r="JPP410" s="47"/>
      <c r="JPQ410" s="47"/>
      <c r="JPR410" s="47"/>
      <c r="JPS410" s="47"/>
      <c r="JPT410" s="47"/>
      <c r="JPU410" s="47"/>
      <c r="JPV410" s="47"/>
      <c r="JPW410" s="47"/>
      <c r="JPX410" s="47"/>
      <c r="JPY410" s="47"/>
      <c r="JPZ410" s="47"/>
      <c r="JQA410" s="47"/>
      <c r="JQB410" s="47"/>
      <c r="JQC410" s="47"/>
      <c r="JQD410" s="47"/>
      <c r="JQE410" s="47"/>
      <c r="JQF410" s="47"/>
      <c r="JQG410" s="47"/>
      <c r="JQH410" s="47"/>
      <c r="JQI410" s="47"/>
      <c r="JQJ410" s="47"/>
      <c r="JQK410" s="47"/>
      <c r="JQL410" s="47"/>
      <c r="JQM410" s="47"/>
      <c r="JQN410" s="47"/>
      <c r="JQO410" s="47"/>
      <c r="JQP410" s="47"/>
      <c r="JQQ410" s="47"/>
      <c r="JQR410" s="47"/>
      <c r="JQS410" s="47"/>
      <c r="JQT410" s="47"/>
      <c r="JQU410" s="47"/>
      <c r="JQV410" s="47"/>
      <c r="JQW410" s="47"/>
      <c r="JQX410" s="47"/>
      <c r="JQY410" s="47"/>
      <c r="JQZ410" s="47"/>
      <c r="JRA410" s="47"/>
      <c r="JRB410" s="47"/>
      <c r="JRC410" s="47"/>
      <c r="JRD410" s="47"/>
      <c r="JRE410" s="47"/>
      <c r="JRF410" s="47"/>
      <c r="JRG410" s="47"/>
      <c r="JRH410" s="47"/>
      <c r="JRI410" s="47"/>
      <c r="JRJ410" s="47"/>
      <c r="JRK410" s="47"/>
      <c r="JRL410" s="47"/>
      <c r="JRM410" s="47"/>
      <c r="JRN410" s="47"/>
      <c r="JRO410" s="47"/>
      <c r="JRP410" s="47"/>
      <c r="JRQ410" s="47"/>
      <c r="JRR410" s="47"/>
      <c r="JRS410" s="47"/>
      <c r="JRT410" s="47"/>
      <c r="JRU410" s="47"/>
      <c r="JRV410" s="47"/>
      <c r="JRW410" s="47"/>
      <c r="JRX410" s="47"/>
      <c r="JRY410" s="47"/>
      <c r="JRZ410" s="47"/>
      <c r="JSA410" s="47"/>
      <c r="JSB410" s="47"/>
      <c r="JSC410" s="47"/>
      <c r="JSD410" s="47"/>
      <c r="JSE410" s="47"/>
      <c r="JSF410" s="47"/>
      <c r="JSG410" s="47"/>
      <c r="JSH410" s="47"/>
      <c r="JSI410" s="47"/>
      <c r="JSJ410" s="47"/>
      <c r="JSK410" s="47"/>
      <c r="JSL410" s="47"/>
      <c r="JSM410" s="47"/>
      <c r="JSN410" s="47"/>
      <c r="JSO410" s="47"/>
      <c r="JSP410" s="47"/>
      <c r="JSQ410" s="47"/>
      <c r="JSR410" s="47"/>
      <c r="JSS410" s="47"/>
      <c r="JST410" s="47"/>
      <c r="JSU410" s="47"/>
      <c r="JSV410" s="47"/>
      <c r="JSW410" s="47"/>
      <c r="JSX410" s="47"/>
      <c r="JSY410" s="47"/>
      <c r="JSZ410" s="47"/>
      <c r="JTA410" s="47"/>
      <c r="JTB410" s="47"/>
      <c r="JTC410" s="47"/>
      <c r="JTD410" s="47"/>
      <c r="JTE410" s="47"/>
      <c r="JTF410" s="47"/>
      <c r="JTG410" s="47"/>
      <c r="JTH410" s="47"/>
      <c r="JTI410" s="47"/>
      <c r="JTJ410" s="47"/>
      <c r="JTK410" s="47"/>
      <c r="JTL410" s="47"/>
      <c r="JTM410" s="47"/>
      <c r="JTN410" s="47"/>
      <c r="JTO410" s="47"/>
      <c r="JTP410" s="47"/>
      <c r="JTQ410" s="47"/>
      <c r="JTR410" s="47"/>
      <c r="JTS410" s="47"/>
      <c r="JTT410" s="47"/>
      <c r="JTU410" s="47"/>
      <c r="JTV410" s="47"/>
      <c r="JTW410" s="47"/>
      <c r="JTX410" s="47"/>
      <c r="JTY410" s="47"/>
      <c r="JTZ410" s="47"/>
      <c r="JUA410" s="47"/>
      <c r="JUB410" s="47"/>
      <c r="JUC410" s="47"/>
      <c r="JUD410" s="47"/>
      <c r="JUE410" s="47"/>
      <c r="JUF410" s="47"/>
      <c r="JUG410" s="47"/>
      <c r="JUH410" s="47"/>
      <c r="JUI410" s="47"/>
      <c r="JUJ410" s="47"/>
      <c r="JUK410" s="47"/>
      <c r="JUL410" s="47"/>
      <c r="JUM410" s="47"/>
      <c r="JUN410" s="47"/>
      <c r="JUO410" s="47"/>
      <c r="JUP410" s="47"/>
      <c r="JUQ410" s="47"/>
      <c r="JUR410" s="47"/>
      <c r="JUS410" s="47"/>
      <c r="JUT410" s="47"/>
      <c r="JUU410" s="47"/>
      <c r="JUV410" s="47"/>
      <c r="JUW410" s="47"/>
      <c r="JUX410" s="47"/>
      <c r="JUY410" s="47"/>
      <c r="JUZ410" s="47"/>
      <c r="JVA410" s="47"/>
      <c r="JVB410" s="47"/>
      <c r="JVC410" s="47"/>
      <c r="JVD410" s="47"/>
      <c r="JVE410" s="47"/>
      <c r="JVF410" s="47"/>
      <c r="JVG410" s="47"/>
      <c r="JVH410" s="47"/>
      <c r="JVI410" s="47"/>
      <c r="JVJ410" s="47"/>
      <c r="JVK410" s="47"/>
      <c r="JVL410" s="47"/>
      <c r="JVM410" s="47"/>
      <c r="JVN410" s="47"/>
      <c r="JVO410" s="47"/>
      <c r="JVP410" s="47"/>
      <c r="JVQ410" s="47"/>
      <c r="JVR410" s="47"/>
      <c r="JVS410" s="47"/>
      <c r="JVT410" s="47"/>
      <c r="JVU410" s="47"/>
      <c r="JVV410" s="47"/>
      <c r="JVW410" s="47"/>
      <c r="JVX410" s="47"/>
      <c r="JVY410" s="47"/>
      <c r="JVZ410" s="47"/>
      <c r="JWA410" s="47"/>
      <c r="JWB410" s="47"/>
      <c r="JWC410" s="47"/>
      <c r="JWD410" s="47"/>
      <c r="JWE410" s="47"/>
      <c r="JWF410" s="47"/>
      <c r="JWG410" s="47"/>
      <c r="JWH410" s="47"/>
      <c r="JWI410" s="47"/>
      <c r="JWJ410" s="47"/>
      <c r="JWK410" s="47"/>
      <c r="JWL410" s="47"/>
      <c r="JWM410" s="47"/>
      <c r="JWN410" s="47"/>
      <c r="JWO410" s="47"/>
      <c r="JWP410" s="47"/>
      <c r="JWQ410" s="47"/>
      <c r="JWR410" s="47"/>
      <c r="JWS410" s="47"/>
      <c r="JWT410" s="47"/>
      <c r="JWU410" s="47"/>
      <c r="JWV410" s="47"/>
      <c r="JWW410" s="47"/>
      <c r="JWX410" s="47"/>
      <c r="JWY410" s="47"/>
      <c r="JWZ410" s="47"/>
      <c r="JXA410" s="47"/>
      <c r="JXB410" s="47"/>
      <c r="JXC410" s="47"/>
      <c r="JXD410" s="47"/>
      <c r="JXE410" s="47"/>
      <c r="JXF410" s="47"/>
      <c r="JXG410" s="47"/>
      <c r="JXH410" s="47"/>
      <c r="JXI410" s="47"/>
      <c r="JXJ410" s="47"/>
      <c r="JXK410" s="47"/>
      <c r="JXL410" s="47"/>
      <c r="JXM410" s="47"/>
      <c r="JXN410" s="47"/>
      <c r="JXO410" s="47"/>
      <c r="JXP410" s="47"/>
      <c r="JXQ410" s="47"/>
      <c r="JXR410" s="47"/>
      <c r="JXS410" s="47"/>
      <c r="JXT410" s="47"/>
      <c r="JXU410" s="47"/>
      <c r="JXV410" s="47"/>
      <c r="JXW410" s="47"/>
      <c r="JXX410" s="47"/>
      <c r="JXY410" s="47"/>
      <c r="JXZ410" s="47"/>
      <c r="JYA410" s="47"/>
      <c r="JYB410" s="47"/>
      <c r="JYC410" s="47"/>
      <c r="JYD410" s="47"/>
      <c r="JYE410" s="47"/>
      <c r="JYF410" s="47"/>
      <c r="JYG410" s="47"/>
      <c r="JYH410" s="47"/>
      <c r="JYI410" s="47"/>
      <c r="JYJ410" s="47"/>
      <c r="JYK410" s="47"/>
      <c r="JYL410" s="47"/>
      <c r="JYM410" s="47"/>
      <c r="JYN410" s="47"/>
      <c r="JYO410" s="47"/>
      <c r="JYP410" s="47"/>
      <c r="JYQ410" s="47"/>
      <c r="JYR410" s="47"/>
      <c r="JYS410" s="47"/>
      <c r="JYT410" s="47"/>
      <c r="JYU410" s="47"/>
      <c r="JYV410" s="47"/>
      <c r="JYW410" s="47"/>
      <c r="JYX410" s="47"/>
      <c r="JYY410" s="47"/>
      <c r="JYZ410" s="47"/>
      <c r="JZA410" s="47"/>
      <c r="JZB410" s="47"/>
      <c r="JZC410" s="47"/>
      <c r="JZD410" s="47"/>
      <c r="JZE410" s="47"/>
      <c r="JZF410" s="47"/>
      <c r="JZG410" s="47"/>
      <c r="JZH410" s="47"/>
      <c r="JZI410" s="47"/>
      <c r="JZJ410" s="47"/>
      <c r="JZK410" s="47"/>
      <c r="JZL410" s="47"/>
      <c r="JZM410" s="47"/>
      <c r="JZN410" s="47"/>
      <c r="JZO410" s="47"/>
      <c r="JZP410" s="47"/>
      <c r="JZQ410" s="47"/>
      <c r="JZR410" s="47"/>
      <c r="JZS410" s="47"/>
      <c r="JZT410" s="47"/>
      <c r="JZU410" s="47"/>
      <c r="JZV410" s="47"/>
      <c r="JZW410" s="47"/>
      <c r="JZX410" s="47"/>
      <c r="JZY410" s="47"/>
      <c r="JZZ410" s="47"/>
      <c r="KAA410" s="47"/>
      <c r="KAB410" s="47"/>
      <c r="KAC410" s="47"/>
      <c r="KAD410" s="47"/>
      <c r="KAE410" s="47"/>
      <c r="KAF410" s="47"/>
      <c r="KAG410" s="47"/>
      <c r="KAH410" s="47"/>
      <c r="KAI410" s="47"/>
      <c r="KAJ410" s="47"/>
      <c r="KAK410" s="47"/>
      <c r="KAL410" s="47"/>
      <c r="KAM410" s="47"/>
      <c r="KAN410" s="47"/>
      <c r="KAO410" s="47"/>
      <c r="KAP410" s="47"/>
      <c r="KAQ410" s="47"/>
      <c r="KAR410" s="47"/>
      <c r="KAS410" s="47"/>
      <c r="KAT410" s="47"/>
      <c r="KAU410" s="47"/>
      <c r="KAV410" s="47"/>
      <c r="KAW410" s="47"/>
      <c r="KAX410" s="47"/>
      <c r="KAY410" s="47"/>
      <c r="KAZ410" s="47"/>
      <c r="KBA410" s="47"/>
      <c r="KBB410" s="47"/>
      <c r="KBC410" s="47"/>
      <c r="KBD410" s="47"/>
      <c r="KBE410" s="47"/>
      <c r="KBF410" s="47"/>
      <c r="KBG410" s="47"/>
      <c r="KBH410" s="47"/>
      <c r="KBI410" s="47"/>
      <c r="KBJ410" s="47"/>
      <c r="KBK410" s="47"/>
      <c r="KBL410" s="47"/>
      <c r="KBM410" s="47"/>
      <c r="KBN410" s="47"/>
      <c r="KBO410" s="47"/>
      <c r="KBP410" s="47"/>
      <c r="KBQ410" s="47"/>
      <c r="KBR410" s="47"/>
      <c r="KBS410" s="47"/>
      <c r="KBT410" s="47"/>
      <c r="KBU410" s="47"/>
      <c r="KBV410" s="47"/>
      <c r="KBW410" s="47"/>
      <c r="KBX410" s="47"/>
      <c r="KBY410" s="47"/>
      <c r="KBZ410" s="47"/>
      <c r="KCA410" s="47"/>
      <c r="KCB410" s="47"/>
      <c r="KCC410" s="47"/>
      <c r="KCD410" s="47"/>
      <c r="KCE410" s="47"/>
      <c r="KCF410" s="47"/>
      <c r="KCG410" s="47"/>
      <c r="KCH410" s="47"/>
      <c r="KCI410" s="47"/>
      <c r="KCJ410" s="47"/>
      <c r="KCK410" s="47"/>
      <c r="KCL410" s="47"/>
      <c r="KCM410" s="47"/>
      <c r="KCN410" s="47"/>
      <c r="KCO410" s="47"/>
      <c r="KCP410" s="47"/>
      <c r="KCQ410" s="47"/>
      <c r="KCR410" s="47"/>
      <c r="KCS410" s="47"/>
      <c r="KCT410" s="47"/>
      <c r="KCU410" s="47"/>
      <c r="KCV410" s="47"/>
      <c r="KCW410" s="47"/>
      <c r="KCX410" s="47"/>
      <c r="KCY410" s="47"/>
      <c r="KCZ410" s="47"/>
      <c r="KDA410" s="47"/>
      <c r="KDB410" s="47"/>
      <c r="KDC410" s="47"/>
      <c r="KDD410" s="47"/>
      <c r="KDE410" s="47"/>
      <c r="KDF410" s="47"/>
      <c r="KDG410" s="47"/>
      <c r="KDH410" s="47"/>
      <c r="KDI410" s="47"/>
      <c r="KDJ410" s="47"/>
      <c r="KDK410" s="47"/>
      <c r="KDL410" s="47"/>
      <c r="KDM410" s="47"/>
      <c r="KDN410" s="47"/>
      <c r="KDO410" s="47"/>
      <c r="KDP410" s="47"/>
      <c r="KDQ410" s="47"/>
      <c r="KDR410" s="47"/>
      <c r="KDS410" s="47"/>
      <c r="KDT410" s="47"/>
      <c r="KDU410" s="47"/>
      <c r="KDV410" s="47"/>
      <c r="KDW410" s="47"/>
      <c r="KDX410" s="47"/>
      <c r="KDY410" s="47"/>
      <c r="KDZ410" s="47"/>
      <c r="KEA410" s="47"/>
      <c r="KEB410" s="47"/>
      <c r="KEC410" s="47"/>
      <c r="KED410" s="47"/>
      <c r="KEE410" s="47"/>
      <c r="KEF410" s="47"/>
      <c r="KEG410" s="47"/>
      <c r="KEH410" s="47"/>
      <c r="KEI410" s="47"/>
      <c r="KEJ410" s="47"/>
      <c r="KEK410" s="47"/>
      <c r="KEL410" s="47"/>
      <c r="KEM410" s="47"/>
      <c r="KEN410" s="47"/>
      <c r="KEO410" s="47"/>
      <c r="KEP410" s="47"/>
      <c r="KEQ410" s="47"/>
      <c r="KER410" s="47"/>
      <c r="KES410" s="47"/>
      <c r="KET410" s="47"/>
      <c r="KEU410" s="47"/>
      <c r="KEV410" s="47"/>
      <c r="KEW410" s="47"/>
      <c r="KEX410" s="47"/>
      <c r="KEY410" s="47"/>
      <c r="KEZ410" s="47"/>
      <c r="KFA410" s="47"/>
      <c r="KFB410" s="47"/>
      <c r="KFC410" s="47"/>
      <c r="KFD410" s="47"/>
      <c r="KFE410" s="47"/>
      <c r="KFF410" s="47"/>
      <c r="KFG410" s="47"/>
      <c r="KFH410" s="47"/>
      <c r="KFI410" s="47"/>
      <c r="KFJ410" s="47"/>
      <c r="KFK410" s="47"/>
      <c r="KFL410" s="47"/>
      <c r="KFM410" s="47"/>
      <c r="KFN410" s="47"/>
      <c r="KFO410" s="47"/>
      <c r="KFP410" s="47"/>
      <c r="KFQ410" s="47"/>
      <c r="KFR410" s="47"/>
      <c r="KFS410" s="47"/>
      <c r="KFT410" s="47"/>
      <c r="KFU410" s="47"/>
      <c r="KFV410" s="47"/>
      <c r="KFW410" s="47"/>
      <c r="KFX410" s="47"/>
      <c r="KFY410" s="47"/>
      <c r="KFZ410" s="47"/>
      <c r="KGA410" s="47"/>
      <c r="KGB410" s="47"/>
      <c r="KGC410" s="47"/>
      <c r="KGD410" s="47"/>
      <c r="KGE410" s="47"/>
      <c r="KGF410" s="47"/>
      <c r="KGG410" s="47"/>
      <c r="KGH410" s="47"/>
      <c r="KGI410" s="47"/>
      <c r="KGJ410" s="47"/>
      <c r="KGK410" s="47"/>
      <c r="KGL410" s="47"/>
      <c r="KGM410" s="47"/>
      <c r="KGN410" s="47"/>
      <c r="KGO410" s="47"/>
      <c r="KGP410" s="47"/>
      <c r="KGQ410" s="47"/>
      <c r="KGR410" s="47"/>
      <c r="KGS410" s="47"/>
      <c r="KGT410" s="47"/>
      <c r="KGU410" s="47"/>
      <c r="KGV410" s="47"/>
      <c r="KGW410" s="47"/>
      <c r="KGX410" s="47"/>
      <c r="KGY410" s="47"/>
      <c r="KGZ410" s="47"/>
      <c r="KHA410" s="47"/>
      <c r="KHB410" s="47"/>
      <c r="KHC410" s="47"/>
      <c r="KHD410" s="47"/>
      <c r="KHE410" s="47"/>
      <c r="KHF410" s="47"/>
      <c r="KHG410" s="47"/>
      <c r="KHH410" s="47"/>
      <c r="KHI410" s="47"/>
      <c r="KHJ410" s="47"/>
      <c r="KHK410" s="47"/>
      <c r="KHL410" s="47"/>
      <c r="KHM410" s="47"/>
      <c r="KHN410" s="47"/>
      <c r="KHO410" s="47"/>
      <c r="KHP410" s="47"/>
      <c r="KHQ410" s="47"/>
      <c r="KHR410" s="47"/>
      <c r="KHS410" s="47"/>
      <c r="KHT410" s="47"/>
      <c r="KHU410" s="47"/>
      <c r="KHV410" s="47"/>
      <c r="KHW410" s="47"/>
      <c r="KHX410" s="47"/>
      <c r="KHY410" s="47"/>
      <c r="KHZ410" s="47"/>
      <c r="KIA410" s="47"/>
      <c r="KIB410" s="47"/>
      <c r="KIC410" s="47"/>
      <c r="KID410" s="47"/>
      <c r="KIE410" s="47"/>
      <c r="KIF410" s="47"/>
      <c r="KIG410" s="47"/>
      <c r="KIH410" s="47"/>
      <c r="KII410" s="47"/>
      <c r="KIJ410" s="47"/>
      <c r="KIK410" s="47"/>
      <c r="KIL410" s="47"/>
      <c r="KIM410" s="47"/>
      <c r="KIN410" s="47"/>
      <c r="KIO410" s="47"/>
      <c r="KIP410" s="47"/>
      <c r="KIQ410" s="47"/>
      <c r="KIR410" s="47"/>
      <c r="KIS410" s="47"/>
      <c r="KIT410" s="47"/>
      <c r="KIU410" s="47"/>
      <c r="KIV410" s="47"/>
      <c r="KIW410" s="47"/>
      <c r="KIX410" s="47"/>
      <c r="KIY410" s="47"/>
      <c r="KIZ410" s="47"/>
      <c r="KJA410" s="47"/>
      <c r="KJB410" s="47"/>
      <c r="KJC410" s="47"/>
      <c r="KJD410" s="47"/>
      <c r="KJE410" s="47"/>
      <c r="KJF410" s="47"/>
      <c r="KJG410" s="47"/>
      <c r="KJH410" s="47"/>
      <c r="KJI410" s="47"/>
      <c r="KJJ410" s="47"/>
      <c r="KJK410" s="47"/>
      <c r="KJL410" s="47"/>
      <c r="KJM410" s="47"/>
      <c r="KJN410" s="47"/>
      <c r="KJO410" s="47"/>
      <c r="KJP410" s="47"/>
      <c r="KJQ410" s="47"/>
      <c r="KJR410" s="47"/>
      <c r="KJS410" s="47"/>
      <c r="KJT410" s="47"/>
      <c r="KJU410" s="47"/>
      <c r="KJV410" s="47"/>
      <c r="KJW410" s="47"/>
      <c r="KJX410" s="47"/>
      <c r="KJY410" s="47"/>
      <c r="KJZ410" s="47"/>
      <c r="KKA410" s="47"/>
      <c r="KKB410" s="47"/>
      <c r="KKC410" s="47"/>
      <c r="KKD410" s="47"/>
      <c r="KKE410" s="47"/>
      <c r="KKF410" s="47"/>
      <c r="KKG410" s="47"/>
      <c r="KKH410" s="47"/>
      <c r="KKI410" s="47"/>
      <c r="KKJ410" s="47"/>
      <c r="KKK410" s="47"/>
      <c r="KKL410" s="47"/>
      <c r="KKM410" s="47"/>
      <c r="KKN410" s="47"/>
      <c r="KKO410" s="47"/>
      <c r="KKP410" s="47"/>
      <c r="KKQ410" s="47"/>
      <c r="KKR410" s="47"/>
      <c r="KKS410" s="47"/>
      <c r="KKT410" s="47"/>
      <c r="KKU410" s="47"/>
      <c r="KKV410" s="47"/>
      <c r="KKW410" s="47"/>
      <c r="KKX410" s="47"/>
      <c r="KKY410" s="47"/>
      <c r="KKZ410" s="47"/>
      <c r="KLA410" s="47"/>
      <c r="KLB410" s="47"/>
      <c r="KLC410" s="47"/>
      <c r="KLD410" s="47"/>
      <c r="KLE410" s="47"/>
      <c r="KLF410" s="47"/>
      <c r="KLG410" s="47"/>
      <c r="KLH410" s="47"/>
      <c r="KLI410" s="47"/>
      <c r="KLJ410" s="47"/>
      <c r="KLK410" s="47"/>
      <c r="KLL410" s="47"/>
      <c r="KLM410" s="47"/>
      <c r="KLN410" s="47"/>
      <c r="KLO410" s="47"/>
      <c r="KLP410" s="47"/>
      <c r="KLQ410" s="47"/>
      <c r="KLR410" s="47"/>
      <c r="KLS410" s="47"/>
      <c r="KLT410" s="47"/>
      <c r="KLU410" s="47"/>
      <c r="KLV410" s="47"/>
      <c r="KLW410" s="47"/>
      <c r="KLX410" s="47"/>
      <c r="KLY410" s="47"/>
      <c r="KLZ410" s="47"/>
      <c r="KMA410" s="47"/>
      <c r="KMB410" s="47"/>
      <c r="KMC410" s="47"/>
      <c r="KMD410" s="47"/>
      <c r="KME410" s="47"/>
      <c r="KMF410" s="47"/>
      <c r="KMG410" s="47"/>
      <c r="KMH410" s="47"/>
      <c r="KMI410" s="47"/>
      <c r="KMJ410" s="47"/>
      <c r="KMK410" s="47"/>
      <c r="KML410" s="47"/>
      <c r="KMM410" s="47"/>
      <c r="KMN410" s="47"/>
      <c r="KMO410" s="47"/>
      <c r="KMP410" s="47"/>
      <c r="KMQ410" s="47"/>
      <c r="KMR410" s="47"/>
      <c r="KMS410" s="47"/>
      <c r="KMT410" s="47"/>
      <c r="KMU410" s="47"/>
      <c r="KMV410" s="47"/>
      <c r="KMW410" s="47"/>
      <c r="KMX410" s="47"/>
      <c r="KMY410" s="47"/>
      <c r="KMZ410" s="47"/>
      <c r="KNA410" s="47"/>
      <c r="KNB410" s="47"/>
      <c r="KNC410" s="47"/>
      <c r="KND410" s="47"/>
      <c r="KNE410" s="47"/>
      <c r="KNF410" s="47"/>
      <c r="KNG410" s="47"/>
      <c r="KNH410" s="47"/>
      <c r="KNI410" s="47"/>
      <c r="KNJ410" s="47"/>
      <c r="KNK410" s="47"/>
      <c r="KNL410" s="47"/>
      <c r="KNM410" s="47"/>
      <c r="KNN410" s="47"/>
      <c r="KNO410" s="47"/>
      <c r="KNP410" s="47"/>
      <c r="KNQ410" s="47"/>
      <c r="KNR410" s="47"/>
      <c r="KNS410" s="47"/>
      <c r="KNT410" s="47"/>
      <c r="KNU410" s="47"/>
      <c r="KNV410" s="47"/>
      <c r="KNW410" s="47"/>
      <c r="KNX410" s="47"/>
      <c r="KNY410" s="47"/>
      <c r="KNZ410" s="47"/>
      <c r="KOA410" s="47"/>
      <c r="KOB410" s="47"/>
      <c r="KOC410" s="47"/>
      <c r="KOD410" s="47"/>
      <c r="KOE410" s="47"/>
      <c r="KOF410" s="47"/>
      <c r="KOG410" s="47"/>
      <c r="KOH410" s="47"/>
      <c r="KOI410" s="47"/>
      <c r="KOJ410" s="47"/>
      <c r="KOK410" s="47"/>
      <c r="KOL410" s="47"/>
      <c r="KOM410" s="47"/>
      <c r="KON410" s="47"/>
      <c r="KOO410" s="47"/>
      <c r="KOP410" s="47"/>
      <c r="KOQ410" s="47"/>
      <c r="KOR410" s="47"/>
      <c r="KOS410" s="47"/>
      <c r="KOT410" s="47"/>
      <c r="KOU410" s="47"/>
      <c r="KOV410" s="47"/>
      <c r="KOW410" s="47"/>
      <c r="KOX410" s="47"/>
      <c r="KOY410" s="47"/>
      <c r="KOZ410" s="47"/>
      <c r="KPA410" s="47"/>
      <c r="KPB410" s="47"/>
      <c r="KPC410" s="47"/>
      <c r="KPD410" s="47"/>
      <c r="KPE410" s="47"/>
      <c r="KPF410" s="47"/>
      <c r="KPG410" s="47"/>
      <c r="KPH410" s="47"/>
      <c r="KPI410" s="47"/>
      <c r="KPJ410" s="47"/>
      <c r="KPK410" s="47"/>
      <c r="KPL410" s="47"/>
      <c r="KPM410" s="47"/>
      <c r="KPN410" s="47"/>
      <c r="KPO410" s="47"/>
      <c r="KPP410" s="47"/>
      <c r="KPQ410" s="47"/>
      <c r="KPR410" s="47"/>
      <c r="KPS410" s="47"/>
      <c r="KPT410" s="47"/>
      <c r="KPU410" s="47"/>
      <c r="KPV410" s="47"/>
      <c r="KPW410" s="47"/>
      <c r="KPX410" s="47"/>
      <c r="KPY410" s="47"/>
      <c r="KPZ410" s="47"/>
      <c r="KQA410" s="47"/>
      <c r="KQB410" s="47"/>
      <c r="KQC410" s="47"/>
      <c r="KQD410" s="47"/>
      <c r="KQE410" s="47"/>
      <c r="KQF410" s="47"/>
      <c r="KQG410" s="47"/>
      <c r="KQH410" s="47"/>
      <c r="KQI410" s="47"/>
      <c r="KQJ410" s="47"/>
      <c r="KQK410" s="47"/>
      <c r="KQL410" s="47"/>
      <c r="KQM410" s="47"/>
      <c r="KQN410" s="47"/>
      <c r="KQO410" s="47"/>
      <c r="KQP410" s="47"/>
      <c r="KQQ410" s="47"/>
      <c r="KQR410" s="47"/>
      <c r="KQS410" s="47"/>
      <c r="KQT410" s="47"/>
      <c r="KQU410" s="47"/>
      <c r="KQV410" s="47"/>
      <c r="KQW410" s="47"/>
      <c r="KQX410" s="47"/>
      <c r="KQY410" s="47"/>
      <c r="KQZ410" s="47"/>
      <c r="KRA410" s="47"/>
      <c r="KRB410" s="47"/>
      <c r="KRC410" s="47"/>
      <c r="KRD410" s="47"/>
      <c r="KRE410" s="47"/>
      <c r="KRF410" s="47"/>
      <c r="KRG410" s="47"/>
      <c r="KRH410" s="47"/>
      <c r="KRI410" s="47"/>
      <c r="KRJ410" s="47"/>
      <c r="KRK410" s="47"/>
      <c r="KRL410" s="47"/>
      <c r="KRM410" s="47"/>
      <c r="KRN410" s="47"/>
      <c r="KRO410" s="47"/>
      <c r="KRP410" s="47"/>
      <c r="KRQ410" s="47"/>
      <c r="KRR410" s="47"/>
      <c r="KRS410" s="47"/>
      <c r="KRT410" s="47"/>
      <c r="KRU410" s="47"/>
      <c r="KRV410" s="47"/>
      <c r="KRW410" s="47"/>
      <c r="KRX410" s="47"/>
      <c r="KRY410" s="47"/>
      <c r="KRZ410" s="47"/>
      <c r="KSA410" s="47"/>
      <c r="KSB410" s="47"/>
      <c r="KSC410" s="47"/>
      <c r="KSD410" s="47"/>
      <c r="KSE410" s="47"/>
      <c r="KSF410" s="47"/>
      <c r="KSG410" s="47"/>
      <c r="KSH410" s="47"/>
      <c r="KSI410" s="47"/>
      <c r="KSJ410" s="47"/>
      <c r="KSK410" s="47"/>
      <c r="KSL410" s="47"/>
      <c r="KSM410" s="47"/>
      <c r="KSN410" s="47"/>
      <c r="KSO410" s="47"/>
      <c r="KSP410" s="47"/>
      <c r="KSQ410" s="47"/>
      <c r="KSR410" s="47"/>
      <c r="KSS410" s="47"/>
      <c r="KST410" s="47"/>
      <c r="KSU410" s="47"/>
      <c r="KSV410" s="47"/>
      <c r="KSW410" s="47"/>
      <c r="KSX410" s="47"/>
      <c r="KSY410" s="47"/>
      <c r="KSZ410" s="47"/>
      <c r="KTA410" s="47"/>
      <c r="KTB410" s="47"/>
      <c r="KTC410" s="47"/>
      <c r="KTD410" s="47"/>
      <c r="KTE410" s="47"/>
      <c r="KTF410" s="47"/>
      <c r="KTG410" s="47"/>
      <c r="KTH410" s="47"/>
      <c r="KTI410" s="47"/>
      <c r="KTJ410" s="47"/>
      <c r="KTK410" s="47"/>
      <c r="KTL410" s="47"/>
      <c r="KTM410" s="47"/>
      <c r="KTN410" s="47"/>
      <c r="KTO410" s="47"/>
      <c r="KTP410" s="47"/>
      <c r="KTQ410" s="47"/>
      <c r="KTR410" s="47"/>
      <c r="KTS410" s="47"/>
      <c r="KTT410" s="47"/>
      <c r="KTU410" s="47"/>
      <c r="KTV410" s="47"/>
      <c r="KTW410" s="47"/>
      <c r="KTX410" s="47"/>
      <c r="KTY410" s="47"/>
      <c r="KTZ410" s="47"/>
      <c r="KUA410" s="47"/>
      <c r="KUB410" s="47"/>
      <c r="KUC410" s="47"/>
      <c r="KUD410" s="47"/>
      <c r="KUE410" s="47"/>
      <c r="KUF410" s="47"/>
      <c r="KUG410" s="47"/>
      <c r="KUH410" s="47"/>
      <c r="KUI410" s="47"/>
      <c r="KUJ410" s="47"/>
      <c r="KUK410" s="47"/>
      <c r="KUL410" s="47"/>
      <c r="KUM410" s="47"/>
      <c r="KUN410" s="47"/>
      <c r="KUO410" s="47"/>
      <c r="KUP410" s="47"/>
      <c r="KUQ410" s="47"/>
      <c r="KUR410" s="47"/>
      <c r="KUS410" s="47"/>
      <c r="KUT410" s="47"/>
      <c r="KUU410" s="47"/>
      <c r="KUV410" s="47"/>
      <c r="KUW410" s="47"/>
      <c r="KUX410" s="47"/>
      <c r="KUY410" s="47"/>
      <c r="KUZ410" s="47"/>
      <c r="KVA410" s="47"/>
      <c r="KVB410" s="47"/>
      <c r="KVC410" s="47"/>
      <c r="KVD410" s="47"/>
      <c r="KVE410" s="47"/>
      <c r="KVF410" s="47"/>
      <c r="KVG410" s="47"/>
      <c r="KVH410" s="47"/>
      <c r="KVI410" s="47"/>
      <c r="KVJ410" s="47"/>
      <c r="KVK410" s="47"/>
      <c r="KVL410" s="47"/>
      <c r="KVM410" s="47"/>
      <c r="KVN410" s="47"/>
      <c r="KVO410" s="47"/>
      <c r="KVP410" s="47"/>
      <c r="KVQ410" s="47"/>
      <c r="KVR410" s="47"/>
      <c r="KVS410" s="47"/>
      <c r="KVT410" s="47"/>
      <c r="KVU410" s="47"/>
      <c r="KVV410" s="47"/>
      <c r="KVW410" s="47"/>
      <c r="KVX410" s="47"/>
      <c r="KVY410" s="47"/>
      <c r="KVZ410" s="47"/>
      <c r="KWA410" s="47"/>
      <c r="KWB410" s="47"/>
      <c r="KWC410" s="47"/>
      <c r="KWD410" s="47"/>
      <c r="KWE410" s="47"/>
      <c r="KWF410" s="47"/>
      <c r="KWG410" s="47"/>
      <c r="KWH410" s="47"/>
      <c r="KWI410" s="47"/>
      <c r="KWJ410" s="47"/>
      <c r="KWK410" s="47"/>
      <c r="KWL410" s="47"/>
      <c r="KWM410" s="47"/>
      <c r="KWN410" s="47"/>
      <c r="KWO410" s="47"/>
      <c r="KWP410" s="47"/>
      <c r="KWQ410" s="47"/>
      <c r="KWR410" s="47"/>
      <c r="KWS410" s="47"/>
      <c r="KWT410" s="47"/>
      <c r="KWU410" s="47"/>
      <c r="KWV410" s="47"/>
      <c r="KWW410" s="47"/>
      <c r="KWX410" s="47"/>
      <c r="KWY410" s="47"/>
      <c r="KWZ410" s="47"/>
      <c r="KXA410" s="47"/>
      <c r="KXB410" s="47"/>
      <c r="KXC410" s="47"/>
      <c r="KXD410" s="47"/>
      <c r="KXE410" s="47"/>
      <c r="KXF410" s="47"/>
      <c r="KXG410" s="47"/>
      <c r="KXH410" s="47"/>
      <c r="KXI410" s="47"/>
      <c r="KXJ410" s="47"/>
      <c r="KXK410" s="47"/>
      <c r="KXL410" s="47"/>
      <c r="KXM410" s="47"/>
      <c r="KXN410" s="47"/>
      <c r="KXO410" s="47"/>
      <c r="KXP410" s="47"/>
      <c r="KXQ410" s="47"/>
      <c r="KXR410" s="47"/>
      <c r="KXS410" s="47"/>
      <c r="KXT410" s="47"/>
      <c r="KXU410" s="47"/>
      <c r="KXV410" s="47"/>
      <c r="KXW410" s="47"/>
      <c r="KXX410" s="47"/>
      <c r="KXY410" s="47"/>
      <c r="KXZ410" s="47"/>
      <c r="KYA410" s="47"/>
      <c r="KYB410" s="47"/>
      <c r="KYC410" s="47"/>
      <c r="KYD410" s="47"/>
      <c r="KYE410" s="47"/>
      <c r="KYF410" s="47"/>
      <c r="KYG410" s="47"/>
      <c r="KYH410" s="47"/>
      <c r="KYI410" s="47"/>
      <c r="KYJ410" s="47"/>
      <c r="KYK410" s="47"/>
      <c r="KYL410" s="47"/>
      <c r="KYM410" s="47"/>
      <c r="KYN410" s="47"/>
      <c r="KYO410" s="47"/>
      <c r="KYP410" s="47"/>
      <c r="KYQ410" s="47"/>
      <c r="KYR410" s="47"/>
      <c r="KYS410" s="47"/>
      <c r="KYT410" s="47"/>
      <c r="KYU410" s="47"/>
      <c r="KYV410" s="47"/>
      <c r="KYW410" s="47"/>
      <c r="KYX410" s="47"/>
      <c r="KYY410" s="47"/>
      <c r="KYZ410" s="47"/>
      <c r="KZA410" s="47"/>
      <c r="KZB410" s="47"/>
      <c r="KZC410" s="47"/>
      <c r="KZD410" s="47"/>
      <c r="KZE410" s="47"/>
      <c r="KZF410" s="47"/>
      <c r="KZG410" s="47"/>
      <c r="KZH410" s="47"/>
      <c r="KZI410" s="47"/>
      <c r="KZJ410" s="47"/>
      <c r="KZK410" s="47"/>
      <c r="KZL410" s="47"/>
      <c r="KZM410" s="47"/>
      <c r="KZN410" s="47"/>
      <c r="KZO410" s="47"/>
      <c r="KZP410" s="47"/>
      <c r="KZQ410" s="47"/>
      <c r="KZR410" s="47"/>
      <c r="KZS410" s="47"/>
      <c r="KZT410" s="47"/>
      <c r="KZU410" s="47"/>
      <c r="KZV410" s="47"/>
      <c r="KZW410" s="47"/>
      <c r="KZX410" s="47"/>
      <c r="KZY410" s="47"/>
      <c r="KZZ410" s="47"/>
      <c r="LAA410" s="47"/>
      <c r="LAB410" s="47"/>
      <c r="LAC410" s="47"/>
      <c r="LAD410" s="47"/>
      <c r="LAE410" s="47"/>
      <c r="LAF410" s="47"/>
      <c r="LAG410" s="47"/>
      <c r="LAH410" s="47"/>
      <c r="LAI410" s="47"/>
      <c r="LAJ410" s="47"/>
      <c r="LAK410" s="47"/>
      <c r="LAL410" s="47"/>
      <c r="LAM410" s="47"/>
      <c r="LAN410" s="47"/>
      <c r="LAO410" s="47"/>
      <c r="LAP410" s="47"/>
      <c r="LAQ410" s="47"/>
      <c r="LAR410" s="47"/>
      <c r="LAS410" s="47"/>
      <c r="LAT410" s="47"/>
      <c r="LAU410" s="47"/>
      <c r="LAV410" s="47"/>
      <c r="LAW410" s="47"/>
      <c r="LAX410" s="47"/>
      <c r="LAY410" s="47"/>
      <c r="LAZ410" s="47"/>
      <c r="LBA410" s="47"/>
      <c r="LBB410" s="47"/>
      <c r="LBC410" s="47"/>
      <c r="LBD410" s="47"/>
      <c r="LBE410" s="47"/>
      <c r="LBF410" s="47"/>
      <c r="LBG410" s="47"/>
      <c r="LBH410" s="47"/>
      <c r="LBI410" s="47"/>
      <c r="LBJ410" s="47"/>
      <c r="LBK410" s="47"/>
      <c r="LBL410" s="47"/>
      <c r="LBM410" s="47"/>
      <c r="LBN410" s="47"/>
      <c r="LBO410" s="47"/>
      <c r="LBP410" s="47"/>
      <c r="LBQ410" s="47"/>
      <c r="LBR410" s="47"/>
      <c r="LBS410" s="47"/>
      <c r="LBT410" s="47"/>
      <c r="LBU410" s="47"/>
      <c r="LBV410" s="47"/>
      <c r="LBW410" s="47"/>
      <c r="LBX410" s="47"/>
      <c r="LBY410" s="47"/>
      <c r="LBZ410" s="47"/>
      <c r="LCA410" s="47"/>
      <c r="LCB410" s="47"/>
      <c r="LCC410" s="47"/>
      <c r="LCD410" s="47"/>
      <c r="LCE410" s="47"/>
      <c r="LCF410" s="47"/>
      <c r="LCG410" s="47"/>
      <c r="LCH410" s="47"/>
      <c r="LCI410" s="47"/>
      <c r="LCJ410" s="47"/>
      <c r="LCK410" s="47"/>
      <c r="LCL410" s="47"/>
      <c r="LCM410" s="47"/>
      <c r="LCN410" s="47"/>
      <c r="LCO410" s="47"/>
      <c r="LCP410" s="47"/>
      <c r="LCQ410" s="47"/>
      <c r="LCR410" s="47"/>
      <c r="LCS410" s="47"/>
      <c r="LCT410" s="47"/>
      <c r="LCU410" s="47"/>
      <c r="LCV410" s="47"/>
      <c r="LCW410" s="47"/>
      <c r="LCX410" s="47"/>
      <c r="LCY410" s="47"/>
      <c r="LCZ410" s="47"/>
      <c r="LDA410" s="47"/>
      <c r="LDB410" s="47"/>
      <c r="LDC410" s="47"/>
      <c r="LDD410" s="47"/>
      <c r="LDE410" s="47"/>
      <c r="LDF410" s="47"/>
      <c r="LDG410" s="47"/>
      <c r="LDH410" s="47"/>
      <c r="LDI410" s="47"/>
      <c r="LDJ410" s="47"/>
      <c r="LDK410" s="47"/>
      <c r="LDL410" s="47"/>
      <c r="LDM410" s="47"/>
      <c r="LDN410" s="47"/>
      <c r="LDO410" s="47"/>
      <c r="LDP410" s="47"/>
      <c r="LDQ410" s="47"/>
      <c r="LDR410" s="47"/>
      <c r="LDS410" s="47"/>
      <c r="LDT410" s="47"/>
      <c r="LDU410" s="47"/>
      <c r="LDV410" s="47"/>
      <c r="LDW410" s="47"/>
      <c r="LDX410" s="47"/>
      <c r="LDY410" s="47"/>
      <c r="LDZ410" s="47"/>
      <c r="LEA410" s="47"/>
      <c r="LEB410" s="47"/>
      <c r="LEC410" s="47"/>
      <c r="LED410" s="47"/>
      <c r="LEE410" s="47"/>
      <c r="LEF410" s="47"/>
      <c r="LEG410" s="47"/>
      <c r="LEH410" s="47"/>
      <c r="LEI410" s="47"/>
      <c r="LEJ410" s="47"/>
      <c r="LEK410" s="47"/>
      <c r="LEL410" s="47"/>
      <c r="LEM410" s="47"/>
      <c r="LEN410" s="47"/>
      <c r="LEO410" s="47"/>
      <c r="LEP410" s="47"/>
      <c r="LEQ410" s="47"/>
      <c r="LER410" s="47"/>
      <c r="LES410" s="47"/>
      <c r="LET410" s="47"/>
      <c r="LEU410" s="47"/>
      <c r="LEV410" s="47"/>
      <c r="LEW410" s="47"/>
      <c r="LEX410" s="47"/>
      <c r="LEY410" s="47"/>
      <c r="LEZ410" s="47"/>
      <c r="LFA410" s="47"/>
      <c r="LFB410" s="47"/>
      <c r="LFC410" s="47"/>
      <c r="LFD410" s="47"/>
      <c r="LFE410" s="47"/>
      <c r="LFF410" s="47"/>
      <c r="LFG410" s="47"/>
      <c r="LFH410" s="47"/>
      <c r="LFI410" s="47"/>
      <c r="LFJ410" s="47"/>
      <c r="LFK410" s="47"/>
      <c r="LFL410" s="47"/>
      <c r="LFM410" s="47"/>
      <c r="LFN410" s="47"/>
      <c r="LFO410" s="47"/>
      <c r="LFP410" s="47"/>
      <c r="LFQ410" s="47"/>
      <c r="LFR410" s="47"/>
      <c r="LFS410" s="47"/>
      <c r="LFT410" s="47"/>
      <c r="LFU410" s="47"/>
      <c r="LFV410" s="47"/>
      <c r="LFW410" s="47"/>
      <c r="LFX410" s="47"/>
      <c r="LFY410" s="47"/>
      <c r="LFZ410" s="47"/>
      <c r="LGA410" s="47"/>
      <c r="LGB410" s="47"/>
      <c r="LGC410" s="47"/>
      <c r="LGD410" s="47"/>
      <c r="LGE410" s="47"/>
      <c r="LGF410" s="47"/>
      <c r="LGG410" s="47"/>
      <c r="LGH410" s="47"/>
      <c r="LGI410" s="47"/>
      <c r="LGJ410" s="47"/>
      <c r="LGK410" s="47"/>
      <c r="LGL410" s="47"/>
      <c r="LGM410" s="47"/>
      <c r="LGN410" s="47"/>
      <c r="LGO410" s="47"/>
      <c r="LGP410" s="47"/>
      <c r="LGQ410" s="47"/>
      <c r="LGR410" s="47"/>
      <c r="LGS410" s="47"/>
      <c r="LGT410" s="47"/>
      <c r="LGU410" s="47"/>
      <c r="LGV410" s="47"/>
      <c r="LGW410" s="47"/>
      <c r="LGX410" s="47"/>
      <c r="LGY410" s="47"/>
      <c r="LGZ410" s="47"/>
      <c r="LHA410" s="47"/>
      <c r="LHB410" s="47"/>
      <c r="LHC410" s="47"/>
      <c r="LHD410" s="47"/>
      <c r="LHE410" s="47"/>
      <c r="LHF410" s="47"/>
      <c r="LHG410" s="47"/>
      <c r="LHH410" s="47"/>
      <c r="LHI410" s="47"/>
      <c r="LHJ410" s="47"/>
      <c r="LHK410" s="47"/>
      <c r="LHL410" s="47"/>
      <c r="LHM410" s="47"/>
      <c r="LHN410" s="47"/>
      <c r="LHO410" s="47"/>
      <c r="LHP410" s="47"/>
      <c r="LHQ410" s="47"/>
      <c r="LHR410" s="47"/>
      <c r="LHS410" s="47"/>
      <c r="LHT410" s="47"/>
      <c r="LHU410" s="47"/>
      <c r="LHV410" s="47"/>
      <c r="LHW410" s="47"/>
      <c r="LHX410" s="47"/>
      <c r="LHY410" s="47"/>
      <c r="LHZ410" s="47"/>
      <c r="LIA410" s="47"/>
      <c r="LIB410" s="47"/>
      <c r="LIC410" s="47"/>
      <c r="LID410" s="47"/>
      <c r="LIE410" s="47"/>
      <c r="LIF410" s="47"/>
      <c r="LIG410" s="47"/>
      <c r="LIH410" s="47"/>
      <c r="LII410" s="47"/>
      <c r="LIJ410" s="47"/>
      <c r="LIK410" s="47"/>
      <c r="LIL410" s="47"/>
      <c r="LIM410" s="47"/>
      <c r="LIN410" s="47"/>
      <c r="LIO410" s="47"/>
      <c r="LIP410" s="47"/>
      <c r="LIQ410" s="47"/>
      <c r="LIR410" s="47"/>
      <c r="LIS410" s="47"/>
      <c r="LIT410" s="47"/>
      <c r="LIU410" s="47"/>
      <c r="LIV410" s="47"/>
      <c r="LIW410" s="47"/>
      <c r="LIX410" s="47"/>
      <c r="LIY410" s="47"/>
      <c r="LIZ410" s="47"/>
      <c r="LJA410" s="47"/>
      <c r="LJB410" s="47"/>
      <c r="LJC410" s="47"/>
      <c r="LJD410" s="47"/>
      <c r="LJE410" s="47"/>
      <c r="LJF410" s="47"/>
      <c r="LJG410" s="47"/>
      <c r="LJH410" s="47"/>
      <c r="LJI410" s="47"/>
      <c r="LJJ410" s="47"/>
      <c r="LJK410" s="47"/>
      <c r="LJL410" s="47"/>
      <c r="LJM410" s="47"/>
      <c r="LJN410" s="47"/>
      <c r="LJO410" s="47"/>
      <c r="LJP410" s="47"/>
      <c r="LJQ410" s="47"/>
      <c r="LJR410" s="47"/>
      <c r="LJS410" s="47"/>
      <c r="LJT410" s="47"/>
      <c r="LJU410" s="47"/>
      <c r="LJV410" s="47"/>
      <c r="LJW410" s="47"/>
      <c r="LJX410" s="47"/>
      <c r="LJY410" s="47"/>
      <c r="LJZ410" s="47"/>
      <c r="LKA410" s="47"/>
      <c r="LKB410" s="47"/>
      <c r="LKC410" s="47"/>
      <c r="LKD410" s="47"/>
      <c r="LKE410" s="47"/>
      <c r="LKF410" s="47"/>
      <c r="LKG410" s="47"/>
      <c r="LKH410" s="47"/>
      <c r="LKI410" s="47"/>
      <c r="LKJ410" s="47"/>
      <c r="LKK410" s="47"/>
      <c r="LKL410" s="47"/>
      <c r="LKM410" s="47"/>
      <c r="LKN410" s="47"/>
      <c r="LKO410" s="47"/>
      <c r="LKP410" s="47"/>
      <c r="LKQ410" s="47"/>
      <c r="LKR410" s="47"/>
      <c r="LKS410" s="47"/>
      <c r="LKT410" s="47"/>
      <c r="LKU410" s="47"/>
      <c r="LKV410" s="47"/>
      <c r="LKW410" s="47"/>
      <c r="LKX410" s="47"/>
      <c r="LKY410" s="47"/>
      <c r="LKZ410" s="47"/>
      <c r="LLA410" s="47"/>
      <c r="LLB410" s="47"/>
      <c r="LLC410" s="47"/>
      <c r="LLD410" s="47"/>
      <c r="LLE410" s="47"/>
      <c r="LLF410" s="47"/>
      <c r="LLG410" s="47"/>
      <c r="LLH410" s="47"/>
      <c r="LLI410" s="47"/>
      <c r="LLJ410" s="47"/>
      <c r="LLK410" s="47"/>
      <c r="LLL410" s="47"/>
      <c r="LLM410" s="47"/>
      <c r="LLN410" s="47"/>
      <c r="LLO410" s="47"/>
      <c r="LLP410" s="47"/>
      <c r="LLQ410" s="47"/>
      <c r="LLR410" s="47"/>
      <c r="LLS410" s="47"/>
      <c r="LLT410" s="47"/>
      <c r="LLU410" s="47"/>
      <c r="LLV410" s="47"/>
      <c r="LLW410" s="47"/>
      <c r="LLX410" s="47"/>
      <c r="LLY410" s="47"/>
      <c r="LLZ410" s="47"/>
      <c r="LMA410" s="47"/>
      <c r="LMB410" s="47"/>
      <c r="LMC410" s="47"/>
      <c r="LMD410" s="47"/>
      <c r="LME410" s="47"/>
      <c r="LMF410" s="47"/>
      <c r="LMG410" s="47"/>
      <c r="LMH410" s="47"/>
      <c r="LMI410" s="47"/>
      <c r="LMJ410" s="47"/>
      <c r="LMK410" s="47"/>
      <c r="LML410" s="47"/>
      <c r="LMM410" s="47"/>
      <c r="LMN410" s="47"/>
      <c r="LMO410" s="47"/>
      <c r="LMP410" s="47"/>
      <c r="LMQ410" s="47"/>
      <c r="LMR410" s="47"/>
      <c r="LMS410" s="47"/>
      <c r="LMT410" s="47"/>
      <c r="LMU410" s="47"/>
      <c r="LMV410" s="47"/>
      <c r="LMW410" s="47"/>
      <c r="LMX410" s="47"/>
      <c r="LMY410" s="47"/>
      <c r="LMZ410" s="47"/>
      <c r="LNA410" s="47"/>
      <c r="LNB410" s="47"/>
      <c r="LNC410" s="47"/>
      <c r="LND410" s="47"/>
      <c r="LNE410" s="47"/>
      <c r="LNF410" s="47"/>
      <c r="LNG410" s="47"/>
      <c r="LNH410" s="47"/>
      <c r="LNI410" s="47"/>
      <c r="LNJ410" s="47"/>
      <c r="LNK410" s="47"/>
      <c r="LNL410" s="47"/>
      <c r="LNM410" s="47"/>
      <c r="LNN410" s="47"/>
      <c r="LNO410" s="47"/>
      <c r="LNP410" s="47"/>
      <c r="LNQ410" s="47"/>
      <c r="LNR410" s="47"/>
      <c r="LNS410" s="47"/>
      <c r="LNT410" s="47"/>
      <c r="LNU410" s="47"/>
      <c r="LNV410" s="47"/>
      <c r="LNW410" s="47"/>
      <c r="LNX410" s="47"/>
      <c r="LNY410" s="47"/>
      <c r="LNZ410" s="47"/>
      <c r="LOA410" s="47"/>
      <c r="LOB410" s="47"/>
      <c r="LOC410" s="47"/>
      <c r="LOD410" s="47"/>
      <c r="LOE410" s="47"/>
      <c r="LOF410" s="47"/>
      <c r="LOG410" s="47"/>
      <c r="LOH410" s="47"/>
      <c r="LOI410" s="47"/>
      <c r="LOJ410" s="47"/>
      <c r="LOK410" s="47"/>
      <c r="LOL410" s="47"/>
      <c r="LOM410" s="47"/>
      <c r="LON410" s="47"/>
      <c r="LOO410" s="47"/>
      <c r="LOP410" s="47"/>
      <c r="LOQ410" s="47"/>
      <c r="LOR410" s="47"/>
      <c r="LOS410" s="47"/>
      <c r="LOT410" s="47"/>
      <c r="LOU410" s="47"/>
      <c r="LOV410" s="47"/>
      <c r="LOW410" s="47"/>
      <c r="LOX410" s="47"/>
      <c r="LOY410" s="47"/>
      <c r="LOZ410" s="47"/>
      <c r="LPA410" s="47"/>
      <c r="LPB410" s="47"/>
      <c r="LPC410" s="47"/>
      <c r="LPD410" s="47"/>
      <c r="LPE410" s="47"/>
      <c r="LPF410" s="47"/>
      <c r="LPG410" s="47"/>
      <c r="LPH410" s="47"/>
      <c r="LPI410" s="47"/>
      <c r="LPJ410" s="47"/>
      <c r="LPK410" s="47"/>
      <c r="LPL410" s="47"/>
      <c r="LPM410" s="47"/>
      <c r="LPN410" s="47"/>
      <c r="LPO410" s="47"/>
      <c r="LPP410" s="47"/>
      <c r="LPQ410" s="47"/>
      <c r="LPR410" s="47"/>
      <c r="LPS410" s="47"/>
      <c r="LPT410" s="47"/>
      <c r="LPU410" s="47"/>
      <c r="LPV410" s="47"/>
      <c r="LPW410" s="47"/>
      <c r="LPX410" s="47"/>
      <c r="LPY410" s="47"/>
      <c r="LPZ410" s="47"/>
      <c r="LQA410" s="47"/>
      <c r="LQB410" s="47"/>
      <c r="LQC410" s="47"/>
      <c r="LQD410" s="47"/>
      <c r="LQE410" s="47"/>
      <c r="LQF410" s="47"/>
      <c r="LQG410" s="47"/>
      <c r="LQH410" s="47"/>
      <c r="LQI410" s="47"/>
      <c r="LQJ410" s="47"/>
      <c r="LQK410" s="47"/>
      <c r="LQL410" s="47"/>
      <c r="LQM410" s="47"/>
      <c r="LQN410" s="47"/>
      <c r="LQO410" s="47"/>
      <c r="LQP410" s="47"/>
      <c r="LQQ410" s="47"/>
      <c r="LQR410" s="47"/>
      <c r="LQS410" s="47"/>
      <c r="LQT410" s="47"/>
      <c r="LQU410" s="47"/>
      <c r="LQV410" s="47"/>
      <c r="LQW410" s="47"/>
      <c r="LQX410" s="47"/>
      <c r="LQY410" s="47"/>
      <c r="LQZ410" s="47"/>
      <c r="LRA410" s="47"/>
      <c r="LRB410" s="47"/>
      <c r="LRC410" s="47"/>
      <c r="LRD410" s="47"/>
      <c r="LRE410" s="47"/>
      <c r="LRF410" s="47"/>
      <c r="LRG410" s="47"/>
      <c r="LRH410" s="47"/>
      <c r="LRI410" s="47"/>
      <c r="LRJ410" s="47"/>
      <c r="LRK410" s="47"/>
      <c r="LRL410" s="47"/>
      <c r="LRM410" s="47"/>
      <c r="LRN410" s="47"/>
      <c r="LRO410" s="47"/>
      <c r="LRP410" s="47"/>
      <c r="LRQ410" s="47"/>
      <c r="LRR410" s="47"/>
      <c r="LRS410" s="47"/>
      <c r="LRT410" s="47"/>
      <c r="LRU410" s="47"/>
      <c r="LRV410" s="47"/>
      <c r="LRW410" s="47"/>
      <c r="LRX410" s="47"/>
      <c r="LRY410" s="47"/>
      <c r="LRZ410" s="47"/>
      <c r="LSA410" s="47"/>
      <c r="LSB410" s="47"/>
      <c r="LSC410" s="47"/>
      <c r="LSD410" s="47"/>
      <c r="LSE410" s="47"/>
      <c r="LSF410" s="47"/>
      <c r="LSG410" s="47"/>
      <c r="LSH410" s="47"/>
      <c r="LSI410" s="47"/>
      <c r="LSJ410" s="47"/>
      <c r="LSK410" s="47"/>
      <c r="LSL410" s="47"/>
      <c r="LSM410" s="47"/>
      <c r="LSN410" s="47"/>
      <c r="LSO410" s="47"/>
      <c r="LSP410" s="47"/>
      <c r="LSQ410" s="47"/>
      <c r="LSR410" s="47"/>
      <c r="LSS410" s="47"/>
      <c r="LST410" s="47"/>
      <c r="LSU410" s="47"/>
      <c r="LSV410" s="47"/>
      <c r="LSW410" s="47"/>
      <c r="LSX410" s="47"/>
      <c r="LSY410" s="47"/>
      <c r="LSZ410" s="47"/>
      <c r="LTA410" s="47"/>
      <c r="LTB410" s="47"/>
      <c r="LTC410" s="47"/>
      <c r="LTD410" s="47"/>
      <c r="LTE410" s="47"/>
      <c r="LTF410" s="47"/>
      <c r="LTG410" s="47"/>
      <c r="LTH410" s="47"/>
      <c r="LTI410" s="47"/>
      <c r="LTJ410" s="47"/>
      <c r="LTK410" s="47"/>
      <c r="LTL410" s="47"/>
      <c r="LTM410" s="47"/>
      <c r="LTN410" s="47"/>
      <c r="LTO410" s="47"/>
      <c r="LTP410" s="47"/>
      <c r="LTQ410" s="47"/>
      <c r="LTR410" s="47"/>
      <c r="LTS410" s="47"/>
      <c r="LTT410" s="47"/>
      <c r="LTU410" s="47"/>
      <c r="LTV410" s="47"/>
      <c r="LTW410" s="47"/>
      <c r="LTX410" s="47"/>
      <c r="LTY410" s="47"/>
      <c r="LTZ410" s="47"/>
      <c r="LUA410" s="47"/>
      <c r="LUB410" s="47"/>
      <c r="LUC410" s="47"/>
      <c r="LUD410" s="47"/>
      <c r="LUE410" s="47"/>
      <c r="LUF410" s="47"/>
      <c r="LUG410" s="47"/>
      <c r="LUH410" s="47"/>
      <c r="LUI410" s="47"/>
      <c r="LUJ410" s="47"/>
      <c r="LUK410" s="47"/>
      <c r="LUL410" s="47"/>
      <c r="LUM410" s="47"/>
      <c r="LUN410" s="47"/>
      <c r="LUO410" s="47"/>
      <c r="LUP410" s="47"/>
      <c r="LUQ410" s="47"/>
      <c r="LUR410" s="47"/>
      <c r="LUS410" s="47"/>
      <c r="LUT410" s="47"/>
      <c r="LUU410" s="47"/>
      <c r="LUV410" s="47"/>
      <c r="LUW410" s="47"/>
      <c r="LUX410" s="47"/>
      <c r="LUY410" s="47"/>
      <c r="LUZ410" s="47"/>
      <c r="LVA410" s="47"/>
      <c r="LVB410" s="47"/>
      <c r="LVC410" s="47"/>
      <c r="LVD410" s="47"/>
      <c r="LVE410" s="47"/>
      <c r="LVF410" s="47"/>
      <c r="LVG410" s="47"/>
      <c r="LVH410" s="47"/>
      <c r="LVI410" s="47"/>
      <c r="LVJ410" s="47"/>
      <c r="LVK410" s="47"/>
      <c r="LVL410" s="47"/>
      <c r="LVM410" s="47"/>
      <c r="LVN410" s="47"/>
      <c r="LVO410" s="47"/>
      <c r="LVP410" s="47"/>
      <c r="LVQ410" s="47"/>
      <c r="LVR410" s="47"/>
      <c r="LVS410" s="47"/>
      <c r="LVT410" s="47"/>
      <c r="LVU410" s="47"/>
      <c r="LVV410" s="47"/>
      <c r="LVW410" s="47"/>
      <c r="LVX410" s="47"/>
      <c r="LVY410" s="47"/>
      <c r="LVZ410" s="47"/>
      <c r="LWA410" s="47"/>
      <c r="LWB410" s="47"/>
      <c r="LWC410" s="47"/>
      <c r="LWD410" s="47"/>
      <c r="LWE410" s="47"/>
      <c r="LWF410" s="47"/>
      <c r="LWG410" s="47"/>
      <c r="LWH410" s="47"/>
      <c r="LWI410" s="47"/>
      <c r="LWJ410" s="47"/>
      <c r="LWK410" s="47"/>
      <c r="LWL410" s="47"/>
      <c r="LWM410" s="47"/>
      <c r="LWN410" s="47"/>
      <c r="LWO410" s="47"/>
      <c r="LWP410" s="47"/>
      <c r="LWQ410" s="47"/>
      <c r="LWR410" s="47"/>
      <c r="LWS410" s="47"/>
      <c r="LWT410" s="47"/>
      <c r="LWU410" s="47"/>
      <c r="LWV410" s="47"/>
      <c r="LWW410" s="47"/>
      <c r="LWX410" s="47"/>
      <c r="LWY410" s="47"/>
      <c r="LWZ410" s="47"/>
      <c r="LXA410" s="47"/>
      <c r="LXB410" s="47"/>
      <c r="LXC410" s="47"/>
      <c r="LXD410" s="47"/>
      <c r="LXE410" s="47"/>
      <c r="LXF410" s="47"/>
      <c r="LXG410" s="47"/>
      <c r="LXH410" s="47"/>
      <c r="LXI410" s="47"/>
      <c r="LXJ410" s="47"/>
      <c r="LXK410" s="47"/>
      <c r="LXL410" s="47"/>
      <c r="LXM410" s="47"/>
      <c r="LXN410" s="47"/>
      <c r="LXO410" s="47"/>
      <c r="LXP410" s="47"/>
      <c r="LXQ410" s="47"/>
      <c r="LXR410" s="47"/>
      <c r="LXS410" s="47"/>
      <c r="LXT410" s="47"/>
      <c r="LXU410" s="47"/>
      <c r="LXV410" s="47"/>
      <c r="LXW410" s="47"/>
      <c r="LXX410" s="47"/>
      <c r="LXY410" s="47"/>
      <c r="LXZ410" s="47"/>
      <c r="LYA410" s="47"/>
      <c r="LYB410" s="47"/>
      <c r="LYC410" s="47"/>
      <c r="LYD410" s="47"/>
      <c r="LYE410" s="47"/>
      <c r="LYF410" s="47"/>
      <c r="LYG410" s="47"/>
      <c r="LYH410" s="47"/>
      <c r="LYI410" s="47"/>
      <c r="LYJ410" s="47"/>
      <c r="LYK410" s="47"/>
      <c r="LYL410" s="47"/>
      <c r="LYM410" s="47"/>
      <c r="LYN410" s="47"/>
      <c r="LYO410" s="47"/>
      <c r="LYP410" s="47"/>
      <c r="LYQ410" s="47"/>
      <c r="LYR410" s="47"/>
      <c r="LYS410" s="47"/>
      <c r="LYT410" s="47"/>
      <c r="LYU410" s="47"/>
      <c r="LYV410" s="47"/>
      <c r="LYW410" s="47"/>
      <c r="LYX410" s="47"/>
      <c r="LYY410" s="47"/>
      <c r="LYZ410" s="47"/>
      <c r="LZA410" s="47"/>
      <c r="LZB410" s="47"/>
      <c r="LZC410" s="47"/>
      <c r="LZD410" s="47"/>
      <c r="LZE410" s="47"/>
      <c r="LZF410" s="47"/>
      <c r="LZG410" s="47"/>
      <c r="LZH410" s="47"/>
      <c r="LZI410" s="47"/>
      <c r="LZJ410" s="47"/>
      <c r="LZK410" s="47"/>
      <c r="LZL410" s="47"/>
      <c r="LZM410" s="47"/>
      <c r="LZN410" s="47"/>
      <c r="LZO410" s="47"/>
      <c r="LZP410" s="47"/>
      <c r="LZQ410" s="47"/>
      <c r="LZR410" s="47"/>
      <c r="LZS410" s="47"/>
      <c r="LZT410" s="47"/>
      <c r="LZU410" s="47"/>
      <c r="LZV410" s="47"/>
      <c r="LZW410" s="47"/>
      <c r="LZX410" s="47"/>
      <c r="LZY410" s="47"/>
      <c r="LZZ410" s="47"/>
      <c r="MAA410" s="47"/>
      <c r="MAB410" s="47"/>
      <c r="MAC410" s="47"/>
      <c r="MAD410" s="47"/>
      <c r="MAE410" s="47"/>
      <c r="MAF410" s="47"/>
      <c r="MAG410" s="47"/>
      <c r="MAH410" s="47"/>
      <c r="MAI410" s="47"/>
      <c r="MAJ410" s="47"/>
      <c r="MAK410" s="47"/>
      <c r="MAL410" s="47"/>
      <c r="MAM410" s="47"/>
      <c r="MAN410" s="47"/>
      <c r="MAO410" s="47"/>
      <c r="MAP410" s="47"/>
      <c r="MAQ410" s="47"/>
      <c r="MAR410" s="47"/>
      <c r="MAS410" s="47"/>
      <c r="MAT410" s="47"/>
      <c r="MAU410" s="47"/>
      <c r="MAV410" s="47"/>
      <c r="MAW410" s="47"/>
      <c r="MAX410" s="47"/>
      <c r="MAY410" s="47"/>
      <c r="MAZ410" s="47"/>
      <c r="MBA410" s="47"/>
      <c r="MBB410" s="47"/>
      <c r="MBC410" s="47"/>
      <c r="MBD410" s="47"/>
      <c r="MBE410" s="47"/>
      <c r="MBF410" s="47"/>
      <c r="MBG410" s="47"/>
      <c r="MBH410" s="47"/>
      <c r="MBI410" s="47"/>
      <c r="MBJ410" s="47"/>
      <c r="MBK410" s="47"/>
      <c r="MBL410" s="47"/>
      <c r="MBM410" s="47"/>
      <c r="MBN410" s="47"/>
      <c r="MBO410" s="47"/>
      <c r="MBP410" s="47"/>
      <c r="MBQ410" s="47"/>
      <c r="MBR410" s="47"/>
      <c r="MBS410" s="47"/>
      <c r="MBT410" s="47"/>
      <c r="MBU410" s="47"/>
      <c r="MBV410" s="47"/>
      <c r="MBW410" s="47"/>
      <c r="MBX410" s="47"/>
      <c r="MBY410" s="47"/>
      <c r="MBZ410" s="47"/>
      <c r="MCA410" s="47"/>
      <c r="MCB410" s="47"/>
      <c r="MCC410" s="47"/>
      <c r="MCD410" s="47"/>
      <c r="MCE410" s="47"/>
      <c r="MCF410" s="47"/>
      <c r="MCG410" s="47"/>
      <c r="MCH410" s="47"/>
      <c r="MCI410" s="47"/>
      <c r="MCJ410" s="47"/>
      <c r="MCK410" s="47"/>
      <c r="MCL410" s="47"/>
      <c r="MCM410" s="47"/>
      <c r="MCN410" s="47"/>
      <c r="MCO410" s="47"/>
      <c r="MCP410" s="47"/>
      <c r="MCQ410" s="47"/>
      <c r="MCR410" s="47"/>
      <c r="MCS410" s="47"/>
      <c r="MCT410" s="47"/>
      <c r="MCU410" s="47"/>
      <c r="MCV410" s="47"/>
      <c r="MCW410" s="47"/>
      <c r="MCX410" s="47"/>
      <c r="MCY410" s="47"/>
      <c r="MCZ410" s="47"/>
      <c r="MDA410" s="47"/>
      <c r="MDB410" s="47"/>
      <c r="MDC410" s="47"/>
      <c r="MDD410" s="47"/>
      <c r="MDE410" s="47"/>
      <c r="MDF410" s="47"/>
      <c r="MDG410" s="47"/>
      <c r="MDH410" s="47"/>
      <c r="MDI410" s="47"/>
      <c r="MDJ410" s="47"/>
      <c r="MDK410" s="47"/>
      <c r="MDL410" s="47"/>
      <c r="MDM410" s="47"/>
      <c r="MDN410" s="47"/>
      <c r="MDO410" s="47"/>
      <c r="MDP410" s="47"/>
      <c r="MDQ410" s="47"/>
      <c r="MDR410" s="47"/>
      <c r="MDS410" s="47"/>
      <c r="MDT410" s="47"/>
      <c r="MDU410" s="47"/>
      <c r="MDV410" s="47"/>
      <c r="MDW410" s="47"/>
      <c r="MDX410" s="47"/>
      <c r="MDY410" s="47"/>
      <c r="MDZ410" s="47"/>
      <c r="MEA410" s="47"/>
      <c r="MEB410" s="47"/>
      <c r="MEC410" s="47"/>
      <c r="MED410" s="47"/>
      <c r="MEE410" s="47"/>
      <c r="MEF410" s="47"/>
      <c r="MEG410" s="47"/>
      <c r="MEH410" s="47"/>
      <c r="MEI410" s="47"/>
      <c r="MEJ410" s="47"/>
      <c r="MEK410" s="47"/>
      <c r="MEL410" s="47"/>
      <c r="MEM410" s="47"/>
      <c r="MEN410" s="47"/>
      <c r="MEO410" s="47"/>
      <c r="MEP410" s="47"/>
      <c r="MEQ410" s="47"/>
      <c r="MER410" s="47"/>
      <c r="MES410" s="47"/>
      <c r="MET410" s="47"/>
      <c r="MEU410" s="47"/>
      <c r="MEV410" s="47"/>
      <c r="MEW410" s="47"/>
      <c r="MEX410" s="47"/>
      <c r="MEY410" s="47"/>
      <c r="MEZ410" s="47"/>
      <c r="MFA410" s="47"/>
      <c r="MFB410" s="47"/>
      <c r="MFC410" s="47"/>
      <c r="MFD410" s="47"/>
      <c r="MFE410" s="47"/>
      <c r="MFF410" s="47"/>
      <c r="MFG410" s="47"/>
      <c r="MFH410" s="47"/>
      <c r="MFI410" s="47"/>
      <c r="MFJ410" s="47"/>
      <c r="MFK410" s="47"/>
      <c r="MFL410" s="47"/>
      <c r="MFM410" s="47"/>
      <c r="MFN410" s="47"/>
      <c r="MFO410" s="47"/>
      <c r="MFP410" s="47"/>
      <c r="MFQ410" s="47"/>
      <c r="MFR410" s="47"/>
      <c r="MFS410" s="47"/>
      <c r="MFT410" s="47"/>
      <c r="MFU410" s="47"/>
      <c r="MFV410" s="47"/>
      <c r="MFW410" s="47"/>
      <c r="MFX410" s="47"/>
      <c r="MFY410" s="47"/>
      <c r="MFZ410" s="47"/>
      <c r="MGA410" s="47"/>
      <c r="MGB410" s="47"/>
      <c r="MGC410" s="47"/>
      <c r="MGD410" s="47"/>
      <c r="MGE410" s="47"/>
      <c r="MGF410" s="47"/>
      <c r="MGG410" s="47"/>
      <c r="MGH410" s="47"/>
      <c r="MGI410" s="47"/>
      <c r="MGJ410" s="47"/>
      <c r="MGK410" s="47"/>
      <c r="MGL410" s="47"/>
      <c r="MGM410" s="47"/>
      <c r="MGN410" s="47"/>
      <c r="MGO410" s="47"/>
      <c r="MGP410" s="47"/>
      <c r="MGQ410" s="47"/>
      <c r="MGR410" s="47"/>
      <c r="MGS410" s="47"/>
      <c r="MGT410" s="47"/>
      <c r="MGU410" s="47"/>
      <c r="MGV410" s="47"/>
      <c r="MGW410" s="47"/>
      <c r="MGX410" s="47"/>
      <c r="MGY410" s="47"/>
      <c r="MGZ410" s="47"/>
      <c r="MHA410" s="47"/>
      <c r="MHB410" s="47"/>
      <c r="MHC410" s="47"/>
      <c r="MHD410" s="47"/>
      <c r="MHE410" s="47"/>
      <c r="MHF410" s="47"/>
      <c r="MHG410" s="47"/>
      <c r="MHH410" s="47"/>
      <c r="MHI410" s="47"/>
      <c r="MHJ410" s="47"/>
      <c r="MHK410" s="47"/>
      <c r="MHL410" s="47"/>
      <c r="MHM410" s="47"/>
      <c r="MHN410" s="47"/>
      <c r="MHO410" s="47"/>
      <c r="MHP410" s="47"/>
      <c r="MHQ410" s="47"/>
      <c r="MHR410" s="47"/>
      <c r="MHS410" s="47"/>
      <c r="MHT410" s="47"/>
      <c r="MHU410" s="47"/>
      <c r="MHV410" s="47"/>
      <c r="MHW410" s="47"/>
      <c r="MHX410" s="47"/>
      <c r="MHY410" s="47"/>
      <c r="MHZ410" s="47"/>
      <c r="MIA410" s="47"/>
      <c r="MIB410" s="47"/>
      <c r="MIC410" s="47"/>
      <c r="MID410" s="47"/>
      <c r="MIE410" s="47"/>
      <c r="MIF410" s="47"/>
      <c r="MIG410" s="47"/>
      <c r="MIH410" s="47"/>
      <c r="MII410" s="47"/>
      <c r="MIJ410" s="47"/>
      <c r="MIK410" s="47"/>
      <c r="MIL410" s="47"/>
      <c r="MIM410" s="47"/>
      <c r="MIN410" s="47"/>
      <c r="MIO410" s="47"/>
      <c r="MIP410" s="47"/>
      <c r="MIQ410" s="47"/>
      <c r="MIR410" s="47"/>
      <c r="MIS410" s="47"/>
      <c r="MIT410" s="47"/>
      <c r="MIU410" s="47"/>
      <c r="MIV410" s="47"/>
      <c r="MIW410" s="47"/>
      <c r="MIX410" s="47"/>
      <c r="MIY410" s="47"/>
      <c r="MIZ410" s="47"/>
      <c r="MJA410" s="47"/>
      <c r="MJB410" s="47"/>
      <c r="MJC410" s="47"/>
      <c r="MJD410" s="47"/>
      <c r="MJE410" s="47"/>
      <c r="MJF410" s="47"/>
      <c r="MJG410" s="47"/>
      <c r="MJH410" s="47"/>
      <c r="MJI410" s="47"/>
      <c r="MJJ410" s="47"/>
      <c r="MJK410" s="47"/>
      <c r="MJL410" s="47"/>
      <c r="MJM410" s="47"/>
      <c r="MJN410" s="47"/>
      <c r="MJO410" s="47"/>
      <c r="MJP410" s="47"/>
      <c r="MJQ410" s="47"/>
      <c r="MJR410" s="47"/>
      <c r="MJS410" s="47"/>
      <c r="MJT410" s="47"/>
      <c r="MJU410" s="47"/>
      <c r="MJV410" s="47"/>
      <c r="MJW410" s="47"/>
      <c r="MJX410" s="47"/>
      <c r="MJY410" s="47"/>
      <c r="MJZ410" s="47"/>
      <c r="MKA410" s="47"/>
      <c r="MKB410" s="47"/>
      <c r="MKC410" s="47"/>
      <c r="MKD410" s="47"/>
      <c r="MKE410" s="47"/>
      <c r="MKF410" s="47"/>
      <c r="MKG410" s="47"/>
      <c r="MKH410" s="47"/>
      <c r="MKI410" s="47"/>
      <c r="MKJ410" s="47"/>
      <c r="MKK410" s="47"/>
      <c r="MKL410" s="47"/>
      <c r="MKM410" s="47"/>
      <c r="MKN410" s="47"/>
      <c r="MKO410" s="47"/>
      <c r="MKP410" s="47"/>
      <c r="MKQ410" s="47"/>
      <c r="MKR410" s="47"/>
      <c r="MKS410" s="47"/>
      <c r="MKT410" s="47"/>
      <c r="MKU410" s="47"/>
      <c r="MKV410" s="47"/>
      <c r="MKW410" s="47"/>
      <c r="MKX410" s="47"/>
      <c r="MKY410" s="47"/>
      <c r="MKZ410" s="47"/>
      <c r="MLA410" s="47"/>
      <c r="MLB410" s="47"/>
      <c r="MLC410" s="47"/>
      <c r="MLD410" s="47"/>
      <c r="MLE410" s="47"/>
      <c r="MLF410" s="47"/>
      <c r="MLG410" s="47"/>
      <c r="MLH410" s="47"/>
      <c r="MLI410" s="47"/>
      <c r="MLJ410" s="47"/>
      <c r="MLK410" s="47"/>
      <c r="MLL410" s="47"/>
      <c r="MLM410" s="47"/>
      <c r="MLN410" s="47"/>
      <c r="MLO410" s="47"/>
      <c r="MLP410" s="47"/>
      <c r="MLQ410" s="47"/>
      <c r="MLR410" s="47"/>
      <c r="MLS410" s="47"/>
      <c r="MLT410" s="47"/>
      <c r="MLU410" s="47"/>
      <c r="MLV410" s="47"/>
      <c r="MLW410" s="47"/>
      <c r="MLX410" s="47"/>
      <c r="MLY410" s="47"/>
      <c r="MLZ410" s="47"/>
      <c r="MMA410" s="47"/>
      <c r="MMB410" s="47"/>
      <c r="MMC410" s="47"/>
      <c r="MMD410" s="47"/>
      <c r="MME410" s="47"/>
      <c r="MMF410" s="47"/>
      <c r="MMG410" s="47"/>
      <c r="MMH410" s="47"/>
      <c r="MMI410" s="47"/>
      <c r="MMJ410" s="47"/>
      <c r="MMK410" s="47"/>
      <c r="MML410" s="47"/>
      <c r="MMM410" s="47"/>
      <c r="MMN410" s="47"/>
      <c r="MMO410" s="47"/>
      <c r="MMP410" s="47"/>
      <c r="MMQ410" s="47"/>
      <c r="MMR410" s="47"/>
      <c r="MMS410" s="47"/>
      <c r="MMT410" s="47"/>
      <c r="MMU410" s="47"/>
      <c r="MMV410" s="47"/>
      <c r="MMW410" s="47"/>
      <c r="MMX410" s="47"/>
      <c r="MMY410" s="47"/>
      <c r="MMZ410" s="47"/>
      <c r="MNA410" s="47"/>
      <c r="MNB410" s="47"/>
      <c r="MNC410" s="47"/>
      <c r="MND410" s="47"/>
      <c r="MNE410" s="47"/>
      <c r="MNF410" s="47"/>
      <c r="MNG410" s="47"/>
      <c r="MNH410" s="47"/>
      <c r="MNI410" s="47"/>
      <c r="MNJ410" s="47"/>
      <c r="MNK410" s="47"/>
      <c r="MNL410" s="47"/>
      <c r="MNM410" s="47"/>
      <c r="MNN410" s="47"/>
      <c r="MNO410" s="47"/>
      <c r="MNP410" s="47"/>
      <c r="MNQ410" s="47"/>
      <c r="MNR410" s="47"/>
      <c r="MNS410" s="47"/>
      <c r="MNT410" s="47"/>
      <c r="MNU410" s="47"/>
      <c r="MNV410" s="47"/>
      <c r="MNW410" s="47"/>
      <c r="MNX410" s="47"/>
      <c r="MNY410" s="47"/>
      <c r="MNZ410" s="47"/>
      <c r="MOA410" s="47"/>
      <c r="MOB410" s="47"/>
      <c r="MOC410" s="47"/>
      <c r="MOD410" s="47"/>
      <c r="MOE410" s="47"/>
      <c r="MOF410" s="47"/>
      <c r="MOG410" s="47"/>
      <c r="MOH410" s="47"/>
      <c r="MOI410" s="47"/>
      <c r="MOJ410" s="47"/>
      <c r="MOK410" s="47"/>
      <c r="MOL410" s="47"/>
      <c r="MOM410" s="47"/>
      <c r="MON410" s="47"/>
      <c r="MOO410" s="47"/>
      <c r="MOP410" s="47"/>
      <c r="MOQ410" s="47"/>
      <c r="MOR410" s="47"/>
      <c r="MOS410" s="47"/>
      <c r="MOT410" s="47"/>
      <c r="MOU410" s="47"/>
      <c r="MOV410" s="47"/>
      <c r="MOW410" s="47"/>
      <c r="MOX410" s="47"/>
      <c r="MOY410" s="47"/>
      <c r="MOZ410" s="47"/>
      <c r="MPA410" s="47"/>
      <c r="MPB410" s="47"/>
      <c r="MPC410" s="47"/>
      <c r="MPD410" s="47"/>
      <c r="MPE410" s="47"/>
      <c r="MPF410" s="47"/>
      <c r="MPG410" s="47"/>
      <c r="MPH410" s="47"/>
      <c r="MPI410" s="47"/>
      <c r="MPJ410" s="47"/>
      <c r="MPK410" s="47"/>
      <c r="MPL410" s="47"/>
      <c r="MPM410" s="47"/>
      <c r="MPN410" s="47"/>
      <c r="MPO410" s="47"/>
      <c r="MPP410" s="47"/>
      <c r="MPQ410" s="47"/>
      <c r="MPR410" s="47"/>
      <c r="MPS410" s="47"/>
      <c r="MPT410" s="47"/>
      <c r="MPU410" s="47"/>
      <c r="MPV410" s="47"/>
      <c r="MPW410" s="47"/>
      <c r="MPX410" s="47"/>
      <c r="MPY410" s="47"/>
      <c r="MPZ410" s="47"/>
      <c r="MQA410" s="47"/>
      <c r="MQB410" s="47"/>
      <c r="MQC410" s="47"/>
      <c r="MQD410" s="47"/>
      <c r="MQE410" s="47"/>
      <c r="MQF410" s="47"/>
      <c r="MQG410" s="47"/>
      <c r="MQH410" s="47"/>
      <c r="MQI410" s="47"/>
      <c r="MQJ410" s="47"/>
      <c r="MQK410" s="47"/>
      <c r="MQL410" s="47"/>
      <c r="MQM410" s="47"/>
      <c r="MQN410" s="47"/>
      <c r="MQO410" s="47"/>
      <c r="MQP410" s="47"/>
      <c r="MQQ410" s="47"/>
      <c r="MQR410" s="47"/>
      <c r="MQS410" s="47"/>
      <c r="MQT410" s="47"/>
      <c r="MQU410" s="47"/>
      <c r="MQV410" s="47"/>
      <c r="MQW410" s="47"/>
      <c r="MQX410" s="47"/>
      <c r="MQY410" s="47"/>
      <c r="MQZ410" s="47"/>
      <c r="MRA410" s="47"/>
      <c r="MRB410" s="47"/>
      <c r="MRC410" s="47"/>
      <c r="MRD410" s="47"/>
      <c r="MRE410" s="47"/>
      <c r="MRF410" s="47"/>
      <c r="MRG410" s="47"/>
      <c r="MRH410" s="47"/>
      <c r="MRI410" s="47"/>
      <c r="MRJ410" s="47"/>
      <c r="MRK410" s="47"/>
      <c r="MRL410" s="47"/>
      <c r="MRM410" s="47"/>
      <c r="MRN410" s="47"/>
      <c r="MRO410" s="47"/>
      <c r="MRP410" s="47"/>
      <c r="MRQ410" s="47"/>
      <c r="MRR410" s="47"/>
      <c r="MRS410" s="47"/>
      <c r="MRT410" s="47"/>
      <c r="MRU410" s="47"/>
      <c r="MRV410" s="47"/>
      <c r="MRW410" s="47"/>
      <c r="MRX410" s="47"/>
      <c r="MRY410" s="47"/>
      <c r="MRZ410" s="47"/>
      <c r="MSA410" s="47"/>
      <c r="MSB410" s="47"/>
      <c r="MSC410" s="47"/>
      <c r="MSD410" s="47"/>
      <c r="MSE410" s="47"/>
      <c r="MSF410" s="47"/>
      <c r="MSG410" s="47"/>
      <c r="MSH410" s="47"/>
      <c r="MSI410" s="47"/>
      <c r="MSJ410" s="47"/>
      <c r="MSK410" s="47"/>
      <c r="MSL410" s="47"/>
      <c r="MSM410" s="47"/>
      <c r="MSN410" s="47"/>
      <c r="MSO410" s="47"/>
      <c r="MSP410" s="47"/>
      <c r="MSQ410" s="47"/>
      <c r="MSR410" s="47"/>
      <c r="MSS410" s="47"/>
      <c r="MST410" s="47"/>
      <c r="MSU410" s="47"/>
      <c r="MSV410" s="47"/>
      <c r="MSW410" s="47"/>
      <c r="MSX410" s="47"/>
      <c r="MSY410" s="47"/>
      <c r="MSZ410" s="47"/>
      <c r="MTA410" s="47"/>
      <c r="MTB410" s="47"/>
      <c r="MTC410" s="47"/>
      <c r="MTD410" s="47"/>
      <c r="MTE410" s="47"/>
      <c r="MTF410" s="47"/>
      <c r="MTG410" s="47"/>
      <c r="MTH410" s="47"/>
      <c r="MTI410" s="47"/>
      <c r="MTJ410" s="47"/>
      <c r="MTK410" s="47"/>
      <c r="MTL410" s="47"/>
      <c r="MTM410" s="47"/>
      <c r="MTN410" s="47"/>
      <c r="MTO410" s="47"/>
      <c r="MTP410" s="47"/>
      <c r="MTQ410" s="47"/>
      <c r="MTR410" s="47"/>
      <c r="MTS410" s="47"/>
      <c r="MTT410" s="47"/>
      <c r="MTU410" s="47"/>
      <c r="MTV410" s="47"/>
      <c r="MTW410" s="47"/>
      <c r="MTX410" s="47"/>
      <c r="MTY410" s="47"/>
      <c r="MTZ410" s="47"/>
      <c r="MUA410" s="47"/>
      <c r="MUB410" s="47"/>
      <c r="MUC410" s="47"/>
      <c r="MUD410" s="47"/>
      <c r="MUE410" s="47"/>
      <c r="MUF410" s="47"/>
      <c r="MUG410" s="47"/>
      <c r="MUH410" s="47"/>
      <c r="MUI410" s="47"/>
      <c r="MUJ410" s="47"/>
      <c r="MUK410" s="47"/>
      <c r="MUL410" s="47"/>
      <c r="MUM410" s="47"/>
      <c r="MUN410" s="47"/>
      <c r="MUO410" s="47"/>
      <c r="MUP410" s="47"/>
      <c r="MUQ410" s="47"/>
      <c r="MUR410" s="47"/>
      <c r="MUS410" s="47"/>
      <c r="MUT410" s="47"/>
      <c r="MUU410" s="47"/>
      <c r="MUV410" s="47"/>
      <c r="MUW410" s="47"/>
      <c r="MUX410" s="47"/>
      <c r="MUY410" s="47"/>
      <c r="MUZ410" s="47"/>
      <c r="MVA410" s="47"/>
      <c r="MVB410" s="47"/>
      <c r="MVC410" s="47"/>
      <c r="MVD410" s="47"/>
      <c r="MVE410" s="47"/>
      <c r="MVF410" s="47"/>
      <c r="MVG410" s="47"/>
      <c r="MVH410" s="47"/>
      <c r="MVI410" s="47"/>
      <c r="MVJ410" s="47"/>
      <c r="MVK410" s="47"/>
      <c r="MVL410" s="47"/>
      <c r="MVM410" s="47"/>
      <c r="MVN410" s="47"/>
      <c r="MVO410" s="47"/>
      <c r="MVP410" s="47"/>
      <c r="MVQ410" s="47"/>
      <c r="MVR410" s="47"/>
      <c r="MVS410" s="47"/>
      <c r="MVT410" s="47"/>
      <c r="MVU410" s="47"/>
      <c r="MVV410" s="47"/>
      <c r="MVW410" s="47"/>
      <c r="MVX410" s="47"/>
      <c r="MVY410" s="47"/>
      <c r="MVZ410" s="47"/>
      <c r="MWA410" s="47"/>
      <c r="MWB410" s="47"/>
      <c r="MWC410" s="47"/>
      <c r="MWD410" s="47"/>
      <c r="MWE410" s="47"/>
      <c r="MWF410" s="47"/>
      <c r="MWG410" s="47"/>
      <c r="MWH410" s="47"/>
      <c r="MWI410" s="47"/>
      <c r="MWJ410" s="47"/>
      <c r="MWK410" s="47"/>
      <c r="MWL410" s="47"/>
      <c r="MWM410" s="47"/>
      <c r="MWN410" s="47"/>
      <c r="MWO410" s="47"/>
      <c r="MWP410" s="47"/>
      <c r="MWQ410" s="47"/>
      <c r="MWR410" s="47"/>
      <c r="MWS410" s="47"/>
      <c r="MWT410" s="47"/>
      <c r="MWU410" s="47"/>
      <c r="MWV410" s="47"/>
      <c r="MWW410" s="47"/>
      <c r="MWX410" s="47"/>
      <c r="MWY410" s="47"/>
      <c r="MWZ410" s="47"/>
      <c r="MXA410" s="47"/>
      <c r="MXB410" s="47"/>
      <c r="MXC410" s="47"/>
      <c r="MXD410" s="47"/>
      <c r="MXE410" s="47"/>
      <c r="MXF410" s="47"/>
      <c r="MXG410" s="47"/>
      <c r="MXH410" s="47"/>
      <c r="MXI410" s="47"/>
      <c r="MXJ410" s="47"/>
      <c r="MXK410" s="47"/>
      <c r="MXL410" s="47"/>
      <c r="MXM410" s="47"/>
      <c r="MXN410" s="47"/>
      <c r="MXO410" s="47"/>
      <c r="MXP410" s="47"/>
      <c r="MXQ410" s="47"/>
      <c r="MXR410" s="47"/>
      <c r="MXS410" s="47"/>
      <c r="MXT410" s="47"/>
      <c r="MXU410" s="47"/>
      <c r="MXV410" s="47"/>
      <c r="MXW410" s="47"/>
      <c r="MXX410" s="47"/>
      <c r="MXY410" s="47"/>
      <c r="MXZ410" s="47"/>
      <c r="MYA410" s="47"/>
      <c r="MYB410" s="47"/>
      <c r="MYC410" s="47"/>
      <c r="MYD410" s="47"/>
      <c r="MYE410" s="47"/>
      <c r="MYF410" s="47"/>
      <c r="MYG410" s="47"/>
      <c r="MYH410" s="47"/>
      <c r="MYI410" s="47"/>
      <c r="MYJ410" s="47"/>
      <c r="MYK410" s="47"/>
      <c r="MYL410" s="47"/>
      <c r="MYM410" s="47"/>
      <c r="MYN410" s="47"/>
      <c r="MYO410" s="47"/>
      <c r="MYP410" s="47"/>
      <c r="MYQ410" s="47"/>
      <c r="MYR410" s="47"/>
      <c r="MYS410" s="47"/>
      <c r="MYT410" s="47"/>
      <c r="MYU410" s="47"/>
      <c r="MYV410" s="47"/>
      <c r="MYW410" s="47"/>
      <c r="MYX410" s="47"/>
      <c r="MYY410" s="47"/>
      <c r="MYZ410" s="47"/>
      <c r="MZA410" s="47"/>
      <c r="MZB410" s="47"/>
      <c r="MZC410" s="47"/>
      <c r="MZD410" s="47"/>
      <c r="MZE410" s="47"/>
      <c r="MZF410" s="47"/>
      <c r="MZG410" s="47"/>
      <c r="MZH410" s="47"/>
      <c r="MZI410" s="47"/>
      <c r="MZJ410" s="47"/>
      <c r="MZK410" s="47"/>
      <c r="MZL410" s="47"/>
      <c r="MZM410" s="47"/>
      <c r="MZN410" s="47"/>
      <c r="MZO410" s="47"/>
      <c r="MZP410" s="47"/>
      <c r="MZQ410" s="47"/>
      <c r="MZR410" s="47"/>
      <c r="MZS410" s="47"/>
      <c r="MZT410" s="47"/>
      <c r="MZU410" s="47"/>
      <c r="MZV410" s="47"/>
      <c r="MZW410" s="47"/>
      <c r="MZX410" s="47"/>
      <c r="MZY410" s="47"/>
      <c r="MZZ410" s="47"/>
      <c r="NAA410" s="47"/>
      <c r="NAB410" s="47"/>
      <c r="NAC410" s="47"/>
      <c r="NAD410" s="47"/>
      <c r="NAE410" s="47"/>
      <c r="NAF410" s="47"/>
      <c r="NAG410" s="47"/>
      <c r="NAH410" s="47"/>
      <c r="NAI410" s="47"/>
      <c r="NAJ410" s="47"/>
      <c r="NAK410" s="47"/>
      <c r="NAL410" s="47"/>
      <c r="NAM410" s="47"/>
      <c r="NAN410" s="47"/>
      <c r="NAO410" s="47"/>
      <c r="NAP410" s="47"/>
      <c r="NAQ410" s="47"/>
      <c r="NAR410" s="47"/>
      <c r="NAS410" s="47"/>
      <c r="NAT410" s="47"/>
      <c r="NAU410" s="47"/>
      <c r="NAV410" s="47"/>
      <c r="NAW410" s="47"/>
      <c r="NAX410" s="47"/>
      <c r="NAY410" s="47"/>
      <c r="NAZ410" s="47"/>
      <c r="NBA410" s="47"/>
      <c r="NBB410" s="47"/>
      <c r="NBC410" s="47"/>
      <c r="NBD410" s="47"/>
      <c r="NBE410" s="47"/>
      <c r="NBF410" s="47"/>
      <c r="NBG410" s="47"/>
      <c r="NBH410" s="47"/>
      <c r="NBI410" s="47"/>
      <c r="NBJ410" s="47"/>
      <c r="NBK410" s="47"/>
      <c r="NBL410" s="47"/>
      <c r="NBM410" s="47"/>
      <c r="NBN410" s="47"/>
      <c r="NBO410" s="47"/>
      <c r="NBP410" s="47"/>
      <c r="NBQ410" s="47"/>
      <c r="NBR410" s="47"/>
      <c r="NBS410" s="47"/>
      <c r="NBT410" s="47"/>
      <c r="NBU410" s="47"/>
      <c r="NBV410" s="47"/>
      <c r="NBW410" s="47"/>
      <c r="NBX410" s="47"/>
      <c r="NBY410" s="47"/>
      <c r="NBZ410" s="47"/>
      <c r="NCA410" s="47"/>
      <c r="NCB410" s="47"/>
      <c r="NCC410" s="47"/>
      <c r="NCD410" s="47"/>
      <c r="NCE410" s="47"/>
      <c r="NCF410" s="47"/>
      <c r="NCG410" s="47"/>
      <c r="NCH410" s="47"/>
      <c r="NCI410" s="47"/>
      <c r="NCJ410" s="47"/>
      <c r="NCK410" s="47"/>
      <c r="NCL410" s="47"/>
      <c r="NCM410" s="47"/>
      <c r="NCN410" s="47"/>
      <c r="NCO410" s="47"/>
      <c r="NCP410" s="47"/>
      <c r="NCQ410" s="47"/>
      <c r="NCR410" s="47"/>
      <c r="NCS410" s="47"/>
      <c r="NCT410" s="47"/>
      <c r="NCU410" s="47"/>
      <c r="NCV410" s="47"/>
      <c r="NCW410" s="47"/>
      <c r="NCX410" s="47"/>
      <c r="NCY410" s="47"/>
      <c r="NCZ410" s="47"/>
      <c r="NDA410" s="47"/>
      <c r="NDB410" s="47"/>
      <c r="NDC410" s="47"/>
      <c r="NDD410" s="47"/>
      <c r="NDE410" s="47"/>
      <c r="NDF410" s="47"/>
      <c r="NDG410" s="47"/>
      <c r="NDH410" s="47"/>
      <c r="NDI410" s="47"/>
      <c r="NDJ410" s="47"/>
      <c r="NDK410" s="47"/>
      <c r="NDL410" s="47"/>
      <c r="NDM410" s="47"/>
      <c r="NDN410" s="47"/>
      <c r="NDO410" s="47"/>
      <c r="NDP410" s="47"/>
      <c r="NDQ410" s="47"/>
      <c r="NDR410" s="47"/>
      <c r="NDS410" s="47"/>
      <c r="NDT410" s="47"/>
      <c r="NDU410" s="47"/>
      <c r="NDV410" s="47"/>
      <c r="NDW410" s="47"/>
      <c r="NDX410" s="47"/>
      <c r="NDY410" s="47"/>
      <c r="NDZ410" s="47"/>
      <c r="NEA410" s="47"/>
      <c r="NEB410" s="47"/>
      <c r="NEC410" s="47"/>
      <c r="NED410" s="47"/>
      <c r="NEE410" s="47"/>
      <c r="NEF410" s="47"/>
      <c r="NEG410" s="47"/>
      <c r="NEH410" s="47"/>
      <c r="NEI410" s="47"/>
      <c r="NEJ410" s="47"/>
      <c r="NEK410" s="47"/>
      <c r="NEL410" s="47"/>
      <c r="NEM410" s="47"/>
      <c r="NEN410" s="47"/>
      <c r="NEO410" s="47"/>
      <c r="NEP410" s="47"/>
      <c r="NEQ410" s="47"/>
      <c r="NER410" s="47"/>
      <c r="NES410" s="47"/>
      <c r="NET410" s="47"/>
      <c r="NEU410" s="47"/>
      <c r="NEV410" s="47"/>
      <c r="NEW410" s="47"/>
      <c r="NEX410" s="47"/>
      <c r="NEY410" s="47"/>
      <c r="NEZ410" s="47"/>
      <c r="NFA410" s="47"/>
      <c r="NFB410" s="47"/>
      <c r="NFC410" s="47"/>
      <c r="NFD410" s="47"/>
      <c r="NFE410" s="47"/>
      <c r="NFF410" s="47"/>
      <c r="NFG410" s="47"/>
      <c r="NFH410" s="47"/>
      <c r="NFI410" s="47"/>
      <c r="NFJ410" s="47"/>
      <c r="NFK410" s="47"/>
      <c r="NFL410" s="47"/>
      <c r="NFM410" s="47"/>
      <c r="NFN410" s="47"/>
      <c r="NFO410" s="47"/>
      <c r="NFP410" s="47"/>
      <c r="NFQ410" s="47"/>
      <c r="NFR410" s="47"/>
      <c r="NFS410" s="47"/>
      <c r="NFT410" s="47"/>
      <c r="NFU410" s="47"/>
      <c r="NFV410" s="47"/>
      <c r="NFW410" s="47"/>
      <c r="NFX410" s="47"/>
      <c r="NFY410" s="47"/>
      <c r="NFZ410" s="47"/>
      <c r="NGA410" s="47"/>
      <c r="NGB410" s="47"/>
      <c r="NGC410" s="47"/>
      <c r="NGD410" s="47"/>
      <c r="NGE410" s="47"/>
      <c r="NGF410" s="47"/>
      <c r="NGG410" s="47"/>
      <c r="NGH410" s="47"/>
      <c r="NGI410" s="47"/>
      <c r="NGJ410" s="47"/>
      <c r="NGK410" s="47"/>
      <c r="NGL410" s="47"/>
      <c r="NGM410" s="47"/>
      <c r="NGN410" s="47"/>
      <c r="NGO410" s="47"/>
      <c r="NGP410" s="47"/>
      <c r="NGQ410" s="47"/>
      <c r="NGR410" s="47"/>
      <c r="NGS410" s="47"/>
      <c r="NGT410" s="47"/>
      <c r="NGU410" s="47"/>
      <c r="NGV410" s="47"/>
      <c r="NGW410" s="47"/>
      <c r="NGX410" s="47"/>
      <c r="NGY410" s="47"/>
      <c r="NGZ410" s="47"/>
      <c r="NHA410" s="47"/>
      <c r="NHB410" s="47"/>
      <c r="NHC410" s="47"/>
      <c r="NHD410" s="47"/>
      <c r="NHE410" s="47"/>
      <c r="NHF410" s="47"/>
      <c r="NHG410" s="47"/>
      <c r="NHH410" s="47"/>
      <c r="NHI410" s="47"/>
      <c r="NHJ410" s="47"/>
      <c r="NHK410" s="47"/>
      <c r="NHL410" s="47"/>
      <c r="NHM410" s="47"/>
      <c r="NHN410" s="47"/>
      <c r="NHO410" s="47"/>
      <c r="NHP410" s="47"/>
      <c r="NHQ410" s="47"/>
      <c r="NHR410" s="47"/>
      <c r="NHS410" s="47"/>
      <c r="NHT410" s="47"/>
      <c r="NHU410" s="47"/>
      <c r="NHV410" s="47"/>
      <c r="NHW410" s="47"/>
      <c r="NHX410" s="47"/>
      <c r="NHY410" s="47"/>
      <c r="NHZ410" s="47"/>
      <c r="NIA410" s="47"/>
      <c r="NIB410" s="47"/>
      <c r="NIC410" s="47"/>
      <c r="NID410" s="47"/>
      <c r="NIE410" s="47"/>
      <c r="NIF410" s="47"/>
      <c r="NIG410" s="47"/>
      <c r="NIH410" s="47"/>
      <c r="NII410" s="47"/>
      <c r="NIJ410" s="47"/>
      <c r="NIK410" s="47"/>
      <c r="NIL410" s="47"/>
      <c r="NIM410" s="47"/>
      <c r="NIN410" s="47"/>
      <c r="NIO410" s="47"/>
      <c r="NIP410" s="47"/>
      <c r="NIQ410" s="47"/>
      <c r="NIR410" s="47"/>
      <c r="NIS410" s="47"/>
      <c r="NIT410" s="47"/>
      <c r="NIU410" s="47"/>
      <c r="NIV410" s="47"/>
      <c r="NIW410" s="47"/>
      <c r="NIX410" s="47"/>
      <c r="NIY410" s="47"/>
      <c r="NIZ410" s="47"/>
      <c r="NJA410" s="47"/>
      <c r="NJB410" s="47"/>
      <c r="NJC410" s="47"/>
      <c r="NJD410" s="47"/>
      <c r="NJE410" s="47"/>
      <c r="NJF410" s="47"/>
      <c r="NJG410" s="47"/>
      <c r="NJH410" s="47"/>
      <c r="NJI410" s="47"/>
      <c r="NJJ410" s="47"/>
      <c r="NJK410" s="47"/>
      <c r="NJL410" s="47"/>
      <c r="NJM410" s="47"/>
      <c r="NJN410" s="47"/>
      <c r="NJO410" s="47"/>
      <c r="NJP410" s="47"/>
      <c r="NJQ410" s="47"/>
      <c r="NJR410" s="47"/>
      <c r="NJS410" s="47"/>
      <c r="NJT410" s="47"/>
      <c r="NJU410" s="47"/>
      <c r="NJV410" s="47"/>
      <c r="NJW410" s="47"/>
      <c r="NJX410" s="47"/>
      <c r="NJY410" s="47"/>
      <c r="NJZ410" s="47"/>
      <c r="NKA410" s="47"/>
      <c r="NKB410" s="47"/>
      <c r="NKC410" s="47"/>
      <c r="NKD410" s="47"/>
      <c r="NKE410" s="47"/>
      <c r="NKF410" s="47"/>
      <c r="NKG410" s="47"/>
      <c r="NKH410" s="47"/>
      <c r="NKI410" s="47"/>
      <c r="NKJ410" s="47"/>
      <c r="NKK410" s="47"/>
      <c r="NKL410" s="47"/>
      <c r="NKM410" s="47"/>
      <c r="NKN410" s="47"/>
      <c r="NKO410" s="47"/>
      <c r="NKP410" s="47"/>
      <c r="NKQ410" s="47"/>
      <c r="NKR410" s="47"/>
      <c r="NKS410" s="47"/>
      <c r="NKT410" s="47"/>
      <c r="NKU410" s="47"/>
      <c r="NKV410" s="47"/>
      <c r="NKW410" s="47"/>
      <c r="NKX410" s="47"/>
      <c r="NKY410" s="47"/>
      <c r="NKZ410" s="47"/>
      <c r="NLA410" s="47"/>
      <c r="NLB410" s="47"/>
      <c r="NLC410" s="47"/>
      <c r="NLD410" s="47"/>
      <c r="NLE410" s="47"/>
      <c r="NLF410" s="47"/>
      <c r="NLG410" s="47"/>
      <c r="NLH410" s="47"/>
      <c r="NLI410" s="47"/>
      <c r="NLJ410" s="47"/>
      <c r="NLK410" s="47"/>
      <c r="NLL410" s="47"/>
      <c r="NLM410" s="47"/>
      <c r="NLN410" s="47"/>
      <c r="NLO410" s="47"/>
      <c r="NLP410" s="47"/>
      <c r="NLQ410" s="47"/>
      <c r="NLR410" s="47"/>
      <c r="NLS410" s="47"/>
      <c r="NLT410" s="47"/>
      <c r="NLU410" s="47"/>
      <c r="NLV410" s="47"/>
      <c r="NLW410" s="47"/>
      <c r="NLX410" s="47"/>
      <c r="NLY410" s="47"/>
      <c r="NLZ410" s="47"/>
      <c r="NMA410" s="47"/>
      <c r="NMB410" s="47"/>
      <c r="NMC410" s="47"/>
      <c r="NMD410" s="47"/>
      <c r="NME410" s="47"/>
      <c r="NMF410" s="47"/>
      <c r="NMG410" s="47"/>
      <c r="NMH410" s="47"/>
      <c r="NMI410" s="47"/>
      <c r="NMJ410" s="47"/>
      <c r="NMK410" s="47"/>
      <c r="NML410" s="47"/>
      <c r="NMM410" s="47"/>
      <c r="NMN410" s="47"/>
      <c r="NMO410" s="47"/>
      <c r="NMP410" s="47"/>
      <c r="NMQ410" s="47"/>
      <c r="NMR410" s="47"/>
      <c r="NMS410" s="47"/>
      <c r="NMT410" s="47"/>
      <c r="NMU410" s="47"/>
      <c r="NMV410" s="47"/>
      <c r="NMW410" s="47"/>
      <c r="NMX410" s="47"/>
      <c r="NMY410" s="47"/>
      <c r="NMZ410" s="47"/>
      <c r="NNA410" s="47"/>
      <c r="NNB410" s="47"/>
      <c r="NNC410" s="47"/>
      <c r="NND410" s="47"/>
      <c r="NNE410" s="47"/>
      <c r="NNF410" s="47"/>
      <c r="NNG410" s="47"/>
      <c r="NNH410" s="47"/>
      <c r="NNI410" s="47"/>
      <c r="NNJ410" s="47"/>
      <c r="NNK410" s="47"/>
      <c r="NNL410" s="47"/>
      <c r="NNM410" s="47"/>
      <c r="NNN410" s="47"/>
      <c r="NNO410" s="47"/>
      <c r="NNP410" s="47"/>
      <c r="NNQ410" s="47"/>
      <c r="NNR410" s="47"/>
      <c r="NNS410" s="47"/>
      <c r="NNT410" s="47"/>
      <c r="NNU410" s="47"/>
      <c r="NNV410" s="47"/>
      <c r="NNW410" s="47"/>
      <c r="NNX410" s="47"/>
      <c r="NNY410" s="47"/>
      <c r="NNZ410" s="47"/>
      <c r="NOA410" s="47"/>
      <c r="NOB410" s="47"/>
      <c r="NOC410" s="47"/>
      <c r="NOD410" s="47"/>
      <c r="NOE410" s="47"/>
      <c r="NOF410" s="47"/>
      <c r="NOG410" s="47"/>
      <c r="NOH410" s="47"/>
      <c r="NOI410" s="47"/>
      <c r="NOJ410" s="47"/>
      <c r="NOK410" s="47"/>
      <c r="NOL410" s="47"/>
      <c r="NOM410" s="47"/>
      <c r="NON410" s="47"/>
      <c r="NOO410" s="47"/>
      <c r="NOP410" s="47"/>
      <c r="NOQ410" s="47"/>
      <c r="NOR410" s="47"/>
      <c r="NOS410" s="47"/>
      <c r="NOT410" s="47"/>
      <c r="NOU410" s="47"/>
      <c r="NOV410" s="47"/>
      <c r="NOW410" s="47"/>
      <c r="NOX410" s="47"/>
      <c r="NOY410" s="47"/>
      <c r="NOZ410" s="47"/>
      <c r="NPA410" s="47"/>
      <c r="NPB410" s="47"/>
      <c r="NPC410" s="47"/>
      <c r="NPD410" s="47"/>
      <c r="NPE410" s="47"/>
      <c r="NPF410" s="47"/>
      <c r="NPG410" s="47"/>
      <c r="NPH410" s="47"/>
      <c r="NPI410" s="47"/>
      <c r="NPJ410" s="47"/>
      <c r="NPK410" s="47"/>
      <c r="NPL410" s="47"/>
      <c r="NPM410" s="47"/>
      <c r="NPN410" s="47"/>
      <c r="NPO410" s="47"/>
      <c r="NPP410" s="47"/>
      <c r="NPQ410" s="47"/>
      <c r="NPR410" s="47"/>
      <c r="NPS410" s="47"/>
      <c r="NPT410" s="47"/>
      <c r="NPU410" s="47"/>
      <c r="NPV410" s="47"/>
      <c r="NPW410" s="47"/>
      <c r="NPX410" s="47"/>
      <c r="NPY410" s="47"/>
      <c r="NPZ410" s="47"/>
      <c r="NQA410" s="47"/>
      <c r="NQB410" s="47"/>
      <c r="NQC410" s="47"/>
      <c r="NQD410" s="47"/>
      <c r="NQE410" s="47"/>
      <c r="NQF410" s="47"/>
      <c r="NQG410" s="47"/>
      <c r="NQH410" s="47"/>
      <c r="NQI410" s="47"/>
      <c r="NQJ410" s="47"/>
      <c r="NQK410" s="47"/>
      <c r="NQL410" s="47"/>
      <c r="NQM410" s="47"/>
      <c r="NQN410" s="47"/>
      <c r="NQO410" s="47"/>
      <c r="NQP410" s="47"/>
      <c r="NQQ410" s="47"/>
      <c r="NQR410" s="47"/>
      <c r="NQS410" s="47"/>
      <c r="NQT410" s="47"/>
      <c r="NQU410" s="47"/>
      <c r="NQV410" s="47"/>
      <c r="NQW410" s="47"/>
      <c r="NQX410" s="47"/>
      <c r="NQY410" s="47"/>
      <c r="NQZ410" s="47"/>
      <c r="NRA410" s="47"/>
      <c r="NRB410" s="47"/>
      <c r="NRC410" s="47"/>
      <c r="NRD410" s="47"/>
      <c r="NRE410" s="47"/>
      <c r="NRF410" s="47"/>
      <c r="NRG410" s="47"/>
      <c r="NRH410" s="47"/>
      <c r="NRI410" s="47"/>
      <c r="NRJ410" s="47"/>
      <c r="NRK410" s="47"/>
      <c r="NRL410" s="47"/>
      <c r="NRM410" s="47"/>
      <c r="NRN410" s="47"/>
      <c r="NRO410" s="47"/>
      <c r="NRP410" s="47"/>
      <c r="NRQ410" s="47"/>
      <c r="NRR410" s="47"/>
      <c r="NRS410" s="47"/>
      <c r="NRT410" s="47"/>
      <c r="NRU410" s="47"/>
      <c r="NRV410" s="47"/>
      <c r="NRW410" s="47"/>
      <c r="NRX410" s="47"/>
      <c r="NRY410" s="47"/>
      <c r="NRZ410" s="47"/>
      <c r="NSA410" s="47"/>
      <c r="NSB410" s="47"/>
      <c r="NSC410" s="47"/>
      <c r="NSD410" s="47"/>
      <c r="NSE410" s="47"/>
      <c r="NSF410" s="47"/>
      <c r="NSG410" s="47"/>
      <c r="NSH410" s="47"/>
      <c r="NSI410" s="47"/>
      <c r="NSJ410" s="47"/>
      <c r="NSK410" s="47"/>
      <c r="NSL410" s="47"/>
      <c r="NSM410" s="47"/>
      <c r="NSN410" s="47"/>
      <c r="NSO410" s="47"/>
      <c r="NSP410" s="47"/>
      <c r="NSQ410" s="47"/>
      <c r="NSR410" s="47"/>
      <c r="NSS410" s="47"/>
      <c r="NST410" s="47"/>
      <c r="NSU410" s="47"/>
      <c r="NSV410" s="47"/>
      <c r="NSW410" s="47"/>
      <c r="NSX410" s="47"/>
      <c r="NSY410" s="47"/>
      <c r="NSZ410" s="47"/>
      <c r="NTA410" s="47"/>
      <c r="NTB410" s="47"/>
      <c r="NTC410" s="47"/>
      <c r="NTD410" s="47"/>
      <c r="NTE410" s="47"/>
      <c r="NTF410" s="47"/>
      <c r="NTG410" s="47"/>
      <c r="NTH410" s="47"/>
      <c r="NTI410" s="47"/>
      <c r="NTJ410" s="47"/>
      <c r="NTK410" s="47"/>
      <c r="NTL410" s="47"/>
      <c r="NTM410" s="47"/>
      <c r="NTN410" s="47"/>
      <c r="NTO410" s="47"/>
      <c r="NTP410" s="47"/>
      <c r="NTQ410" s="47"/>
      <c r="NTR410" s="47"/>
      <c r="NTS410" s="47"/>
      <c r="NTT410" s="47"/>
      <c r="NTU410" s="47"/>
      <c r="NTV410" s="47"/>
      <c r="NTW410" s="47"/>
      <c r="NTX410" s="47"/>
      <c r="NTY410" s="47"/>
      <c r="NTZ410" s="47"/>
      <c r="NUA410" s="47"/>
      <c r="NUB410" s="47"/>
      <c r="NUC410" s="47"/>
      <c r="NUD410" s="47"/>
      <c r="NUE410" s="47"/>
      <c r="NUF410" s="47"/>
      <c r="NUG410" s="47"/>
      <c r="NUH410" s="47"/>
      <c r="NUI410" s="47"/>
      <c r="NUJ410" s="47"/>
      <c r="NUK410" s="47"/>
      <c r="NUL410" s="47"/>
      <c r="NUM410" s="47"/>
      <c r="NUN410" s="47"/>
      <c r="NUO410" s="47"/>
      <c r="NUP410" s="47"/>
      <c r="NUQ410" s="47"/>
      <c r="NUR410" s="47"/>
      <c r="NUS410" s="47"/>
      <c r="NUT410" s="47"/>
      <c r="NUU410" s="47"/>
      <c r="NUV410" s="47"/>
      <c r="NUW410" s="47"/>
      <c r="NUX410" s="47"/>
      <c r="NUY410" s="47"/>
      <c r="NUZ410" s="47"/>
      <c r="NVA410" s="47"/>
      <c r="NVB410" s="47"/>
      <c r="NVC410" s="47"/>
      <c r="NVD410" s="47"/>
      <c r="NVE410" s="47"/>
      <c r="NVF410" s="47"/>
      <c r="NVG410" s="47"/>
      <c r="NVH410" s="47"/>
      <c r="NVI410" s="47"/>
      <c r="NVJ410" s="47"/>
      <c r="NVK410" s="47"/>
      <c r="NVL410" s="47"/>
      <c r="NVM410" s="47"/>
      <c r="NVN410" s="47"/>
      <c r="NVO410" s="47"/>
      <c r="NVP410" s="47"/>
      <c r="NVQ410" s="47"/>
      <c r="NVR410" s="47"/>
      <c r="NVS410" s="47"/>
      <c r="NVT410" s="47"/>
      <c r="NVU410" s="47"/>
      <c r="NVV410" s="47"/>
      <c r="NVW410" s="47"/>
      <c r="NVX410" s="47"/>
      <c r="NVY410" s="47"/>
      <c r="NVZ410" s="47"/>
      <c r="NWA410" s="47"/>
      <c r="NWB410" s="47"/>
      <c r="NWC410" s="47"/>
      <c r="NWD410" s="47"/>
      <c r="NWE410" s="47"/>
      <c r="NWF410" s="47"/>
      <c r="NWG410" s="47"/>
      <c r="NWH410" s="47"/>
      <c r="NWI410" s="47"/>
      <c r="NWJ410" s="47"/>
      <c r="NWK410" s="47"/>
      <c r="NWL410" s="47"/>
      <c r="NWM410" s="47"/>
      <c r="NWN410" s="47"/>
      <c r="NWO410" s="47"/>
      <c r="NWP410" s="47"/>
      <c r="NWQ410" s="47"/>
      <c r="NWR410" s="47"/>
      <c r="NWS410" s="47"/>
      <c r="NWT410" s="47"/>
      <c r="NWU410" s="47"/>
      <c r="NWV410" s="47"/>
      <c r="NWW410" s="47"/>
      <c r="NWX410" s="47"/>
      <c r="NWY410" s="47"/>
      <c r="NWZ410" s="47"/>
      <c r="NXA410" s="47"/>
      <c r="NXB410" s="47"/>
      <c r="NXC410" s="47"/>
      <c r="NXD410" s="47"/>
      <c r="NXE410" s="47"/>
      <c r="NXF410" s="47"/>
      <c r="NXG410" s="47"/>
      <c r="NXH410" s="47"/>
      <c r="NXI410" s="47"/>
      <c r="NXJ410" s="47"/>
      <c r="NXK410" s="47"/>
      <c r="NXL410" s="47"/>
      <c r="NXM410" s="47"/>
      <c r="NXN410" s="47"/>
      <c r="NXO410" s="47"/>
      <c r="NXP410" s="47"/>
      <c r="NXQ410" s="47"/>
      <c r="NXR410" s="47"/>
      <c r="NXS410" s="47"/>
      <c r="NXT410" s="47"/>
      <c r="NXU410" s="47"/>
      <c r="NXV410" s="47"/>
      <c r="NXW410" s="47"/>
      <c r="NXX410" s="47"/>
      <c r="NXY410" s="47"/>
      <c r="NXZ410" s="47"/>
      <c r="NYA410" s="47"/>
      <c r="NYB410" s="47"/>
      <c r="NYC410" s="47"/>
      <c r="NYD410" s="47"/>
      <c r="NYE410" s="47"/>
      <c r="NYF410" s="47"/>
      <c r="NYG410" s="47"/>
      <c r="NYH410" s="47"/>
      <c r="NYI410" s="47"/>
      <c r="NYJ410" s="47"/>
      <c r="NYK410" s="47"/>
      <c r="NYL410" s="47"/>
      <c r="NYM410" s="47"/>
      <c r="NYN410" s="47"/>
      <c r="NYO410" s="47"/>
      <c r="NYP410" s="47"/>
      <c r="NYQ410" s="47"/>
      <c r="NYR410" s="47"/>
      <c r="NYS410" s="47"/>
      <c r="NYT410" s="47"/>
      <c r="NYU410" s="47"/>
      <c r="NYV410" s="47"/>
      <c r="NYW410" s="47"/>
      <c r="NYX410" s="47"/>
      <c r="NYY410" s="47"/>
      <c r="NYZ410" s="47"/>
      <c r="NZA410" s="47"/>
      <c r="NZB410" s="47"/>
      <c r="NZC410" s="47"/>
      <c r="NZD410" s="47"/>
      <c r="NZE410" s="47"/>
      <c r="NZF410" s="47"/>
      <c r="NZG410" s="47"/>
      <c r="NZH410" s="47"/>
      <c r="NZI410" s="47"/>
      <c r="NZJ410" s="47"/>
      <c r="NZK410" s="47"/>
      <c r="NZL410" s="47"/>
      <c r="NZM410" s="47"/>
      <c r="NZN410" s="47"/>
      <c r="NZO410" s="47"/>
      <c r="NZP410" s="47"/>
      <c r="NZQ410" s="47"/>
      <c r="NZR410" s="47"/>
      <c r="NZS410" s="47"/>
      <c r="NZT410" s="47"/>
      <c r="NZU410" s="47"/>
      <c r="NZV410" s="47"/>
      <c r="NZW410" s="47"/>
      <c r="NZX410" s="47"/>
      <c r="NZY410" s="47"/>
      <c r="NZZ410" s="47"/>
      <c r="OAA410" s="47"/>
      <c r="OAB410" s="47"/>
      <c r="OAC410" s="47"/>
      <c r="OAD410" s="47"/>
      <c r="OAE410" s="47"/>
      <c r="OAF410" s="47"/>
      <c r="OAG410" s="47"/>
      <c r="OAH410" s="47"/>
      <c r="OAI410" s="47"/>
      <c r="OAJ410" s="47"/>
      <c r="OAK410" s="47"/>
      <c r="OAL410" s="47"/>
      <c r="OAM410" s="47"/>
      <c r="OAN410" s="47"/>
      <c r="OAO410" s="47"/>
      <c r="OAP410" s="47"/>
      <c r="OAQ410" s="47"/>
      <c r="OAR410" s="47"/>
      <c r="OAS410" s="47"/>
      <c r="OAT410" s="47"/>
      <c r="OAU410" s="47"/>
      <c r="OAV410" s="47"/>
      <c r="OAW410" s="47"/>
      <c r="OAX410" s="47"/>
      <c r="OAY410" s="47"/>
      <c r="OAZ410" s="47"/>
      <c r="OBA410" s="47"/>
      <c r="OBB410" s="47"/>
      <c r="OBC410" s="47"/>
      <c r="OBD410" s="47"/>
      <c r="OBE410" s="47"/>
      <c r="OBF410" s="47"/>
      <c r="OBG410" s="47"/>
      <c r="OBH410" s="47"/>
      <c r="OBI410" s="47"/>
      <c r="OBJ410" s="47"/>
      <c r="OBK410" s="47"/>
      <c r="OBL410" s="47"/>
      <c r="OBM410" s="47"/>
      <c r="OBN410" s="47"/>
      <c r="OBO410" s="47"/>
      <c r="OBP410" s="47"/>
      <c r="OBQ410" s="47"/>
      <c r="OBR410" s="47"/>
      <c r="OBS410" s="47"/>
      <c r="OBT410" s="47"/>
      <c r="OBU410" s="47"/>
      <c r="OBV410" s="47"/>
      <c r="OBW410" s="47"/>
      <c r="OBX410" s="47"/>
      <c r="OBY410" s="47"/>
      <c r="OBZ410" s="47"/>
      <c r="OCA410" s="47"/>
      <c r="OCB410" s="47"/>
      <c r="OCC410" s="47"/>
      <c r="OCD410" s="47"/>
      <c r="OCE410" s="47"/>
      <c r="OCF410" s="47"/>
      <c r="OCG410" s="47"/>
      <c r="OCH410" s="47"/>
      <c r="OCI410" s="47"/>
      <c r="OCJ410" s="47"/>
      <c r="OCK410" s="47"/>
      <c r="OCL410" s="47"/>
      <c r="OCM410" s="47"/>
      <c r="OCN410" s="47"/>
      <c r="OCO410" s="47"/>
      <c r="OCP410" s="47"/>
      <c r="OCQ410" s="47"/>
      <c r="OCR410" s="47"/>
      <c r="OCS410" s="47"/>
      <c r="OCT410" s="47"/>
      <c r="OCU410" s="47"/>
      <c r="OCV410" s="47"/>
      <c r="OCW410" s="47"/>
      <c r="OCX410" s="47"/>
      <c r="OCY410" s="47"/>
      <c r="OCZ410" s="47"/>
      <c r="ODA410" s="47"/>
      <c r="ODB410" s="47"/>
      <c r="ODC410" s="47"/>
      <c r="ODD410" s="47"/>
      <c r="ODE410" s="47"/>
      <c r="ODF410" s="47"/>
      <c r="ODG410" s="47"/>
      <c r="ODH410" s="47"/>
      <c r="ODI410" s="47"/>
      <c r="ODJ410" s="47"/>
      <c r="ODK410" s="47"/>
      <c r="ODL410" s="47"/>
      <c r="ODM410" s="47"/>
      <c r="ODN410" s="47"/>
      <c r="ODO410" s="47"/>
      <c r="ODP410" s="47"/>
      <c r="ODQ410" s="47"/>
      <c r="ODR410" s="47"/>
      <c r="ODS410" s="47"/>
      <c r="ODT410" s="47"/>
      <c r="ODU410" s="47"/>
      <c r="ODV410" s="47"/>
      <c r="ODW410" s="47"/>
      <c r="ODX410" s="47"/>
      <c r="ODY410" s="47"/>
      <c r="ODZ410" s="47"/>
      <c r="OEA410" s="47"/>
      <c r="OEB410" s="47"/>
      <c r="OEC410" s="47"/>
      <c r="OED410" s="47"/>
      <c r="OEE410" s="47"/>
      <c r="OEF410" s="47"/>
      <c r="OEG410" s="47"/>
      <c r="OEH410" s="47"/>
      <c r="OEI410" s="47"/>
      <c r="OEJ410" s="47"/>
      <c r="OEK410" s="47"/>
      <c r="OEL410" s="47"/>
      <c r="OEM410" s="47"/>
      <c r="OEN410" s="47"/>
      <c r="OEO410" s="47"/>
      <c r="OEP410" s="47"/>
      <c r="OEQ410" s="47"/>
      <c r="OER410" s="47"/>
      <c r="OES410" s="47"/>
      <c r="OET410" s="47"/>
      <c r="OEU410" s="47"/>
      <c r="OEV410" s="47"/>
      <c r="OEW410" s="47"/>
      <c r="OEX410" s="47"/>
      <c r="OEY410" s="47"/>
      <c r="OEZ410" s="47"/>
      <c r="OFA410" s="47"/>
      <c r="OFB410" s="47"/>
      <c r="OFC410" s="47"/>
      <c r="OFD410" s="47"/>
      <c r="OFE410" s="47"/>
      <c r="OFF410" s="47"/>
      <c r="OFG410" s="47"/>
      <c r="OFH410" s="47"/>
      <c r="OFI410" s="47"/>
      <c r="OFJ410" s="47"/>
      <c r="OFK410" s="47"/>
      <c r="OFL410" s="47"/>
      <c r="OFM410" s="47"/>
      <c r="OFN410" s="47"/>
      <c r="OFO410" s="47"/>
      <c r="OFP410" s="47"/>
      <c r="OFQ410" s="47"/>
      <c r="OFR410" s="47"/>
      <c r="OFS410" s="47"/>
      <c r="OFT410" s="47"/>
      <c r="OFU410" s="47"/>
      <c r="OFV410" s="47"/>
      <c r="OFW410" s="47"/>
      <c r="OFX410" s="47"/>
      <c r="OFY410" s="47"/>
      <c r="OFZ410" s="47"/>
      <c r="OGA410" s="47"/>
      <c r="OGB410" s="47"/>
      <c r="OGC410" s="47"/>
      <c r="OGD410" s="47"/>
      <c r="OGE410" s="47"/>
      <c r="OGF410" s="47"/>
      <c r="OGG410" s="47"/>
      <c r="OGH410" s="47"/>
      <c r="OGI410" s="47"/>
      <c r="OGJ410" s="47"/>
      <c r="OGK410" s="47"/>
      <c r="OGL410" s="47"/>
      <c r="OGM410" s="47"/>
      <c r="OGN410" s="47"/>
      <c r="OGO410" s="47"/>
      <c r="OGP410" s="47"/>
      <c r="OGQ410" s="47"/>
      <c r="OGR410" s="47"/>
      <c r="OGS410" s="47"/>
      <c r="OGT410" s="47"/>
      <c r="OGU410" s="47"/>
      <c r="OGV410" s="47"/>
      <c r="OGW410" s="47"/>
      <c r="OGX410" s="47"/>
      <c r="OGY410" s="47"/>
      <c r="OGZ410" s="47"/>
      <c r="OHA410" s="47"/>
      <c r="OHB410" s="47"/>
      <c r="OHC410" s="47"/>
      <c r="OHD410" s="47"/>
      <c r="OHE410" s="47"/>
      <c r="OHF410" s="47"/>
      <c r="OHG410" s="47"/>
      <c r="OHH410" s="47"/>
      <c r="OHI410" s="47"/>
      <c r="OHJ410" s="47"/>
      <c r="OHK410" s="47"/>
      <c r="OHL410" s="47"/>
      <c r="OHM410" s="47"/>
      <c r="OHN410" s="47"/>
      <c r="OHO410" s="47"/>
      <c r="OHP410" s="47"/>
      <c r="OHQ410" s="47"/>
      <c r="OHR410" s="47"/>
      <c r="OHS410" s="47"/>
      <c r="OHT410" s="47"/>
      <c r="OHU410" s="47"/>
      <c r="OHV410" s="47"/>
      <c r="OHW410" s="47"/>
      <c r="OHX410" s="47"/>
      <c r="OHY410" s="47"/>
      <c r="OHZ410" s="47"/>
      <c r="OIA410" s="47"/>
      <c r="OIB410" s="47"/>
      <c r="OIC410" s="47"/>
      <c r="OID410" s="47"/>
      <c r="OIE410" s="47"/>
      <c r="OIF410" s="47"/>
      <c r="OIG410" s="47"/>
      <c r="OIH410" s="47"/>
      <c r="OII410" s="47"/>
      <c r="OIJ410" s="47"/>
      <c r="OIK410" s="47"/>
      <c r="OIL410" s="47"/>
      <c r="OIM410" s="47"/>
      <c r="OIN410" s="47"/>
      <c r="OIO410" s="47"/>
      <c r="OIP410" s="47"/>
      <c r="OIQ410" s="47"/>
      <c r="OIR410" s="47"/>
      <c r="OIS410" s="47"/>
      <c r="OIT410" s="47"/>
      <c r="OIU410" s="47"/>
      <c r="OIV410" s="47"/>
      <c r="OIW410" s="47"/>
      <c r="OIX410" s="47"/>
      <c r="OIY410" s="47"/>
      <c r="OIZ410" s="47"/>
      <c r="OJA410" s="47"/>
      <c r="OJB410" s="47"/>
      <c r="OJC410" s="47"/>
      <c r="OJD410" s="47"/>
      <c r="OJE410" s="47"/>
      <c r="OJF410" s="47"/>
      <c r="OJG410" s="47"/>
      <c r="OJH410" s="47"/>
      <c r="OJI410" s="47"/>
      <c r="OJJ410" s="47"/>
      <c r="OJK410" s="47"/>
      <c r="OJL410" s="47"/>
      <c r="OJM410" s="47"/>
      <c r="OJN410" s="47"/>
      <c r="OJO410" s="47"/>
      <c r="OJP410" s="47"/>
      <c r="OJQ410" s="47"/>
      <c r="OJR410" s="47"/>
      <c r="OJS410" s="47"/>
      <c r="OJT410" s="47"/>
      <c r="OJU410" s="47"/>
      <c r="OJV410" s="47"/>
      <c r="OJW410" s="47"/>
      <c r="OJX410" s="47"/>
      <c r="OJY410" s="47"/>
      <c r="OJZ410" s="47"/>
      <c r="OKA410" s="47"/>
      <c r="OKB410" s="47"/>
      <c r="OKC410" s="47"/>
      <c r="OKD410" s="47"/>
      <c r="OKE410" s="47"/>
      <c r="OKF410" s="47"/>
      <c r="OKG410" s="47"/>
      <c r="OKH410" s="47"/>
      <c r="OKI410" s="47"/>
      <c r="OKJ410" s="47"/>
      <c r="OKK410" s="47"/>
      <c r="OKL410" s="47"/>
      <c r="OKM410" s="47"/>
      <c r="OKN410" s="47"/>
      <c r="OKO410" s="47"/>
      <c r="OKP410" s="47"/>
      <c r="OKQ410" s="47"/>
      <c r="OKR410" s="47"/>
      <c r="OKS410" s="47"/>
      <c r="OKT410" s="47"/>
      <c r="OKU410" s="47"/>
      <c r="OKV410" s="47"/>
      <c r="OKW410" s="47"/>
      <c r="OKX410" s="47"/>
      <c r="OKY410" s="47"/>
      <c r="OKZ410" s="47"/>
      <c r="OLA410" s="47"/>
      <c r="OLB410" s="47"/>
      <c r="OLC410" s="47"/>
      <c r="OLD410" s="47"/>
      <c r="OLE410" s="47"/>
      <c r="OLF410" s="47"/>
      <c r="OLG410" s="47"/>
      <c r="OLH410" s="47"/>
      <c r="OLI410" s="47"/>
      <c r="OLJ410" s="47"/>
      <c r="OLK410" s="47"/>
      <c r="OLL410" s="47"/>
      <c r="OLM410" s="47"/>
      <c r="OLN410" s="47"/>
      <c r="OLO410" s="47"/>
      <c r="OLP410" s="47"/>
      <c r="OLQ410" s="47"/>
      <c r="OLR410" s="47"/>
      <c r="OLS410" s="47"/>
      <c r="OLT410" s="47"/>
      <c r="OLU410" s="47"/>
      <c r="OLV410" s="47"/>
      <c r="OLW410" s="47"/>
      <c r="OLX410" s="47"/>
      <c r="OLY410" s="47"/>
      <c r="OLZ410" s="47"/>
      <c r="OMA410" s="47"/>
      <c r="OMB410" s="47"/>
      <c r="OMC410" s="47"/>
      <c r="OMD410" s="47"/>
      <c r="OME410" s="47"/>
      <c r="OMF410" s="47"/>
      <c r="OMG410" s="47"/>
      <c r="OMH410" s="47"/>
      <c r="OMI410" s="47"/>
      <c r="OMJ410" s="47"/>
      <c r="OMK410" s="47"/>
      <c r="OML410" s="47"/>
      <c r="OMM410" s="47"/>
      <c r="OMN410" s="47"/>
      <c r="OMO410" s="47"/>
      <c r="OMP410" s="47"/>
      <c r="OMQ410" s="47"/>
      <c r="OMR410" s="47"/>
      <c r="OMS410" s="47"/>
      <c r="OMT410" s="47"/>
      <c r="OMU410" s="47"/>
      <c r="OMV410" s="47"/>
      <c r="OMW410" s="47"/>
      <c r="OMX410" s="47"/>
      <c r="OMY410" s="47"/>
      <c r="OMZ410" s="47"/>
      <c r="ONA410" s="47"/>
      <c r="ONB410" s="47"/>
      <c r="ONC410" s="47"/>
      <c r="OND410" s="47"/>
      <c r="ONE410" s="47"/>
      <c r="ONF410" s="47"/>
      <c r="ONG410" s="47"/>
      <c r="ONH410" s="47"/>
      <c r="ONI410" s="47"/>
      <c r="ONJ410" s="47"/>
      <c r="ONK410" s="47"/>
      <c r="ONL410" s="47"/>
      <c r="ONM410" s="47"/>
      <c r="ONN410" s="47"/>
      <c r="ONO410" s="47"/>
      <c r="ONP410" s="47"/>
      <c r="ONQ410" s="47"/>
      <c r="ONR410" s="47"/>
      <c r="ONS410" s="47"/>
      <c r="ONT410" s="47"/>
      <c r="ONU410" s="47"/>
      <c r="ONV410" s="47"/>
      <c r="ONW410" s="47"/>
      <c r="ONX410" s="47"/>
      <c r="ONY410" s="47"/>
      <c r="ONZ410" s="47"/>
      <c r="OOA410" s="47"/>
      <c r="OOB410" s="47"/>
      <c r="OOC410" s="47"/>
      <c r="OOD410" s="47"/>
      <c r="OOE410" s="47"/>
      <c r="OOF410" s="47"/>
      <c r="OOG410" s="47"/>
      <c r="OOH410" s="47"/>
      <c r="OOI410" s="47"/>
      <c r="OOJ410" s="47"/>
      <c r="OOK410" s="47"/>
      <c r="OOL410" s="47"/>
      <c r="OOM410" s="47"/>
      <c r="OON410" s="47"/>
      <c r="OOO410" s="47"/>
      <c r="OOP410" s="47"/>
      <c r="OOQ410" s="47"/>
      <c r="OOR410" s="47"/>
      <c r="OOS410" s="47"/>
      <c r="OOT410" s="47"/>
      <c r="OOU410" s="47"/>
      <c r="OOV410" s="47"/>
      <c r="OOW410" s="47"/>
      <c r="OOX410" s="47"/>
      <c r="OOY410" s="47"/>
      <c r="OOZ410" s="47"/>
      <c r="OPA410" s="47"/>
      <c r="OPB410" s="47"/>
      <c r="OPC410" s="47"/>
      <c r="OPD410" s="47"/>
      <c r="OPE410" s="47"/>
      <c r="OPF410" s="47"/>
      <c r="OPG410" s="47"/>
      <c r="OPH410" s="47"/>
      <c r="OPI410" s="47"/>
      <c r="OPJ410" s="47"/>
      <c r="OPK410" s="47"/>
      <c r="OPL410" s="47"/>
      <c r="OPM410" s="47"/>
      <c r="OPN410" s="47"/>
      <c r="OPO410" s="47"/>
      <c r="OPP410" s="47"/>
      <c r="OPQ410" s="47"/>
      <c r="OPR410" s="47"/>
      <c r="OPS410" s="47"/>
      <c r="OPT410" s="47"/>
      <c r="OPU410" s="47"/>
      <c r="OPV410" s="47"/>
      <c r="OPW410" s="47"/>
      <c r="OPX410" s="47"/>
      <c r="OPY410" s="47"/>
      <c r="OPZ410" s="47"/>
      <c r="OQA410" s="47"/>
      <c r="OQB410" s="47"/>
      <c r="OQC410" s="47"/>
      <c r="OQD410" s="47"/>
      <c r="OQE410" s="47"/>
      <c r="OQF410" s="47"/>
      <c r="OQG410" s="47"/>
      <c r="OQH410" s="47"/>
      <c r="OQI410" s="47"/>
      <c r="OQJ410" s="47"/>
      <c r="OQK410" s="47"/>
      <c r="OQL410" s="47"/>
      <c r="OQM410" s="47"/>
      <c r="OQN410" s="47"/>
      <c r="OQO410" s="47"/>
      <c r="OQP410" s="47"/>
      <c r="OQQ410" s="47"/>
      <c r="OQR410" s="47"/>
      <c r="OQS410" s="47"/>
      <c r="OQT410" s="47"/>
      <c r="OQU410" s="47"/>
      <c r="OQV410" s="47"/>
      <c r="OQW410" s="47"/>
      <c r="OQX410" s="47"/>
      <c r="OQY410" s="47"/>
      <c r="OQZ410" s="47"/>
      <c r="ORA410" s="47"/>
      <c r="ORB410" s="47"/>
      <c r="ORC410" s="47"/>
      <c r="ORD410" s="47"/>
      <c r="ORE410" s="47"/>
      <c r="ORF410" s="47"/>
      <c r="ORG410" s="47"/>
      <c r="ORH410" s="47"/>
      <c r="ORI410" s="47"/>
      <c r="ORJ410" s="47"/>
      <c r="ORK410" s="47"/>
      <c r="ORL410" s="47"/>
      <c r="ORM410" s="47"/>
      <c r="ORN410" s="47"/>
      <c r="ORO410" s="47"/>
      <c r="ORP410" s="47"/>
      <c r="ORQ410" s="47"/>
      <c r="ORR410" s="47"/>
      <c r="ORS410" s="47"/>
      <c r="ORT410" s="47"/>
      <c r="ORU410" s="47"/>
      <c r="ORV410" s="47"/>
      <c r="ORW410" s="47"/>
      <c r="ORX410" s="47"/>
      <c r="ORY410" s="47"/>
      <c r="ORZ410" s="47"/>
      <c r="OSA410" s="47"/>
      <c r="OSB410" s="47"/>
      <c r="OSC410" s="47"/>
      <c r="OSD410" s="47"/>
      <c r="OSE410" s="47"/>
      <c r="OSF410" s="47"/>
      <c r="OSG410" s="47"/>
      <c r="OSH410" s="47"/>
      <c r="OSI410" s="47"/>
      <c r="OSJ410" s="47"/>
      <c r="OSK410" s="47"/>
      <c r="OSL410" s="47"/>
      <c r="OSM410" s="47"/>
      <c r="OSN410" s="47"/>
      <c r="OSO410" s="47"/>
      <c r="OSP410" s="47"/>
      <c r="OSQ410" s="47"/>
      <c r="OSR410" s="47"/>
      <c r="OSS410" s="47"/>
      <c r="OST410" s="47"/>
      <c r="OSU410" s="47"/>
      <c r="OSV410" s="47"/>
      <c r="OSW410" s="47"/>
      <c r="OSX410" s="47"/>
      <c r="OSY410" s="47"/>
      <c r="OSZ410" s="47"/>
      <c r="OTA410" s="47"/>
      <c r="OTB410" s="47"/>
      <c r="OTC410" s="47"/>
      <c r="OTD410" s="47"/>
      <c r="OTE410" s="47"/>
      <c r="OTF410" s="47"/>
      <c r="OTG410" s="47"/>
      <c r="OTH410" s="47"/>
      <c r="OTI410" s="47"/>
      <c r="OTJ410" s="47"/>
      <c r="OTK410" s="47"/>
      <c r="OTL410" s="47"/>
      <c r="OTM410" s="47"/>
      <c r="OTN410" s="47"/>
      <c r="OTO410" s="47"/>
      <c r="OTP410" s="47"/>
      <c r="OTQ410" s="47"/>
      <c r="OTR410" s="47"/>
      <c r="OTS410" s="47"/>
      <c r="OTT410" s="47"/>
      <c r="OTU410" s="47"/>
      <c r="OTV410" s="47"/>
      <c r="OTW410" s="47"/>
      <c r="OTX410" s="47"/>
      <c r="OTY410" s="47"/>
      <c r="OTZ410" s="47"/>
      <c r="OUA410" s="47"/>
      <c r="OUB410" s="47"/>
      <c r="OUC410" s="47"/>
      <c r="OUD410" s="47"/>
      <c r="OUE410" s="47"/>
      <c r="OUF410" s="47"/>
      <c r="OUG410" s="47"/>
      <c r="OUH410" s="47"/>
      <c r="OUI410" s="47"/>
      <c r="OUJ410" s="47"/>
      <c r="OUK410" s="47"/>
      <c r="OUL410" s="47"/>
      <c r="OUM410" s="47"/>
      <c r="OUN410" s="47"/>
      <c r="OUO410" s="47"/>
      <c r="OUP410" s="47"/>
      <c r="OUQ410" s="47"/>
      <c r="OUR410" s="47"/>
      <c r="OUS410" s="47"/>
      <c r="OUT410" s="47"/>
      <c r="OUU410" s="47"/>
      <c r="OUV410" s="47"/>
      <c r="OUW410" s="47"/>
      <c r="OUX410" s="47"/>
      <c r="OUY410" s="47"/>
      <c r="OUZ410" s="47"/>
      <c r="OVA410" s="47"/>
      <c r="OVB410" s="47"/>
      <c r="OVC410" s="47"/>
      <c r="OVD410" s="47"/>
      <c r="OVE410" s="47"/>
      <c r="OVF410" s="47"/>
      <c r="OVG410" s="47"/>
      <c r="OVH410" s="47"/>
      <c r="OVI410" s="47"/>
      <c r="OVJ410" s="47"/>
      <c r="OVK410" s="47"/>
      <c r="OVL410" s="47"/>
      <c r="OVM410" s="47"/>
      <c r="OVN410" s="47"/>
      <c r="OVO410" s="47"/>
      <c r="OVP410" s="47"/>
      <c r="OVQ410" s="47"/>
      <c r="OVR410" s="47"/>
      <c r="OVS410" s="47"/>
      <c r="OVT410" s="47"/>
      <c r="OVU410" s="47"/>
      <c r="OVV410" s="47"/>
      <c r="OVW410" s="47"/>
      <c r="OVX410" s="47"/>
      <c r="OVY410" s="47"/>
      <c r="OVZ410" s="47"/>
      <c r="OWA410" s="47"/>
      <c r="OWB410" s="47"/>
      <c r="OWC410" s="47"/>
      <c r="OWD410" s="47"/>
      <c r="OWE410" s="47"/>
      <c r="OWF410" s="47"/>
      <c r="OWG410" s="47"/>
      <c r="OWH410" s="47"/>
      <c r="OWI410" s="47"/>
      <c r="OWJ410" s="47"/>
      <c r="OWK410" s="47"/>
      <c r="OWL410" s="47"/>
      <c r="OWM410" s="47"/>
      <c r="OWN410" s="47"/>
      <c r="OWO410" s="47"/>
      <c r="OWP410" s="47"/>
      <c r="OWQ410" s="47"/>
      <c r="OWR410" s="47"/>
      <c r="OWS410" s="47"/>
      <c r="OWT410" s="47"/>
      <c r="OWU410" s="47"/>
      <c r="OWV410" s="47"/>
      <c r="OWW410" s="47"/>
      <c r="OWX410" s="47"/>
      <c r="OWY410" s="47"/>
      <c r="OWZ410" s="47"/>
      <c r="OXA410" s="47"/>
      <c r="OXB410" s="47"/>
      <c r="OXC410" s="47"/>
      <c r="OXD410" s="47"/>
      <c r="OXE410" s="47"/>
      <c r="OXF410" s="47"/>
      <c r="OXG410" s="47"/>
      <c r="OXH410" s="47"/>
      <c r="OXI410" s="47"/>
      <c r="OXJ410" s="47"/>
      <c r="OXK410" s="47"/>
      <c r="OXL410" s="47"/>
      <c r="OXM410" s="47"/>
      <c r="OXN410" s="47"/>
      <c r="OXO410" s="47"/>
      <c r="OXP410" s="47"/>
      <c r="OXQ410" s="47"/>
      <c r="OXR410" s="47"/>
      <c r="OXS410" s="47"/>
      <c r="OXT410" s="47"/>
      <c r="OXU410" s="47"/>
      <c r="OXV410" s="47"/>
      <c r="OXW410" s="47"/>
      <c r="OXX410" s="47"/>
      <c r="OXY410" s="47"/>
      <c r="OXZ410" s="47"/>
      <c r="OYA410" s="47"/>
      <c r="OYB410" s="47"/>
      <c r="OYC410" s="47"/>
      <c r="OYD410" s="47"/>
      <c r="OYE410" s="47"/>
      <c r="OYF410" s="47"/>
      <c r="OYG410" s="47"/>
      <c r="OYH410" s="47"/>
      <c r="OYI410" s="47"/>
      <c r="OYJ410" s="47"/>
      <c r="OYK410" s="47"/>
      <c r="OYL410" s="47"/>
      <c r="OYM410" s="47"/>
      <c r="OYN410" s="47"/>
      <c r="OYO410" s="47"/>
      <c r="OYP410" s="47"/>
      <c r="OYQ410" s="47"/>
      <c r="OYR410" s="47"/>
      <c r="OYS410" s="47"/>
      <c r="OYT410" s="47"/>
      <c r="OYU410" s="47"/>
      <c r="OYV410" s="47"/>
      <c r="OYW410" s="47"/>
      <c r="OYX410" s="47"/>
      <c r="OYY410" s="47"/>
      <c r="OYZ410" s="47"/>
      <c r="OZA410" s="47"/>
      <c r="OZB410" s="47"/>
      <c r="OZC410" s="47"/>
      <c r="OZD410" s="47"/>
      <c r="OZE410" s="47"/>
      <c r="OZF410" s="47"/>
      <c r="OZG410" s="47"/>
      <c r="OZH410" s="47"/>
      <c r="OZI410" s="47"/>
      <c r="OZJ410" s="47"/>
      <c r="OZK410" s="47"/>
      <c r="OZL410" s="47"/>
      <c r="OZM410" s="47"/>
      <c r="OZN410" s="47"/>
      <c r="OZO410" s="47"/>
      <c r="OZP410" s="47"/>
      <c r="OZQ410" s="47"/>
      <c r="OZR410" s="47"/>
      <c r="OZS410" s="47"/>
      <c r="OZT410" s="47"/>
      <c r="OZU410" s="47"/>
      <c r="OZV410" s="47"/>
      <c r="OZW410" s="47"/>
      <c r="OZX410" s="47"/>
      <c r="OZY410" s="47"/>
      <c r="OZZ410" s="47"/>
      <c r="PAA410" s="47"/>
      <c r="PAB410" s="47"/>
      <c r="PAC410" s="47"/>
      <c r="PAD410" s="47"/>
      <c r="PAE410" s="47"/>
      <c r="PAF410" s="47"/>
      <c r="PAG410" s="47"/>
      <c r="PAH410" s="47"/>
      <c r="PAI410" s="47"/>
      <c r="PAJ410" s="47"/>
      <c r="PAK410" s="47"/>
      <c r="PAL410" s="47"/>
      <c r="PAM410" s="47"/>
      <c r="PAN410" s="47"/>
      <c r="PAO410" s="47"/>
      <c r="PAP410" s="47"/>
      <c r="PAQ410" s="47"/>
      <c r="PAR410" s="47"/>
      <c r="PAS410" s="47"/>
      <c r="PAT410" s="47"/>
      <c r="PAU410" s="47"/>
      <c r="PAV410" s="47"/>
      <c r="PAW410" s="47"/>
      <c r="PAX410" s="47"/>
      <c r="PAY410" s="47"/>
      <c r="PAZ410" s="47"/>
      <c r="PBA410" s="47"/>
      <c r="PBB410" s="47"/>
      <c r="PBC410" s="47"/>
      <c r="PBD410" s="47"/>
      <c r="PBE410" s="47"/>
      <c r="PBF410" s="47"/>
      <c r="PBG410" s="47"/>
      <c r="PBH410" s="47"/>
      <c r="PBI410" s="47"/>
      <c r="PBJ410" s="47"/>
      <c r="PBK410" s="47"/>
      <c r="PBL410" s="47"/>
      <c r="PBM410" s="47"/>
      <c r="PBN410" s="47"/>
      <c r="PBO410" s="47"/>
      <c r="PBP410" s="47"/>
      <c r="PBQ410" s="47"/>
      <c r="PBR410" s="47"/>
      <c r="PBS410" s="47"/>
      <c r="PBT410" s="47"/>
      <c r="PBU410" s="47"/>
      <c r="PBV410" s="47"/>
      <c r="PBW410" s="47"/>
      <c r="PBX410" s="47"/>
      <c r="PBY410" s="47"/>
      <c r="PBZ410" s="47"/>
      <c r="PCA410" s="47"/>
      <c r="PCB410" s="47"/>
      <c r="PCC410" s="47"/>
      <c r="PCD410" s="47"/>
      <c r="PCE410" s="47"/>
      <c r="PCF410" s="47"/>
      <c r="PCG410" s="47"/>
      <c r="PCH410" s="47"/>
      <c r="PCI410" s="47"/>
      <c r="PCJ410" s="47"/>
      <c r="PCK410" s="47"/>
      <c r="PCL410" s="47"/>
      <c r="PCM410" s="47"/>
      <c r="PCN410" s="47"/>
      <c r="PCO410" s="47"/>
      <c r="PCP410" s="47"/>
      <c r="PCQ410" s="47"/>
      <c r="PCR410" s="47"/>
      <c r="PCS410" s="47"/>
      <c r="PCT410" s="47"/>
      <c r="PCU410" s="47"/>
      <c r="PCV410" s="47"/>
      <c r="PCW410" s="47"/>
      <c r="PCX410" s="47"/>
      <c r="PCY410" s="47"/>
      <c r="PCZ410" s="47"/>
      <c r="PDA410" s="47"/>
      <c r="PDB410" s="47"/>
      <c r="PDC410" s="47"/>
      <c r="PDD410" s="47"/>
      <c r="PDE410" s="47"/>
      <c r="PDF410" s="47"/>
      <c r="PDG410" s="47"/>
      <c r="PDH410" s="47"/>
      <c r="PDI410" s="47"/>
      <c r="PDJ410" s="47"/>
      <c r="PDK410" s="47"/>
      <c r="PDL410" s="47"/>
      <c r="PDM410" s="47"/>
      <c r="PDN410" s="47"/>
      <c r="PDO410" s="47"/>
      <c r="PDP410" s="47"/>
      <c r="PDQ410" s="47"/>
      <c r="PDR410" s="47"/>
      <c r="PDS410" s="47"/>
      <c r="PDT410" s="47"/>
      <c r="PDU410" s="47"/>
      <c r="PDV410" s="47"/>
      <c r="PDW410" s="47"/>
      <c r="PDX410" s="47"/>
      <c r="PDY410" s="47"/>
      <c r="PDZ410" s="47"/>
      <c r="PEA410" s="47"/>
      <c r="PEB410" s="47"/>
      <c r="PEC410" s="47"/>
      <c r="PED410" s="47"/>
      <c r="PEE410" s="47"/>
      <c r="PEF410" s="47"/>
      <c r="PEG410" s="47"/>
      <c r="PEH410" s="47"/>
      <c r="PEI410" s="47"/>
      <c r="PEJ410" s="47"/>
      <c r="PEK410" s="47"/>
      <c r="PEL410" s="47"/>
      <c r="PEM410" s="47"/>
      <c r="PEN410" s="47"/>
      <c r="PEO410" s="47"/>
      <c r="PEP410" s="47"/>
      <c r="PEQ410" s="47"/>
      <c r="PER410" s="47"/>
      <c r="PES410" s="47"/>
      <c r="PET410" s="47"/>
      <c r="PEU410" s="47"/>
      <c r="PEV410" s="47"/>
      <c r="PEW410" s="47"/>
      <c r="PEX410" s="47"/>
      <c r="PEY410" s="47"/>
      <c r="PEZ410" s="47"/>
      <c r="PFA410" s="47"/>
      <c r="PFB410" s="47"/>
      <c r="PFC410" s="47"/>
      <c r="PFD410" s="47"/>
      <c r="PFE410" s="47"/>
      <c r="PFF410" s="47"/>
      <c r="PFG410" s="47"/>
      <c r="PFH410" s="47"/>
      <c r="PFI410" s="47"/>
      <c r="PFJ410" s="47"/>
      <c r="PFK410" s="47"/>
      <c r="PFL410" s="47"/>
      <c r="PFM410" s="47"/>
      <c r="PFN410" s="47"/>
      <c r="PFO410" s="47"/>
      <c r="PFP410" s="47"/>
      <c r="PFQ410" s="47"/>
      <c r="PFR410" s="47"/>
      <c r="PFS410" s="47"/>
      <c r="PFT410" s="47"/>
      <c r="PFU410" s="47"/>
      <c r="PFV410" s="47"/>
      <c r="PFW410" s="47"/>
      <c r="PFX410" s="47"/>
      <c r="PFY410" s="47"/>
      <c r="PFZ410" s="47"/>
      <c r="PGA410" s="47"/>
      <c r="PGB410" s="47"/>
      <c r="PGC410" s="47"/>
      <c r="PGD410" s="47"/>
      <c r="PGE410" s="47"/>
      <c r="PGF410" s="47"/>
      <c r="PGG410" s="47"/>
      <c r="PGH410" s="47"/>
      <c r="PGI410" s="47"/>
      <c r="PGJ410" s="47"/>
      <c r="PGK410" s="47"/>
      <c r="PGL410" s="47"/>
      <c r="PGM410" s="47"/>
      <c r="PGN410" s="47"/>
      <c r="PGO410" s="47"/>
      <c r="PGP410" s="47"/>
      <c r="PGQ410" s="47"/>
      <c r="PGR410" s="47"/>
      <c r="PGS410" s="47"/>
      <c r="PGT410" s="47"/>
      <c r="PGU410" s="47"/>
      <c r="PGV410" s="47"/>
      <c r="PGW410" s="47"/>
      <c r="PGX410" s="47"/>
      <c r="PGY410" s="47"/>
      <c r="PGZ410" s="47"/>
      <c r="PHA410" s="47"/>
      <c r="PHB410" s="47"/>
      <c r="PHC410" s="47"/>
      <c r="PHD410" s="47"/>
      <c r="PHE410" s="47"/>
      <c r="PHF410" s="47"/>
      <c r="PHG410" s="47"/>
      <c r="PHH410" s="47"/>
      <c r="PHI410" s="47"/>
      <c r="PHJ410" s="47"/>
      <c r="PHK410" s="47"/>
      <c r="PHL410" s="47"/>
      <c r="PHM410" s="47"/>
      <c r="PHN410" s="47"/>
      <c r="PHO410" s="47"/>
      <c r="PHP410" s="47"/>
      <c r="PHQ410" s="47"/>
      <c r="PHR410" s="47"/>
      <c r="PHS410" s="47"/>
      <c r="PHT410" s="47"/>
      <c r="PHU410" s="47"/>
      <c r="PHV410" s="47"/>
      <c r="PHW410" s="47"/>
      <c r="PHX410" s="47"/>
      <c r="PHY410" s="47"/>
      <c r="PHZ410" s="47"/>
      <c r="PIA410" s="47"/>
      <c r="PIB410" s="47"/>
      <c r="PIC410" s="47"/>
      <c r="PID410" s="47"/>
      <c r="PIE410" s="47"/>
      <c r="PIF410" s="47"/>
      <c r="PIG410" s="47"/>
      <c r="PIH410" s="47"/>
      <c r="PII410" s="47"/>
      <c r="PIJ410" s="47"/>
      <c r="PIK410" s="47"/>
      <c r="PIL410" s="47"/>
      <c r="PIM410" s="47"/>
      <c r="PIN410" s="47"/>
      <c r="PIO410" s="47"/>
      <c r="PIP410" s="47"/>
      <c r="PIQ410" s="47"/>
      <c r="PIR410" s="47"/>
      <c r="PIS410" s="47"/>
      <c r="PIT410" s="47"/>
      <c r="PIU410" s="47"/>
      <c r="PIV410" s="47"/>
      <c r="PIW410" s="47"/>
      <c r="PIX410" s="47"/>
      <c r="PIY410" s="47"/>
      <c r="PIZ410" s="47"/>
      <c r="PJA410" s="47"/>
      <c r="PJB410" s="47"/>
      <c r="PJC410" s="47"/>
      <c r="PJD410" s="47"/>
      <c r="PJE410" s="47"/>
      <c r="PJF410" s="47"/>
      <c r="PJG410" s="47"/>
      <c r="PJH410" s="47"/>
      <c r="PJI410" s="47"/>
      <c r="PJJ410" s="47"/>
      <c r="PJK410" s="47"/>
      <c r="PJL410" s="47"/>
      <c r="PJM410" s="47"/>
      <c r="PJN410" s="47"/>
      <c r="PJO410" s="47"/>
      <c r="PJP410" s="47"/>
      <c r="PJQ410" s="47"/>
      <c r="PJR410" s="47"/>
      <c r="PJS410" s="47"/>
      <c r="PJT410" s="47"/>
      <c r="PJU410" s="47"/>
      <c r="PJV410" s="47"/>
      <c r="PJW410" s="47"/>
      <c r="PJX410" s="47"/>
      <c r="PJY410" s="47"/>
      <c r="PJZ410" s="47"/>
      <c r="PKA410" s="47"/>
      <c r="PKB410" s="47"/>
      <c r="PKC410" s="47"/>
      <c r="PKD410" s="47"/>
      <c r="PKE410" s="47"/>
      <c r="PKF410" s="47"/>
      <c r="PKG410" s="47"/>
      <c r="PKH410" s="47"/>
      <c r="PKI410" s="47"/>
      <c r="PKJ410" s="47"/>
      <c r="PKK410" s="47"/>
      <c r="PKL410" s="47"/>
      <c r="PKM410" s="47"/>
      <c r="PKN410" s="47"/>
      <c r="PKO410" s="47"/>
      <c r="PKP410" s="47"/>
      <c r="PKQ410" s="47"/>
      <c r="PKR410" s="47"/>
      <c r="PKS410" s="47"/>
      <c r="PKT410" s="47"/>
      <c r="PKU410" s="47"/>
      <c r="PKV410" s="47"/>
      <c r="PKW410" s="47"/>
      <c r="PKX410" s="47"/>
      <c r="PKY410" s="47"/>
      <c r="PKZ410" s="47"/>
      <c r="PLA410" s="47"/>
      <c r="PLB410" s="47"/>
      <c r="PLC410" s="47"/>
      <c r="PLD410" s="47"/>
      <c r="PLE410" s="47"/>
      <c r="PLF410" s="47"/>
      <c r="PLG410" s="47"/>
      <c r="PLH410" s="47"/>
      <c r="PLI410" s="47"/>
      <c r="PLJ410" s="47"/>
      <c r="PLK410" s="47"/>
      <c r="PLL410" s="47"/>
      <c r="PLM410" s="47"/>
      <c r="PLN410" s="47"/>
      <c r="PLO410" s="47"/>
      <c r="PLP410" s="47"/>
      <c r="PLQ410" s="47"/>
      <c r="PLR410" s="47"/>
      <c r="PLS410" s="47"/>
      <c r="PLT410" s="47"/>
      <c r="PLU410" s="47"/>
      <c r="PLV410" s="47"/>
      <c r="PLW410" s="47"/>
      <c r="PLX410" s="47"/>
      <c r="PLY410" s="47"/>
      <c r="PLZ410" s="47"/>
      <c r="PMA410" s="47"/>
      <c r="PMB410" s="47"/>
      <c r="PMC410" s="47"/>
      <c r="PMD410" s="47"/>
      <c r="PME410" s="47"/>
      <c r="PMF410" s="47"/>
      <c r="PMG410" s="47"/>
      <c r="PMH410" s="47"/>
      <c r="PMI410" s="47"/>
      <c r="PMJ410" s="47"/>
      <c r="PMK410" s="47"/>
      <c r="PML410" s="47"/>
      <c r="PMM410" s="47"/>
      <c r="PMN410" s="47"/>
      <c r="PMO410" s="47"/>
      <c r="PMP410" s="47"/>
      <c r="PMQ410" s="47"/>
      <c r="PMR410" s="47"/>
      <c r="PMS410" s="47"/>
      <c r="PMT410" s="47"/>
      <c r="PMU410" s="47"/>
      <c r="PMV410" s="47"/>
      <c r="PMW410" s="47"/>
      <c r="PMX410" s="47"/>
      <c r="PMY410" s="47"/>
      <c r="PMZ410" s="47"/>
      <c r="PNA410" s="47"/>
      <c r="PNB410" s="47"/>
      <c r="PNC410" s="47"/>
      <c r="PND410" s="47"/>
      <c r="PNE410" s="47"/>
      <c r="PNF410" s="47"/>
      <c r="PNG410" s="47"/>
      <c r="PNH410" s="47"/>
      <c r="PNI410" s="47"/>
      <c r="PNJ410" s="47"/>
      <c r="PNK410" s="47"/>
      <c r="PNL410" s="47"/>
      <c r="PNM410" s="47"/>
      <c r="PNN410" s="47"/>
      <c r="PNO410" s="47"/>
      <c r="PNP410" s="47"/>
      <c r="PNQ410" s="47"/>
      <c r="PNR410" s="47"/>
      <c r="PNS410" s="47"/>
      <c r="PNT410" s="47"/>
      <c r="PNU410" s="47"/>
      <c r="PNV410" s="47"/>
      <c r="PNW410" s="47"/>
      <c r="PNX410" s="47"/>
      <c r="PNY410" s="47"/>
      <c r="PNZ410" s="47"/>
      <c r="POA410" s="47"/>
      <c r="POB410" s="47"/>
      <c r="POC410" s="47"/>
      <c r="POD410" s="47"/>
      <c r="POE410" s="47"/>
      <c r="POF410" s="47"/>
      <c r="POG410" s="47"/>
      <c r="POH410" s="47"/>
      <c r="POI410" s="47"/>
      <c r="POJ410" s="47"/>
      <c r="POK410" s="47"/>
      <c r="POL410" s="47"/>
      <c r="POM410" s="47"/>
      <c r="PON410" s="47"/>
      <c r="POO410" s="47"/>
      <c r="POP410" s="47"/>
      <c r="POQ410" s="47"/>
      <c r="POR410" s="47"/>
      <c r="POS410" s="47"/>
      <c r="POT410" s="47"/>
      <c r="POU410" s="47"/>
      <c r="POV410" s="47"/>
      <c r="POW410" s="47"/>
      <c r="POX410" s="47"/>
      <c r="POY410" s="47"/>
      <c r="POZ410" s="47"/>
      <c r="PPA410" s="47"/>
      <c r="PPB410" s="47"/>
      <c r="PPC410" s="47"/>
      <c r="PPD410" s="47"/>
      <c r="PPE410" s="47"/>
      <c r="PPF410" s="47"/>
      <c r="PPG410" s="47"/>
      <c r="PPH410" s="47"/>
      <c r="PPI410" s="47"/>
      <c r="PPJ410" s="47"/>
      <c r="PPK410" s="47"/>
      <c r="PPL410" s="47"/>
      <c r="PPM410" s="47"/>
      <c r="PPN410" s="47"/>
      <c r="PPO410" s="47"/>
      <c r="PPP410" s="47"/>
      <c r="PPQ410" s="47"/>
      <c r="PPR410" s="47"/>
      <c r="PPS410" s="47"/>
      <c r="PPT410" s="47"/>
      <c r="PPU410" s="47"/>
      <c r="PPV410" s="47"/>
      <c r="PPW410" s="47"/>
      <c r="PPX410" s="47"/>
      <c r="PPY410" s="47"/>
      <c r="PPZ410" s="47"/>
      <c r="PQA410" s="47"/>
      <c r="PQB410" s="47"/>
      <c r="PQC410" s="47"/>
      <c r="PQD410" s="47"/>
      <c r="PQE410" s="47"/>
      <c r="PQF410" s="47"/>
      <c r="PQG410" s="47"/>
      <c r="PQH410" s="47"/>
      <c r="PQI410" s="47"/>
      <c r="PQJ410" s="47"/>
      <c r="PQK410" s="47"/>
      <c r="PQL410" s="47"/>
      <c r="PQM410" s="47"/>
      <c r="PQN410" s="47"/>
      <c r="PQO410" s="47"/>
      <c r="PQP410" s="47"/>
      <c r="PQQ410" s="47"/>
      <c r="PQR410" s="47"/>
      <c r="PQS410" s="47"/>
      <c r="PQT410" s="47"/>
      <c r="PQU410" s="47"/>
      <c r="PQV410" s="47"/>
      <c r="PQW410" s="47"/>
      <c r="PQX410" s="47"/>
      <c r="PQY410" s="47"/>
      <c r="PQZ410" s="47"/>
      <c r="PRA410" s="47"/>
      <c r="PRB410" s="47"/>
      <c r="PRC410" s="47"/>
      <c r="PRD410" s="47"/>
      <c r="PRE410" s="47"/>
      <c r="PRF410" s="47"/>
      <c r="PRG410" s="47"/>
      <c r="PRH410" s="47"/>
      <c r="PRI410" s="47"/>
      <c r="PRJ410" s="47"/>
      <c r="PRK410" s="47"/>
      <c r="PRL410" s="47"/>
      <c r="PRM410" s="47"/>
      <c r="PRN410" s="47"/>
      <c r="PRO410" s="47"/>
      <c r="PRP410" s="47"/>
      <c r="PRQ410" s="47"/>
      <c r="PRR410" s="47"/>
      <c r="PRS410" s="47"/>
      <c r="PRT410" s="47"/>
      <c r="PRU410" s="47"/>
      <c r="PRV410" s="47"/>
      <c r="PRW410" s="47"/>
      <c r="PRX410" s="47"/>
      <c r="PRY410" s="47"/>
      <c r="PRZ410" s="47"/>
      <c r="PSA410" s="47"/>
      <c r="PSB410" s="47"/>
      <c r="PSC410" s="47"/>
      <c r="PSD410" s="47"/>
      <c r="PSE410" s="47"/>
      <c r="PSF410" s="47"/>
      <c r="PSG410" s="47"/>
      <c r="PSH410" s="47"/>
      <c r="PSI410" s="47"/>
      <c r="PSJ410" s="47"/>
      <c r="PSK410" s="47"/>
      <c r="PSL410" s="47"/>
      <c r="PSM410" s="47"/>
      <c r="PSN410" s="47"/>
      <c r="PSO410" s="47"/>
      <c r="PSP410" s="47"/>
      <c r="PSQ410" s="47"/>
      <c r="PSR410" s="47"/>
      <c r="PSS410" s="47"/>
      <c r="PST410" s="47"/>
      <c r="PSU410" s="47"/>
      <c r="PSV410" s="47"/>
      <c r="PSW410" s="47"/>
      <c r="PSX410" s="47"/>
      <c r="PSY410" s="47"/>
      <c r="PSZ410" s="47"/>
      <c r="PTA410" s="47"/>
      <c r="PTB410" s="47"/>
      <c r="PTC410" s="47"/>
      <c r="PTD410" s="47"/>
      <c r="PTE410" s="47"/>
      <c r="PTF410" s="47"/>
      <c r="PTG410" s="47"/>
      <c r="PTH410" s="47"/>
      <c r="PTI410" s="47"/>
      <c r="PTJ410" s="47"/>
      <c r="PTK410" s="47"/>
      <c r="PTL410" s="47"/>
      <c r="PTM410" s="47"/>
      <c r="PTN410" s="47"/>
      <c r="PTO410" s="47"/>
      <c r="PTP410" s="47"/>
      <c r="PTQ410" s="47"/>
      <c r="PTR410" s="47"/>
      <c r="PTS410" s="47"/>
      <c r="PTT410" s="47"/>
      <c r="PTU410" s="47"/>
      <c r="PTV410" s="47"/>
      <c r="PTW410" s="47"/>
      <c r="PTX410" s="47"/>
      <c r="PTY410" s="47"/>
      <c r="PTZ410" s="47"/>
      <c r="PUA410" s="47"/>
      <c r="PUB410" s="47"/>
      <c r="PUC410" s="47"/>
      <c r="PUD410" s="47"/>
      <c r="PUE410" s="47"/>
      <c r="PUF410" s="47"/>
      <c r="PUG410" s="47"/>
      <c r="PUH410" s="47"/>
      <c r="PUI410" s="47"/>
      <c r="PUJ410" s="47"/>
      <c r="PUK410" s="47"/>
      <c r="PUL410" s="47"/>
      <c r="PUM410" s="47"/>
      <c r="PUN410" s="47"/>
      <c r="PUO410" s="47"/>
      <c r="PUP410" s="47"/>
      <c r="PUQ410" s="47"/>
      <c r="PUR410" s="47"/>
      <c r="PUS410" s="47"/>
      <c r="PUT410" s="47"/>
      <c r="PUU410" s="47"/>
      <c r="PUV410" s="47"/>
      <c r="PUW410" s="47"/>
      <c r="PUX410" s="47"/>
      <c r="PUY410" s="47"/>
      <c r="PUZ410" s="47"/>
      <c r="PVA410" s="47"/>
      <c r="PVB410" s="47"/>
      <c r="PVC410" s="47"/>
      <c r="PVD410" s="47"/>
      <c r="PVE410" s="47"/>
      <c r="PVF410" s="47"/>
      <c r="PVG410" s="47"/>
      <c r="PVH410" s="47"/>
      <c r="PVI410" s="47"/>
      <c r="PVJ410" s="47"/>
      <c r="PVK410" s="47"/>
      <c r="PVL410" s="47"/>
      <c r="PVM410" s="47"/>
      <c r="PVN410" s="47"/>
      <c r="PVO410" s="47"/>
      <c r="PVP410" s="47"/>
      <c r="PVQ410" s="47"/>
      <c r="PVR410" s="47"/>
      <c r="PVS410" s="47"/>
      <c r="PVT410" s="47"/>
      <c r="PVU410" s="47"/>
      <c r="PVV410" s="47"/>
      <c r="PVW410" s="47"/>
      <c r="PVX410" s="47"/>
      <c r="PVY410" s="47"/>
      <c r="PVZ410" s="47"/>
      <c r="PWA410" s="47"/>
      <c r="PWB410" s="47"/>
      <c r="PWC410" s="47"/>
      <c r="PWD410" s="47"/>
      <c r="PWE410" s="47"/>
      <c r="PWF410" s="47"/>
      <c r="PWG410" s="47"/>
      <c r="PWH410" s="47"/>
      <c r="PWI410" s="47"/>
      <c r="PWJ410" s="47"/>
      <c r="PWK410" s="47"/>
      <c r="PWL410" s="47"/>
      <c r="PWM410" s="47"/>
      <c r="PWN410" s="47"/>
      <c r="PWO410" s="47"/>
      <c r="PWP410" s="47"/>
      <c r="PWQ410" s="47"/>
      <c r="PWR410" s="47"/>
      <c r="PWS410" s="47"/>
      <c r="PWT410" s="47"/>
      <c r="PWU410" s="47"/>
      <c r="PWV410" s="47"/>
      <c r="PWW410" s="47"/>
      <c r="PWX410" s="47"/>
      <c r="PWY410" s="47"/>
      <c r="PWZ410" s="47"/>
      <c r="PXA410" s="47"/>
      <c r="PXB410" s="47"/>
      <c r="PXC410" s="47"/>
      <c r="PXD410" s="47"/>
      <c r="PXE410" s="47"/>
      <c r="PXF410" s="47"/>
      <c r="PXG410" s="47"/>
      <c r="PXH410" s="47"/>
      <c r="PXI410" s="47"/>
      <c r="PXJ410" s="47"/>
      <c r="PXK410" s="47"/>
      <c r="PXL410" s="47"/>
      <c r="PXM410" s="47"/>
      <c r="PXN410" s="47"/>
      <c r="PXO410" s="47"/>
      <c r="PXP410" s="47"/>
      <c r="PXQ410" s="47"/>
      <c r="PXR410" s="47"/>
      <c r="PXS410" s="47"/>
      <c r="PXT410" s="47"/>
      <c r="PXU410" s="47"/>
      <c r="PXV410" s="47"/>
      <c r="PXW410" s="47"/>
      <c r="PXX410" s="47"/>
      <c r="PXY410" s="47"/>
      <c r="PXZ410" s="47"/>
      <c r="PYA410" s="47"/>
      <c r="PYB410" s="47"/>
      <c r="PYC410" s="47"/>
      <c r="PYD410" s="47"/>
      <c r="PYE410" s="47"/>
      <c r="PYF410" s="47"/>
      <c r="PYG410" s="47"/>
      <c r="PYH410" s="47"/>
      <c r="PYI410" s="47"/>
      <c r="PYJ410" s="47"/>
      <c r="PYK410" s="47"/>
      <c r="PYL410" s="47"/>
      <c r="PYM410" s="47"/>
      <c r="PYN410" s="47"/>
      <c r="PYO410" s="47"/>
      <c r="PYP410" s="47"/>
      <c r="PYQ410" s="47"/>
      <c r="PYR410" s="47"/>
      <c r="PYS410" s="47"/>
      <c r="PYT410" s="47"/>
      <c r="PYU410" s="47"/>
      <c r="PYV410" s="47"/>
      <c r="PYW410" s="47"/>
      <c r="PYX410" s="47"/>
      <c r="PYY410" s="47"/>
      <c r="PYZ410" s="47"/>
      <c r="PZA410" s="47"/>
      <c r="PZB410" s="47"/>
      <c r="PZC410" s="47"/>
      <c r="PZD410" s="47"/>
      <c r="PZE410" s="47"/>
      <c r="PZF410" s="47"/>
      <c r="PZG410" s="47"/>
      <c r="PZH410" s="47"/>
      <c r="PZI410" s="47"/>
      <c r="PZJ410" s="47"/>
      <c r="PZK410" s="47"/>
      <c r="PZL410" s="47"/>
      <c r="PZM410" s="47"/>
      <c r="PZN410" s="47"/>
      <c r="PZO410" s="47"/>
      <c r="PZP410" s="47"/>
      <c r="PZQ410" s="47"/>
      <c r="PZR410" s="47"/>
      <c r="PZS410" s="47"/>
      <c r="PZT410" s="47"/>
      <c r="PZU410" s="47"/>
      <c r="PZV410" s="47"/>
      <c r="PZW410" s="47"/>
      <c r="PZX410" s="47"/>
      <c r="PZY410" s="47"/>
      <c r="PZZ410" s="47"/>
      <c r="QAA410" s="47"/>
      <c r="QAB410" s="47"/>
      <c r="QAC410" s="47"/>
      <c r="QAD410" s="47"/>
      <c r="QAE410" s="47"/>
      <c r="QAF410" s="47"/>
      <c r="QAG410" s="47"/>
      <c r="QAH410" s="47"/>
      <c r="QAI410" s="47"/>
      <c r="QAJ410" s="47"/>
      <c r="QAK410" s="47"/>
      <c r="QAL410" s="47"/>
      <c r="QAM410" s="47"/>
      <c r="QAN410" s="47"/>
      <c r="QAO410" s="47"/>
      <c r="QAP410" s="47"/>
      <c r="QAQ410" s="47"/>
      <c r="QAR410" s="47"/>
      <c r="QAS410" s="47"/>
      <c r="QAT410" s="47"/>
      <c r="QAU410" s="47"/>
      <c r="QAV410" s="47"/>
      <c r="QAW410" s="47"/>
      <c r="QAX410" s="47"/>
      <c r="QAY410" s="47"/>
      <c r="QAZ410" s="47"/>
      <c r="QBA410" s="47"/>
      <c r="QBB410" s="47"/>
      <c r="QBC410" s="47"/>
      <c r="QBD410" s="47"/>
      <c r="QBE410" s="47"/>
      <c r="QBF410" s="47"/>
      <c r="QBG410" s="47"/>
      <c r="QBH410" s="47"/>
      <c r="QBI410" s="47"/>
      <c r="QBJ410" s="47"/>
      <c r="QBK410" s="47"/>
      <c r="QBL410" s="47"/>
      <c r="QBM410" s="47"/>
      <c r="QBN410" s="47"/>
      <c r="QBO410" s="47"/>
      <c r="QBP410" s="47"/>
      <c r="QBQ410" s="47"/>
      <c r="QBR410" s="47"/>
      <c r="QBS410" s="47"/>
      <c r="QBT410" s="47"/>
      <c r="QBU410" s="47"/>
      <c r="QBV410" s="47"/>
      <c r="QBW410" s="47"/>
      <c r="QBX410" s="47"/>
      <c r="QBY410" s="47"/>
      <c r="QBZ410" s="47"/>
      <c r="QCA410" s="47"/>
      <c r="QCB410" s="47"/>
      <c r="QCC410" s="47"/>
      <c r="QCD410" s="47"/>
      <c r="QCE410" s="47"/>
      <c r="QCF410" s="47"/>
      <c r="QCG410" s="47"/>
      <c r="QCH410" s="47"/>
      <c r="QCI410" s="47"/>
      <c r="QCJ410" s="47"/>
      <c r="QCK410" s="47"/>
      <c r="QCL410" s="47"/>
      <c r="QCM410" s="47"/>
      <c r="QCN410" s="47"/>
      <c r="QCO410" s="47"/>
      <c r="QCP410" s="47"/>
      <c r="QCQ410" s="47"/>
      <c r="QCR410" s="47"/>
      <c r="QCS410" s="47"/>
      <c r="QCT410" s="47"/>
      <c r="QCU410" s="47"/>
      <c r="QCV410" s="47"/>
      <c r="QCW410" s="47"/>
      <c r="QCX410" s="47"/>
      <c r="QCY410" s="47"/>
      <c r="QCZ410" s="47"/>
      <c r="QDA410" s="47"/>
      <c r="QDB410" s="47"/>
      <c r="QDC410" s="47"/>
      <c r="QDD410" s="47"/>
      <c r="QDE410" s="47"/>
      <c r="QDF410" s="47"/>
      <c r="QDG410" s="47"/>
      <c r="QDH410" s="47"/>
      <c r="QDI410" s="47"/>
      <c r="QDJ410" s="47"/>
      <c r="QDK410" s="47"/>
      <c r="QDL410" s="47"/>
      <c r="QDM410" s="47"/>
      <c r="QDN410" s="47"/>
      <c r="QDO410" s="47"/>
      <c r="QDP410" s="47"/>
      <c r="QDQ410" s="47"/>
      <c r="QDR410" s="47"/>
      <c r="QDS410" s="47"/>
      <c r="QDT410" s="47"/>
      <c r="QDU410" s="47"/>
      <c r="QDV410" s="47"/>
      <c r="QDW410" s="47"/>
      <c r="QDX410" s="47"/>
      <c r="QDY410" s="47"/>
      <c r="QDZ410" s="47"/>
      <c r="QEA410" s="47"/>
      <c r="QEB410" s="47"/>
      <c r="QEC410" s="47"/>
      <c r="QED410" s="47"/>
      <c r="QEE410" s="47"/>
      <c r="QEF410" s="47"/>
      <c r="QEG410" s="47"/>
      <c r="QEH410" s="47"/>
      <c r="QEI410" s="47"/>
      <c r="QEJ410" s="47"/>
      <c r="QEK410" s="47"/>
      <c r="QEL410" s="47"/>
      <c r="QEM410" s="47"/>
      <c r="QEN410" s="47"/>
      <c r="QEO410" s="47"/>
      <c r="QEP410" s="47"/>
      <c r="QEQ410" s="47"/>
      <c r="QER410" s="47"/>
      <c r="QES410" s="47"/>
      <c r="QET410" s="47"/>
      <c r="QEU410" s="47"/>
      <c r="QEV410" s="47"/>
      <c r="QEW410" s="47"/>
      <c r="QEX410" s="47"/>
      <c r="QEY410" s="47"/>
      <c r="QEZ410" s="47"/>
      <c r="QFA410" s="47"/>
      <c r="QFB410" s="47"/>
      <c r="QFC410" s="47"/>
      <c r="QFD410" s="47"/>
      <c r="QFE410" s="47"/>
      <c r="QFF410" s="47"/>
      <c r="QFG410" s="47"/>
      <c r="QFH410" s="47"/>
      <c r="QFI410" s="47"/>
      <c r="QFJ410" s="47"/>
      <c r="QFK410" s="47"/>
      <c r="QFL410" s="47"/>
      <c r="QFM410" s="47"/>
      <c r="QFN410" s="47"/>
      <c r="QFO410" s="47"/>
      <c r="QFP410" s="47"/>
      <c r="QFQ410" s="47"/>
      <c r="QFR410" s="47"/>
      <c r="QFS410" s="47"/>
      <c r="QFT410" s="47"/>
      <c r="QFU410" s="47"/>
      <c r="QFV410" s="47"/>
      <c r="QFW410" s="47"/>
      <c r="QFX410" s="47"/>
      <c r="QFY410" s="47"/>
      <c r="QFZ410" s="47"/>
      <c r="QGA410" s="47"/>
      <c r="QGB410" s="47"/>
      <c r="QGC410" s="47"/>
      <c r="QGD410" s="47"/>
      <c r="QGE410" s="47"/>
      <c r="QGF410" s="47"/>
      <c r="QGG410" s="47"/>
      <c r="QGH410" s="47"/>
      <c r="QGI410" s="47"/>
      <c r="QGJ410" s="47"/>
      <c r="QGK410" s="47"/>
      <c r="QGL410" s="47"/>
      <c r="QGM410" s="47"/>
      <c r="QGN410" s="47"/>
      <c r="QGO410" s="47"/>
      <c r="QGP410" s="47"/>
      <c r="QGQ410" s="47"/>
      <c r="QGR410" s="47"/>
      <c r="QGS410" s="47"/>
      <c r="QGT410" s="47"/>
      <c r="QGU410" s="47"/>
      <c r="QGV410" s="47"/>
      <c r="QGW410" s="47"/>
      <c r="QGX410" s="47"/>
      <c r="QGY410" s="47"/>
      <c r="QGZ410" s="47"/>
      <c r="QHA410" s="47"/>
      <c r="QHB410" s="47"/>
      <c r="QHC410" s="47"/>
      <c r="QHD410" s="47"/>
      <c r="QHE410" s="47"/>
      <c r="QHF410" s="47"/>
      <c r="QHG410" s="47"/>
      <c r="QHH410" s="47"/>
      <c r="QHI410" s="47"/>
      <c r="QHJ410" s="47"/>
      <c r="QHK410" s="47"/>
      <c r="QHL410" s="47"/>
      <c r="QHM410" s="47"/>
      <c r="QHN410" s="47"/>
      <c r="QHO410" s="47"/>
      <c r="QHP410" s="47"/>
      <c r="QHQ410" s="47"/>
      <c r="QHR410" s="47"/>
      <c r="QHS410" s="47"/>
      <c r="QHT410" s="47"/>
      <c r="QHU410" s="47"/>
      <c r="QHV410" s="47"/>
      <c r="QHW410" s="47"/>
      <c r="QHX410" s="47"/>
      <c r="QHY410" s="47"/>
      <c r="QHZ410" s="47"/>
      <c r="QIA410" s="47"/>
      <c r="QIB410" s="47"/>
      <c r="QIC410" s="47"/>
      <c r="QID410" s="47"/>
      <c r="QIE410" s="47"/>
      <c r="QIF410" s="47"/>
      <c r="QIG410" s="47"/>
      <c r="QIH410" s="47"/>
      <c r="QII410" s="47"/>
      <c r="QIJ410" s="47"/>
      <c r="QIK410" s="47"/>
      <c r="QIL410" s="47"/>
      <c r="QIM410" s="47"/>
      <c r="QIN410" s="47"/>
      <c r="QIO410" s="47"/>
      <c r="QIP410" s="47"/>
      <c r="QIQ410" s="47"/>
      <c r="QIR410" s="47"/>
      <c r="QIS410" s="47"/>
      <c r="QIT410" s="47"/>
      <c r="QIU410" s="47"/>
      <c r="QIV410" s="47"/>
      <c r="QIW410" s="47"/>
      <c r="QIX410" s="47"/>
      <c r="QIY410" s="47"/>
      <c r="QIZ410" s="47"/>
      <c r="QJA410" s="47"/>
      <c r="QJB410" s="47"/>
      <c r="QJC410" s="47"/>
      <c r="QJD410" s="47"/>
      <c r="QJE410" s="47"/>
      <c r="QJF410" s="47"/>
      <c r="QJG410" s="47"/>
      <c r="QJH410" s="47"/>
      <c r="QJI410" s="47"/>
      <c r="QJJ410" s="47"/>
      <c r="QJK410" s="47"/>
      <c r="QJL410" s="47"/>
      <c r="QJM410" s="47"/>
      <c r="QJN410" s="47"/>
      <c r="QJO410" s="47"/>
      <c r="QJP410" s="47"/>
      <c r="QJQ410" s="47"/>
      <c r="QJR410" s="47"/>
      <c r="QJS410" s="47"/>
      <c r="QJT410" s="47"/>
      <c r="QJU410" s="47"/>
      <c r="QJV410" s="47"/>
      <c r="QJW410" s="47"/>
      <c r="QJX410" s="47"/>
      <c r="QJY410" s="47"/>
      <c r="QJZ410" s="47"/>
      <c r="QKA410" s="47"/>
      <c r="QKB410" s="47"/>
      <c r="QKC410" s="47"/>
      <c r="QKD410" s="47"/>
      <c r="QKE410" s="47"/>
      <c r="QKF410" s="47"/>
      <c r="QKG410" s="47"/>
      <c r="QKH410" s="47"/>
      <c r="QKI410" s="47"/>
      <c r="QKJ410" s="47"/>
      <c r="QKK410" s="47"/>
      <c r="QKL410" s="47"/>
      <c r="QKM410" s="47"/>
      <c r="QKN410" s="47"/>
      <c r="QKO410" s="47"/>
      <c r="QKP410" s="47"/>
      <c r="QKQ410" s="47"/>
      <c r="QKR410" s="47"/>
      <c r="QKS410" s="47"/>
      <c r="QKT410" s="47"/>
      <c r="QKU410" s="47"/>
      <c r="QKV410" s="47"/>
      <c r="QKW410" s="47"/>
      <c r="QKX410" s="47"/>
      <c r="QKY410" s="47"/>
      <c r="QKZ410" s="47"/>
      <c r="QLA410" s="47"/>
      <c r="QLB410" s="47"/>
      <c r="QLC410" s="47"/>
      <c r="QLD410" s="47"/>
      <c r="QLE410" s="47"/>
      <c r="QLF410" s="47"/>
      <c r="QLG410" s="47"/>
      <c r="QLH410" s="47"/>
      <c r="QLI410" s="47"/>
      <c r="QLJ410" s="47"/>
      <c r="QLK410" s="47"/>
      <c r="QLL410" s="47"/>
      <c r="QLM410" s="47"/>
      <c r="QLN410" s="47"/>
      <c r="QLO410" s="47"/>
      <c r="QLP410" s="47"/>
      <c r="QLQ410" s="47"/>
      <c r="QLR410" s="47"/>
      <c r="QLS410" s="47"/>
      <c r="QLT410" s="47"/>
      <c r="QLU410" s="47"/>
      <c r="QLV410" s="47"/>
      <c r="QLW410" s="47"/>
      <c r="QLX410" s="47"/>
      <c r="QLY410" s="47"/>
      <c r="QLZ410" s="47"/>
      <c r="QMA410" s="47"/>
      <c r="QMB410" s="47"/>
      <c r="QMC410" s="47"/>
      <c r="QMD410" s="47"/>
      <c r="QME410" s="47"/>
      <c r="QMF410" s="47"/>
      <c r="QMG410" s="47"/>
      <c r="QMH410" s="47"/>
      <c r="QMI410" s="47"/>
      <c r="QMJ410" s="47"/>
      <c r="QMK410" s="47"/>
      <c r="QML410" s="47"/>
      <c r="QMM410" s="47"/>
      <c r="QMN410" s="47"/>
      <c r="QMO410" s="47"/>
      <c r="QMP410" s="47"/>
      <c r="QMQ410" s="47"/>
      <c r="QMR410" s="47"/>
      <c r="QMS410" s="47"/>
      <c r="QMT410" s="47"/>
      <c r="QMU410" s="47"/>
      <c r="QMV410" s="47"/>
      <c r="QMW410" s="47"/>
      <c r="QMX410" s="47"/>
      <c r="QMY410" s="47"/>
      <c r="QMZ410" s="47"/>
      <c r="QNA410" s="47"/>
      <c r="QNB410" s="47"/>
      <c r="QNC410" s="47"/>
      <c r="QND410" s="47"/>
      <c r="QNE410" s="47"/>
      <c r="QNF410" s="47"/>
      <c r="QNG410" s="47"/>
      <c r="QNH410" s="47"/>
      <c r="QNI410" s="47"/>
      <c r="QNJ410" s="47"/>
      <c r="QNK410" s="47"/>
      <c r="QNL410" s="47"/>
      <c r="QNM410" s="47"/>
      <c r="QNN410" s="47"/>
      <c r="QNO410" s="47"/>
      <c r="QNP410" s="47"/>
      <c r="QNQ410" s="47"/>
      <c r="QNR410" s="47"/>
      <c r="QNS410" s="47"/>
      <c r="QNT410" s="47"/>
      <c r="QNU410" s="47"/>
      <c r="QNV410" s="47"/>
      <c r="QNW410" s="47"/>
      <c r="QNX410" s="47"/>
      <c r="QNY410" s="47"/>
      <c r="QNZ410" s="47"/>
      <c r="QOA410" s="47"/>
      <c r="QOB410" s="47"/>
      <c r="QOC410" s="47"/>
      <c r="QOD410" s="47"/>
      <c r="QOE410" s="47"/>
      <c r="QOF410" s="47"/>
      <c r="QOG410" s="47"/>
      <c r="QOH410" s="47"/>
      <c r="QOI410" s="47"/>
      <c r="QOJ410" s="47"/>
      <c r="QOK410" s="47"/>
      <c r="QOL410" s="47"/>
      <c r="QOM410" s="47"/>
      <c r="QON410" s="47"/>
      <c r="QOO410" s="47"/>
      <c r="QOP410" s="47"/>
      <c r="QOQ410" s="47"/>
      <c r="QOR410" s="47"/>
      <c r="QOS410" s="47"/>
      <c r="QOT410" s="47"/>
      <c r="QOU410" s="47"/>
      <c r="QOV410" s="47"/>
      <c r="QOW410" s="47"/>
      <c r="QOX410" s="47"/>
      <c r="QOY410" s="47"/>
      <c r="QOZ410" s="47"/>
      <c r="QPA410" s="47"/>
      <c r="QPB410" s="47"/>
      <c r="QPC410" s="47"/>
      <c r="QPD410" s="47"/>
      <c r="QPE410" s="47"/>
      <c r="QPF410" s="47"/>
      <c r="QPG410" s="47"/>
      <c r="QPH410" s="47"/>
      <c r="QPI410" s="47"/>
      <c r="QPJ410" s="47"/>
      <c r="QPK410" s="47"/>
      <c r="QPL410" s="47"/>
      <c r="QPM410" s="47"/>
      <c r="QPN410" s="47"/>
      <c r="QPO410" s="47"/>
      <c r="QPP410" s="47"/>
      <c r="QPQ410" s="47"/>
      <c r="QPR410" s="47"/>
      <c r="QPS410" s="47"/>
      <c r="QPT410" s="47"/>
      <c r="QPU410" s="47"/>
      <c r="QPV410" s="47"/>
      <c r="QPW410" s="47"/>
      <c r="QPX410" s="47"/>
      <c r="QPY410" s="47"/>
      <c r="QPZ410" s="47"/>
      <c r="QQA410" s="47"/>
      <c r="QQB410" s="47"/>
      <c r="QQC410" s="47"/>
      <c r="QQD410" s="47"/>
      <c r="QQE410" s="47"/>
      <c r="QQF410" s="47"/>
      <c r="QQG410" s="47"/>
      <c r="QQH410" s="47"/>
      <c r="QQI410" s="47"/>
      <c r="QQJ410" s="47"/>
      <c r="QQK410" s="47"/>
      <c r="QQL410" s="47"/>
      <c r="QQM410" s="47"/>
      <c r="QQN410" s="47"/>
      <c r="QQO410" s="47"/>
      <c r="QQP410" s="47"/>
      <c r="QQQ410" s="47"/>
      <c r="QQR410" s="47"/>
      <c r="QQS410" s="47"/>
      <c r="QQT410" s="47"/>
      <c r="QQU410" s="47"/>
      <c r="QQV410" s="47"/>
      <c r="QQW410" s="47"/>
      <c r="QQX410" s="47"/>
      <c r="QQY410" s="47"/>
      <c r="QQZ410" s="47"/>
      <c r="QRA410" s="47"/>
      <c r="QRB410" s="47"/>
      <c r="QRC410" s="47"/>
      <c r="QRD410" s="47"/>
      <c r="QRE410" s="47"/>
      <c r="QRF410" s="47"/>
      <c r="QRG410" s="47"/>
      <c r="QRH410" s="47"/>
      <c r="QRI410" s="47"/>
      <c r="QRJ410" s="47"/>
      <c r="QRK410" s="47"/>
      <c r="QRL410" s="47"/>
      <c r="QRM410" s="47"/>
      <c r="QRN410" s="47"/>
      <c r="QRO410" s="47"/>
      <c r="QRP410" s="47"/>
      <c r="QRQ410" s="47"/>
      <c r="QRR410" s="47"/>
      <c r="QRS410" s="47"/>
      <c r="QRT410" s="47"/>
      <c r="QRU410" s="47"/>
      <c r="QRV410" s="47"/>
      <c r="QRW410" s="47"/>
      <c r="QRX410" s="47"/>
      <c r="QRY410" s="47"/>
      <c r="QRZ410" s="47"/>
      <c r="QSA410" s="47"/>
      <c r="QSB410" s="47"/>
      <c r="QSC410" s="47"/>
      <c r="QSD410" s="47"/>
      <c r="QSE410" s="47"/>
      <c r="QSF410" s="47"/>
      <c r="QSG410" s="47"/>
      <c r="QSH410" s="47"/>
      <c r="QSI410" s="47"/>
      <c r="QSJ410" s="47"/>
      <c r="QSK410" s="47"/>
      <c r="QSL410" s="47"/>
      <c r="QSM410" s="47"/>
      <c r="QSN410" s="47"/>
      <c r="QSO410" s="47"/>
      <c r="QSP410" s="47"/>
      <c r="QSQ410" s="47"/>
      <c r="QSR410" s="47"/>
      <c r="QSS410" s="47"/>
      <c r="QST410" s="47"/>
      <c r="QSU410" s="47"/>
      <c r="QSV410" s="47"/>
      <c r="QSW410" s="47"/>
      <c r="QSX410" s="47"/>
      <c r="QSY410" s="47"/>
      <c r="QSZ410" s="47"/>
      <c r="QTA410" s="47"/>
      <c r="QTB410" s="47"/>
      <c r="QTC410" s="47"/>
      <c r="QTD410" s="47"/>
      <c r="QTE410" s="47"/>
      <c r="QTF410" s="47"/>
      <c r="QTG410" s="47"/>
      <c r="QTH410" s="47"/>
      <c r="QTI410" s="47"/>
      <c r="QTJ410" s="47"/>
      <c r="QTK410" s="47"/>
      <c r="QTL410" s="47"/>
      <c r="QTM410" s="47"/>
      <c r="QTN410" s="47"/>
      <c r="QTO410" s="47"/>
      <c r="QTP410" s="47"/>
      <c r="QTQ410" s="47"/>
      <c r="QTR410" s="47"/>
      <c r="QTS410" s="47"/>
      <c r="QTT410" s="47"/>
      <c r="QTU410" s="47"/>
      <c r="QTV410" s="47"/>
      <c r="QTW410" s="47"/>
      <c r="QTX410" s="47"/>
      <c r="QTY410" s="47"/>
      <c r="QTZ410" s="47"/>
      <c r="QUA410" s="47"/>
      <c r="QUB410" s="47"/>
      <c r="QUC410" s="47"/>
      <c r="QUD410" s="47"/>
      <c r="QUE410" s="47"/>
      <c r="QUF410" s="47"/>
      <c r="QUG410" s="47"/>
      <c r="QUH410" s="47"/>
      <c r="QUI410" s="47"/>
      <c r="QUJ410" s="47"/>
      <c r="QUK410" s="47"/>
      <c r="QUL410" s="47"/>
      <c r="QUM410" s="47"/>
      <c r="QUN410" s="47"/>
      <c r="QUO410" s="47"/>
      <c r="QUP410" s="47"/>
      <c r="QUQ410" s="47"/>
      <c r="QUR410" s="47"/>
      <c r="QUS410" s="47"/>
      <c r="QUT410" s="47"/>
      <c r="QUU410" s="47"/>
      <c r="QUV410" s="47"/>
      <c r="QUW410" s="47"/>
      <c r="QUX410" s="47"/>
      <c r="QUY410" s="47"/>
      <c r="QUZ410" s="47"/>
      <c r="QVA410" s="47"/>
      <c r="QVB410" s="47"/>
      <c r="QVC410" s="47"/>
      <c r="QVD410" s="47"/>
      <c r="QVE410" s="47"/>
      <c r="QVF410" s="47"/>
      <c r="QVG410" s="47"/>
      <c r="QVH410" s="47"/>
      <c r="QVI410" s="47"/>
      <c r="QVJ410" s="47"/>
      <c r="QVK410" s="47"/>
      <c r="QVL410" s="47"/>
      <c r="QVM410" s="47"/>
      <c r="QVN410" s="47"/>
      <c r="QVO410" s="47"/>
      <c r="QVP410" s="47"/>
      <c r="QVQ410" s="47"/>
      <c r="QVR410" s="47"/>
      <c r="QVS410" s="47"/>
      <c r="QVT410" s="47"/>
      <c r="QVU410" s="47"/>
      <c r="QVV410" s="47"/>
      <c r="QVW410" s="47"/>
      <c r="QVX410" s="47"/>
      <c r="QVY410" s="47"/>
      <c r="QVZ410" s="47"/>
      <c r="QWA410" s="47"/>
      <c r="QWB410" s="47"/>
      <c r="QWC410" s="47"/>
      <c r="QWD410" s="47"/>
      <c r="QWE410" s="47"/>
      <c r="QWF410" s="47"/>
      <c r="QWG410" s="47"/>
      <c r="QWH410" s="47"/>
      <c r="QWI410" s="47"/>
      <c r="QWJ410" s="47"/>
      <c r="QWK410" s="47"/>
      <c r="QWL410" s="47"/>
      <c r="QWM410" s="47"/>
      <c r="QWN410" s="47"/>
      <c r="QWO410" s="47"/>
      <c r="QWP410" s="47"/>
      <c r="QWQ410" s="47"/>
      <c r="QWR410" s="47"/>
      <c r="QWS410" s="47"/>
      <c r="QWT410" s="47"/>
      <c r="QWU410" s="47"/>
      <c r="QWV410" s="47"/>
      <c r="QWW410" s="47"/>
      <c r="QWX410" s="47"/>
      <c r="QWY410" s="47"/>
      <c r="QWZ410" s="47"/>
      <c r="QXA410" s="47"/>
      <c r="QXB410" s="47"/>
      <c r="QXC410" s="47"/>
      <c r="QXD410" s="47"/>
      <c r="QXE410" s="47"/>
      <c r="QXF410" s="47"/>
      <c r="QXG410" s="47"/>
      <c r="QXH410" s="47"/>
      <c r="QXI410" s="47"/>
      <c r="QXJ410" s="47"/>
      <c r="QXK410" s="47"/>
      <c r="QXL410" s="47"/>
      <c r="QXM410" s="47"/>
      <c r="QXN410" s="47"/>
      <c r="QXO410" s="47"/>
      <c r="QXP410" s="47"/>
      <c r="QXQ410" s="47"/>
      <c r="QXR410" s="47"/>
      <c r="QXS410" s="47"/>
      <c r="QXT410" s="47"/>
      <c r="QXU410" s="47"/>
      <c r="QXV410" s="47"/>
      <c r="QXW410" s="47"/>
      <c r="QXX410" s="47"/>
      <c r="QXY410" s="47"/>
      <c r="QXZ410" s="47"/>
      <c r="QYA410" s="47"/>
      <c r="QYB410" s="47"/>
      <c r="QYC410" s="47"/>
      <c r="QYD410" s="47"/>
      <c r="QYE410" s="47"/>
      <c r="QYF410" s="47"/>
      <c r="QYG410" s="47"/>
      <c r="QYH410" s="47"/>
      <c r="QYI410" s="47"/>
      <c r="QYJ410" s="47"/>
      <c r="QYK410" s="47"/>
      <c r="QYL410" s="47"/>
      <c r="QYM410" s="47"/>
      <c r="QYN410" s="47"/>
      <c r="QYO410" s="47"/>
      <c r="QYP410" s="47"/>
      <c r="QYQ410" s="47"/>
      <c r="QYR410" s="47"/>
      <c r="QYS410" s="47"/>
      <c r="QYT410" s="47"/>
      <c r="QYU410" s="47"/>
      <c r="QYV410" s="47"/>
      <c r="QYW410" s="47"/>
      <c r="QYX410" s="47"/>
      <c r="QYY410" s="47"/>
      <c r="QYZ410" s="47"/>
      <c r="QZA410" s="47"/>
      <c r="QZB410" s="47"/>
      <c r="QZC410" s="47"/>
      <c r="QZD410" s="47"/>
      <c r="QZE410" s="47"/>
      <c r="QZF410" s="47"/>
      <c r="QZG410" s="47"/>
      <c r="QZH410" s="47"/>
      <c r="QZI410" s="47"/>
      <c r="QZJ410" s="47"/>
      <c r="QZK410" s="47"/>
      <c r="QZL410" s="47"/>
      <c r="QZM410" s="47"/>
      <c r="QZN410" s="47"/>
      <c r="QZO410" s="47"/>
      <c r="QZP410" s="47"/>
      <c r="QZQ410" s="47"/>
      <c r="QZR410" s="47"/>
      <c r="QZS410" s="47"/>
      <c r="QZT410" s="47"/>
      <c r="QZU410" s="47"/>
      <c r="QZV410" s="47"/>
      <c r="QZW410" s="47"/>
      <c r="QZX410" s="47"/>
      <c r="QZY410" s="47"/>
      <c r="QZZ410" s="47"/>
      <c r="RAA410" s="47"/>
      <c r="RAB410" s="47"/>
      <c r="RAC410" s="47"/>
      <c r="RAD410" s="47"/>
      <c r="RAE410" s="47"/>
      <c r="RAF410" s="47"/>
      <c r="RAG410" s="47"/>
      <c r="RAH410" s="47"/>
      <c r="RAI410" s="47"/>
      <c r="RAJ410" s="47"/>
      <c r="RAK410" s="47"/>
      <c r="RAL410" s="47"/>
      <c r="RAM410" s="47"/>
      <c r="RAN410" s="47"/>
      <c r="RAO410" s="47"/>
      <c r="RAP410" s="47"/>
      <c r="RAQ410" s="47"/>
      <c r="RAR410" s="47"/>
      <c r="RAS410" s="47"/>
      <c r="RAT410" s="47"/>
      <c r="RAU410" s="47"/>
      <c r="RAV410" s="47"/>
      <c r="RAW410" s="47"/>
      <c r="RAX410" s="47"/>
      <c r="RAY410" s="47"/>
      <c r="RAZ410" s="47"/>
      <c r="RBA410" s="47"/>
      <c r="RBB410" s="47"/>
      <c r="RBC410" s="47"/>
      <c r="RBD410" s="47"/>
      <c r="RBE410" s="47"/>
      <c r="RBF410" s="47"/>
      <c r="RBG410" s="47"/>
      <c r="RBH410" s="47"/>
      <c r="RBI410" s="47"/>
      <c r="RBJ410" s="47"/>
      <c r="RBK410" s="47"/>
      <c r="RBL410" s="47"/>
      <c r="RBM410" s="47"/>
      <c r="RBN410" s="47"/>
      <c r="RBO410" s="47"/>
      <c r="RBP410" s="47"/>
      <c r="RBQ410" s="47"/>
      <c r="RBR410" s="47"/>
      <c r="RBS410" s="47"/>
      <c r="RBT410" s="47"/>
      <c r="RBU410" s="47"/>
      <c r="RBV410" s="47"/>
      <c r="RBW410" s="47"/>
      <c r="RBX410" s="47"/>
      <c r="RBY410" s="47"/>
      <c r="RBZ410" s="47"/>
      <c r="RCA410" s="47"/>
      <c r="RCB410" s="47"/>
      <c r="RCC410" s="47"/>
      <c r="RCD410" s="47"/>
      <c r="RCE410" s="47"/>
      <c r="RCF410" s="47"/>
      <c r="RCG410" s="47"/>
      <c r="RCH410" s="47"/>
      <c r="RCI410" s="47"/>
      <c r="RCJ410" s="47"/>
      <c r="RCK410" s="47"/>
      <c r="RCL410" s="47"/>
      <c r="RCM410" s="47"/>
      <c r="RCN410" s="47"/>
      <c r="RCO410" s="47"/>
      <c r="RCP410" s="47"/>
      <c r="RCQ410" s="47"/>
      <c r="RCR410" s="47"/>
      <c r="RCS410" s="47"/>
      <c r="RCT410" s="47"/>
      <c r="RCU410" s="47"/>
      <c r="RCV410" s="47"/>
      <c r="RCW410" s="47"/>
      <c r="RCX410" s="47"/>
      <c r="RCY410" s="47"/>
      <c r="RCZ410" s="47"/>
      <c r="RDA410" s="47"/>
      <c r="RDB410" s="47"/>
      <c r="RDC410" s="47"/>
      <c r="RDD410" s="47"/>
      <c r="RDE410" s="47"/>
      <c r="RDF410" s="47"/>
      <c r="RDG410" s="47"/>
      <c r="RDH410" s="47"/>
      <c r="RDI410" s="47"/>
      <c r="RDJ410" s="47"/>
      <c r="RDK410" s="47"/>
      <c r="RDL410" s="47"/>
      <c r="RDM410" s="47"/>
      <c r="RDN410" s="47"/>
      <c r="RDO410" s="47"/>
      <c r="RDP410" s="47"/>
      <c r="RDQ410" s="47"/>
      <c r="RDR410" s="47"/>
      <c r="RDS410" s="47"/>
      <c r="RDT410" s="47"/>
      <c r="RDU410" s="47"/>
      <c r="RDV410" s="47"/>
      <c r="RDW410" s="47"/>
      <c r="RDX410" s="47"/>
      <c r="RDY410" s="47"/>
      <c r="RDZ410" s="47"/>
      <c r="REA410" s="47"/>
      <c r="REB410" s="47"/>
      <c r="REC410" s="47"/>
      <c r="RED410" s="47"/>
      <c r="REE410" s="47"/>
      <c r="REF410" s="47"/>
      <c r="REG410" s="47"/>
      <c r="REH410" s="47"/>
      <c r="REI410" s="47"/>
      <c r="REJ410" s="47"/>
      <c r="REK410" s="47"/>
      <c r="REL410" s="47"/>
      <c r="REM410" s="47"/>
      <c r="REN410" s="47"/>
      <c r="REO410" s="47"/>
      <c r="REP410" s="47"/>
      <c r="REQ410" s="47"/>
      <c r="RER410" s="47"/>
      <c r="RES410" s="47"/>
      <c r="RET410" s="47"/>
      <c r="REU410" s="47"/>
      <c r="REV410" s="47"/>
      <c r="REW410" s="47"/>
      <c r="REX410" s="47"/>
      <c r="REY410" s="47"/>
      <c r="REZ410" s="47"/>
      <c r="RFA410" s="47"/>
      <c r="RFB410" s="47"/>
      <c r="RFC410" s="47"/>
      <c r="RFD410" s="47"/>
      <c r="RFE410" s="47"/>
      <c r="RFF410" s="47"/>
      <c r="RFG410" s="47"/>
      <c r="RFH410" s="47"/>
      <c r="RFI410" s="47"/>
      <c r="RFJ410" s="47"/>
      <c r="RFK410" s="47"/>
      <c r="RFL410" s="47"/>
      <c r="RFM410" s="47"/>
      <c r="RFN410" s="47"/>
      <c r="RFO410" s="47"/>
      <c r="RFP410" s="47"/>
      <c r="RFQ410" s="47"/>
      <c r="RFR410" s="47"/>
      <c r="RFS410" s="47"/>
      <c r="RFT410" s="47"/>
      <c r="RFU410" s="47"/>
      <c r="RFV410" s="47"/>
      <c r="RFW410" s="47"/>
      <c r="RFX410" s="47"/>
      <c r="RFY410" s="47"/>
      <c r="RFZ410" s="47"/>
      <c r="RGA410" s="47"/>
      <c r="RGB410" s="47"/>
      <c r="RGC410" s="47"/>
      <c r="RGD410" s="47"/>
      <c r="RGE410" s="47"/>
      <c r="RGF410" s="47"/>
      <c r="RGG410" s="47"/>
      <c r="RGH410" s="47"/>
      <c r="RGI410" s="47"/>
      <c r="RGJ410" s="47"/>
      <c r="RGK410" s="47"/>
      <c r="RGL410" s="47"/>
      <c r="RGM410" s="47"/>
      <c r="RGN410" s="47"/>
      <c r="RGO410" s="47"/>
      <c r="RGP410" s="47"/>
      <c r="RGQ410" s="47"/>
      <c r="RGR410" s="47"/>
      <c r="RGS410" s="47"/>
      <c r="RGT410" s="47"/>
      <c r="RGU410" s="47"/>
      <c r="RGV410" s="47"/>
      <c r="RGW410" s="47"/>
      <c r="RGX410" s="47"/>
      <c r="RGY410" s="47"/>
      <c r="RGZ410" s="47"/>
      <c r="RHA410" s="47"/>
      <c r="RHB410" s="47"/>
      <c r="RHC410" s="47"/>
      <c r="RHD410" s="47"/>
      <c r="RHE410" s="47"/>
      <c r="RHF410" s="47"/>
      <c r="RHG410" s="47"/>
      <c r="RHH410" s="47"/>
      <c r="RHI410" s="47"/>
      <c r="RHJ410" s="47"/>
      <c r="RHK410" s="47"/>
      <c r="RHL410" s="47"/>
      <c r="RHM410" s="47"/>
      <c r="RHN410" s="47"/>
      <c r="RHO410" s="47"/>
      <c r="RHP410" s="47"/>
      <c r="RHQ410" s="47"/>
      <c r="RHR410" s="47"/>
      <c r="RHS410" s="47"/>
      <c r="RHT410" s="47"/>
      <c r="RHU410" s="47"/>
      <c r="RHV410" s="47"/>
      <c r="RHW410" s="47"/>
      <c r="RHX410" s="47"/>
      <c r="RHY410" s="47"/>
      <c r="RHZ410" s="47"/>
      <c r="RIA410" s="47"/>
      <c r="RIB410" s="47"/>
      <c r="RIC410" s="47"/>
      <c r="RID410" s="47"/>
      <c r="RIE410" s="47"/>
      <c r="RIF410" s="47"/>
      <c r="RIG410" s="47"/>
      <c r="RIH410" s="47"/>
      <c r="RII410" s="47"/>
      <c r="RIJ410" s="47"/>
      <c r="RIK410" s="47"/>
      <c r="RIL410" s="47"/>
      <c r="RIM410" s="47"/>
      <c r="RIN410" s="47"/>
      <c r="RIO410" s="47"/>
      <c r="RIP410" s="47"/>
      <c r="RIQ410" s="47"/>
      <c r="RIR410" s="47"/>
      <c r="RIS410" s="47"/>
      <c r="RIT410" s="47"/>
      <c r="RIU410" s="47"/>
      <c r="RIV410" s="47"/>
      <c r="RIW410" s="47"/>
      <c r="RIX410" s="47"/>
      <c r="RIY410" s="47"/>
      <c r="RIZ410" s="47"/>
      <c r="RJA410" s="47"/>
      <c r="RJB410" s="47"/>
      <c r="RJC410" s="47"/>
      <c r="RJD410" s="47"/>
      <c r="RJE410" s="47"/>
      <c r="RJF410" s="47"/>
      <c r="RJG410" s="47"/>
      <c r="RJH410" s="47"/>
      <c r="RJI410" s="47"/>
      <c r="RJJ410" s="47"/>
      <c r="RJK410" s="47"/>
      <c r="RJL410" s="47"/>
      <c r="RJM410" s="47"/>
      <c r="RJN410" s="47"/>
      <c r="RJO410" s="47"/>
      <c r="RJP410" s="47"/>
      <c r="RJQ410" s="47"/>
      <c r="RJR410" s="47"/>
      <c r="RJS410" s="47"/>
      <c r="RJT410" s="47"/>
      <c r="RJU410" s="47"/>
      <c r="RJV410" s="47"/>
      <c r="RJW410" s="47"/>
      <c r="RJX410" s="47"/>
      <c r="RJY410" s="47"/>
      <c r="RJZ410" s="47"/>
      <c r="RKA410" s="47"/>
      <c r="RKB410" s="47"/>
      <c r="RKC410" s="47"/>
      <c r="RKD410" s="47"/>
      <c r="RKE410" s="47"/>
      <c r="RKF410" s="47"/>
      <c r="RKG410" s="47"/>
      <c r="RKH410" s="47"/>
      <c r="RKI410" s="47"/>
      <c r="RKJ410" s="47"/>
      <c r="RKK410" s="47"/>
      <c r="RKL410" s="47"/>
      <c r="RKM410" s="47"/>
      <c r="RKN410" s="47"/>
      <c r="RKO410" s="47"/>
      <c r="RKP410" s="47"/>
      <c r="RKQ410" s="47"/>
      <c r="RKR410" s="47"/>
      <c r="RKS410" s="47"/>
      <c r="RKT410" s="47"/>
      <c r="RKU410" s="47"/>
      <c r="RKV410" s="47"/>
      <c r="RKW410" s="47"/>
      <c r="RKX410" s="47"/>
      <c r="RKY410" s="47"/>
      <c r="RKZ410" s="47"/>
      <c r="RLA410" s="47"/>
      <c r="RLB410" s="47"/>
      <c r="RLC410" s="47"/>
      <c r="RLD410" s="47"/>
      <c r="RLE410" s="47"/>
      <c r="RLF410" s="47"/>
      <c r="RLG410" s="47"/>
      <c r="RLH410" s="47"/>
      <c r="RLI410" s="47"/>
      <c r="RLJ410" s="47"/>
      <c r="RLK410" s="47"/>
      <c r="RLL410" s="47"/>
      <c r="RLM410" s="47"/>
      <c r="RLN410" s="47"/>
      <c r="RLO410" s="47"/>
      <c r="RLP410" s="47"/>
      <c r="RLQ410" s="47"/>
      <c r="RLR410" s="47"/>
      <c r="RLS410" s="47"/>
      <c r="RLT410" s="47"/>
      <c r="RLU410" s="47"/>
      <c r="RLV410" s="47"/>
      <c r="RLW410" s="47"/>
      <c r="RLX410" s="47"/>
      <c r="RLY410" s="47"/>
      <c r="RLZ410" s="47"/>
      <c r="RMA410" s="47"/>
      <c r="RMB410" s="47"/>
      <c r="RMC410" s="47"/>
      <c r="RMD410" s="47"/>
      <c r="RME410" s="47"/>
      <c r="RMF410" s="47"/>
      <c r="RMG410" s="47"/>
      <c r="RMH410" s="47"/>
      <c r="RMI410" s="47"/>
      <c r="RMJ410" s="47"/>
      <c r="RMK410" s="47"/>
      <c r="RML410" s="47"/>
      <c r="RMM410" s="47"/>
      <c r="RMN410" s="47"/>
      <c r="RMO410" s="47"/>
      <c r="RMP410" s="47"/>
      <c r="RMQ410" s="47"/>
      <c r="RMR410" s="47"/>
      <c r="RMS410" s="47"/>
      <c r="RMT410" s="47"/>
      <c r="RMU410" s="47"/>
      <c r="RMV410" s="47"/>
      <c r="RMW410" s="47"/>
      <c r="RMX410" s="47"/>
      <c r="RMY410" s="47"/>
      <c r="RMZ410" s="47"/>
      <c r="RNA410" s="47"/>
      <c r="RNB410" s="47"/>
      <c r="RNC410" s="47"/>
      <c r="RND410" s="47"/>
      <c r="RNE410" s="47"/>
      <c r="RNF410" s="47"/>
      <c r="RNG410" s="47"/>
      <c r="RNH410" s="47"/>
      <c r="RNI410" s="47"/>
      <c r="RNJ410" s="47"/>
      <c r="RNK410" s="47"/>
      <c r="RNL410" s="47"/>
      <c r="RNM410" s="47"/>
      <c r="RNN410" s="47"/>
      <c r="RNO410" s="47"/>
      <c r="RNP410" s="47"/>
      <c r="RNQ410" s="47"/>
      <c r="RNR410" s="47"/>
      <c r="RNS410" s="47"/>
      <c r="RNT410" s="47"/>
      <c r="RNU410" s="47"/>
      <c r="RNV410" s="47"/>
      <c r="RNW410" s="47"/>
      <c r="RNX410" s="47"/>
      <c r="RNY410" s="47"/>
      <c r="RNZ410" s="47"/>
      <c r="ROA410" s="47"/>
      <c r="ROB410" s="47"/>
      <c r="ROC410" s="47"/>
      <c r="ROD410" s="47"/>
      <c r="ROE410" s="47"/>
      <c r="ROF410" s="47"/>
      <c r="ROG410" s="47"/>
      <c r="ROH410" s="47"/>
      <c r="ROI410" s="47"/>
      <c r="ROJ410" s="47"/>
      <c r="ROK410" s="47"/>
      <c r="ROL410" s="47"/>
      <c r="ROM410" s="47"/>
      <c r="RON410" s="47"/>
      <c r="ROO410" s="47"/>
      <c r="ROP410" s="47"/>
      <c r="ROQ410" s="47"/>
      <c r="ROR410" s="47"/>
      <c r="ROS410" s="47"/>
      <c r="ROT410" s="47"/>
      <c r="ROU410" s="47"/>
      <c r="ROV410" s="47"/>
      <c r="ROW410" s="47"/>
      <c r="ROX410" s="47"/>
      <c r="ROY410" s="47"/>
      <c r="ROZ410" s="47"/>
      <c r="RPA410" s="47"/>
      <c r="RPB410" s="47"/>
      <c r="RPC410" s="47"/>
      <c r="RPD410" s="47"/>
      <c r="RPE410" s="47"/>
      <c r="RPF410" s="47"/>
      <c r="RPG410" s="47"/>
      <c r="RPH410" s="47"/>
      <c r="RPI410" s="47"/>
      <c r="RPJ410" s="47"/>
      <c r="RPK410" s="47"/>
      <c r="RPL410" s="47"/>
      <c r="RPM410" s="47"/>
      <c r="RPN410" s="47"/>
      <c r="RPO410" s="47"/>
      <c r="RPP410" s="47"/>
      <c r="RPQ410" s="47"/>
      <c r="RPR410" s="47"/>
      <c r="RPS410" s="47"/>
      <c r="RPT410" s="47"/>
      <c r="RPU410" s="47"/>
      <c r="RPV410" s="47"/>
      <c r="RPW410" s="47"/>
      <c r="RPX410" s="47"/>
      <c r="RPY410" s="47"/>
      <c r="RPZ410" s="47"/>
      <c r="RQA410" s="47"/>
      <c r="RQB410" s="47"/>
      <c r="RQC410" s="47"/>
      <c r="RQD410" s="47"/>
      <c r="RQE410" s="47"/>
      <c r="RQF410" s="47"/>
      <c r="RQG410" s="47"/>
      <c r="RQH410" s="47"/>
      <c r="RQI410" s="47"/>
      <c r="RQJ410" s="47"/>
      <c r="RQK410" s="47"/>
      <c r="RQL410" s="47"/>
      <c r="RQM410" s="47"/>
      <c r="RQN410" s="47"/>
      <c r="RQO410" s="47"/>
      <c r="RQP410" s="47"/>
      <c r="RQQ410" s="47"/>
      <c r="RQR410" s="47"/>
      <c r="RQS410" s="47"/>
      <c r="RQT410" s="47"/>
      <c r="RQU410" s="47"/>
      <c r="RQV410" s="47"/>
      <c r="RQW410" s="47"/>
      <c r="RQX410" s="47"/>
      <c r="RQY410" s="47"/>
      <c r="RQZ410" s="47"/>
      <c r="RRA410" s="47"/>
      <c r="RRB410" s="47"/>
      <c r="RRC410" s="47"/>
      <c r="RRD410" s="47"/>
      <c r="RRE410" s="47"/>
      <c r="RRF410" s="47"/>
      <c r="RRG410" s="47"/>
      <c r="RRH410" s="47"/>
      <c r="RRI410" s="47"/>
      <c r="RRJ410" s="47"/>
      <c r="RRK410" s="47"/>
      <c r="RRL410" s="47"/>
      <c r="RRM410" s="47"/>
      <c r="RRN410" s="47"/>
      <c r="RRO410" s="47"/>
      <c r="RRP410" s="47"/>
      <c r="RRQ410" s="47"/>
      <c r="RRR410" s="47"/>
      <c r="RRS410" s="47"/>
      <c r="RRT410" s="47"/>
      <c r="RRU410" s="47"/>
      <c r="RRV410" s="47"/>
      <c r="RRW410" s="47"/>
      <c r="RRX410" s="47"/>
      <c r="RRY410" s="47"/>
      <c r="RRZ410" s="47"/>
      <c r="RSA410" s="47"/>
      <c r="RSB410" s="47"/>
      <c r="RSC410" s="47"/>
      <c r="RSD410" s="47"/>
      <c r="RSE410" s="47"/>
      <c r="RSF410" s="47"/>
      <c r="RSG410" s="47"/>
      <c r="RSH410" s="47"/>
      <c r="RSI410" s="47"/>
      <c r="RSJ410" s="47"/>
      <c r="RSK410" s="47"/>
      <c r="RSL410" s="47"/>
      <c r="RSM410" s="47"/>
      <c r="RSN410" s="47"/>
      <c r="RSO410" s="47"/>
      <c r="RSP410" s="47"/>
      <c r="RSQ410" s="47"/>
      <c r="RSR410" s="47"/>
      <c r="RSS410" s="47"/>
      <c r="RST410" s="47"/>
      <c r="RSU410" s="47"/>
      <c r="RSV410" s="47"/>
      <c r="RSW410" s="47"/>
      <c r="RSX410" s="47"/>
      <c r="RSY410" s="47"/>
      <c r="RSZ410" s="47"/>
      <c r="RTA410" s="47"/>
      <c r="RTB410" s="47"/>
      <c r="RTC410" s="47"/>
      <c r="RTD410" s="47"/>
      <c r="RTE410" s="47"/>
      <c r="RTF410" s="47"/>
      <c r="RTG410" s="47"/>
      <c r="RTH410" s="47"/>
      <c r="RTI410" s="47"/>
      <c r="RTJ410" s="47"/>
      <c r="RTK410" s="47"/>
      <c r="RTL410" s="47"/>
      <c r="RTM410" s="47"/>
      <c r="RTN410" s="47"/>
      <c r="RTO410" s="47"/>
      <c r="RTP410" s="47"/>
      <c r="RTQ410" s="47"/>
      <c r="RTR410" s="47"/>
      <c r="RTS410" s="47"/>
      <c r="RTT410" s="47"/>
      <c r="RTU410" s="47"/>
      <c r="RTV410" s="47"/>
      <c r="RTW410" s="47"/>
      <c r="RTX410" s="47"/>
      <c r="RTY410" s="47"/>
      <c r="RTZ410" s="47"/>
      <c r="RUA410" s="47"/>
      <c r="RUB410" s="47"/>
      <c r="RUC410" s="47"/>
      <c r="RUD410" s="47"/>
      <c r="RUE410" s="47"/>
      <c r="RUF410" s="47"/>
      <c r="RUG410" s="47"/>
      <c r="RUH410" s="47"/>
      <c r="RUI410" s="47"/>
      <c r="RUJ410" s="47"/>
      <c r="RUK410" s="47"/>
      <c r="RUL410" s="47"/>
      <c r="RUM410" s="47"/>
      <c r="RUN410" s="47"/>
      <c r="RUO410" s="47"/>
      <c r="RUP410" s="47"/>
      <c r="RUQ410" s="47"/>
      <c r="RUR410" s="47"/>
      <c r="RUS410" s="47"/>
      <c r="RUT410" s="47"/>
      <c r="RUU410" s="47"/>
      <c r="RUV410" s="47"/>
      <c r="RUW410" s="47"/>
      <c r="RUX410" s="47"/>
      <c r="RUY410" s="47"/>
      <c r="RUZ410" s="47"/>
      <c r="RVA410" s="47"/>
      <c r="RVB410" s="47"/>
      <c r="RVC410" s="47"/>
      <c r="RVD410" s="47"/>
      <c r="RVE410" s="47"/>
      <c r="RVF410" s="47"/>
      <c r="RVG410" s="47"/>
      <c r="RVH410" s="47"/>
      <c r="RVI410" s="47"/>
      <c r="RVJ410" s="47"/>
      <c r="RVK410" s="47"/>
      <c r="RVL410" s="47"/>
      <c r="RVM410" s="47"/>
      <c r="RVN410" s="47"/>
      <c r="RVO410" s="47"/>
      <c r="RVP410" s="47"/>
      <c r="RVQ410" s="47"/>
      <c r="RVR410" s="47"/>
      <c r="RVS410" s="47"/>
      <c r="RVT410" s="47"/>
      <c r="RVU410" s="47"/>
      <c r="RVV410" s="47"/>
      <c r="RVW410" s="47"/>
      <c r="RVX410" s="47"/>
      <c r="RVY410" s="47"/>
      <c r="RVZ410" s="47"/>
      <c r="RWA410" s="47"/>
      <c r="RWB410" s="47"/>
      <c r="RWC410" s="47"/>
      <c r="RWD410" s="47"/>
      <c r="RWE410" s="47"/>
      <c r="RWF410" s="47"/>
      <c r="RWG410" s="47"/>
      <c r="RWH410" s="47"/>
      <c r="RWI410" s="47"/>
      <c r="RWJ410" s="47"/>
      <c r="RWK410" s="47"/>
      <c r="RWL410" s="47"/>
      <c r="RWM410" s="47"/>
      <c r="RWN410" s="47"/>
      <c r="RWO410" s="47"/>
      <c r="RWP410" s="47"/>
      <c r="RWQ410" s="47"/>
      <c r="RWR410" s="47"/>
      <c r="RWS410" s="47"/>
      <c r="RWT410" s="47"/>
      <c r="RWU410" s="47"/>
      <c r="RWV410" s="47"/>
      <c r="RWW410" s="47"/>
      <c r="RWX410" s="47"/>
      <c r="RWY410" s="47"/>
      <c r="RWZ410" s="47"/>
      <c r="RXA410" s="47"/>
      <c r="RXB410" s="47"/>
      <c r="RXC410" s="47"/>
      <c r="RXD410" s="47"/>
      <c r="RXE410" s="47"/>
      <c r="RXF410" s="47"/>
      <c r="RXG410" s="47"/>
      <c r="RXH410" s="47"/>
      <c r="RXI410" s="47"/>
      <c r="RXJ410" s="47"/>
      <c r="RXK410" s="47"/>
      <c r="RXL410" s="47"/>
      <c r="RXM410" s="47"/>
      <c r="RXN410" s="47"/>
      <c r="RXO410" s="47"/>
      <c r="RXP410" s="47"/>
      <c r="RXQ410" s="47"/>
      <c r="RXR410" s="47"/>
      <c r="RXS410" s="47"/>
      <c r="RXT410" s="47"/>
      <c r="RXU410" s="47"/>
      <c r="RXV410" s="47"/>
      <c r="RXW410" s="47"/>
      <c r="RXX410" s="47"/>
      <c r="RXY410" s="47"/>
      <c r="RXZ410" s="47"/>
      <c r="RYA410" s="47"/>
      <c r="RYB410" s="47"/>
      <c r="RYC410" s="47"/>
      <c r="RYD410" s="47"/>
      <c r="RYE410" s="47"/>
      <c r="RYF410" s="47"/>
      <c r="RYG410" s="47"/>
      <c r="RYH410" s="47"/>
      <c r="RYI410" s="47"/>
      <c r="RYJ410" s="47"/>
      <c r="RYK410" s="47"/>
      <c r="RYL410" s="47"/>
      <c r="RYM410" s="47"/>
      <c r="RYN410" s="47"/>
      <c r="RYO410" s="47"/>
      <c r="RYP410" s="47"/>
      <c r="RYQ410" s="47"/>
      <c r="RYR410" s="47"/>
      <c r="RYS410" s="47"/>
      <c r="RYT410" s="47"/>
      <c r="RYU410" s="47"/>
      <c r="RYV410" s="47"/>
      <c r="RYW410" s="47"/>
      <c r="RYX410" s="47"/>
      <c r="RYY410" s="47"/>
      <c r="RYZ410" s="47"/>
      <c r="RZA410" s="47"/>
      <c r="RZB410" s="47"/>
      <c r="RZC410" s="47"/>
      <c r="RZD410" s="47"/>
      <c r="RZE410" s="47"/>
      <c r="RZF410" s="47"/>
      <c r="RZG410" s="47"/>
      <c r="RZH410" s="47"/>
      <c r="RZI410" s="47"/>
      <c r="RZJ410" s="47"/>
      <c r="RZK410" s="47"/>
      <c r="RZL410" s="47"/>
      <c r="RZM410" s="47"/>
      <c r="RZN410" s="47"/>
      <c r="RZO410" s="47"/>
      <c r="RZP410" s="47"/>
      <c r="RZQ410" s="47"/>
      <c r="RZR410" s="47"/>
      <c r="RZS410" s="47"/>
      <c r="RZT410" s="47"/>
      <c r="RZU410" s="47"/>
      <c r="RZV410" s="47"/>
      <c r="RZW410" s="47"/>
      <c r="RZX410" s="47"/>
      <c r="RZY410" s="47"/>
      <c r="RZZ410" s="47"/>
      <c r="SAA410" s="47"/>
      <c r="SAB410" s="47"/>
      <c r="SAC410" s="47"/>
      <c r="SAD410" s="47"/>
      <c r="SAE410" s="47"/>
      <c r="SAF410" s="47"/>
      <c r="SAG410" s="47"/>
      <c r="SAH410" s="47"/>
      <c r="SAI410" s="47"/>
      <c r="SAJ410" s="47"/>
      <c r="SAK410" s="47"/>
      <c r="SAL410" s="47"/>
      <c r="SAM410" s="47"/>
      <c r="SAN410" s="47"/>
      <c r="SAO410" s="47"/>
      <c r="SAP410" s="47"/>
      <c r="SAQ410" s="47"/>
      <c r="SAR410" s="47"/>
      <c r="SAS410" s="47"/>
      <c r="SAT410" s="47"/>
      <c r="SAU410" s="47"/>
      <c r="SAV410" s="47"/>
      <c r="SAW410" s="47"/>
      <c r="SAX410" s="47"/>
      <c r="SAY410" s="47"/>
      <c r="SAZ410" s="47"/>
      <c r="SBA410" s="47"/>
      <c r="SBB410" s="47"/>
      <c r="SBC410" s="47"/>
      <c r="SBD410" s="47"/>
      <c r="SBE410" s="47"/>
      <c r="SBF410" s="47"/>
      <c r="SBG410" s="47"/>
      <c r="SBH410" s="47"/>
      <c r="SBI410" s="47"/>
      <c r="SBJ410" s="47"/>
      <c r="SBK410" s="47"/>
      <c r="SBL410" s="47"/>
      <c r="SBM410" s="47"/>
      <c r="SBN410" s="47"/>
      <c r="SBO410" s="47"/>
      <c r="SBP410" s="47"/>
      <c r="SBQ410" s="47"/>
      <c r="SBR410" s="47"/>
      <c r="SBS410" s="47"/>
      <c r="SBT410" s="47"/>
      <c r="SBU410" s="47"/>
      <c r="SBV410" s="47"/>
      <c r="SBW410" s="47"/>
      <c r="SBX410" s="47"/>
      <c r="SBY410" s="47"/>
      <c r="SBZ410" s="47"/>
      <c r="SCA410" s="47"/>
      <c r="SCB410" s="47"/>
      <c r="SCC410" s="47"/>
      <c r="SCD410" s="47"/>
      <c r="SCE410" s="47"/>
      <c r="SCF410" s="47"/>
      <c r="SCG410" s="47"/>
      <c r="SCH410" s="47"/>
      <c r="SCI410" s="47"/>
      <c r="SCJ410" s="47"/>
      <c r="SCK410" s="47"/>
      <c r="SCL410" s="47"/>
      <c r="SCM410" s="47"/>
      <c r="SCN410" s="47"/>
      <c r="SCO410" s="47"/>
      <c r="SCP410" s="47"/>
      <c r="SCQ410" s="47"/>
      <c r="SCR410" s="47"/>
      <c r="SCS410" s="47"/>
      <c r="SCT410" s="47"/>
      <c r="SCU410" s="47"/>
      <c r="SCV410" s="47"/>
      <c r="SCW410" s="47"/>
      <c r="SCX410" s="47"/>
      <c r="SCY410" s="47"/>
      <c r="SCZ410" s="47"/>
      <c r="SDA410" s="47"/>
      <c r="SDB410" s="47"/>
      <c r="SDC410" s="47"/>
      <c r="SDD410" s="47"/>
      <c r="SDE410" s="47"/>
      <c r="SDF410" s="47"/>
      <c r="SDG410" s="47"/>
      <c r="SDH410" s="47"/>
      <c r="SDI410" s="47"/>
      <c r="SDJ410" s="47"/>
      <c r="SDK410" s="47"/>
      <c r="SDL410" s="47"/>
      <c r="SDM410" s="47"/>
      <c r="SDN410" s="47"/>
      <c r="SDO410" s="47"/>
      <c r="SDP410" s="47"/>
      <c r="SDQ410" s="47"/>
      <c r="SDR410" s="47"/>
      <c r="SDS410" s="47"/>
      <c r="SDT410" s="47"/>
      <c r="SDU410" s="47"/>
      <c r="SDV410" s="47"/>
      <c r="SDW410" s="47"/>
      <c r="SDX410" s="47"/>
      <c r="SDY410" s="47"/>
      <c r="SDZ410" s="47"/>
      <c r="SEA410" s="47"/>
      <c r="SEB410" s="47"/>
      <c r="SEC410" s="47"/>
      <c r="SED410" s="47"/>
      <c r="SEE410" s="47"/>
      <c r="SEF410" s="47"/>
      <c r="SEG410" s="47"/>
      <c r="SEH410" s="47"/>
      <c r="SEI410" s="47"/>
      <c r="SEJ410" s="47"/>
      <c r="SEK410" s="47"/>
      <c r="SEL410" s="47"/>
      <c r="SEM410" s="47"/>
      <c r="SEN410" s="47"/>
      <c r="SEO410" s="47"/>
      <c r="SEP410" s="47"/>
      <c r="SEQ410" s="47"/>
      <c r="SER410" s="47"/>
      <c r="SES410" s="47"/>
      <c r="SET410" s="47"/>
      <c r="SEU410" s="47"/>
      <c r="SEV410" s="47"/>
      <c r="SEW410" s="47"/>
      <c r="SEX410" s="47"/>
      <c r="SEY410" s="47"/>
      <c r="SEZ410" s="47"/>
      <c r="SFA410" s="47"/>
      <c r="SFB410" s="47"/>
      <c r="SFC410" s="47"/>
      <c r="SFD410" s="47"/>
      <c r="SFE410" s="47"/>
      <c r="SFF410" s="47"/>
      <c r="SFG410" s="47"/>
      <c r="SFH410" s="47"/>
      <c r="SFI410" s="47"/>
      <c r="SFJ410" s="47"/>
      <c r="SFK410" s="47"/>
      <c r="SFL410" s="47"/>
      <c r="SFM410" s="47"/>
      <c r="SFN410" s="47"/>
      <c r="SFO410" s="47"/>
      <c r="SFP410" s="47"/>
      <c r="SFQ410" s="47"/>
      <c r="SFR410" s="47"/>
      <c r="SFS410" s="47"/>
      <c r="SFT410" s="47"/>
      <c r="SFU410" s="47"/>
      <c r="SFV410" s="47"/>
      <c r="SFW410" s="47"/>
      <c r="SFX410" s="47"/>
      <c r="SFY410" s="47"/>
      <c r="SFZ410" s="47"/>
      <c r="SGA410" s="47"/>
      <c r="SGB410" s="47"/>
      <c r="SGC410" s="47"/>
      <c r="SGD410" s="47"/>
      <c r="SGE410" s="47"/>
      <c r="SGF410" s="47"/>
      <c r="SGG410" s="47"/>
      <c r="SGH410" s="47"/>
      <c r="SGI410" s="47"/>
      <c r="SGJ410" s="47"/>
      <c r="SGK410" s="47"/>
      <c r="SGL410" s="47"/>
      <c r="SGM410" s="47"/>
      <c r="SGN410" s="47"/>
      <c r="SGO410" s="47"/>
      <c r="SGP410" s="47"/>
      <c r="SGQ410" s="47"/>
      <c r="SGR410" s="47"/>
      <c r="SGS410" s="47"/>
      <c r="SGT410" s="47"/>
      <c r="SGU410" s="47"/>
      <c r="SGV410" s="47"/>
      <c r="SGW410" s="47"/>
      <c r="SGX410" s="47"/>
      <c r="SGY410" s="47"/>
      <c r="SGZ410" s="47"/>
      <c r="SHA410" s="47"/>
      <c r="SHB410" s="47"/>
      <c r="SHC410" s="47"/>
      <c r="SHD410" s="47"/>
      <c r="SHE410" s="47"/>
      <c r="SHF410" s="47"/>
      <c r="SHG410" s="47"/>
      <c r="SHH410" s="47"/>
      <c r="SHI410" s="47"/>
      <c r="SHJ410" s="47"/>
      <c r="SHK410" s="47"/>
      <c r="SHL410" s="47"/>
      <c r="SHM410" s="47"/>
      <c r="SHN410" s="47"/>
      <c r="SHO410" s="47"/>
      <c r="SHP410" s="47"/>
      <c r="SHQ410" s="47"/>
      <c r="SHR410" s="47"/>
      <c r="SHS410" s="47"/>
      <c r="SHT410" s="47"/>
      <c r="SHU410" s="47"/>
      <c r="SHV410" s="47"/>
      <c r="SHW410" s="47"/>
      <c r="SHX410" s="47"/>
      <c r="SHY410" s="47"/>
      <c r="SHZ410" s="47"/>
      <c r="SIA410" s="47"/>
      <c r="SIB410" s="47"/>
      <c r="SIC410" s="47"/>
      <c r="SID410" s="47"/>
      <c r="SIE410" s="47"/>
      <c r="SIF410" s="47"/>
      <c r="SIG410" s="47"/>
      <c r="SIH410" s="47"/>
      <c r="SII410" s="47"/>
      <c r="SIJ410" s="47"/>
      <c r="SIK410" s="47"/>
      <c r="SIL410" s="47"/>
      <c r="SIM410" s="47"/>
      <c r="SIN410" s="47"/>
      <c r="SIO410" s="47"/>
      <c r="SIP410" s="47"/>
      <c r="SIQ410" s="47"/>
      <c r="SIR410" s="47"/>
      <c r="SIS410" s="47"/>
      <c r="SIT410" s="47"/>
      <c r="SIU410" s="47"/>
      <c r="SIV410" s="47"/>
      <c r="SIW410" s="47"/>
      <c r="SIX410" s="47"/>
      <c r="SIY410" s="47"/>
      <c r="SIZ410" s="47"/>
      <c r="SJA410" s="47"/>
      <c r="SJB410" s="47"/>
      <c r="SJC410" s="47"/>
      <c r="SJD410" s="47"/>
      <c r="SJE410" s="47"/>
      <c r="SJF410" s="47"/>
      <c r="SJG410" s="47"/>
      <c r="SJH410" s="47"/>
      <c r="SJI410" s="47"/>
      <c r="SJJ410" s="47"/>
      <c r="SJK410" s="47"/>
      <c r="SJL410" s="47"/>
      <c r="SJM410" s="47"/>
      <c r="SJN410" s="47"/>
      <c r="SJO410" s="47"/>
      <c r="SJP410" s="47"/>
      <c r="SJQ410" s="47"/>
      <c r="SJR410" s="47"/>
      <c r="SJS410" s="47"/>
      <c r="SJT410" s="47"/>
      <c r="SJU410" s="47"/>
      <c r="SJV410" s="47"/>
      <c r="SJW410" s="47"/>
      <c r="SJX410" s="47"/>
      <c r="SJY410" s="47"/>
      <c r="SJZ410" s="47"/>
      <c r="SKA410" s="47"/>
      <c r="SKB410" s="47"/>
      <c r="SKC410" s="47"/>
      <c r="SKD410" s="47"/>
      <c r="SKE410" s="47"/>
      <c r="SKF410" s="47"/>
      <c r="SKG410" s="47"/>
      <c r="SKH410" s="47"/>
      <c r="SKI410" s="47"/>
      <c r="SKJ410" s="47"/>
      <c r="SKK410" s="47"/>
      <c r="SKL410" s="47"/>
      <c r="SKM410" s="47"/>
      <c r="SKN410" s="47"/>
      <c r="SKO410" s="47"/>
      <c r="SKP410" s="47"/>
      <c r="SKQ410" s="47"/>
      <c r="SKR410" s="47"/>
      <c r="SKS410" s="47"/>
      <c r="SKT410" s="47"/>
      <c r="SKU410" s="47"/>
      <c r="SKV410" s="47"/>
      <c r="SKW410" s="47"/>
      <c r="SKX410" s="47"/>
      <c r="SKY410" s="47"/>
      <c r="SKZ410" s="47"/>
      <c r="SLA410" s="47"/>
      <c r="SLB410" s="47"/>
      <c r="SLC410" s="47"/>
      <c r="SLD410" s="47"/>
      <c r="SLE410" s="47"/>
      <c r="SLF410" s="47"/>
      <c r="SLG410" s="47"/>
      <c r="SLH410" s="47"/>
      <c r="SLI410" s="47"/>
      <c r="SLJ410" s="47"/>
      <c r="SLK410" s="47"/>
      <c r="SLL410" s="47"/>
      <c r="SLM410" s="47"/>
      <c r="SLN410" s="47"/>
      <c r="SLO410" s="47"/>
      <c r="SLP410" s="47"/>
      <c r="SLQ410" s="47"/>
      <c r="SLR410" s="47"/>
      <c r="SLS410" s="47"/>
      <c r="SLT410" s="47"/>
      <c r="SLU410" s="47"/>
      <c r="SLV410" s="47"/>
      <c r="SLW410" s="47"/>
      <c r="SLX410" s="47"/>
      <c r="SLY410" s="47"/>
      <c r="SLZ410" s="47"/>
      <c r="SMA410" s="47"/>
      <c r="SMB410" s="47"/>
      <c r="SMC410" s="47"/>
      <c r="SMD410" s="47"/>
      <c r="SME410" s="47"/>
      <c r="SMF410" s="47"/>
      <c r="SMG410" s="47"/>
      <c r="SMH410" s="47"/>
      <c r="SMI410" s="47"/>
      <c r="SMJ410" s="47"/>
      <c r="SMK410" s="47"/>
      <c r="SML410" s="47"/>
      <c r="SMM410" s="47"/>
      <c r="SMN410" s="47"/>
      <c r="SMO410" s="47"/>
      <c r="SMP410" s="47"/>
      <c r="SMQ410" s="47"/>
      <c r="SMR410" s="47"/>
      <c r="SMS410" s="47"/>
      <c r="SMT410" s="47"/>
      <c r="SMU410" s="47"/>
      <c r="SMV410" s="47"/>
      <c r="SMW410" s="47"/>
      <c r="SMX410" s="47"/>
      <c r="SMY410" s="47"/>
      <c r="SMZ410" s="47"/>
      <c r="SNA410" s="47"/>
      <c r="SNB410" s="47"/>
      <c r="SNC410" s="47"/>
      <c r="SND410" s="47"/>
      <c r="SNE410" s="47"/>
      <c r="SNF410" s="47"/>
      <c r="SNG410" s="47"/>
      <c r="SNH410" s="47"/>
      <c r="SNI410" s="47"/>
      <c r="SNJ410" s="47"/>
      <c r="SNK410" s="47"/>
      <c r="SNL410" s="47"/>
      <c r="SNM410" s="47"/>
      <c r="SNN410" s="47"/>
      <c r="SNO410" s="47"/>
      <c r="SNP410" s="47"/>
      <c r="SNQ410" s="47"/>
      <c r="SNR410" s="47"/>
      <c r="SNS410" s="47"/>
      <c r="SNT410" s="47"/>
      <c r="SNU410" s="47"/>
      <c r="SNV410" s="47"/>
      <c r="SNW410" s="47"/>
      <c r="SNX410" s="47"/>
      <c r="SNY410" s="47"/>
      <c r="SNZ410" s="47"/>
      <c r="SOA410" s="47"/>
      <c r="SOB410" s="47"/>
      <c r="SOC410" s="47"/>
      <c r="SOD410" s="47"/>
      <c r="SOE410" s="47"/>
      <c r="SOF410" s="47"/>
      <c r="SOG410" s="47"/>
      <c r="SOH410" s="47"/>
      <c r="SOI410" s="47"/>
      <c r="SOJ410" s="47"/>
      <c r="SOK410" s="47"/>
      <c r="SOL410" s="47"/>
      <c r="SOM410" s="47"/>
      <c r="SON410" s="47"/>
      <c r="SOO410" s="47"/>
      <c r="SOP410" s="47"/>
      <c r="SOQ410" s="47"/>
      <c r="SOR410" s="47"/>
      <c r="SOS410" s="47"/>
      <c r="SOT410" s="47"/>
      <c r="SOU410" s="47"/>
      <c r="SOV410" s="47"/>
      <c r="SOW410" s="47"/>
      <c r="SOX410" s="47"/>
      <c r="SOY410" s="47"/>
      <c r="SOZ410" s="47"/>
      <c r="SPA410" s="47"/>
      <c r="SPB410" s="47"/>
      <c r="SPC410" s="47"/>
      <c r="SPD410" s="47"/>
      <c r="SPE410" s="47"/>
      <c r="SPF410" s="47"/>
      <c r="SPG410" s="47"/>
      <c r="SPH410" s="47"/>
      <c r="SPI410" s="47"/>
      <c r="SPJ410" s="47"/>
      <c r="SPK410" s="47"/>
      <c r="SPL410" s="47"/>
      <c r="SPM410" s="47"/>
      <c r="SPN410" s="47"/>
      <c r="SPO410" s="47"/>
      <c r="SPP410" s="47"/>
      <c r="SPQ410" s="47"/>
      <c r="SPR410" s="47"/>
      <c r="SPS410" s="47"/>
      <c r="SPT410" s="47"/>
      <c r="SPU410" s="47"/>
      <c r="SPV410" s="47"/>
      <c r="SPW410" s="47"/>
      <c r="SPX410" s="47"/>
      <c r="SPY410" s="47"/>
      <c r="SPZ410" s="47"/>
      <c r="SQA410" s="47"/>
      <c r="SQB410" s="47"/>
      <c r="SQC410" s="47"/>
      <c r="SQD410" s="47"/>
      <c r="SQE410" s="47"/>
      <c r="SQF410" s="47"/>
      <c r="SQG410" s="47"/>
      <c r="SQH410" s="47"/>
      <c r="SQI410" s="47"/>
      <c r="SQJ410" s="47"/>
      <c r="SQK410" s="47"/>
      <c r="SQL410" s="47"/>
      <c r="SQM410" s="47"/>
      <c r="SQN410" s="47"/>
      <c r="SQO410" s="47"/>
      <c r="SQP410" s="47"/>
      <c r="SQQ410" s="47"/>
      <c r="SQR410" s="47"/>
      <c r="SQS410" s="47"/>
      <c r="SQT410" s="47"/>
      <c r="SQU410" s="47"/>
      <c r="SQV410" s="47"/>
      <c r="SQW410" s="47"/>
      <c r="SQX410" s="47"/>
      <c r="SQY410" s="47"/>
      <c r="SQZ410" s="47"/>
      <c r="SRA410" s="47"/>
      <c r="SRB410" s="47"/>
      <c r="SRC410" s="47"/>
      <c r="SRD410" s="47"/>
      <c r="SRE410" s="47"/>
      <c r="SRF410" s="47"/>
      <c r="SRG410" s="47"/>
      <c r="SRH410" s="47"/>
      <c r="SRI410" s="47"/>
      <c r="SRJ410" s="47"/>
      <c r="SRK410" s="47"/>
      <c r="SRL410" s="47"/>
      <c r="SRM410" s="47"/>
      <c r="SRN410" s="47"/>
      <c r="SRO410" s="47"/>
      <c r="SRP410" s="47"/>
      <c r="SRQ410" s="47"/>
      <c r="SRR410" s="47"/>
      <c r="SRS410" s="47"/>
      <c r="SRT410" s="47"/>
      <c r="SRU410" s="47"/>
      <c r="SRV410" s="47"/>
      <c r="SRW410" s="47"/>
      <c r="SRX410" s="47"/>
      <c r="SRY410" s="47"/>
      <c r="SRZ410" s="47"/>
      <c r="SSA410" s="47"/>
      <c r="SSB410" s="47"/>
      <c r="SSC410" s="47"/>
      <c r="SSD410" s="47"/>
      <c r="SSE410" s="47"/>
      <c r="SSF410" s="47"/>
      <c r="SSG410" s="47"/>
      <c r="SSH410" s="47"/>
      <c r="SSI410" s="47"/>
      <c r="SSJ410" s="47"/>
      <c r="SSK410" s="47"/>
      <c r="SSL410" s="47"/>
      <c r="SSM410" s="47"/>
      <c r="SSN410" s="47"/>
      <c r="SSO410" s="47"/>
      <c r="SSP410" s="47"/>
      <c r="SSQ410" s="47"/>
      <c r="SSR410" s="47"/>
      <c r="SSS410" s="47"/>
      <c r="SST410" s="47"/>
      <c r="SSU410" s="47"/>
      <c r="SSV410" s="47"/>
      <c r="SSW410" s="47"/>
      <c r="SSX410" s="47"/>
      <c r="SSY410" s="47"/>
      <c r="SSZ410" s="47"/>
      <c r="STA410" s="47"/>
      <c r="STB410" s="47"/>
      <c r="STC410" s="47"/>
      <c r="STD410" s="47"/>
      <c r="STE410" s="47"/>
      <c r="STF410" s="47"/>
      <c r="STG410" s="47"/>
      <c r="STH410" s="47"/>
      <c r="STI410" s="47"/>
      <c r="STJ410" s="47"/>
      <c r="STK410" s="47"/>
      <c r="STL410" s="47"/>
      <c r="STM410" s="47"/>
      <c r="STN410" s="47"/>
      <c r="STO410" s="47"/>
      <c r="STP410" s="47"/>
      <c r="STQ410" s="47"/>
      <c r="STR410" s="47"/>
      <c r="STS410" s="47"/>
      <c r="STT410" s="47"/>
      <c r="STU410" s="47"/>
      <c r="STV410" s="47"/>
      <c r="STW410" s="47"/>
      <c r="STX410" s="47"/>
      <c r="STY410" s="47"/>
      <c r="STZ410" s="47"/>
      <c r="SUA410" s="47"/>
      <c r="SUB410" s="47"/>
      <c r="SUC410" s="47"/>
      <c r="SUD410" s="47"/>
      <c r="SUE410" s="47"/>
      <c r="SUF410" s="47"/>
      <c r="SUG410" s="47"/>
      <c r="SUH410" s="47"/>
      <c r="SUI410" s="47"/>
      <c r="SUJ410" s="47"/>
      <c r="SUK410" s="47"/>
      <c r="SUL410" s="47"/>
      <c r="SUM410" s="47"/>
      <c r="SUN410" s="47"/>
      <c r="SUO410" s="47"/>
      <c r="SUP410" s="47"/>
      <c r="SUQ410" s="47"/>
      <c r="SUR410" s="47"/>
      <c r="SUS410" s="47"/>
      <c r="SUT410" s="47"/>
      <c r="SUU410" s="47"/>
      <c r="SUV410" s="47"/>
      <c r="SUW410" s="47"/>
      <c r="SUX410" s="47"/>
      <c r="SUY410" s="47"/>
      <c r="SUZ410" s="47"/>
      <c r="SVA410" s="47"/>
      <c r="SVB410" s="47"/>
      <c r="SVC410" s="47"/>
      <c r="SVD410" s="47"/>
      <c r="SVE410" s="47"/>
      <c r="SVF410" s="47"/>
      <c r="SVG410" s="47"/>
      <c r="SVH410" s="47"/>
      <c r="SVI410" s="47"/>
      <c r="SVJ410" s="47"/>
      <c r="SVK410" s="47"/>
      <c r="SVL410" s="47"/>
      <c r="SVM410" s="47"/>
      <c r="SVN410" s="47"/>
      <c r="SVO410" s="47"/>
      <c r="SVP410" s="47"/>
      <c r="SVQ410" s="47"/>
      <c r="SVR410" s="47"/>
      <c r="SVS410" s="47"/>
      <c r="SVT410" s="47"/>
      <c r="SVU410" s="47"/>
      <c r="SVV410" s="47"/>
      <c r="SVW410" s="47"/>
      <c r="SVX410" s="47"/>
      <c r="SVY410" s="47"/>
      <c r="SVZ410" s="47"/>
      <c r="SWA410" s="47"/>
      <c r="SWB410" s="47"/>
      <c r="SWC410" s="47"/>
      <c r="SWD410" s="47"/>
      <c r="SWE410" s="47"/>
      <c r="SWF410" s="47"/>
      <c r="SWG410" s="47"/>
      <c r="SWH410" s="47"/>
      <c r="SWI410" s="47"/>
      <c r="SWJ410" s="47"/>
      <c r="SWK410" s="47"/>
      <c r="SWL410" s="47"/>
      <c r="SWM410" s="47"/>
      <c r="SWN410" s="47"/>
      <c r="SWO410" s="47"/>
      <c r="SWP410" s="47"/>
      <c r="SWQ410" s="47"/>
      <c r="SWR410" s="47"/>
      <c r="SWS410" s="47"/>
      <c r="SWT410" s="47"/>
      <c r="SWU410" s="47"/>
      <c r="SWV410" s="47"/>
      <c r="SWW410" s="47"/>
      <c r="SWX410" s="47"/>
      <c r="SWY410" s="47"/>
      <c r="SWZ410" s="47"/>
      <c r="SXA410" s="47"/>
      <c r="SXB410" s="47"/>
      <c r="SXC410" s="47"/>
      <c r="SXD410" s="47"/>
      <c r="SXE410" s="47"/>
      <c r="SXF410" s="47"/>
      <c r="SXG410" s="47"/>
      <c r="SXH410" s="47"/>
      <c r="SXI410" s="47"/>
      <c r="SXJ410" s="47"/>
      <c r="SXK410" s="47"/>
      <c r="SXL410" s="47"/>
      <c r="SXM410" s="47"/>
      <c r="SXN410" s="47"/>
      <c r="SXO410" s="47"/>
      <c r="SXP410" s="47"/>
      <c r="SXQ410" s="47"/>
      <c r="SXR410" s="47"/>
      <c r="SXS410" s="47"/>
      <c r="SXT410" s="47"/>
      <c r="SXU410" s="47"/>
      <c r="SXV410" s="47"/>
      <c r="SXW410" s="47"/>
      <c r="SXX410" s="47"/>
      <c r="SXY410" s="47"/>
      <c r="SXZ410" s="47"/>
      <c r="SYA410" s="47"/>
      <c r="SYB410" s="47"/>
      <c r="SYC410" s="47"/>
      <c r="SYD410" s="47"/>
      <c r="SYE410" s="47"/>
      <c r="SYF410" s="47"/>
      <c r="SYG410" s="47"/>
      <c r="SYH410" s="47"/>
      <c r="SYI410" s="47"/>
      <c r="SYJ410" s="47"/>
      <c r="SYK410" s="47"/>
      <c r="SYL410" s="47"/>
      <c r="SYM410" s="47"/>
      <c r="SYN410" s="47"/>
      <c r="SYO410" s="47"/>
      <c r="SYP410" s="47"/>
      <c r="SYQ410" s="47"/>
      <c r="SYR410" s="47"/>
      <c r="SYS410" s="47"/>
      <c r="SYT410" s="47"/>
      <c r="SYU410" s="47"/>
      <c r="SYV410" s="47"/>
      <c r="SYW410" s="47"/>
      <c r="SYX410" s="47"/>
      <c r="SYY410" s="47"/>
      <c r="SYZ410" s="47"/>
      <c r="SZA410" s="47"/>
      <c r="SZB410" s="47"/>
      <c r="SZC410" s="47"/>
      <c r="SZD410" s="47"/>
      <c r="SZE410" s="47"/>
      <c r="SZF410" s="47"/>
      <c r="SZG410" s="47"/>
      <c r="SZH410" s="47"/>
      <c r="SZI410" s="47"/>
      <c r="SZJ410" s="47"/>
      <c r="SZK410" s="47"/>
      <c r="SZL410" s="47"/>
      <c r="SZM410" s="47"/>
      <c r="SZN410" s="47"/>
      <c r="SZO410" s="47"/>
      <c r="SZP410" s="47"/>
      <c r="SZQ410" s="47"/>
      <c r="SZR410" s="47"/>
      <c r="SZS410" s="47"/>
      <c r="SZT410" s="47"/>
      <c r="SZU410" s="47"/>
      <c r="SZV410" s="47"/>
      <c r="SZW410" s="47"/>
      <c r="SZX410" s="47"/>
      <c r="SZY410" s="47"/>
      <c r="SZZ410" s="47"/>
      <c r="TAA410" s="47"/>
      <c r="TAB410" s="47"/>
      <c r="TAC410" s="47"/>
      <c r="TAD410" s="47"/>
      <c r="TAE410" s="47"/>
      <c r="TAF410" s="47"/>
      <c r="TAG410" s="47"/>
      <c r="TAH410" s="47"/>
      <c r="TAI410" s="47"/>
      <c r="TAJ410" s="47"/>
      <c r="TAK410" s="47"/>
      <c r="TAL410" s="47"/>
      <c r="TAM410" s="47"/>
      <c r="TAN410" s="47"/>
      <c r="TAO410" s="47"/>
      <c r="TAP410" s="47"/>
      <c r="TAQ410" s="47"/>
      <c r="TAR410" s="47"/>
      <c r="TAS410" s="47"/>
      <c r="TAT410" s="47"/>
      <c r="TAU410" s="47"/>
      <c r="TAV410" s="47"/>
      <c r="TAW410" s="47"/>
      <c r="TAX410" s="47"/>
      <c r="TAY410" s="47"/>
      <c r="TAZ410" s="47"/>
      <c r="TBA410" s="47"/>
      <c r="TBB410" s="47"/>
      <c r="TBC410" s="47"/>
      <c r="TBD410" s="47"/>
      <c r="TBE410" s="47"/>
      <c r="TBF410" s="47"/>
      <c r="TBG410" s="47"/>
      <c r="TBH410" s="47"/>
      <c r="TBI410" s="47"/>
      <c r="TBJ410" s="47"/>
      <c r="TBK410" s="47"/>
      <c r="TBL410" s="47"/>
      <c r="TBM410" s="47"/>
      <c r="TBN410" s="47"/>
      <c r="TBO410" s="47"/>
      <c r="TBP410" s="47"/>
      <c r="TBQ410" s="47"/>
      <c r="TBR410" s="47"/>
      <c r="TBS410" s="47"/>
      <c r="TBT410" s="47"/>
      <c r="TBU410" s="47"/>
      <c r="TBV410" s="47"/>
      <c r="TBW410" s="47"/>
      <c r="TBX410" s="47"/>
      <c r="TBY410" s="47"/>
      <c r="TBZ410" s="47"/>
      <c r="TCA410" s="47"/>
      <c r="TCB410" s="47"/>
      <c r="TCC410" s="47"/>
      <c r="TCD410" s="47"/>
      <c r="TCE410" s="47"/>
      <c r="TCF410" s="47"/>
      <c r="TCG410" s="47"/>
      <c r="TCH410" s="47"/>
      <c r="TCI410" s="47"/>
      <c r="TCJ410" s="47"/>
      <c r="TCK410" s="47"/>
      <c r="TCL410" s="47"/>
      <c r="TCM410" s="47"/>
      <c r="TCN410" s="47"/>
      <c r="TCO410" s="47"/>
      <c r="TCP410" s="47"/>
      <c r="TCQ410" s="47"/>
      <c r="TCR410" s="47"/>
      <c r="TCS410" s="47"/>
      <c r="TCT410" s="47"/>
      <c r="TCU410" s="47"/>
      <c r="TCV410" s="47"/>
      <c r="TCW410" s="47"/>
      <c r="TCX410" s="47"/>
      <c r="TCY410" s="47"/>
      <c r="TCZ410" s="47"/>
      <c r="TDA410" s="47"/>
      <c r="TDB410" s="47"/>
      <c r="TDC410" s="47"/>
      <c r="TDD410" s="47"/>
      <c r="TDE410" s="47"/>
      <c r="TDF410" s="47"/>
      <c r="TDG410" s="47"/>
      <c r="TDH410" s="47"/>
      <c r="TDI410" s="47"/>
      <c r="TDJ410" s="47"/>
      <c r="TDK410" s="47"/>
      <c r="TDL410" s="47"/>
      <c r="TDM410" s="47"/>
      <c r="TDN410" s="47"/>
      <c r="TDO410" s="47"/>
      <c r="TDP410" s="47"/>
      <c r="TDQ410" s="47"/>
      <c r="TDR410" s="47"/>
      <c r="TDS410" s="47"/>
      <c r="TDT410" s="47"/>
      <c r="TDU410" s="47"/>
      <c r="TDV410" s="47"/>
      <c r="TDW410" s="47"/>
      <c r="TDX410" s="47"/>
      <c r="TDY410" s="47"/>
      <c r="TDZ410" s="47"/>
      <c r="TEA410" s="47"/>
      <c r="TEB410" s="47"/>
      <c r="TEC410" s="47"/>
      <c r="TED410" s="47"/>
      <c r="TEE410" s="47"/>
      <c r="TEF410" s="47"/>
      <c r="TEG410" s="47"/>
      <c r="TEH410" s="47"/>
      <c r="TEI410" s="47"/>
      <c r="TEJ410" s="47"/>
      <c r="TEK410" s="47"/>
      <c r="TEL410" s="47"/>
      <c r="TEM410" s="47"/>
      <c r="TEN410" s="47"/>
      <c r="TEO410" s="47"/>
      <c r="TEP410" s="47"/>
      <c r="TEQ410" s="47"/>
      <c r="TER410" s="47"/>
      <c r="TES410" s="47"/>
      <c r="TET410" s="47"/>
      <c r="TEU410" s="47"/>
      <c r="TEV410" s="47"/>
      <c r="TEW410" s="47"/>
      <c r="TEX410" s="47"/>
      <c r="TEY410" s="47"/>
      <c r="TEZ410" s="47"/>
      <c r="TFA410" s="47"/>
      <c r="TFB410" s="47"/>
      <c r="TFC410" s="47"/>
      <c r="TFD410" s="47"/>
      <c r="TFE410" s="47"/>
      <c r="TFF410" s="47"/>
      <c r="TFG410" s="47"/>
      <c r="TFH410" s="47"/>
      <c r="TFI410" s="47"/>
      <c r="TFJ410" s="47"/>
      <c r="TFK410" s="47"/>
      <c r="TFL410" s="47"/>
      <c r="TFM410" s="47"/>
      <c r="TFN410" s="47"/>
      <c r="TFO410" s="47"/>
      <c r="TFP410" s="47"/>
      <c r="TFQ410" s="47"/>
      <c r="TFR410" s="47"/>
      <c r="TFS410" s="47"/>
      <c r="TFT410" s="47"/>
      <c r="TFU410" s="47"/>
      <c r="TFV410" s="47"/>
      <c r="TFW410" s="47"/>
      <c r="TFX410" s="47"/>
      <c r="TFY410" s="47"/>
      <c r="TFZ410" s="47"/>
      <c r="TGA410" s="47"/>
      <c r="TGB410" s="47"/>
      <c r="TGC410" s="47"/>
      <c r="TGD410" s="47"/>
      <c r="TGE410" s="47"/>
      <c r="TGF410" s="47"/>
      <c r="TGG410" s="47"/>
      <c r="TGH410" s="47"/>
      <c r="TGI410" s="47"/>
      <c r="TGJ410" s="47"/>
      <c r="TGK410" s="47"/>
      <c r="TGL410" s="47"/>
      <c r="TGM410" s="47"/>
      <c r="TGN410" s="47"/>
      <c r="TGO410" s="47"/>
      <c r="TGP410" s="47"/>
      <c r="TGQ410" s="47"/>
      <c r="TGR410" s="47"/>
      <c r="TGS410" s="47"/>
      <c r="TGT410" s="47"/>
      <c r="TGU410" s="47"/>
      <c r="TGV410" s="47"/>
      <c r="TGW410" s="47"/>
      <c r="TGX410" s="47"/>
      <c r="TGY410" s="47"/>
      <c r="TGZ410" s="47"/>
      <c r="THA410" s="47"/>
      <c r="THB410" s="47"/>
      <c r="THC410" s="47"/>
      <c r="THD410" s="47"/>
      <c r="THE410" s="47"/>
      <c r="THF410" s="47"/>
      <c r="THG410" s="47"/>
      <c r="THH410" s="47"/>
      <c r="THI410" s="47"/>
      <c r="THJ410" s="47"/>
      <c r="THK410" s="47"/>
      <c r="THL410" s="47"/>
      <c r="THM410" s="47"/>
      <c r="THN410" s="47"/>
      <c r="THO410" s="47"/>
      <c r="THP410" s="47"/>
      <c r="THQ410" s="47"/>
      <c r="THR410" s="47"/>
      <c r="THS410" s="47"/>
      <c r="THT410" s="47"/>
      <c r="THU410" s="47"/>
      <c r="THV410" s="47"/>
      <c r="THW410" s="47"/>
      <c r="THX410" s="47"/>
      <c r="THY410" s="47"/>
      <c r="THZ410" s="47"/>
      <c r="TIA410" s="47"/>
      <c r="TIB410" s="47"/>
      <c r="TIC410" s="47"/>
      <c r="TID410" s="47"/>
      <c r="TIE410" s="47"/>
      <c r="TIF410" s="47"/>
      <c r="TIG410" s="47"/>
      <c r="TIH410" s="47"/>
      <c r="TII410" s="47"/>
      <c r="TIJ410" s="47"/>
      <c r="TIK410" s="47"/>
      <c r="TIL410" s="47"/>
      <c r="TIM410" s="47"/>
      <c r="TIN410" s="47"/>
      <c r="TIO410" s="47"/>
      <c r="TIP410" s="47"/>
      <c r="TIQ410" s="47"/>
      <c r="TIR410" s="47"/>
      <c r="TIS410" s="47"/>
      <c r="TIT410" s="47"/>
      <c r="TIU410" s="47"/>
      <c r="TIV410" s="47"/>
      <c r="TIW410" s="47"/>
      <c r="TIX410" s="47"/>
      <c r="TIY410" s="47"/>
      <c r="TIZ410" s="47"/>
      <c r="TJA410" s="47"/>
      <c r="TJB410" s="47"/>
      <c r="TJC410" s="47"/>
      <c r="TJD410" s="47"/>
      <c r="TJE410" s="47"/>
      <c r="TJF410" s="47"/>
      <c r="TJG410" s="47"/>
      <c r="TJH410" s="47"/>
      <c r="TJI410" s="47"/>
      <c r="TJJ410" s="47"/>
      <c r="TJK410" s="47"/>
      <c r="TJL410" s="47"/>
      <c r="TJM410" s="47"/>
      <c r="TJN410" s="47"/>
      <c r="TJO410" s="47"/>
      <c r="TJP410" s="47"/>
      <c r="TJQ410" s="47"/>
      <c r="TJR410" s="47"/>
      <c r="TJS410" s="47"/>
      <c r="TJT410" s="47"/>
      <c r="TJU410" s="47"/>
      <c r="TJV410" s="47"/>
      <c r="TJW410" s="47"/>
      <c r="TJX410" s="47"/>
      <c r="TJY410" s="47"/>
      <c r="TJZ410" s="47"/>
      <c r="TKA410" s="47"/>
      <c r="TKB410" s="47"/>
      <c r="TKC410" s="47"/>
      <c r="TKD410" s="47"/>
      <c r="TKE410" s="47"/>
      <c r="TKF410" s="47"/>
      <c r="TKG410" s="47"/>
      <c r="TKH410" s="47"/>
      <c r="TKI410" s="47"/>
      <c r="TKJ410" s="47"/>
      <c r="TKK410" s="47"/>
      <c r="TKL410" s="47"/>
      <c r="TKM410" s="47"/>
      <c r="TKN410" s="47"/>
      <c r="TKO410" s="47"/>
      <c r="TKP410" s="47"/>
      <c r="TKQ410" s="47"/>
      <c r="TKR410" s="47"/>
      <c r="TKS410" s="47"/>
      <c r="TKT410" s="47"/>
      <c r="TKU410" s="47"/>
      <c r="TKV410" s="47"/>
      <c r="TKW410" s="47"/>
      <c r="TKX410" s="47"/>
      <c r="TKY410" s="47"/>
      <c r="TKZ410" s="47"/>
      <c r="TLA410" s="47"/>
      <c r="TLB410" s="47"/>
      <c r="TLC410" s="47"/>
      <c r="TLD410" s="47"/>
      <c r="TLE410" s="47"/>
      <c r="TLF410" s="47"/>
      <c r="TLG410" s="47"/>
      <c r="TLH410" s="47"/>
      <c r="TLI410" s="47"/>
      <c r="TLJ410" s="47"/>
      <c r="TLK410" s="47"/>
      <c r="TLL410" s="47"/>
      <c r="TLM410" s="47"/>
      <c r="TLN410" s="47"/>
      <c r="TLO410" s="47"/>
      <c r="TLP410" s="47"/>
      <c r="TLQ410" s="47"/>
      <c r="TLR410" s="47"/>
      <c r="TLS410" s="47"/>
      <c r="TLT410" s="47"/>
      <c r="TLU410" s="47"/>
      <c r="TLV410" s="47"/>
      <c r="TLW410" s="47"/>
      <c r="TLX410" s="47"/>
      <c r="TLY410" s="47"/>
      <c r="TLZ410" s="47"/>
      <c r="TMA410" s="47"/>
      <c r="TMB410" s="47"/>
      <c r="TMC410" s="47"/>
      <c r="TMD410" s="47"/>
      <c r="TME410" s="47"/>
      <c r="TMF410" s="47"/>
      <c r="TMG410" s="47"/>
      <c r="TMH410" s="47"/>
      <c r="TMI410" s="47"/>
      <c r="TMJ410" s="47"/>
      <c r="TMK410" s="47"/>
      <c r="TML410" s="47"/>
      <c r="TMM410" s="47"/>
      <c r="TMN410" s="47"/>
      <c r="TMO410" s="47"/>
      <c r="TMP410" s="47"/>
      <c r="TMQ410" s="47"/>
      <c r="TMR410" s="47"/>
      <c r="TMS410" s="47"/>
      <c r="TMT410" s="47"/>
      <c r="TMU410" s="47"/>
      <c r="TMV410" s="47"/>
      <c r="TMW410" s="47"/>
      <c r="TMX410" s="47"/>
      <c r="TMY410" s="47"/>
      <c r="TMZ410" s="47"/>
      <c r="TNA410" s="47"/>
      <c r="TNB410" s="47"/>
      <c r="TNC410" s="47"/>
      <c r="TND410" s="47"/>
      <c r="TNE410" s="47"/>
      <c r="TNF410" s="47"/>
      <c r="TNG410" s="47"/>
      <c r="TNH410" s="47"/>
      <c r="TNI410" s="47"/>
      <c r="TNJ410" s="47"/>
      <c r="TNK410" s="47"/>
      <c r="TNL410" s="47"/>
      <c r="TNM410" s="47"/>
      <c r="TNN410" s="47"/>
      <c r="TNO410" s="47"/>
      <c r="TNP410" s="47"/>
      <c r="TNQ410" s="47"/>
      <c r="TNR410" s="47"/>
      <c r="TNS410" s="47"/>
      <c r="TNT410" s="47"/>
      <c r="TNU410" s="47"/>
      <c r="TNV410" s="47"/>
      <c r="TNW410" s="47"/>
      <c r="TNX410" s="47"/>
      <c r="TNY410" s="47"/>
      <c r="TNZ410" s="47"/>
      <c r="TOA410" s="47"/>
      <c r="TOB410" s="47"/>
      <c r="TOC410" s="47"/>
      <c r="TOD410" s="47"/>
      <c r="TOE410" s="47"/>
      <c r="TOF410" s="47"/>
      <c r="TOG410" s="47"/>
      <c r="TOH410" s="47"/>
      <c r="TOI410" s="47"/>
      <c r="TOJ410" s="47"/>
      <c r="TOK410" s="47"/>
      <c r="TOL410" s="47"/>
      <c r="TOM410" s="47"/>
      <c r="TON410" s="47"/>
      <c r="TOO410" s="47"/>
      <c r="TOP410" s="47"/>
      <c r="TOQ410" s="47"/>
      <c r="TOR410" s="47"/>
      <c r="TOS410" s="47"/>
      <c r="TOT410" s="47"/>
      <c r="TOU410" s="47"/>
      <c r="TOV410" s="47"/>
      <c r="TOW410" s="47"/>
      <c r="TOX410" s="47"/>
      <c r="TOY410" s="47"/>
      <c r="TOZ410" s="47"/>
      <c r="TPA410" s="47"/>
      <c r="TPB410" s="47"/>
      <c r="TPC410" s="47"/>
      <c r="TPD410" s="47"/>
      <c r="TPE410" s="47"/>
      <c r="TPF410" s="47"/>
      <c r="TPG410" s="47"/>
      <c r="TPH410" s="47"/>
      <c r="TPI410" s="47"/>
      <c r="TPJ410" s="47"/>
      <c r="TPK410" s="47"/>
      <c r="TPL410" s="47"/>
      <c r="TPM410" s="47"/>
      <c r="TPN410" s="47"/>
      <c r="TPO410" s="47"/>
      <c r="TPP410" s="47"/>
      <c r="TPQ410" s="47"/>
      <c r="TPR410" s="47"/>
      <c r="TPS410" s="47"/>
      <c r="TPT410" s="47"/>
      <c r="TPU410" s="47"/>
      <c r="TPV410" s="47"/>
      <c r="TPW410" s="47"/>
      <c r="TPX410" s="47"/>
      <c r="TPY410" s="47"/>
      <c r="TPZ410" s="47"/>
      <c r="TQA410" s="47"/>
      <c r="TQB410" s="47"/>
      <c r="TQC410" s="47"/>
      <c r="TQD410" s="47"/>
      <c r="TQE410" s="47"/>
      <c r="TQF410" s="47"/>
      <c r="TQG410" s="47"/>
      <c r="TQH410" s="47"/>
      <c r="TQI410" s="47"/>
      <c r="TQJ410" s="47"/>
      <c r="TQK410" s="47"/>
      <c r="TQL410" s="47"/>
      <c r="TQM410" s="47"/>
      <c r="TQN410" s="47"/>
      <c r="TQO410" s="47"/>
      <c r="TQP410" s="47"/>
      <c r="TQQ410" s="47"/>
      <c r="TQR410" s="47"/>
      <c r="TQS410" s="47"/>
      <c r="TQT410" s="47"/>
      <c r="TQU410" s="47"/>
      <c r="TQV410" s="47"/>
      <c r="TQW410" s="47"/>
      <c r="TQX410" s="47"/>
      <c r="TQY410" s="47"/>
      <c r="TQZ410" s="47"/>
      <c r="TRA410" s="47"/>
      <c r="TRB410" s="47"/>
      <c r="TRC410" s="47"/>
      <c r="TRD410" s="47"/>
      <c r="TRE410" s="47"/>
      <c r="TRF410" s="47"/>
      <c r="TRG410" s="47"/>
      <c r="TRH410" s="47"/>
      <c r="TRI410" s="47"/>
      <c r="TRJ410" s="47"/>
      <c r="TRK410" s="47"/>
      <c r="TRL410" s="47"/>
      <c r="TRM410" s="47"/>
      <c r="TRN410" s="47"/>
      <c r="TRO410" s="47"/>
      <c r="TRP410" s="47"/>
      <c r="TRQ410" s="47"/>
      <c r="TRR410" s="47"/>
      <c r="TRS410" s="47"/>
      <c r="TRT410" s="47"/>
      <c r="TRU410" s="47"/>
      <c r="TRV410" s="47"/>
      <c r="TRW410" s="47"/>
      <c r="TRX410" s="47"/>
      <c r="TRY410" s="47"/>
      <c r="TRZ410" s="47"/>
      <c r="TSA410" s="47"/>
      <c r="TSB410" s="47"/>
      <c r="TSC410" s="47"/>
      <c r="TSD410" s="47"/>
      <c r="TSE410" s="47"/>
      <c r="TSF410" s="47"/>
      <c r="TSG410" s="47"/>
      <c r="TSH410" s="47"/>
      <c r="TSI410" s="47"/>
      <c r="TSJ410" s="47"/>
      <c r="TSK410" s="47"/>
      <c r="TSL410" s="47"/>
      <c r="TSM410" s="47"/>
      <c r="TSN410" s="47"/>
      <c r="TSO410" s="47"/>
      <c r="TSP410" s="47"/>
      <c r="TSQ410" s="47"/>
      <c r="TSR410" s="47"/>
      <c r="TSS410" s="47"/>
      <c r="TST410" s="47"/>
      <c r="TSU410" s="47"/>
      <c r="TSV410" s="47"/>
      <c r="TSW410" s="47"/>
      <c r="TSX410" s="47"/>
      <c r="TSY410" s="47"/>
      <c r="TSZ410" s="47"/>
      <c r="TTA410" s="47"/>
      <c r="TTB410" s="47"/>
      <c r="TTC410" s="47"/>
      <c r="TTD410" s="47"/>
      <c r="TTE410" s="47"/>
      <c r="TTF410" s="47"/>
      <c r="TTG410" s="47"/>
      <c r="TTH410" s="47"/>
      <c r="TTI410" s="47"/>
      <c r="TTJ410" s="47"/>
      <c r="TTK410" s="47"/>
      <c r="TTL410" s="47"/>
      <c r="TTM410" s="47"/>
      <c r="TTN410" s="47"/>
      <c r="TTO410" s="47"/>
      <c r="TTP410" s="47"/>
      <c r="TTQ410" s="47"/>
      <c r="TTR410" s="47"/>
      <c r="TTS410" s="47"/>
      <c r="TTT410" s="47"/>
      <c r="TTU410" s="47"/>
      <c r="TTV410" s="47"/>
      <c r="TTW410" s="47"/>
      <c r="TTX410" s="47"/>
      <c r="TTY410" s="47"/>
      <c r="TTZ410" s="47"/>
      <c r="TUA410" s="47"/>
      <c r="TUB410" s="47"/>
      <c r="TUC410" s="47"/>
      <c r="TUD410" s="47"/>
      <c r="TUE410" s="47"/>
      <c r="TUF410" s="47"/>
      <c r="TUG410" s="47"/>
      <c r="TUH410" s="47"/>
      <c r="TUI410" s="47"/>
      <c r="TUJ410" s="47"/>
      <c r="TUK410" s="47"/>
      <c r="TUL410" s="47"/>
      <c r="TUM410" s="47"/>
      <c r="TUN410" s="47"/>
      <c r="TUO410" s="47"/>
      <c r="TUP410" s="47"/>
      <c r="TUQ410" s="47"/>
      <c r="TUR410" s="47"/>
      <c r="TUS410" s="47"/>
      <c r="TUT410" s="47"/>
      <c r="TUU410" s="47"/>
      <c r="TUV410" s="47"/>
      <c r="TUW410" s="47"/>
      <c r="TUX410" s="47"/>
      <c r="TUY410" s="47"/>
      <c r="TUZ410" s="47"/>
      <c r="TVA410" s="47"/>
      <c r="TVB410" s="47"/>
      <c r="TVC410" s="47"/>
      <c r="TVD410" s="47"/>
      <c r="TVE410" s="47"/>
      <c r="TVF410" s="47"/>
      <c r="TVG410" s="47"/>
      <c r="TVH410" s="47"/>
      <c r="TVI410" s="47"/>
      <c r="TVJ410" s="47"/>
      <c r="TVK410" s="47"/>
      <c r="TVL410" s="47"/>
      <c r="TVM410" s="47"/>
      <c r="TVN410" s="47"/>
      <c r="TVO410" s="47"/>
      <c r="TVP410" s="47"/>
      <c r="TVQ410" s="47"/>
      <c r="TVR410" s="47"/>
      <c r="TVS410" s="47"/>
      <c r="TVT410" s="47"/>
      <c r="TVU410" s="47"/>
      <c r="TVV410" s="47"/>
      <c r="TVW410" s="47"/>
      <c r="TVX410" s="47"/>
      <c r="TVY410" s="47"/>
      <c r="TVZ410" s="47"/>
      <c r="TWA410" s="47"/>
      <c r="TWB410" s="47"/>
      <c r="TWC410" s="47"/>
      <c r="TWD410" s="47"/>
      <c r="TWE410" s="47"/>
      <c r="TWF410" s="47"/>
      <c r="TWG410" s="47"/>
      <c r="TWH410" s="47"/>
      <c r="TWI410" s="47"/>
      <c r="TWJ410" s="47"/>
      <c r="TWK410" s="47"/>
      <c r="TWL410" s="47"/>
      <c r="TWM410" s="47"/>
      <c r="TWN410" s="47"/>
      <c r="TWO410" s="47"/>
      <c r="TWP410" s="47"/>
      <c r="TWQ410" s="47"/>
      <c r="TWR410" s="47"/>
      <c r="TWS410" s="47"/>
      <c r="TWT410" s="47"/>
      <c r="TWU410" s="47"/>
      <c r="TWV410" s="47"/>
      <c r="TWW410" s="47"/>
      <c r="TWX410" s="47"/>
      <c r="TWY410" s="47"/>
      <c r="TWZ410" s="47"/>
      <c r="TXA410" s="47"/>
      <c r="TXB410" s="47"/>
      <c r="TXC410" s="47"/>
      <c r="TXD410" s="47"/>
      <c r="TXE410" s="47"/>
      <c r="TXF410" s="47"/>
      <c r="TXG410" s="47"/>
      <c r="TXH410" s="47"/>
      <c r="TXI410" s="47"/>
      <c r="TXJ410" s="47"/>
      <c r="TXK410" s="47"/>
      <c r="TXL410" s="47"/>
      <c r="TXM410" s="47"/>
      <c r="TXN410" s="47"/>
      <c r="TXO410" s="47"/>
      <c r="TXP410" s="47"/>
      <c r="TXQ410" s="47"/>
      <c r="TXR410" s="47"/>
      <c r="TXS410" s="47"/>
      <c r="TXT410" s="47"/>
      <c r="TXU410" s="47"/>
      <c r="TXV410" s="47"/>
      <c r="TXW410" s="47"/>
      <c r="TXX410" s="47"/>
      <c r="TXY410" s="47"/>
      <c r="TXZ410" s="47"/>
      <c r="TYA410" s="47"/>
      <c r="TYB410" s="47"/>
      <c r="TYC410" s="47"/>
      <c r="TYD410" s="47"/>
      <c r="TYE410" s="47"/>
      <c r="TYF410" s="47"/>
      <c r="TYG410" s="47"/>
      <c r="TYH410" s="47"/>
      <c r="TYI410" s="47"/>
      <c r="TYJ410" s="47"/>
      <c r="TYK410" s="47"/>
      <c r="TYL410" s="47"/>
      <c r="TYM410" s="47"/>
      <c r="TYN410" s="47"/>
      <c r="TYO410" s="47"/>
      <c r="TYP410" s="47"/>
      <c r="TYQ410" s="47"/>
      <c r="TYR410" s="47"/>
      <c r="TYS410" s="47"/>
      <c r="TYT410" s="47"/>
      <c r="TYU410" s="47"/>
      <c r="TYV410" s="47"/>
      <c r="TYW410" s="47"/>
      <c r="TYX410" s="47"/>
      <c r="TYY410" s="47"/>
      <c r="TYZ410" s="47"/>
      <c r="TZA410" s="47"/>
      <c r="TZB410" s="47"/>
      <c r="TZC410" s="47"/>
      <c r="TZD410" s="47"/>
      <c r="TZE410" s="47"/>
      <c r="TZF410" s="47"/>
      <c r="TZG410" s="47"/>
      <c r="TZH410" s="47"/>
      <c r="TZI410" s="47"/>
      <c r="TZJ410" s="47"/>
      <c r="TZK410" s="47"/>
      <c r="TZL410" s="47"/>
      <c r="TZM410" s="47"/>
      <c r="TZN410" s="47"/>
      <c r="TZO410" s="47"/>
      <c r="TZP410" s="47"/>
      <c r="TZQ410" s="47"/>
      <c r="TZR410" s="47"/>
      <c r="TZS410" s="47"/>
      <c r="TZT410" s="47"/>
      <c r="TZU410" s="47"/>
      <c r="TZV410" s="47"/>
      <c r="TZW410" s="47"/>
      <c r="TZX410" s="47"/>
      <c r="TZY410" s="47"/>
      <c r="TZZ410" s="47"/>
      <c r="UAA410" s="47"/>
      <c r="UAB410" s="47"/>
      <c r="UAC410" s="47"/>
      <c r="UAD410" s="47"/>
      <c r="UAE410" s="47"/>
      <c r="UAF410" s="47"/>
      <c r="UAG410" s="47"/>
      <c r="UAH410" s="47"/>
      <c r="UAI410" s="47"/>
      <c r="UAJ410" s="47"/>
      <c r="UAK410" s="47"/>
      <c r="UAL410" s="47"/>
      <c r="UAM410" s="47"/>
      <c r="UAN410" s="47"/>
      <c r="UAO410" s="47"/>
      <c r="UAP410" s="47"/>
      <c r="UAQ410" s="47"/>
      <c r="UAR410" s="47"/>
      <c r="UAS410" s="47"/>
      <c r="UAT410" s="47"/>
      <c r="UAU410" s="47"/>
      <c r="UAV410" s="47"/>
      <c r="UAW410" s="47"/>
      <c r="UAX410" s="47"/>
      <c r="UAY410" s="47"/>
      <c r="UAZ410" s="47"/>
      <c r="UBA410" s="47"/>
      <c r="UBB410" s="47"/>
      <c r="UBC410" s="47"/>
      <c r="UBD410" s="47"/>
      <c r="UBE410" s="47"/>
      <c r="UBF410" s="47"/>
      <c r="UBG410" s="47"/>
      <c r="UBH410" s="47"/>
      <c r="UBI410" s="47"/>
      <c r="UBJ410" s="47"/>
      <c r="UBK410" s="47"/>
      <c r="UBL410" s="47"/>
      <c r="UBM410" s="47"/>
      <c r="UBN410" s="47"/>
      <c r="UBO410" s="47"/>
      <c r="UBP410" s="47"/>
      <c r="UBQ410" s="47"/>
      <c r="UBR410" s="47"/>
      <c r="UBS410" s="47"/>
      <c r="UBT410" s="47"/>
      <c r="UBU410" s="47"/>
      <c r="UBV410" s="47"/>
      <c r="UBW410" s="47"/>
      <c r="UBX410" s="47"/>
      <c r="UBY410" s="47"/>
      <c r="UBZ410" s="47"/>
      <c r="UCA410" s="47"/>
      <c r="UCB410" s="47"/>
      <c r="UCC410" s="47"/>
      <c r="UCD410" s="47"/>
      <c r="UCE410" s="47"/>
      <c r="UCF410" s="47"/>
      <c r="UCG410" s="47"/>
      <c r="UCH410" s="47"/>
      <c r="UCI410" s="47"/>
      <c r="UCJ410" s="47"/>
      <c r="UCK410" s="47"/>
      <c r="UCL410" s="47"/>
      <c r="UCM410" s="47"/>
      <c r="UCN410" s="47"/>
      <c r="UCO410" s="47"/>
      <c r="UCP410" s="47"/>
      <c r="UCQ410" s="47"/>
      <c r="UCR410" s="47"/>
      <c r="UCS410" s="47"/>
      <c r="UCT410" s="47"/>
      <c r="UCU410" s="47"/>
      <c r="UCV410" s="47"/>
      <c r="UCW410" s="47"/>
      <c r="UCX410" s="47"/>
      <c r="UCY410" s="47"/>
      <c r="UCZ410" s="47"/>
      <c r="UDA410" s="47"/>
      <c r="UDB410" s="47"/>
      <c r="UDC410" s="47"/>
      <c r="UDD410" s="47"/>
      <c r="UDE410" s="47"/>
      <c r="UDF410" s="47"/>
      <c r="UDG410" s="47"/>
      <c r="UDH410" s="47"/>
      <c r="UDI410" s="47"/>
      <c r="UDJ410" s="47"/>
      <c r="UDK410" s="47"/>
      <c r="UDL410" s="47"/>
      <c r="UDM410" s="47"/>
      <c r="UDN410" s="47"/>
      <c r="UDO410" s="47"/>
      <c r="UDP410" s="47"/>
      <c r="UDQ410" s="47"/>
      <c r="UDR410" s="47"/>
      <c r="UDS410" s="47"/>
      <c r="UDT410" s="47"/>
      <c r="UDU410" s="47"/>
      <c r="UDV410" s="47"/>
      <c r="UDW410" s="47"/>
      <c r="UDX410" s="47"/>
      <c r="UDY410" s="47"/>
      <c r="UDZ410" s="47"/>
      <c r="UEA410" s="47"/>
      <c r="UEB410" s="47"/>
      <c r="UEC410" s="47"/>
      <c r="UED410" s="47"/>
      <c r="UEE410" s="47"/>
      <c r="UEF410" s="47"/>
      <c r="UEG410" s="47"/>
      <c r="UEH410" s="47"/>
      <c r="UEI410" s="47"/>
      <c r="UEJ410" s="47"/>
      <c r="UEK410" s="47"/>
      <c r="UEL410" s="47"/>
      <c r="UEM410" s="47"/>
      <c r="UEN410" s="47"/>
      <c r="UEO410" s="47"/>
      <c r="UEP410" s="47"/>
      <c r="UEQ410" s="47"/>
      <c r="UER410" s="47"/>
      <c r="UES410" s="47"/>
      <c r="UET410" s="47"/>
      <c r="UEU410" s="47"/>
      <c r="UEV410" s="47"/>
      <c r="UEW410" s="47"/>
      <c r="UEX410" s="47"/>
      <c r="UEY410" s="47"/>
      <c r="UEZ410" s="47"/>
      <c r="UFA410" s="47"/>
      <c r="UFB410" s="47"/>
      <c r="UFC410" s="47"/>
      <c r="UFD410" s="47"/>
      <c r="UFE410" s="47"/>
      <c r="UFF410" s="47"/>
      <c r="UFG410" s="47"/>
      <c r="UFH410" s="47"/>
      <c r="UFI410" s="47"/>
      <c r="UFJ410" s="47"/>
      <c r="UFK410" s="47"/>
      <c r="UFL410" s="47"/>
      <c r="UFM410" s="47"/>
      <c r="UFN410" s="47"/>
      <c r="UFO410" s="47"/>
      <c r="UFP410" s="47"/>
      <c r="UFQ410" s="47"/>
      <c r="UFR410" s="47"/>
      <c r="UFS410" s="47"/>
      <c r="UFT410" s="47"/>
      <c r="UFU410" s="47"/>
      <c r="UFV410" s="47"/>
      <c r="UFW410" s="47"/>
      <c r="UFX410" s="47"/>
      <c r="UFY410" s="47"/>
      <c r="UFZ410" s="47"/>
      <c r="UGA410" s="47"/>
      <c r="UGB410" s="47"/>
      <c r="UGC410" s="47"/>
      <c r="UGD410" s="47"/>
      <c r="UGE410" s="47"/>
      <c r="UGF410" s="47"/>
      <c r="UGG410" s="47"/>
      <c r="UGH410" s="47"/>
      <c r="UGI410" s="47"/>
      <c r="UGJ410" s="47"/>
      <c r="UGK410" s="47"/>
      <c r="UGL410" s="47"/>
      <c r="UGM410" s="47"/>
      <c r="UGN410" s="47"/>
      <c r="UGO410" s="47"/>
      <c r="UGP410" s="47"/>
      <c r="UGQ410" s="47"/>
      <c r="UGR410" s="47"/>
      <c r="UGS410" s="47"/>
      <c r="UGT410" s="47"/>
      <c r="UGU410" s="47"/>
      <c r="UGV410" s="47"/>
      <c r="UGW410" s="47"/>
      <c r="UGX410" s="47"/>
      <c r="UGY410" s="47"/>
      <c r="UGZ410" s="47"/>
      <c r="UHA410" s="47"/>
      <c r="UHB410" s="47"/>
      <c r="UHC410" s="47"/>
      <c r="UHD410" s="47"/>
      <c r="UHE410" s="47"/>
      <c r="UHF410" s="47"/>
      <c r="UHG410" s="47"/>
      <c r="UHH410" s="47"/>
      <c r="UHI410" s="47"/>
      <c r="UHJ410" s="47"/>
      <c r="UHK410" s="47"/>
      <c r="UHL410" s="47"/>
      <c r="UHM410" s="47"/>
      <c r="UHN410" s="47"/>
      <c r="UHO410" s="47"/>
      <c r="UHP410" s="47"/>
      <c r="UHQ410" s="47"/>
      <c r="UHR410" s="47"/>
      <c r="UHS410" s="47"/>
      <c r="UHT410" s="47"/>
      <c r="UHU410" s="47"/>
      <c r="UHV410" s="47"/>
      <c r="UHW410" s="47"/>
      <c r="UHX410" s="47"/>
      <c r="UHY410" s="47"/>
      <c r="UHZ410" s="47"/>
      <c r="UIA410" s="47"/>
      <c r="UIB410" s="47"/>
      <c r="UIC410" s="47"/>
      <c r="UID410" s="47"/>
      <c r="UIE410" s="47"/>
      <c r="UIF410" s="47"/>
      <c r="UIG410" s="47"/>
      <c r="UIH410" s="47"/>
      <c r="UII410" s="47"/>
      <c r="UIJ410" s="47"/>
      <c r="UIK410" s="47"/>
      <c r="UIL410" s="47"/>
      <c r="UIM410" s="47"/>
      <c r="UIN410" s="47"/>
      <c r="UIO410" s="47"/>
      <c r="UIP410" s="47"/>
      <c r="UIQ410" s="47"/>
      <c r="UIR410" s="47"/>
      <c r="UIS410" s="47"/>
      <c r="UIT410" s="47"/>
      <c r="UIU410" s="47"/>
      <c r="UIV410" s="47"/>
      <c r="UIW410" s="47"/>
      <c r="UIX410" s="47"/>
      <c r="UIY410" s="47"/>
      <c r="UIZ410" s="47"/>
      <c r="UJA410" s="47"/>
      <c r="UJB410" s="47"/>
      <c r="UJC410" s="47"/>
      <c r="UJD410" s="47"/>
      <c r="UJE410" s="47"/>
      <c r="UJF410" s="47"/>
      <c r="UJG410" s="47"/>
      <c r="UJH410" s="47"/>
      <c r="UJI410" s="47"/>
      <c r="UJJ410" s="47"/>
      <c r="UJK410" s="47"/>
      <c r="UJL410" s="47"/>
      <c r="UJM410" s="47"/>
      <c r="UJN410" s="47"/>
      <c r="UJO410" s="47"/>
      <c r="UJP410" s="47"/>
      <c r="UJQ410" s="47"/>
      <c r="UJR410" s="47"/>
      <c r="UJS410" s="47"/>
      <c r="UJT410" s="47"/>
      <c r="UJU410" s="47"/>
      <c r="UJV410" s="47"/>
      <c r="UJW410" s="47"/>
      <c r="UJX410" s="47"/>
      <c r="UJY410" s="47"/>
      <c r="UJZ410" s="47"/>
      <c r="UKA410" s="47"/>
      <c r="UKB410" s="47"/>
      <c r="UKC410" s="47"/>
      <c r="UKD410" s="47"/>
      <c r="UKE410" s="47"/>
      <c r="UKF410" s="47"/>
      <c r="UKG410" s="47"/>
      <c r="UKH410" s="47"/>
      <c r="UKI410" s="47"/>
      <c r="UKJ410" s="47"/>
      <c r="UKK410" s="47"/>
      <c r="UKL410" s="47"/>
      <c r="UKM410" s="47"/>
      <c r="UKN410" s="47"/>
      <c r="UKO410" s="47"/>
      <c r="UKP410" s="47"/>
      <c r="UKQ410" s="47"/>
      <c r="UKR410" s="47"/>
      <c r="UKS410" s="47"/>
      <c r="UKT410" s="47"/>
      <c r="UKU410" s="47"/>
      <c r="UKV410" s="47"/>
      <c r="UKW410" s="47"/>
      <c r="UKX410" s="47"/>
      <c r="UKY410" s="47"/>
      <c r="UKZ410" s="47"/>
      <c r="ULA410" s="47"/>
      <c r="ULB410" s="47"/>
      <c r="ULC410" s="47"/>
      <c r="ULD410" s="47"/>
      <c r="ULE410" s="47"/>
      <c r="ULF410" s="47"/>
      <c r="ULG410" s="47"/>
      <c r="ULH410" s="47"/>
      <c r="ULI410" s="47"/>
      <c r="ULJ410" s="47"/>
      <c r="ULK410" s="47"/>
      <c r="ULL410" s="47"/>
      <c r="ULM410" s="47"/>
      <c r="ULN410" s="47"/>
      <c r="ULO410" s="47"/>
      <c r="ULP410" s="47"/>
      <c r="ULQ410" s="47"/>
      <c r="ULR410" s="47"/>
      <c r="ULS410" s="47"/>
      <c r="ULT410" s="47"/>
      <c r="ULU410" s="47"/>
      <c r="ULV410" s="47"/>
      <c r="ULW410" s="47"/>
      <c r="ULX410" s="47"/>
      <c r="ULY410" s="47"/>
      <c r="ULZ410" s="47"/>
      <c r="UMA410" s="47"/>
      <c r="UMB410" s="47"/>
      <c r="UMC410" s="47"/>
      <c r="UMD410" s="47"/>
      <c r="UME410" s="47"/>
      <c r="UMF410" s="47"/>
      <c r="UMG410" s="47"/>
      <c r="UMH410" s="47"/>
      <c r="UMI410" s="47"/>
      <c r="UMJ410" s="47"/>
      <c r="UMK410" s="47"/>
      <c r="UML410" s="47"/>
      <c r="UMM410" s="47"/>
      <c r="UMN410" s="47"/>
      <c r="UMO410" s="47"/>
      <c r="UMP410" s="47"/>
      <c r="UMQ410" s="47"/>
      <c r="UMR410" s="47"/>
      <c r="UMS410" s="47"/>
      <c r="UMT410" s="47"/>
      <c r="UMU410" s="47"/>
      <c r="UMV410" s="47"/>
      <c r="UMW410" s="47"/>
      <c r="UMX410" s="47"/>
      <c r="UMY410" s="47"/>
      <c r="UMZ410" s="47"/>
      <c r="UNA410" s="47"/>
      <c r="UNB410" s="47"/>
      <c r="UNC410" s="47"/>
      <c r="UND410" s="47"/>
      <c r="UNE410" s="47"/>
      <c r="UNF410" s="47"/>
      <c r="UNG410" s="47"/>
      <c r="UNH410" s="47"/>
      <c r="UNI410" s="47"/>
      <c r="UNJ410" s="47"/>
      <c r="UNK410" s="47"/>
      <c r="UNL410" s="47"/>
      <c r="UNM410" s="47"/>
      <c r="UNN410" s="47"/>
      <c r="UNO410" s="47"/>
      <c r="UNP410" s="47"/>
      <c r="UNQ410" s="47"/>
      <c r="UNR410" s="47"/>
      <c r="UNS410" s="47"/>
      <c r="UNT410" s="47"/>
      <c r="UNU410" s="47"/>
      <c r="UNV410" s="47"/>
      <c r="UNW410" s="47"/>
      <c r="UNX410" s="47"/>
      <c r="UNY410" s="47"/>
      <c r="UNZ410" s="47"/>
      <c r="UOA410" s="47"/>
      <c r="UOB410" s="47"/>
      <c r="UOC410" s="47"/>
      <c r="UOD410" s="47"/>
      <c r="UOE410" s="47"/>
      <c r="UOF410" s="47"/>
      <c r="UOG410" s="47"/>
      <c r="UOH410" s="47"/>
      <c r="UOI410" s="47"/>
      <c r="UOJ410" s="47"/>
      <c r="UOK410" s="47"/>
      <c r="UOL410" s="47"/>
      <c r="UOM410" s="47"/>
      <c r="UON410" s="47"/>
      <c r="UOO410" s="47"/>
      <c r="UOP410" s="47"/>
      <c r="UOQ410" s="47"/>
      <c r="UOR410" s="47"/>
      <c r="UOS410" s="47"/>
      <c r="UOT410" s="47"/>
      <c r="UOU410" s="47"/>
      <c r="UOV410" s="47"/>
      <c r="UOW410" s="47"/>
      <c r="UOX410" s="47"/>
      <c r="UOY410" s="47"/>
      <c r="UOZ410" s="47"/>
      <c r="UPA410" s="47"/>
      <c r="UPB410" s="47"/>
      <c r="UPC410" s="47"/>
      <c r="UPD410" s="47"/>
      <c r="UPE410" s="47"/>
      <c r="UPF410" s="47"/>
      <c r="UPG410" s="47"/>
      <c r="UPH410" s="47"/>
      <c r="UPI410" s="47"/>
      <c r="UPJ410" s="47"/>
      <c r="UPK410" s="47"/>
      <c r="UPL410" s="47"/>
      <c r="UPM410" s="47"/>
      <c r="UPN410" s="47"/>
      <c r="UPO410" s="47"/>
      <c r="UPP410" s="47"/>
      <c r="UPQ410" s="47"/>
      <c r="UPR410" s="47"/>
      <c r="UPS410" s="47"/>
      <c r="UPT410" s="47"/>
      <c r="UPU410" s="47"/>
      <c r="UPV410" s="47"/>
      <c r="UPW410" s="47"/>
      <c r="UPX410" s="47"/>
      <c r="UPY410" s="47"/>
      <c r="UPZ410" s="47"/>
      <c r="UQA410" s="47"/>
      <c r="UQB410" s="47"/>
      <c r="UQC410" s="47"/>
      <c r="UQD410" s="47"/>
      <c r="UQE410" s="47"/>
      <c r="UQF410" s="47"/>
      <c r="UQG410" s="47"/>
      <c r="UQH410" s="47"/>
      <c r="UQI410" s="47"/>
      <c r="UQJ410" s="47"/>
      <c r="UQK410" s="47"/>
      <c r="UQL410" s="47"/>
      <c r="UQM410" s="47"/>
      <c r="UQN410" s="47"/>
      <c r="UQO410" s="47"/>
      <c r="UQP410" s="47"/>
      <c r="UQQ410" s="47"/>
      <c r="UQR410" s="47"/>
      <c r="UQS410" s="47"/>
      <c r="UQT410" s="47"/>
      <c r="UQU410" s="47"/>
      <c r="UQV410" s="47"/>
      <c r="UQW410" s="47"/>
      <c r="UQX410" s="47"/>
      <c r="UQY410" s="47"/>
      <c r="UQZ410" s="47"/>
      <c r="URA410" s="47"/>
      <c r="URB410" s="47"/>
      <c r="URC410" s="47"/>
      <c r="URD410" s="47"/>
      <c r="URE410" s="47"/>
      <c r="URF410" s="47"/>
      <c r="URG410" s="47"/>
      <c r="URH410" s="47"/>
      <c r="URI410" s="47"/>
      <c r="URJ410" s="47"/>
      <c r="URK410" s="47"/>
      <c r="URL410" s="47"/>
      <c r="URM410" s="47"/>
      <c r="URN410" s="47"/>
      <c r="URO410" s="47"/>
      <c r="URP410" s="47"/>
      <c r="URQ410" s="47"/>
      <c r="URR410" s="47"/>
      <c r="URS410" s="47"/>
      <c r="URT410" s="47"/>
      <c r="URU410" s="47"/>
      <c r="URV410" s="47"/>
      <c r="URW410" s="47"/>
      <c r="URX410" s="47"/>
      <c r="URY410" s="47"/>
      <c r="URZ410" s="47"/>
      <c r="USA410" s="47"/>
      <c r="USB410" s="47"/>
      <c r="USC410" s="47"/>
      <c r="USD410" s="47"/>
      <c r="USE410" s="47"/>
      <c r="USF410" s="47"/>
      <c r="USG410" s="47"/>
      <c r="USH410" s="47"/>
      <c r="USI410" s="47"/>
      <c r="USJ410" s="47"/>
      <c r="USK410" s="47"/>
      <c r="USL410" s="47"/>
      <c r="USM410" s="47"/>
      <c r="USN410" s="47"/>
      <c r="USO410" s="47"/>
      <c r="USP410" s="47"/>
      <c r="USQ410" s="47"/>
      <c r="USR410" s="47"/>
      <c r="USS410" s="47"/>
      <c r="UST410" s="47"/>
      <c r="USU410" s="47"/>
      <c r="USV410" s="47"/>
      <c r="USW410" s="47"/>
      <c r="USX410" s="47"/>
      <c r="USY410" s="47"/>
      <c r="USZ410" s="47"/>
      <c r="UTA410" s="47"/>
      <c r="UTB410" s="47"/>
      <c r="UTC410" s="47"/>
      <c r="UTD410" s="47"/>
      <c r="UTE410" s="47"/>
      <c r="UTF410" s="47"/>
      <c r="UTG410" s="47"/>
      <c r="UTH410" s="47"/>
      <c r="UTI410" s="47"/>
      <c r="UTJ410" s="47"/>
      <c r="UTK410" s="47"/>
      <c r="UTL410" s="47"/>
      <c r="UTM410" s="47"/>
      <c r="UTN410" s="47"/>
      <c r="UTO410" s="47"/>
      <c r="UTP410" s="47"/>
      <c r="UTQ410" s="47"/>
      <c r="UTR410" s="47"/>
      <c r="UTS410" s="47"/>
      <c r="UTT410" s="47"/>
      <c r="UTU410" s="47"/>
      <c r="UTV410" s="47"/>
      <c r="UTW410" s="47"/>
      <c r="UTX410" s="47"/>
      <c r="UTY410" s="47"/>
      <c r="UTZ410" s="47"/>
      <c r="UUA410" s="47"/>
      <c r="UUB410" s="47"/>
      <c r="UUC410" s="47"/>
      <c r="UUD410" s="47"/>
      <c r="UUE410" s="47"/>
      <c r="UUF410" s="47"/>
      <c r="UUG410" s="47"/>
      <c r="UUH410" s="47"/>
      <c r="UUI410" s="47"/>
      <c r="UUJ410" s="47"/>
      <c r="UUK410" s="47"/>
      <c r="UUL410" s="47"/>
      <c r="UUM410" s="47"/>
      <c r="UUN410" s="47"/>
      <c r="UUO410" s="47"/>
      <c r="UUP410" s="47"/>
      <c r="UUQ410" s="47"/>
      <c r="UUR410" s="47"/>
      <c r="UUS410" s="47"/>
      <c r="UUT410" s="47"/>
      <c r="UUU410" s="47"/>
      <c r="UUV410" s="47"/>
      <c r="UUW410" s="47"/>
      <c r="UUX410" s="47"/>
      <c r="UUY410" s="47"/>
      <c r="UUZ410" s="47"/>
      <c r="UVA410" s="47"/>
      <c r="UVB410" s="47"/>
      <c r="UVC410" s="47"/>
      <c r="UVD410" s="47"/>
      <c r="UVE410" s="47"/>
      <c r="UVF410" s="47"/>
      <c r="UVG410" s="47"/>
      <c r="UVH410" s="47"/>
      <c r="UVI410" s="47"/>
      <c r="UVJ410" s="47"/>
      <c r="UVK410" s="47"/>
      <c r="UVL410" s="47"/>
      <c r="UVM410" s="47"/>
      <c r="UVN410" s="47"/>
      <c r="UVO410" s="47"/>
      <c r="UVP410" s="47"/>
      <c r="UVQ410" s="47"/>
      <c r="UVR410" s="47"/>
      <c r="UVS410" s="47"/>
      <c r="UVT410" s="47"/>
      <c r="UVU410" s="47"/>
      <c r="UVV410" s="47"/>
      <c r="UVW410" s="47"/>
      <c r="UVX410" s="47"/>
      <c r="UVY410" s="47"/>
      <c r="UVZ410" s="47"/>
      <c r="UWA410" s="47"/>
      <c r="UWB410" s="47"/>
      <c r="UWC410" s="47"/>
      <c r="UWD410" s="47"/>
      <c r="UWE410" s="47"/>
      <c r="UWF410" s="47"/>
      <c r="UWG410" s="47"/>
      <c r="UWH410" s="47"/>
      <c r="UWI410" s="47"/>
      <c r="UWJ410" s="47"/>
      <c r="UWK410" s="47"/>
      <c r="UWL410" s="47"/>
      <c r="UWM410" s="47"/>
      <c r="UWN410" s="47"/>
      <c r="UWO410" s="47"/>
      <c r="UWP410" s="47"/>
      <c r="UWQ410" s="47"/>
      <c r="UWR410" s="47"/>
      <c r="UWS410" s="47"/>
      <c r="UWT410" s="47"/>
      <c r="UWU410" s="47"/>
      <c r="UWV410" s="47"/>
      <c r="UWW410" s="47"/>
      <c r="UWX410" s="47"/>
      <c r="UWY410" s="47"/>
      <c r="UWZ410" s="47"/>
      <c r="UXA410" s="47"/>
      <c r="UXB410" s="47"/>
      <c r="UXC410" s="47"/>
      <c r="UXD410" s="47"/>
      <c r="UXE410" s="47"/>
      <c r="UXF410" s="47"/>
      <c r="UXG410" s="47"/>
      <c r="UXH410" s="47"/>
      <c r="UXI410" s="47"/>
      <c r="UXJ410" s="47"/>
      <c r="UXK410" s="47"/>
      <c r="UXL410" s="47"/>
      <c r="UXM410" s="47"/>
      <c r="UXN410" s="47"/>
      <c r="UXO410" s="47"/>
      <c r="UXP410" s="47"/>
      <c r="UXQ410" s="47"/>
      <c r="UXR410" s="47"/>
      <c r="UXS410" s="47"/>
      <c r="UXT410" s="47"/>
      <c r="UXU410" s="47"/>
      <c r="UXV410" s="47"/>
      <c r="UXW410" s="47"/>
      <c r="UXX410" s="47"/>
      <c r="UXY410" s="47"/>
      <c r="UXZ410" s="47"/>
      <c r="UYA410" s="47"/>
      <c r="UYB410" s="47"/>
      <c r="UYC410" s="47"/>
      <c r="UYD410" s="47"/>
      <c r="UYE410" s="47"/>
      <c r="UYF410" s="47"/>
      <c r="UYG410" s="47"/>
      <c r="UYH410" s="47"/>
      <c r="UYI410" s="47"/>
      <c r="UYJ410" s="47"/>
      <c r="UYK410" s="47"/>
      <c r="UYL410" s="47"/>
      <c r="UYM410" s="47"/>
      <c r="UYN410" s="47"/>
      <c r="UYO410" s="47"/>
      <c r="UYP410" s="47"/>
      <c r="UYQ410" s="47"/>
      <c r="UYR410" s="47"/>
      <c r="UYS410" s="47"/>
      <c r="UYT410" s="47"/>
      <c r="UYU410" s="47"/>
      <c r="UYV410" s="47"/>
      <c r="UYW410" s="47"/>
      <c r="UYX410" s="47"/>
      <c r="UYY410" s="47"/>
      <c r="UYZ410" s="47"/>
      <c r="UZA410" s="47"/>
      <c r="UZB410" s="47"/>
      <c r="UZC410" s="47"/>
      <c r="UZD410" s="47"/>
      <c r="UZE410" s="47"/>
      <c r="UZF410" s="47"/>
      <c r="UZG410" s="47"/>
      <c r="UZH410" s="47"/>
      <c r="UZI410" s="47"/>
      <c r="UZJ410" s="47"/>
      <c r="UZK410" s="47"/>
      <c r="UZL410" s="47"/>
      <c r="UZM410" s="47"/>
      <c r="UZN410" s="47"/>
      <c r="UZO410" s="47"/>
      <c r="UZP410" s="47"/>
      <c r="UZQ410" s="47"/>
      <c r="UZR410" s="47"/>
      <c r="UZS410" s="47"/>
      <c r="UZT410" s="47"/>
      <c r="UZU410" s="47"/>
      <c r="UZV410" s="47"/>
      <c r="UZW410" s="47"/>
      <c r="UZX410" s="47"/>
      <c r="UZY410" s="47"/>
      <c r="UZZ410" s="47"/>
      <c r="VAA410" s="47"/>
      <c r="VAB410" s="47"/>
      <c r="VAC410" s="47"/>
      <c r="VAD410" s="47"/>
      <c r="VAE410" s="47"/>
      <c r="VAF410" s="47"/>
      <c r="VAG410" s="47"/>
      <c r="VAH410" s="47"/>
      <c r="VAI410" s="47"/>
      <c r="VAJ410" s="47"/>
      <c r="VAK410" s="47"/>
      <c r="VAL410" s="47"/>
      <c r="VAM410" s="47"/>
      <c r="VAN410" s="47"/>
      <c r="VAO410" s="47"/>
      <c r="VAP410" s="47"/>
      <c r="VAQ410" s="47"/>
      <c r="VAR410" s="47"/>
      <c r="VAS410" s="47"/>
      <c r="VAT410" s="47"/>
      <c r="VAU410" s="47"/>
      <c r="VAV410" s="47"/>
      <c r="VAW410" s="47"/>
      <c r="VAX410" s="47"/>
      <c r="VAY410" s="47"/>
      <c r="VAZ410" s="47"/>
      <c r="VBA410" s="47"/>
      <c r="VBB410" s="47"/>
      <c r="VBC410" s="47"/>
      <c r="VBD410" s="47"/>
      <c r="VBE410" s="47"/>
      <c r="VBF410" s="47"/>
      <c r="VBG410" s="47"/>
      <c r="VBH410" s="47"/>
      <c r="VBI410" s="47"/>
      <c r="VBJ410" s="47"/>
      <c r="VBK410" s="47"/>
      <c r="VBL410" s="47"/>
      <c r="VBM410" s="47"/>
      <c r="VBN410" s="47"/>
      <c r="VBO410" s="47"/>
      <c r="VBP410" s="47"/>
      <c r="VBQ410" s="47"/>
      <c r="VBR410" s="47"/>
      <c r="VBS410" s="47"/>
      <c r="VBT410" s="47"/>
      <c r="VBU410" s="47"/>
      <c r="VBV410" s="47"/>
      <c r="VBW410" s="47"/>
      <c r="VBX410" s="47"/>
      <c r="VBY410" s="47"/>
      <c r="VBZ410" s="47"/>
      <c r="VCA410" s="47"/>
      <c r="VCB410" s="47"/>
      <c r="VCC410" s="47"/>
      <c r="VCD410" s="47"/>
      <c r="VCE410" s="47"/>
      <c r="VCF410" s="47"/>
      <c r="VCG410" s="47"/>
      <c r="VCH410" s="47"/>
      <c r="VCI410" s="47"/>
      <c r="VCJ410" s="47"/>
      <c r="VCK410" s="47"/>
      <c r="VCL410" s="47"/>
      <c r="VCM410" s="47"/>
      <c r="VCN410" s="47"/>
      <c r="VCO410" s="47"/>
      <c r="VCP410" s="47"/>
      <c r="VCQ410" s="47"/>
      <c r="VCR410" s="47"/>
      <c r="VCS410" s="47"/>
      <c r="VCT410" s="47"/>
      <c r="VCU410" s="47"/>
      <c r="VCV410" s="47"/>
      <c r="VCW410" s="47"/>
      <c r="VCX410" s="47"/>
      <c r="VCY410" s="47"/>
      <c r="VCZ410" s="47"/>
      <c r="VDA410" s="47"/>
      <c r="VDB410" s="47"/>
      <c r="VDC410" s="47"/>
      <c r="VDD410" s="47"/>
      <c r="VDE410" s="47"/>
      <c r="VDF410" s="47"/>
      <c r="VDG410" s="47"/>
      <c r="VDH410" s="47"/>
      <c r="VDI410" s="47"/>
      <c r="VDJ410" s="47"/>
      <c r="VDK410" s="47"/>
      <c r="VDL410" s="47"/>
      <c r="VDM410" s="47"/>
      <c r="VDN410" s="47"/>
      <c r="VDO410" s="47"/>
      <c r="VDP410" s="47"/>
      <c r="VDQ410" s="47"/>
      <c r="VDR410" s="47"/>
      <c r="VDS410" s="47"/>
      <c r="VDT410" s="47"/>
      <c r="VDU410" s="47"/>
      <c r="VDV410" s="47"/>
      <c r="VDW410" s="47"/>
      <c r="VDX410" s="47"/>
      <c r="VDY410" s="47"/>
      <c r="VDZ410" s="47"/>
      <c r="VEA410" s="47"/>
      <c r="VEB410" s="47"/>
      <c r="VEC410" s="47"/>
      <c r="VED410" s="47"/>
      <c r="VEE410" s="47"/>
      <c r="VEF410" s="47"/>
      <c r="VEG410" s="47"/>
      <c r="VEH410" s="47"/>
      <c r="VEI410" s="47"/>
      <c r="VEJ410" s="47"/>
      <c r="VEK410" s="47"/>
      <c r="VEL410" s="47"/>
      <c r="VEM410" s="47"/>
      <c r="VEN410" s="47"/>
      <c r="VEO410" s="47"/>
      <c r="VEP410" s="47"/>
      <c r="VEQ410" s="47"/>
      <c r="VER410" s="47"/>
      <c r="VES410" s="47"/>
      <c r="VET410" s="47"/>
      <c r="VEU410" s="47"/>
      <c r="VEV410" s="47"/>
      <c r="VEW410" s="47"/>
      <c r="VEX410" s="47"/>
      <c r="VEY410" s="47"/>
      <c r="VEZ410" s="47"/>
      <c r="VFA410" s="47"/>
      <c r="VFB410" s="47"/>
      <c r="VFC410" s="47"/>
      <c r="VFD410" s="47"/>
      <c r="VFE410" s="47"/>
      <c r="VFF410" s="47"/>
      <c r="VFG410" s="47"/>
      <c r="VFH410" s="47"/>
      <c r="VFI410" s="47"/>
      <c r="VFJ410" s="47"/>
      <c r="VFK410" s="47"/>
      <c r="VFL410" s="47"/>
      <c r="VFM410" s="47"/>
      <c r="VFN410" s="47"/>
      <c r="VFO410" s="47"/>
      <c r="VFP410" s="47"/>
      <c r="VFQ410" s="47"/>
      <c r="VFR410" s="47"/>
      <c r="VFS410" s="47"/>
      <c r="VFT410" s="47"/>
      <c r="VFU410" s="47"/>
      <c r="VFV410" s="47"/>
      <c r="VFW410" s="47"/>
      <c r="VFX410" s="47"/>
      <c r="VFY410" s="47"/>
      <c r="VFZ410" s="47"/>
      <c r="VGA410" s="47"/>
      <c r="VGB410" s="47"/>
      <c r="VGC410" s="47"/>
      <c r="VGD410" s="47"/>
      <c r="VGE410" s="47"/>
      <c r="VGF410" s="47"/>
      <c r="VGG410" s="47"/>
      <c r="VGH410" s="47"/>
      <c r="VGI410" s="47"/>
      <c r="VGJ410" s="47"/>
      <c r="VGK410" s="47"/>
      <c r="VGL410" s="47"/>
      <c r="VGM410" s="47"/>
      <c r="VGN410" s="47"/>
      <c r="VGO410" s="47"/>
      <c r="VGP410" s="47"/>
      <c r="VGQ410" s="47"/>
      <c r="VGR410" s="47"/>
      <c r="VGS410" s="47"/>
      <c r="VGT410" s="47"/>
      <c r="VGU410" s="47"/>
      <c r="VGV410" s="47"/>
      <c r="VGW410" s="47"/>
      <c r="VGX410" s="47"/>
      <c r="VGY410" s="47"/>
      <c r="VGZ410" s="47"/>
      <c r="VHA410" s="47"/>
      <c r="VHB410" s="47"/>
      <c r="VHC410" s="47"/>
      <c r="VHD410" s="47"/>
      <c r="VHE410" s="47"/>
      <c r="VHF410" s="47"/>
      <c r="VHG410" s="47"/>
      <c r="VHH410" s="47"/>
      <c r="VHI410" s="47"/>
      <c r="VHJ410" s="47"/>
      <c r="VHK410" s="47"/>
      <c r="VHL410" s="47"/>
      <c r="VHM410" s="47"/>
      <c r="VHN410" s="47"/>
      <c r="VHO410" s="47"/>
      <c r="VHP410" s="47"/>
      <c r="VHQ410" s="47"/>
      <c r="VHR410" s="47"/>
      <c r="VHS410" s="47"/>
      <c r="VHT410" s="47"/>
      <c r="VHU410" s="47"/>
      <c r="VHV410" s="47"/>
      <c r="VHW410" s="47"/>
      <c r="VHX410" s="47"/>
      <c r="VHY410" s="47"/>
      <c r="VHZ410" s="47"/>
      <c r="VIA410" s="47"/>
      <c r="VIB410" s="47"/>
      <c r="VIC410" s="47"/>
      <c r="VID410" s="47"/>
      <c r="VIE410" s="47"/>
      <c r="VIF410" s="47"/>
      <c r="VIG410" s="47"/>
      <c r="VIH410" s="47"/>
      <c r="VII410" s="47"/>
      <c r="VIJ410" s="47"/>
      <c r="VIK410" s="47"/>
      <c r="VIL410" s="47"/>
      <c r="VIM410" s="47"/>
      <c r="VIN410" s="47"/>
      <c r="VIO410" s="47"/>
      <c r="VIP410" s="47"/>
      <c r="VIQ410" s="47"/>
      <c r="VIR410" s="47"/>
      <c r="VIS410" s="47"/>
      <c r="VIT410" s="47"/>
      <c r="VIU410" s="47"/>
      <c r="VIV410" s="47"/>
      <c r="VIW410" s="47"/>
      <c r="VIX410" s="47"/>
      <c r="VIY410" s="47"/>
      <c r="VIZ410" s="47"/>
      <c r="VJA410" s="47"/>
      <c r="VJB410" s="47"/>
      <c r="VJC410" s="47"/>
      <c r="VJD410" s="47"/>
      <c r="VJE410" s="47"/>
      <c r="VJF410" s="47"/>
      <c r="VJG410" s="47"/>
      <c r="VJH410" s="47"/>
      <c r="VJI410" s="47"/>
      <c r="VJJ410" s="47"/>
      <c r="VJK410" s="47"/>
      <c r="VJL410" s="47"/>
      <c r="VJM410" s="47"/>
      <c r="VJN410" s="47"/>
      <c r="VJO410" s="47"/>
      <c r="VJP410" s="47"/>
      <c r="VJQ410" s="47"/>
      <c r="VJR410" s="47"/>
      <c r="VJS410" s="47"/>
      <c r="VJT410" s="47"/>
      <c r="VJU410" s="47"/>
      <c r="VJV410" s="47"/>
      <c r="VJW410" s="47"/>
      <c r="VJX410" s="47"/>
      <c r="VJY410" s="47"/>
      <c r="VJZ410" s="47"/>
      <c r="VKA410" s="47"/>
      <c r="VKB410" s="47"/>
      <c r="VKC410" s="47"/>
      <c r="VKD410" s="47"/>
      <c r="VKE410" s="47"/>
      <c r="VKF410" s="47"/>
      <c r="VKG410" s="47"/>
      <c r="VKH410" s="47"/>
      <c r="VKI410" s="47"/>
      <c r="VKJ410" s="47"/>
      <c r="VKK410" s="47"/>
      <c r="VKL410" s="47"/>
      <c r="VKM410" s="47"/>
      <c r="VKN410" s="47"/>
      <c r="VKO410" s="47"/>
      <c r="VKP410" s="47"/>
      <c r="VKQ410" s="47"/>
      <c r="VKR410" s="47"/>
      <c r="VKS410" s="47"/>
      <c r="VKT410" s="47"/>
      <c r="VKU410" s="47"/>
      <c r="VKV410" s="47"/>
      <c r="VKW410" s="47"/>
      <c r="VKX410" s="47"/>
      <c r="VKY410" s="47"/>
      <c r="VKZ410" s="47"/>
      <c r="VLA410" s="47"/>
      <c r="VLB410" s="47"/>
      <c r="VLC410" s="47"/>
      <c r="VLD410" s="47"/>
      <c r="VLE410" s="47"/>
      <c r="VLF410" s="47"/>
      <c r="VLG410" s="47"/>
      <c r="VLH410" s="47"/>
      <c r="VLI410" s="47"/>
      <c r="VLJ410" s="47"/>
      <c r="VLK410" s="47"/>
      <c r="VLL410" s="47"/>
      <c r="VLM410" s="47"/>
      <c r="VLN410" s="47"/>
      <c r="VLO410" s="47"/>
      <c r="VLP410" s="47"/>
      <c r="VLQ410" s="47"/>
      <c r="VLR410" s="47"/>
      <c r="VLS410" s="47"/>
      <c r="VLT410" s="47"/>
      <c r="VLU410" s="47"/>
      <c r="VLV410" s="47"/>
      <c r="VLW410" s="47"/>
      <c r="VLX410" s="47"/>
      <c r="VLY410" s="47"/>
      <c r="VLZ410" s="47"/>
      <c r="VMA410" s="47"/>
      <c r="VMB410" s="47"/>
      <c r="VMC410" s="47"/>
      <c r="VMD410" s="47"/>
      <c r="VME410" s="47"/>
      <c r="VMF410" s="47"/>
      <c r="VMG410" s="47"/>
      <c r="VMH410" s="47"/>
      <c r="VMI410" s="47"/>
      <c r="VMJ410" s="47"/>
      <c r="VMK410" s="47"/>
      <c r="VML410" s="47"/>
      <c r="VMM410" s="47"/>
      <c r="VMN410" s="47"/>
      <c r="VMO410" s="47"/>
      <c r="VMP410" s="47"/>
      <c r="VMQ410" s="47"/>
      <c r="VMR410" s="47"/>
      <c r="VMS410" s="47"/>
      <c r="VMT410" s="47"/>
      <c r="VMU410" s="47"/>
      <c r="VMV410" s="47"/>
      <c r="VMW410" s="47"/>
      <c r="VMX410" s="47"/>
      <c r="VMY410" s="47"/>
      <c r="VMZ410" s="47"/>
      <c r="VNA410" s="47"/>
      <c r="VNB410" s="47"/>
      <c r="VNC410" s="47"/>
      <c r="VND410" s="47"/>
      <c r="VNE410" s="47"/>
      <c r="VNF410" s="47"/>
      <c r="VNG410" s="47"/>
      <c r="VNH410" s="47"/>
      <c r="VNI410" s="47"/>
      <c r="VNJ410" s="47"/>
      <c r="VNK410" s="47"/>
      <c r="VNL410" s="47"/>
      <c r="VNM410" s="47"/>
      <c r="VNN410" s="47"/>
      <c r="VNO410" s="47"/>
      <c r="VNP410" s="47"/>
      <c r="VNQ410" s="47"/>
      <c r="VNR410" s="47"/>
      <c r="VNS410" s="47"/>
      <c r="VNT410" s="47"/>
      <c r="VNU410" s="47"/>
      <c r="VNV410" s="47"/>
      <c r="VNW410" s="47"/>
      <c r="VNX410" s="47"/>
      <c r="VNY410" s="47"/>
      <c r="VNZ410" s="47"/>
      <c r="VOA410" s="47"/>
      <c r="VOB410" s="47"/>
      <c r="VOC410" s="47"/>
      <c r="VOD410" s="47"/>
      <c r="VOE410" s="47"/>
      <c r="VOF410" s="47"/>
      <c r="VOG410" s="47"/>
      <c r="VOH410" s="47"/>
      <c r="VOI410" s="47"/>
      <c r="VOJ410" s="47"/>
      <c r="VOK410" s="47"/>
      <c r="VOL410" s="47"/>
      <c r="VOM410" s="47"/>
      <c r="VON410" s="47"/>
      <c r="VOO410" s="47"/>
      <c r="VOP410" s="47"/>
      <c r="VOQ410" s="47"/>
      <c r="VOR410" s="47"/>
      <c r="VOS410" s="47"/>
      <c r="VOT410" s="47"/>
      <c r="VOU410" s="47"/>
      <c r="VOV410" s="47"/>
      <c r="VOW410" s="47"/>
      <c r="VOX410" s="47"/>
      <c r="VOY410" s="47"/>
      <c r="VOZ410" s="47"/>
      <c r="VPA410" s="47"/>
      <c r="VPB410" s="47"/>
      <c r="VPC410" s="47"/>
      <c r="VPD410" s="47"/>
      <c r="VPE410" s="47"/>
      <c r="VPF410" s="47"/>
      <c r="VPG410" s="47"/>
      <c r="VPH410" s="47"/>
      <c r="VPI410" s="47"/>
      <c r="VPJ410" s="47"/>
      <c r="VPK410" s="47"/>
      <c r="VPL410" s="47"/>
      <c r="VPM410" s="47"/>
      <c r="VPN410" s="47"/>
      <c r="VPO410" s="47"/>
      <c r="VPP410" s="47"/>
      <c r="VPQ410" s="47"/>
      <c r="VPR410" s="47"/>
      <c r="VPS410" s="47"/>
      <c r="VPT410" s="47"/>
      <c r="VPU410" s="47"/>
      <c r="VPV410" s="47"/>
      <c r="VPW410" s="47"/>
      <c r="VPX410" s="47"/>
      <c r="VPY410" s="47"/>
      <c r="VPZ410" s="47"/>
      <c r="VQA410" s="47"/>
      <c r="VQB410" s="47"/>
      <c r="VQC410" s="47"/>
      <c r="VQD410" s="47"/>
      <c r="VQE410" s="47"/>
      <c r="VQF410" s="47"/>
      <c r="VQG410" s="47"/>
      <c r="VQH410" s="47"/>
      <c r="VQI410" s="47"/>
      <c r="VQJ410" s="47"/>
      <c r="VQK410" s="47"/>
      <c r="VQL410" s="47"/>
      <c r="VQM410" s="47"/>
      <c r="VQN410" s="47"/>
      <c r="VQO410" s="47"/>
      <c r="VQP410" s="47"/>
      <c r="VQQ410" s="47"/>
      <c r="VQR410" s="47"/>
      <c r="VQS410" s="47"/>
      <c r="VQT410" s="47"/>
      <c r="VQU410" s="47"/>
      <c r="VQV410" s="47"/>
      <c r="VQW410" s="47"/>
      <c r="VQX410" s="47"/>
      <c r="VQY410" s="47"/>
      <c r="VQZ410" s="47"/>
      <c r="VRA410" s="47"/>
      <c r="VRB410" s="47"/>
      <c r="VRC410" s="47"/>
      <c r="VRD410" s="47"/>
      <c r="VRE410" s="47"/>
      <c r="VRF410" s="47"/>
      <c r="VRG410" s="47"/>
      <c r="VRH410" s="47"/>
      <c r="VRI410" s="47"/>
      <c r="VRJ410" s="47"/>
      <c r="VRK410" s="47"/>
      <c r="VRL410" s="47"/>
      <c r="VRM410" s="47"/>
      <c r="VRN410" s="47"/>
      <c r="VRO410" s="47"/>
      <c r="VRP410" s="47"/>
      <c r="VRQ410" s="47"/>
      <c r="VRR410" s="47"/>
      <c r="VRS410" s="47"/>
      <c r="VRT410" s="47"/>
      <c r="VRU410" s="47"/>
      <c r="VRV410" s="47"/>
      <c r="VRW410" s="47"/>
      <c r="VRX410" s="47"/>
      <c r="VRY410" s="47"/>
      <c r="VRZ410" s="47"/>
      <c r="VSA410" s="47"/>
      <c r="VSB410" s="47"/>
      <c r="VSC410" s="47"/>
      <c r="VSD410" s="47"/>
      <c r="VSE410" s="47"/>
      <c r="VSF410" s="47"/>
      <c r="VSG410" s="47"/>
      <c r="VSH410" s="47"/>
      <c r="VSI410" s="47"/>
      <c r="VSJ410" s="47"/>
      <c r="VSK410" s="47"/>
      <c r="VSL410" s="47"/>
      <c r="VSM410" s="47"/>
      <c r="VSN410" s="47"/>
      <c r="VSO410" s="47"/>
      <c r="VSP410" s="47"/>
      <c r="VSQ410" s="47"/>
      <c r="VSR410" s="47"/>
      <c r="VSS410" s="47"/>
      <c r="VST410" s="47"/>
      <c r="VSU410" s="47"/>
      <c r="VSV410" s="47"/>
      <c r="VSW410" s="47"/>
      <c r="VSX410" s="47"/>
      <c r="VSY410" s="47"/>
      <c r="VSZ410" s="47"/>
      <c r="VTA410" s="47"/>
      <c r="VTB410" s="47"/>
      <c r="VTC410" s="47"/>
      <c r="VTD410" s="47"/>
      <c r="VTE410" s="47"/>
      <c r="VTF410" s="47"/>
      <c r="VTG410" s="47"/>
      <c r="VTH410" s="47"/>
      <c r="VTI410" s="47"/>
      <c r="VTJ410" s="47"/>
      <c r="VTK410" s="47"/>
      <c r="VTL410" s="47"/>
      <c r="VTM410" s="47"/>
      <c r="VTN410" s="47"/>
      <c r="VTO410" s="47"/>
      <c r="VTP410" s="47"/>
      <c r="VTQ410" s="47"/>
      <c r="VTR410" s="47"/>
      <c r="VTS410" s="47"/>
      <c r="VTT410" s="47"/>
      <c r="VTU410" s="47"/>
      <c r="VTV410" s="47"/>
      <c r="VTW410" s="47"/>
      <c r="VTX410" s="47"/>
      <c r="VTY410" s="47"/>
      <c r="VTZ410" s="47"/>
      <c r="VUA410" s="47"/>
      <c r="VUB410" s="47"/>
      <c r="VUC410" s="47"/>
      <c r="VUD410" s="47"/>
      <c r="VUE410" s="47"/>
      <c r="VUF410" s="47"/>
      <c r="VUG410" s="47"/>
      <c r="VUH410" s="47"/>
      <c r="VUI410" s="47"/>
      <c r="VUJ410" s="47"/>
      <c r="VUK410" s="47"/>
      <c r="VUL410" s="47"/>
      <c r="VUM410" s="47"/>
      <c r="VUN410" s="47"/>
      <c r="VUO410" s="47"/>
      <c r="VUP410" s="47"/>
      <c r="VUQ410" s="47"/>
      <c r="VUR410" s="47"/>
      <c r="VUS410" s="47"/>
      <c r="VUT410" s="47"/>
      <c r="VUU410" s="47"/>
      <c r="VUV410" s="47"/>
      <c r="VUW410" s="47"/>
      <c r="VUX410" s="47"/>
      <c r="VUY410" s="47"/>
      <c r="VUZ410" s="47"/>
      <c r="VVA410" s="47"/>
      <c r="VVB410" s="47"/>
      <c r="VVC410" s="47"/>
      <c r="VVD410" s="47"/>
      <c r="VVE410" s="47"/>
      <c r="VVF410" s="47"/>
      <c r="VVG410" s="47"/>
      <c r="VVH410" s="47"/>
      <c r="VVI410" s="47"/>
      <c r="VVJ410" s="47"/>
      <c r="VVK410" s="47"/>
      <c r="VVL410" s="47"/>
      <c r="VVM410" s="47"/>
      <c r="VVN410" s="47"/>
      <c r="VVO410" s="47"/>
      <c r="VVP410" s="47"/>
      <c r="VVQ410" s="47"/>
      <c r="VVR410" s="47"/>
      <c r="VVS410" s="47"/>
      <c r="VVT410" s="47"/>
      <c r="VVU410" s="47"/>
      <c r="VVV410" s="47"/>
      <c r="VVW410" s="47"/>
      <c r="VVX410" s="47"/>
      <c r="VVY410" s="47"/>
      <c r="VVZ410" s="47"/>
      <c r="VWA410" s="47"/>
      <c r="VWB410" s="47"/>
      <c r="VWC410" s="47"/>
      <c r="VWD410" s="47"/>
      <c r="VWE410" s="47"/>
      <c r="VWF410" s="47"/>
      <c r="VWG410" s="47"/>
      <c r="VWH410" s="47"/>
      <c r="VWI410" s="47"/>
      <c r="VWJ410" s="47"/>
      <c r="VWK410" s="47"/>
      <c r="VWL410" s="47"/>
      <c r="VWM410" s="47"/>
      <c r="VWN410" s="47"/>
      <c r="VWO410" s="47"/>
      <c r="VWP410" s="47"/>
      <c r="VWQ410" s="47"/>
      <c r="VWR410" s="47"/>
      <c r="VWS410" s="47"/>
      <c r="VWT410" s="47"/>
      <c r="VWU410" s="47"/>
      <c r="VWV410" s="47"/>
      <c r="VWW410" s="47"/>
      <c r="VWX410" s="47"/>
      <c r="VWY410" s="47"/>
      <c r="VWZ410" s="47"/>
      <c r="VXA410" s="47"/>
      <c r="VXB410" s="47"/>
      <c r="VXC410" s="47"/>
      <c r="VXD410" s="47"/>
      <c r="VXE410" s="47"/>
      <c r="VXF410" s="47"/>
      <c r="VXG410" s="47"/>
      <c r="VXH410" s="47"/>
      <c r="VXI410" s="47"/>
      <c r="VXJ410" s="47"/>
      <c r="VXK410" s="47"/>
      <c r="VXL410" s="47"/>
      <c r="VXM410" s="47"/>
      <c r="VXN410" s="47"/>
      <c r="VXO410" s="47"/>
      <c r="VXP410" s="47"/>
      <c r="VXQ410" s="47"/>
      <c r="VXR410" s="47"/>
      <c r="VXS410" s="47"/>
      <c r="VXT410" s="47"/>
      <c r="VXU410" s="47"/>
      <c r="VXV410" s="47"/>
      <c r="VXW410" s="47"/>
      <c r="VXX410" s="47"/>
      <c r="VXY410" s="47"/>
      <c r="VXZ410" s="47"/>
      <c r="VYA410" s="47"/>
      <c r="VYB410" s="47"/>
      <c r="VYC410" s="47"/>
      <c r="VYD410" s="47"/>
      <c r="VYE410" s="47"/>
      <c r="VYF410" s="47"/>
      <c r="VYG410" s="47"/>
      <c r="VYH410" s="47"/>
      <c r="VYI410" s="47"/>
      <c r="VYJ410" s="47"/>
      <c r="VYK410" s="47"/>
      <c r="VYL410" s="47"/>
      <c r="VYM410" s="47"/>
      <c r="VYN410" s="47"/>
      <c r="VYO410" s="47"/>
      <c r="VYP410" s="47"/>
      <c r="VYQ410" s="47"/>
      <c r="VYR410" s="47"/>
      <c r="VYS410" s="47"/>
      <c r="VYT410" s="47"/>
      <c r="VYU410" s="47"/>
      <c r="VYV410" s="47"/>
      <c r="VYW410" s="47"/>
      <c r="VYX410" s="47"/>
      <c r="VYY410" s="47"/>
      <c r="VYZ410" s="47"/>
      <c r="VZA410" s="47"/>
      <c r="VZB410" s="47"/>
      <c r="VZC410" s="47"/>
      <c r="VZD410" s="47"/>
      <c r="VZE410" s="47"/>
      <c r="VZF410" s="47"/>
      <c r="VZG410" s="47"/>
      <c r="VZH410" s="47"/>
      <c r="VZI410" s="47"/>
      <c r="VZJ410" s="47"/>
      <c r="VZK410" s="47"/>
      <c r="VZL410" s="47"/>
      <c r="VZM410" s="47"/>
      <c r="VZN410" s="47"/>
      <c r="VZO410" s="47"/>
      <c r="VZP410" s="47"/>
      <c r="VZQ410" s="47"/>
      <c r="VZR410" s="47"/>
      <c r="VZS410" s="47"/>
      <c r="VZT410" s="47"/>
      <c r="VZU410" s="47"/>
      <c r="VZV410" s="47"/>
      <c r="VZW410" s="47"/>
      <c r="VZX410" s="47"/>
      <c r="VZY410" s="47"/>
      <c r="VZZ410" s="47"/>
      <c r="WAA410" s="47"/>
      <c r="WAB410" s="47"/>
      <c r="WAC410" s="47"/>
      <c r="WAD410" s="47"/>
      <c r="WAE410" s="47"/>
      <c r="WAF410" s="47"/>
      <c r="WAG410" s="47"/>
      <c r="WAH410" s="47"/>
      <c r="WAI410" s="47"/>
      <c r="WAJ410" s="47"/>
      <c r="WAK410" s="47"/>
      <c r="WAL410" s="47"/>
      <c r="WAM410" s="47"/>
      <c r="WAN410" s="47"/>
      <c r="WAO410" s="47"/>
      <c r="WAP410" s="47"/>
      <c r="WAQ410" s="47"/>
      <c r="WAR410" s="47"/>
      <c r="WAS410" s="47"/>
      <c r="WAT410" s="47"/>
      <c r="WAU410" s="47"/>
      <c r="WAV410" s="47"/>
      <c r="WAW410" s="47"/>
      <c r="WAX410" s="47"/>
      <c r="WAY410" s="47"/>
      <c r="WAZ410" s="47"/>
      <c r="WBA410" s="47"/>
      <c r="WBB410" s="47"/>
      <c r="WBC410" s="47"/>
      <c r="WBD410" s="47"/>
      <c r="WBE410" s="47"/>
      <c r="WBF410" s="47"/>
      <c r="WBG410" s="47"/>
      <c r="WBH410" s="47"/>
      <c r="WBI410" s="47"/>
      <c r="WBJ410" s="47"/>
      <c r="WBK410" s="47"/>
      <c r="WBL410" s="47"/>
      <c r="WBM410" s="47"/>
      <c r="WBN410" s="47"/>
      <c r="WBO410" s="47"/>
      <c r="WBP410" s="47"/>
      <c r="WBQ410" s="47"/>
      <c r="WBR410" s="47"/>
      <c r="WBS410" s="47"/>
      <c r="WBT410" s="47"/>
      <c r="WBU410" s="47"/>
      <c r="WBV410" s="47"/>
      <c r="WBW410" s="47"/>
      <c r="WBX410" s="47"/>
      <c r="WBY410" s="47"/>
      <c r="WBZ410" s="47"/>
      <c r="WCA410" s="47"/>
      <c r="WCB410" s="47"/>
      <c r="WCC410" s="47"/>
      <c r="WCD410" s="47"/>
      <c r="WCE410" s="47"/>
      <c r="WCF410" s="47"/>
      <c r="WCG410" s="47"/>
      <c r="WCH410" s="47"/>
      <c r="WCI410" s="47"/>
      <c r="WCJ410" s="47"/>
      <c r="WCK410" s="47"/>
      <c r="WCL410" s="47"/>
      <c r="WCM410" s="47"/>
      <c r="WCN410" s="47"/>
      <c r="WCO410" s="47"/>
      <c r="WCP410" s="47"/>
      <c r="WCQ410" s="47"/>
      <c r="WCR410" s="47"/>
      <c r="WCS410" s="47"/>
      <c r="WCT410" s="47"/>
      <c r="WCU410" s="47"/>
      <c r="WCV410" s="47"/>
      <c r="WCW410" s="47"/>
      <c r="WCX410" s="47"/>
      <c r="WCY410" s="47"/>
      <c r="WCZ410" s="47"/>
      <c r="WDA410" s="47"/>
      <c r="WDB410" s="47"/>
      <c r="WDC410" s="47"/>
      <c r="WDD410" s="47"/>
      <c r="WDE410" s="47"/>
      <c r="WDF410" s="47"/>
      <c r="WDG410" s="47"/>
      <c r="WDH410" s="47"/>
      <c r="WDI410" s="47"/>
      <c r="WDJ410" s="47"/>
      <c r="WDK410" s="47"/>
      <c r="WDL410" s="47"/>
      <c r="WDM410" s="47"/>
      <c r="WDN410" s="47"/>
      <c r="WDO410" s="47"/>
      <c r="WDP410" s="47"/>
      <c r="WDQ410" s="47"/>
      <c r="WDR410" s="47"/>
      <c r="WDS410" s="47"/>
      <c r="WDT410" s="47"/>
      <c r="WDU410" s="47"/>
      <c r="WDV410" s="47"/>
      <c r="WDW410" s="47"/>
      <c r="WDX410" s="47"/>
      <c r="WDY410" s="47"/>
      <c r="WDZ410" s="47"/>
      <c r="WEA410" s="47"/>
      <c r="WEB410" s="47"/>
      <c r="WEC410" s="47"/>
      <c r="WED410" s="47"/>
      <c r="WEE410" s="47"/>
      <c r="WEF410" s="47"/>
      <c r="WEG410" s="47"/>
      <c r="WEH410" s="47"/>
      <c r="WEI410" s="47"/>
      <c r="WEJ410" s="47"/>
      <c r="WEK410" s="47"/>
      <c r="WEL410" s="47"/>
      <c r="WEM410" s="47"/>
      <c r="WEN410" s="47"/>
      <c r="WEO410" s="47"/>
      <c r="WEP410" s="47"/>
      <c r="WEQ410" s="47"/>
      <c r="WER410" s="47"/>
      <c r="WES410" s="47"/>
      <c r="WET410" s="47"/>
      <c r="WEU410" s="47"/>
      <c r="WEV410" s="47"/>
      <c r="WEW410" s="47"/>
      <c r="WEX410" s="47"/>
      <c r="WEY410" s="47"/>
      <c r="WEZ410" s="47"/>
      <c r="WFA410" s="47"/>
      <c r="WFB410" s="47"/>
      <c r="WFC410" s="47"/>
      <c r="WFD410" s="47"/>
      <c r="WFE410" s="47"/>
      <c r="WFF410" s="47"/>
      <c r="WFG410" s="47"/>
      <c r="WFH410" s="47"/>
      <c r="WFI410" s="47"/>
      <c r="WFJ410" s="47"/>
      <c r="WFK410" s="47"/>
      <c r="WFL410" s="47"/>
      <c r="WFM410" s="47"/>
      <c r="WFN410" s="47"/>
      <c r="WFO410" s="47"/>
      <c r="WFP410" s="47"/>
      <c r="WFQ410" s="47"/>
      <c r="WFR410" s="47"/>
      <c r="WFS410" s="47"/>
      <c r="WFT410" s="47"/>
      <c r="WFU410" s="47"/>
      <c r="WFV410" s="47"/>
      <c r="WFW410" s="47"/>
      <c r="WFX410" s="47"/>
      <c r="WFY410" s="47"/>
      <c r="WFZ410" s="47"/>
      <c r="WGA410" s="47"/>
      <c r="WGB410" s="47"/>
      <c r="WGC410" s="47"/>
      <c r="WGD410" s="47"/>
      <c r="WGE410" s="47"/>
      <c r="WGF410" s="47"/>
      <c r="WGG410" s="47"/>
      <c r="WGH410" s="47"/>
      <c r="WGI410" s="47"/>
      <c r="WGJ410" s="47"/>
      <c r="WGK410" s="47"/>
      <c r="WGL410" s="47"/>
      <c r="WGM410" s="47"/>
      <c r="WGN410" s="47"/>
      <c r="WGO410" s="47"/>
      <c r="WGP410" s="47"/>
      <c r="WGQ410" s="47"/>
      <c r="WGR410" s="47"/>
      <c r="WGS410" s="47"/>
      <c r="WGT410" s="47"/>
      <c r="WGU410" s="47"/>
      <c r="WGV410" s="47"/>
      <c r="WGW410" s="47"/>
      <c r="WGX410" s="47"/>
      <c r="WGY410" s="47"/>
      <c r="WGZ410" s="47"/>
      <c r="WHA410" s="47"/>
      <c r="WHB410" s="47"/>
      <c r="WHC410" s="47"/>
      <c r="WHD410" s="47"/>
      <c r="WHE410" s="47"/>
      <c r="WHF410" s="47"/>
      <c r="WHG410" s="47"/>
      <c r="WHH410" s="47"/>
      <c r="WHI410" s="47"/>
      <c r="WHJ410" s="47"/>
      <c r="WHK410" s="47"/>
      <c r="WHL410" s="47"/>
      <c r="WHM410" s="47"/>
      <c r="WHN410" s="47"/>
      <c r="WHO410" s="47"/>
      <c r="WHP410" s="47"/>
      <c r="WHQ410" s="47"/>
      <c r="WHR410" s="47"/>
      <c r="WHS410" s="47"/>
      <c r="WHT410" s="47"/>
      <c r="WHU410" s="47"/>
      <c r="WHV410" s="47"/>
      <c r="WHW410" s="47"/>
      <c r="WHX410" s="47"/>
      <c r="WHY410" s="47"/>
      <c r="WHZ410" s="47"/>
      <c r="WIA410" s="47"/>
      <c r="WIB410" s="47"/>
      <c r="WIC410" s="47"/>
      <c r="WID410" s="47"/>
      <c r="WIE410" s="47"/>
      <c r="WIF410" s="47"/>
      <c r="WIG410" s="47"/>
      <c r="WIH410" s="47"/>
      <c r="WII410" s="47"/>
      <c r="WIJ410" s="47"/>
      <c r="WIK410" s="47"/>
      <c r="WIL410" s="47"/>
      <c r="WIM410" s="47"/>
      <c r="WIN410" s="47"/>
      <c r="WIO410" s="47"/>
      <c r="WIP410" s="47"/>
      <c r="WIQ410" s="47"/>
      <c r="WIR410" s="47"/>
      <c r="WIS410" s="47"/>
      <c r="WIT410" s="47"/>
      <c r="WIU410" s="47"/>
      <c r="WIV410" s="47"/>
      <c r="WIW410" s="47"/>
      <c r="WIX410" s="47"/>
      <c r="WIY410" s="47"/>
      <c r="WIZ410" s="47"/>
      <c r="WJA410" s="47"/>
      <c r="WJB410" s="47"/>
      <c r="WJC410" s="47"/>
      <c r="WJD410" s="47"/>
      <c r="WJE410" s="47"/>
      <c r="WJF410" s="47"/>
      <c r="WJG410" s="47"/>
      <c r="WJH410" s="47"/>
      <c r="WJI410" s="47"/>
      <c r="WJJ410" s="47"/>
      <c r="WJK410" s="47"/>
      <c r="WJL410" s="47"/>
      <c r="WJM410" s="47"/>
      <c r="WJN410" s="47"/>
      <c r="WJO410" s="47"/>
      <c r="WJP410" s="47"/>
      <c r="WJQ410" s="47"/>
      <c r="WJR410" s="47"/>
      <c r="WJS410" s="47"/>
      <c r="WJT410" s="47"/>
      <c r="WJU410" s="47"/>
      <c r="WJV410" s="47"/>
      <c r="WJW410" s="47"/>
      <c r="WJX410" s="47"/>
      <c r="WJY410" s="47"/>
      <c r="WJZ410" s="47"/>
      <c r="WKA410" s="47"/>
      <c r="WKB410" s="47"/>
      <c r="WKC410" s="47"/>
      <c r="WKD410" s="47"/>
      <c r="WKE410" s="47"/>
      <c r="WKF410" s="47"/>
      <c r="WKG410" s="47"/>
      <c r="WKH410" s="47"/>
      <c r="WKI410" s="47"/>
      <c r="WKJ410" s="47"/>
      <c r="WKK410" s="47"/>
      <c r="WKL410" s="47"/>
      <c r="WKM410" s="47"/>
      <c r="WKN410" s="47"/>
      <c r="WKO410" s="47"/>
      <c r="WKP410" s="47"/>
      <c r="WKQ410" s="47"/>
      <c r="WKR410" s="47"/>
      <c r="WKS410" s="47"/>
      <c r="WKT410" s="47"/>
      <c r="WKU410" s="47"/>
      <c r="WKV410" s="47"/>
      <c r="WKW410" s="47"/>
      <c r="WKX410" s="47"/>
      <c r="WKY410" s="47"/>
      <c r="WKZ410" s="47"/>
      <c r="WLA410" s="47"/>
      <c r="WLB410" s="47"/>
      <c r="WLC410" s="47"/>
      <c r="WLD410" s="47"/>
      <c r="WLE410" s="47"/>
      <c r="WLF410" s="47"/>
      <c r="WLG410" s="47"/>
      <c r="WLH410" s="47"/>
      <c r="WLI410" s="47"/>
      <c r="WLJ410" s="47"/>
      <c r="WLK410" s="47"/>
      <c r="WLL410" s="47"/>
      <c r="WLM410" s="47"/>
      <c r="WLN410" s="47"/>
      <c r="WLO410" s="47"/>
      <c r="WLP410" s="47"/>
      <c r="WLQ410" s="47"/>
      <c r="WLR410" s="47"/>
      <c r="WLS410" s="47"/>
      <c r="WLT410" s="47"/>
      <c r="WLU410" s="47"/>
      <c r="WLV410" s="47"/>
      <c r="WLW410" s="47"/>
      <c r="WLX410" s="47"/>
      <c r="WLY410" s="47"/>
      <c r="WLZ410" s="47"/>
      <c r="WMA410" s="47"/>
      <c r="WMB410" s="47"/>
      <c r="WMC410" s="47"/>
      <c r="WMD410" s="47"/>
      <c r="WME410" s="47"/>
      <c r="WMF410" s="47"/>
      <c r="WMG410" s="47"/>
      <c r="WMH410" s="47"/>
      <c r="WMI410" s="47"/>
      <c r="WMJ410" s="47"/>
      <c r="WMK410" s="47"/>
      <c r="WML410" s="47"/>
      <c r="WMM410" s="47"/>
      <c r="WMN410" s="47"/>
      <c r="WMO410" s="47"/>
      <c r="WMP410" s="47"/>
      <c r="WMQ410" s="47"/>
      <c r="WMR410" s="47"/>
      <c r="WMS410" s="47"/>
      <c r="WMT410" s="47"/>
      <c r="WMU410" s="47"/>
      <c r="WMV410" s="47"/>
      <c r="WMW410" s="47"/>
      <c r="WMX410" s="47"/>
      <c r="WMY410" s="47"/>
      <c r="WMZ410" s="47"/>
      <c r="WNA410" s="47"/>
      <c r="WNB410" s="47"/>
      <c r="WNC410" s="47"/>
      <c r="WND410" s="47"/>
      <c r="WNE410" s="47"/>
      <c r="WNF410" s="47"/>
      <c r="WNG410" s="47"/>
      <c r="WNH410" s="47"/>
      <c r="WNI410" s="47"/>
      <c r="WNJ410" s="47"/>
      <c r="WNK410" s="47"/>
      <c r="WNL410" s="47"/>
      <c r="WNM410" s="47"/>
      <c r="WNN410" s="47"/>
      <c r="WNO410" s="47"/>
      <c r="WNP410" s="47"/>
      <c r="WNQ410" s="47"/>
      <c r="WNR410" s="47"/>
      <c r="WNS410" s="47"/>
      <c r="WNT410" s="47"/>
      <c r="WNU410" s="47"/>
      <c r="WNV410" s="47"/>
      <c r="WNW410" s="47"/>
      <c r="WNX410" s="47"/>
      <c r="WNY410" s="47"/>
      <c r="WNZ410" s="47"/>
      <c r="WOA410" s="47"/>
      <c r="WOB410" s="47"/>
      <c r="WOC410" s="47"/>
      <c r="WOD410" s="47"/>
      <c r="WOE410" s="47"/>
      <c r="WOF410" s="47"/>
      <c r="WOG410" s="47"/>
      <c r="WOH410" s="47"/>
      <c r="WOI410" s="47"/>
      <c r="WOJ410" s="47"/>
      <c r="WOK410" s="47"/>
      <c r="WOL410" s="47"/>
      <c r="WOM410" s="47"/>
      <c r="WON410" s="47"/>
      <c r="WOO410" s="47"/>
      <c r="WOP410" s="47"/>
      <c r="WOQ410" s="47"/>
      <c r="WOR410" s="47"/>
      <c r="WOS410" s="47"/>
      <c r="WOT410" s="47"/>
      <c r="WOU410" s="47"/>
      <c r="WOV410" s="47"/>
      <c r="WOW410" s="47"/>
      <c r="WOX410" s="47"/>
      <c r="WOY410" s="47"/>
      <c r="WOZ410" s="47"/>
      <c r="WPA410" s="47"/>
      <c r="WPB410" s="47"/>
      <c r="WPC410" s="47"/>
      <c r="WPD410" s="47"/>
      <c r="WPE410" s="47"/>
      <c r="WPF410" s="47"/>
      <c r="WPG410" s="47"/>
      <c r="WPH410" s="47"/>
      <c r="WPI410" s="47"/>
      <c r="WPJ410" s="47"/>
      <c r="WPK410" s="47"/>
      <c r="WPL410" s="47"/>
      <c r="WPM410" s="47"/>
      <c r="WPN410" s="47"/>
      <c r="WPO410" s="47"/>
      <c r="WPP410" s="47"/>
      <c r="WPQ410" s="47"/>
      <c r="WPR410" s="47"/>
      <c r="WPS410" s="47"/>
      <c r="WPT410" s="47"/>
      <c r="WPU410" s="47"/>
      <c r="WPV410" s="47"/>
      <c r="WPW410" s="47"/>
      <c r="WPX410" s="47"/>
      <c r="WPY410" s="47"/>
      <c r="WPZ410" s="47"/>
      <c r="WQA410" s="47"/>
      <c r="WQB410" s="47"/>
      <c r="WQC410" s="47"/>
      <c r="WQD410" s="47"/>
      <c r="WQE410" s="47"/>
      <c r="WQF410" s="47"/>
      <c r="WQG410" s="47"/>
      <c r="WQH410" s="47"/>
      <c r="WQI410" s="47"/>
      <c r="WQJ410" s="47"/>
      <c r="WQK410" s="47"/>
      <c r="WQL410" s="47"/>
      <c r="WQM410" s="47"/>
      <c r="WQN410" s="47"/>
      <c r="WQO410" s="47"/>
      <c r="WQP410" s="47"/>
      <c r="WQQ410" s="47"/>
      <c r="WQR410" s="47"/>
      <c r="WQS410" s="47"/>
      <c r="WQT410" s="47"/>
      <c r="WQU410" s="47"/>
      <c r="WQV410" s="47"/>
      <c r="WQW410" s="47"/>
      <c r="WQX410" s="47"/>
      <c r="WQY410" s="47"/>
      <c r="WQZ410" s="47"/>
      <c r="WRA410" s="47"/>
      <c r="WRB410" s="47"/>
      <c r="WRC410" s="47"/>
      <c r="WRD410" s="47"/>
      <c r="WRE410" s="47"/>
      <c r="WRF410" s="47"/>
      <c r="WRG410" s="47"/>
      <c r="WRH410" s="47"/>
      <c r="WRI410" s="47"/>
      <c r="WRJ410" s="47"/>
      <c r="WRK410" s="47"/>
      <c r="WRL410" s="47"/>
      <c r="WRM410" s="47"/>
      <c r="WRN410" s="47"/>
      <c r="WRO410" s="47"/>
      <c r="WRP410" s="47"/>
      <c r="WRQ410" s="47"/>
      <c r="WRR410" s="47"/>
      <c r="WRS410" s="47"/>
      <c r="WRT410" s="47"/>
      <c r="WRU410" s="47"/>
      <c r="WRV410" s="47"/>
      <c r="WRW410" s="47"/>
      <c r="WRX410" s="47"/>
      <c r="WRY410" s="47"/>
      <c r="WRZ410" s="47"/>
      <c r="WSA410" s="47"/>
      <c r="WSB410" s="47"/>
      <c r="WSC410" s="47"/>
      <c r="WSD410" s="47"/>
      <c r="WSE410" s="47"/>
      <c r="WSF410" s="47"/>
      <c r="WSG410" s="47"/>
      <c r="WSH410" s="47"/>
      <c r="WSI410" s="47"/>
      <c r="WSJ410" s="47"/>
      <c r="WSK410" s="47"/>
      <c r="WSL410" s="47"/>
      <c r="WSM410" s="47"/>
      <c r="WSN410" s="47"/>
      <c r="WSO410" s="47"/>
      <c r="WSP410" s="47"/>
      <c r="WSQ410" s="47"/>
      <c r="WSR410" s="47"/>
      <c r="WSS410" s="47"/>
      <c r="WST410" s="47"/>
      <c r="WSU410" s="47"/>
      <c r="WSV410" s="47"/>
      <c r="WSW410" s="47"/>
      <c r="WSX410" s="47"/>
      <c r="WSY410" s="47"/>
      <c r="WSZ410" s="47"/>
      <c r="WTA410" s="47"/>
      <c r="WTB410" s="47"/>
      <c r="WTC410" s="47"/>
      <c r="WTD410" s="47"/>
      <c r="WTE410" s="47"/>
      <c r="WTF410" s="47"/>
      <c r="WTG410" s="47"/>
      <c r="WTH410" s="47"/>
      <c r="WTI410" s="47"/>
      <c r="WTJ410" s="47"/>
      <c r="WTK410" s="47"/>
      <c r="WTL410" s="47"/>
      <c r="WTM410" s="47"/>
      <c r="WTN410" s="47"/>
      <c r="WTO410" s="47"/>
      <c r="WTP410" s="47"/>
      <c r="WTQ410" s="47"/>
      <c r="WTR410" s="47"/>
      <c r="WTS410" s="47"/>
      <c r="WTT410" s="47"/>
      <c r="WTU410" s="47"/>
      <c r="WTV410" s="47"/>
      <c r="WTW410" s="47"/>
      <c r="WTX410" s="47"/>
      <c r="WTY410" s="47"/>
      <c r="WTZ410" s="47"/>
      <c r="WUA410" s="47"/>
      <c r="WUB410" s="47"/>
      <c r="WUC410" s="47"/>
      <c r="WUD410" s="47"/>
      <c r="WUE410" s="47"/>
      <c r="WUF410" s="47"/>
      <c r="WUG410" s="47"/>
      <c r="WUH410" s="47"/>
      <c r="WUI410" s="47"/>
      <c r="WUJ410" s="47"/>
      <c r="WUK410" s="47"/>
      <c r="WUL410" s="47"/>
      <c r="WUM410" s="47"/>
      <c r="WUN410" s="47"/>
      <c r="WUO410" s="47"/>
      <c r="WUP410" s="47"/>
      <c r="WUQ410" s="47"/>
      <c r="WUR410" s="47"/>
      <c r="WUS410" s="47"/>
      <c r="WUT410" s="47"/>
      <c r="WUU410" s="47"/>
      <c r="WUV410" s="47"/>
      <c r="WUW410" s="47"/>
      <c r="WUX410" s="47"/>
      <c r="WUY410" s="47"/>
      <c r="WUZ410" s="47"/>
      <c r="WVA410" s="47"/>
      <c r="WVB410" s="47"/>
      <c r="WVC410" s="47"/>
      <c r="WVD410" s="47"/>
      <c r="WVE410" s="47"/>
      <c r="WVF410" s="47"/>
      <c r="WVG410" s="47"/>
      <c r="WVH410" s="47"/>
      <c r="WVI410" s="47"/>
      <c r="WVJ410" s="47"/>
      <c r="WVK410" s="47"/>
      <c r="WVL410" s="47"/>
      <c r="WVM410" s="47"/>
      <c r="WVN410" s="47"/>
      <c r="WVO410" s="47"/>
      <c r="WVP410" s="47"/>
      <c r="WVQ410" s="47"/>
      <c r="WVR410" s="47"/>
      <c r="WVS410" s="47"/>
      <c r="WVT410" s="47"/>
      <c r="WVU410" s="47"/>
      <c r="WVV410" s="47"/>
      <c r="WVW410" s="47"/>
      <c r="WVX410" s="47"/>
      <c r="WVY410" s="47"/>
      <c r="WVZ410" s="47"/>
      <c r="WWA410" s="47"/>
      <c r="WWB410" s="47"/>
      <c r="WWC410" s="47"/>
      <c r="WWD410" s="47"/>
      <c r="WWE410" s="47"/>
      <c r="WWF410" s="47"/>
      <c r="WWG410" s="47"/>
      <c r="WWH410" s="47"/>
      <c r="WWI410" s="47"/>
      <c r="WWJ410" s="47"/>
      <c r="WWK410" s="47"/>
      <c r="WWL410" s="47"/>
      <c r="WWM410" s="47"/>
      <c r="WWN410" s="47"/>
      <c r="WWO410" s="47"/>
      <c r="WWP410" s="47"/>
      <c r="WWQ410" s="47"/>
      <c r="WWR410" s="47"/>
      <c r="WWS410" s="47"/>
      <c r="WWT410" s="47"/>
      <c r="WWU410" s="47"/>
      <c r="WWV410" s="47"/>
      <c r="WWW410" s="47"/>
      <c r="WWX410" s="47"/>
      <c r="WWY410" s="47"/>
      <c r="WWZ410" s="47"/>
      <c r="WXA410" s="47"/>
      <c r="WXB410" s="47"/>
      <c r="WXC410" s="47"/>
      <c r="WXD410" s="47"/>
      <c r="WXE410" s="47"/>
      <c r="WXF410" s="47"/>
      <c r="WXG410" s="47"/>
      <c r="WXH410" s="47"/>
      <c r="WXI410" s="47"/>
      <c r="WXJ410" s="47"/>
      <c r="WXK410" s="47"/>
      <c r="WXL410" s="47"/>
      <c r="WXM410" s="47"/>
      <c r="WXN410" s="47"/>
      <c r="WXO410" s="47"/>
      <c r="WXP410" s="47"/>
      <c r="WXQ410" s="47"/>
      <c r="WXR410" s="47"/>
      <c r="WXS410" s="47"/>
      <c r="WXT410" s="47"/>
      <c r="WXU410" s="47"/>
      <c r="WXV410" s="47"/>
      <c r="WXW410" s="47"/>
      <c r="WXX410" s="47"/>
      <c r="WXY410" s="47"/>
      <c r="WXZ410" s="47"/>
      <c r="WYA410" s="47"/>
      <c r="WYB410" s="47"/>
      <c r="WYC410" s="47"/>
      <c r="WYD410" s="47"/>
      <c r="WYE410" s="47"/>
      <c r="WYF410" s="47"/>
      <c r="WYG410" s="47"/>
      <c r="WYH410" s="47"/>
      <c r="WYI410" s="47"/>
      <c r="WYJ410" s="47"/>
      <c r="WYK410" s="47"/>
      <c r="WYL410" s="47"/>
      <c r="WYM410" s="47"/>
      <c r="WYN410" s="47"/>
      <c r="WYO410" s="47"/>
      <c r="WYP410" s="47"/>
      <c r="WYQ410" s="47"/>
      <c r="WYR410" s="47"/>
      <c r="WYS410" s="47"/>
      <c r="WYT410" s="47"/>
      <c r="WYU410" s="47"/>
      <c r="WYV410" s="47"/>
      <c r="WYW410" s="47"/>
      <c r="WYX410" s="47"/>
      <c r="WYY410" s="47"/>
      <c r="WYZ410" s="47"/>
      <c r="WZA410" s="47"/>
      <c r="WZB410" s="47"/>
      <c r="WZC410" s="47"/>
      <c r="WZD410" s="47"/>
      <c r="WZE410" s="47"/>
      <c r="WZF410" s="47"/>
      <c r="WZG410" s="47"/>
      <c r="WZH410" s="47"/>
      <c r="WZI410" s="47"/>
      <c r="WZJ410" s="47"/>
      <c r="WZK410" s="47"/>
      <c r="WZL410" s="47"/>
      <c r="WZM410" s="47"/>
      <c r="WZN410" s="47"/>
      <c r="WZO410" s="47"/>
      <c r="WZP410" s="47"/>
      <c r="WZQ410" s="47"/>
      <c r="WZR410" s="47"/>
      <c r="WZS410" s="47"/>
      <c r="WZT410" s="47"/>
      <c r="WZU410" s="47"/>
      <c r="WZV410" s="47"/>
      <c r="WZW410" s="47"/>
      <c r="WZX410" s="47"/>
      <c r="WZY410" s="47"/>
      <c r="WZZ410" s="47"/>
      <c r="XAA410" s="47"/>
      <c r="XAB410" s="47"/>
      <c r="XAC410" s="47"/>
      <c r="XAD410" s="47"/>
      <c r="XAE410" s="47"/>
      <c r="XAF410" s="47"/>
      <c r="XAG410" s="47"/>
      <c r="XAH410" s="47"/>
      <c r="XAI410" s="47"/>
      <c r="XAJ410" s="47"/>
      <c r="XAK410" s="47"/>
      <c r="XAL410" s="47"/>
      <c r="XAM410" s="47"/>
      <c r="XAN410" s="47"/>
      <c r="XAO410" s="47"/>
      <c r="XAP410" s="47"/>
      <c r="XAQ410" s="47"/>
      <c r="XAR410" s="47"/>
      <c r="XAS410" s="47"/>
      <c r="XAT410" s="47"/>
      <c r="XAU410" s="47"/>
      <c r="XAV410" s="47"/>
      <c r="XAW410" s="47"/>
      <c r="XAX410" s="47"/>
      <c r="XAY410" s="47"/>
      <c r="XAZ410" s="47"/>
      <c r="XBA410" s="47"/>
      <c r="XBB410" s="47"/>
      <c r="XBC410" s="47"/>
      <c r="XBD410" s="47"/>
      <c r="XBE410" s="47"/>
      <c r="XBF410" s="47"/>
      <c r="XBG410" s="47"/>
      <c r="XBH410" s="47"/>
      <c r="XBI410" s="47"/>
      <c r="XBJ410" s="47"/>
      <c r="XBK410" s="47"/>
      <c r="XBL410" s="47"/>
      <c r="XBM410" s="47"/>
      <c r="XBN410" s="47"/>
      <c r="XBO410" s="47"/>
      <c r="XBP410" s="47"/>
      <c r="XBQ410" s="47"/>
      <c r="XBR410" s="47"/>
      <c r="XBS410" s="47"/>
      <c r="XBT410" s="47"/>
      <c r="XBU410" s="47"/>
      <c r="XBV410" s="47"/>
      <c r="XBW410" s="47"/>
      <c r="XBX410" s="47"/>
      <c r="XBY410" s="47"/>
      <c r="XBZ410" s="47"/>
      <c r="XCA410" s="47"/>
      <c r="XCB410" s="47"/>
      <c r="XCC410" s="47"/>
      <c r="XCD410" s="47"/>
      <c r="XCE410" s="47"/>
      <c r="XCF410" s="47"/>
      <c r="XCG410" s="47"/>
      <c r="XCH410" s="47"/>
      <c r="XCI410" s="47"/>
      <c r="XCJ410" s="47"/>
      <c r="XCK410" s="47"/>
      <c r="XCL410" s="47"/>
      <c r="XCM410" s="47"/>
      <c r="XCN410" s="47"/>
      <c r="XCO410" s="47"/>
      <c r="XCP410" s="47"/>
      <c r="XCQ410" s="47"/>
      <c r="XCR410" s="47"/>
      <c r="XCS410" s="47"/>
      <c r="XCT410" s="47"/>
      <c r="XCU410" s="47"/>
      <c r="XCV410" s="47"/>
      <c r="XCW410" s="47"/>
      <c r="XCX410" s="47"/>
      <c r="XCY410" s="47"/>
      <c r="XCZ410" s="47"/>
      <c r="XDA410" s="47"/>
      <c r="XDB410" s="47"/>
      <c r="XDC410" s="47"/>
      <c r="XDD410" s="47"/>
      <c r="XDE410" s="47"/>
      <c r="XDF410" s="47"/>
      <c r="XDG410" s="47"/>
      <c r="XDH410" s="47"/>
      <c r="XDI410" s="47"/>
      <c r="XDJ410" s="47"/>
      <c r="XDK410" s="47"/>
      <c r="XDL410" s="47"/>
      <c r="XDM410" s="47"/>
      <c r="XDN410" s="47"/>
      <c r="XDO410" s="47"/>
      <c r="XDP410" s="47"/>
      <c r="XDQ410" s="47"/>
      <c r="XDR410" s="47"/>
      <c r="XDS410" s="47"/>
      <c r="XDT410" s="47"/>
      <c r="XDU410" s="47"/>
      <c r="XDV410" s="47"/>
      <c r="XDW410" s="47"/>
      <c r="XDX410" s="47"/>
      <c r="XDY410" s="47"/>
      <c r="XDZ410" s="47"/>
      <c r="XEA410" s="47"/>
      <c r="XEB410" s="47"/>
      <c r="XEC410" s="47"/>
      <c r="XED410" s="47"/>
      <c r="XEE410" s="47"/>
      <c r="XEF410" s="47"/>
      <c r="XEG410" s="47"/>
      <c r="XEH410" s="47"/>
      <c r="XEI410" s="47"/>
      <c r="XEJ410" s="47"/>
      <c r="XEK410" s="1"/>
      <c r="XEL410" s="1"/>
      <c r="XEM410" s="1"/>
      <c r="XEN410" s="1"/>
      <c r="XEO410" s="1"/>
      <c r="XEP410" s="1"/>
      <c r="XEQ410" s="1"/>
      <c r="XER410" s="1"/>
      <c r="XES410" s="1"/>
      <c r="XET410" s="1"/>
      <c r="XEU410" s="1"/>
      <c r="XEV410" s="1"/>
      <c r="XEW410" s="1"/>
      <c r="XEX410" s="1"/>
      <c r="XEY410" s="1"/>
      <c r="XEZ410" s="1"/>
      <c r="XFA410" s="1"/>
      <c r="XFB410" s="1"/>
      <c r="XFC410" s="1"/>
      <c r="XFD410" s="1"/>
    </row>
    <row r="411" s="46" customFormat="1" ht="43.5" spans="1:16384">
      <c r="A411" s="51">
        <v>404</v>
      </c>
      <c r="B411" s="51" t="s">
        <v>147</v>
      </c>
      <c r="C411" s="54" t="s">
        <v>179</v>
      </c>
      <c r="D411" s="54" t="s">
        <v>344</v>
      </c>
      <c r="E411" s="54" t="s">
        <v>587</v>
      </c>
      <c r="F411" s="59">
        <v>50</v>
      </c>
      <c r="G411" s="51">
        <v>200</v>
      </c>
      <c r="H411" s="54">
        <v>548</v>
      </c>
      <c r="I411" s="57">
        <v>115.604135</v>
      </c>
      <c r="J411" s="57">
        <v>23.407499</v>
      </c>
      <c r="K411" s="54" t="s">
        <v>151</v>
      </c>
      <c r="L411" s="54" t="s">
        <v>158</v>
      </c>
      <c r="M411" s="51"/>
      <c r="N411" s="51"/>
      <c r="O411" s="54"/>
      <c r="P411" s="54" t="s">
        <v>221</v>
      </c>
      <c r="Q411" s="54" t="s">
        <v>675</v>
      </c>
      <c r="R411" s="51"/>
      <c r="S411" s="51"/>
      <c r="T411" s="51"/>
      <c r="U411" s="60">
        <v>300</v>
      </c>
      <c r="V411" s="60"/>
      <c r="W411" s="60"/>
      <c r="X411" s="57" t="s">
        <v>237</v>
      </c>
      <c r="Y411" s="54"/>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47"/>
      <c r="DX411" s="47"/>
      <c r="DY411" s="47"/>
      <c r="DZ411" s="47"/>
      <c r="EA411" s="47"/>
      <c r="EB411" s="47"/>
      <c r="EC411" s="47"/>
      <c r="ED411" s="47"/>
      <c r="EE411" s="47"/>
      <c r="EF411" s="47"/>
      <c r="EG411" s="47"/>
      <c r="EH411" s="47"/>
      <c r="EI411" s="47"/>
      <c r="EJ411" s="47"/>
      <c r="EK411" s="47"/>
      <c r="EL411" s="47"/>
      <c r="EM411" s="47"/>
      <c r="EN411" s="47"/>
      <c r="EO411" s="47"/>
      <c r="EP411" s="47"/>
      <c r="EQ411" s="47"/>
      <c r="ER411" s="47"/>
      <c r="ES411" s="47"/>
      <c r="ET411" s="47"/>
      <c r="EU411" s="47"/>
      <c r="EV411" s="47"/>
      <c r="EW411" s="47"/>
      <c r="EX411" s="47"/>
      <c r="EY411" s="47"/>
      <c r="EZ411" s="47"/>
      <c r="FA411" s="47"/>
      <c r="FB411" s="47"/>
      <c r="FC411" s="47"/>
      <c r="FD411" s="47"/>
      <c r="FE411" s="47"/>
      <c r="FF411" s="47"/>
      <c r="FG411" s="47"/>
      <c r="FH411" s="47"/>
      <c r="FI411" s="47"/>
      <c r="FJ411" s="47"/>
      <c r="FK411" s="47"/>
      <c r="FL411" s="47"/>
      <c r="FM411" s="47"/>
      <c r="FN411" s="47"/>
      <c r="FO411" s="47"/>
      <c r="FP411" s="47"/>
      <c r="FQ411" s="47"/>
      <c r="FR411" s="47"/>
      <c r="FS411" s="47"/>
      <c r="FT411" s="47"/>
      <c r="FU411" s="47"/>
      <c r="FV411" s="47"/>
      <c r="FW411" s="47"/>
      <c r="FX411" s="47"/>
      <c r="FY411" s="47"/>
      <c r="FZ411" s="47"/>
      <c r="GA411" s="47"/>
      <c r="GB411" s="47"/>
      <c r="GC411" s="47"/>
      <c r="GD411" s="47"/>
      <c r="GE411" s="47"/>
      <c r="GF411" s="47"/>
      <c r="GG411" s="47"/>
      <c r="GH411" s="47"/>
      <c r="GI411" s="47"/>
      <c r="GJ411" s="47"/>
      <c r="GK411" s="47"/>
      <c r="GL411" s="47"/>
      <c r="GM411" s="47"/>
      <c r="GN411" s="47"/>
      <c r="GO411" s="47"/>
      <c r="GP411" s="47"/>
      <c r="GQ411" s="47"/>
      <c r="GR411" s="47"/>
      <c r="GS411" s="47"/>
      <c r="GT411" s="47"/>
      <c r="GU411" s="47"/>
      <c r="GV411" s="47"/>
      <c r="GW411" s="47"/>
      <c r="GX411" s="47"/>
      <c r="GY411" s="47"/>
      <c r="GZ411" s="47"/>
      <c r="HA411" s="47"/>
      <c r="HB411" s="47"/>
      <c r="HC411" s="47"/>
      <c r="HD411" s="47"/>
      <c r="HE411" s="47"/>
      <c r="HF411" s="47"/>
      <c r="HG411" s="47"/>
      <c r="HH411" s="47"/>
      <c r="HI411" s="47"/>
      <c r="HJ411" s="47"/>
      <c r="HK411" s="47"/>
      <c r="HL411" s="47"/>
      <c r="HM411" s="47"/>
      <c r="HN411" s="47"/>
      <c r="HO411" s="47"/>
      <c r="HP411" s="47"/>
      <c r="HQ411" s="47"/>
      <c r="HR411" s="47"/>
      <c r="HS411" s="47"/>
      <c r="HT411" s="47"/>
      <c r="HU411" s="47"/>
      <c r="HV411" s="47"/>
      <c r="HW411" s="47"/>
      <c r="HX411" s="47"/>
      <c r="HY411" s="47"/>
      <c r="HZ411" s="47"/>
      <c r="IA411" s="47"/>
      <c r="IB411" s="47"/>
      <c r="IC411" s="47"/>
      <c r="ID411" s="47"/>
      <c r="IE411" s="47"/>
      <c r="IF411" s="47"/>
      <c r="IG411" s="47"/>
      <c r="IH411" s="47"/>
      <c r="II411" s="47"/>
      <c r="IJ411" s="47"/>
      <c r="IK411" s="47"/>
      <c r="IL411" s="47"/>
      <c r="IM411" s="47"/>
      <c r="IN411" s="47"/>
      <c r="IO411" s="47"/>
      <c r="IP411" s="47"/>
      <c r="IQ411" s="47"/>
      <c r="IR411" s="47"/>
      <c r="IS411" s="47"/>
      <c r="IT411" s="47"/>
      <c r="IU411" s="47"/>
      <c r="IV411" s="47"/>
      <c r="IW411" s="47"/>
      <c r="IX411" s="47"/>
      <c r="IY411" s="47"/>
      <c r="IZ411" s="47"/>
      <c r="JA411" s="47"/>
      <c r="JB411" s="47"/>
      <c r="JC411" s="47"/>
      <c r="JD411" s="47"/>
      <c r="JE411" s="47"/>
      <c r="JF411" s="47"/>
      <c r="JG411" s="47"/>
      <c r="JH411" s="47"/>
      <c r="JI411" s="47"/>
      <c r="JJ411" s="47"/>
      <c r="JK411" s="47"/>
      <c r="JL411" s="47"/>
      <c r="JM411" s="47"/>
      <c r="JN411" s="47"/>
      <c r="JO411" s="47"/>
      <c r="JP411" s="47"/>
      <c r="JQ411" s="47"/>
      <c r="JR411" s="47"/>
      <c r="JS411" s="47"/>
      <c r="JT411" s="47"/>
      <c r="JU411" s="47"/>
      <c r="JV411" s="47"/>
      <c r="JW411" s="47"/>
      <c r="JX411" s="47"/>
      <c r="JY411" s="47"/>
      <c r="JZ411" s="47"/>
      <c r="KA411" s="47"/>
      <c r="KB411" s="47"/>
      <c r="KC411" s="47"/>
      <c r="KD411" s="47"/>
      <c r="KE411" s="47"/>
      <c r="KF411" s="47"/>
      <c r="KG411" s="47"/>
      <c r="KH411" s="47"/>
      <c r="KI411" s="47"/>
      <c r="KJ411" s="47"/>
      <c r="KK411" s="47"/>
      <c r="KL411" s="47"/>
      <c r="KM411" s="47"/>
      <c r="KN411" s="47"/>
      <c r="KO411" s="47"/>
      <c r="KP411" s="47"/>
      <c r="KQ411" s="47"/>
      <c r="KR411" s="47"/>
      <c r="KS411" s="47"/>
      <c r="KT411" s="47"/>
      <c r="KU411" s="47"/>
      <c r="KV411" s="47"/>
      <c r="KW411" s="47"/>
      <c r="KX411" s="47"/>
      <c r="KY411" s="47"/>
      <c r="KZ411" s="47"/>
      <c r="LA411" s="47"/>
      <c r="LB411" s="47"/>
      <c r="LC411" s="47"/>
      <c r="LD411" s="47"/>
      <c r="LE411" s="47"/>
      <c r="LF411" s="47"/>
      <c r="LG411" s="47"/>
      <c r="LH411" s="47"/>
      <c r="LI411" s="47"/>
      <c r="LJ411" s="47"/>
      <c r="LK411" s="47"/>
      <c r="LL411" s="47"/>
      <c r="LM411" s="47"/>
      <c r="LN411" s="47"/>
      <c r="LO411" s="47"/>
      <c r="LP411" s="47"/>
      <c r="LQ411" s="47"/>
      <c r="LR411" s="47"/>
      <c r="LS411" s="47"/>
      <c r="LT411" s="47"/>
      <c r="LU411" s="47"/>
      <c r="LV411" s="47"/>
      <c r="LW411" s="47"/>
      <c r="LX411" s="47"/>
      <c r="LY411" s="47"/>
      <c r="LZ411" s="47"/>
      <c r="MA411" s="47"/>
      <c r="MB411" s="47"/>
      <c r="MC411" s="47"/>
      <c r="MD411" s="47"/>
      <c r="ME411" s="47"/>
      <c r="MF411" s="47"/>
      <c r="MG411" s="47"/>
      <c r="MH411" s="47"/>
      <c r="MI411" s="47"/>
      <c r="MJ411" s="47"/>
      <c r="MK411" s="47"/>
      <c r="ML411" s="47"/>
      <c r="MM411" s="47"/>
      <c r="MN411" s="47"/>
      <c r="MO411" s="47"/>
      <c r="MP411" s="47"/>
      <c r="MQ411" s="47"/>
      <c r="MR411" s="47"/>
      <c r="MS411" s="47"/>
      <c r="MT411" s="47"/>
      <c r="MU411" s="47"/>
      <c r="MV411" s="47"/>
      <c r="MW411" s="47"/>
      <c r="MX411" s="47"/>
      <c r="MY411" s="47"/>
      <c r="MZ411" s="47"/>
      <c r="NA411" s="47"/>
      <c r="NB411" s="47"/>
      <c r="NC411" s="47"/>
      <c r="ND411" s="47"/>
      <c r="NE411" s="47"/>
      <c r="NF411" s="47"/>
      <c r="NG411" s="47"/>
      <c r="NH411" s="47"/>
      <c r="NI411" s="47"/>
      <c r="NJ411" s="47"/>
      <c r="NK411" s="47"/>
      <c r="NL411" s="47"/>
      <c r="NM411" s="47"/>
      <c r="NN411" s="47"/>
      <c r="NO411" s="47"/>
      <c r="NP411" s="47"/>
      <c r="NQ411" s="47"/>
      <c r="NR411" s="47"/>
      <c r="NS411" s="47"/>
      <c r="NT411" s="47"/>
      <c r="NU411" s="47"/>
      <c r="NV411" s="47"/>
      <c r="NW411" s="47"/>
      <c r="NX411" s="47"/>
      <c r="NY411" s="47"/>
      <c r="NZ411" s="47"/>
      <c r="OA411" s="47"/>
      <c r="OB411" s="47"/>
      <c r="OC411" s="47"/>
      <c r="OD411" s="47"/>
      <c r="OE411" s="47"/>
      <c r="OF411" s="47"/>
      <c r="OG411" s="47"/>
      <c r="OH411" s="47"/>
      <c r="OI411" s="47"/>
      <c r="OJ411" s="47"/>
      <c r="OK411" s="47"/>
      <c r="OL411" s="47"/>
      <c r="OM411" s="47"/>
      <c r="ON411" s="47"/>
      <c r="OO411" s="47"/>
      <c r="OP411" s="47"/>
      <c r="OQ411" s="47"/>
      <c r="OR411" s="47"/>
      <c r="OS411" s="47"/>
      <c r="OT411" s="47"/>
      <c r="OU411" s="47"/>
      <c r="OV411" s="47"/>
      <c r="OW411" s="47"/>
      <c r="OX411" s="47"/>
      <c r="OY411" s="47"/>
      <c r="OZ411" s="47"/>
      <c r="PA411" s="47"/>
      <c r="PB411" s="47"/>
      <c r="PC411" s="47"/>
      <c r="PD411" s="47"/>
      <c r="PE411" s="47"/>
      <c r="PF411" s="47"/>
      <c r="PG411" s="47"/>
      <c r="PH411" s="47"/>
      <c r="PI411" s="47"/>
      <c r="PJ411" s="47"/>
      <c r="PK411" s="47"/>
      <c r="PL411" s="47"/>
      <c r="PM411" s="47"/>
      <c r="PN411" s="47"/>
      <c r="PO411" s="47"/>
      <c r="PP411" s="47"/>
      <c r="PQ411" s="47"/>
      <c r="PR411" s="47"/>
      <c r="PS411" s="47"/>
      <c r="PT411" s="47"/>
      <c r="PU411" s="47"/>
      <c r="PV411" s="47"/>
      <c r="PW411" s="47"/>
      <c r="PX411" s="47"/>
      <c r="PY411" s="47"/>
      <c r="PZ411" s="47"/>
      <c r="QA411" s="47"/>
      <c r="QB411" s="47"/>
      <c r="QC411" s="47"/>
      <c r="QD411" s="47"/>
      <c r="QE411" s="47"/>
      <c r="QF411" s="47"/>
      <c r="QG411" s="47"/>
      <c r="QH411" s="47"/>
      <c r="QI411" s="47"/>
      <c r="QJ411" s="47"/>
      <c r="QK411" s="47"/>
      <c r="QL411" s="47"/>
      <c r="QM411" s="47"/>
      <c r="QN411" s="47"/>
      <c r="QO411" s="47"/>
      <c r="QP411" s="47"/>
      <c r="QQ411" s="47"/>
      <c r="QR411" s="47"/>
      <c r="QS411" s="47"/>
      <c r="QT411" s="47"/>
      <c r="QU411" s="47"/>
      <c r="QV411" s="47"/>
      <c r="QW411" s="47"/>
      <c r="QX411" s="47"/>
      <c r="QY411" s="47"/>
      <c r="QZ411" s="47"/>
      <c r="RA411" s="47"/>
      <c r="RB411" s="47"/>
      <c r="RC411" s="47"/>
      <c r="RD411" s="47"/>
      <c r="RE411" s="47"/>
      <c r="RF411" s="47"/>
      <c r="RG411" s="47"/>
      <c r="RH411" s="47"/>
      <c r="RI411" s="47"/>
      <c r="RJ411" s="47"/>
      <c r="RK411" s="47"/>
      <c r="RL411" s="47"/>
      <c r="RM411" s="47"/>
      <c r="RN411" s="47"/>
      <c r="RO411" s="47"/>
      <c r="RP411" s="47"/>
      <c r="RQ411" s="47"/>
      <c r="RR411" s="47"/>
      <c r="RS411" s="47"/>
      <c r="RT411" s="47"/>
      <c r="RU411" s="47"/>
      <c r="RV411" s="47"/>
      <c r="RW411" s="47"/>
      <c r="RX411" s="47"/>
      <c r="RY411" s="47"/>
      <c r="RZ411" s="47"/>
      <c r="SA411" s="47"/>
      <c r="SB411" s="47"/>
      <c r="SC411" s="47"/>
      <c r="SD411" s="47"/>
      <c r="SE411" s="47"/>
      <c r="SF411" s="47"/>
      <c r="SG411" s="47"/>
      <c r="SH411" s="47"/>
      <c r="SI411" s="47"/>
      <c r="SJ411" s="47"/>
      <c r="SK411" s="47"/>
      <c r="SL411" s="47"/>
      <c r="SM411" s="47"/>
      <c r="SN411" s="47"/>
      <c r="SO411" s="47"/>
      <c r="SP411" s="47"/>
      <c r="SQ411" s="47"/>
      <c r="SR411" s="47"/>
      <c r="SS411" s="47"/>
      <c r="ST411" s="47"/>
      <c r="SU411" s="47"/>
      <c r="SV411" s="47"/>
      <c r="SW411" s="47"/>
      <c r="SX411" s="47"/>
      <c r="SY411" s="47"/>
      <c r="SZ411" s="47"/>
      <c r="TA411" s="47"/>
      <c r="TB411" s="47"/>
      <c r="TC411" s="47"/>
      <c r="TD411" s="47"/>
      <c r="TE411" s="47"/>
      <c r="TF411" s="47"/>
      <c r="TG411" s="47"/>
      <c r="TH411" s="47"/>
      <c r="TI411" s="47"/>
      <c r="TJ411" s="47"/>
      <c r="TK411" s="47"/>
      <c r="TL411" s="47"/>
      <c r="TM411" s="47"/>
      <c r="TN411" s="47"/>
      <c r="TO411" s="47"/>
      <c r="TP411" s="47"/>
      <c r="TQ411" s="47"/>
      <c r="TR411" s="47"/>
      <c r="TS411" s="47"/>
      <c r="TT411" s="47"/>
      <c r="TU411" s="47"/>
      <c r="TV411" s="47"/>
      <c r="TW411" s="47"/>
      <c r="TX411" s="47"/>
      <c r="TY411" s="47"/>
      <c r="TZ411" s="47"/>
      <c r="UA411" s="47"/>
      <c r="UB411" s="47"/>
      <c r="UC411" s="47"/>
      <c r="UD411" s="47"/>
      <c r="UE411" s="47"/>
      <c r="UF411" s="47"/>
      <c r="UG411" s="47"/>
      <c r="UH411" s="47"/>
      <c r="UI411" s="47"/>
      <c r="UJ411" s="47"/>
      <c r="UK411" s="47"/>
      <c r="UL411" s="47"/>
      <c r="UM411" s="47"/>
      <c r="UN411" s="47"/>
      <c r="UO411" s="47"/>
      <c r="UP411" s="47"/>
      <c r="UQ411" s="47"/>
      <c r="UR411" s="47"/>
      <c r="US411" s="47"/>
      <c r="UT411" s="47"/>
      <c r="UU411" s="47"/>
      <c r="UV411" s="47"/>
      <c r="UW411" s="47"/>
      <c r="UX411" s="47"/>
      <c r="UY411" s="47"/>
      <c r="UZ411" s="47"/>
      <c r="VA411" s="47"/>
      <c r="VB411" s="47"/>
      <c r="VC411" s="47"/>
      <c r="VD411" s="47"/>
      <c r="VE411" s="47"/>
      <c r="VF411" s="47"/>
      <c r="VG411" s="47"/>
      <c r="VH411" s="47"/>
      <c r="VI411" s="47"/>
      <c r="VJ411" s="47"/>
      <c r="VK411" s="47"/>
      <c r="VL411" s="47"/>
      <c r="VM411" s="47"/>
      <c r="VN411" s="47"/>
      <c r="VO411" s="47"/>
      <c r="VP411" s="47"/>
      <c r="VQ411" s="47"/>
      <c r="VR411" s="47"/>
      <c r="VS411" s="47"/>
      <c r="VT411" s="47"/>
      <c r="VU411" s="47"/>
      <c r="VV411" s="47"/>
      <c r="VW411" s="47"/>
      <c r="VX411" s="47"/>
      <c r="VY411" s="47"/>
      <c r="VZ411" s="47"/>
      <c r="WA411" s="47"/>
      <c r="WB411" s="47"/>
      <c r="WC411" s="47"/>
      <c r="WD411" s="47"/>
      <c r="WE411" s="47"/>
      <c r="WF411" s="47"/>
      <c r="WG411" s="47"/>
      <c r="WH411" s="47"/>
      <c r="WI411" s="47"/>
      <c r="WJ411" s="47"/>
      <c r="WK411" s="47"/>
      <c r="WL411" s="47"/>
      <c r="WM411" s="47"/>
      <c r="WN411" s="47"/>
      <c r="WO411" s="47"/>
      <c r="WP411" s="47"/>
      <c r="WQ411" s="47"/>
      <c r="WR411" s="47"/>
      <c r="WS411" s="47"/>
      <c r="WT411" s="47"/>
      <c r="WU411" s="47"/>
      <c r="WV411" s="47"/>
      <c r="WW411" s="47"/>
      <c r="WX411" s="47"/>
      <c r="WY411" s="47"/>
      <c r="WZ411" s="47"/>
      <c r="XA411" s="47"/>
      <c r="XB411" s="47"/>
      <c r="XC411" s="47"/>
      <c r="XD411" s="47"/>
      <c r="XE411" s="47"/>
      <c r="XF411" s="47"/>
      <c r="XG411" s="47"/>
      <c r="XH411" s="47"/>
      <c r="XI411" s="47"/>
      <c r="XJ411" s="47"/>
      <c r="XK411" s="47"/>
      <c r="XL411" s="47"/>
      <c r="XM411" s="47"/>
      <c r="XN411" s="47"/>
      <c r="XO411" s="47"/>
      <c r="XP411" s="47"/>
      <c r="XQ411" s="47"/>
      <c r="XR411" s="47"/>
      <c r="XS411" s="47"/>
      <c r="XT411" s="47"/>
      <c r="XU411" s="47"/>
      <c r="XV411" s="47"/>
      <c r="XW411" s="47"/>
      <c r="XX411" s="47"/>
      <c r="XY411" s="47"/>
      <c r="XZ411" s="47"/>
      <c r="YA411" s="47"/>
      <c r="YB411" s="47"/>
      <c r="YC411" s="47"/>
      <c r="YD411" s="47"/>
      <c r="YE411" s="47"/>
      <c r="YF411" s="47"/>
      <c r="YG411" s="47"/>
      <c r="YH411" s="47"/>
      <c r="YI411" s="47"/>
      <c r="YJ411" s="47"/>
      <c r="YK411" s="47"/>
      <c r="YL411" s="47"/>
      <c r="YM411" s="47"/>
      <c r="YN411" s="47"/>
      <c r="YO411" s="47"/>
      <c r="YP411" s="47"/>
      <c r="YQ411" s="47"/>
      <c r="YR411" s="47"/>
      <c r="YS411" s="47"/>
      <c r="YT411" s="47"/>
      <c r="YU411" s="47"/>
      <c r="YV411" s="47"/>
      <c r="YW411" s="47"/>
      <c r="YX411" s="47"/>
      <c r="YY411" s="47"/>
      <c r="YZ411" s="47"/>
      <c r="ZA411" s="47"/>
      <c r="ZB411" s="47"/>
      <c r="ZC411" s="47"/>
      <c r="ZD411" s="47"/>
      <c r="ZE411" s="47"/>
      <c r="ZF411" s="47"/>
      <c r="ZG411" s="47"/>
      <c r="ZH411" s="47"/>
      <c r="ZI411" s="47"/>
      <c r="ZJ411" s="47"/>
      <c r="ZK411" s="47"/>
      <c r="ZL411" s="47"/>
      <c r="ZM411" s="47"/>
      <c r="ZN411" s="47"/>
      <c r="ZO411" s="47"/>
      <c r="ZP411" s="47"/>
      <c r="ZQ411" s="47"/>
      <c r="ZR411" s="47"/>
      <c r="ZS411" s="47"/>
      <c r="ZT411" s="47"/>
      <c r="ZU411" s="47"/>
      <c r="ZV411" s="47"/>
      <c r="ZW411" s="47"/>
      <c r="ZX411" s="47"/>
      <c r="ZY411" s="47"/>
      <c r="ZZ411" s="47"/>
      <c r="AAA411" s="47"/>
      <c r="AAB411" s="47"/>
      <c r="AAC411" s="47"/>
      <c r="AAD411" s="47"/>
      <c r="AAE411" s="47"/>
      <c r="AAF411" s="47"/>
      <c r="AAG411" s="47"/>
      <c r="AAH411" s="47"/>
      <c r="AAI411" s="47"/>
      <c r="AAJ411" s="47"/>
      <c r="AAK411" s="47"/>
      <c r="AAL411" s="47"/>
      <c r="AAM411" s="47"/>
      <c r="AAN411" s="47"/>
      <c r="AAO411" s="47"/>
      <c r="AAP411" s="47"/>
      <c r="AAQ411" s="47"/>
      <c r="AAR411" s="47"/>
      <c r="AAS411" s="47"/>
      <c r="AAT411" s="47"/>
      <c r="AAU411" s="47"/>
      <c r="AAV411" s="47"/>
      <c r="AAW411" s="47"/>
      <c r="AAX411" s="47"/>
      <c r="AAY411" s="47"/>
      <c r="AAZ411" s="47"/>
      <c r="ABA411" s="47"/>
      <c r="ABB411" s="47"/>
      <c r="ABC411" s="47"/>
      <c r="ABD411" s="47"/>
      <c r="ABE411" s="47"/>
      <c r="ABF411" s="47"/>
      <c r="ABG411" s="47"/>
      <c r="ABH411" s="47"/>
      <c r="ABI411" s="47"/>
      <c r="ABJ411" s="47"/>
      <c r="ABK411" s="47"/>
      <c r="ABL411" s="47"/>
      <c r="ABM411" s="47"/>
      <c r="ABN411" s="47"/>
      <c r="ABO411" s="47"/>
      <c r="ABP411" s="47"/>
      <c r="ABQ411" s="47"/>
      <c r="ABR411" s="47"/>
      <c r="ABS411" s="47"/>
      <c r="ABT411" s="47"/>
      <c r="ABU411" s="47"/>
      <c r="ABV411" s="47"/>
      <c r="ABW411" s="47"/>
      <c r="ABX411" s="47"/>
      <c r="ABY411" s="47"/>
      <c r="ABZ411" s="47"/>
      <c r="ACA411" s="47"/>
      <c r="ACB411" s="47"/>
      <c r="ACC411" s="47"/>
      <c r="ACD411" s="47"/>
      <c r="ACE411" s="47"/>
      <c r="ACF411" s="47"/>
      <c r="ACG411" s="47"/>
      <c r="ACH411" s="47"/>
      <c r="ACI411" s="47"/>
      <c r="ACJ411" s="47"/>
      <c r="ACK411" s="47"/>
      <c r="ACL411" s="47"/>
      <c r="ACM411" s="47"/>
      <c r="ACN411" s="47"/>
      <c r="ACO411" s="47"/>
      <c r="ACP411" s="47"/>
      <c r="ACQ411" s="47"/>
      <c r="ACR411" s="47"/>
      <c r="ACS411" s="47"/>
      <c r="ACT411" s="47"/>
      <c r="ACU411" s="47"/>
      <c r="ACV411" s="47"/>
      <c r="ACW411" s="47"/>
      <c r="ACX411" s="47"/>
      <c r="ACY411" s="47"/>
      <c r="ACZ411" s="47"/>
      <c r="ADA411" s="47"/>
      <c r="ADB411" s="47"/>
      <c r="ADC411" s="47"/>
      <c r="ADD411" s="47"/>
      <c r="ADE411" s="47"/>
      <c r="ADF411" s="47"/>
      <c r="ADG411" s="47"/>
      <c r="ADH411" s="47"/>
      <c r="ADI411" s="47"/>
      <c r="ADJ411" s="47"/>
      <c r="ADK411" s="47"/>
      <c r="ADL411" s="47"/>
      <c r="ADM411" s="47"/>
      <c r="ADN411" s="47"/>
      <c r="ADO411" s="47"/>
      <c r="ADP411" s="47"/>
      <c r="ADQ411" s="47"/>
      <c r="ADR411" s="47"/>
      <c r="ADS411" s="47"/>
      <c r="ADT411" s="47"/>
      <c r="ADU411" s="47"/>
      <c r="ADV411" s="47"/>
      <c r="ADW411" s="47"/>
      <c r="ADX411" s="47"/>
      <c r="ADY411" s="47"/>
      <c r="ADZ411" s="47"/>
      <c r="AEA411" s="47"/>
      <c r="AEB411" s="47"/>
      <c r="AEC411" s="47"/>
      <c r="AED411" s="47"/>
      <c r="AEE411" s="47"/>
      <c r="AEF411" s="47"/>
      <c r="AEG411" s="47"/>
      <c r="AEH411" s="47"/>
      <c r="AEI411" s="47"/>
      <c r="AEJ411" s="47"/>
      <c r="AEK411" s="47"/>
      <c r="AEL411" s="47"/>
      <c r="AEM411" s="47"/>
      <c r="AEN411" s="47"/>
      <c r="AEO411" s="47"/>
      <c r="AEP411" s="47"/>
      <c r="AEQ411" s="47"/>
      <c r="AER411" s="47"/>
      <c r="AES411" s="47"/>
      <c r="AET411" s="47"/>
      <c r="AEU411" s="47"/>
      <c r="AEV411" s="47"/>
      <c r="AEW411" s="47"/>
      <c r="AEX411" s="47"/>
      <c r="AEY411" s="47"/>
      <c r="AEZ411" s="47"/>
      <c r="AFA411" s="47"/>
      <c r="AFB411" s="47"/>
      <c r="AFC411" s="47"/>
      <c r="AFD411" s="47"/>
      <c r="AFE411" s="47"/>
      <c r="AFF411" s="47"/>
      <c r="AFG411" s="47"/>
      <c r="AFH411" s="47"/>
      <c r="AFI411" s="47"/>
      <c r="AFJ411" s="47"/>
      <c r="AFK411" s="47"/>
      <c r="AFL411" s="47"/>
      <c r="AFM411" s="47"/>
      <c r="AFN411" s="47"/>
      <c r="AFO411" s="47"/>
      <c r="AFP411" s="47"/>
      <c r="AFQ411" s="47"/>
      <c r="AFR411" s="47"/>
      <c r="AFS411" s="47"/>
      <c r="AFT411" s="47"/>
      <c r="AFU411" s="47"/>
      <c r="AFV411" s="47"/>
      <c r="AFW411" s="47"/>
      <c r="AFX411" s="47"/>
      <c r="AFY411" s="47"/>
      <c r="AFZ411" s="47"/>
      <c r="AGA411" s="47"/>
      <c r="AGB411" s="47"/>
      <c r="AGC411" s="47"/>
      <c r="AGD411" s="47"/>
      <c r="AGE411" s="47"/>
      <c r="AGF411" s="47"/>
      <c r="AGG411" s="47"/>
      <c r="AGH411" s="47"/>
      <c r="AGI411" s="47"/>
      <c r="AGJ411" s="47"/>
      <c r="AGK411" s="47"/>
      <c r="AGL411" s="47"/>
      <c r="AGM411" s="47"/>
      <c r="AGN411" s="47"/>
      <c r="AGO411" s="47"/>
      <c r="AGP411" s="47"/>
      <c r="AGQ411" s="47"/>
      <c r="AGR411" s="47"/>
      <c r="AGS411" s="47"/>
      <c r="AGT411" s="47"/>
      <c r="AGU411" s="47"/>
      <c r="AGV411" s="47"/>
      <c r="AGW411" s="47"/>
      <c r="AGX411" s="47"/>
      <c r="AGY411" s="47"/>
      <c r="AGZ411" s="47"/>
      <c r="AHA411" s="47"/>
      <c r="AHB411" s="47"/>
      <c r="AHC411" s="47"/>
      <c r="AHD411" s="47"/>
      <c r="AHE411" s="47"/>
      <c r="AHF411" s="47"/>
      <c r="AHG411" s="47"/>
      <c r="AHH411" s="47"/>
      <c r="AHI411" s="47"/>
      <c r="AHJ411" s="47"/>
      <c r="AHK411" s="47"/>
      <c r="AHL411" s="47"/>
      <c r="AHM411" s="47"/>
      <c r="AHN411" s="47"/>
      <c r="AHO411" s="47"/>
      <c r="AHP411" s="47"/>
      <c r="AHQ411" s="47"/>
      <c r="AHR411" s="47"/>
      <c r="AHS411" s="47"/>
      <c r="AHT411" s="47"/>
      <c r="AHU411" s="47"/>
      <c r="AHV411" s="47"/>
      <c r="AHW411" s="47"/>
      <c r="AHX411" s="47"/>
      <c r="AHY411" s="47"/>
      <c r="AHZ411" s="47"/>
      <c r="AIA411" s="47"/>
      <c r="AIB411" s="47"/>
      <c r="AIC411" s="47"/>
      <c r="AID411" s="47"/>
      <c r="AIE411" s="47"/>
      <c r="AIF411" s="47"/>
      <c r="AIG411" s="47"/>
      <c r="AIH411" s="47"/>
      <c r="AII411" s="47"/>
      <c r="AIJ411" s="47"/>
      <c r="AIK411" s="47"/>
      <c r="AIL411" s="47"/>
      <c r="AIM411" s="47"/>
      <c r="AIN411" s="47"/>
      <c r="AIO411" s="47"/>
      <c r="AIP411" s="47"/>
      <c r="AIQ411" s="47"/>
      <c r="AIR411" s="47"/>
      <c r="AIS411" s="47"/>
      <c r="AIT411" s="47"/>
      <c r="AIU411" s="47"/>
      <c r="AIV411" s="47"/>
      <c r="AIW411" s="47"/>
      <c r="AIX411" s="47"/>
      <c r="AIY411" s="47"/>
      <c r="AIZ411" s="47"/>
      <c r="AJA411" s="47"/>
      <c r="AJB411" s="47"/>
      <c r="AJC411" s="47"/>
      <c r="AJD411" s="47"/>
      <c r="AJE411" s="47"/>
      <c r="AJF411" s="47"/>
      <c r="AJG411" s="47"/>
      <c r="AJH411" s="47"/>
      <c r="AJI411" s="47"/>
      <c r="AJJ411" s="47"/>
      <c r="AJK411" s="47"/>
      <c r="AJL411" s="47"/>
      <c r="AJM411" s="47"/>
      <c r="AJN411" s="47"/>
      <c r="AJO411" s="47"/>
      <c r="AJP411" s="47"/>
      <c r="AJQ411" s="47"/>
      <c r="AJR411" s="47"/>
      <c r="AJS411" s="47"/>
      <c r="AJT411" s="47"/>
      <c r="AJU411" s="47"/>
      <c r="AJV411" s="47"/>
      <c r="AJW411" s="47"/>
      <c r="AJX411" s="47"/>
      <c r="AJY411" s="47"/>
      <c r="AJZ411" s="47"/>
      <c r="AKA411" s="47"/>
      <c r="AKB411" s="47"/>
      <c r="AKC411" s="47"/>
      <c r="AKD411" s="47"/>
      <c r="AKE411" s="47"/>
      <c r="AKF411" s="47"/>
      <c r="AKG411" s="47"/>
      <c r="AKH411" s="47"/>
      <c r="AKI411" s="47"/>
      <c r="AKJ411" s="47"/>
      <c r="AKK411" s="47"/>
      <c r="AKL411" s="47"/>
      <c r="AKM411" s="47"/>
      <c r="AKN411" s="47"/>
      <c r="AKO411" s="47"/>
      <c r="AKP411" s="47"/>
      <c r="AKQ411" s="47"/>
      <c r="AKR411" s="47"/>
      <c r="AKS411" s="47"/>
      <c r="AKT411" s="47"/>
      <c r="AKU411" s="47"/>
      <c r="AKV411" s="47"/>
      <c r="AKW411" s="47"/>
      <c r="AKX411" s="47"/>
      <c r="AKY411" s="47"/>
      <c r="AKZ411" s="47"/>
      <c r="ALA411" s="47"/>
      <c r="ALB411" s="47"/>
      <c r="ALC411" s="47"/>
      <c r="ALD411" s="47"/>
      <c r="ALE411" s="47"/>
      <c r="ALF411" s="47"/>
      <c r="ALG411" s="47"/>
      <c r="ALH411" s="47"/>
      <c r="ALI411" s="47"/>
      <c r="ALJ411" s="47"/>
      <c r="ALK411" s="47"/>
      <c r="ALL411" s="47"/>
      <c r="ALM411" s="47"/>
      <c r="ALN411" s="47"/>
      <c r="ALO411" s="47"/>
      <c r="ALP411" s="47"/>
      <c r="ALQ411" s="47"/>
      <c r="ALR411" s="47"/>
      <c r="ALS411" s="47"/>
      <c r="ALT411" s="47"/>
      <c r="ALU411" s="47"/>
      <c r="ALV411" s="47"/>
      <c r="ALW411" s="47"/>
      <c r="ALX411" s="47"/>
      <c r="ALY411" s="47"/>
      <c r="ALZ411" s="47"/>
      <c r="AMA411" s="47"/>
      <c r="AMB411" s="47"/>
      <c r="AMC411" s="47"/>
      <c r="AMD411" s="47"/>
      <c r="AME411" s="47"/>
      <c r="AMF411" s="47"/>
      <c r="AMG411" s="47"/>
      <c r="AMH411" s="47"/>
      <c r="AMI411" s="47"/>
      <c r="AMJ411" s="47"/>
      <c r="AMK411" s="47"/>
      <c r="AML411" s="47"/>
      <c r="AMM411" s="47"/>
      <c r="AMN411" s="47"/>
      <c r="AMO411" s="47"/>
      <c r="AMP411" s="47"/>
      <c r="AMQ411" s="47"/>
      <c r="AMR411" s="47"/>
      <c r="AMS411" s="47"/>
      <c r="AMT411" s="47"/>
      <c r="AMU411" s="47"/>
      <c r="AMV411" s="47"/>
      <c r="AMW411" s="47"/>
      <c r="AMX411" s="47"/>
      <c r="AMY411" s="47"/>
      <c r="AMZ411" s="47"/>
      <c r="ANA411" s="47"/>
      <c r="ANB411" s="47"/>
      <c r="ANC411" s="47"/>
      <c r="AND411" s="47"/>
      <c r="ANE411" s="47"/>
      <c r="ANF411" s="47"/>
      <c r="ANG411" s="47"/>
      <c r="ANH411" s="47"/>
      <c r="ANI411" s="47"/>
      <c r="ANJ411" s="47"/>
      <c r="ANK411" s="47"/>
      <c r="ANL411" s="47"/>
      <c r="ANM411" s="47"/>
      <c r="ANN411" s="47"/>
      <c r="ANO411" s="47"/>
      <c r="ANP411" s="47"/>
      <c r="ANQ411" s="47"/>
      <c r="ANR411" s="47"/>
      <c r="ANS411" s="47"/>
      <c r="ANT411" s="47"/>
      <c r="ANU411" s="47"/>
      <c r="ANV411" s="47"/>
      <c r="ANW411" s="47"/>
      <c r="ANX411" s="47"/>
      <c r="ANY411" s="47"/>
      <c r="ANZ411" s="47"/>
      <c r="AOA411" s="47"/>
      <c r="AOB411" s="47"/>
      <c r="AOC411" s="47"/>
      <c r="AOD411" s="47"/>
      <c r="AOE411" s="47"/>
      <c r="AOF411" s="47"/>
      <c r="AOG411" s="47"/>
      <c r="AOH411" s="47"/>
      <c r="AOI411" s="47"/>
      <c r="AOJ411" s="47"/>
      <c r="AOK411" s="47"/>
      <c r="AOL411" s="47"/>
      <c r="AOM411" s="47"/>
      <c r="AON411" s="47"/>
      <c r="AOO411" s="47"/>
      <c r="AOP411" s="47"/>
      <c r="AOQ411" s="47"/>
      <c r="AOR411" s="47"/>
      <c r="AOS411" s="47"/>
      <c r="AOT411" s="47"/>
      <c r="AOU411" s="47"/>
      <c r="AOV411" s="47"/>
      <c r="AOW411" s="47"/>
      <c r="AOX411" s="47"/>
      <c r="AOY411" s="47"/>
      <c r="AOZ411" s="47"/>
      <c r="APA411" s="47"/>
      <c r="APB411" s="47"/>
      <c r="APC411" s="47"/>
      <c r="APD411" s="47"/>
      <c r="APE411" s="47"/>
      <c r="APF411" s="47"/>
      <c r="APG411" s="47"/>
      <c r="APH411" s="47"/>
      <c r="API411" s="47"/>
      <c r="APJ411" s="47"/>
      <c r="APK411" s="47"/>
      <c r="APL411" s="47"/>
      <c r="APM411" s="47"/>
      <c r="APN411" s="47"/>
      <c r="APO411" s="47"/>
      <c r="APP411" s="47"/>
      <c r="APQ411" s="47"/>
      <c r="APR411" s="47"/>
      <c r="APS411" s="47"/>
      <c r="APT411" s="47"/>
      <c r="APU411" s="47"/>
      <c r="APV411" s="47"/>
      <c r="APW411" s="47"/>
      <c r="APX411" s="47"/>
      <c r="APY411" s="47"/>
      <c r="APZ411" s="47"/>
      <c r="AQA411" s="47"/>
      <c r="AQB411" s="47"/>
      <c r="AQC411" s="47"/>
      <c r="AQD411" s="47"/>
      <c r="AQE411" s="47"/>
      <c r="AQF411" s="47"/>
      <c r="AQG411" s="47"/>
      <c r="AQH411" s="47"/>
      <c r="AQI411" s="47"/>
      <c r="AQJ411" s="47"/>
      <c r="AQK411" s="47"/>
      <c r="AQL411" s="47"/>
      <c r="AQM411" s="47"/>
      <c r="AQN411" s="47"/>
      <c r="AQO411" s="47"/>
      <c r="AQP411" s="47"/>
      <c r="AQQ411" s="47"/>
      <c r="AQR411" s="47"/>
      <c r="AQS411" s="47"/>
      <c r="AQT411" s="47"/>
      <c r="AQU411" s="47"/>
      <c r="AQV411" s="47"/>
      <c r="AQW411" s="47"/>
      <c r="AQX411" s="47"/>
      <c r="AQY411" s="47"/>
      <c r="AQZ411" s="47"/>
      <c r="ARA411" s="47"/>
      <c r="ARB411" s="47"/>
      <c r="ARC411" s="47"/>
      <c r="ARD411" s="47"/>
      <c r="ARE411" s="47"/>
      <c r="ARF411" s="47"/>
      <c r="ARG411" s="47"/>
      <c r="ARH411" s="47"/>
      <c r="ARI411" s="47"/>
      <c r="ARJ411" s="47"/>
      <c r="ARK411" s="47"/>
      <c r="ARL411" s="47"/>
      <c r="ARM411" s="47"/>
      <c r="ARN411" s="47"/>
      <c r="ARO411" s="47"/>
      <c r="ARP411" s="47"/>
      <c r="ARQ411" s="47"/>
      <c r="ARR411" s="47"/>
      <c r="ARS411" s="47"/>
      <c r="ART411" s="47"/>
      <c r="ARU411" s="47"/>
      <c r="ARV411" s="47"/>
      <c r="ARW411" s="47"/>
      <c r="ARX411" s="47"/>
      <c r="ARY411" s="47"/>
      <c r="ARZ411" s="47"/>
      <c r="ASA411" s="47"/>
      <c r="ASB411" s="47"/>
      <c r="ASC411" s="47"/>
      <c r="ASD411" s="47"/>
      <c r="ASE411" s="47"/>
      <c r="ASF411" s="47"/>
      <c r="ASG411" s="47"/>
      <c r="ASH411" s="47"/>
      <c r="ASI411" s="47"/>
      <c r="ASJ411" s="47"/>
      <c r="ASK411" s="47"/>
      <c r="ASL411" s="47"/>
      <c r="ASM411" s="47"/>
      <c r="ASN411" s="47"/>
      <c r="ASO411" s="47"/>
      <c r="ASP411" s="47"/>
      <c r="ASQ411" s="47"/>
      <c r="ASR411" s="47"/>
      <c r="ASS411" s="47"/>
      <c r="AST411" s="47"/>
      <c r="ASU411" s="47"/>
      <c r="ASV411" s="47"/>
      <c r="ASW411" s="47"/>
      <c r="ASX411" s="47"/>
      <c r="ASY411" s="47"/>
      <c r="ASZ411" s="47"/>
      <c r="ATA411" s="47"/>
      <c r="ATB411" s="47"/>
      <c r="ATC411" s="47"/>
      <c r="ATD411" s="47"/>
      <c r="ATE411" s="47"/>
      <c r="ATF411" s="47"/>
      <c r="ATG411" s="47"/>
      <c r="ATH411" s="47"/>
      <c r="ATI411" s="47"/>
      <c r="ATJ411" s="47"/>
      <c r="ATK411" s="47"/>
      <c r="ATL411" s="47"/>
      <c r="ATM411" s="47"/>
      <c r="ATN411" s="47"/>
      <c r="ATO411" s="47"/>
      <c r="ATP411" s="47"/>
      <c r="ATQ411" s="47"/>
      <c r="ATR411" s="47"/>
      <c r="ATS411" s="47"/>
      <c r="ATT411" s="47"/>
      <c r="ATU411" s="47"/>
      <c r="ATV411" s="47"/>
      <c r="ATW411" s="47"/>
      <c r="ATX411" s="47"/>
      <c r="ATY411" s="47"/>
      <c r="ATZ411" s="47"/>
      <c r="AUA411" s="47"/>
      <c r="AUB411" s="47"/>
      <c r="AUC411" s="47"/>
      <c r="AUD411" s="47"/>
      <c r="AUE411" s="47"/>
      <c r="AUF411" s="47"/>
      <c r="AUG411" s="47"/>
      <c r="AUH411" s="47"/>
      <c r="AUI411" s="47"/>
      <c r="AUJ411" s="47"/>
      <c r="AUK411" s="47"/>
      <c r="AUL411" s="47"/>
      <c r="AUM411" s="47"/>
      <c r="AUN411" s="47"/>
      <c r="AUO411" s="47"/>
      <c r="AUP411" s="47"/>
      <c r="AUQ411" s="47"/>
      <c r="AUR411" s="47"/>
      <c r="AUS411" s="47"/>
      <c r="AUT411" s="47"/>
      <c r="AUU411" s="47"/>
      <c r="AUV411" s="47"/>
      <c r="AUW411" s="47"/>
      <c r="AUX411" s="47"/>
      <c r="AUY411" s="47"/>
      <c r="AUZ411" s="47"/>
      <c r="AVA411" s="47"/>
      <c r="AVB411" s="47"/>
      <c r="AVC411" s="47"/>
      <c r="AVD411" s="47"/>
      <c r="AVE411" s="47"/>
      <c r="AVF411" s="47"/>
      <c r="AVG411" s="47"/>
      <c r="AVH411" s="47"/>
      <c r="AVI411" s="47"/>
      <c r="AVJ411" s="47"/>
      <c r="AVK411" s="47"/>
      <c r="AVL411" s="47"/>
      <c r="AVM411" s="47"/>
      <c r="AVN411" s="47"/>
      <c r="AVO411" s="47"/>
      <c r="AVP411" s="47"/>
      <c r="AVQ411" s="47"/>
      <c r="AVR411" s="47"/>
      <c r="AVS411" s="47"/>
      <c r="AVT411" s="47"/>
      <c r="AVU411" s="47"/>
      <c r="AVV411" s="47"/>
      <c r="AVW411" s="47"/>
      <c r="AVX411" s="47"/>
      <c r="AVY411" s="47"/>
      <c r="AVZ411" s="47"/>
      <c r="AWA411" s="47"/>
      <c r="AWB411" s="47"/>
      <c r="AWC411" s="47"/>
      <c r="AWD411" s="47"/>
      <c r="AWE411" s="47"/>
      <c r="AWF411" s="47"/>
      <c r="AWG411" s="47"/>
      <c r="AWH411" s="47"/>
      <c r="AWI411" s="47"/>
      <c r="AWJ411" s="47"/>
      <c r="AWK411" s="47"/>
      <c r="AWL411" s="47"/>
      <c r="AWM411" s="47"/>
      <c r="AWN411" s="47"/>
      <c r="AWO411" s="47"/>
      <c r="AWP411" s="47"/>
      <c r="AWQ411" s="47"/>
      <c r="AWR411" s="47"/>
      <c r="AWS411" s="47"/>
      <c r="AWT411" s="47"/>
      <c r="AWU411" s="47"/>
      <c r="AWV411" s="47"/>
      <c r="AWW411" s="47"/>
      <c r="AWX411" s="47"/>
      <c r="AWY411" s="47"/>
      <c r="AWZ411" s="47"/>
      <c r="AXA411" s="47"/>
      <c r="AXB411" s="47"/>
      <c r="AXC411" s="47"/>
      <c r="AXD411" s="47"/>
      <c r="AXE411" s="47"/>
      <c r="AXF411" s="47"/>
      <c r="AXG411" s="47"/>
      <c r="AXH411" s="47"/>
      <c r="AXI411" s="47"/>
      <c r="AXJ411" s="47"/>
      <c r="AXK411" s="47"/>
      <c r="AXL411" s="47"/>
      <c r="AXM411" s="47"/>
      <c r="AXN411" s="47"/>
      <c r="AXO411" s="47"/>
      <c r="AXP411" s="47"/>
      <c r="AXQ411" s="47"/>
      <c r="AXR411" s="47"/>
      <c r="AXS411" s="47"/>
      <c r="AXT411" s="47"/>
      <c r="AXU411" s="47"/>
      <c r="AXV411" s="47"/>
      <c r="AXW411" s="47"/>
      <c r="AXX411" s="47"/>
      <c r="AXY411" s="47"/>
      <c r="AXZ411" s="47"/>
      <c r="AYA411" s="47"/>
      <c r="AYB411" s="47"/>
      <c r="AYC411" s="47"/>
      <c r="AYD411" s="47"/>
      <c r="AYE411" s="47"/>
      <c r="AYF411" s="47"/>
      <c r="AYG411" s="47"/>
      <c r="AYH411" s="47"/>
      <c r="AYI411" s="47"/>
      <c r="AYJ411" s="47"/>
      <c r="AYK411" s="47"/>
      <c r="AYL411" s="47"/>
      <c r="AYM411" s="47"/>
      <c r="AYN411" s="47"/>
      <c r="AYO411" s="47"/>
      <c r="AYP411" s="47"/>
      <c r="AYQ411" s="47"/>
      <c r="AYR411" s="47"/>
      <c r="AYS411" s="47"/>
      <c r="AYT411" s="47"/>
      <c r="AYU411" s="47"/>
      <c r="AYV411" s="47"/>
      <c r="AYW411" s="47"/>
      <c r="AYX411" s="47"/>
      <c r="AYY411" s="47"/>
      <c r="AYZ411" s="47"/>
      <c r="AZA411" s="47"/>
      <c r="AZB411" s="47"/>
      <c r="AZC411" s="47"/>
      <c r="AZD411" s="47"/>
      <c r="AZE411" s="47"/>
      <c r="AZF411" s="47"/>
      <c r="AZG411" s="47"/>
      <c r="AZH411" s="47"/>
      <c r="AZI411" s="47"/>
      <c r="AZJ411" s="47"/>
      <c r="AZK411" s="47"/>
      <c r="AZL411" s="47"/>
      <c r="AZM411" s="47"/>
      <c r="AZN411" s="47"/>
      <c r="AZO411" s="47"/>
      <c r="AZP411" s="47"/>
      <c r="AZQ411" s="47"/>
      <c r="AZR411" s="47"/>
      <c r="AZS411" s="47"/>
      <c r="AZT411" s="47"/>
      <c r="AZU411" s="47"/>
      <c r="AZV411" s="47"/>
      <c r="AZW411" s="47"/>
      <c r="AZX411" s="47"/>
      <c r="AZY411" s="47"/>
      <c r="AZZ411" s="47"/>
      <c r="BAA411" s="47"/>
      <c r="BAB411" s="47"/>
      <c r="BAC411" s="47"/>
      <c r="BAD411" s="47"/>
      <c r="BAE411" s="47"/>
      <c r="BAF411" s="47"/>
      <c r="BAG411" s="47"/>
      <c r="BAH411" s="47"/>
      <c r="BAI411" s="47"/>
      <c r="BAJ411" s="47"/>
      <c r="BAK411" s="47"/>
      <c r="BAL411" s="47"/>
      <c r="BAM411" s="47"/>
      <c r="BAN411" s="47"/>
      <c r="BAO411" s="47"/>
      <c r="BAP411" s="47"/>
      <c r="BAQ411" s="47"/>
      <c r="BAR411" s="47"/>
      <c r="BAS411" s="47"/>
      <c r="BAT411" s="47"/>
      <c r="BAU411" s="47"/>
      <c r="BAV411" s="47"/>
      <c r="BAW411" s="47"/>
      <c r="BAX411" s="47"/>
      <c r="BAY411" s="47"/>
      <c r="BAZ411" s="47"/>
      <c r="BBA411" s="47"/>
      <c r="BBB411" s="47"/>
      <c r="BBC411" s="47"/>
      <c r="BBD411" s="47"/>
      <c r="BBE411" s="47"/>
      <c r="BBF411" s="47"/>
      <c r="BBG411" s="47"/>
      <c r="BBH411" s="47"/>
      <c r="BBI411" s="47"/>
      <c r="BBJ411" s="47"/>
      <c r="BBK411" s="47"/>
      <c r="BBL411" s="47"/>
      <c r="BBM411" s="47"/>
      <c r="BBN411" s="47"/>
      <c r="BBO411" s="47"/>
      <c r="BBP411" s="47"/>
      <c r="BBQ411" s="47"/>
      <c r="BBR411" s="47"/>
      <c r="BBS411" s="47"/>
      <c r="BBT411" s="47"/>
      <c r="BBU411" s="47"/>
      <c r="BBV411" s="47"/>
      <c r="BBW411" s="47"/>
      <c r="BBX411" s="47"/>
      <c r="BBY411" s="47"/>
      <c r="BBZ411" s="47"/>
      <c r="BCA411" s="47"/>
      <c r="BCB411" s="47"/>
      <c r="BCC411" s="47"/>
      <c r="BCD411" s="47"/>
      <c r="BCE411" s="47"/>
      <c r="BCF411" s="47"/>
      <c r="BCG411" s="47"/>
      <c r="BCH411" s="47"/>
      <c r="BCI411" s="47"/>
      <c r="BCJ411" s="47"/>
      <c r="BCK411" s="47"/>
      <c r="BCL411" s="47"/>
      <c r="BCM411" s="47"/>
      <c r="BCN411" s="47"/>
      <c r="BCO411" s="47"/>
      <c r="BCP411" s="47"/>
      <c r="BCQ411" s="47"/>
      <c r="BCR411" s="47"/>
      <c r="BCS411" s="47"/>
      <c r="BCT411" s="47"/>
      <c r="BCU411" s="47"/>
      <c r="BCV411" s="47"/>
      <c r="BCW411" s="47"/>
      <c r="BCX411" s="47"/>
      <c r="BCY411" s="47"/>
      <c r="BCZ411" s="47"/>
      <c r="BDA411" s="47"/>
      <c r="BDB411" s="47"/>
      <c r="BDC411" s="47"/>
      <c r="BDD411" s="47"/>
      <c r="BDE411" s="47"/>
      <c r="BDF411" s="47"/>
      <c r="BDG411" s="47"/>
      <c r="BDH411" s="47"/>
      <c r="BDI411" s="47"/>
      <c r="BDJ411" s="47"/>
      <c r="BDK411" s="47"/>
      <c r="BDL411" s="47"/>
      <c r="BDM411" s="47"/>
      <c r="BDN411" s="47"/>
      <c r="BDO411" s="47"/>
      <c r="BDP411" s="47"/>
      <c r="BDQ411" s="47"/>
      <c r="BDR411" s="47"/>
      <c r="BDS411" s="47"/>
      <c r="BDT411" s="47"/>
      <c r="BDU411" s="47"/>
      <c r="BDV411" s="47"/>
      <c r="BDW411" s="47"/>
      <c r="BDX411" s="47"/>
      <c r="BDY411" s="47"/>
      <c r="BDZ411" s="47"/>
      <c r="BEA411" s="47"/>
      <c r="BEB411" s="47"/>
      <c r="BEC411" s="47"/>
      <c r="BED411" s="47"/>
      <c r="BEE411" s="47"/>
      <c r="BEF411" s="47"/>
      <c r="BEG411" s="47"/>
      <c r="BEH411" s="47"/>
      <c r="BEI411" s="47"/>
      <c r="BEJ411" s="47"/>
      <c r="BEK411" s="47"/>
      <c r="BEL411" s="47"/>
      <c r="BEM411" s="47"/>
      <c r="BEN411" s="47"/>
      <c r="BEO411" s="47"/>
      <c r="BEP411" s="47"/>
      <c r="BEQ411" s="47"/>
      <c r="BER411" s="47"/>
      <c r="BES411" s="47"/>
      <c r="BET411" s="47"/>
      <c r="BEU411" s="47"/>
      <c r="BEV411" s="47"/>
      <c r="BEW411" s="47"/>
      <c r="BEX411" s="47"/>
      <c r="BEY411" s="47"/>
      <c r="BEZ411" s="47"/>
      <c r="BFA411" s="47"/>
      <c r="BFB411" s="47"/>
      <c r="BFC411" s="47"/>
      <c r="BFD411" s="47"/>
      <c r="BFE411" s="47"/>
      <c r="BFF411" s="47"/>
      <c r="BFG411" s="47"/>
      <c r="BFH411" s="47"/>
      <c r="BFI411" s="47"/>
      <c r="BFJ411" s="47"/>
      <c r="BFK411" s="47"/>
      <c r="BFL411" s="47"/>
      <c r="BFM411" s="47"/>
      <c r="BFN411" s="47"/>
      <c r="BFO411" s="47"/>
      <c r="BFP411" s="47"/>
      <c r="BFQ411" s="47"/>
      <c r="BFR411" s="47"/>
      <c r="BFS411" s="47"/>
      <c r="BFT411" s="47"/>
      <c r="BFU411" s="47"/>
      <c r="BFV411" s="47"/>
      <c r="BFW411" s="47"/>
      <c r="BFX411" s="47"/>
      <c r="BFY411" s="47"/>
      <c r="BFZ411" s="47"/>
      <c r="BGA411" s="47"/>
      <c r="BGB411" s="47"/>
      <c r="BGC411" s="47"/>
      <c r="BGD411" s="47"/>
      <c r="BGE411" s="47"/>
      <c r="BGF411" s="47"/>
      <c r="BGG411" s="47"/>
      <c r="BGH411" s="47"/>
      <c r="BGI411" s="47"/>
      <c r="BGJ411" s="47"/>
      <c r="BGK411" s="47"/>
      <c r="BGL411" s="47"/>
      <c r="BGM411" s="47"/>
      <c r="BGN411" s="47"/>
      <c r="BGO411" s="47"/>
      <c r="BGP411" s="47"/>
      <c r="BGQ411" s="47"/>
      <c r="BGR411" s="47"/>
      <c r="BGS411" s="47"/>
      <c r="BGT411" s="47"/>
      <c r="BGU411" s="47"/>
      <c r="BGV411" s="47"/>
      <c r="BGW411" s="47"/>
      <c r="BGX411" s="47"/>
      <c r="BGY411" s="47"/>
      <c r="BGZ411" s="47"/>
      <c r="BHA411" s="47"/>
      <c r="BHB411" s="47"/>
      <c r="BHC411" s="47"/>
      <c r="BHD411" s="47"/>
      <c r="BHE411" s="47"/>
      <c r="BHF411" s="47"/>
      <c r="BHG411" s="47"/>
      <c r="BHH411" s="47"/>
      <c r="BHI411" s="47"/>
      <c r="BHJ411" s="47"/>
      <c r="BHK411" s="47"/>
      <c r="BHL411" s="47"/>
      <c r="BHM411" s="47"/>
      <c r="BHN411" s="47"/>
      <c r="BHO411" s="47"/>
      <c r="BHP411" s="47"/>
      <c r="BHQ411" s="47"/>
      <c r="BHR411" s="47"/>
      <c r="BHS411" s="47"/>
      <c r="BHT411" s="47"/>
      <c r="BHU411" s="47"/>
      <c r="BHV411" s="47"/>
      <c r="BHW411" s="47"/>
      <c r="BHX411" s="47"/>
      <c r="BHY411" s="47"/>
      <c r="BHZ411" s="47"/>
      <c r="BIA411" s="47"/>
      <c r="BIB411" s="47"/>
      <c r="BIC411" s="47"/>
      <c r="BID411" s="47"/>
      <c r="BIE411" s="47"/>
      <c r="BIF411" s="47"/>
      <c r="BIG411" s="47"/>
      <c r="BIH411" s="47"/>
      <c r="BII411" s="47"/>
      <c r="BIJ411" s="47"/>
      <c r="BIK411" s="47"/>
      <c r="BIL411" s="47"/>
      <c r="BIM411" s="47"/>
      <c r="BIN411" s="47"/>
      <c r="BIO411" s="47"/>
      <c r="BIP411" s="47"/>
      <c r="BIQ411" s="47"/>
      <c r="BIR411" s="47"/>
      <c r="BIS411" s="47"/>
      <c r="BIT411" s="47"/>
      <c r="BIU411" s="47"/>
      <c r="BIV411" s="47"/>
      <c r="BIW411" s="47"/>
      <c r="BIX411" s="47"/>
      <c r="BIY411" s="47"/>
      <c r="BIZ411" s="47"/>
      <c r="BJA411" s="47"/>
      <c r="BJB411" s="47"/>
      <c r="BJC411" s="47"/>
      <c r="BJD411" s="47"/>
      <c r="BJE411" s="47"/>
      <c r="BJF411" s="47"/>
      <c r="BJG411" s="47"/>
      <c r="BJH411" s="47"/>
      <c r="BJI411" s="47"/>
      <c r="BJJ411" s="47"/>
      <c r="BJK411" s="47"/>
      <c r="BJL411" s="47"/>
      <c r="BJM411" s="47"/>
      <c r="BJN411" s="47"/>
      <c r="BJO411" s="47"/>
      <c r="BJP411" s="47"/>
      <c r="BJQ411" s="47"/>
      <c r="BJR411" s="47"/>
      <c r="BJS411" s="47"/>
      <c r="BJT411" s="47"/>
      <c r="BJU411" s="47"/>
      <c r="BJV411" s="47"/>
      <c r="BJW411" s="47"/>
      <c r="BJX411" s="47"/>
      <c r="BJY411" s="47"/>
      <c r="BJZ411" s="47"/>
      <c r="BKA411" s="47"/>
      <c r="BKB411" s="47"/>
      <c r="BKC411" s="47"/>
      <c r="BKD411" s="47"/>
      <c r="BKE411" s="47"/>
      <c r="BKF411" s="47"/>
      <c r="BKG411" s="47"/>
      <c r="BKH411" s="47"/>
      <c r="BKI411" s="47"/>
      <c r="BKJ411" s="47"/>
      <c r="BKK411" s="47"/>
      <c r="BKL411" s="47"/>
      <c r="BKM411" s="47"/>
      <c r="BKN411" s="47"/>
      <c r="BKO411" s="47"/>
      <c r="BKP411" s="47"/>
      <c r="BKQ411" s="47"/>
      <c r="BKR411" s="47"/>
      <c r="BKS411" s="47"/>
      <c r="BKT411" s="47"/>
      <c r="BKU411" s="47"/>
      <c r="BKV411" s="47"/>
      <c r="BKW411" s="47"/>
      <c r="BKX411" s="47"/>
      <c r="BKY411" s="47"/>
      <c r="BKZ411" s="47"/>
      <c r="BLA411" s="47"/>
      <c r="BLB411" s="47"/>
      <c r="BLC411" s="47"/>
      <c r="BLD411" s="47"/>
      <c r="BLE411" s="47"/>
      <c r="BLF411" s="47"/>
      <c r="BLG411" s="47"/>
      <c r="BLH411" s="47"/>
      <c r="BLI411" s="47"/>
      <c r="BLJ411" s="47"/>
      <c r="BLK411" s="47"/>
      <c r="BLL411" s="47"/>
      <c r="BLM411" s="47"/>
      <c r="BLN411" s="47"/>
      <c r="BLO411" s="47"/>
      <c r="BLP411" s="47"/>
      <c r="BLQ411" s="47"/>
      <c r="BLR411" s="47"/>
      <c r="BLS411" s="47"/>
      <c r="BLT411" s="47"/>
      <c r="BLU411" s="47"/>
      <c r="BLV411" s="47"/>
      <c r="BLW411" s="47"/>
      <c r="BLX411" s="47"/>
      <c r="BLY411" s="47"/>
      <c r="BLZ411" s="47"/>
      <c r="BMA411" s="47"/>
      <c r="BMB411" s="47"/>
      <c r="BMC411" s="47"/>
      <c r="BMD411" s="47"/>
      <c r="BME411" s="47"/>
      <c r="BMF411" s="47"/>
      <c r="BMG411" s="47"/>
      <c r="BMH411" s="47"/>
      <c r="BMI411" s="47"/>
      <c r="BMJ411" s="47"/>
      <c r="BMK411" s="47"/>
      <c r="BML411" s="47"/>
      <c r="BMM411" s="47"/>
      <c r="BMN411" s="47"/>
      <c r="BMO411" s="47"/>
      <c r="BMP411" s="47"/>
      <c r="BMQ411" s="47"/>
      <c r="BMR411" s="47"/>
      <c r="BMS411" s="47"/>
      <c r="BMT411" s="47"/>
      <c r="BMU411" s="47"/>
      <c r="BMV411" s="47"/>
      <c r="BMW411" s="47"/>
      <c r="BMX411" s="47"/>
      <c r="BMY411" s="47"/>
      <c r="BMZ411" s="47"/>
      <c r="BNA411" s="47"/>
      <c r="BNB411" s="47"/>
      <c r="BNC411" s="47"/>
      <c r="BND411" s="47"/>
      <c r="BNE411" s="47"/>
      <c r="BNF411" s="47"/>
      <c r="BNG411" s="47"/>
      <c r="BNH411" s="47"/>
      <c r="BNI411" s="47"/>
      <c r="BNJ411" s="47"/>
      <c r="BNK411" s="47"/>
      <c r="BNL411" s="47"/>
      <c r="BNM411" s="47"/>
      <c r="BNN411" s="47"/>
      <c r="BNO411" s="47"/>
      <c r="BNP411" s="47"/>
      <c r="BNQ411" s="47"/>
      <c r="BNR411" s="47"/>
      <c r="BNS411" s="47"/>
      <c r="BNT411" s="47"/>
      <c r="BNU411" s="47"/>
      <c r="BNV411" s="47"/>
      <c r="BNW411" s="47"/>
      <c r="BNX411" s="47"/>
      <c r="BNY411" s="47"/>
      <c r="BNZ411" s="47"/>
      <c r="BOA411" s="47"/>
      <c r="BOB411" s="47"/>
      <c r="BOC411" s="47"/>
      <c r="BOD411" s="47"/>
      <c r="BOE411" s="47"/>
      <c r="BOF411" s="47"/>
      <c r="BOG411" s="47"/>
      <c r="BOH411" s="47"/>
      <c r="BOI411" s="47"/>
      <c r="BOJ411" s="47"/>
      <c r="BOK411" s="47"/>
      <c r="BOL411" s="47"/>
      <c r="BOM411" s="47"/>
      <c r="BON411" s="47"/>
      <c r="BOO411" s="47"/>
      <c r="BOP411" s="47"/>
      <c r="BOQ411" s="47"/>
      <c r="BOR411" s="47"/>
      <c r="BOS411" s="47"/>
      <c r="BOT411" s="47"/>
      <c r="BOU411" s="47"/>
      <c r="BOV411" s="47"/>
      <c r="BOW411" s="47"/>
      <c r="BOX411" s="47"/>
      <c r="BOY411" s="47"/>
      <c r="BOZ411" s="47"/>
      <c r="BPA411" s="47"/>
      <c r="BPB411" s="47"/>
      <c r="BPC411" s="47"/>
      <c r="BPD411" s="47"/>
      <c r="BPE411" s="47"/>
      <c r="BPF411" s="47"/>
      <c r="BPG411" s="47"/>
      <c r="BPH411" s="47"/>
      <c r="BPI411" s="47"/>
      <c r="BPJ411" s="47"/>
      <c r="BPK411" s="47"/>
      <c r="BPL411" s="47"/>
      <c r="BPM411" s="47"/>
      <c r="BPN411" s="47"/>
      <c r="BPO411" s="47"/>
      <c r="BPP411" s="47"/>
      <c r="BPQ411" s="47"/>
      <c r="BPR411" s="47"/>
      <c r="BPS411" s="47"/>
      <c r="BPT411" s="47"/>
      <c r="BPU411" s="47"/>
      <c r="BPV411" s="47"/>
      <c r="BPW411" s="47"/>
      <c r="BPX411" s="47"/>
      <c r="BPY411" s="47"/>
      <c r="BPZ411" s="47"/>
      <c r="BQA411" s="47"/>
      <c r="BQB411" s="47"/>
      <c r="BQC411" s="47"/>
      <c r="BQD411" s="47"/>
      <c r="BQE411" s="47"/>
      <c r="BQF411" s="47"/>
      <c r="BQG411" s="47"/>
      <c r="BQH411" s="47"/>
      <c r="BQI411" s="47"/>
      <c r="BQJ411" s="47"/>
      <c r="BQK411" s="47"/>
      <c r="BQL411" s="47"/>
      <c r="BQM411" s="47"/>
      <c r="BQN411" s="47"/>
      <c r="BQO411" s="47"/>
      <c r="BQP411" s="47"/>
      <c r="BQQ411" s="47"/>
      <c r="BQR411" s="47"/>
      <c r="BQS411" s="47"/>
      <c r="BQT411" s="47"/>
      <c r="BQU411" s="47"/>
      <c r="BQV411" s="47"/>
      <c r="BQW411" s="47"/>
      <c r="BQX411" s="47"/>
      <c r="BQY411" s="47"/>
      <c r="BQZ411" s="47"/>
      <c r="BRA411" s="47"/>
      <c r="BRB411" s="47"/>
      <c r="BRC411" s="47"/>
      <c r="BRD411" s="47"/>
      <c r="BRE411" s="47"/>
      <c r="BRF411" s="47"/>
      <c r="BRG411" s="47"/>
      <c r="BRH411" s="47"/>
      <c r="BRI411" s="47"/>
      <c r="BRJ411" s="47"/>
      <c r="BRK411" s="47"/>
      <c r="BRL411" s="47"/>
      <c r="BRM411" s="47"/>
      <c r="BRN411" s="47"/>
      <c r="BRO411" s="47"/>
      <c r="BRP411" s="47"/>
      <c r="BRQ411" s="47"/>
      <c r="BRR411" s="47"/>
      <c r="BRS411" s="47"/>
      <c r="BRT411" s="47"/>
      <c r="BRU411" s="47"/>
      <c r="BRV411" s="47"/>
      <c r="BRW411" s="47"/>
      <c r="BRX411" s="47"/>
      <c r="BRY411" s="47"/>
      <c r="BRZ411" s="47"/>
      <c r="BSA411" s="47"/>
      <c r="BSB411" s="47"/>
      <c r="BSC411" s="47"/>
      <c r="BSD411" s="47"/>
      <c r="BSE411" s="47"/>
      <c r="BSF411" s="47"/>
      <c r="BSG411" s="47"/>
      <c r="BSH411" s="47"/>
      <c r="BSI411" s="47"/>
      <c r="BSJ411" s="47"/>
      <c r="BSK411" s="47"/>
      <c r="BSL411" s="47"/>
      <c r="BSM411" s="47"/>
      <c r="BSN411" s="47"/>
      <c r="BSO411" s="47"/>
      <c r="BSP411" s="47"/>
      <c r="BSQ411" s="47"/>
      <c r="BSR411" s="47"/>
      <c r="BSS411" s="47"/>
      <c r="BST411" s="47"/>
      <c r="BSU411" s="47"/>
      <c r="BSV411" s="47"/>
      <c r="BSW411" s="47"/>
      <c r="BSX411" s="47"/>
      <c r="BSY411" s="47"/>
      <c r="BSZ411" s="47"/>
      <c r="BTA411" s="47"/>
      <c r="BTB411" s="47"/>
      <c r="BTC411" s="47"/>
      <c r="BTD411" s="47"/>
      <c r="BTE411" s="47"/>
      <c r="BTF411" s="47"/>
      <c r="BTG411" s="47"/>
      <c r="BTH411" s="47"/>
      <c r="BTI411" s="47"/>
      <c r="BTJ411" s="47"/>
      <c r="BTK411" s="47"/>
      <c r="BTL411" s="47"/>
      <c r="BTM411" s="47"/>
      <c r="BTN411" s="47"/>
      <c r="BTO411" s="47"/>
      <c r="BTP411" s="47"/>
      <c r="BTQ411" s="47"/>
      <c r="BTR411" s="47"/>
      <c r="BTS411" s="47"/>
      <c r="BTT411" s="47"/>
      <c r="BTU411" s="47"/>
      <c r="BTV411" s="47"/>
      <c r="BTW411" s="47"/>
      <c r="BTX411" s="47"/>
      <c r="BTY411" s="47"/>
      <c r="BTZ411" s="47"/>
      <c r="BUA411" s="47"/>
      <c r="BUB411" s="47"/>
      <c r="BUC411" s="47"/>
      <c r="BUD411" s="47"/>
      <c r="BUE411" s="47"/>
      <c r="BUF411" s="47"/>
      <c r="BUG411" s="47"/>
      <c r="BUH411" s="47"/>
      <c r="BUI411" s="47"/>
      <c r="BUJ411" s="47"/>
      <c r="BUK411" s="47"/>
      <c r="BUL411" s="47"/>
      <c r="BUM411" s="47"/>
      <c r="BUN411" s="47"/>
      <c r="BUO411" s="47"/>
      <c r="BUP411" s="47"/>
      <c r="BUQ411" s="47"/>
      <c r="BUR411" s="47"/>
      <c r="BUS411" s="47"/>
      <c r="BUT411" s="47"/>
      <c r="BUU411" s="47"/>
      <c r="BUV411" s="47"/>
      <c r="BUW411" s="47"/>
      <c r="BUX411" s="47"/>
      <c r="BUY411" s="47"/>
      <c r="BUZ411" s="47"/>
      <c r="BVA411" s="47"/>
      <c r="BVB411" s="47"/>
      <c r="BVC411" s="47"/>
      <c r="BVD411" s="47"/>
      <c r="BVE411" s="47"/>
      <c r="BVF411" s="47"/>
      <c r="BVG411" s="47"/>
      <c r="BVH411" s="47"/>
      <c r="BVI411" s="47"/>
      <c r="BVJ411" s="47"/>
      <c r="BVK411" s="47"/>
      <c r="BVL411" s="47"/>
      <c r="BVM411" s="47"/>
      <c r="BVN411" s="47"/>
      <c r="BVO411" s="47"/>
      <c r="BVP411" s="47"/>
      <c r="BVQ411" s="47"/>
      <c r="BVR411" s="47"/>
      <c r="BVS411" s="47"/>
      <c r="BVT411" s="47"/>
      <c r="BVU411" s="47"/>
      <c r="BVV411" s="47"/>
      <c r="BVW411" s="47"/>
      <c r="BVX411" s="47"/>
      <c r="BVY411" s="47"/>
      <c r="BVZ411" s="47"/>
      <c r="BWA411" s="47"/>
      <c r="BWB411" s="47"/>
      <c r="BWC411" s="47"/>
      <c r="BWD411" s="47"/>
      <c r="BWE411" s="47"/>
      <c r="BWF411" s="47"/>
      <c r="BWG411" s="47"/>
      <c r="BWH411" s="47"/>
      <c r="BWI411" s="47"/>
      <c r="BWJ411" s="47"/>
      <c r="BWK411" s="47"/>
      <c r="BWL411" s="47"/>
      <c r="BWM411" s="47"/>
      <c r="BWN411" s="47"/>
      <c r="BWO411" s="47"/>
      <c r="BWP411" s="47"/>
      <c r="BWQ411" s="47"/>
      <c r="BWR411" s="47"/>
      <c r="BWS411" s="47"/>
      <c r="BWT411" s="47"/>
      <c r="BWU411" s="47"/>
      <c r="BWV411" s="47"/>
      <c r="BWW411" s="47"/>
      <c r="BWX411" s="47"/>
      <c r="BWY411" s="47"/>
      <c r="BWZ411" s="47"/>
      <c r="BXA411" s="47"/>
      <c r="BXB411" s="47"/>
      <c r="BXC411" s="47"/>
      <c r="BXD411" s="47"/>
      <c r="BXE411" s="47"/>
      <c r="BXF411" s="47"/>
      <c r="BXG411" s="47"/>
      <c r="BXH411" s="47"/>
      <c r="BXI411" s="47"/>
      <c r="BXJ411" s="47"/>
      <c r="BXK411" s="47"/>
      <c r="BXL411" s="47"/>
      <c r="BXM411" s="47"/>
      <c r="BXN411" s="47"/>
      <c r="BXO411" s="47"/>
      <c r="BXP411" s="47"/>
      <c r="BXQ411" s="47"/>
      <c r="BXR411" s="47"/>
      <c r="BXS411" s="47"/>
      <c r="BXT411" s="47"/>
      <c r="BXU411" s="47"/>
      <c r="BXV411" s="47"/>
      <c r="BXW411" s="47"/>
      <c r="BXX411" s="47"/>
      <c r="BXY411" s="47"/>
      <c r="BXZ411" s="47"/>
      <c r="BYA411" s="47"/>
      <c r="BYB411" s="47"/>
      <c r="BYC411" s="47"/>
      <c r="BYD411" s="47"/>
      <c r="BYE411" s="47"/>
      <c r="BYF411" s="47"/>
      <c r="BYG411" s="47"/>
      <c r="BYH411" s="47"/>
      <c r="BYI411" s="47"/>
      <c r="BYJ411" s="47"/>
      <c r="BYK411" s="47"/>
      <c r="BYL411" s="47"/>
      <c r="BYM411" s="47"/>
      <c r="BYN411" s="47"/>
      <c r="BYO411" s="47"/>
      <c r="BYP411" s="47"/>
      <c r="BYQ411" s="47"/>
      <c r="BYR411" s="47"/>
      <c r="BYS411" s="47"/>
      <c r="BYT411" s="47"/>
      <c r="BYU411" s="47"/>
      <c r="BYV411" s="47"/>
      <c r="BYW411" s="47"/>
      <c r="BYX411" s="47"/>
      <c r="BYY411" s="47"/>
      <c r="BYZ411" s="47"/>
      <c r="BZA411" s="47"/>
      <c r="BZB411" s="47"/>
      <c r="BZC411" s="47"/>
      <c r="BZD411" s="47"/>
      <c r="BZE411" s="47"/>
      <c r="BZF411" s="47"/>
      <c r="BZG411" s="47"/>
      <c r="BZH411" s="47"/>
      <c r="BZI411" s="47"/>
      <c r="BZJ411" s="47"/>
      <c r="BZK411" s="47"/>
      <c r="BZL411" s="47"/>
      <c r="BZM411" s="47"/>
      <c r="BZN411" s="47"/>
      <c r="BZO411" s="47"/>
      <c r="BZP411" s="47"/>
      <c r="BZQ411" s="47"/>
      <c r="BZR411" s="47"/>
      <c r="BZS411" s="47"/>
      <c r="BZT411" s="47"/>
      <c r="BZU411" s="47"/>
      <c r="BZV411" s="47"/>
      <c r="BZW411" s="47"/>
      <c r="BZX411" s="47"/>
      <c r="BZY411" s="47"/>
      <c r="BZZ411" s="47"/>
      <c r="CAA411" s="47"/>
      <c r="CAB411" s="47"/>
      <c r="CAC411" s="47"/>
      <c r="CAD411" s="47"/>
      <c r="CAE411" s="47"/>
      <c r="CAF411" s="47"/>
      <c r="CAG411" s="47"/>
      <c r="CAH411" s="47"/>
      <c r="CAI411" s="47"/>
      <c r="CAJ411" s="47"/>
      <c r="CAK411" s="47"/>
      <c r="CAL411" s="47"/>
      <c r="CAM411" s="47"/>
      <c r="CAN411" s="47"/>
      <c r="CAO411" s="47"/>
      <c r="CAP411" s="47"/>
      <c r="CAQ411" s="47"/>
      <c r="CAR411" s="47"/>
      <c r="CAS411" s="47"/>
      <c r="CAT411" s="47"/>
      <c r="CAU411" s="47"/>
      <c r="CAV411" s="47"/>
      <c r="CAW411" s="47"/>
      <c r="CAX411" s="47"/>
      <c r="CAY411" s="47"/>
      <c r="CAZ411" s="47"/>
      <c r="CBA411" s="47"/>
      <c r="CBB411" s="47"/>
      <c r="CBC411" s="47"/>
      <c r="CBD411" s="47"/>
      <c r="CBE411" s="47"/>
      <c r="CBF411" s="47"/>
      <c r="CBG411" s="47"/>
      <c r="CBH411" s="47"/>
      <c r="CBI411" s="47"/>
      <c r="CBJ411" s="47"/>
      <c r="CBK411" s="47"/>
      <c r="CBL411" s="47"/>
      <c r="CBM411" s="47"/>
      <c r="CBN411" s="47"/>
      <c r="CBO411" s="47"/>
      <c r="CBP411" s="47"/>
      <c r="CBQ411" s="47"/>
      <c r="CBR411" s="47"/>
      <c r="CBS411" s="47"/>
      <c r="CBT411" s="47"/>
      <c r="CBU411" s="47"/>
      <c r="CBV411" s="47"/>
      <c r="CBW411" s="47"/>
      <c r="CBX411" s="47"/>
      <c r="CBY411" s="47"/>
      <c r="CBZ411" s="47"/>
      <c r="CCA411" s="47"/>
      <c r="CCB411" s="47"/>
      <c r="CCC411" s="47"/>
      <c r="CCD411" s="47"/>
      <c r="CCE411" s="47"/>
      <c r="CCF411" s="47"/>
      <c r="CCG411" s="47"/>
      <c r="CCH411" s="47"/>
      <c r="CCI411" s="47"/>
      <c r="CCJ411" s="47"/>
      <c r="CCK411" s="47"/>
      <c r="CCL411" s="47"/>
      <c r="CCM411" s="47"/>
      <c r="CCN411" s="47"/>
      <c r="CCO411" s="47"/>
      <c r="CCP411" s="47"/>
      <c r="CCQ411" s="47"/>
      <c r="CCR411" s="47"/>
      <c r="CCS411" s="47"/>
      <c r="CCT411" s="47"/>
      <c r="CCU411" s="47"/>
      <c r="CCV411" s="47"/>
      <c r="CCW411" s="47"/>
      <c r="CCX411" s="47"/>
      <c r="CCY411" s="47"/>
      <c r="CCZ411" s="47"/>
      <c r="CDA411" s="47"/>
      <c r="CDB411" s="47"/>
      <c r="CDC411" s="47"/>
      <c r="CDD411" s="47"/>
      <c r="CDE411" s="47"/>
      <c r="CDF411" s="47"/>
      <c r="CDG411" s="47"/>
      <c r="CDH411" s="47"/>
      <c r="CDI411" s="47"/>
      <c r="CDJ411" s="47"/>
      <c r="CDK411" s="47"/>
      <c r="CDL411" s="47"/>
      <c r="CDM411" s="47"/>
      <c r="CDN411" s="47"/>
      <c r="CDO411" s="47"/>
      <c r="CDP411" s="47"/>
      <c r="CDQ411" s="47"/>
      <c r="CDR411" s="47"/>
      <c r="CDS411" s="47"/>
      <c r="CDT411" s="47"/>
      <c r="CDU411" s="47"/>
      <c r="CDV411" s="47"/>
      <c r="CDW411" s="47"/>
      <c r="CDX411" s="47"/>
      <c r="CDY411" s="47"/>
      <c r="CDZ411" s="47"/>
      <c r="CEA411" s="47"/>
      <c r="CEB411" s="47"/>
      <c r="CEC411" s="47"/>
      <c r="CED411" s="47"/>
      <c r="CEE411" s="47"/>
      <c r="CEF411" s="47"/>
      <c r="CEG411" s="47"/>
      <c r="CEH411" s="47"/>
      <c r="CEI411" s="47"/>
      <c r="CEJ411" s="47"/>
      <c r="CEK411" s="47"/>
      <c r="CEL411" s="47"/>
      <c r="CEM411" s="47"/>
      <c r="CEN411" s="47"/>
      <c r="CEO411" s="47"/>
      <c r="CEP411" s="47"/>
      <c r="CEQ411" s="47"/>
      <c r="CER411" s="47"/>
      <c r="CES411" s="47"/>
      <c r="CET411" s="47"/>
      <c r="CEU411" s="47"/>
      <c r="CEV411" s="47"/>
      <c r="CEW411" s="47"/>
      <c r="CEX411" s="47"/>
      <c r="CEY411" s="47"/>
      <c r="CEZ411" s="47"/>
      <c r="CFA411" s="47"/>
      <c r="CFB411" s="47"/>
      <c r="CFC411" s="47"/>
      <c r="CFD411" s="47"/>
      <c r="CFE411" s="47"/>
      <c r="CFF411" s="47"/>
      <c r="CFG411" s="47"/>
      <c r="CFH411" s="47"/>
      <c r="CFI411" s="47"/>
      <c r="CFJ411" s="47"/>
      <c r="CFK411" s="47"/>
      <c r="CFL411" s="47"/>
      <c r="CFM411" s="47"/>
      <c r="CFN411" s="47"/>
      <c r="CFO411" s="47"/>
      <c r="CFP411" s="47"/>
      <c r="CFQ411" s="47"/>
      <c r="CFR411" s="47"/>
      <c r="CFS411" s="47"/>
      <c r="CFT411" s="47"/>
      <c r="CFU411" s="47"/>
      <c r="CFV411" s="47"/>
      <c r="CFW411" s="47"/>
      <c r="CFX411" s="47"/>
      <c r="CFY411" s="47"/>
      <c r="CFZ411" s="47"/>
      <c r="CGA411" s="47"/>
      <c r="CGB411" s="47"/>
      <c r="CGC411" s="47"/>
      <c r="CGD411" s="47"/>
      <c r="CGE411" s="47"/>
      <c r="CGF411" s="47"/>
      <c r="CGG411" s="47"/>
      <c r="CGH411" s="47"/>
      <c r="CGI411" s="47"/>
      <c r="CGJ411" s="47"/>
      <c r="CGK411" s="47"/>
      <c r="CGL411" s="47"/>
      <c r="CGM411" s="47"/>
      <c r="CGN411" s="47"/>
      <c r="CGO411" s="47"/>
      <c r="CGP411" s="47"/>
      <c r="CGQ411" s="47"/>
      <c r="CGR411" s="47"/>
      <c r="CGS411" s="47"/>
      <c r="CGT411" s="47"/>
      <c r="CGU411" s="47"/>
      <c r="CGV411" s="47"/>
      <c r="CGW411" s="47"/>
      <c r="CGX411" s="47"/>
      <c r="CGY411" s="47"/>
      <c r="CGZ411" s="47"/>
      <c r="CHA411" s="47"/>
      <c r="CHB411" s="47"/>
      <c r="CHC411" s="47"/>
      <c r="CHD411" s="47"/>
      <c r="CHE411" s="47"/>
      <c r="CHF411" s="47"/>
      <c r="CHG411" s="47"/>
      <c r="CHH411" s="47"/>
      <c r="CHI411" s="47"/>
      <c r="CHJ411" s="47"/>
      <c r="CHK411" s="47"/>
      <c r="CHL411" s="47"/>
      <c r="CHM411" s="47"/>
      <c r="CHN411" s="47"/>
      <c r="CHO411" s="47"/>
      <c r="CHP411" s="47"/>
      <c r="CHQ411" s="47"/>
      <c r="CHR411" s="47"/>
      <c r="CHS411" s="47"/>
      <c r="CHT411" s="47"/>
      <c r="CHU411" s="47"/>
      <c r="CHV411" s="47"/>
      <c r="CHW411" s="47"/>
      <c r="CHX411" s="47"/>
      <c r="CHY411" s="47"/>
      <c r="CHZ411" s="47"/>
      <c r="CIA411" s="47"/>
      <c r="CIB411" s="47"/>
      <c r="CIC411" s="47"/>
      <c r="CID411" s="47"/>
      <c r="CIE411" s="47"/>
      <c r="CIF411" s="47"/>
      <c r="CIG411" s="47"/>
      <c r="CIH411" s="47"/>
      <c r="CII411" s="47"/>
      <c r="CIJ411" s="47"/>
      <c r="CIK411" s="47"/>
      <c r="CIL411" s="47"/>
      <c r="CIM411" s="47"/>
      <c r="CIN411" s="47"/>
      <c r="CIO411" s="47"/>
      <c r="CIP411" s="47"/>
      <c r="CIQ411" s="47"/>
      <c r="CIR411" s="47"/>
      <c r="CIS411" s="47"/>
      <c r="CIT411" s="47"/>
      <c r="CIU411" s="47"/>
      <c r="CIV411" s="47"/>
      <c r="CIW411" s="47"/>
      <c r="CIX411" s="47"/>
      <c r="CIY411" s="47"/>
      <c r="CIZ411" s="47"/>
      <c r="CJA411" s="47"/>
      <c r="CJB411" s="47"/>
      <c r="CJC411" s="47"/>
      <c r="CJD411" s="47"/>
      <c r="CJE411" s="47"/>
      <c r="CJF411" s="47"/>
      <c r="CJG411" s="47"/>
      <c r="CJH411" s="47"/>
      <c r="CJI411" s="47"/>
      <c r="CJJ411" s="47"/>
      <c r="CJK411" s="47"/>
      <c r="CJL411" s="47"/>
      <c r="CJM411" s="47"/>
      <c r="CJN411" s="47"/>
      <c r="CJO411" s="47"/>
      <c r="CJP411" s="47"/>
      <c r="CJQ411" s="47"/>
      <c r="CJR411" s="47"/>
      <c r="CJS411" s="47"/>
      <c r="CJT411" s="47"/>
      <c r="CJU411" s="47"/>
      <c r="CJV411" s="47"/>
      <c r="CJW411" s="47"/>
      <c r="CJX411" s="47"/>
      <c r="CJY411" s="47"/>
      <c r="CJZ411" s="47"/>
      <c r="CKA411" s="47"/>
      <c r="CKB411" s="47"/>
      <c r="CKC411" s="47"/>
      <c r="CKD411" s="47"/>
      <c r="CKE411" s="47"/>
      <c r="CKF411" s="47"/>
      <c r="CKG411" s="47"/>
      <c r="CKH411" s="47"/>
      <c r="CKI411" s="47"/>
      <c r="CKJ411" s="47"/>
      <c r="CKK411" s="47"/>
      <c r="CKL411" s="47"/>
      <c r="CKM411" s="47"/>
      <c r="CKN411" s="47"/>
      <c r="CKO411" s="47"/>
      <c r="CKP411" s="47"/>
      <c r="CKQ411" s="47"/>
      <c r="CKR411" s="47"/>
      <c r="CKS411" s="47"/>
      <c r="CKT411" s="47"/>
      <c r="CKU411" s="47"/>
      <c r="CKV411" s="47"/>
      <c r="CKW411" s="47"/>
      <c r="CKX411" s="47"/>
      <c r="CKY411" s="47"/>
      <c r="CKZ411" s="47"/>
      <c r="CLA411" s="47"/>
      <c r="CLB411" s="47"/>
      <c r="CLC411" s="47"/>
      <c r="CLD411" s="47"/>
      <c r="CLE411" s="47"/>
      <c r="CLF411" s="47"/>
      <c r="CLG411" s="47"/>
      <c r="CLH411" s="47"/>
      <c r="CLI411" s="47"/>
      <c r="CLJ411" s="47"/>
      <c r="CLK411" s="47"/>
      <c r="CLL411" s="47"/>
      <c r="CLM411" s="47"/>
      <c r="CLN411" s="47"/>
      <c r="CLO411" s="47"/>
      <c r="CLP411" s="47"/>
      <c r="CLQ411" s="47"/>
      <c r="CLR411" s="47"/>
      <c r="CLS411" s="47"/>
      <c r="CLT411" s="47"/>
      <c r="CLU411" s="47"/>
      <c r="CLV411" s="47"/>
      <c r="CLW411" s="47"/>
      <c r="CLX411" s="47"/>
      <c r="CLY411" s="47"/>
      <c r="CLZ411" s="47"/>
      <c r="CMA411" s="47"/>
      <c r="CMB411" s="47"/>
      <c r="CMC411" s="47"/>
      <c r="CMD411" s="47"/>
      <c r="CME411" s="47"/>
      <c r="CMF411" s="47"/>
      <c r="CMG411" s="47"/>
      <c r="CMH411" s="47"/>
      <c r="CMI411" s="47"/>
      <c r="CMJ411" s="47"/>
      <c r="CMK411" s="47"/>
      <c r="CML411" s="47"/>
      <c r="CMM411" s="47"/>
      <c r="CMN411" s="47"/>
      <c r="CMO411" s="47"/>
      <c r="CMP411" s="47"/>
      <c r="CMQ411" s="47"/>
      <c r="CMR411" s="47"/>
      <c r="CMS411" s="47"/>
      <c r="CMT411" s="47"/>
      <c r="CMU411" s="47"/>
      <c r="CMV411" s="47"/>
      <c r="CMW411" s="47"/>
      <c r="CMX411" s="47"/>
      <c r="CMY411" s="47"/>
      <c r="CMZ411" s="47"/>
      <c r="CNA411" s="47"/>
      <c r="CNB411" s="47"/>
      <c r="CNC411" s="47"/>
      <c r="CND411" s="47"/>
      <c r="CNE411" s="47"/>
      <c r="CNF411" s="47"/>
      <c r="CNG411" s="47"/>
      <c r="CNH411" s="47"/>
      <c r="CNI411" s="47"/>
      <c r="CNJ411" s="47"/>
      <c r="CNK411" s="47"/>
      <c r="CNL411" s="47"/>
      <c r="CNM411" s="47"/>
      <c r="CNN411" s="47"/>
      <c r="CNO411" s="47"/>
      <c r="CNP411" s="47"/>
      <c r="CNQ411" s="47"/>
      <c r="CNR411" s="47"/>
      <c r="CNS411" s="47"/>
      <c r="CNT411" s="47"/>
      <c r="CNU411" s="47"/>
      <c r="CNV411" s="47"/>
      <c r="CNW411" s="47"/>
      <c r="CNX411" s="47"/>
      <c r="CNY411" s="47"/>
      <c r="CNZ411" s="47"/>
      <c r="COA411" s="47"/>
      <c r="COB411" s="47"/>
      <c r="COC411" s="47"/>
      <c r="COD411" s="47"/>
      <c r="COE411" s="47"/>
      <c r="COF411" s="47"/>
      <c r="COG411" s="47"/>
      <c r="COH411" s="47"/>
      <c r="COI411" s="47"/>
      <c r="COJ411" s="47"/>
      <c r="COK411" s="47"/>
      <c r="COL411" s="47"/>
      <c r="COM411" s="47"/>
      <c r="CON411" s="47"/>
      <c r="COO411" s="47"/>
      <c r="COP411" s="47"/>
      <c r="COQ411" s="47"/>
      <c r="COR411" s="47"/>
      <c r="COS411" s="47"/>
      <c r="COT411" s="47"/>
      <c r="COU411" s="47"/>
      <c r="COV411" s="47"/>
      <c r="COW411" s="47"/>
      <c r="COX411" s="47"/>
      <c r="COY411" s="47"/>
      <c r="COZ411" s="47"/>
      <c r="CPA411" s="47"/>
      <c r="CPB411" s="47"/>
      <c r="CPC411" s="47"/>
      <c r="CPD411" s="47"/>
      <c r="CPE411" s="47"/>
      <c r="CPF411" s="47"/>
      <c r="CPG411" s="47"/>
      <c r="CPH411" s="47"/>
      <c r="CPI411" s="47"/>
      <c r="CPJ411" s="47"/>
      <c r="CPK411" s="47"/>
      <c r="CPL411" s="47"/>
      <c r="CPM411" s="47"/>
      <c r="CPN411" s="47"/>
      <c r="CPO411" s="47"/>
      <c r="CPP411" s="47"/>
      <c r="CPQ411" s="47"/>
      <c r="CPR411" s="47"/>
      <c r="CPS411" s="47"/>
      <c r="CPT411" s="47"/>
      <c r="CPU411" s="47"/>
      <c r="CPV411" s="47"/>
      <c r="CPW411" s="47"/>
      <c r="CPX411" s="47"/>
      <c r="CPY411" s="47"/>
      <c r="CPZ411" s="47"/>
      <c r="CQA411" s="47"/>
      <c r="CQB411" s="47"/>
      <c r="CQC411" s="47"/>
      <c r="CQD411" s="47"/>
      <c r="CQE411" s="47"/>
      <c r="CQF411" s="47"/>
      <c r="CQG411" s="47"/>
      <c r="CQH411" s="47"/>
      <c r="CQI411" s="47"/>
      <c r="CQJ411" s="47"/>
      <c r="CQK411" s="47"/>
      <c r="CQL411" s="47"/>
      <c r="CQM411" s="47"/>
      <c r="CQN411" s="47"/>
      <c r="CQO411" s="47"/>
      <c r="CQP411" s="47"/>
      <c r="CQQ411" s="47"/>
      <c r="CQR411" s="47"/>
      <c r="CQS411" s="47"/>
      <c r="CQT411" s="47"/>
      <c r="CQU411" s="47"/>
      <c r="CQV411" s="47"/>
      <c r="CQW411" s="47"/>
      <c r="CQX411" s="47"/>
      <c r="CQY411" s="47"/>
      <c r="CQZ411" s="47"/>
      <c r="CRA411" s="47"/>
      <c r="CRB411" s="47"/>
      <c r="CRC411" s="47"/>
      <c r="CRD411" s="47"/>
      <c r="CRE411" s="47"/>
      <c r="CRF411" s="47"/>
      <c r="CRG411" s="47"/>
      <c r="CRH411" s="47"/>
      <c r="CRI411" s="47"/>
      <c r="CRJ411" s="47"/>
      <c r="CRK411" s="47"/>
      <c r="CRL411" s="47"/>
      <c r="CRM411" s="47"/>
      <c r="CRN411" s="47"/>
      <c r="CRO411" s="47"/>
      <c r="CRP411" s="47"/>
      <c r="CRQ411" s="47"/>
      <c r="CRR411" s="47"/>
      <c r="CRS411" s="47"/>
      <c r="CRT411" s="47"/>
      <c r="CRU411" s="47"/>
      <c r="CRV411" s="47"/>
      <c r="CRW411" s="47"/>
      <c r="CRX411" s="47"/>
      <c r="CRY411" s="47"/>
      <c r="CRZ411" s="47"/>
      <c r="CSA411" s="47"/>
      <c r="CSB411" s="47"/>
      <c r="CSC411" s="47"/>
      <c r="CSD411" s="47"/>
      <c r="CSE411" s="47"/>
      <c r="CSF411" s="47"/>
      <c r="CSG411" s="47"/>
      <c r="CSH411" s="47"/>
      <c r="CSI411" s="47"/>
      <c r="CSJ411" s="47"/>
      <c r="CSK411" s="47"/>
      <c r="CSL411" s="47"/>
      <c r="CSM411" s="47"/>
      <c r="CSN411" s="47"/>
      <c r="CSO411" s="47"/>
      <c r="CSP411" s="47"/>
      <c r="CSQ411" s="47"/>
      <c r="CSR411" s="47"/>
      <c r="CSS411" s="47"/>
      <c r="CST411" s="47"/>
      <c r="CSU411" s="47"/>
      <c r="CSV411" s="47"/>
      <c r="CSW411" s="47"/>
      <c r="CSX411" s="47"/>
      <c r="CSY411" s="47"/>
      <c r="CSZ411" s="47"/>
      <c r="CTA411" s="47"/>
      <c r="CTB411" s="47"/>
      <c r="CTC411" s="47"/>
      <c r="CTD411" s="47"/>
      <c r="CTE411" s="47"/>
      <c r="CTF411" s="47"/>
      <c r="CTG411" s="47"/>
      <c r="CTH411" s="47"/>
      <c r="CTI411" s="47"/>
      <c r="CTJ411" s="47"/>
      <c r="CTK411" s="47"/>
      <c r="CTL411" s="47"/>
      <c r="CTM411" s="47"/>
      <c r="CTN411" s="47"/>
      <c r="CTO411" s="47"/>
      <c r="CTP411" s="47"/>
      <c r="CTQ411" s="47"/>
      <c r="CTR411" s="47"/>
      <c r="CTS411" s="47"/>
      <c r="CTT411" s="47"/>
      <c r="CTU411" s="47"/>
      <c r="CTV411" s="47"/>
      <c r="CTW411" s="47"/>
      <c r="CTX411" s="47"/>
      <c r="CTY411" s="47"/>
      <c r="CTZ411" s="47"/>
      <c r="CUA411" s="47"/>
      <c r="CUB411" s="47"/>
      <c r="CUC411" s="47"/>
      <c r="CUD411" s="47"/>
      <c r="CUE411" s="47"/>
      <c r="CUF411" s="47"/>
      <c r="CUG411" s="47"/>
      <c r="CUH411" s="47"/>
      <c r="CUI411" s="47"/>
      <c r="CUJ411" s="47"/>
      <c r="CUK411" s="47"/>
      <c r="CUL411" s="47"/>
      <c r="CUM411" s="47"/>
      <c r="CUN411" s="47"/>
      <c r="CUO411" s="47"/>
      <c r="CUP411" s="47"/>
      <c r="CUQ411" s="47"/>
      <c r="CUR411" s="47"/>
      <c r="CUS411" s="47"/>
      <c r="CUT411" s="47"/>
      <c r="CUU411" s="47"/>
      <c r="CUV411" s="47"/>
      <c r="CUW411" s="47"/>
      <c r="CUX411" s="47"/>
      <c r="CUY411" s="47"/>
      <c r="CUZ411" s="47"/>
      <c r="CVA411" s="47"/>
      <c r="CVB411" s="47"/>
      <c r="CVC411" s="47"/>
      <c r="CVD411" s="47"/>
      <c r="CVE411" s="47"/>
      <c r="CVF411" s="47"/>
      <c r="CVG411" s="47"/>
      <c r="CVH411" s="47"/>
      <c r="CVI411" s="47"/>
      <c r="CVJ411" s="47"/>
      <c r="CVK411" s="47"/>
      <c r="CVL411" s="47"/>
      <c r="CVM411" s="47"/>
      <c r="CVN411" s="47"/>
      <c r="CVO411" s="47"/>
      <c r="CVP411" s="47"/>
      <c r="CVQ411" s="47"/>
      <c r="CVR411" s="47"/>
      <c r="CVS411" s="47"/>
      <c r="CVT411" s="47"/>
      <c r="CVU411" s="47"/>
      <c r="CVV411" s="47"/>
      <c r="CVW411" s="47"/>
      <c r="CVX411" s="47"/>
      <c r="CVY411" s="47"/>
      <c r="CVZ411" s="47"/>
      <c r="CWA411" s="47"/>
      <c r="CWB411" s="47"/>
      <c r="CWC411" s="47"/>
      <c r="CWD411" s="47"/>
      <c r="CWE411" s="47"/>
      <c r="CWF411" s="47"/>
      <c r="CWG411" s="47"/>
      <c r="CWH411" s="47"/>
      <c r="CWI411" s="47"/>
      <c r="CWJ411" s="47"/>
      <c r="CWK411" s="47"/>
      <c r="CWL411" s="47"/>
      <c r="CWM411" s="47"/>
      <c r="CWN411" s="47"/>
      <c r="CWO411" s="47"/>
      <c r="CWP411" s="47"/>
      <c r="CWQ411" s="47"/>
      <c r="CWR411" s="47"/>
      <c r="CWS411" s="47"/>
      <c r="CWT411" s="47"/>
      <c r="CWU411" s="47"/>
      <c r="CWV411" s="47"/>
      <c r="CWW411" s="47"/>
      <c r="CWX411" s="47"/>
      <c r="CWY411" s="47"/>
      <c r="CWZ411" s="47"/>
      <c r="CXA411" s="47"/>
      <c r="CXB411" s="47"/>
      <c r="CXC411" s="47"/>
      <c r="CXD411" s="47"/>
      <c r="CXE411" s="47"/>
      <c r="CXF411" s="47"/>
      <c r="CXG411" s="47"/>
      <c r="CXH411" s="47"/>
      <c r="CXI411" s="47"/>
      <c r="CXJ411" s="47"/>
      <c r="CXK411" s="47"/>
      <c r="CXL411" s="47"/>
      <c r="CXM411" s="47"/>
      <c r="CXN411" s="47"/>
      <c r="CXO411" s="47"/>
      <c r="CXP411" s="47"/>
      <c r="CXQ411" s="47"/>
      <c r="CXR411" s="47"/>
      <c r="CXS411" s="47"/>
      <c r="CXT411" s="47"/>
      <c r="CXU411" s="47"/>
      <c r="CXV411" s="47"/>
      <c r="CXW411" s="47"/>
      <c r="CXX411" s="47"/>
      <c r="CXY411" s="47"/>
      <c r="CXZ411" s="47"/>
      <c r="CYA411" s="47"/>
      <c r="CYB411" s="47"/>
      <c r="CYC411" s="47"/>
      <c r="CYD411" s="47"/>
      <c r="CYE411" s="47"/>
      <c r="CYF411" s="47"/>
      <c r="CYG411" s="47"/>
      <c r="CYH411" s="47"/>
      <c r="CYI411" s="47"/>
      <c r="CYJ411" s="47"/>
      <c r="CYK411" s="47"/>
      <c r="CYL411" s="47"/>
      <c r="CYM411" s="47"/>
      <c r="CYN411" s="47"/>
      <c r="CYO411" s="47"/>
      <c r="CYP411" s="47"/>
      <c r="CYQ411" s="47"/>
      <c r="CYR411" s="47"/>
      <c r="CYS411" s="47"/>
      <c r="CYT411" s="47"/>
      <c r="CYU411" s="47"/>
      <c r="CYV411" s="47"/>
      <c r="CYW411" s="47"/>
      <c r="CYX411" s="47"/>
      <c r="CYY411" s="47"/>
      <c r="CYZ411" s="47"/>
      <c r="CZA411" s="47"/>
      <c r="CZB411" s="47"/>
      <c r="CZC411" s="47"/>
      <c r="CZD411" s="47"/>
      <c r="CZE411" s="47"/>
      <c r="CZF411" s="47"/>
      <c r="CZG411" s="47"/>
      <c r="CZH411" s="47"/>
      <c r="CZI411" s="47"/>
      <c r="CZJ411" s="47"/>
      <c r="CZK411" s="47"/>
      <c r="CZL411" s="47"/>
      <c r="CZM411" s="47"/>
      <c r="CZN411" s="47"/>
      <c r="CZO411" s="47"/>
      <c r="CZP411" s="47"/>
      <c r="CZQ411" s="47"/>
      <c r="CZR411" s="47"/>
      <c r="CZS411" s="47"/>
      <c r="CZT411" s="47"/>
      <c r="CZU411" s="47"/>
      <c r="CZV411" s="47"/>
      <c r="CZW411" s="47"/>
      <c r="CZX411" s="47"/>
      <c r="CZY411" s="47"/>
      <c r="CZZ411" s="47"/>
      <c r="DAA411" s="47"/>
      <c r="DAB411" s="47"/>
      <c r="DAC411" s="47"/>
      <c r="DAD411" s="47"/>
      <c r="DAE411" s="47"/>
      <c r="DAF411" s="47"/>
      <c r="DAG411" s="47"/>
      <c r="DAH411" s="47"/>
      <c r="DAI411" s="47"/>
      <c r="DAJ411" s="47"/>
      <c r="DAK411" s="47"/>
      <c r="DAL411" s="47"/>
      <c r="DAM411" s="47"/>
      <c r="DAN411" s="47"/>
      <c r="DAO411" s="47"/>
      <c r="DAP411" s="47"/>
      <c r="DAQ411" s="47"/>
      <c r="DAR411" s="47"/>
      <c r="DAS411" s="47"/>
      <c r="DAT411" s="47"/>
      <c r="DAU411" s="47"/>
      <c r="DAV411" s="47"/>
      <c r="DAW411" s="47"/>
      <c r="DAX411" s="47"/>
      <c r="DAY411" s="47"/>
      <c r="DAZ411" s="47"/>
      <c r="DBA411" s="47"/>
      <c r="DBB411" s="47"/>
      <c r="DBC411" s="47"/>
      <c r="DBD411" s="47"/>
      <c r="DBE411" s="47"/>
      <c r="DBF411" s="47"/>
      <c r="DBG411" s="47"/>
      <c r="DBH411" s="47"/>
      <c r="DBI411" s="47"/>
      <c r="DBJ411" s="47"/>
      <c r="DBK411" s="47"/>
      <c r="DBL411" s="47"/>
      <c r="DBM411" s="47"/>
      <c r="DBN411" s="47"/>
      <c r="DBO411" s="47"/>
      <c r="DBP411" s="47"/>
      <c r="DBQ411" s="47"/>
      <c r="DBR411" s="47"/>
      <c r="DBS411" s="47"/>
      <c r="DBT411" s="47"/>
      <c r="DBU411" s="47"/>
      <c r="DBV411" s="47"/>
      <c r="DBW411" s="47"/>
      <c r="DBX411" s="47"/>
      <c r="DBY411" s="47"/>
      <c r="DBZ411" s="47"/>
      <c r="DCA411" s="47"/>
      <c r="DCB411" s="47"/>
      <c r="DCC411" s="47"/>
      <c r="DCD411" s="47"/>
      <c r="DCE411" s="47"/>
      <c r="DCF411" s="47"/>
      <c r="DCG411" s="47"/>
      <c r="DCH411" s="47"/>
      <c r="DCI411" s="47"/>
      <c r="DCJ411" s="47"/>
      <c r="DCK411" s="47"/>
      <c r="DCL411" s="47"/>
      <c r="DCM411" s="47"/>
      <c r="DCN411" s="47"/>
      <c r="DCO411" s="47"/>
      <c r="DCP411" s="47"/>
      <c r="DCQ411" s="47"/>
      <c r="DCR411" s="47"/>
      <c r="DCS411" s="47"/>
      <c r="DCT411" s="47"/>
      <c r="DCU411" s="47"/>
      <c r="DCV411" s="47"/>
      <c r="DCW411" s="47"/>
      <c r="DCX411" s="47"/>
      <c r="DCY411" s="47"/>
      <c r="DCZ411" s="47"/>
      <c r="DDA411" s="47"/>
      <c r="DDB411" s="47"/>
      <c r="DDC411" s="47"/>
      <c r="DDD411" s="47"/>
      <c r="DDE411" s="47"/>
      <c r="DDF411" s="47"/>
      <c r="DDG411" s="47"/>
      <c r="DDH411" s="47"/>
      <c r="DDI411" s="47"/>
      <c r="DDJ411" s="47"/>
      <c r="DDK411" s="47"/>
      <c r="DDL411" s="47"/>
      <c r="DDM411" s="47"/>
      <c r="DDN411" s="47"/>
      <c r="DDO411" s="47"/>
      <c r="DDP411" s="47"/>
      <c r="DDQ411" s="47"/>
      <c r="DDR411" s="47"/>
      <c r="DDS411" s="47"/>
      <c r="DDT411" s="47"/>
      <c r="DDU411" s="47"/>
      <c r="DDV411" s="47"/>
      <c r="DDW411" s="47"/>
      <c r="DDX411" s="47"/>
      <c r="DDY411" s="47"/>
      <c r="DDZ411" s="47"/>
      <c r="DEA411" s="47"/>
      <c r="DEB411" s="47"/>
      <c r="DEC411" s="47"/>
      <c r="DED411" s="47"/>
      <c r="DEE411" s="47"/>
      <c r="DEF411" s="47"/>
      <c r="DEG411" s="47"/>
      <c r="DEH411" s="47"/>
      <c r="DEI411" s="47"/>
      <c r="DEJ411" s="47"/>
      <c r="DEK411" s="47"/>
      <c r="DEL411" s="47"/>
      <c r="DEM411" s="47"/>
      <c r="DEN411" s="47"/>
      <c r="DEO411" s="47"/>
      <c r="DEP411" s="47"/>
      <c r="DEQ411" s="47"/>
      <c r="DER411" s="47"/>
      <c r="DES411" s="47"/>
      <c r="DET411" s="47"/>
      <c r="DEU411" s="47"/>
      <c r="DEV411" s="47"/>
      <c r="DEW411" s="47"/>
      <c r="DEX411" s="47"/>
      <c r="DEY411" s="47"/>
      <c r="DEZ411" s="47"/>
      <c r="DFA411" s="47"/>
      <c r="DFB411" s="47"/>
      <c r="DFC411" s="47"/>
      <c r="DFD411" s="47"/>
      <c r="DFE411" s="47"/>
      <c r="DFF411" s="47"/>
      <c r="DFG411" s="47"/>
      <c r="DFH411" s="47"/>
      <c r="DFI411" s="47"/>
      <c r="DFJ411" s="47"/>
      <c r="DFK411" s="47"/>
      <c r="DFL411" s="47"/>
      <c r="DFM411" s="47"/>
      <c r="DFN411" s="47"/>
      <c r="DFO411" s="47"/>
      <c r="DFP411" s="47"/>
      <c r="DFQ411" s="47"/>
      <c r="DFR411" s="47"/>
      <c r="DFS411" s="47"/>
      <c r="DFT411" s="47"/>
      <c r="DFU411" s="47"/>
      <c r="DFV411" s="47"/>
      <c r="DFW411" s="47"/>
      <c r="DFX411" s="47"/>
      <c r="DFY411" s="47"/>
      <c r="DFZ411" s="47"/>
      <c r="DGA411" s="47"/>
      <c r="DGB411" s="47"/>
      <c r="DGC411" s="47"/>
      <c r="DGD411" s="47"/>
      <c r="DGE411" s="47"/>
      <c r="DGF411" s="47"/>
      <c r="DGG411" s="47"/>
      <c r="DGH411" s="47"/>
      <c r="DGI411" s="47"/>
      <c r="DGJ411" s="47"/>
      <c r="DGK411" s="47"/>
      <c r="DGL411" s="47"/>
      <c r="DGM411" s="47"/>
      <c r="DGN411" s="47"/>
      <c r="DGO411" s="47"/>
      <c r="DGP411" s="47"/>
      <c r="DGQ411" s="47"/>
      <c r="DGR411" s="47"/>
      <c r="DGS411" s="47"/>
      <c r="DGT411" s="47"/>
      <c r="DGU411" s="47"/>
      <c r="DGV411" s="47"/>
      <c r="DGW411" s="47"/>
      <c r="DGX411" s="47"/>
      <c r="DGY411" s="47"/>
      <c r="DGZ411" s="47"/>
      <c r="DHA411" s="47"/>
      <c r="DHB411" s="47"/>
      <c r="DHC411" s="47"/>
      <c r="DHD411" s="47"/>
      <c r="DHE411" s="47"/>
      <c r="DHF411" s="47"/>
      <c r="DHG411" s="47"/>
      <c r="DHH411" s="47"/>
      <c r="DHI411" s="47"/>
      <c r="DHJ411" s="47"/>
      <c r="DHK411" s="47"/>
      <c r="DHL411" s="47"/>
      <c r="DHM411" s="47"/>
      <c r="DHN411" s="47"/>
      <c r="DHO411" s="47"/>
      <c r="DHP411" s="47"/>
      <c r="DHQ411" s="47"/>
      <c r="DHR411" s="47"/>
      <c r="DHS411" s="47"/>
      <c r="DHT411" s="47"/>
      <c r="DHU411" s="47"/>
      <c r="DHV411" s="47"/>
      <c r="DHW411" s="47"/>
      <c r="DHX411" s="47"/>
      <c r="DHY411" s="47"/>
      <c r="DHZ411" s="47"/>
      <c r="DIA411" s="47"/>
      <c r="DIB411" s="47"/>
      <c r="DIC411" s="47"/>
      <c r="DID411" s="47"/>
      <c r="DIE411" s="47"/>
      <c r="DIF411" s="47"/>
      <c r="DIG411" s="47"/>
      <c r="DIH411" s="47"/>
      <c r="DII411" s="47"/>
      <c r="DIJ411" s="47"/>
      <c r="DIK411" s="47"/>
      <c r="DIL411" s="47"/>
      <c r="DIM411" s="47"/>
      <c r="DIN411" s="47"/>
      <c r="DIO411" s="47"/>
      <c r="DIP411" s="47"/>
      <c r="DIQ411" s="47"/>
      <c r="DIR411" s="47"/>
      <c r="DIS411" s="47"/>
      <c r="DIT411" s="47"/>
      <c r="DIU411" s="47"/>
      <c r="DIV411" s="47"/>
      <c r="DIW411" s="47"/>
      <c r="DIX411" s="47"/>
      <c r="DIY411" s="47"/>
      <c r="DIZ411" s="47"/>
      <c r="DJA411" s="47"/>
      <c r="DJB411" s="47"/>
      <c r="DJC411" s="47"/>
      <c r="DJD411" s="47"/>
      <c r="DJE411" s="47"/>
      <c r="DJF411" s="47"/>
      <c r="DJG411" s="47"/>
      <c r="DJH411" s="47"/>
      <c r="DJI411" s="47"/>
      <c r="DJJ411" s="47"/>
      <c r="DJK411" s="47"/>
      <c r="DJL411" s="47"/>
      <c r="DJM411" s="47"/>
      <c r="DJN411" s="47"/>
      <c r="DJO411" s="47"/>
      <c r="DJP411" s="47"/>
      <c r="DJQ411" s="47"/>
      <c r="DJR411" s="47"/>
      <c r="DJS411" s="47"/>
      <c r="DJT411" s="47"/>
      <c r="DJU411" s="47"/>
      <c r="DJV411" s="47"/>
      <c r="DJW411" s="47"/>
      <c r="DJX411" s="47"/>
      <c r="DJY411" s="47"/>
      <c r="DJZ411" s="47"/>
      <c r="DKA411" s="47"/>
      <c r="DKB411" s="47"/>
      <c r="DKC411" s="47"/>
      <c r="DKD411" s="47"/>
      <c r="DKE411" s="47"/>
      <c r="DKF411" s="47"/>
      <c r="DKG411" s="47"/>
      <c r="DKH411" s="47"/>
      <c r="DKI411" s="47"/>
      <c r="DKJ411" s="47"/>
      <c r="DKK411" s="47"/>
      <c r="DKL411" s="47"/>
      <c r="DKM411" s="47"/>
      <c r="DKN411" s="47"/>
      <c r="DKO411" s="47"/>
      <c r="DKP411" s="47"/>
      <c r="DKQ411" s="47"/>
      <c r="DKR411" s="47"/>
      <c r="DKS411" s="47"/>
      <c r="DKT411" s="47"/>
      <c r="DKU411" s="47"/>
      <c r="DKV411" s="47"/>
      <c r="DKW411" s="47"/>
      <c r="DKX411" s="47"/>
      <c r="DKY411" s="47"/>
      <c r="DKZ411" s="47"/>
      <c r="DLA411" s="47"/>
      <c r="DLB411" s="47"/>
      <c r="DLC411" s="47"/>
      <c r="DLD411" s="47"/>
      <c r="DLE411" s="47"/>
      <c r="DLF411" s="47"/>
      <c r="DLG411" s="47"/>
      <c r="DLH411" s="47"/>
      <c r="DLI411" s="47"/>
      <c r="DLJ411" s="47"/>
      <c r="DLK411" s="47"/>
      <c r="DLL411" s="47"/>
      <c r="DLM411" s="47"/>
      <c r="DLN411" s="47"/>
      <c r="DLO411" s="47"/>
      <c r="DLP411" s="47"/>
      <c r="DLQ411" s="47"/>
      <c r="DLR411" s="47"/>
      <c r="DLS411" s="47"/>
      <c r="DLT411" s="47"/>
      <c r="DLU411" s="47"/>
      <c r="DLV411" s="47"/>
      <c r="DLW411" s="47"/>
      <c r="DLX411" s="47"/>
      <c r="DLY411" s="47"/>
      <c r="DLZ411" s="47"/>
      <c r="DMA411" s="47"/>
      <c r="DMB411" s="47"/>
      <c r="DMC411" s="47"/>
      <c r="DMD411" s="47"/>
      <c r="DME411" s="47"/>
      <c r="DMF411" s="47"/>
      <c r="DMG411" s="47"/>
      <c r="DMH411" s="47"/>
      <c r="DMI411" s="47"/>
      <c r="DMJ411" s="47"/>
      <c r="DMK411" s="47"/>
      <c r="DML411" s="47"/>
      <c r="DMM411" s="47"/>
      <c r="DMN411" s="47"/>
      <c r="DMO411" s="47"/>
      <c r="DMP411" s="47"/>
      <c r="DMQ411" s="47"/>
      <c r="DMR411" s="47"/>
      <c r="DMS411" s="47"/>
      <c r="DMT411" s="47"/>
      <c r="DMU411" s="47"/>
      <c r="DMV411" s="47"/>
      <c r="DMW411" s="47"/>
      <c r="DMX411" s="47"/>
      <c r="DMY411" s="47"/>
      <c r="DMZ411" s="47"/>
      <c r="DNA411" s="47"/>
      <c r="DNB411" s="47"/>
      <c r="DNC411" s="47"/>
      <c r="DND411" s="47"/>
      <c r="DNE411" s="47"/>
      <c r="DNF411" s="47"/>
      <c r="DNG411" s="47"/>
      <c r="DNH411" s="47"/>
      <c r="DNI411" s="47"/>
      <c r="DNJ411" s="47"/>
      <c r="DNK411" s="47"/>
      <c r="DNL411" s="47"/>
      <c r="DNM411" s="47"/>
      <c r="DNN411" s="47"/>
      <c r="DNO411" s="47"/>
      <c r="DNP411" s="47"/>
      <c r="DNQ411" s="47"/>
      <c r="DNR411" s="47"/>
      <c r="DNS411" s="47"/>
      <c r="DNT411" s="47"/>
      <c r="DNU411" s="47"/>
      <c r="DNV411" s="47"/>
      <c r="DNW411" s="47"/>
      <c r="DNX411" s="47"/>
      <c r="DNY411" s="47"/>
      <c r="DNZ411" s="47"/>
      <c r="DOA411" s="47"/>
      <c r="DOB411" s="47"/>
      <c r="DOC411" s="47"/>
      <c r="DOD411" s="47"/>
      <c r="DOE411" s="47"/>
      <c r="DOF411" s="47"/>
      <c r="DOG411" s="47"/>
      <c r="DOH411" s="47"/>
      <c r="DOI411" s="47"/>
      <c r="DOJ411" s="47"/>
      <c r="DOK411" s="47"/>
      <c r="DOL411" s="47"/>
      <c r="DOM411" s="47"/>
      <c r="DON411" s="47"/>
      <c r="DOO411" s="47"/>
      <c r="DOP411" s="47"/>
      <c r="DOQ411" s="47"/>
      <c r="DOR411" s="47"/>
      <c r="DOS411" s="47"/>
      <c r="DOT411" s="47"/>
      <c r="DOU411" s="47"/>
      <c r="DOV411" s="47"/>
      <c r="DOW411" s="47"/>
      <c r="DOX411" s="47"/>
      <c r="DOY411" s="47"/>
      <c r="DOZ411" s="47"/>
      <c r="DPA411" s="47"/>
      <c r="DPB411" s="47"/>
      <c r="DPC411" s="47"/>
      <c r="DPD411" s="47"/>
      <c r="DPE411" s="47"/>
      <c r="DPF411" s="47"/>
      <c r="DPG411" s="47"/>
      <c r="DPH411" s="47"/>
      <c r="DPI411" s="47"/>
      <c r="DPJ411" s="47"/>
      <c r="DPK411" s="47"/>
      <c r="DPL411" s="47"/>
      <c r="DPM411" s="47"/>
      <c r="DPN411" s="47"/>
      <c r="DPO411" s="47"/>
      <c r="DPP411" s="47"/>
      <c r="DPQ411" s="47"/>
      <c r="DPR411" s="47"/>
      <c r="DPS411" s="47"/>
      <c r="DPT411" s="47"/>
      <c r="DPU411" s="47"/>
      <c r="DPV411" s="47"/>
      <c r="DPW411" s="47"/>
      <c r="DPX411" s="47"/>
      <c r="DPY411" s="47"/>
      <c r="DPZ411" s="47"/>
      <c r="DQA411" s="47"/>
      <c r="DQB411" s="47"/>
      <c r="DQC411" s="47"/>
      <c r="DQD411" s="47"/>
      <c r="DQE411" s="47"/>
      <c r="DQF411" s="47"/>
      <c r="DQG411" s="47"/>
      <c r="DQH411" s="47"/>
      <c r="DQI411" s="47"/>
      <c r="DQJ411" s="47"/>
      <c r="DQK411" s="47"/>
      <c r="DQL411" s="47"/>
      <c r="DQM411" s="47"/>
      <c r="DQN411" s="47"/>
      <c r="DQO411" s="47"/>
      <c r="DQP411" s="47"/>
      <c r="DQQ411" s="47"/>
      <c r="DQR411" s="47"/>
      <c r="DQS411" s="47"/>
      <c r="DQT411" s="47"/>
      <c r="DQU411" s="47"/>
      <c r="DQV411" s="47"/>
      <c r="DQW411" s="47"/>
      <c r="DQX411" s="47"/>
      <c r="DQY411" s="47"/>
      <c r="DQZ411" s="47"/>
      <c r="DRA411" s="47"/>
      <c r="DRB411" s="47"/>
      <c r="DRC411" s="47"/>
      <c r="DRD411" s="47"/>
      <c r="DRE411" s="47"/>
      <c r="DRF411" s="47"/>
      <c r="DRG411" s="47"/>
      <c r="DRH411" s="47"/>
      <c r="DRI411" s="47"/>
      <c r="DRJ411" s="47"/>
      <c r="DRK411" s="47"/>
      <c r="DRL411" s="47"/>
      <c r="DRM411" s="47"/>
      <c r="DRN411" s="47"/>
      <c r="DRO411" s="47"/>
      <c r="DRP411" s="47"/>
      <c r="DRQ411" s="47"/>
      <c r="DRR411" s="47"/>
      <c r="DRS411" s="47"/>
      <c r="DRT411" s="47"/>
      <c r="DRU411" s="47"/>
      <c r="DRV411" s="47"/>
      <c r="DRW411" s="47"/>
      <c r="DRX411" s="47"/>
      <c r="DRY411" s="47"/>
      <c r="DRZ411" s="47"/>
      <c r="DSA411" s="47"/>
      <c r="DSB411" s="47"/>
      <c r="DSC411" s="47"/>
      <c r="DSD411" s="47"/>
      <c r="DSE411" s="47"/>
      <c r="DSF411" s="47"/>
      <c r="DSG411" s="47"/>
      <c r="DSH411" s="47"/>
      <c r="DSI411" s="47"/>
      <c r="DSJ411" s="47"/>
      <c r="DSK411" s="47"/>
      <c r="DSL411" s="47"/>
      <c r="DSM411" s="47"/>
      <c r="DSN411" s="47"/>
      <c r="DSO411" s="47"/>
      <c r="DSP411" s="47"/>
      <c r="DSQ411" s="47"/>
      <c r="DSR411" s="47"/>
      <c r="DSS411" s="47"/>
      <c r="DST411" s="47"/>
      <c r="DSU411" s="47"/>
      <c r="DSV411" s="47"/>
      <c r="DSW411" s="47"/>
      <c r="DSX411" s="47"/>
      <c r="DSY411" s="47"/>
      <c r="DSZ411" s="47"/>
      <c r="DTA411" s="47"/>
      <c r="DTB411" s="47"/>
      <c r="DTC411" s="47"/>
      <c r="DTD411" s="47"/>
      <c r="DTE411" s="47"/>
      <c r="DTF411" s="47"/>
      <c r="DTG411" s="47"/>
      <c r="DTH411" s="47"/>
      <c r="DTI411" s="47"/>
      <c r="DTJ411" s="47"/>
      <c r="DTK411" s="47"/>
      <c r="DTL411" s="47"/>
      <c r="DTM411" s="47"/>
      <c r="DTN411" s="47"/>
      <c r="DTO411" s="47"/>
      <c r="DTP411" s="47"/>
      <c r="DTQ411" s="47"/>
      <c r="DTR411" s="47"/>
      <c r="DTS411" s="47"/>
      <c r="DTT411" s="47"/>
      <c r="DTU411" s="47"/>
      <c r="DTV411" s="47"/>
      <c r="DTW411" s="47"/>
      <c r="DTX411" s="47"/>
      <c r="DTY411" s="47"/>
      <c r="DTZ411" s="47"/>
      <c r="DUA411" s="47"/>
      <c r="DUB411" s="47"/>
      <c r="DUC411" s="47"/>
      <c r="DUD411" s="47"/>
      <c r="DUE411" s="47"/>
      <c r="DUF411" s="47"/>
      <c r="DUG411" s="47"/>
      <c r="DUH411" s="47"/>
      <c r="DUI411" s="47"/>
      <c r="DUJ411" s="47"/>
      <c r="DUK411" s="47"/>
      <c r="DUL411" s="47"/>
      <c r="DUM411" s="47"/>
      <c r="DUN411" s="47"/>
      <c r="DUO411" s="47"/>
      <c r="DUP411" s="47"/>
      <c r="DUQ411" s="47"/>
      <c r="DUR411" s="47"/>
      <c r="DUS411" s="47"/>
      <c r="DUT411" s="47"/>
      <c r="DUU411" s="47"/>
      <c r="DUV411" s="47"/>
      <c r="DUW411" s="47"/>
      <c r="DUX411" s="47"/>
      <c r="DUY411" s="47"/>
      <c r="DUZ411" s="47"/>
      <c r="DVA411" s="47"/>
      <c r="DVB411" s="47"/>
      <c r="DVC411" s="47"/>
      <c r="DVD411" s="47"/>
      <c r="DVE411" s="47"/>
      <c r="DVF411" s="47"/>
      <c r="DVG411" s="47"/>
      <c r="DVH411" s="47"/>
      <c r="DVI411" s="47"/>
      <c r="DVJ411" s="47"/>
      <c r="DVK411" s="47"/>
      <c r="DVL411" s="47"/>
      <c r="DVM411" s="47"/>
      <c r="DVN411" s="47"/>
      <c r="DVO411" s="47"/>
      <c r="DVP411" s="47"/>
      <c r="DVQ411" s="47"/>
      <c r="DVR411" s="47"/>
      <c r="DVS411" s="47"/>
      <c r="DVT411" s="47"/>
      <c r="DVU411" s="47"/>
      <c r="DVV411" s="47"/>
      <c r="DVW411" s="47"/>
      <c r="DVX411" s="47"/>
      <c r="DVY411" s="47"/>
      <c r="DVZ411" s="47"/>
      <c r="DWA411" s="47"/>
      <c r="DWB411" s="47"/>
      <c r="DWC411" s="47"/>
      <c r="DWD411" s="47"/>
      <c r="DWE411" s="47"/>
      <c r="DWF411" s="47"/>
      <c r="DWG411" s="47"/>
      <c r="DWH411" s="47"/>
      <c r="DWI411" s="47"/>
      <c r="DWJ411" s="47"/>
      <c r="DWK411" s="47"/>
      <c r="DWL411" s="47"/>
      <c r="DWM411" s="47"/>
      <c r="DWN411" s="47"/>
      <c r="DWO411" s="47"/>
      <c r="DWP411" s="47"/>
      <c r="DWQ411" s="47"/>
      <c r="DWR411" s="47"/>
      <c r="DWS411" s="47"/>
      <c r="DWT411" s="47"/>
      <c r="DWU411" s="47"/>
      <c r="DWV411" s="47"/>
      <c r="DWW411" s="47"/>
      <c r="DWX411" s="47"/>
      <c r="DWY411" s="47"/>
      <c r="DWZ411" s="47"/>
      <c r="DXA411" s="47"/>
      <c r="DXB411" s="47"/>
      <c r="DXC411" s="47"/>
      <c r="DXD411" s="47"/>
      <c r="DXE411" s="47"/>
      <c r="DXF411" s="47"/>
      <c r="DXG411" s="47"/>
      <c r="DXH411" s="47"/>
      <c r="DXI411" s="47"/>
      <c r="DXJ411" s="47"/>
      <c r="DXK411" s="47"/>
      <c r="DXL411" s="47"/>
      <c r="DXM411" s="47"/>
      <c r="DXN411" s="47"/>
      <c r="DXO411" s="47"/>
      <c r="DXP411" s="47"/>
      <c r="DXQ411" s="47"/>
      <c r="DXR411" s="47"/>
      <c r="DXS411" s="47"/>
      <c r="DXT411" s="47"/>
      <c r="DXU411" s="47"/>
      <c r="DXV411" s="47"/>
      <c r="DXW411" s="47"/>
      <c r="DXX411" s="47"/>
      <c r="DXY411" s="47"/>
      <c r="DXZ411" s="47"/>
      <c r="DYA411" s="47"/>
      <c r="DYB411" s="47"/>
      <c r="DYC411" s="47"/>
      <c r="DYD411" s="47"/>
      <c r="DYE411" s="47"/>
      <c r="DYF411" s="47"/>
      <c r="DYG411" s="47"/>
      <c r="DYH411" s="47"/>
      <c r="DYI411" s="47"/>
      <c r="DYJ411" s="47"/>
      <c r="DYK411" s="47"/>
      <c r="DYL411" s="47"/>
      <c r="DYM411" s="47"/>
      <c r="DYN411" s="47"/>
      <c r="DYO411" s="47"/>
      <c r="DYP411" s="47"/>
      <c r="DYQ411" s="47"/>
      <c r="DYR411" s="47"/>
      <c r="DYS411" s="47"/>
      <c r="DYT411" s="47"/>
      <c r="DYU411" s="47"/>
      <c r="DYV411" s="47"/>
      <c r="DYW411" s="47"/>
      <c r="DYX411" s="47"/>
      <c r="DYY411" s="47"/>
      <c r="DYZ411" s="47"/>
      <c r="DZA411" s="47"/>
      <c r="DZB411" s="47"/>
      <c r="DZC411" s="47"/>
      <c r="DZD411" s="47"/>
      <c r="DZE411" s="47"/>
      <c r="DZF411" s="47"/>
      <c r="DZG411" s="47"/>
      <c r="DZH411" s="47"/>
      <c r="DZI411" s="47"/>
      <c r="DZJ411" s="47"/>
      <c r="DZK411" s="47"/>
      <c r="DZL411" s="47"/>
      <c r="DZM411" s="47"/>
      <c r="DZN411" s="47"/>
      <c r="DZO411" s="47"/>
      <c r="DZP411" s="47"/>
      <c r="DZQ411" s="47"/>
      <c r="DZR411" s="47"/>
      <c r="DZS411" s="47"/>
      <c r="DZT411" s="47"/>
      <c r="DZU411" s="47"/>
      <c r="DZV411" s="47"/>
      <c r="DZW411" s="47"/>
      <c r="DZX411" s="47"/>
      <c r="DZY411" s="47"/>
      <c r="DZZ411" s="47"/>
      <c r="EAA411" s="47"/>
      <c r="EAB411" s="47"/>
      <c r="EAC411" s="47"/>
      <c r="EAD411" s="47"/>
      <c r="EAE411" s="47"/>
      <c r="EAF411" s="47"/>
      <c r="EAG411" s="47"/>
      <c r="EAH411" s="47"/>
      <c r="EAI411" s="47"/>
      <c r="EAJ411" s="47"/>
      <c r="EAK411" s="47"/>
      <c r="EAL411" s="47"/>
      <c r="EAM411" s="47"/>
      <c r="EAN411" s="47"/>
      <c r="EAO411" s="47"/>
      <c r="EAP411" s="47"/>
      <c r="EAQ411" s="47"/>
      <c r="EAR411" s="47"/>
      <c r="EAS411" s="47"/>
      <c r="EAT411" s="47"/>
      <c r="EAU411" s="47"/>
      <c r="EAV411" s="47"/>
      <c r="EAW411" s="47"/>
      <c r="EAX411" s="47"/>
      <c r="EAY411" s="47"/>
      <c r="EAZ411" s="47"/>
      <c r="EBA411" s="47"/>
      <c r="EBB411" s="47"/>
      <c r="EBC411" s="47"/>
      <c r="EBD411" s="47"/>
      <c r="EBE411" s="47"/>
      <c r="EBF411" s="47"/>
      <c r="EBG411" s="47"/>
      <c r="EBH411" s="47"/>
      <c r="EBI411" s="47"/>
      <c r="EBJ411" s="47"/>
      <c r="EBK411" s="47"/>
      <c r="EBL411" s="47"/>
      <c r="EBM411" s="47"/>
      <c r="EBN411" s="47"/>
      <c r="EBO411" s="47"/>
      <c r="EBP411" s="47"/>
      <c r="EBQ411" s="47"/>
      <c r="EBR411" s="47"/>
      <c r="EBS411" s="47"/>
      <c r="EBT411" s="47"/>
      <c r="EBU411" s="47"/>
      <c r="EBV411" s="47"/>
      <c r="EBW411" s="47"/>
      <c r="EBX411" s="47"/>
      <c r="EBY411" s="47"/>
      <c r="EBZ411" s="47"/>
      <c r="ECA411" s="47"/>
      <c r="ECB411" s="47"/>
      <c r="ECC411" s="47"/>
      <c r="ECD411" s="47"/>
      <c r="ECE411" s="47"/>
      <c r="ECF411" s="47"/>
      <c r="ECG411" s="47"/>
      <c r="ECH411" s="47"/>
      <c r="ECI411" s="47"/>
      <c r="ECJ411" s="47"/>
      <c r="ECK411" s="47"/>
      <c r="ECL411" s="47"/>
      <c r="ECM411" s="47"/>
      <c r="ECN411" s="47"/>
      <c r="ECO411" s="47"/>
      <c r="ECP411" s="47"/>
      <c r="ECQ411" s="47"/>
      <c r="ECR411" s="47"/>
      <c r="ECS411" s="47"/>
      <c r="ECT411" s="47"/>
      <c r="ECU411" s="47"/>
      <c r="ECV411" s="47"/>
      <c r="ECW411" s="47"/>
      <c r="ECX411" s="47"/>
      <c r="ECY411" s="47"/>
      <c r="ECZ411" s="47"/>
      <c r="EDA411" s="47"/>
      <c r="EDB411" s="47"/>
      <c r="EDC411" s="47"/>
      <c r="EDD411" s="47"/>
      <c r="EDE411" s="47"/>
      <c r="EDF411" s="47"/>
      <c r="EDG411" s="47"/>
      <c r="EDH411" s="47"/>
      <c r="EDI411" s="47"/>
      <c r="EDJ411" s="47"/>
      <c r="EDK411" s="47"/>
      <c r="EDL411" s="47"/>
      <c r="EDM411" s="47"/>
      <c r="EDN411" s="47"/>
      <c r="EDO411" s="47"/>
      <c r="EDP411" s="47"/>
      <c r="EDQ411" s="47"/>
      <c r="EDR411" s="47"/>
      <c r="EDS411" s="47"/>
      <c r="EDT411" s="47"/>
      <c r="EDU411" s="47"/>
      <c r="EDV411" s="47"/>
      <c r="EDW411" s="47"/>
      <c r="EDX411" s="47"/>
      <c r="EDY411" s="47"/>
      <c r="EDZ411" s="47"/>
      <c r="EEA411" s="47"/>
      <c r="EEB411" s="47"/>
      <c r="EEC411" s="47"/>
      <c r="EED411" s="47"/>
      <c r="EEE411" s="47"/>
      <c r="EEF411" s="47"/>
      <c r="EEG411" s="47"/>
      <c r="EEH411" s="47"/>
      <c r="EEI411" s="47"/>
      <c r="EEJ411" s="47"/>
      <c r="EEK411" s="47"/>
      <c r="EEL411" s="47"/>
      <c r="EEM411" s="47"/>
      <c r="EEN411" s="47"/>
      <c r="EEO411" s="47"/>
      <c r="EEP411" s="47"/>
      <c r="EEQ411" s="47"/>
      <c r="EER411" s="47"/>
      <c r="EES411" s="47"/>
      <c r="EET411" s="47"/>
      <c r="EEU411" s="47"/>
      <c r="EEV411" s="47"/>
      <c r="EEW411" s="47"/>
      <c r="EEX411" s="47"/>
      <c r="EEY411" s="47"/>
      <c r="EEZ411" s="47"/>
      <c r="EFA411" s="47"/>
      <c r="EFB411" s="47"/>
      <c r="EFC411" s="47"/>
      <c r="EFD411" s="47"/>
      <c r="EFE411" s="47"/>
      <c r="EFF411" s="47"/>
      <c r="EFG411" s="47"/>
      <c r="EFH411" s="47"/>
      <c r="EFI411" s="47"/>
      <c r="EFJ411" s="47"/>
      <c r="EFK411" s="47"/>
      <c r="EFL411" s="47"/>
      <c r="EFM411" s="47"/>
      <c r="EFN411" s="47"/>
      <c r="EFO411" s="47"/>
      <c r="EFP411" s="47"/>
      <c r="EFQ411" s="47"/>
      <c r="EFR411" s="47"/>
      <c r="EFS411" s="47"/>
      <c r="EFT411" s="47"/>
      <c r="EFU411" s="47"/>
      <c r="EFV411" s="47"/>
      <c r="EFW411" s="47"/>
      <c r="EFX411" s="47"/>
      <c r="EFY411" s="47"/>
      <c r="EFZ411" s="47"/>
      <c r="EGA411" s="47"/>
      <c r="EGB411" s="47"/>
      <c r="EGC411" s="47"/>
      <c r="EGD411" s="47"/>
      <c r="EGE411" s="47"/>
      <c r="EGF411" s="47"/>
      <c r="EGG411" s="47"/>
      <c r="EGH411" s="47"/>
      <c r="EGI411" s="47"/>
      <c r="EGJ411" s="47"/>
      <c r="EGK411" s="47"/>
      <c r="EGL411" s="47"/>
      <c r="EGM411" s="47"/>
      <c r="EGN411" s="47"/>
      <c r="EGO411" s="47"/>
      <c r="EGP411" s="47"/>
      <c r="EGQ411" s="47"/>
      <c r="EGR411" s="47"/>
      <c r="EGS411" s="47"/>
      <c r="EGT411" s="47"/>
      <c r="EGU411" s="47"/>
      <c r="EGV411" s="47"/>
      <c r="EGW411" s="47"/>
      <c r="EGX411" s="47"/>
      <c r="EGY411" s="47"/>
      <c r="EGZ411" s="47"/>
      <c r="EHA411" s="47"/>
      <c r="EHB411" s="47"/>
      <c r="EHC411" s="47"/>
      <c r="EHD411" s="47"/>
      <c r="EHE411" s="47"/>
      <c r="EHF411" s="47"/>
      <c r="EHG411" s="47"/>
      <c r="EHH411" s="47"/>
      <c r="EHI411" s="47"/>
      <c r="EHJ411" s="47"/>
      <c r="EHK411" s="47"/>
      <c r="EHL411" s="47"/>
      <c r="EHM411" s="47"/>
      <c r="EHN411" s="47"/>
      <c r="EHO411" s="47"/>
      <c r="EHP411" s="47"/>
      <c r="EHQ411" s="47"/>
      <c r="EHR411" s="47"/>
      <c r="EHS411" s="47"/>
      <c r="EHT411" s="47"/>
      <c r="EHU411" s="47"/>
      <c r="EHV411" s="47"/>
      <c r="EHW411" s="47"/>
      <c r="EHX411" s="47"/>
      <c r="EHY411" s="47"/>
      <c r="EHZ411" s="47"/>
      <c r="EIA411" s="47"/>
      <c r="EIB411" s="47"/>
      <c r="EIC411" s="47"/>
      <c r="EID411" s="47"/>
      <c r="EIE411" s="47"/>
      <c r="EIF411" s="47"/>
      <c r="EIG411" s="47"/>
      <c r="EIH411" s="47"/>
      <c r="EII411" s="47"/>
      <c r="EIJ411" s="47"/>
      <c r="EIK411" s="47"/>
      <c r="EIL411" s="47"/>
      <c r="EIM411" s="47"/>
      <c r="EIN411" s="47"/>
      <c r="EIO411" s="47"/>
      <c r="EIP411" s="47"/>
      <c r="EIQ411" s="47"/>
      <c r="EIR411" s="47"/>
      <c r="EIS411" s="47"/>
      <c r="EIT411" s="47"/>
      <c r="EIU411" s="47"/>
      <c r="EIV411" s="47"/>
      <c r="EIW411" s="47"/>
      <c r="EIX411" s="47"/>
      <c r="EIY411" s="47"/>
      <c r="EIZ411" s="47"/>
      <c r="EJA411" s="47"/>
      <c r="EJB411" s="47"/>
      <c r="EJC411" s="47"/>
      <c r="EJD411" s="47"/>
      <c r="EJE411" s="47"/>
      <c r="EJF411" s="47"/>
      <c r="EJG411" s="47"/>
      <c r="EJH411" s="47"/>
      <c r="EJI411" s="47"/>
      <c r="EJJ411" s="47"/>
      <c r="EJK411" s="47"/>
      <c r="EJL411" s="47"/>
      <c r="EJM411" s="47"/>
      <c r="EJN411" s="47"/>
      <c r="EJO411" s="47"/>
      <c r="EJP411" s="47"/>
      <c r="EJQ411" s="47"/>
      <c r="EJR411" s="47"/>
      <c r="EJS411" s="47"/>
      <c r="EJT411" s="47"/>
      <c r="EJU411" s="47"/>
      <c r="EJV411" s="47"/>
      <c r="EJW411" s="47"/>
      <c r="EJX411" s="47"/>
      <c r="EJY411" s="47"/>
      <c r="EJZ411" s="47"/>
      <c r="EKA411" s="47"/>
      <c r="EKB411" s="47"/>
      <c r="EKC411" s="47"/>
      <c r="EKD411" s="47"/>
      <c r="EKE411" s="47"/>
      <c r="EKF411" s="47"/>
      <c r="EKG411" s="47"/>
      <c r="EKH411" s="47"/>
      <c r="EKI411" s="47"/>
      <c r="EKJ411" s="47"/>
      <c r="EKK411" s="47"/>
      <c r="EKL411" s="47"/>
      <c r="EKM411" s="47"/>
      <c r="EKN411" s="47"/>
      <c r="EKO411" s="47"/>
      <c r="EKP411" s="47"/>
      <c r="EKQ411" s="47"/>
      <c r="EKR411" s="47"/>
      <c r="EKS411" s="47"/>
      <c r="EKT411" s="47"/>
      <c r="EKU411" s="47"/>
      <c r="EKV411" s="47"/>
      <c r="EKW411" s="47"/>
      <c r="EKX411" s="47"/>
      <c r="EKY411" s="47"/>
      <c r="EKZ411" s="47"/>
      <c r="ELA411" s="47"/>
      <c r="ELB411" s="47"/>
      <c r="ELC411" s="47"/>
      <c r="ELD411" s="47"/>
      <c r="ELE411" s="47"/>
      <c r="ELF411" s="47"/>
      <c r="ELG411" s="47"/>
      <c r="ELH411" s="47"/>
      <c r="ELI411" s="47"/>
      <c r="ELJ411" s="47"/>
      <c r="ELK411" s="47"/>
      <c r="ELL411" s="47"/>
      <c r="ELM411" s="47"/>
      <c r="ELN411" s="47"/>
      <c r="ELO411" s="47"/>
      <c r="ELP411" s="47"/>
      <c r="ELQ411" s="47"/>
      <c r="ELR411" s="47"/>
      <c r="ELS411" s="47"/>
      <c r="ELT411" s="47"/>
      <c r="ELU411" s="47"/>
      <c r="ELV411" s="47"/>
      <c r="ELW411" s="47"/>
      <c r="ELX411" s="47"/>
      <c r="ELY411" s="47"/>
      <c r="ELZ411" s="47"/>
      <c r="EMA411" s="47"/>
      <c r="EMB411" s="47"/>
      <c r="EMC411" s="47"/>
      <c r="EMD411" s="47"/>
      <c r="EME411" s="47"/>
      <c r="EMF411" s="47"/>
      <c r="EMG411" s="47"/>
      <c r="EMH411" s="47"/>
      <c r="EMI411" s="47"/>
      <c r="EMJ411" s="47"/>
      <c r="EMK411" s="47"/>
      <c r="EML411" s="47"/>
      <c r="EMM411" s="47"/>
      <c r="EMN411" s="47"/>
      <c r="EMO411" s="47"/>
      <c r="EMP411" s="47"/>
      <c r="EMQ411" s="47"/>
      <c r="EMR411" s="47"/>
      <c r="EMS411" s="47"/>
      <c r="EMT411" s="47"/>
      <c r="EMU411" s="47"/>
      <c r="EMV411" s="47"/>
      <c r="EMW411" s="47"/>
      <c r="EMX411" s="47"/>
      <c r="EMY411" s="47"/>
      <c r="EMZ411" s="47"/>
      <c r="ENA411" s="47"/>
      <c r="ENB411" s="47"/>
      <c r="ENC411" s="47"/>
      <c r="END411" s="47"/>
      <c r="ENE411" s="47"/>
      <c r="ENF411" s="47"/>
      <c r="ENG411" s="47"/>
      <c r="ENH411" s="47"/>
      <c r="ENI411" s="47"/>
      <c r="ENJ411" s="47"/>
      <c r="ENK411" s="47"/>
      <c r="ENL411" s="47"/>
      <c r="ENM411" s="47"/>
      <c r="ENN411" s="47"/>
      <c r="ENO411" s="47"/>
      <c r="ENP411" s="47"/>
      <c r="ENQ411" s="47"/>
      <c r="ENR411" s="47"/>
      <c r="ENS411" s="47"/>
      <c r="ENT411" s="47"/>
      <c r="ENU411" s="47"/>
      <c r="ENV411" s="47"/>
      <c r="ENW411" s="47"/>
      <c r="ENX411" s="47"/>
      <c r="ENY411" s="47"/>
      <c r="ENZ411" s="47"/>
      <c r="EOA411" s="47"/>
      <c r="EOB411" s="47"/>
      <c r="EOC411" s="47"/>
      <c r="EOD411" s="47"/>
      <c r="EOE411" s="47"/>
      <c r="EOF411" s="47"/>
      <c r="EOG411" s="47"/>
      <c r="EOH411" s="47"/>
      <c r="EOI411" s="47"/>
      <c r="EOJ411" s="47"/>
      <c r="EOK411" s="47"/>
      <c r="EOL411" s="47"/>
      <c r="EOM411" s="47"/>
      <c r="EON411" s="47"/>
      <c r="EOO411" s="47"/>
      <c r="EOP411" s="47"/>
      <c r="EOQ411" s="47"/>
      <c r="EOR411" s="47"/>
      <c r="EOS411" s="47"/>
      <c r="EOT411" s="47"/>
      <c r="EOU411" s="47"/>
      <c r="EOV411" s="47"/>
      <c r="EOW411" s="47"/>
      <c r="EOX411" s="47"/>
      <c r="EOY411" s="47"/>
      <c r="EOZ411" s="47"/>
      <c r="EPA411" s="47"/>
      <c r="EPB411" s="47"/>
      <c r="EPC411" s="47"/>
      <c r="EPD411" s="47"/>
      <c r="EPE411" s="47"/>
      <c r="EPF411" s="47"/>
      <c r="EPG411" s="47"/>
      <c r="EPH411" s="47"/>
      <c r="EPI411" s="47"/>
      <c r="EPJ411" s="47"/>
      <c r="EPK411" s="47"/>
      <c r="EPL411" s="47"/>
      <c r="EPM411" s="47"/>
      <c r="EPN411" s="47"/>
      <c r="EPO411" s="47"/>
      <c r="EPP411" s="47"/>
      <c r="EPQ411" s="47"/>
      <c r="EPR411" s="47"/>
      <c r="EPS411" s="47"/>
      <c r="EPT411" s="47"/>
      <c r="EPU411" s="47"/>
      <c r="EPV411" s="47"/>
      <c r="EPW411" s="47"/>
      <c r="EPX411" s="47"/>
      <c r="EPY411" s="47"/>
      <c r="EPZ411" s="47"/>
      <c r="EQA411" s="47"/>
      <c r="EQB411" s="47"/>
      <c r="EQC411" s="47"/>
      <c r="EQD411" s="47"/>
      <c r="EQE411" s="47"/>
      <c r="EQF411" s="47"/>
      <c r="EQG411" s="47"/>
      <c r="EQH411" s="47"/>
      <c r="EQI411" s="47"/>
      <c r="EQJ411" s="47"/>
      <c r="EQK411" s="47"/>
      <c r="EQL411" s="47"/>
      <c r="EQM411" s="47"/>
      <c r="EQN411" s="47"/>
      <c r="EQO411" s="47"/>
      <c r="EQP411" s="47"/>
      <c r="EQQ411" s="47"/>
      <c r="EQR411" s="47"/>
      <c r="EQS411" s="47"/>
      <c r="EQT411" s="47"/>
      <c r="EQU411" s="47"/>
      <c r="EQV411" s="47"/>
      <c r="EQW411" s="47"/>
      <c r="EQX411" s="47"/>
      <c r="EQY411" s="47"/>
      <c r="EQZ411" s="47"/>
      <c r="ERA411" s="47"/>
      <c r="ERB411" s="47"/>
      <c r="ERC411" s="47"/>
      <c r="ERD411" s="47"/>
      <c r="ERE411" s="47"/>
      <c r="ERF411" s="47"/>
      <c r="ERG411" s="47"/>
      <c r="ERH411" s="47"/>
      <c r="ERI411" s="47"/>
      <c r="ERJ411" s="47"/>
      <c r="ERK411" s="47"/>
      <c r="ERL411" s="47"/>
      <c r="ERM411" s="47"/>
      <c r="ERN411" s="47"/>
      <c r="ERO411" s="47"/>
      <c r="ERP411" s="47"/>
      <c r="ERQ411" s="47"/>
      <c r="ERR411" s="47"/>
      <c r="ERS411" s="47"/>
      <c r="ERT411" s="47"/>
      <c r="ERU411" s="47"/>
      <c r="ERV411" s="47"/>
      <c r="ERW411" s="47"/>
      <c r="ERX411" s="47"/>
      <c r="ERY411" s="47"/>
      <c r="ERZ411" s="47"/>
      <c r="ESA411" s="47"/>
      <c r="ESB411" s="47"/>
      <c r="ESC411" s="47"/>
      <c r="ESD411" s="47"/>
      <c r="ESE411" s="47"/>
      <c r="ESF411" s="47"/>
      <c r="ESG411" s="47"/>
      <c r="ESH411" s="47"/>
      <c r="ESI411" s="47"/>
      <c r="ESJ411" s="47"/>
      <c r="ESK411" s="47"/>
      <c r="ESL411" s="47"/>
      <c r="ESM411" s="47"/>
      <c r="ESN411" s="47"/>
      <c r="ESO411" s="47"/>
      <c r="ESP411" s="47"/>
      <c r="ESQ411" s="47"/>
      <c r="ESR411" s="47"/>
      <c r="ESS411" s="47"/>
      <c r="EST411" s="47"/>
      <c r="ESU411" s="47"/>
      <c r="ESV411" s="47"/>
      <c r="ESW411" s="47"/>
      <c r="ESX411" s="47"/>
      <c r="ESY411" s="47"/>
      <c r="ESZ411" s="47"/>
      <c r="ETA411" s="47"/>
      <c r="ETB411" s="47"/>
      <c r="ETC411" s="47"/>
      <c r="ETD411" s="47"/>
      <c r="ETE411" s="47"/>
      <c r="ETF411" s="47"/>
      <c r="ETG411" s="47"/>
      <c r="ETH411" s="47"/>
      <c r="ETI411" s="47"/>
      <c r="ETJ411" s="47"/>
      <c r="ETK411" s="47"/>
      <c r="ETL411" s="47"/>
      <c r="ETM411" s="47"/>
      <c r="ETN411" s="47"/>
      <c r="ETO411" s="47"/>
      <c r="ETP411" s="47"/>
      <c r="ETQ411" s="47"/>
      <c r="ETR411" s="47"/>
      <c r="ETS411" s="47"/>
      <c r="ETT411" s="47"/>
      <c r="ETU411" s="47"/>
      <c r="ETV411" s="47"/>
      <c r="ETW411" s="47"/>
      <c r="ETX411" s="47"/>
      <c r="ETY411" s="47"/>
      <c r="ETZ411" s="47"/>
      <c r="EUA411" s="47"/>
      <c r="EUB411" s="47"/>
      <c r="EUC411" s="47"/>
      <c r="EUD411" s="47"/>
      <c r="EUE411" s="47"/>
      <c r="EUF411" s="47"/>
      <c r="EUG411" s="47"/>
      <c r="EUH411" s="47"/>
      <c r="EUI411" s="47"/>
      <c r="EUJ411" s="47"/>
      <c r="EUK411" s="47"/>
      <c r="EUL411" s="47"/>
      <c r="EUM411" s="47"/>
      <c r="EUN411" s="47"/>
      <c r="EUO411" s="47"/>
      <c r="EUP411" s="47"/>
      <c r="EUQ411" s="47"/>
      <c r="EUR411" s="47"/>
      <c r="EUS411" s="47"/>
      <c r="EUT411" s="47"/>
      <c r="EUU411" s="47"/>
      <c r="EUV411" s="47"/>
      <c r="EUW411" s="47"/>
      <c r="EUX411" s="47"/>
      <c r="EUY411" s="47"/>
      <c r="EUZ411" s="47"/>
      <c r="EVA411" s="47"/>
      <c r="EVB411" s="47"/>
      <c r="EVC411" s="47"/>
      <c r="EVD411" s="47"/>
      <c r="EVE411" s="47"/>
      <c r="EVF411" s="47"/>
      <c r="EVG411" s="47"/>
      <c r="EVH411" s="47"/>
      <c r="EVI411" s="47"/>
      <c r="EVJ411" s="47"/>
      <c r="EVK411" s="47"/>
      <c r="EVL411" s="47"/>
      <c r="EVM411" s="47"/>
      <c r="EVN411" s="47"/>
      <c r="EVO411" s="47"/>
      <c r="EVP411" s="47"/>
      <c r="EVQ411" s="47"/>
      <c r="EVR411" s="47"/>
      <c r="EVS411" s="47"/>
      <c r="EVT411" s="47"/>
      <c r="EVU411" s="47"/>
      <c r="EVV411" s="47"/>
      <c r="EVW411" s="47"/>
      <c r="EVX411" s="47"/>
      <c r="EVY411" s="47"/>
      <c r="EVZ411" s="47"/>
      <c r="EWA411" s="47"/>
      <c r="EWB411" s="47"/>
      <c r="EWC411" s="47"/>
      <c r="EWD411" s="47"/>
      <c r="EWE411" s="47"/>
      <c r="EWF411" s="47"/>
      <c r="EWG411" s="47"/>
      <c r="EWH411" s="47"/>
      <c r="EWI411" s="47"/>
      <c r="EWJ411" s="47"/>
      <c r="EWK411" s="47"/>
      <c r="EWL411" s="47"/>
      <c r="EWM411" s="47"/>
      <c r="EWN411" s="47"/>
      <c r="EWO411" s="47"/>
      <c r="EWP411" s="47"/>
      <c r="EWQ411" s="47"/>
      <c r="EWR411" s="47"/>
      <c r="EWS411" s="47"/>
      <c r="EWT411" s="47"/>
      <c r="EWU411" s="47"/>
      <c r="EWV411" s="47"/>
      <c r="EWW411" s="47"/>
      <c r="EWX411" s="47"/>
      <c r="EWY411" s="47"/>
      <c r="EWZ411" s="47"/>
      <c r="EXA411" s="47"/>
      <c r="EXB411" s="47"/>
      <c r="EXC411" s="47"/>
      <c r="EXD411" s="47"/>
      <c r="EXE411" s="47"/>
      <c r="EXF411" s="47"/>
      <c r="EXG411" s="47"/>
      <c r="EXH411" s="47"/>
      <c r="EXI411" s="47"/>
      <c r="EXJ411" s="47"/>
      <c r="EXK411" s="47"/>
      <c r="EXL411" s="47"/>
      <c r="EXM411" s="47"/>
      <c r="EXN411" s="47"/>
      <c r="EXO411" s="47"/>
      <c r="EXP411" s="47"/>
      <c r="EXQ411" s="47"/>
      <c r="EXR411" s="47"/>
      <c r="EXS411" s="47"/>
      <c r="EXT411" s="47"/>
      <c r="EXU411" s="47"/>
      <c r="EXV411" s="47"/>
      <c r="EXW411" s="47"/>
      <c r="EXX411" s="47"/>
      <c r="EXY411" s="47"/>
      <c r="EXZ411" s="47"/>
      <c r="EYA411" s="47"/>
      <c r="EYB411" s="47"/>
      <c r="EYC411" s="47"/>
      <c r="EYD411" s="47"/>
      <c r="EYE411" s="47"/>
      <c r="EYF411" s="47"/>
      <c r="EYG411" s="47"/>
      <c r="EYH411" s="47"/>
      <c r="EYI411" s="47"/>
      <c r="EYJ411" s="47"/>
      <c r="EYK411" s="47"/>
      <c r="EYL411" s="47"/>
      <c r="EYM411" s="47"/>
      <c r="EYN411" s="47"/>
      <c r="EYO411" s="47"/>
      <c r="EYP411" s="47"/>
      <c r="EYQ411" s="47"/>
      <c r="EYR411" s="47"/>
      <c r="EYS411" s="47"/>
      <c r="EYT411" s="47"/>
      <c r="EYU411" s="47"/>
      <c r="EYV411" s="47"/>
      <c r="EYW411" s="47"/>
      <c r="EYX411" s="47"/>
      <c r="EYY411" s="47"/>
      <c r="EYZ411" s="47"/>
      <c r="EZA411" s="47"/>
      <c r="EZB411" s="47"/>
      <c r="EZC411" s="47"/>
      <c r="EZD411" s="47"/>
      <c r="EZE411" s="47"/>
      <c r="EZF411" s="47"/>
      <c r="EZG411" s="47"/>
      <c r="EZH411" s="47"/>
      <c r="EZI411" s="47"/>
      <c r="EZJ411" s="47"/>
      <c r="EZK411" s="47"/>
      <c r="EZL411" s="47"/>
      <c r="EZM411" s="47"/>
      <c r="EZN411" s="47"/>
      <c r="EZO411" s="47"/>
      <c r="EZP411" s="47"/>
      <c r="EZQ411" s="47"/>
      <c r="EZR411" s="47"/>
      <c r="EZS411" s="47"/>
      <c r="EZT411" s="47"/>
      <c r="EZU411" s="47"/>
      <c r="EZV411" s="47"/>
      <c r="EZW411" s="47"/>
      <c r="EZX411" s="47"/>
      <c r="EZY411" s="47"/>
      <c r="EZZ411" s="47"/>
      <c r="FAA411" s="47"/>
      <c r="FAB411" s="47"/>
      <c r="FAC411" s="47"/>
      <c r="FAD411" s="47"/>
      <c r="FAE411" s="47"/>
      <c r="FAF411" s="47"/>
      <c r="FAG411" s="47"/>
      <c r="FAH411" s="47"/>
      <c r="FAI411" s="47"/>
      <c r="FAJ411" s="47"/>
      <c r="FAK411" s="47"/>
      <c r="FAL411" s="47"/>
      <c r="FAM411" s="47"/>
      <c r="FAN411" s="47"/>
      <c r="FAO411" s="47"/>
      <c r="FAP411" s="47"/>
      <c r="FAQ411" s="47"/>
      <c r="FAR411" s="47"/>
      <c r="FAS411" s="47"/>
      <c r="FAT411" s="47"/>
      <c r="FAU411" s="47"/>
      <c r="FAV411" s="47"/>
      <c r="FAW411" s="47"/>
      <c r="FAX411" s="47"/>
      <c r="FAY411" s="47"/>
      <c r="FAZ411" s="47"/>
      <c r="FBA411" s="47"/>
      <c r="FBB411" s="47"/>
      <c r="FBC411" s="47"/>
      <c r="FBD411" s="47"/>
      <c r="FBE411" s="47"/>
      <c r="FBF411" s="47"/>
      <c r="FBG411" s="47"/>
      <c r="FBH411" s="47"/>
      <c r="FBI411" s="47"/>
      <c r="FBJ411" s="47"/>
      <c r="FBK411" s="47"/>
      <c r="FBL411" s="47"/>
      <c r="FBM411" s="47"/>
      <c r="FBN411" s="47"/>
      <c r="FBO411" s="47"/>
      <c r="FBP411" s="47"/>
      <c r="FBQ411" s="47"/>
      <c r="FBR411" s="47"/>
      <c r="FBS411" s="47"/>
      <c r="FBT411" s="47"/>
      <c r="FBU411" s="47"/>
      <c r="FBV411" s="47"/>
      <c r="FBW411" s="47"/>
      <c r="FBX411" s="47"/>
      <c r="FBY411" s="47"/>
      <c r="FBZ411" s="47"/>
      <c r="FCA411" s="47"/>
      <c r="FCB411" s="47"/>
      <c r="FCC411" s="47"/>
      <c r="FCD411" s="47"/>
      <c r="FCE411" s="47"/>
      <c r="FCF411" s="47"/>
      <c r="FCG411" s="47"/>
      <c r="FCH411" s="47"/>
      <c r="FCI411" s="47"/>
      <c r="FCJ411" s="47"/>
      <c r="FCK411" s="47"/>
      <c r="FCL411" s="47"/>
      <c r="FCM411" s="47"/>
      <c r="FCN411" s="47"/>
      <c r="FCO411" s="47"/>
      <c r="FCP411" s="47"/>
      <c r="FCQ411" s="47"/>
      <c r="FCR411" s="47"/>
      <c r="FCS411" s="47"/>
      <c r="FCT411" s="47"/>
      <c r="FCU411" s="47"/>
      <c r="FCV411" s="47"/>
      <c r="FCW411" s="47"/>
      <c r="FCX411" s="47"/>
      <c r="FCY411" s="47"/>
      <c r="FCZ411" s="47"/>
      <c r="FDA411" s="47"/>
      <c r="FDB411" s="47"/>
      <c r="FDC411" s="47"/>
      <c r="FDD411" s="47"/>
      <c r="FDE411" s="47"/>
      <c r="FDF411" s="47"/>
      <c r="FDG411" s="47"/>
      <c r="FDH411" s="47"/>
      <c r="FDI411" s="47"/>
      <c r="FDJ411" s="47"/>
      <c r="FDK411" s="47"/>
      <c r="FDL411" s="47"/>
      <c r="FDM411" s="47"/>
      <c r="FDN411" s="47"/>
      <c r="FDO411" s="47"/>
      <c r="FDP411" s="47"/>
      <c r="FDQ411" s="47"/>
      <c r="FDR411" s="47"/>
      <c r="FDS411" s="47"/>
      <c r="FDT411" s="47"/>
      <c r="FDU411" s="47"/>
      <c r="FDV411" s="47"/>
      <c r="FDW411" s="47"/>
      <c r="FDX411" s="47"/>
      <c r="FDY411" s="47"/>
      <c r="FDZ411" s="47"/>
      <c r="FEA411" s="47"/>
      <c r="FEB411" s="47"/>
      <c r="FEC411" s="47"/>
      <c r="FED411" s="47"/>
      <c r="FEE411" s="47"/>
      <c r="FEF411" s="47"/>
      <c r="FEG411" s="47"/>
      <c r="FEH411" s="47"/>
      <c r="FEI411" s="47"/>
      <c r="FEJ411" s="47"/>
      <c r="FEK411" s="47"/>
      <c r="FEL411" s="47"/>
      <c r="FEM411" s="47"/>
      <c r="FEN411" s="47"/>
      <c r="FEO411" s="47"/>
      <c r="FEP411" s="47"/>
      <c r="FEQ411" s="47"/>
      <c r="FER411" s="47"/>
      <c r="FES411" s="47"/>
      <c r="FET411" s="47"/>
      <c r="FEU411" s="47"/>
      <c r="FEV411" s="47"/>
      <c r="FEW411" s="47"/>
      <c r="FEX411" s="47"/>
      <c r="FEY411" s="47"/>
      <c r="FEZ411" s="47"/>
      <c r="FFA411" s="47"/>
      <c r="FFB411" s="47"/>
      <c r="FFC411" s="47"/>
      <c r="FFD411" s="47"/>
      <c r="FFE411" s="47"/>
      <c r="FFF411" s="47"/>
      <c r="FFG411" s="47"/>
      <c r="FFH411" s="47"/>
      <c r="FFI411" s="47"/>
      <c r="FFJ411" s="47"/>
      <c r="FFK411" s="47"/>
      <c r="FFL411" s="47"/>
      <c r="FFM411" s="47"/>
      <c r="FFN411" s="47"/>
      <c r="FFO411" s="47"/>
      <c r="FFP411" s="47"/>
      <c r="FFQ411" s="47"/>
      <c r="FFR411" s="47"/>
      <c r="FFS411" s="47"/>
      <c r="FFT411" s="47"/>
      <c r="FFU411" s="47"/>
      <c r="FFV411" s="47"/>
      <c r="FFW411" s="47"/>
      <c r="FFX411" s="47"/>
      <c r="FFY411" s="47"/>
      <c r="FFZ411" s="47"/>
      <c r="FGA411" s="47"/>
      <c r="FGB411" s="47"/>
      <c r="FGC411" s="47"/>
      <c r="FGD411" s="47"/>
      <c r="FGE411" s="47"/>
      <c r="FGF411" s="47"/>
      <c r="FGG411" s="47"/>
      <c r="FGH411" s="47"/>
      <c r="FGI411" s="47"/>
      <c r="FGJ411" s="47"/>
      <c r="FGK411" s="47"/>
      <c r="FGL411" s="47"/>
      <c r="FGM411" s="47"/>
      <c r="FGN411" s="47"/>
      <c r="FGO411" s="47"/>
      <c r="FGP411" s="47"/>
      <c r="FGQ411" s="47"/>
      <c r="FGR411" s="47"/>
      <c r="FGS411" s="47"/>
      <c r="FGT411" s="47"/>
      <c r="FGU411" s="47"/>
      <c r="FGV411" s="47"/>
      <c r="FGW411" s="47"/>
      <c r="FGX411" s="47"/>
      <c r="FGY411" s="47"/>
      <c r="FGZ411" s="47"/>
      <c r="FHA411" s="47"/>
      <c r="FHB411" s="47"/>
      <c r="FHC411" s="47"/>
      <c r="FHD411" s="47"/>
      <c r="FHE411" s="47"/>
      <c r="FHF411" s="47"/>
      <c r="FHG411" s="47"/>
      <c r="FHH411" s="47"/>
      <c r="FHI411" s="47"/>
      <c r="FHJ411" s="47"/>
      <c r="FHK411" s="47"/>
      <c r="FHL411" s="47"/>
      <c r="FHM411" s="47"/>
      <c r="FHN411" s="47"/>
      <c r="FHO411" s="47"/>
      <c r="FHP411" s="47"/>
      <c r="FHQ411" s="47"/>
      <c r="FHR411" s="47"/>
      <c r="FHS411" s="47"/>
      <c r="FHT411" s="47"/>
      <c r="FHU411" s="47"/>
      <c r="FHV411" s="47"/>
      <c r="FHW411" s="47"/>
      <c r="FHX411" s="47"/>
      <c r="FHY411" s="47"/>
      <c r="FHZ411" s="47"/>
      <c r="FIA411" s="47"/>
      <c r="FIB411" s="47"/>
      <c r="FIC411" s="47"/>
      <c r="FID411" s="47"/>
      <c r="FIE411" s="47"/>
      <c r="FIF411" s="47"/>
      <c r="FIG411" s="47"/>
      <c r="FIH411" s="47"/>
      <c r="FII411" s="47"/>
      <c r="FIJ411" s="47"/>
      <c r="FIK411" s="47"/>
      <c r="FIL411" s="47"/>
      <c r="FIM411" s="47"/>
      <c r="FIN411" s="47"/>
      <c r="FIO411" s="47"/>
      <c r="FIP411" s="47"/>
      <c r="FIQ411" s="47"/>
      <c r="FIR411" s="47"/>
      <c r="FIS411" s="47"/>
      <c r="FIT411" s="47"/>
      <c r="FIU411" s="47"/>
      <c r="FIV411" s="47"/>
      <c r="FIW411" s="47"/>
      <c r="FIX411" s="47"/>
      <c r="FIY411" s="47"/>
      <c r="FIZ411" s="47"/>
      <c r="FJA411" s="47"/>
      <c r="FJB411" s="47"/>
      <c r="FJC411" s="47"/>
      <c r="FJD411" s="47"/>
      <c r="FJE411" s="47"/>
      <c r="FJF411" s="47"/>
      <c r="FJG411" s="47"/>
      <c r="FJH411" s="47"/>
      <c r="FJI411" s="47"/>
      <c r="FJJ411" s="47"/>
      <c r="FJK411" s="47"/>
      <c r="FJL411" s="47"/>
      <c r="FJM411" s="47"/>
      <c r="FJN411" s="47"/>
      <c r="FJO411" s="47"/>
      <c r="FJP411" s="47"/>
      <c r="FJQ411" s="47"/>
      <c r="FJR411" s="47"/>
      <c r="FJS411" s="47"/>
      <c r="FJT411" s="47"/>
      <c r="FJU411" s="47"/>
      <c r="FJV411" s="47"/>
      <c r="FJW411" s="47"/>
      <c r="FJX411" s="47"/>
      <c r="FJY411" s="47"/>
      <c r="FJZ411" s="47"/>
      <c r="FKA411" s="47"/>
      <c r="FKB411" s="47"/>
      <c r="FKC411" s="47"/>
      <c r="FKD411" s="47"/>
      <c r="FKE411" s="47"/>
      <c r="FKF411" s="47"/>
      <c r="FKG411" s="47"/>
      <c r="FKH411" s="47"/>
      <c r="FKI411" s="47"/>
      <c r="FKJ411" s="47"/>
      <c r="FKK411" s="47"/>
      <c r="FKL411" s="47"/>
      <c r="FKM411" s="47"/>
      <c r="FKN411" s="47"/>
      <c r="FKO411" s="47"/>
      <c r="FKP411" s="47"/>
      <c r="FKQ411" s="47"/>
      <c r="FKR411" s="47"/>
      <c r="FKS411" s="47"/>
      <c r="FKT411" s="47"/>
      <c r="FKU411" s="47"/>
      <c r="FKV411" s="47"/>
      <c r="FKW411" s="47"/>
      <c r="FKX411" s="47"/>
      <c r="FKY411" s="47"/>
      <c r="FKZ411" s="47"/>
      <c r="FLA411" s="47"/>
      <c r="FLB411" s="47"/>
      <c r="FLC411" s="47"/>
      <c r="FLD411" s="47"/>
      <c r="FLE411" s="47"/>
      <c r="FLF411" s="47"/>
      <c r="FLG411" s="47"/>
      <c r="FLH411" s="47"/>
      <c r="FLI411" s="47"/>
      <c r="FLJ411" s="47"/>
      <c r="FLK411" s="47"/>
      <c r="FLL411" s="47"/>
      <c r="FLM411" s="47"/>
      <c r="FLN411" s="47"/>
      <c r="FLO411" s="47"/>
      <c r="FLP411" s="47"/>
      <c r="FLQ411" s="47"/>
      <c r="FLR411" s="47"/>
      <c r="FLS411" s="47"/>
      <c r="FLT411" s="47"/>
      <c r="FLU411" s="47"/>
      <c r="FLV411" s="47"/>
      <c r="FLW411" s="47"/>
      <c r="FLX411" s="47"/>
      <c r="FLY411" s="47"/>
      <c r="FLZ411" s="47"/>
      <c r="FMA411" s="47"/>
      <c r="FMB411" s="47"/>
      <c r="FMC411" s="47"/>
      <c r="FMD411" s="47"/>
      <c r="FME411" s="47"/>
      <c r="FMF411" s="47"/>
      <c r="FMG411" s="47"/>
      <c r="FMH411" s="47"/>
      <c r="FMI411" s="47"/>
      <c r="FMJ411" s="47"/>
      <c r="FMK411" s="47"/>
      <c r="FML411" s="47"/>
      <c r="FMM411" s="47"/>
      <c r="FMN411" s="47"/>
      <c r="FMO411" s="47"/>
      <c r="FMP411" s="47"/>
      <c r="FMQ411" s="47"/>
      <c r="FMR411" s="47"/>
      <c r="FMS411" s="47"/>
      <c r="FMT411" s="47"/>
      <c r="FMU411" s="47"/>
      <c r="FMV411" s="47"/>
      <c r="FMW411" s="47"/>
      <c r="FMX411" s="47"/>
      <c r="FMY411" s="47"/>
      <c r="FMZ411" s="47"/>
      <c r="FNA411" s="47"/>
      <c r="FNB411" s="47"/>
      <c r="FNC411" s="47"/>
      <c r="FND411" s="47"/>
      <c r="FNE411" s="47"/>
      <c r="FNF411" s="47"/>
      <c r="FNG411" s="47"/>
      <c r="FNH411" s="47"/>
      <c r="FNI411" s="47"/>
      <c r="FNJ411" s="47"/>
      <c r="FNK411" s="47"/>
      <c r="FNL411" s="47"/>
      <c r="FNM411" s="47"/>
      <c r="FNN411" s="47"/>
      <c r="FNO411" s="47"/>
      <c r="FNP411" s="47"/>
      <c r="FNQ411" s="47"/>
      <c r="FNR411" s="47"/>
      <c r="FNS411" s="47"/>
      <c r="FNT411" s="47"/>
      <c r="FNU411" s="47"/>
      <c r="FNV411" s="47"/>
      <c r="FNW411" s="47"/>
      <c r="FNX411" s="47"/>
      <c r="FNY411" s="47"/>
      <c r="FNZ411" s="47"/>
      <c r="FOA411" s="47"/>
      <c r="FOB411" s="47"/>
      <c r="FOC411" s="47"/>
      <c r="FOD411" s="47"/>
      <c r="FOE411" s="47"/>
      <c r="FOF411" s="47"/>
      <c r="FOG411" s="47"/>
      <c r="FOH411" s="47"/>
      <c r="FOI411" s="47"/>
      <c r="FOJ411" s="47"/>
      <c r="FOK411" s="47"/>
      <c r="FOL411" s="47"/>
      <c r="FOM411" s="47"/>
      <c r="FON411" s="47"/>
      <c r="FOO411" s="47"/>
      <c r="FOP411" s="47"/>
      <c r="FOQ411" s="47"/>
      <c r="FOR411" s="47"/>
      <c r="FOS411" s="47"/>
      <c r="FOT411" s="47"/>
      <c r="FOU411" s="47"/>
      <c r="FOV411" s="47"/>
      <c r="FOW411" s="47"/>
      <c r="FOX411" s="47"/>
      <c r="FOY411" s="47"/>
      <c r="FOZ411" s="47"/>
      <c r="FPA411" s="47"/>
      <c r="FPB411" s="47"/>
      <c r="FPC411" s="47"/>
      <c r="FPD411" s="47"/>
      <c r="FPE411" s="47"/>
      <c r="FPF411" s="47"/>
      <c r="FPG411" s="47"/>
      <c r="FPH411" s="47"/>
      <c r="FPI411" s="47"/>
      <c r="FPJ411" s="47"/>
      <c r="FPK411" s="47"/>
      <c r="FPL411" s="47"/>
      <c r="FPM411" s="47"/>
      <c r="FPN411" s="47"/>
      <c r="FPO411" s="47"/>
      <c r="FPP411" s="47"/>
      <c r="FPQ411" s="47"/>
      <c r="FPR411" s="47"/>
      <c r="FPS411" s="47"/>
      <c r="FPT411" s="47"/>
      <c r="FPU411" s="47"/>
      <c r="FPV411" s="47"/>
      <c r="FPW411" s="47"/>
      <c r="FPX411" s="47"/>
      <c r="FPY411" s="47"/>
      <c r="FPZ411" s="47"/>
      <c r="FQA411" s="47"/>
      <c r="FQB411" s="47"/>
      <c r="FQC411" s="47"/>
      <c r="FQD411" s="47"/>
      <c r="FQE411" s="47"/>
      <c r="FQF411" s="47"/>
      <c r="FQG411" s="47"/>
      <c r="FQH411" s="47"/>
      <c r="FQI411" s="47"/>
      <c r="FQJ411" s="47"/>
      <c r="FQK411" s="47"/>
      <c r="FQL411" s="47"/>
      <c r="FQM411" s="47"/>
      <c r="FQN411" s="47"/>
      <c r="FQO411" s="47"/>
      <c r="FQP411" s="47"/>
      <c r="FQQ411" s="47"/>
      <c r="FQR411" s="47"/>
      <c r="FQS411" s="47"/>
      <c r="FQT411" s="47"/>
      <c r="FQU411" s="47"/>
      <c r="FQV411" s="47"/>
      <c r="FQW411" s="47"/>
      <c r="FQX411" s="47"/>
      <c r="FQY411" s="47"/>
      <c r="FQZ411" s="47"/>
      <c r="FRA411" s="47"/>
      <c r="FRB411" s="47"/>
      <c r="FRC411" s="47"/>
      <c r="FRD411" s="47"/>
      <c r="FRE411" s="47"/>
      <c r="FRF411" s="47"/>
      <c r="FRG411" s="47"/>
      <c r="FRH411" s="47"/>
      <c r="FRI411" s="47"/>
      <c r="FRJ411" s="47"/>
      <c r="FRK411" s="47"/>
      <c r="FRL411" s="47"/>
      <c r="FRM411" s="47"/>
      <c r="FRN411" s="47"/>
      <c r="FRO411" s="47"/>
      <c r="FRP411" s="47"/>
      <c r="FRQ411" s="47"/>
      <c r="FRR411" s="47"/>
      <c r="FRS411" s="47"/>
      <c r="FRT411" s="47"/>
      <c r="FRU411" s="47"/>
      <c r="FRV411" s="47"/>
      <c r="FRW411" s="47"/>
      <c r="FRX411" s="47"/>
      <c r="FRY411" s="47"/>
      <c r="FRZ411" s="47"/>
      <c r="FSA411" s="47"/>
      <c r="FSB411" s="47"/>
      <c r="FSC411" s="47"/>
      <c r="FSD411" s="47"/>
      <c r="FSE411" s="47"/>
      <c r="FSF411" s="47"/>
      <c r="FSG411" s="47"/>
      <c r="FSH411" s="47"/>
      <c r="FSI411" s="47"/>
      <c r="FSJ411" s="47"/>
      <c r="FSK411" s="47"/>
      <c r="FSL411" s="47"/>
      <c r="FSM411" s="47"/>
      <c r="FSN411" s="47"/>
      <c r="FSO411" s="47"/>
      <c r="FSP411" s="47"/>
      <c r="FSQ411" s="47"/>
      <c r="FSR411" s="47"/>
      <c r="FSS411" s="47"/>
      <c r="FST411" s="47"/>
      <c r="FSU411" s="47"/>
      <c r="FSV411" s="47"/>
      <c r="FSW411" s="47"/>
      <c r="FSX411" s="47"/>
      <c r="FSY411" s="47"/>
      <c r="FSZ411" s="47"/>
      <c r="FTA411" s="47"/>
      <c r="FTB411" s="47"/>
      <c r="FTC411" s="47"/>
      <c r="FTD411" s="47"/>
      <c r="FTE411" s="47"/>
      <c r="FTF411" s="47"/>
      <c r="FTG411" s="47"/>
      <c r="FTH411" s="47"/>
      <c r="FTI411" s="47"/>
      <c r="FTJ411" s="47"/>
      <c r="FTK411" s="47"/>
      <c r="FTL411" s="47"/>
      <c r="FTM411" s="47"/>
      <c r="FTN411" s="47"/>
      <c r="FTO411" s="47"/>
      <c r="FTP411" s="47"/>
      <c r="FTQ411" s="47"/>
      <c r="FTR411" s="47"/>
      <c r="FTS411" s="47"/>
      <c r="FTT411" s="47"/>
      <c r="FTU411" s="47"/>
      <c r="FTV411" s="47"/>
      <c r="FTW411" s="47"/>
      <c r="FTX411" s="47"/>
      <c r="FTY411" s="47"/>
      <c r="FTZ411" s="47"/>
      <c r="FUA411" s="47"/>
      <c r="FUB411" s="47"/>
      <c r="FUC411" s="47"/>
      <c r="FUD411" s="47"/>
      <c r="FUE411" s="47"/>
      <c r="FUF411" s="47"/>
      <c r="FUG411" s="47"/>
      <c r="FUH411" s="47"/>
      <c r="FUI411" s="47"/>
      <c r="FUJ411" s="47"/>
      <c r="FUK411" s="47"/>
      <c r="FUL411" s="47"/>
      <c r="FUM411" s="47"/>
      <c r="FUN411" s="47"/>
      <c r="FUO411" s="47"/>
      <c r="FUP411" s="47"/>
      <c r="FUQ411" s="47"/>
      <c r="FUR411" s="47"/>
      <c r="FUS411" s="47"/>
      <c r="FUT411" s="47"/>
      <c r="FUU411" s="47"/>
      <c r="FUV411" s="47"/>
      <c r="FUW411" s="47"/>
      <c r="FUX411" s="47"/>
      <c r="FUY411" s="47"/>
      <c r="FUZ411" s="47"/>
      <c r="FVA411" s="47"/>
      <c r="FVB411" s="47"/>
      <c r="FVC411" s="47"/>
      <c r="FVD411" s="47"/>
      <c r="FVE411" s="47"/>
      <c r="FVF411" s="47"/>
      <c r="FVG411" s="47"/>
      <c r="FVH411" s="47"/>
      <c r="FVI411" s="47"/>
      <c r="FVJ411" s="47"/>
      <c r="FVK411" s="47"/>
      <c r="FVL411" s="47"/>
      <c r="FVM411" s="47"/>
      <c r="FVN411" s="47"/>
      <c r="FVO411" s="47"/>
      <c r="FVP411" s="47"/>
      <c r="FVQ411" s="47"/>
      <c r="FVR411" s="47"/>
      <c r="FVS411" s="47"/>
      <c r="FVT411" s="47"/>
      <c r="FVU411" s="47"/>
      <c r="FVV411" s="47"/>
      <c r="FVW411" s="47"/>
      <c r="FVX411" s="47"/>
      <c r="FVY411" s="47"/>
      <c r="FVZ411" s="47"/>
      <c r="FWA411" s="47"/>
      <c r="FWB411" s="47"/>
      <c r="FWC411" s="47"/>
      <c r="FWD411" s="47"/>
      <c r="FWE411" s="47"/>
      <c r="FWF411" s="47"/>
      <c r="FWG411" s="47"/>
      <c r="FWH411" s="47"/>
      <c r="FWI411" s="47"/>
      <c r="FWJ411" s="47"/>
      <c r="FWK411" s="47"/>
      <c r="FWL411" s="47"/>
      <c r="FWM411" s="47"/>
      <c r="FWN411" s="47"/>
      <c r="FWO411" s="47"/>
      <c r="FWP411" s="47"/>
      <c r="FWQ411" s="47"/>
      <c r="FWR411" s="47"/>
      <c r="FWS411" s="47"/>
      <c r="FWT411" s="47"/>
      <c r="FWU411" s="47"/>
      <c r="FWV411" s="47"/>
      <c r="FWW411" s="47"/>
      <c r="FWX411" s="47"/>
      <c r="FWY411" s="47"/>
      <c r="FWZ411" s="47"/>
      <c r="FXA411" s="47"/>
      <c r="FXB411" s="47"/>
      <c r="FXC411" s="47"/>
      <c r="FXD411" s="47"/>
      <c r="FXE411" s="47"/>
      <c r="FXF411" s="47"/>
      <c r="FXG411" s="47"/>
      <c r="FXH411" s="47"/>
      <c r="FXI411" s="47"/>
      <c r="FXJ411" s="47"/>
      <c r="FXK411" s="47"/>
      <c r="FXL411" s="47"/>
      <c r="FXM411" s="47"/>
      <c r="FXN411" s="47"/>
      <c r="FXO411" s="47"/>
      <c r="FXP411" s="47"/>
      <c r="FXQ411" s="47"/>
      <c r="FXR411" s="47"/>
      <c r="FXS411" s="47"/>
      <c r="FXT411" s="47"/>
      <c r="FXU411" s="47"/>
      <c r="FXV411" s="47"/>
      <c r="FXW411" s="47"/>
      <c r="FXX411" s="47"/>
      <c r="FXY411" s="47"/>
      <c r="FXZ411" s="47"/>
      <c r="FYA411" s="47"/>
      <c r="FYB411" s="47"/>
      <c r="FYC411" s="47"/>
      <c r="FYD411" s="47"/>
      <c r="FYE411" s="47"/>
      <c r="FYF411" s="47"/>
      <c r="FYG411" s="47"/>
      <c r="FYH411" s="47"/>
      <c r="FYI411" s="47"/>
      <c r="FYJ411" s="47"/>
      <c r="FYK411" s="47"/>
      <c r="FYL411" s="47"/>
      <c r="FYM411" s="47"/>
      <c r="FYN411" s="47"/>
      <c r="FYO411" s="47"/>
      <c r="FYP411" s="47"/>
      <c r="FYQ411" s="47"/>
      <c r="FYR411" s="47"/>
      <c r="FYS411" s="47"/>
      <c r="FYT411" s="47"/>
      <c r="FYU411" s="47"/>
      <c r="FYV411" s="47"/>
      <c r="FYW411" s="47"/>
      <c r="FYX411" s="47"/>
      <c r="FYY411" s="47"/>
      <c r="FYZ411" s="47"/>
      <c r="FZA411" s="47"/>
      <c r="FZB411" s="47"/>
      <c r="FZC411" s="47"/>
      <c r="FZD411" s="47"/>
      <c r="FZE411" s="47"/>
      <c r="FZF411" s="47"/>
      <c r="FZG411" s="47"/>
      <c r="FZH411" s="47"/>
      <c r="FZI411" s="47"/>
      <c r="FZJ411" s="47"/>
      <c r="FZK411" s="47"/>
      <c r="FZL411" s="47"/>
      <c r="FZM411" s="47"/>
      <c r="FZN411" s="47"/>
      <c r="FZO411" s="47"/>
      <c r="FZP411" s="47"/>
      <c r="FZQ411" s="47"/>
      <c r="FZR411" s="47"/>
      <c r="FZS411" s="47"/>
      <c r="FZT411" s="47"/>
      <c r="FZU411" s="47"/>
      <c r="FZV411" s="47"/>
      <c r="FZW411" s="47"/>
      <c r="FZX411" s="47"/>
      <c r="FZY411" s="47"/>
      <c r="FZZ411" s="47"/>
      <c r="GAA411" s="47"/>
      <c r="GAB411" s="47"/>
      <c r="GAC411" s="47"/>
      <c r="GAD411" s="47"/>
      <c r="GAE411" s="47"/>
      <c r="GAF411" s="47"/>
      <c r="GAG411" s="47"/>
      <c r="GAH411" s="47"/>
      <c r="GAI411" s="47"/>
      <c r="GAJ411" s="47"/>
      <c r="GAK411" s="47"/>
      <c r="GAL411" s="47"/>
      <c r="GAM411" s="47"/>
      <c r="GAN411" s="47"/>
      <c r="GAO411" s="47"/>
      <c r="GAP411" s="47"/>
      <c r="GAQ411" s="47"/>
      <c r="GAR411" s="47"/>
      <c r="GAS411" s="47"/>
      <c r="GAT411" s="47"/>
      <c r="GAU411" s="47"/>
      <c r="GAV411" s="47"/>
      <c r="GAW411" s="47"/>
      <c r="GAX411" s="47"/>
      <c r="GAY411" s="47"/>
      <c r="GAZ411" s="47"/>
      <c r="GBA411" s="47"/>
      <c r="GBB411" s="47"/>
      <c r="GBC411" s="47"/>
      <c r="GBD411" s="47"/>
      <c r="GBE411" s="47"/>
      <c r="GBF411" s="47"/>
      <c r="GBG411" s="47"/>
      <c r="GBH411" s="47"/>
      <c r="GBI411" s="47"/>
      <c r="GBJ411" s="47"/>
      <c r="GBK411" s="47"/>
      <c r="GBL411" s="47"/>
      <c r="GBM411" s="47"/>
      <c r="GBN411" s="47"/>
      <c r="GBO411" s="47"/>
      <c r="GBP411" s="47"/>
      <c r="GBQ411" s="47"/>
      <c r="GBR411" s="47"/>
      <c r="GBS411" s="47"/>
      <c r="GBT411" s="47"/>
      <c r="GBU411" s="47"/>
      <c r="GBV411" s="47"/>
      <c r="GBW411" s="47"/>
      <c r="GBX411" s="47"/>
      <c r="GBY411" s="47"/>
      <c r="GBZ411" s="47"/>
      <c r="GCA411" s="47"/>
      <c r="GCB411" s="47"/>
      <c r="GCC411" s="47"/>
      <c r="GCD411" s="47"/>
      <c r="GCE411" s="47"/>
      <c r="GCF411" s="47"/>
      <c r="GCG411" s="47"/>
      <c r="GCH411" s="47"/>
      <c r="GCI411" s="47"/>
      <c r="GCJ411" s="47"/>
      <c r="GCK411" s="47"/>
      <c r="GCL411" s="47"/>
      <c r="GCM411" s="47"/>
      <c r="GCN411" s="47"/>
      <c r="GCO411" s="47"/>
      <c r="GCP411" s="47"/>
      <c r="GCQ411" s="47"/>
      <c r="GCR411" s="47"/>
      <c r="GCS411" s="47"/>
      <c r="GCT411" s="47"/>
      <c r="GCU411" s="47"/>
      <c r="GCV411" s="47"/>
      <c r="GCW411" s="47"/>
      <c r="GCX411" s="47"/>
      <c r="GCY411" s="47"/>
      <c r="GCZ411" s="47"/>
      <c r="GDA411" s="47"/>
      <c r="GDB411" s="47"/>
      <c r="GDC411" s="47"/>
      <c r="GDD411" s="47"/>
      <c r="GDE411" s="47"/>
      <c r="GDF411" s="47"/>
      <c r="GDG411" s="47"/>
      <c r="GDH411" s="47"/>
      <c r="GDI411" s="47"/>
      <c r="GDJ411" s="47"/>
      <c r="GDK411" s="47"/>
      <c r="GDL411" s="47"/>
      <c r="GDM411" s="47"/>
      <c r="GDN411" s="47"/>
      <c r="GDO411" s="47"/>
      <c r="GDP411" s="47"/>
      <c r="GDQ411" s="47"/>
      <c r="GDR411" s="47"/>
      <c r="GDS411" s="47"/>
      <c r="GDT411" s="47"/>
      <c r="GDU411" s="47"/>
      <c r="GDV411" s="47"/>
      <c r="GDW411" s="47"/>
      <c r="GDX411" s="47"/>
      <c r="GDY411" s="47"/>
      <c r="GDZ411" s="47"/>
      <c r="GEA411" s="47"/>
      <c r="GEB411" s="47"/>
      <c r="GEC411" s="47"/>
      <c r="GED411" s="47"/>
      <c r="GEE411" s="47"/>
      <c r="GEF411" s="47"/>
      <c r="GEG411" s="47"/>
      <c r="GEH411" s="47"/>
      <c r="GEI411" s="47"/>
      <c r="GEJ411" s="47"/>
      <c r="GEK411" s="47"/>
      <c r="GEL411" s="47"/>
      <c r="GEM411" s="47"/>
      <c r="GEN411" s="47"/>
      <c r="GEO411" s="47"/>
      <c r="GEP411" s="47"/>
      <c r="GEQ411" s="47"/>
      <c r="GER411" s="47"/>
      <c r="GES411" s="47"/>
      <c r="GET411" s="47"/>
      <c r="GEU411" s="47"/>
      <c r="GEV411" s="47"/>
      <c r="GEW411" s="47"/>
      <c r="GEX411" s="47"/>
      <c r="GEY411" s="47"/>
      <c r="GEZ411" s="47"/>
      <c r="GFA411" s="47"/>
      <c r="GFB411" s="47"/>
      <c r="GFC411" s="47"/>
      <c r="GFD411" s="47"/>
      <c r="GFE411" s="47"/>
      <c r="GFF411" s="47"/>
      <c r="GFG411" s="47"/>
      <c r="GFH411" s="47"/>
      <c r="GFI411" s="47"/>
      <c r="GFJ411" s="47"/>
      <c r="GFK411" s="47"/>
      <c r="GFL411" s="47"/>
      <c r="GFM411" s="47"/>
      <c r="GFN411" s="47"/>
      <c r="GFO411" s="47"/>
      <c r="GFP411" s="47"/>
      <c r="GFQ411" s="47"/>
      <c r="GFR411" s="47"/>
      <c r="GFS411" s="47"/>
      <c r="GFT411" s="47"/>
      <c r="GFU411" s="47"/>
      <c r="GFV411" s="47"/>
      <c r="GFW411" s="47"/>
      <c r="GFX411" s="47"/>
      <c r="GFY411" s="47"/>
      <c r="GFZ411" s="47"/>
      <c r="GGA411" s="47"/>
      <c r="GGB411" s="47"/>
      <c r="GGC411" s="47"/>
      <c r="GGD411" s="47"/>
      <c r="GGE411" s="47"/>
      <c r="GGF411" s="47"/>
      <c r="GGG411" s="47"/>
      <c r="GGH411" s="47"/>
      <c r="GGI411" s="47"/>
      <c r="GGJ411" s="47"/>
      <c r="GGK411" s="47"/>
      <c r="GGL411" s="47"/>
      <c r="GGM411" s="47"/>
      <c r="GGN411" s="47"/>
      <c r="GGO411" s="47"/>
      <c r="GGP411" s="47"/>
      <c r="GGQ411" s="47"/>
      <c r="GGR411" s="47"/>
      <c r="GGS411" s="47"/>
      <c r="GGT411" s="47"/>
      <c r="GGU411" s="47"/>
      <c r="GGV411" s="47"/>
      <c r="GGW411" s="47"/>
      <c r="GGX411" s="47"/>
      <c r="GGY411" s="47"/>
      <c r="GGZ411" s="47"/>
      <c r="GHA411" s="47"/>
      <c r="GHB411" s="47"/>
      <c r="GHC411" s="47"/>
      <c r="GHD411" s="47"/>
      <c r="GHE411" s="47"/>
      <c r="GHF411" s="47"/>
      <c r="GHG411" s="47"/>
      <c r="GHH411" s="47"/>
      <c r="GHI411" s="47"/>
      <c r="GHJ411" s="47"/>
      <c r="GHK411" s="47"/>
      <c r="GHL411" s="47"/>
      <c r="GHM411" s="47"/>
      <c r="GHN411" s="47"/>
      <c r="GHO411" s="47"/>
      <c r="GHP411" s="47"/>
      <c r="GHQ411" s="47"/>
      <c r="GHR411" s="47"/>
      <c r="GHS411" s="47"/>
      <c r="GHT411" s="47"/>
      <c r="GHU411" s="47"/>
      <c r="GHV411" s="47"/>
      <c r="GHW411" s="47"/>
      <c r="GHX411" s="47"/>
      <c r="GHY411" s="47"/>
      <c r="GHZ411" s="47"/>
      <c r="GIA411" s="47"/>
      <c r="GIB411" s="47"/>
      <c r="GIC411" s="47"/>
      <c r="GID411" s="47"/>
      <c r="GIE411" s="47"/>
      <c r="GIF411" s="47"/>
      <c r="GIG411" s="47"/>
      <c r="GIH411" s="47"/>
      <c r="GII411" s="47"/>
      <c r="GIJ411" s="47"/>
      <c r="GIK411" s="47"/>
      <c r="GIL411" s="47"/>
      <c r="GIM411" s="47"/>
      <c r="GIN411" s="47"/>
      <c r="GIO411" s="47"/>
      <c r="GIP411" s="47"/>
      <c r="GIQ411" s="47"/>
      <c r="GIR411" s="47"/>
      <c r="GIS411" s="47"/>
      <c r="GIT411" s="47"/>
      <c r="GIU411" s="47"/>
      <c r="GIV411" s="47"/>
      <c r="GIW411" s="47"/>
      <c r="GIX411" s="47"/>
      <c r="GIY411" s="47"/>
      <c r="GIZ411" s="47"/>
      <c r="GJA411" s="47"/>
      <c r="GJB411" s="47"/>
      <c r="GJC411" s="47"/>
      <c r="GJD411" s="47"/>
      <c r="GJE411" s="47"/>
      <c r="GJF411" s="47"/>
      <c r="GJG411" s="47"/>
      <c r="GJH411" s="47"/>
      <c r="GJI411" s="47"/>
      <c r="GJJ411" s="47"/>
      <c r="GJK411" s="47"/>
      <c r="GJL411" s="47"/>
      <c r="GJM411" s="47"/>
      <c r="GJN411" s="47"/>
      <c r="GJO411" s="47"/>
      <c r="GJP411" s="47"/>
      <c r="GJQ411" s="47"/>
      <c r="GJR411" s="47"/>
      <c r="GJS411" s="47"/>
      <c r="GJT411" s="47"/>
      <c r="GJU411" s="47"/>
      <c r="GJV411" s="47"/>
      <c r="GJW411" s="47"/>
      <c r="GJX411" s="47"/>
      <c r="GJY411" s="47"/>
      <c r="GJZ411" s="47"/>
      <c r="GKA411" s="47"/>
      <c r="GKB411" s="47"/>
      <c r="GKC411" s="47"/>
      <c r="GKD411" s="47"/>
      <c r="GKE411" s="47"/>
      <c r="GKF411" s="47"/>
      <c r="GKG411" s="47"/>
      <c r="GKH411" s="47"/>
      <c r="GKI411" s="47"/>
      <c r="GKJ411" s="47"/>
      <c r="GKK411" s="47"/>
      <c r="GKL411" s="47"/>
      <c r="GKM411" s="47"/>
      <c r="GKN411" s="47"/>
      <c r="GKO411" s="47"/>
      <c r="GKP411" s="47"/>
      <c r="GKQ411" s="47"/>
      <c r="GKR411" s="47"/>
      <c r="GKS411" s="47"/>
      <c r="GKT411" s="47"/>
      <c r="GKU411" s="47"/>
      <c r="GKV411" s="47"/>
      <c r="GKW411" s="47"/>
      <c r="GKX411" s="47"/>
      <c r="GKY411" s="47"/>
      <c r="GKZ411" s="47"/>
      <c r="GLA411" s="47"/>
      <c r="GLB411" s="47"/>
      <c r="GLC411" s="47"/>
      <c r="GLD411" s="47"/>
      <c r="GLE411" s="47"/>
      <c r="GLF411" s="47"/>
      <c r="GLG411" s="47"/>
      <c r="GLH411" s="47"/>
      <c r="GLI411" s="47"/>
      <c r="GLJ411" s="47"/>
      <c r="GLK411" s="47"/>
      <c r="GLL411" s="47"/>
      <c r="GLM411" s="47"/>
      <c r="GLN411" s="47"/>
      <c r="GLO411" s="47"/>
      <c r="GLP411" s="47"/>
      <c r="GLQ411" s="47"/>
      <c r="GLR411" s="47"/>
      <c r="GLS411" s="47"/>
      <c r="GLT411" s="47"/>
      <c r="GLU411" s="47"/>
      <c r="GLV411" s="47"/>
      <c r="GLW411" s="47"/>
      <c r="GLX411" s="47"/>
      <c r="GLY411" s="47"/>
      <c r="GLZ411" s="47"/>
      <c r="GMA411" s="47"/>
      <c r="GMB411" s="47"/>
      <c r="GMC411" s="47"/>
      <c r="GMD411" s="47"/>
      <c r="GME411" s="47"/>
      <c r="GMF411" s="47"/>
      <c r="GMG411" s="47"/>
      <c r="GMH411" s="47"/>
      <c r="GMI411" s="47"/>
      <c r="GMJ411" s="47"/>
      <c r="GMK411" s="47"/>
      <c r="GML411" s="47"/>
      <c r="GMM411" s="47"/>
      <c r="GMN411" s="47"/>
      <c r="GMO411" s="47"/>
      <c r="GMP411" s="47"/>
      <c r="GMQ411" s="47"/>
      <c r="GMR411" s="47"/>
      <c r="GMS411" s="47"/>
      <c r="GMT411" s="47"/>
      <c r="GMU411" s="47"/>
      <c r="GMV411" s="47"/>
      <c r="GMW411" s="47"/>
      <c r="GMX411" s="47"/>
      <c r="GMY411" s="47"/>
      <c r="GMZ411" s="47"/>
      <c r="GNA411" s="47"/>
      <c r="GNB411" s="47"/>
      <c r="GNC411" s="47"/>
      <c r="GND411" s="47"/>
      <c r="GNE411" s="47"/>
      <c r="GNF411" s="47"/>
      <c r="GNG411" s="47"/>
      <c r="GNH411" s="47"/>
      <c r="GNI411" s="47"/>
      <c r="GNJ411" s="47"/>
      <c r="GNK411" s="47"/>
      <c r="GNL411" s="47"/>
      <c r="GNM411" s="47"/>
      <c r="GNN411" s="47"/>
      <c r="GNO411" s="47"/>
      <c r="GNP411" s="47"/>
      <c r="GNQ411" s="47"/>
      <c r="GNR411" s="47"/>
      <c r="GNS411" s="47"/>
      <c r="GNT411" s="47"/>
      <c r="GNU411" s="47"/>
      <c r="GNV411" s="47"/>
      <c r="GNW411" s="47"/>
      <c r="GNX411" s="47"/>
      <c r="GNY411" s="47"/>
      <c r="GNZ411" s="47"/>
      <c r="GOA411" s="47"/>
      <c r="GOB411" s="47"/>
      <c r="GOC411" s="47"/>
      <c r="GOD411" s="47"/>
      <c r="GOE411" s="47"/>
      <c r="GOF411" s="47"/>
      <c r="GOG411" s="47"/>
      <c r="GOH411" s="47"/>
      <c r="GOI411" s="47"/>
      <c r="GOJ411" s="47"/>
      <c r="GOK411" s="47"/>
      <c r="GOL411" s="47"/>
      <c r="GOM411" s="47"/>
      <c r="GON411" s="47"/>
      <c r="GOO411" s="47"/>
      <c r="GOP411" s="47"/>
      <c r="GOQ411" s="47"/>
      <c r="GOR411" s="47"/>
      <c r="GOS411" s="47"/>
      <c r="GOT411" s="47"/>
      <c r="GOU411" s="47"/>
      <c r="GOV411" s="47"/>
      <c r="GOW411" s="47"/>
      <c r="GOX411" s="47"/>
      <c r="GOY411" s="47"/>
      <c r="GOZ411" s="47"/>
      <c r="GPA411" s="47"/>
      <c r="GPB411" s="47"/>
      <c r="GPC411" s="47"/>
      <c r="GPD411" s="47"/>
      <c r="GPE411" s="47"/>
      <c r="GPF411" s="47"/>
      <c r="GPG411" s="47"/>
      <c r="GPH411" s="47"/>
      <c r="GPI411" s="47"/>
      <c r="GPJ411" s="47"/>
      <c r="GPK411" s="47"/>
      <c r="GPL411" s="47"/>
      <c r="GPM411" s="47"/>
      <c r="GPN411" s="47"/>
      <c r="GPO411" s="47"/>
      <c r="GPP411" s="47"/>
      <c r="GPQ411" s="47"/>
      <c r="GPR411" s="47"/>
      <c r="GPS411" s="47"/>
      <c r="GPT411" s="47"/>
      <c r="GPU411" s="47"/>
      <c r="GPV411" s="47"/>
      <c r="GPW411" s="47"/>
      <c r="GPX411" s="47"/>
      <c r="GPY411" s="47"/>
      <c r="GPZ411" s="47"/>
      <c r="GQA411" s="47"/>
      <c r="GQB411" s="47"/>
      <c r="GQC411" s="47"/>
      <c r="GQD411" s="47"/>
      <c r="GQE411" s="47"/>
      <c r="GQF411" s="47"/>
      <c r="GQG411" s="47"/>
      <c r="GQH411" s="47"/>
      <c r="GQI411" s="47"/>
      <c r="GQJ411" s="47"/>
      <c r="GQK411" s="47"/>
      <c r="GQL411" s="47"/>
      <c r="GQM411" s="47"/>
      <c r="GQN411" s="47"/>
      <c r="GQO411" s="47"/>
      <c r="GQP411" s="47"/>
      <c r="GQQ411" s="47"/>
      <c r="GQR411" s="47"/>
      <c r="GQS411" s="47"/>
      <c r="GQT411" s="47"/>
      <c r="GQU411" s="47"/>
      <c r="GQV411" s="47"/>
      <c r="GQW411" s="47"/>
      <c r="GQX411" s="47"/>
      <c r="GQY411" s="47"/>
      <c r="GQZ411" s="47"/>
      <c r="GRA411" s="47"/>
      <c r="GRB411" s="47"/>
      <c r="GRC411" s="47"/>
      <c r="GRD411" s="47"/>
      <c r="GRE411" s="47"/>
      <c r="GRF411" s="47"/>
      <c r="GRG411" s="47"/>
      <c r="GRH411" s="47"/>
      <c r="GRI411" s="47"/>
      <c r="GRJ411" s="47"/>
      <c r="GRK411" s="47"/>
      <c r="GRL411" s="47"/>
      <c r="GRM411" s="47"/>
      <c r="GRN411" s="47"/>
      <c r="GRO411" s="47"/>
      <c r="GRP411" s="47"/>
      <c r="GRQ411" s="47"/>
      <c r="GRR411" s="47"/>
      <c r="GRS411" s="47"/>
      <c r="GRT411" s="47"/>
      <c r="GRU411" s="47"/>
      <c r="GRV411" s="47"/>
      <c r="GRW411" s="47"/>
      <c r="GRX411" s="47"/>
      <c r="GRY411" s="47"/>
      <c r="GRZ411" s="47"/>
      <c r="GSA411" s="47"/>
      <c r="GSB411" s="47"/>
      <c r="GSC411" s="47"/>
      <c r="GSD411" s="47"/>
      <c r="GSE411" s="47"/>
      <c r="GSF411" s="47"/>
      <c r="GSG411" s="47"/>
      <c r="GSH411" s="47"/>
      <c r="GSI411" s="47"/>
      <c r="GSJ411" s="47"/>
      <c r="GSK411" s="47"/>
      <c r="GSL411" s="47"/>
      <c r="GSM411" s="47"/>
      <c r="GSN411" s="47"/>
      <c r="GSO411" s="47"/>
      <c r="GSP411" s="47"/>
      <c r="GSQ411" s="47"/>
      <c r="GSR411" s="47"/>
      <c r="GSS411" s="47"/>
      <c r="GST411" s="47"/>
      <c r="GSU411" s="47"/>
      <c r="GSV411" s="47"/>
      <c r="GSW411" s="47"/>
      <c r="GSX411" s="47"/>
      <c r="GSY411" s="47"/>
      <c r="GSZ411" s="47"/>
      <c r="GTA411" s="47"/>
      <c r="GTB411" s="47"/>
      <c r="GTC411" s="47"/>
      <c r="GTD411" s="47"/>
      <c r="GTE411" s="47"/>
      <c r="GTF411" s="47"/>
      <c r="GTG411" s="47"/>
      <c r="GTH411" s="47"/>
      <c r="GTI411" s="47"/>
      <c r="GTJ411" s="47"/>
      <c r="GTK411" s="47"/>
      <c r="GTL411" s="47"/>
      <c r="GTM411" s="47"/>
      <c r="GTN411" s="47"/>
      <c r="GTO411" s="47"/>
      <c r="GTP411" s="47"/>
      <c r="GTQ411" s="47"/>
      <c r="GTR411" s="47"/>
      <c r="GTS411" s="47"/>
      <c r="GTT411" s="47"/>
      <c r="GTU411" s="47"/>
      <c r="GTV411" s="47"/>
      <c r="GTW411" s="47"/>
      <c r="GTX411" s="47"/>
      <c r="GTY411" s="47"/>
      <c r="GTZ411" s="47"/>
      <c r="GUA411" s="47"/>
      <c r="GUB411" s="47"/>
      <c r="GUC411" s="47"/>
      <c r="GUD411" s="47"/>
      <c r="GUE411" s="47"/>
      <c r="GUF411" s="47"/>
      <c r="GUG411" s="47"/>
      <c r="GUH411" s="47"/>
      <c r="GUI411" s="47"/>
      <c r="GUJ411" s="47"/>
      <c r="GUK411" s="47"/>
      <c r="GUL411" s="47"/>
      <c r="GUM411" s="47"/>
      <c r="GUN411" s="47"/>
      <c r="GUO411" s="47"/>
      <c r="GUP411" s="47"/>
      <c r="GUQ411" s="47"/>
      <c r="GUR411" s="47"/>
      <c r="GUS411" s="47"/>
      <c r="GUT411" s="47"/>
      <c r="GUU411" s="47"/>
      <c r="GUV411" s="47"/>
      <c r="GUW411" s="47"/>
      <c r="GUX411" s="47"/>
      <c r="GUY411" s="47"/>
      <c r="GUZ411" s="47"/>
      <c r="GVA411" s="47"/>
      <c r="GVB411" s="47"/>
      <c r="GVC411" s="47"/>
      <c r="GVD411" s="47"/>
      <c r="GVE411" s="47"/>
      <c r="GVF411" s="47"/>
      <c r="GVG411" s="47"/>
      <c r="GVH411" s="47"/>
      <c r="GVI411" s="47"/>
      <c r="GVJ411" s="47"/>
      <c r="GVK411" s="47"/>
      <c r="GVL411" s="47"/>
      <c r="GVM411" s="47"/>
      <c r="GVN411" s="47"/>
      <c r="GVO411" s="47"/>
      <c r="GVP411" s="47"/>
      <c r="GVQ411" s="47"/>
      <c r="GVR411" s="47"/>
      <c r="GVS411" s="47"/>
      <c r="GVT411" s="47"/>
      <c r="GVU411" s="47"/>
      <c r="GVV411" s="47"/>
      <c r="GVW411" s="47"/>
      <c r="GVX411" s="47"/>
      <c r="GVY411" s="47"/>
      <c r="GVZ411" s="47"/>
      <c r="GWA411" s="47"/>
      <c r="GWB411" s="47"/>
      <c r="GWC411" s="47"/>
      <c r="GWD411" s="47"/>
      <c r="GWE411" s="47"/>
      <c r="GWF411" s="47"/>
      <c r="GWG411" s="47"/>
      <c r="GWH411" s="47"/>
      <c r="GWI411" s="47"/>
      <c r="GWJ411" s="47"/>
      <c r="GWK411" s="47"/>
      <c r="GWL411" s="47"/>
      <c r="GWM411" s="47"/>
      <c r="GWN411" s="47"/>
      <c r="GWO411" s="47"/>
      <c r="GWP411" s="47"/>
      <c r="GWQ411" s="47"/>
      <c r="GWR411" s="47"/>
      <c r="GWS411" s="47"/>
      <c r="GWT411" s="47"/>
      <c r="GWU411" s="47"/>
      <c r="GWV411" s="47"/>
      <c r="GWW411" s="47"/>
      <c r="GWX411" s="47"/>
      <c r="GWY411" s="47"/>
      <c r="GWZ411" s="47"/>
      <c r="GXA411" s="47"/>
      <c r="GXB411" s="47"/>
      <c r="GXC411" s="47"/>
      <c r="GXD411" s="47"/>
      <c r="GXE411" s="47"/>
      <c r="GXF411" s="47"/>
      <c r="GXG411" s="47"/>
      <c r="GXH411" s="47"/>
      <c r="GXI411" s="47"/>
      <c r="GXJ411" s="47"/>
      <c r="GXK411" s="47"/>
      <c r="GXL411" s="47"/>
      <c r="GXM411" s="47"/>
      <c r="GXN411" s="47"/>
      <c r="GXO411" s="47"/>
      <c r="GXP411" s="47"/>
      <c r="GXQ411" s="47"/>
      <c r="GXR411" s="47"/>
      <c r="GXS411" s="47"/>
      <c r="GXT411" s="47"/>
      <c r="GXU411" s="47"/>
      <c r="GXV411" s="47"/>
      <c r="GXW411" s="47"/>
      <c r="GXX411" s="47"/>
      <c r="GXY411" s="47"/>
      <c r="GXZ411" s="47"/>
      <c r="GYA411" s="47"/>
      <c r="GYB411" s="47"/>
      <c r="GYC411" s="47"/>
      <c r="GYD411" s="47"/>
      <c r="GYE411" s="47"/>
      <c r="GYF411" s="47"/>
      <c r="GYG411" s="47"/>
      <c r="GYH411" s="47"/>
      <c r="GYI411" s="47"/>
      <c r="GYJ411" s="47"/>
      <c r="GYK411" s="47"/>
      <c r="GYL411" s="47"/>
      <c r="GYM411" s="47"/>
      <c r="GYN411" s="47"/>
      <c r="GYO411" s="47"/>
      <c r="GYP411" s="47"/>
      <c r="GYQ411" s="47"/>
      <c r="GYR411" s="47"/>
      <c r="GYS411" s="47"/>
      <c r="GYT411" s="47"/>
      <c r="GYU411" s="47"/>
      <c r="GYV411" s="47"/>
      <c r="GYW411" s="47"/>
      <c r="GYX411" s="47"/>
      <c r="GYY411" s="47"/>
      <c r="GYZ411" s="47"/>
      <c r="GZA411" s="47"/>
      <c r="GZB411" s="47"/>
      <c r="GZC411" s="47"/>
      <c r="GZD411" s="47"/>
      <c r="GZE411" s="47"/>
      <c r="GZF411" s="47"/>
      <c r="GZG411" s="47"/>
      <c r="GZH411" s="47"/>
      <c r="GZI411" s="47"/>
      <c r="GZJ411" s="47"/>
      <c r="GZK411" s="47"/>
      <c r="GZL411" s="47"/>
      <c r="GZM411" s="47"/>
      <c r="GZN411" s="47"/>
      <c r="GZO411" s="47"/>
      <c r="GZP411" s="47"/>
      <c r="GZQ411" s="47"/>
      <c r="GZR411" s="47"/>
      <c r="GZS411" s="47"/>
      <c r="GZT411" s="47"/>
      <c r="GZU411" s="47"/>
      <c r="GZV411" s="47"/>
      <c r="GZW411" s="47"/>
      <c r="GZX411" s="47"/>
      <c r="GZY411" s="47"/>
      <c r="GZZ411" s="47"/>
      <c r="HAA411" s="47"/>
      <c r="HAB411" s="47"/>
      <c r="HAC411" s="47"/>
      <c r="HAD411" s="47"/>
      <c r="HAE411" s="47"/>
      <c r="HAF411" s="47"/>
      <c r="HAG411" s="47"/>
      <c r="HAH411" s="47"/>
      <c r="HAI411" s="47"/>
      <c r="HAJ411" s="47"/>
      <c r="HAK411" s="47"/>
      <c r="HAL411" s="47"/>
      <c r="HAM411" s="47"/>
      <c r="HAN411" s="47"/>
      <c r="HAO411" s="47"/>
      <c r="HAP411" s="47"/>
      <c r="HAQ411" s="47"/>
      <c r="HAR411" s="47"/>
      <c r="HAS411" s="47"/>
      <c r="HAT411" s="47"/>
      <c r="HAU411" s="47"/>
      <c r="HAV411" s="47"/>
      <c r="HAW411" s="47"/>
      <c r="HAX411" s="47"/>
      <c r="HAY411" s="47"/>
      <c r="HAZ411" s="47"/>
      <c r="HBA411" s="47"/>
      <c r="HBB411" s="47"/>
      <c r="HBC411" s="47"/>
      <c r="HBD411" s="47"/>
      <c r="HBE411" s="47"/>
      <c r="HBF411" s="47"/>
      <c r="HBG411" s="47"/>
      <c r="HBH411" s="47"/>
      <c r="HBI411" s="47"/>
      <c r="HBJ411" s="47"/>
      <c r="HBK411" s="47"/>
      <c r="HBL411" s="47"/>
      <c r="HBM411" s="47"/>
      <c r="HBN411" s="47"/>
      <c r="HBO411" s="47"/>
      <c r="HBP411" s="47"/>
      <c r="HBQ411" s="47"/>
      <c r="HBR411" s="47"/>
      <c r="HBS411" s="47"/>
      <c r="HBT411" s="47"/>
      <c r="HBU411" s="47"/>
      <c r="HBV411" s="47"/>
      <c r="HBW411" s="47"/>
      <c r="HBX411" s="47"/>
      <c r="HBY411" s="47"/>
      <c r="HBZ411" s="47"/>
      <c r="HCA411" s="47"/>
      <c r="HCB411" s="47"/>
      <c r="HCC411" s="47"/>
      <c r="HCD411" s="47"/>
      <c r="HCE411" s="47"/>
      <c r="HCF411" s="47"/>
      <c r="HCG411" s="47"/>
      <c r="HCH411" s="47"/>
      <c r="HCI411" s="47"/>
      <c r="HCJ411" s="47"/>
      <c r="HCK411" s="47"/>
      <c r="HCL411" s="47"/>
      <c r="HCM411" s="47"/>
      <c r="HCN411" s="47"/>
      <c r="HCO411" s="47"/>
      <c r="HCP411" s="47"/>
      <c r="HCQ411" s="47"/>
      <c r="HCR411" s="47"/>
      <c r="HCS411" s="47"/>
      <c r="HCT411" s="47"/>
      <c r="HCU411" s="47"/>
      <c r="HCV411" s="47"/>
      <c r="HCW411" s="47"/>
      <c r="HCX411" s="47"/>
      <c r="HCY411" s="47"/>
      <c r="HCZ411" s="47"/>
      <c r="HDA411" s="47"/>
      <c r="HDB411" s="47"/>
      <c r="HDC411" s="47"/>
      <c r="HDD411" s="47"/>
      <c r="HDE411" s="47"/>
      <c r="HDF411" s="47"/>
      <c r="HDG411" s="47"/>
      <c r="HDH411" s="47"/>
      <c r="HDI411" s="47"/>
      <c r="HDJ411" s="47"/>
      <c r="HDK411" s="47"/>
      <c r="HDL411" s="47"/>
      <c r="HDM411" s="47"/>
      <c r="HDN411" s="47"/>
      <c r="HDO411" s="47"/>
      <c r="HDP411" s="47"/>
      <c r="HDQ411" s="47"/>
      <c r="HDR411" s="47"/>
      <c r="HDS411" s="47"/>
      <c r="HDT411" s="47"/>
      <c r="HDU411" s="47"/>
      <c r="HDV411" s="47"/>
      <c r="HDW411" s="47"/>
      <c r="HDX411" s="47"/>
      <c r="HDY411" s="47"/>
      <c r="HDZ411" s="47"/>
      <c r="HEA411" s="47"/>
      <c r="HEB411" s="47"/>
      <c r="HEC411" s="47"/>
      <c r="HED411" s="47"/>
      <c r="HEE411" s="47"/>
      <c r="HEF411" s="47"/>
      <c r="HEG411" s="47"/>
      <c r="HEH411" s="47"/>
      <c r="HEI411" s="47"/>
      <c r="HEJ411" s="47"/>
      <c r="HEK411" s="47"/>
      <c r="HEL411" s="47"/>
      <c r="HEM411" s="47"/>
      <c r="HEN411" s="47"/>
      <c r="HEO411" s="47"/>
      <c r="HEP411" s="47"/>
      <c r="HEQ411" s="47"/>
      <c r="HER411" s="47"/>
      <c r="HES411" s="47"/>
      <c r="HET411" s="47"/>
      <c r="HEU411" s="47"/>
      <c r="HEV411" s="47"/>
      <c r="HEW411" s="47"/>
      <c r="HEX411" s="47"/>
      <c r="HEY411" s="47"/>
      <c r="HEZ411" s="47"/>
      <c r="HFA411" s="47"/>
      <c r="HFB411" s="47"/>
      <c r="HFC411" s="47"/>
      <c r="HFD411" s="47"/>
      <c r="HFE411" s="47"/>
      <c r="HFF411" s="47"/>
      <c r="HFG411" s="47"/>
      <c r="HFH411" s="47"/>
      <c r="HFI411" s="47"/>
      <c r="HFJ411" s="47"/>
      <c r="HFK411" s="47"/>
      <c r="HFL411" s="47"/>
      <c r="HFM411" s="47"/>
      <c r="HFN411" s="47"/>
      <c r="HFO411" s="47"/>
      <c r="HFP411" s="47"/>
      <c r="HFQ411" s="47"/>
      <c r="HFR411" s="47"/>
      <c r="HFS411" s="47"/>
      <c r="HFT411" s="47"/>
      <c r="HFU411" s="47"/>
      <c r="HFV411" s="47"/>
      <c r="HFW411" s="47"/>
      <c r="HFX411" s="47"/>
      <c r="HFY411" s="47"/>
      <c r="HFZ411" s="47"/>
      <c r="HGA411" s="47"/>
      <c r="HGB411" s="47"/>
      <c r="HGC411" s="47"/>
      <c r="HGD411" s="47"/>
      <c r="HGE411" s="47"/>
      <c r="HGF411" s="47"/>
      <c r="HGG411" s="47"/>
      <c r="HGH411" s="47"/>
      <c r="HGI411" s="47"/>
      <c r="HGJ411" s="47"/>
      <c r="HGK411" s="47"/>
      <c r="HGL411" s="47"/>
      <c r="HGM411" s="47"/>
      <c r="HGN411" s="47"/>
      <c r="HGO411" s="47"/>
      <c r="HGP411" s="47"/>
      <c r="HGQ411" s="47"/>
      <c r="HGR411" s="47"/>
      <c r="HGS411" s="47"/>
      <c r="HGT411" s="47"/>
      <c r="HGU411" s="47"/>
      <c r="HGV411" s="47"/>
      <c r="HGW411" s="47"/>
      <c r="HGX411" s="47"/>
      <c r="HGY411" s="47"/>
      <c r="HGZ411" s="47"/>
      <c r="HHA411" s="47"/>
      <c r="HHB411" s="47"/>
      <c r="HHC411" s="47"/>
      <c r="HHD411" s="47"/>
      <c r="HHE411" s="47"/>
      <c r="HHF411" s="47"/>
      <c r="HHG411" s="47"/>
      <c r="HHH411" s="47"/>
      <c r="HHI411" s="47"/>
      <c r="HHJ411" s="47"/>
      <c r="HHK411" s="47"/>
      <c r="HHL411" s="47"/>
      <c r="HHM411" s="47"/>
      <c r="HHN411" s="47"/>
      <c r="HHO411" s="47"/>
      <c r="HHP411" s="47"/>
      <c r="HHQ411" s="47"/>
      <c r="HHR411" s="47"/>
      <c r="HHS411" s="47"/>
      <c r="HHT411" s="47"/>
      <c r="HHU411" s="47"/>
      <c r="HHV411" s="47"/>
      <c r="HHW411" s="47"/>
      <c r="HHX411" s="47"/>
      <c r="HHY411" s="47"/>
      <c r="HHZ411" s="47"/>
      <c r="HIA411" s="47"/>
      <c r="HIB411" s="47"/>
      <c r="HIC411" s="47"/>
      <c r="HID411" s="47"/>
      <c r="HIE411" s="47"/>
      <c r="HIF411" s="47"/>
      <c r="HIG411" s="47"/>
      <c r="HIH411" s="47"/>
      <c r="HII411" s="47"/>
      <c r="HIJ411" s="47"/>
      <c r="HIK411" s="47"/>
      <c r="HIL411" s="47"/>
      <c r="HIM411" s="47"/>
      <c r="HIN411" s="47"/>
      <c r="HIO411" s="47"/>
      <c r="HIP411" s="47"/>
      <c r="HIQ411" s="47"/>
      <c r="HIR411" s="47"/>
      <c r="HIS411" s="47"/>
      <c r="HIT411" s="47"/>
      <c r="HIU411" s="47"/>
      <c r="HIV411" s="47"/>
      <c r="HIW411" s="47"/>
      <c r="HIX411" s="47"/>
      <c r="HIY411" s="47"/>
      <c r="HIZ411" s="47"/>
      <c r="HJA411" s="47"/>
      <c r="HJB411" s="47"/>
      <c r="HJC411" s="47"/>
      <c r="HJD411" s="47"/>
      <c r="HJE411" s="47"/>
      <c r="HJF411" s="47"/>
      <c r="HJG411" s="47"/>
      <c r="HJH411" s="47"/>
      <c r="HJI411" s="47"/>
      <c r="HJJ411" s="47"/>
      <c r="HJK411" s="47"/>
      <c r="HJL411" s="47"/>
      <c r="HJM411" s="47"/>
      <c r="HJN411" s="47"/>
      <c r="HJO411" s="47"/>
      <c r="HJP411" s="47"/>
      <c r="HJQ411" s="47"/>
      <c r="HJR411" s="47"/>
      <c r="HJS411" s="47"/>
      <c r="HJT411" s="47"/>
      <c r="HJU411" s="47"/>
      <c r="HJV411" s="47"/>
      <c r="HJW411" s="47"/>
      <c r="HJX411" s="47"/>
      <c r="HJY411" s="47"/>
      <c r="HJZ411" s="47"/>
      <c r="HKA411" s="47"/>
      <c r="HKB411" s="47"/>
      <c r="HKC411" s="47"/>
      <c r="HKD411" s="47"/>
      <c r="HKE411" s="47"/>
      <c r="HKF411" s="47"/>
      <c r="HKG411" s="47"/>
      <c r="HKH411" s="47"/>
      <c r="HKI411" s="47"/>
      <c r="HKJ411" s="47"/>
      <c r="HKK411" s="47"/>
      <c r="HKL411" s="47"/>
      <c r="HKM411" s="47"/>
      <c r="HKN411" s="47"/>
      <c r="HKO411" s="47"/>
      <c r="HKP411" s="47"/>
      <c r="HKQ411" s="47"/>
      <c r="HKR411" s="47"/>
      <c r="HKS411" s="47"/>
      <c r="HKT411" s="47"/>
      <c r="HKU411" s="47"/>
      <c r="HKV411" s="47"/>
      <c r="HKW411" s="47"/>
      <c r="HKX411" s="47"/>
      <c r="HKY411" s="47"/>
      <c r="HKZ411" s="47"/>
      <c r="HLA411" s="47"/>
      <c r="HLB411" s="47"/>
      <c r="HLC411" s="47"/>
      <c r="HLD411" s="47"/>
      <c r="HLE411" s="47"/>
      <c r="HLF411" s="47"/>
      <c r="HLG411" s="47"/>
      <c r="HLH411" s="47"/>
      <c r="HLI411" s="47"/>
      <c r="HLJ411" s="47"/>
      <c r="HLK411" s="47"/>
      <c r="HLL411" s="47"/>
      <c r="HLM411" s="47"/>
      <c r="HLN411" s="47"/>
      <c r="HLO411" s="47"/>
      <c r="HLP411" s="47"/>
      <c r="HLQ411" s="47"/>
      <c r="HLR411" s="47"/>
      <c r="HLS411" s="47"/>
      <c r="HLT411" s="47"/>
      <c r="HLU411" s="47"/>
      <c r="HLV411" s="47"/>
      <c r="HLW411" s="47"/>
      <c r="HLX411" s="47"/>
      <c r="HLY411" s="47"/>
      <c r="HLZ411" s="47"/>
      <c r="HMA411" s="47"/>
      <c r="HMB411" s="47"/>
      <c r="HMC411" s="47"/>
      <c r="HMD411" s="47"/>
      <c r="HME411" s="47"/>
      <c r="HMF411" s="47"/>
      <c r="HMG411" s="47"/>
      <c r="HMH411" s="47"/>
      <c r="HMI411" s="47"/>
      <c r="HMJ411" s="47"/>
      <c r="HMK411" s="47"/>
      <c r="HML411" s="47"/>
      <c r="HMM411" s="47"/>
      <c r="HMN411" s="47"/>
      <c r="HMO411" s="47"/>
      <c r="HMP411" s="47"/>
      <c r="HMQ411" s="47"/>
      <c r="HMR411" s="47"/>
      <c r="HMS411" s="47"/>
      <c r="HMT411" s="47"/>
      <c r="HMU411" s="47"/>
      <c r="HMV411" s="47"/>
      <c r="HMW411" s="47"/>
      <c r="HMX411" s="47"/>
      <c r="HMY411" s="47"/>
      <c r="HMZ411" s="47"/>
      <c r="HNA411" s="47"/>
      <c r="HNB411" s="47"/>
      <c r="HNC411" s="47"/>
      <c r="HND411" s="47"/>
      <c r="HNE411" s="47"/>
      <c r="HNF411" s="47"/>
      <c r="HNG411" s="47"/>
      <c r="HNH411" s="47"/>
      <c r="HNI411" s="47"/>
      <c r="HNJ411" s="47"/>
      <c r="HNK411" s="47"/>
      <c r="HNL411" s="47"/>
      <c r="HNM411" s="47"/>
      <c r="HNN411" s="47"/>
      <c r="HNO411" s="47"/>
      <c r="HNP411" s="47"/>
      <c r="HNQ411" s="47"/>
      <c r="HNR411" s="47"/>
      <c r="HNS411" s="47"/>
      <c r="HNT411" s="47"/>
      <c r="HNU411" s="47"/>
      <c r="HNV411" s="47"/>
      <c r="HNW411" s="47"/>
      <c r="HNX411" s="47"/>
      <c r="HNY411" s="47"/>
      <c r="HNZ411" s="47"/>
      <c r="HOA411" s="47"/>
      <c r="HOB411" s="47"/>
      <c r="HOC411" s="47"/>
      <c r="HOD411" s="47"/>
      <c r="HOE411" s="47"/>
      <c r="HOF411" s="47"/>
      <c r="HOG411" s="47"/>
      <c r="HOH411" s="47"/>
      <c r="HOI411" s="47"/>
      <c r="HOJ411" s="47"/>
      <c r="HOK411" s="47"/>
      <c r="HOL411" s="47"/>
      <c r="HOM411" s="47"/>
      <c r="HON411" s="47"/>
      <c r="HOO411" s="47"/>
      <c r="HOP411" s="47"/>
      <c r="HOQ411" s="47"/>
      <c r="HOR411" s="47"/>
      <c r="HOS411" s="47"/>
      <c r="HOT411" s="47"/>
      <c r="HOU411" s="47"/>
      <c r="HOV411" s="47"/>
      <c r="HOW411" s="47"/>
      <c r="HOX411" s="47"/>
      <c r="HOY411" s="47"/>
      <c r="HOZ411" s="47"/>
      <c r="HPA411" s="47"/>
      <c r="HPB411" s="47"/>
      <c r="HPC411" s="47"/>
      <c r="HPD411" s="47"/>
      <c r="HPE411" s="47"/>
      <c r="HPF411" s="47"/>
      <c r="HPG411" s="47"/>
      <c r="HPH411" s="47"/>
      <c r="HPI411" s="47"/>
      <c r="HPJ411" s="47"/>
      <c r="HPK411" s="47"/>
      <c r="HPL411" s="47"/>
      <c r="HPM411" s="47"/>
      <c r="HPN411" s="47"/>
      <c r="HPO411" s="47"/>
      <c r="HPP411" s="47"/>
      <c r="HPQ411" s="47"/>
      <c r="HPR411" s="47"/>
      <c r="HPS411" s="47"/>
      <c r="HPT411" s="47"/>
      <c r="HPU411" s="47"/>
      <c r="HPV411" s="47"/>
      <c r="HPW411" s="47"/>
      <c r="HPX411" s="47"/>
      <c r="HPY411" s="47"/>
      <c r="HPZ411" s="47"/>
      <c r="HQA411" s="47"/>
      <c r="HQB411" s="47"/>
      <c r="HQC411" s="47"/>
      <c r="HQD411" s="47"/>
      <c r="HQE411" s="47"/>
      <c r="HQF411" s="47"/>
      <c r="HQG411" s="47"/>
      <c r="HQH411" s="47"/>
      <c r="HQI411" s="47"/>
      <c r="HQJ411" s="47"/>
      <c r="HQK411" s="47"/>
      <c r="HQL411" s="47"/>
      <c r="HQM411" s="47"/>
      <c r="HQN411" s="47"/>
      <c r="HQO411" s="47"/>
      <c r="HQP411" s="47"/>
      <c r="HQQ411" s="47"/>
      <c r="HQR411" s="47"/>
      <c r="HQS411" s="47"/>
      <c r="HQT411" s="47"/>
      <c r="HQU411" s="47"/>
      <c r="HQV411" s="47"/>
      <c r="HQW411" s="47"/>
      <c r="HQX411" s="47"/>
      <c r="HQY411" s="47"/>
      <c r="HQZ411" s="47"/>
      <c r="HRA411" s="47"/>
      <c r="HRB411" s="47"/>
      <c r="HRC411" s="47"/>
      <c r="HRD411" s="47"/>
      <c r="HRE411" s="47"/>
      <c r="HRF411" s="47"/>
      <c r="HRG411" s="47"/>
      <c r="HRH411" s="47"/>
      <c r="HRI411" s="47"/>
      <c r="HRJ411" s="47"/>
      <c r="HRK411" s="47"/>
      <c r="HRL411" s="47"/>
      <c r="HRM411" s="47"/>
      <c r="HRN411" s="47"/>
      <c r="HRO411" s="47"/>
      <c r="HRP411" s="47"/>
      <c r="HRQ411" s="47"/>
      <c r="HRR411" s="47"/>
      <c r="HRS411" s="47"/>
      <c r="HRT411" s="47"/>
      <c r="HRU411" s="47"/>
      <c r="HRV411" s="47"/>
      <c r="HRW411" s="47"/>
      <c r="HRX411" s="47"/>
      <c r="HRY411" s="47"/>
      <c r="HRZ411" s="47"/>
      <c r="HSA411" s="47"/>
      <c r="HSB411" s="47"/>
      <c r="HSC411" s="47"/>
      <c r="HSD411" s="47"/>
      <c r="HSE411" s="47"/>
      <c r="HSF411" s="47"/>
      <c r="HSG411" s="47"/>
      <c r="HSH411" s="47"/>
      <c r="HSI411" s="47"/>
      <c r="HSJ411" s="47"/>
      <c r="HSK411" s="47"/>
      <c r="HSL411" s="47"/>
      <c r="HSM411" s="47"/>
      <c r="HSN411" s="47"/>
      <c r="HSO411" s="47"/>
      <c r="HSP411" s="47"/>
      <c r="HSQ411" s="47"/>
      <c r="HSR411" s="47"/>
      <c r="HSS411" s="47"/>
      <c r="HST411" s="47"/>
      <c r="HSU411" s="47"/>
      <c r="HSV411" s="47"/>
      <c r="HSW411" s="47"/>
      <c r="HSX411" s="47"/>
      <c r="HSY411" s="47"/>
      <c r="HSZ411" s="47"/>
      <c r="HTA411" s="47"/>
      <c r="HTB411" s="47"/>
      <c r="HTC411" s="47"/>
      <c r="HTD411" s="47"/>
      <c r="HTE411" s="47"/>
      <c r="HTF411" s="47"/>
      <c r="HTG411" s="47"/>
      <c r="HTH411" s="47"/>
      <c r="HTI411" s="47"/>
      <c r="HTJ411" s="47"/>
      <c r="HTK411" s="47"/>
      <c r="HTL411" s="47"/>
      <c r="HTM411" s="47"/>
      <c r="HTN411" s="47"/>
      <c r="HTO411" s="47"/>
      <c r="HTP411" s="47"/>
      <c r="HTQ411" s="47"/>
      <c r="HTR411" s="47"/>
      <c r="HTS411" s="47"/>
      <c r="HTT411" s="47"/>
      <c r="HTU411" s="47"/>
      <c r="HTV411" s="47"/>
      <c r="HTW411" s="47"/>
      <c r="HTX411" s="47"/>
      <c r="HTY411" s="47"/>
      <c r="HTZ411" s="47"/>
      <c r="HUA411" s="47"/>
      <c r="HUB411" s="47"/>
      <c r="HUC411" s="47"/>
      <c r="HUD411" s="47"/>
      <c r="HUE411" s="47"/>
      <c r="HUF411" s="47"/>
      <c r="HUG411" s="47"/>
      <c r="HUH411" s="47"/>
      <c r="HUI411" s="47"/>
      <c r="HUJ411" s="47"/>
      <c r="HUK411" s="47"/>
      <c r="HUL411" s="47"/>
      <c r="HUM411" s="47"/>
      <c r="HUN411" s="47"/>
      <c r="HUO411" s="47"/>
      <c r="HUP411" s="47"/>
      <c r="HUQ411" s="47"/>
      <c r="HUR411" s="47"/>
      <c r="HUS411" s="47"/>
      <c r="HUT411" s="47"/>
      <c r="HUU411" s="47"/>
      <c r="HUV411" s="47"/>
      <c r="HUW411" s="47"/>
      <c r="HUX411" s="47"/>
      <c r="HUY411" s="47"/>
      <c r="HUZ411" s="47"/>
      <c r="HVA411" s="47"/>
      <c r="HVB411" s="47"/>
      <c r="HVC411" s="47"/>
      <c r="HVD411" s="47"/>
      <c r="HVE411" s="47"/>
      <c r="HVF411" s="47"/>
      <c r="HVG411" s="47"/>
      <c r="HVH411" s="47"/>
      <c r="HVI411" s="47"/>
      <c r="HVJ411" s="47"/>
      <c r="HVK411" s="47"/>
      <c r="HVL411" s="47"/>
      <c r="HVM411" s="47"/>
      <c r="HVN411" s="47"/>
      <c r="HVO411" s="47"/>
      <c r="HVP411" s="47"/>
      <c r="HVQ411" s="47"/>
      <c r="HVR411" s="47"/>
      <c r="HVS411" s="47"/>
      <c r="HVT411" s="47"/>
      <c r="HVU411" s="47"/>
      <c r="HVV411" s="47"/>
      <c r="HVW411" s="47"/>
      <c r="HVX411" s="47"/>
      <c r="HVY411" s="47"/>
      <c r="HVZ411" s="47"/>
      <c r="HWA411" s="47"/>
      <c r="HWB411" s="47"/>
      <c r="HWC411" s="47"/>
      <c r="HWD411" s="47"/>
      <c r="HWE411" s="47"/>
      <c r="HWF411" s="47"/>
      <c r="HWG411" s="47"/>
      <c r="HWH411" s="47"/>
      <c r="HWI411" s="47"/>
      <c r="HWJ411" s="47"/>
      <c r="HWK411" s="47"/>
      <c r="HWL411" s="47"/>
      <c r="HWM411" s="47"/>
      <c r="HWN411" s="47"/>
      <c r="HWO411" s="47"/>
      <c r="HWP411" s="47"/>
      <c r="HWQ411" s="47"/>
      <c r="HWR411" s="47"/>
      <c r="HWS411" s="47"/>
      <c r="HWT411" s="47"/>
      <c r="HWU411" s="47"/>
      <c r="HWV411" s="47"/>
      <c r="HWW411" s="47"/>
      <c r="HWX411" s="47"/>
      <c r="HWY411" s="47"/>
      <c r="HWZ411" s="47"/>
      <c r="HXA411" s="47"/>
      <c r="HXB411" s="47"/>
      <c r="HXC411" s="47"/>
      <c r="HXD411" s="47"/>
      <c r="HXE411" s="47"/>
      <c r="HXF411" s="47"/>
      <c r="HXG411" s="47"/>
      <c r="HXH411" s="47"/>
      <c r="HXI411" s="47"/>
      <c r="HXJ411" s="47"/>
      <c r="HXK411" s="47"/>
      <c r="HXL411" s="47"/>
      <c r="HXM411" s="47"/>
      <c r="HXN411" s="47"/>
      <c r="HXO411" s="47"/>
      <c r="HXP411" s="47"/>
      <c r="HXQ411" s="47"/>
      <c r="HXR411" s="47"/>
      <c r="HXS411" s="47"/>
      <c r="HXT411" s="47"/>
      <c r="HXU411" s="47"/>
      <c r="HXV411" s="47"/>
      <c r="HXW411" s="47"/>
      <c r="HXX411" s="47"/>
      <c r="HXY411" s="47"/>
      <c r="HXZ411" s="47"/>
      <c r="HYA411" s="47"/>
      <c r="HYB411" s="47"/>
      <c r="HYC411" s="47"/>
      <c r="HYD411" s="47"/>
      <c r="HYE411" s="47"/>
      <c r="HYF411" s="47"/>
      <c r="HYG411" s="47"/>
      <c r="HYH411" s="47"/>
      <c r="HYI411" s="47"/>
      <c r="HYJ411" s="47"/>
      <c r="HYK411" s="47"/>
      <c r="HYL411" s="47"/>
      <c r="HYM411" s="47"/>
      <c r="HYN411" s="47"/>
      <c r="HYO411" s="47"/>
      <c r="HYP411" s="47"/>
      <c r="HYQ411" s="47"/>
      <c r="HYR411" s="47"/>
      <c r="HYS411" s="47"/>
      <c r="HYT411" s="47"/>
      <c r="HYU411" s="47"/>
      <c r="HYV411" s="47"/>
      <c r="HYW411" s="47"/>
      <c r="HYX411" s="47"/>
      <c r="HYY411" s="47"/>
      <c r="HYZ411" s="47"/>
      <c r="HZA411" s="47"/>
      <c r="HZB411" s="47"/>
      <c r="HZC411" s="47"/>
      <c r="HZD411" s="47"/>
      <c r="HZE411" s="47"/>
      <c r="HZF411" s="47"/>
      <c r="HZG411" s="47"/>
      <c r="HZH411" s="47"/>
      <c r="HZI411" s="47"/>
      <c r="HZJ411" s="47"/>
      <c r="HZK411" s="47"/>
      <c r="HZL411" s="47"/>
      <c r="HZM411" s="47"/>
      <c r="HZN411" s="47"/>
      <c r="HZO411" s="47"/>
      <c r="HZP411" s="47"/>
      <c r="HZQ411" s="47"/>
      <c r="HZR411" s="47"/>
      <c r="HZS411" s="47"/>
      <c r="HZT411" s="47"/>
      <c r="HZU411" s="47"/>
      <c r="HZV411" s="47"/>
      <c r="HZW411" s="47"/>
      <c r="HZX411" s="47"/>
      <c r="HZY411" s="47"/>
      <c r="HZZ411" s="47"/>
      <c r="IAA411" s="47"/>
      <c r="IAB411" s="47"/>
      <c r="IAC411" s="47"/>
      <c r="IAD411" s="47"/>
      <c r="IAE411" s="47"/>
      <c r="IAF411" s="47"/>
      <c r="IAG411" s="47"/>
      <c r="IAH411" s="47"/>
      <c r="IAI411" s="47"/>
      <c r="IAJ411" s="47"/>
      <c r="IAK411" s="47"/>
      <c r="IAL411" s="47"/>
      <c r="IAM411" s="47"/>
      <c r="IAN411" s="47"/>
      <c r="IAO411" s="47"/>
      <c r="IAP411" s="47"/>
      <c r="IAQ411" s="47"/>
      <c r="IAR411" s="47"/>
      <c r="IAS411" s="47"/>
      <c r="IAT411" s="47"/>
      <c r="IAU411" s="47"/>
      <c r="IAV411" s="47"/>
      <c r="IAW411" s="47"/>
      <c r="IAX411" s="47"/>
      <c r="IAY411" s="47"/>
      <c r="IAZ411" s="47"/>
      <c r="IBA411" s="47"/>
      <c r="IBB411" s="47"/>
      <c r="IBC411" s="47"/>
      <c r="IBD411" s="47"/>
      <c r="IBE411" s="47"/>
      <c r="IBF411" s="47"/>
      <c r="IBG411" s="47"/>
      <c r="IBH411" s="47"/>
      <c r="IBI411" s="47"/>
      <c r="IBJ411" s="47"/>
      <c r="IBK411" s="47"/>
      <c r="IBL411" s="47"/>
      <c r="IBM411" s="47"/>
      <c r="IBN411" s="47"/>
      <c r="IBO411" s="47"/>
      <c r="IBP411" s="47"/>
      <c r="IBQ411" s="47"/>
      <c r="IBR411" s="47"/>
      <c r="IBS411" s="47"/>
      <c r="IBT411" s="47"/>
      <c r="IBU411" s="47"/>
      <c r="IBV411" s="47"/>
      <c r="IBW411" s="47"/>
      <c r="IBX411" s="47"/>
      <c r="IBY411" s="47"/>
      <c r="IBZ411" s="47"/>
      <c r="ICA411" s="47"/>
      <c r="ICB411" s="47"/>
      <c r="ICC411" s="47"/>
      <c r="ICD411" s="47"/>
      <c r="ICE411" s="47"/>
      <c r="ICF411" s="47"/>
      <c r="ICG411" s="47"/>
      <c r="ICH411" s="47"/>
      <c r="ICI411" s="47"/>
      <c r="ICJ411" s="47"/>
      <c r="ICK411" s="47"/>
      <c r="ICL411" s="47"/>
      <c r="ICM411" s="47"/>
      <c r="ICN411" s="47"/>
      <c r="ICO411" s="47"/>
      <c r="ICP411" s="47"/>
      <c r="ICQ411" s="47"/>
      <c r="ICR411" s="47"/>
      <c r="ICS411" s="47"/>
      <c r="ICT411" s="47"/>
      <c r="ICU411" s="47"/>
      <c r="ICV411" s="47"/>
      <c r="ICW411" s="47"/>
      <c r="ICX411" s="47"/>
      <c r="ICY411" s="47"/>
      <c r="ICZ411" s="47"/>
      <c r="IDA411" s="47"/>
      <c r="IDB411" s="47"/>
      <c r="IDC411" s="47"/>
      <c r="IDD411" s="47"/>
      <c r="IDE411" s="47"/>
      <c r="IDF411" s="47"/>
      <c r="IDG411" s="47"/>
      <c r="IDH411" s="47"/>
      <c r="IDI411" s="47"/>
      <c r="IDJ411" s="47"/>
      <c r="IDK411" s="47"/>
      <c r="IDL411" s="47"/>
      <c r="IDM411" s="47"/>
      <c r="IDN411" s="47"/>
      <c r="IDO411" s="47"/>
      <c r="IDP411" s="47"/>
      <c r="IDQ411" s="47"/>
      <c r="IDR411" s="47"/>
      <c r="IDS411" s="47"/>
      <c r="IDT411" s="47"/>
      <c r="IDU411" s="47"/>
      <c r="IDV411" s="47"/>
      <c r="IDW411" s="47"/>
      <c r="IDX411" s="47"/>
      <c r="IDY411" s="47"/>
      <c r="IDZ411" s="47"/>
      <c r="IEA411" s="47"/>
      <c r="IEB411" s="47"/>
      <c r="IEC411" s="47"/>
      <c r="IED411" s="47"/>
      <c r="IEE411" s="47"/>
      <c r="IEF411" s="47"/>
      <c r="IEG411" s="47"/>
      <c r="IEH411" s="47"/>
      <c r="IEI411" s="47"/>
      <c r="IEJ411" s="47"/>
      <c r="IEK411" s="47"/>
      <c r="IEL411" s="47"/>
      <c r="IEM411" s="47"/>
      <c r="IEN411" s="47"/>
      <c r="IEO411" s="47"/>
      <c r="IEP411" s="47"/>
      <c r="IEQ411" s="47"/>
      <c r="IER411" s="47"/>
      <c r="IES411" s="47"/>
      <c r="IET411" s="47"/>
      <c r="IEU411" s="47"/>
      <c r="IEV411" s="47"/>
      <c r="IEW411" s="47"/>
      <c r="IEX411" s="47"/>
      <c r="IEY411" s="47"/>
      <c r="IEZ411" s="47"/>
      <c r="IFA411" s="47"/>
      <c r="IFB411" s="47"/>
      <c r="IFC411" s="47"/>
      <c r="IFD411" s="47"/>
      <c r="IFE411" s="47"/>
      <c r="IFF411" s="47"/>
      <c r="IFG411" s="47"/>
      <c r="IFH411" s="47"/>
      <c r="IFI411" s="47"/>
      <c r="IFJ411" s="47"/>
      <c r="IFK411" s="47"/>
      <c r="IFL411" s="47"/>
      <c r="IFM411" s="47"/>
      <c r="IFN411" s="47"/>
      <c r="IFO411" s="47"/>
      <c r="IFP411" s="47"/>
      <c r="IFQ411" s="47"/>
      <c r="IFR411" s="47"/>
      <c r="IFS411" s="47"/>
      <c r="IFT411" s="47"/>
      <c r="IFU411" s="47"/>
      <c r="IFV411" s="47"/>
      <c r="IFW411" s="47"/>
      <c r="IFX411" s="47"/>
      <c r="IFY411" s="47"/>
      <c r="IFZ411" s="47"/>
      <c r="IGA411" s="47"/>
      <c r="IGB411" s="47"/>
      <c r="IGC411" s="47"/>
      <c r="IGD411" s="47"/>
      <c r="IGE411" s="47"/>
      <c r="IGF411" s="47"/>
      <c r="IGG411" s="47"/>
      <c r="IGH411" s="47"/>
      <c r="IGI411" s="47"/>
      <c r="IGJ411" s="47"/>
      <c r="IGK411" s="47"/>
      <c r="IGL411" s="47"/>
      <c r="IGM411" s="47"/>
      <c r="IGN411" s="47"/>
      <c r="IGO411" s="47"/>
      <c r="IGP411" s="47"/>
      <c r="IGQ411" s="47"/>
      <c r="IGR411" s="47"/>
      <c r="IGS411" s="47"/>
      <c r="IGT411" s="47"/>
      <c r="IGU411" s="47"/>
      <c r="IGV411" s="47"/>
      <c r="IGW411" s="47"/>
      <c r="IGX411" s="47"/>
      <c r="IGY411" s="47"/>
      <c r="IGZ411" s="47"/>
      <c r="IHA411" s="47"/>
      <c r="IHB411" s="47"/>
      <c r="IHC411" s="47"/>
      <c r="IHD411" s="47"/>
      <c r="IHE411" s="47"/>
      <c r="IHF411" s="47"/>
      <c r="IHG411" s="47"/>
      <c r="IHH411" s="47"/>
      <c r="IHI411" s="47"/>
      <c r="IHJ411" s="47"/>
      <c r="IHK411" s="47"/>
      <c r="IHL411" s="47"/>
      <c r="IHM411" s="47"/>
      <c r="IHN411" s="47"/>
      <c r="IHO411" s="47"/>
      <c r="IHP411" s="47"/>
      <c r="IHQ411" s="47"/>
      <c r="IHR411" s="47"/>
      <c r="IHS411" s="47"/>
      <c r="IHT411" s="47"/>
      <c r="IHU411" s="47"/>
      <c r="IHV411" s="47"/>
      <c r="IHW411" s="47"/>
      <c r="IHX411" s="47"/>
      <c r="IHY411" s="47"/>
      <c r="IHZ411" s="47"/>
      <c r="IIA411" s="47"/>
      <c r="IIB411" s="47"/>
      <c r="IIC411" s="47"/>
      <c r="IID411" s="47"/>
      <c r="IIE411" s="47"/>
      <c r="IIF411" s="47"/>
      <c r="IIG411" s="47"/>
      <c r="IIH411" s="47"/>
      <c r="III411" s="47"/>
      <c r="IIJ411" s="47"/>
      <c r="IIK411" s="47"/>
      <c r="IIL411" s="47"/>
      <c r="IIM411" s="47"/>
      <c r="IIN411" s="47"/>
      <c r="IIO411" s="47"/>
      <c r="IIP411" s="47"/>
      <c r="IIQ411" s="47"/>
      <c r="IIR411" s="47"/>
      <c r="IIS411" s="47"/>
      <c r="IIT411" s="47"/>
      <c r="IIU411" s="47"/>
      <c r="IIV411" s="47"/>
      <c r="IIW411" s="47"/>
      <c r="IIX411" s="47"/>
      <c r="IIY411" s="47"/>
      <c r="IIZ411" s="47"/>
      <c r="IJA411" s="47"/>
      <c r="IJB411" s="47"/>
      <c r="IJC411" s="47"/>
      <c r="IJD411" s="47"/>
      <c r="IJE411" s="47"/>
      <c r="IJF411" s="47"/>
      <c r="IJG411" s="47"/>
      <c r="IJH411" s="47"/>
      <c r="IJI411" s="47"/>
      <c r="IJJ411" s="47"/>
      <c r="IJK411" s="47"/>
      <c r="IJL411" s="47"/>
      <c r="IJM411" s="47"/>
      <c r="IJN411" s="47"/>
      <c r="IJO411" s="47"/>
      <c r="IJP411" s="47"/>
      <c r="IJQ411" s="47"/>
      <c r="IJR411" s="47"/>
      <c r="IJS411" s="47"/>
      <c r="IJT411" s="47"/>
      <c r="IJU411" s="47"/>
      <c r="IJV411" s="47"/>
      <c r="IJW411" s="47"/>
      <c r="IJX411" s="47"/>
      <c r="IJY411" s="47"/>
      <c r="IJZ411" s="47"/>
      <c r="IKA411" s="47"/>
      <c r="IKB411" s="47"/>
      <c r="IKC411" s="47"/>
      <c r="IKD411" s="47"/>
      <c r="IKE411" s="47"/>
      <c r="IKF411" s="47"/>
      <c r="IKG411" s="47"/>
      <c r="IKH411" s="47"/>
      <c r="IKI411" s="47"/>
      <c r="IKJ411" s="47"/>
      <c r="IKK411" s="47"/>
      <c r="IKL411" s="47"/>
      <c r="IKM411" s="47"/>
      <c r="IKN411" s="47"/>
      <c r="IKO411" s="47"/>
      <c r="IKP411" s="47"/>
      <c r="IKQ411" s="47"/>
      <c r="IKR411" s="47"/>
      <c r="IKS411" s="47"/>
      <c r="IKT411" s="47"/>
      <c r="IKU411" s="47"/>
      <c r="IKV411" s="47"/>
      <c r="IKW411" s="47"/>
      <c r="IKX411" s="47"/>
      <c r="IKY411" s="47"/>
      <c r="IKZ411" s="47"/>
      <c r="ILA411" s="47"/>
      <c r="ILB411" s="47"/>
      <c r="ILC411" s="47"/>
      <c r="ILD411" s="47"/>
      <c r="ILE411" s="47"/>
      <c r="ILF411" s="47"/>
      <c r="ILG411" s="47"/>
      <c r="ILH411" s="47"/>
      <c r="ILI411" s="47"/>
      <c r="ILJ411" s="47"/>
      <c r="ILK411" s="47"/>
      <c r="ILL411" s="47"/>
      <c r="ILM411" s="47"/>
      <c r="ILN411" s="47"/>
      <c r="ILO411" s="47"/>
      <c r="ILP411" s="47"/>
      <c r="ILQ411" s="47"/>
      <c r="ILR411" s="47"/>
      <c r="ILS411" s="47"/>
      <c r="ILT411" s="47"/>
      <c r="ILU411" s="47"/>
      <c r="ILV411" s="47"/>
      <c r="ILW411" s="47"/>
      <c r="ILX411" s="47"/>
      <c r="ILY411" s="47"/>
      <c r="ILZ411" s="47"/>
      <c r="IMA411" s="47"/>
      <c r="IMB411" s="47"/>
      <c r="IMC411" s="47"/>
      <c r="IMD411" s="47"/>
      <c r="IME411" s="47"/>
      <c r="IMF411" s="47"/>
      <c r="IMG411" s="47"/>
      <c r="IMH411" s="47"/>
      <c r="IMI411" s="47"/>
      <c r="IMJ411" s="47"/>
      <c r="IMK411" s="47"/>
      <c r="IML411" s="47"/>
      <c r="IMM411" s="47"/>
      <c r="IMN411" s="47"/>
      <c r="IMO411" s="47"/>
      <c r="IMP411" s="47"/>
      <c r="IMQ411" s="47"/>
      <c r="IMR411" s="47"/>
      <c r="IMS411" s="47"/>
      <c r="IMT411" s="47"/>
      <c r="IMU411" s="47"/>
      <c r="IMV411" s="47"/>
      <c r="IMW411" s="47"/>
      <c r="IMX411" s="47"/>
      <c r="IMY411" s="47"/>
      <c r="IMZ411" s="47"/>
      <c r="INA411" s="47"/>
      <c r="INB411" s="47"/>
      <c r="INC411" s="47"/>
      <c r="IND411" s="47"/>
      <c r="INE411" s="47"/>
      <c r="INF411" s="47"/>
      <c r="ING411" s="47"/>
      <c r="INH411" s="47"/>
      <c r="INI411" s="47"/>
      <c r="INJ411" s="47"/>
      <c r="INK411" s="47"/>
      <c r="INL411" s="47"/>
      <c r="INM411" s="47"/>
      <c r="INN411" s="47"/>
      <c r="INO411" s="47"/>
      <c r="INP411" s="47"/>
      <c r="INQ411" s="47"/>
      <c r="INR411" s="47"/>
      <c r="INS411" s="47"/>
      <c r="INT411" s="47"/>
      <c r="INU411" s="47"/>
      <c r="INV411" s="47"/>
      <c r="INW411" s="47"/>
      <c r="INX411" s="47"/>
      <c r="INY411" s="47"/>
      <c r="INZ411" s="47"/>
      <c r="IOA411" s="47"/>
      <c r="IOB411" s="47"/>
      <c r="IOC411" s="47"/>
      <c r="IOD411" s="47"/>
      <c r="IOE411" s="47"/>
      <c r="IOF411" s="47"/>
      <c r="IOG411" s="47"/>
      <c r="IOH411" s="47"/>
      <c r="IOI411" s="47"/>
      <c r="IOJ411" s="47"/>
      <c r="IOK411" s="47"/>
      <c r="IOL411" s="47"/>
      <c r="IOM411" s="47"/>
      <c r="ION411" s="47"/>
      <c r="IOO411" s="47"/>
      <c r="IOP411" s="47"/>
      <c r="IOQ411" s="47"/>
      <c r="IOR411" s="47"/>
      <c r="IOS411" s="47"/>
      <c r="IOT411" s="47"/>
      <c r="IOU411" s="47"/>
      <c r="IOV411" s="47"/>
      <c r="IOW411" s="47"/>
      <c r="IOX411" s="47"/>
      <c r="IOY411" s="47"/>
      <c r="IOZ411" s="47"/>
      <c r="IPA411" s="47"/>
      <c r="IPB411" s="47"/>
      <c r="IPC411" s="47"/>
      <c r="IPD411" s="47"/>
      <c r="IPE411" s="47"/>
      <c r="IPF411" s="47"/>
      <c r="IPG411" s="47"/>
      <c r="IPH411" s="47"/>
      <c r="IPI411" s="47"/>
      <c r="IPJ411" s="47"/>
      <c r="IPK411" s="47"/>
      <c r="IPL411" s="47"/>
      <c r="IPM411" s="47"/>
      <c r="IPN411" s="47"/>
      <c r="IPO411" s="47"/>
      <c r="IPP411" s="47"/>
      <c r="IPQ411" s="47"/>
      <c r="IPR411" s="47"/>
      <c r="IPS411" s="47"/>
      <c r="IPT411" s="47"/>
      <c r="IPU411" s="47"/>
      <c r="IPV411" s="47"/>
      <c r="IPW411" s="47"/>
      <c r="IPX411" s="47"/>
      <c r="IPY411" s="47"/>
      <c r="IPZ411" s="47"/>
      <c r="IQA411" s="47"/>
      <c r="IQB411" s="47"/>
      <c r="IQC411" s="47"/>
      <c r="IQD411" s="47"/>
      <c r="IQE411" s="47"/>
      <c r="IQF411" s="47"/>
      <c r="IQG411" s="47"/>
      <c r="IQH411" s="47"/>
      <c r="IQI411" s="47"/>
      <c r="IQJ411" s="47"/>
      <c r="IQK411" s="47"/>
      <c r="IQL411" s="47"/>
      <c r="IQM411" s="47"/>
      <c r="IQN411" s="47"/>
      <c r="IQO411" s="47"/>
      <c r="IQP411" s="47"/>
      <c r="IQQ411" s="47"/>
      <c r="IQR411" s="47"/>
      <c r="IQS411" s="47"/>
      <c r="IQT411" s="47"/>
      <c r="IQU411" s="47"/>
      <c r="IQV411" s="47"/>
      <c r="IQW411" s="47"/>
      <c r="IQX411" s="47"/>
      <c r="IQY411" s="47"/>
      <c r="IQZ411" s="47"/>
      <c r="IRA411" s="47"/>
      <c r="IRB411" s="47"/>
      <c r="IRC411" s="47"/>
      <c r="IRD411" s="47"/>
      <c r="IRE411" s="47"/>
      <c r="IRF411" s="47"/>
      <c r="IRG411" s="47"/>
      <c r="IRH411" s="47"/>
      <c r="IRI411" s="47"/>
      <c r="IRJ411" s="47"/>
      <c r="IRK411" s="47"/>
      <c r="IRL411" s="47"/>
      <c r="IRM411" s="47"/>
      <c r="IRN411" s="47"/>
      <c r="IRO411" s="47"/>
      <c r="IRP411" s="47"/>
      <c r="IRQ411" s="47"/>
      <c r="IRR411" s="47"/>
      <c r="IRS411" s="47"/>
      <c r="IRT411" s="47"/>
      <c r="IRU411" s="47"/>
      <c r="IRV411" s="47"/>
      <c r="IRW411" s="47"/>
      <c r="IRX411" s="47"/>
      <c r="IRY411" s="47"/>
      <c r="IRZ411" s="47"/>
      <c r="ISA411" s="47"/>
      <c r="ISB411" s="47"/>
      <c r="ISC411" s="47"/>
      <c r="ISD411" s="47"/>
      <c r="ISE411" s="47"/>
      <c r="ISF411" s="47"/>
      <c r="ISG411" s="47"/>
      <c r="ISH411" s="47"/>
      <c r="ISI411" s="47"/>
      <c r="ISJ411" s="47"/>
      <c r="ISK411" s="47"/>
      <c r="ISL411" s="47"/>
      <c r="ISM411" s="47"/>
      <c r="ISN411" s="47"/>
      <c r="ISO411" s="47"/>
      <c r="ISP411" s="47"/>
      <c r="ISQ411" s="47"/>
      <c r="ISR411" s="47"/>
      <c r="ISS411" s="47"/>
      <c r="IST411" s="47"/>
      <c r="ISU411" s="47"/>
      <c r="ISV411" s="47"/>
      <c r="ISW411" s="47"/>
      <c r="ISX411" s="47"/>
      <c r="ISY411" s="47"/>
      <c r="ISZ411" s="47"/>
      <c r="ITA411" s="47"/>
      <c r="ITB411" s="47"/>
      <c r="ITC411" s="47"/>
      <c r="ITD411" s="47"/>
      <c r="ITE411" s="47"/>
      <c r="ITF411" s="47"/>
      <c r="ITG411" s="47"/>
      <c r="ITH411" s="47"/>
      <c r="ITI411" s="47"/>
      <c r="ITJ411" s="47"/>
      <c r="ITK411" s="47"/>
      <c r="ITL411" s="47"/>
      <c r="ITM411" s="47"/>
      <c r="ITN411" s="47"/>
      <c r="ITO411" s="47"/>
      <c r="ITP411" s="47"/>
      <c r="ITQ411" s="47"/>
      <c r="ITR411" s="47"/>
      <c r="ITS411" s="47"/>
      <c r="ITT411" s="47"/>
      <c r="ITU411" s="47"/>
      <c r="ITV411" s="47"/>
      <c r="ITW411" s="47"/>
      <c r="ITX411" s="47"/>
      <c r="ITY411" s="47"/>
      <c r="ITZ411" s="47"/>
      <c r="IUA411" s="47"/>
      <c r="IUB411" s="47"/>
      <c r="IUC411" s="47"/>
      <c r="IUD411" s="47"/>
      <c r="IUE411" s="47"/>
      <c r="IUF411" s="47"/>
      <c r="IUG411" s="47"/>
      <c r="IUH411" s="47"/>
      <c r="IUI411" s="47"/>
      <c r="IUJ411" s="47"/>
      <c r="IUK411" s="47"/>
      <c r="IUL411" s="47"/>
      <c r="IUM411" s="47"/>
      <c r="IUN411" s="47"/>
      <c r="IUO411" s="47"/>
      <c r="IUP411" s="47"/>
      <c r="IUQ411" s="47"/>
      <c r="IUR411" s="47"/>
      <c r="IUS411" s="47"/>
      <c r="IUT411" s="47"/>
      <c r="IUU411" s="47"/>
      <c r="IUV411" s="47"/>
      <c r="IUW411" s="47"/>
      <c r="IUX411" s="47"/>
      <c r="IUY411" s="47"/>
      <c r="IUZ411" s="47"/>
      <c r="IVA411" s="47"/>
      <c r="IVB411" s="47"/>
      <c r="IVC411" s="47"/>
      <c r="IVD411" s="47"/>
      <c r="IVE411" s="47"/>
      <c r="IVF411" s="47"/>
      <c r="IVG411" s="47"/>
      <c r="IVH411" s="47"/>
      <c r="IVI411" s="47"/>
      <c r="IVJ411" s="47"/>
      <c r="IVK411" s="47"/>
      <c r="IVL411" s="47"/>
      <c r="IVM411" s="47"/>
      <c r="IVN411" s="47"/>
      <c r="IVO411" s="47"/>
      <c r="IVP411" s="47"/>
      <c r="IVQ411" s="47"/>
      <c r="IVR411" s="47"/>
      <c r="IVS411" s="47"/>
      <c r="IVT411" s="47"/>
      <c r="IVU411" s="47"/>
      <c r="IVV411" s="47"/>
      <c r="IVW411" s="47"/>
      <c r="IVX411" s="47"/>
      <c r="IVY411" s="47"/>
      <c r="IVZ411" s="47"/>
      <c r="IWA411" s="47"/>
      <c r="IWB411" s="47"/>
      <c r="IWC411" s="47"/>
      <c r="IWD411" s="47"/>
      <c r="IWE411" s="47"/>
      <c r="IWF411" s="47"/>
      <c r="IWG411" s="47"/>
      <c r="IWH411" s="47"/>
      <c r="IWI411" s="47"/>
      <c r="IWJ411" s="47"/>
      <c r="IWK411" s="47"/>
      <c r="IWL411" s="47"/>
      <c r="IWM411" s="47"/>
      <c r="IWN411" s="47"/>
      <c r="IWO411" s="47"/>
      <c r="IWP411" s="47"/>
      <c r="IWQ411" s="47"/>
      <c r="IWR411" s="47"/>
      <c r="IWS411" s="47"/>
      <c r="IWT411" s="47"/>
      <c r="IWU411" s="47"/>
      <c r="IWV411" s="47"/>
      <c r="IWW411" s="47"/>
      <c r="IWX411" s="47"/>
      <c r="IWY411" s="47"/>
      <c r="IWZ411" s="47"/>
      <c r="IXA411" s="47"/>
      <c r="IXB411" s="47"/>
      <c r="IXC411" s="47"/>
      <c r="IXD411" s="47"/>
      <c r="IXE411" s="47"/>
      <c r="IXF411" s="47"/>
      <c r="IXG411" s="47"/>
      <c r="IXH411" s="47"/>
      <c r="IXI411" s="47"/>
      <c r="IXJ411" s="47"/>
      <c r="IXK411" s="47"/>
      <c r="IXL411" s="47"/>
      <c r="IXM411" s="47"/>
      <c r="IXN411" s="47"/>
      <c r="IXO411" s="47"/>
      <c r="IXP411" s="47"/>
      <c r="IXQ411" s="47"/>
      <c r="IXR411" s="47"/>
      <c r="IXS411" s="47"/>
      <c r="IXT411" s="47"/>
      <c r="IXU411" s="47"/>
      <c r="IXV411" s="47"/>
      <c r="IXW411" s="47"/>
      <c r="IXX411" s="47"/>
      <c r="IXY411" s="47"/>
      <c r="IXZ411" s="47"/>
      <c r="IYA411" s="47"/>
      <c r="IYB411" s="47"/>
      <c r="IYC411" s="47"/>
      <c r="IYD411" s="47"/>
      <c r="IYE411" s="47"/>
      <c r="IYF411" s="47"/>
      <c r="IYG411" s="47"/>
      <c r="IYH411" s="47"/>
      <c r="IYI411" s="47"/>
      <c r="IYJ411" s="47"/>
      <c r="IYK411" s="47"/>
      <c r="IYL411" s="47"/>
      <c r="IYM411" s="47"/>
      <c r="IYN411" s="47"/>
      <c r="IYO411" s="47"/>
      <c r="IYP411" s="47"/>
      <c r="IYQ411" s="47"/>
      <c r="IYR411" s="47"/>
      <c r="IYS411" s="47"/>
      <c r="IYT411" s="47"/>
      <c r="IYU411" s="47"/>
      <c r="IYV411" s="47"/>
      <c r="IYW411" s="47"/>
      <c r="IYX411" s="47"/>
      <c r="IYY411" s="47"/>
      <c r="IYZ411" s="47"/>
      <c r="IZA411" s="47"/>
      <c r="IZB411" s="47"/>
      <c r="IZC411" s="47"/>
      <c r="IZD411" s="47"/>
      <c r="IZE411" s="47"/>
      <c r="IZF411" s="47"/>
      <c r="IZG411" s="47"/>
      <c r="IZH411" s="47"/>
      <c r="IZI411" s="47"/>
      <c r="IZJ411" s="47"/>
      <c r="IZK411" s="47"/>
      <c r="IZL411" s="47"/>
      <c r="IZM411" s="47"/>
      <c r="IZN411" s="47"/>
      <c r="IZO411" s="47"/>
      <c r="IZP411" s="47"/>
      <c r="IZQ411" s="47"/>
      <c r="IZR411" s="47"/>
      <c r="IZS411" s="47"/>
      <c r="IZT411" s="47"/>
      <c r="IZU411" s="47"/>
      <c r="IZV411" s="47"/>
      <c r="IZW411" s="47"/>
      <c r="IZX411" s="47"/>
      <c r="IZY411" s="47"/>
      <c r="IZZ411" s="47"/>
      <c r="JAA411" s="47"/>
      <c r="JAB411" s="47"/>
      <c r="JAC411" s="47"/>
      <c r="JAD411" s="47"/>
      <c r="JAE411" s="47"/>
      <c r="JAF411" s="47"/>
      <c r="JAG411" s="47"/>
      <c r="JAH411" s="47"/>
      <c r="JAI411" s="47"/>
      <c r="JAJ411" s="47"/>
      <c r="JAK411" s="47"/>
      <c r="JAL411" s="47"/>
      <c r="JAM411" s="47"/>
      <c r="JAN411" s="47"/>
      <c r="JAO411" s="47"/>
      <c r="JAP411" s="47"/>
      <c r="JAQ411" s="47"/>
      <c r="JAR411" s="47"/>
      <c r="JAS411" s="47"/>
      <c r="JAT411" s="47"/>
      <c r="JAU411" s="47"/>
      <c r="JAV411" s="47"/>
      <c r="JAW411" s="47"/>
      <c r="JAX411" s="47"/>
      <c r="JAY411" s="47"/>
      <c r="JAZ411" s="47"/>
      <c r="JBA411" s="47"/>
      <c r="JBB411" s="47"/>
      <c r="JBC411" s="47"/>
      <c r="JBD411" s="47"/>
      <c r="JBE411" s="47"/>
      <c r="JBF411" s="47"/>
      <c r="JBG411" s="47"/>
      <c r="JBH411" s="47"/>
      <c r="JBI411" s="47"/>
      <c r="JBJ411" s="47"/>
      <c r="JBK411" s="47"/>
      <c r="JBL411" s="47"/>
      <c r="JBM411" s="47"/>
      <c r="JBN411" s="47"/>
      <c r="JBO411" s="47"/>
      <c r="JBP411" s="47"/>
      <c r="JBQ411" s="47"/>
      <c r="JBR411" s="47"/>
      <c r="JBS411" s="47"/>
      <c r="JBT411" s="47"/>
      <c r="JBU411" s="47"/>
      <c r="JBV411" s="47"/>
      <c r="JBW411" s="47"/>
      <c r="JBX411" s="47"/>
      <c r="JBY411" s="47"/>
      <c r="JBZ411" s="47"/>
      <c r="JCA411" s="47"/>
      <c r="JCB411" s="47"/>
      <c r="JCC411" s="47"/>
      <c r="JCD411" s="47"/>
      <c r="JCE411" s="47"/>
      <c r="JCF411" s="47"/>
      <c r="JCG411" s="47"/>
      <c r="JCH411" s="47"/>
      <c r="JCI411" s="47"/>
      <c r="JCJ411" s="47"/>
      <c r="JCK411" s="47"/>
      <c r="JCL411" s="47"/>
      <c r="JCM411" s="47"/>
      <c r="JCN411" s="47"/>
      <c r="JCO411" s="47"/>
      <c r="JCP411" s="47"/>
      <c r="JCQ411" s="47"/>
      <c r="JCR411" s="47"/>
      <c r="JCS411" s="47"/>
      <c r="JCT411" s="47"/>
      <c r="JCU411" s="47"/>
      <c r="JCV411" s="47"/>
      <c r="JCW411" s="47"/>
      <c r="JCX411" s="47"/>
      <c r="JCY411" s="47"/>
      <c r="JCZ411" s="47"/>
      <c r="JDA411" s="47"/>
      <c r="JDB411" s="47"/>
      <c r="JDC411" s="47"/>
      <c r="JDD411" s="47"/>
      <c r="JDE411" s="47"/>
      <c r="JDF411" s="47"/>
      <c r="JDG411" s="47"/>
      <c r="JDH411" s="47"/>
      <c r="JDI411" s="47"/>
      <c r="JDJ411" s="47"/>
      <c r="JDK411" s="47"/>
      <c r="JDL411" s="47"/>
      <c r="JDM411" s="47"/>
      <c r="JDN411" s="47"/>
      <c r="JDO411" s="47"/>
      <c r="JDP411" s="47"/>
      <c r="JDQ411" s="47"/>
      <c r="JDR411" s="47"/>
      <c r="JDS411" s="47"/>
      <c r="JDT411" s="47"/>
      <c r="JDU411" s="47"/>
      <c r="JDV411" s="47"/>
      <c r="JDW411" s="47"/>
      <c r="JDX411" s="47"/>
      <c r="JDY411" s="47"/>
      <c r="JDZ411" s="47"/>
      <c r="JEA411" s="47"/>
      <c r="JEB411" s="47"/>
      <c r="JEC411" s="47"/>
      <c r="JED411" s="47"/>
      <c r="JEE411" s="47"/>
      <c r="JEF411" s="47"/>
      <c r="JEG411" s="47"/>
      <c r="JEH411" s="47"/>
      <c r="JEI411" s="47"/>
      <c r="JEJ411" s="47"/>
      <c r="JEK411" s="47"/>
      <c r="JEL411" s="47"/>
      <c r="JEM411" s="47"/>
      <c r="JEN411" s="47"/>
      <c r="JEO411" s="47"/>
      <c r="JEP411" s="47"/>
      <c r="JEQ411" s="47"/>
      <c r="JER411" s="47"/>
      <c r="JES411" s="47"/>
      <c r="JET411" s="47"/>
      <c r="JEU411" s="47"/>
      <c r="JEV411" s="47"/>
      <c r="JEW411" s="47"/>
      <c r="JEX411" s="47"/>
      <c r="JEY411" s="47"/>
      <c r="JEZ411" s="47"/>
      <c r="JFA411" s="47"/>
      <c r="JFB411" s="47"/>
      <c r="JFC411" s="47"/>
      <c r="JFD411" s="47"/>
      <c r="JFE411" s="47"/>
      <c r="JFF411" s="47"/>
      <c r="JFG411" s="47"/>
      <c r="JFH411" s="47"/>
      <c r="JFI411" s="47"/>
      <c r="JFJ411" s="47"/>
      <c r="JFK411" s="47"/>
      <c r="JFL411" s="47"/>
      <c r="JFM411" s="47"/>
      <c r="JFN411" s="47"/>
      <c r="JFO411" s="47"/>
      <c r="JFP411" s="47"/>
      <c r="JFQ411" s="47"/>
      <c r="JFR411" s="47"/>
      <c r="JFS411" s="47"/>
      <c r="JFT411" s="47"/>
      <c r="JFU411" s="47"/>
      <c r="JFV411" s="47"/>
      <c r="JFW411" s="47"/>
      <c r="JFX411" s="47"/>
      <c r="JFY411" s="47"/>
      <c r="JFZ411" s="47"/>
      <c r="JGA411" s="47"/>
      <c r="JGB411" s="47"/>
      <c r="JGC411" s="47"/>
      <c r="JGD411" s="47"/>
      <c r="JGE411" s="47"/>
      <c r="JGF411" s="47"/>
      <c r="JGG411" s="47"/>
      <c r="JGH411" s="47"/>
      <c r="JGI411" s="47"/>
      <c r="JGJ411" s="47"/>
      <c r="JGK411" s="47"/>
      <c r="JGL411" s="47"/>
      <c r="JGM411" s="47"/>
      <c r="JGN411" s="47"/>
      <c r="JGO411" s="47"/>
      <c r="JGP411" s="47"/>
      <c r="JGQ411" s="47"/>
      <c r="JGR411" s="47"/>
      <c r="JGS411" s="47"/>
      <c r="JGT411" s="47"/>
      <c r="JGU411" s="47"/>
      <c r="JGV411" s="47"/>
      <c r="JGW411" s="47"/>
      <c r="JGX411" s="47"/>
      <c r="JGY411" s="47"/>
      <c r="JGZ411" s="47"/>
      <c r="JHA411" s="47"/>
      <c r="JHB411" s="47"/>
      <c r="JHC411" s="47"/>
      <c r="JHD411" s="47"/>
      <c r="JHE411" s="47"/>
      <c r="JHF411" s="47"/>
      <c r="JHG411" s="47"/>
      <c r="JHH411" s="47"/>
      <c r="JHI411" s="47"/>
      <c r="JHJ411" s="47"/>
      <c r="JHK411" s="47"/>
      <c r="JHL411" s="47"/>
      <c r="JHM411" s="47"/>
      <c r="JHN411" s="47"/>
      <c r="JHO411" s="47"/>
      <c r="JHP411" s="47"/>
      <c r="JHQ411" s="47"/>
      <c r="JHR411" s="47"/>
      <c r="JHS411" s="47"/>
      <c r="JHT411" s="47"/>
      <c r="JHU411" s="47"/>
      <c r="JHV411" s="47"/>
      <c r="JHW411" s="47"/>
      <c r="JHX411" s="47"/>
      <c r="JHY411" s="47"/>
      <c r="JHZ411" s="47"/>
      <c r="JIA411" s="47"/>
      <c r="JIB411" s="47"/>
      <c r="JIC411" s="47"/>
      <c r="JID411" s="47"/>
      <c r="JIE411" s="47"/>
      <c r="JIF411" s="47"/>
      <c r="JIG411" s="47"/>
      <c r="JIH411" s="47"/>
      <c r="JII411" s="47"/>
      <c r="JIJ411" s="47"/>
      <c r="JIK411" s="47"/>
      <c r="JIL411" s="47"/>
      <c r="JIM411" s="47"/>
      <c r="JIN411" s="47"/>
      <c r="JIO411" s="47"/>
      <c r="JIP411" s="47"/>
      <c r="JIQ411" s="47"/>
      <c r="JIR411" s="47"/>
      <c r="JIS411" s="47"/>
      <c r="JIT411" s="47"/>
      <c r="JIU411" s="47"/>
      <c r="JIV411" s="47"/>
      <c r="JIW411" s="47"/>
      <c r="JIX411" s="47"/>
      <c r="JIY411" s="47"/>
      <c r="JIZ411" s="47"/>
      <c r="JJA411" s="47"/>
      <c r="JJB411" s="47"/>
      <c r="JJC411" s="47"/>
      <c r="JJD411" s="47"/>
      <c r="JJE411" s="47"/>
      <c r="JJF411" s="47"/>
      <c r="JJG411" s="47"/>
      <c r="JJH411" s="47"/>
      <c r="JJI411" s="47"/>
      <c r="JJJ411" s="47"/>
      <c r="JJK411" s="47"/>
      <c r="JJL411" s="47"/>
      <c r="JJM411" s="47"/>
      <c r="JJN411" s="47"/>
      <c r="JJO411" s="47"/>
      <c r="JJP411" s="47"/>
      <c r="JJQ411" s="47"/>
      <c r="JJR411" s="47"/>
      <c r="JJS411" s="47"/>
      <c r="JJT411" s="47"/>
      <c r="JJU411" s="47"/>
      <c r="JJV411" s="47"/>
      <c r="JJW411" s="47"/>
      <c r="JJX411" s="47"/>
      <c r="JJY411" s="47"/>
      <c r="JJZ411" s="47"/>
      <c r="JKA411" s="47"/>
      <c r="JKB411" s="47"/>
      <c r="JKC411" s="47"/>
      <c r="JKD411" s="47"/>
      <c r="JKE411" s="47"/>
      <c r="JKF411" s="47"/>
      <c r="JKG411" s="47"/>
      <c r="JKH411" s="47"/>
      <c r="JKI411" s="47"/>
      <c r="JKJ411" s="47"/>
      <c r="JKK411" s="47"/>
      <c r="JKL411" s="47"/>
      <c r="JKM411" s="47"/>
      <c r="JKN411" s="47"/>
      <c r="JKO411" s="47"/>
      <c r="JKP411" s="47"/>
      <c r="JKQ411" s="47"/>
      <c r="JKR411" s="47"/>
      <c r="JKS411" s="47"/>
      <c r="JKT411" s="47"/>
      <c r="JKU411" s="47"/>
      <c r="JKV411" s="47"/>
      <c r="JKW411" s="47"/>
      <c r="JKX411" s="47"/>
      <c r="JKY411" s="47"/>
      <c r="JKZ411" s="47"/>
      <c r="JLA411" s="47"/>
      <c r="JLB411" s="47"/>
      <c r="JLC411" s="47"/>
      <c r="JLD411" s="47"/>
      <c r="JLE411" s="47"/>
      <c r="JLF411" s="47"/>
      <c r="JLG411" s="47"/>
      <c r="JLH411" s="47"/>
      <c r="JLI411" s="47"/>
      <c r="JLJ411" s="47"/>
      <c r="JLK411" s="47"/>
      <c r="JLL411" s="47"/>
      <c r="JLM411" s="47"/>
      <c r="JLN411" s="47"/>
      <c r="JLO411" s="47"/>
      <c r="JLP411" s="47"/>
      <c r="JLQ411" s="47"/>
      <c r="JLR411" s="47"/>
      <c r="JLS411" s="47"/>
      <c r="JLT411" s="47"/>
      <c r="JLU411" s="47"/>
      <c r="JLV411" s="47"/>
      <c r="JLW411" s="47"/>
      <c r="JLX411" s="47"/>
      <c r="JLY411" s="47"/>
      <c r="JLZ411" s="47"/>
      <c r="JMA411" s="47"/>
      <c r="JMB411" s="47"/>
      <c r="JMC411" s="47"/>
      <c r="JMD411" s="47"/>
      <c r="JME411" s="47"/>
      <c r="JMF411" s="47"/>
      <c r="JMG411" s="47"/>
      <c r="JMH411" s="47"/>
      <c r="JMI411" s="47"/>
      <c r="JMJ411" s="47"/>
      <c r="JMK411" s="47"/>
      <c r="JML411" s="47"/>
      <c r="JMM411" s="47"/>
      <c r="JMN411" s="47"/>
      <c r="JMO411" s="47"/>
      <c r="JMP411" s="47"/>
      <c r="JMQ411" s="47"/>
      <c r="JMR411" s="47"/>
      <c r="JMS411" s="47"/>
      <c r="JMT411" s="47"/>
      <c r="JMU411" s="47"/>
      <c r="JMV411" s="47"/>
      <c r="JMW411" s="47"/>
      <c r="JMX411" s="47"/>
      <c r="JMY411" s="47"/>
      <c r="JMZ411" s="47"/>
      <c r="JNA411" s="47"/>
      <c r="JNB411" s="47"/>
      <c r="JNC411" s="47"/>
      <c r="JND411" s="47"/>
      <c r="JNE411" s="47"/>
      <c r="JNF411" s="47"/>
      <c r="JNG411" s="47"/>
      <c r="JNH411" s="47"/>
      <c r="JNI411" s="47"/>
      <c r="JNJ411" s="47"/>
      <c r="JNK411" s="47"/>
      <c r="JNL411" s="47"/>
      <c r="JNM411" s="47"/>
      <c r="JNN411" s="47"/>
      <c r="JNO411" s="47"/>
      <c r="JNP411" s="47"/>
      <c r="JNQ411" s="47"/>
      <c r="JNR411" s="47"/>
      <c r="JNS411" s="47"/>
      <c r="JNT411" s="47"/>
      <c r="JNU411" s="47"/>
      <c r="JNV411" s="47"/>
      <c r="JNW411" s="47"/>
      <c r="JNX411" s="47"/>
      <c r="JNY411" s="47"/>
      <c r="JNZ411" s="47"/>
      <c r="JOA411" s="47"/>
      <c r="JOB411" s="47"/>
      <c r="JOC411" s="47"/>
      <c r="JOD411" s="47"/>
      <c r="JOE411" s="47"/>
      <c r="JOF411" s="47"/>
      <c r="JOG411" s="47"/>
      <c r="JOH411" s="47"/>
      <c r="JOI411" s="47"/>
      <c r="JOJ411" s="47"/>
      <c r="JOK411" s="47"/>
      <c r="JOL411" s="47"/>
      <c r="JOM411" s="47"/>
      <c r="JON411" s="47"/>
      <c r="JOO411" s="47"/>
      <c r="JOP411" s="47"/>
      <c r="JOQ411" s="47"/>
      <c r="JOR411" s="47"/>
      <c r="JOS411" s="47"/>
      <c r="JOT411" s="47"/>
      <c r="JOU411" s="47"/>
      <c r="JOV411" s="47"/>
      <c r="JOW411" s="47"/>
      <c r="JOX411" s="47"/>
      <c r="JOY411" s="47"/>
      <c r="JOZ411" s="47"/>
      <c r="JPA411" s="47"/>
      <c r="JPB411" s="47"/>
      <c r="JPC411" s="47"/>
      <c r="JPD411" s="47"/>
      <c r="JPE411" s="47"/>
      <c r="JPF411" s="47"/>
      <c r="JPG411" s="47"/>
      <c r="JPH411" s="47"/>
      <c r="JPI411" s="47"/>
      <c r="JPJ411" s="47"/>
      <c r="JPK411" s="47"/>
      <c r="JPL411" s="47"/>
      <c r="JPM411" s="47"/>
      <c r="JPN411" s="47"/>
      <c r="JPO411" s="47"/>
      <c r="JPP411" s="47"/>
      <c r="JPQ411" s="47"/>
      <c r="JPR411" s="47"/>
      <c r="JPS411" s="47"/>
      <c r="JPT411" s="47"/>
      <c r="JPU411" s="47"/>
      <c r="JPV411" s="47"/>
      <c r="JPW411" s="47"/>
      <c r="JPX411" s="47"/>
      <c r="JPY411" s="47"/>
      <c r="JPZ411" s="47"/>
      <c r="JQA411" s="47"/>
      <c r="JQB411" s="47"/>
      <c r="JQC411" s="47"/>
      <c r="JQD411" s="47"/>
      <c r="JQE411" s="47"/>
      <c r="JQF411" s="47"/>
      <c r="JQG411" s="47"/>
      <c r="JQH411" s="47"/>
      <c r="JQI411" s="47"/>
      <c r="JQJ411" s="47"/>
      <c r="JQK411" s="47"/>
      <c r="JQL411" s="47"/>
      <c r="JQM411" s="47"/>
      <c r="JQN411" s="47"/>
      <c r="JQO411" s="47"/>
      <c r="JQP411" s="47"/>
      <c r="JQQ411" s="47"/>
      <c r="JQR411" s="47"/>
      <c r="JQS411" s="47"/>
      <c r="JQT411" s="47"/>
      <c r="JQU411" s="47"/>
      <c r="JQV411" s="47"/>
      <c r="JQW411" s="47"/>
      <c r="JQX411" s="47"/>
      <c r="JQY411" s="47"/>
      <c r="JQZ411" s="47"/>
      <c r="JRA411" s="47"/>
      <c r="JRB411" s="47"/>
      <c r="JRC411" s="47"/>
      <c r="JRD411" s="47"/>
      <c r="JRE411" s="47"/>
      <c r="JRF411" s="47"/>
      <c r="JRG411" s="47"/>
      <c r="JRH411" s="47"/>
      <c r="JRI411" s="47"/>
      <c r="JRJ411" s="47"/>
      <c r="JRK411" s="47"/>
      <c r="JRL411" s="47"/>
      <c r="JRM411" s="47"/>
      <c r="JRN411" s="47"/>
      <c r="JRO411" s="47"/>
      <c r="JRP411" s="47"/>
      <c r="JRQ411" s="47"/>
      <c r="JRR411" s="47"/>
      <c r="JRS411" s="47"/>
      <c r="JRT411" s="47"/>
      <c r="JRU411" s="47"/>
      <c r="JRV411" s="47"/>
      <c r="JRW411" s="47"/>
      <c r="JRX411" s="47"/>
      <c r="JRY411" s="47"/>
      <c r="JRZ411" s="47"/>
      <c r="JSA411" s="47"/>
      <c r="JSB411" s="47"/>
      <c r="JSC411" s="47"/>
      <c r="JSD411" s="47"/>
      <c r="JSE411" s="47"/>
      <c r="JSF411" s="47"/>
      <c r="JSG411" s="47"/>
      <c r="JSH411" s="47"/>
      <c r="JSI411" s="47"/>
      <c r="JSJ411" s="47"/>
      <c r="JSK411" s="47"/>
      <c r="JSL411" s="47"/>
      <c r="JSM411" s="47"/>
      <c r="JSN411" s="47"/>
      <c r="JSO411" s="47"/>
      <c r="JSP411" s="47"/>
      <c r="JSQ411" s="47"/>
      <c r="JSR411" s="47"/>
      <c r="JSS411" s="47"/>
      <c r="JST411" s="47"/>
      <c r="JSU411" s="47"/>
      <c r="JSV411" s="47"/>
      <c r="JSW411" s="47"/>
      <c r="JSX411" s="47"/>
      <c r="JSY411" s="47"/>
      <c r="JSZ411" s="47"/>
      <c r="JTA411" s="47"/>
      <c r="JTB411" s="47"/>
      <c r="JTC411" s="47"/>
      <c r="JTD411" s="47"/>
      <c r="JTE411" s="47"/>
      <c r="JTF411" s="47"/>
      <c r="JTG411" s="47"/>
      <c r="JTH411" s="47"/>
      <c r="JTI411" s="47"/>
      <c r="JTJ411" s="47"/>
      <c r="JTK411" s="47"/>
      <c r="JTL411" s="47"/>
      <c r="JTM411" s="47"/>
      <c r="JTN411" s="47"/>
      <c r="JTO411" s="47"/>
      <c r="JTP411" s="47"/>
      <c r="JTQ411" s="47"/>
      <c r="JTR411" s="47"/>
      <c r="JTS411" s="47"/>
      <c r="JTT411" s="47"/>
      <c r="JTU411" s="47"/>
      <c r="JTV411" s="47"/>
      <c r="JTW411" s="47"/>
      <c r="JTX411" s="47"/>
      <c r="JTY411" s="47"/>
      <c r="JTZ411" s="47"/>
      <c r="JUA411" s="47"/>
      <c r="JUB411" s="47"/>
      <c r="JUC411" s="47"/>
      <c r="JUD411" s="47"/>
      <c r="JUE411" s="47"/>
      <c r="JUF411" s="47"/>
      <c r="JUG411" s="47"/>
      <c r="JUH411" s="47"/>
      <c r="JUI411" s="47"/>
      <c r="JUJ411" s="47"/>
      <c r="JUK411" s="47"/>
      <c r="JUL411" s="47"/>
      <c r="JUM411" s="47"/>
      <c r="JUN411" s="47"/>
      <c r="JUO411" s="47"/>
      <c r="JUP411" s="47"/>
      <c r="JUQ411" s="47"/>
      <c r="JUR411" s="47"/>
      <c r="JUS411" s="47"/>
      <c r="JUT411" s="47"/>
      <c r="JUU411" s="47"/>
      <c r="JUV411" s="47"/>
      <c r="JUW411" s="47"/>
      <c r="JUX411" s="47"/>
      <c r="JUY411" s="47"/>
      <c r="JUZ411" s="47"/>
      <c r="JVA411" s="47"/>
      <c r="JVB411" s="47"/>
      <c r="JVC411" s="47"/>
      <c r="JVD411" s="47"/>
      <c r="JVE411" s="47"/>
      <c r="JVF411" s="47"/>
      <c r="JVG411" s="47"/>
      <c r="JVH411" s="47"/>
      <c r="JVI411" s="47"/>
      <c r="JVJ411" s="47"/>
      <c r="JVK411" s="47"/>
      <c r="JVL411" s="47"/>
      <c r="JVM411" s="47"/>
      <c r="JVN411" s="47"/>
      <c r="JVO411" s="47"/>
      <c r="JVP411" s="47"/>
      <c r="JVQ411" s="47"/>
      <c r="JVR411" s="47"/>
      <c r="JVS411" s="47"/>
      <c r="JVT411" s="47"/>
      <c r="JVU411" s="47"/>
      <c r="JVV411" s="47"/>
      <c r="JVW411" s="47"/>
      <c r="JVX411" s="47"/>
      <c r="JVY411" s="47"/>
      <c r="JVZ411" s="47"/>
      <c r="JWA411" s="47"/>
      <c r="JWB411" s="47"/>
      <c r="JWC411" s="47"/>
      <c r="JWD411" s="47"/>
      <c r="JWE411" s="47"/>
      <c r="JWF411" s="47"/>
      <c r="JWG411" s="47"/>
      <c r="JWH411" s="47"/>
      <c r="JWI411" s="47"/>
      <c r="JWJ411" s="47"/>
      <c r="JWK411" s="47"/>
      <c r="JWL411" s="47"/>
      <c r="JWM411" s="47"/>
      <c r="JWN411" s="47"/>
      <c r="JWO411" s="47"/>
      <c r="JWP411" s="47"/>
      <c r="JWQ411" s="47"/>
      <c r="JWR411" s="47"/>
      <c r="JWS411" s="47"/>
      <c r="JWT411" s="47"/>
      <c r="JWU411" s="47"/>
      <c r="JWV411" s="47"/>
      <c r="JWW411" s="47"/>
      <c r="JWX411" s="47"/>
      <c r="JWY411" s="47"/>
      <c r="JWZ411" s="47"/>
      <c r="JXA411" s="47"/>
      <c r="JXB411" s="47"/>
      <c r="JXC411" s="47"/>
      <c r="JXD411" s="47"/>
      <c r="JXE411" s="47"/>
      <c r="JXF411" s="47"/>
      <c r="JXG411" s="47"/>
      <c r="JXH411" s="47"/>
      <c r="JXI411" s="47"/>
      <c r="JXJ411" s="47"/>
      <c r="JXK411" s="47"/>
      <c r="JXL411" s="47"/>
      <c r="JXM411" s="47"/>
      <c r="JXN411" s="47"/>
      <c r="JXO411" s="47"/>
      <c r="JXP411" s="47"/>
      <c r="JXQ411" s="47"/>
      <c r="JXR411" s="47"/>
      <c r="JXS411" s="47"/>
      <c r="JXT411" s="47"/>
      <c r="JXU411" s="47"/>
      <c r="JXV411" s="47"/>
      <c r="JXW411" s="47"/>
      <c r="JXX411" s="47"/>
      <c r="JXY411" s="47"/>
      <c r="JXZ411" s="47"/>
      <c r="JYA411" s="47"/>
      <c r="JYB411" s="47"/>
      <c r="JYC411" s="47"/>
      <c r="JYD411" s="47"/>
      <c r="JYE411" s="47"/>
      <c r="JYF411" s="47"/>
      <c r="JYG411" s="47"/>
      <c r="JYH411" s="47"/>
      <c r="JYI411" s="47"/>
      <c r="JYJ411" s="47"/>
      <c r="JYK411" s="47"/>
      <c r="JYL411" s="47"/>
      <c r="JYM411" s="47"/>
      <c r="JYN411" s="47"/>
      <c r="JYO411" s="47"/>
      <c r="JYP411" s="47"/>
      <c r="JYQ411" s="47"/>
      <c r="JYR411" s="47"/>
      <c r="JYS411" s="47"/>
      <c r="JYT411" s="47"/>
      <c r="JYU411" s="47"/>
      <c r="JYV411" s="47"/>
      <c r="JYW411" s="47"/>
      <c r="JYX411" s="47"/>
      <c r="JYY411" s="47"/>
      <c r="JYZ411" s="47"/>
      <c r="JZA411" s="47"/>
      <c r="JZB411" s="47"/>
      <c r="JZC411" s="47"/>
      <c r="JZD411" s="47"/>
      <c r="JZE411" s="47"/>
      <c r="JZF411" s="47"/>
      <c r="JZG411" s="47"/>
      <c r="JZH411" s="47"/>
      <c r="JZI411" s="47"/>
      <c r="JZJ411" s="47"/>
      <c r="JZK411" s="47"/>
      <c r="JZL411" s="47"/>
      <c r="JZM411" s="47"/>
      <c r="JZN411" s="47"/>
      <c r="JZO411" s="47"/>
      <c r="JZP411" s="47"/>
      <c r="JZQ411" s="47"/>
      <c r="JZR411" s="47"/>
      <c r="JZS411" s="47"/>
      <c r="JZT411" s="47"/>
      <c r="JZU411" s="47"/>
      <c r="JZV411" s="47"/>
      <c r="JZW411" s="47"/>
      <c r="JZX411" s="47"/>
      <c r="JZY411" s="47"/>
      <c r="JZZ411" s="47"/>
      <c r="KAA411" s="47"/>
      <c r="KAB411" s="47"/>
      <c r="KAC411" s="47"/>
      <c r="KAD411" s="47"/>
      <c r="KAE411" s="47"/>
      <c r="KAF411" s="47"/>
      <c r="KAG411" s="47"/>
      <c r="KAH411" s="47"/>
      <c r="KAI411" s="47"/>
      <c r="KAJ411" s="47"/>
      <c r="KAK411" s="47"/>
      <c r="KAL411" s="47"/>
      <c r="KAM411" s="47"/>
      <c r="KAN411" s="47"/>
      <c r="KAO411" s="47"/>
      <c r="KAP411" s="47"/>
      <c r="KAQ411" s="47"/>
      <c r="KAR411" s="47"/>
      <c r="KAS411" s="47"/>
      <c r="KAT411" s="47"/>
      <c r="KAU411" s="47"/>
      <c r="KAV411" s="47"/>
      <c r="KAW411" s="47"/>
      <c r="KAX411" s="47"/>
      <c r="KAY411" s="47"/>
      <c r="KAZ411" s="47"/>
      <c r="KBA411" s="47"/>
      <c r="KBB411" s="47"/>
      <c r="KBC411" s="47"/>
      <c r="KBD411" s="47"/>
      <c r="KBE411" s="47"/>
      <c r="KBF411" s="47"/>
      <c r="KBG411" s="47"/>
      <c r="KBH411" s="47"/>
      <c r="KBI411" s="47"/>
      <c r="KBJ411" s="47"/>
      <c r="KBK411" s="47"/>
      <c r="KBL411" s="47"/>
      <c r="KBM411" s="47"/>
      <c r="KBN411" s="47"/>
      <c r="KBO411" s="47"/>
      <c r="KBP411" s="47"/>
      <c r="KBQ411" s="47"/>
      <c r="KBR411" s="47"/>
      <c r="KBS411" s="47"/>
      <c r="KBT411" s="47"/>
      <c r="KBU411" s="47"/>
      <c r="KBV411" s="47"/>
      <c r="KBW411" s="47"/>
      <c r="KBX411" s="47"/>
      <c r="KBY411" s="47"/>
      <c r="KBZ411" s="47"/>
      <c r="KCA411" s="47"/>
      <c r="KCB411" s="47"/>
      <c r="KCC411" s="47"/>
      <c r="KCD411" s="47"/>
      <c r="KCE411" s="47"/>
      <c r="KCF411" s="47"/>
      <c r="KCG411" s="47"/>
      <c r="KCH411" s="47"/>
      <c r="KCI411" s="47"/>
      <c r="KCJ411" s="47"/>
      <c r="KCK411" s="47"/>
      <c r="KCL411" s="47"/>
      <c r="KCM411" s="47"/>
      <c r="KCN411" s="47"/>
      <c r="KCO411" s="47"/>
      <c r="KCP411" s="47"/>
      <c r="KCQ411" s="47"/>
      <c r="KCR411" s="47"/>
      <c r="KCS411" s="47"/>
      <c r="KCT411" s="47"/>
      <c r="KCU411" s="47"/>
      <c r="KCV411" s="47"/>
      <c r="KCW411" s="47"/>
      <c r="KCX411" s="47"/>
      <c r="KCY411" s="47"/>
      <c r="KCZ411" s="47"/>
      <c r="KDA411" s="47"/>
      <c r="KDB411" s="47"/>
      <c r="KDC411" s="47"/>
      <c r="KDD411" s="47"/>
      <c r="KDE411" s="47"/>
      <c r="KDF411" s="47"/>
      <c r="KDG411" s="47"/>
      <c r="KDH411" s="47"/>
      <c r="KDI411" s="47"/>
      <c r="KDJ411" s="47"/>
      <c r="KDK411" s="47"/>
      <c r="KDL411" s="47"/>
      <c r="KDM411" s="47"/>
      <c r="KDN411" s="47"/>
      <c r="KDO411" s="47"/>
      <c r="KDP411" s="47"/>
      <c r="KDQ411" s="47"/>
      <c r="KDR411" s="47"/>
      <c r="KDS411" s="47"/>
      <c r="KDT411" s="47"/>
      <c r="KDU411" s="47"/>
      <c r="KDV411" s="47"/>
      <c r="KDW411" s="47"/>
      <c r="KDX411" s="47"/>
      <c r="KDY411" s="47"/>
      <c r="KDZ411" s="47"/>
      <c r="KEA411" s="47"/>
      <c r="KEB411" s="47"/>
      <c r="KEC411" s="47"/>
      <c r="KED411" s="47"/>
      <c r="KEE411" s="47"/>
      <c r="KEF411" s="47"/>
      <c r="KEG411" s="47"/>
      <c r="KEH411" s="47"/>
      <c r="KEI411" s="47"/>
      <c r="KEJ411" s="47"/>
      <c r="KEK411" s="47"/>
      <c r="KEL411" s="47"/>
      <c r="KEM411" s="47"/>
      <c r="KEN411" s="47"/>
      <c r="KEO411" s="47"/>
      <c r="KEP411" s="47"/>
      <c r="KEQ411" s="47"/>
      <c r="KER411" s="47"/>
      <c r="KES411" s="47"/>
      <c r="KET411" s="47"/>
      <c r="KEU411" s="47"/>
      <c r="KEV411" s="47"/>
      <c r="KEW411" s="47"/>
      <c r="KEX411" s="47"/>
      <c r="KEY411" s="47"/>
      <c r="KEZ411" s="47"/>
      <c r="KFA411" s="47"/>
      <c r="KFB411" s="47"/>
      <c r="KFC411" s="47"/>
      <c r="KFD411" s="47"/>
      <c r="KFE411" s="47"/>
      <c r="KFF411" s="47"/>
      <c r="KFG411" s="47"/>
      <c r="KFH411" s="47"/>
      <c r="KFI411" s="47"/>
      <c r="KFJ411" s="47"/>
      <c r="KFK411" s="47"/>
      <c r="KFL411" s="47"/>
      <c r="KFM411" s="47"/>
      <c r="KFN411" s="47"/>
      <c r="KFO411" s="47"/>
      <c r="KFP411" s="47"/>
      <c r="KFQ411" s="47"/>
      <c r="KFR411" s="47"/>
      <c r="KFS411" s="47"/>
      <c r="KFT411" s="47"/>
      <c r="KFU411" s="47"/>
      <c r="KFV411" s="47"/>
      <c r="KFW411" s="47"/>
      <c r="KFX411" s="47"/>
      <c r="KFY411" s="47"/>
      <c r="KFZ411" s="47"/>
      <c r="KGA411" s="47"/>
      <c r="KGB411" s="47"/>
      <c r="KGC411" s="47"/>
      <c r="KGD411" s="47"/>
      <c r="KGE411" s="47"/>
      <c r="KGF411" s="47"/>
      <c r="KGG411" s="47"/>
      <c r="KGH411" s="47"/>
      <c r="KGI411" s="47"/>
      <c r="KGJ411" s="47"/>
      <c r="KGK411" s="47"/>
      <c r="KGL411" s="47"/>
      <c r="KGM411" s="47"/>
      <c r="KGN411" s="47"/>
      <c r="KGO411" s="47"/>
      <c r="KGP411" s="47"/>
      <c r="KGQ411" s="47"/>
      <c r="KGR411" s="47"/>
      <c r="KGS411" s="47"/>
      <c r="KGT411" s="47"/>
      <c r="KGU411" s="47"/>
      <c r="KGV411" s="47"/>
      <c r="KGW411" s="47"/>
      <c r="KGX411" s="47"/>
      <c r="KGY411" s="47"/>
      <c r="KGZ411" s="47"/>
      <c r="KHA411" s="47"/>
      <c r="KHB411" s="47"/>
      <c r="KHC411" s="47"/>
      <c r="KHD411" s="47"/>
      <c r="KHE411" s="47"/>
      <c r="KHF411" s="47"/>
      <c r="KHG411" s="47"/>
      <c r="KHH411" s="47"/>
      <c r="KHI411" s="47"/>
      <c r="KHJ411" s="47"/>
      <c r="KHK411" s="47"/>
      <c r="KHL411" s="47"/>
      <c r="KHM411" s="47"/>
      <c r="KHN411" s="47"/>
      <c r="KHO411" s="47"/>
      <c r="KHP411" s="47"/>
      <c r="KHQ411" s="47"/>
      <c r="KHR411" s="47"/>
      <c r="KHS411" s="47"/>
      <c r="KHT411" s="47"/>
      <c r="KHU411" s="47"/>
      <c r="KHV411" s="47"/>
      <c r="KHW411" s="47"/>
      <c r="KHX411" s="47"/>
      <c r="KHY411" s="47"/>
      <c r="KHZ411" s="47"/>
      <c r="KIA411" s="47"/>
      <c r="KIB411" s="47"/>
      <c r="KIC411" s="47"/>
      <c r="KID411" s="47"/>
      <c r="KIE411" s="47"/>
      <c r="KIF411" s="47"/>
      <c r="KIG411" s="47"/>
      <c r="KIH411" s="47"/>
      <c r="KII411" s="47"/>
      <c r="KIJ411" s="47"/>
      <c r="KIK411" s="47"/>
      <c r="KIL411" s="47"/>
      <c r="KIM411" s="47"/>
      <c r="KIN411" s="47"/>
      <c r="KIO411" s="47"/>
      <c r="KIP411" s="47"/>
      <c r="KIQ411" s="47"/>
      <c r="KIR411" s="47"/>
      <c r="KIS411" s="47"/>
      <c r="KIT411" s="47"/>
      <c r="KIU411" s="47"/>
      <c r="KIV411" s="47"/>
      <c r="KIW411" s="47"/>
      <c r="KIX411" s="47"/>
      <c r="KIY411" s="47"/>
      <c r="KIZ411" s="47"/>
      <c r="KJA411" s="47"/>
      <c r="KJB411" s="47"/>
      <c r="KJC411" s="47"/>
      <c r="KJD411" s="47"/>
      <c r="KJE411" s="47"/>
      <c r="KJF411" s="47"/>
      <c r="KJG411" s="47"/>
      <c r="KJH411" s="47"/>
      <c r="KJI411" s="47"/>
      <c r="KJJ411" s="47"/>
      <c r="KJK411" s="47"/>
      <c r="KJL411" s="47"/>
      <c r="KJM411" s="47"/>
      <c r="KJN411" s="47"/>
      <c r="KJO411" s="47"/>
      <c r="KJP411" s="47"/>
      <c r="KJQ411" s="47"/>
      <c r="KJR411" s="47"/>
      <c r="KJS411" s="47"/>
      <c r="KJT411" s="47"/>
      <c r="KJU411" s="47"/>
      <c r="KJV411" s="47"/>
      <c r="KJW411" s="47"/>
      <c r="KJX411" s="47"/>
      <c r="KJY411" s="47"/>
      <c r="KJZ411" s="47"/>
      <c r="KKA411" s="47"/>
      <c r="KKB411" s="47"/>
      <c r="KKC411" s="47"/>
      <c r="KKD411" s="47"/>
      <c r="KKE411" s="47"/>
      <c r="KKF411" s="47"/>
      <c r="KKG411" s="47"/>
      <c r="KKH411" s="47"/>
      <c r="KKI411" s="47"/>
      <c r="KKJ411" s="47"/>
      <c r="KKK411" s="47"/>
      <c r="KKL411" s="47"/>
      <c r="KKM411" s="47"/>
      <c r="KKN411" s="47"/>
      <c r="KKO411" s="47"/>
      <c r="KKP411" s="47"/>
      <c r="KKQ411" s="47"/>
      <c r="KKR411" s="47"/>
      <c r="KKS411" s="47"/>
      <c r="KKT411" s="47"/>
      <c r="KKU411" s="47"/>
      <c r="KKV411" s="47"/>
      <c r="KKW411" s="47"/>
      <c r="KKX411" s="47"/>
      <c r="KKY411" s="47"/>
      <c r="KKZ411" s="47"/>
      <c r="KLA411" s="47"/>
      <c r="KLB411" s="47"/>
      <c r="KLC411" s="47"/>
      <c r="KLD411" s="47"/>
      <c r="KLE411" s="47"/>
      <c r="KLF411" s="47"/>
      <c r="KLG411" s="47"/>
      <c r="KLH411" s="47"/>
      <c r="KLI411" s="47"/>
      <c r="KLJ411" s="47"/>
      <c r="KLK411" s="47"/>
      <c r="KLL411" s="47"/>
      <c r="KLM411" s="47"/>
      <c r="KLN411" s="47"/>
      <c r="KLO411" s="47"/>
      <c r="KLP411" s="47"/>
      <c r="KLQ411" s="47"/>
      <c r="KLR411" s="47"/>
      <c r="KLS411" s="47"/>
      <c r="KLT411" s="47"/>
      <c r="KLU411" s="47"/>
      <c r="KLV411" s="47"/>
      <c r="KLW411" s="47"/>
      <c r="KLX411" s="47"/>
      <c r="KLY411" s="47"/>
      <c r="KLZ411" s="47"/>
      <c r="KMA411" s="47"/>
      <c r="KMB411" s="47"/>
      <c r="KMC411" s="47"/>
      <c r="KMD411" s="47"/>
      <c r="KME411" s="47"/>
      <c r="KMF411" s="47"/>
      <c r="KMG411" s="47"/>
      <c r="KMH411" s="47"/>
      <c r="KMI411" s="47"/>
      <c r="KMJ411" s="47"/>
      <c r="KMK411" s="47"/>
      <c r="KML411" s="47"/>
      <c r="KMM411" s="47"/>
      <c r="KMN411" s="47"/>
      <c r="KMO411" s="47"/>
      <c r="KMP411" s="47"/>
      <c r="KMQ411" s="47"/>
      <c r="KMR411" s="47"/>
      <c r="KMS411" s="47"/>
      <c r="KMT411" s="47"/>
      <c r="KMU411" s="47"/>
      <c r="KMV411" s="47"/>
      <c r="KMW411" s="47"/>
      <c r="KMX411" s="47"/>
      <c r="KMY411" s="47"/>
      <c r="KMZ411" s="47"/>
      <c r="KNA411" s="47"/>
      <c r="KNB411" s="47"/>
      <c r="KNC411" s="47"/>
      <c r="KND411" s="47"/>
      <c r="KNE411" s="47"/>
      <c r="KNF411" s="47"/>
      <c r="KNG411" s="47"/>
      <c r="KNH411" s="47"/>
      <c r="KNI411" s="47"/>
      <c r="KNJ411" s="47"/>
      <c r="KNK411" s="47"/>
      <c r="KNL411" s="47"/>
      <c r="KNM411" s="47"/>
      <c r="KNN411" s="47"/>
      <c r="KNO411" s="47"/>
      <c r="KNP411" s="47"/>
      <c r="KNQ411" s="47"/>
      <c r="KNR411" s="47"/>
      <c r="KNS411" s="47"/>
      <c r="KNT411" s="47"/>
      <c r="KNU411" s="47"/>
      <c r="KNV411" s="47"/>
      <c r="KNW411" s="47"/>
      <c r="KNX411" s="47"/>
      <c r="KNY411" s="47"/>
      <c r="KNZ411" s="47"/>
      <c r="KOA411" s="47"/>
      <c r="KOB411" s="47"/>
      <c r="KOC411" s="47"/>
      <c r="KOD411" s="47"/>
      <c r="KOE411" s="47"/>
      <c r="KOF411" s="47"/>
      <c r="KOG411" s="47"/>
      <c r="KOH411" s="47"/>
      <c r="KOI411" s="47"/>
      <c r="KOJ411" s="47"/>
      <c r="KOK411" s="47"/>
      <c r="KOL411" s="47"/>
      <c r="KOM411" s="47"/>
      <c r="KON411" s="47"/>
      <c r="KOO411" s="47"/>
      <c r="KOP411" s="47"/>
      <c r="KOQ411" s="47"/>
      <c r="KOR411" s="47"/>
      <c r="KOS411" s="47"/>
      <c r="KOT411" s="47"/>
      <c r="KOU411" s="47"/>
      <c r="KOV411" s="47"/>
      <c r="KOW411" s="47"/>
      <c r="KOX411" s="47"/>
      <c r="KOY411" s="47"/>
      <c r="KOZ411" s="47"/>
      <c r="KPA411" s="47"/>
      <c r="KPB411" s="47"/>
      <c r="KPC411" s="47"/>
      <c r="KPD411" s="47"/>
      <c r="KPE411" s="47"/>
      <c r="KPF411" s="47"/>
      <c r="KPG411" s="47"/>
      <c r="KPH411" s="47"/>
      <c r="KPI411" s="47"/>
      <c r="KPJ411" s="47"/>
      <c r="KPK411" s="47"/>
      <c r="KPL411" s="47"/>
      <c r="KPM411" s="47"/>
      <c r="KPN411" s="47"/>
      <c r="KPO411" s="47"/>
      <c r="KPP411" s="47"/>
      <c r="KPQ411" s="47"/>
      <c r="KPR411" s="47"/>
      <c r="KPS411" s="47"/>
      <c r="KPT411" s="47"/>
      <c r="KPU411" s="47"/>
      <c r="KPV411" s="47"/>
      <c r="KPW411" s="47"/>
      <c r="KPX411" s="47"/>
      <c r="KPY411" s="47"/>
      <c r="KPZ411" s="47"/>
      <c r="KQA411" s="47"/>
      <c r="KQB411" s="47"/>
      <c r="KQC411" s="47"/>
      <c r="KQD411" s="47"/>
      <c r="KQE411" s="47"/>
      <c r="KQF411" s="47"/>
      <c r="KQG411" s="47"/>
      <c r="KQH411" s="47"/>
      <c r="KQI411" s="47"/>
      <c r="KQJ411" s="47"/>
      <c r="KQK411" s="47"/>
      <c r="KQL411" s="47"/>
      <c r="KQM411" s="47"/>
      <c r="KQN411" s="47"/>
      <c r="KQO411" s="47"/>
      <c r="KQP411" s="47"/>
      <c r="KQQ411" s="47"/>
      <c r="KQR411" s="47"/>
      <c r="KQS411" s="47"/>
      <c r="KQT411" s="47"/>
      <c r="KQU411" s="47"/>
      <c r="KQV411" s="47"/>
      <c r="KQW411" s="47"/>
      <c r="KQX411" s="47"/>
      <c r="KQY411" s="47"/>
      <c r="KQZ411" s="47"/>
      <c r="KRA411" s="47"/>
      <c r="KRB411" s="47"/>
      <c r="KRC411" s="47"/>
      <c r="KRD411" s="47"/>
      <c r="KRE411" s="47"/>
      <c r="KRF411" s="47"/>
      <c r="KRG411" s="47"/>
      <c r="KRH411" s="47"/>
      <c r="KRI411" s="47"/>
      <c r="KRJ411" s="47"/>
      <c r="KRK411" s="47"/>
      <c r="KRL411" s="47"/>
      <c r="KRM411" s="47"/>
      <c r="KRN411" s="47"/>
      <c r="KRO411" s="47"/>
      <c r="KRP411" s="47"/>
      <c r="KRQ411" s="47"/>
      <c r="KRR411" s="47"/>
      <c r="KRS411" s="47"/>
      <c r="KRT411" s="47"/>
      <c r="KRU411" s="47"/>
      <c r="KRV411" s="47"/>
      <c r="KRW411" s="47"/>
      <c r="KRX411" s="47"/>
      <c r="KRY411" s="47"/>
      <c r="KRZ411" s="47"/>
      <c r="KSA411" s="47"/>
      <c r="KSB411" s="47"/>
      <c r="KSC411" s="47"/>
      <c r="KSD411" s="47"/>
      <c r="KSE411" s="47"/>
      <c r="KSF411" s="47"/>
      <c r="KSG411" s="47"/>
      <c r="KSH411" s="47"/>
      <c r="KSI411" s="47"/>
      <c r="KSJ411" s="47"/>
      <c r="KSK411" s="47"/>
      <c r="KSL411" s="47"/>
      <c r="KSM411" s="47"/>
      <c r="KSN411" s="47"/>
      <c r="KSO411" s="47"/>
      <c r="KSP411" s="47"/>
      <c r="KSQ411" s="47"/>
      <c r="KSR411" s="47"/>
      <c r="KSS411" s="47"/>
      <c r="KST411" s="47"/>
      <c r="KSU411" s="47"/>
      <c r="KSV411" s="47"/>
      <c r="KSW411" s="47"/>
      <c r="KSX411" s="47"/>
      <c r="KSY411" s="47"/>
      <c r="KSZ411" s="47"/>
      <c r="KTA411" s="47"/>
      <c r="KTB411" s="47"/>
      <c r="KTC411" s="47"/>
      <c r="KTD411" s="47"/>
      <c r="KTE411" s="47"/>
      <c r="KTF411" s="47"/>
      <c r="KTG411" s="47"/>
      <c r="KTH411" s="47"/>
      <c r="KTI411" s="47"/>
      <c r="KTJ411" s="47"/>
      <c r="KTK411" s="47"/>
      <c r="KTL411" s="47"/>
      <c r="KTM411" s="47"/>
      <c r="KTN411" s="47"/>
      <c r="KTO411" s="47"/>
      <c r="KTP411" s="47"/>
      <c r="KTQ411" s="47"/>
      <c r="KTR411" s="47"/>
      <c r="KTS411" s="47"/>
      <c r="KTT411" s="47"/>
      <c r="KTU411" s="47"/>
      <c r="KTV411" s="47"/>
      <c r="KTW411" s="47"/>
      <c r="KTX411" s="47"/>
      <c r="KTY411" s="47"/>
      <c r="KTZ411" s="47"/>
      <c r="KUA411" s="47"/>
      <c r="KUB411" s="47"/>
      <c r="KUC411" s="47"/>
      <c r="KUD411" s="47"/>
      <c r="KUE411" s="47"/>
      <c r="KUF411" s="47"/>
      <c r="KUG411" s="47"/>
      <c r="KUH411" s="47"/>
      <c r="KUI411" s="47"/>
      <c r="KUJ411" s="47"/>
      <c r="KUK411" s="47"/>
      <c r="KUL411" s="47"/>
      <c r="KUM411" s="47"/>
      <c r="KUN411" s="47"/>
      <c r="KUO411" s="47"/>
      <c r="KUP411" s="47"/>
      <c r="KUQ411" s="47"/>
      <c r="KUR411" s="47"/>
      <c r="KUS411" s="47"/>
      <c r="KUT411" s="47"/>
      <c r="KUU411" s="47"/>
      <c r="KUV411" s="47"/>
      <c r="KUW411" s="47"/>
      <c r="KUX411" s="47"/>
      <c r="KUY411" s="47"/>
      <c r="KUZ411" s="47"/>
      <c r="KVA411" s="47"/>
      <c r="KVB411" s="47"/>
      <c r="KVC411" s="47"/>
      <c r="KVD411" s="47"/>
      <c r="KVE411" s="47"/>
      <c r="KVF411" s="47"/>
      <c r="KVG411" s="47"/>
      <c r="KVH411" s="47"/>
      <c r="KVI411" s="47"/>
      <c r="KVJ411" s="47"/>
      <c r="KVK411" s="47"/>
      <c r="KVL411" s="47"/>
      <c r="KVM411" s="47"/>
      <c r="KVN411" s="47"/>
      <c r="KVO411" s="47"/>
      <c r="KVP411" s="47"/>
      <c r="KVQ411" s="47"/>
      <c r="KVR411" s="47"/>
      <c r="KVS411" s="47"/>
      <c r="KVT411" s="47"/>
      <c r="KVU411" s="47"/>
      <c r="KVV411" s="47"/>
      <c r="KVW411" s="47"/>
      <c r="KVX411" s="47"/>
      <c r="KVY411" s="47"/>
      <c r="KVZ411" s="47"/>
      <c r="KWA411" s="47"/>
      <c r="KWB411" s="47"/>
      <c r="KWC411" s="47"/>
      <c r="KWD411" s="47"/>
      <c r="KWE411" s="47"/>
      <c r="KWF411" s="47"/>
      <c r="KWG411" s="47"/>
      <c r="KWH411" s="47"/>
      <c r="KWI411" s="47"/>
      <c r="KWJ411" s="47"/>
      <c r="KWK411" s="47"/>
      <c r="KWL411" s="47"/>
      <c r="KWM411" s="47"/>
      <c r="KWN411" s="47"/>
      <c r="KWO411" s="47"/>
      <c r="KWP411" s="47"/>
      <c r="KWQ411" s="47"/>
      <c r="KWR411" s="47"/>
      <c r="KWS411" s="47"/>
      <c r="KWT411" s="47"/>
      <c r="KWU411" s="47"/>
      <c r="KWV411" s="47"/>
      <c r="KWW411" s="47"/>
      <c r="KWX411" s="47"/>
      <c r="KWY411" s="47"/>
      <c r="KWZ411" s="47"/>
      <c r="KXA411" s="47"/>
      <c r="KXB411" s="47"/>
      <c r="KXC411" s="47"/>
      <c r="KXD411" s="47"/>
      <c r="KXE411" s="47"/>
      <c r="KXF411" s="47"/>
      <c r="KXG411" s="47"/>
      <c r="KXH411" s="47"/>
      <c r="KXI411" s="47"/>
      <c r="KXJ411" s="47"/>
      <c r="KXK411" s="47"/>
      <c r="KXL411" s="47"/>
      <c r="KXM411" s="47"/>
      <c r="KXN411" s="47"/>
      <c r="KXO411" s="47"/>
      <c r="KXP411" s="47"/>
      <c r="KXQ411" s="47"/>
      <c r="KXR411" s="47"/>
      <c r="KXS411" s="47"/>
      <c r="KXT411" s="47"/>
      <c r="KXU411" s="47"/>
      <c r="KXV411" s="47"/>
      <c r="KXW411" s="47"/>
      <c r="KXX411" s="47"/>
      <c r="KXY411" s="47"/>
      <c r="KXZ411" s="47"/>
      <c r="KYA411" s="47"/>
      <c r="KYB411" s="47"/>
      <c r="KYC411" s="47"/>
      <c r="KYD411" s="47"/>
      <c r="KYE411" s="47"/>
      <c r="KYF411" s="47"/>
      <c r="KYG411" s="47"/>
      <c r="KYH411" s="47"/>
      <c r="KYI411" s="47"/>
      <c r="KYJ411" s="47"/>
      <c r="KYK411" s="47"/>
      <c r="KYL411" s="47"/>
      <c r="KYM411" s="47"/>
      <c r="KYN411" s="47"/>
      <c r="KYO411" s="47"/>
      <c r="KYP411" s="47"/>
      <c r="KYQ411" s="47"/>
      <c r="KYR411" s="47"/>
      <c r="KYS411" s="47"/>
      <c r="KYT411" s="47"/>
      <c r="KYU411" s="47"/>
      <c r="KYV411" s="47"/>
      <c r="KYW411" s="47"/>
      <c r="KYX411" s="47"/>
      <c r="KYY411" s="47"/>
      <c r="KYZ411" s="47"/>
      <c r="KZA411" s="47"/>
      <c r="KZB411" s="47"/>
      <c r="KZC411" s="47"/>
      <c r="KZD411" s="47"/>
      <c r="KZE411" s="47"/>
      <c r="KZF411" s="47"/>
      <c r="KZG411" s="47"/>
      <c r="KZH411" s="47"/>
      <c r="KZI411" s="47"/>
      <c r="KZJ411" s="47"/>
      <c r="KZK411" s="47"/>
      <c r="KZL411" s="47"/>
      <c r="KZM411" s="47"/>
      <c r="KZN411" s="47"/>
      <c r="KZO411" s="47"/>
      <c r="KZP411" s="47"/>
      <c r="KZQ411" s="47"/>
      <c r="KZR411" s="47"/>
      <c r="KZS411" s="47"/>
      <c r="KZT411" s="47"/>
      <c r="KZU411" s="47"/>
      <c r="KZV411" s="47"/>
      <c r="KZW411" s="47"/>
      <c r="KZX411" s="47"/>
      <c r="KZY411" s="47"/>
      <c r="KZZ411" s="47"/>
      <c r="LAA411" s="47"/>
      <c r="LAB411" s="47"/>
      <c r="LAC411" s="47"/>
      <c r="LAD411" s="47"/>
      <c r="LAE411" s="47"/>
      <c r="LAF411" s="47"/>
      <c r="LAG411" s="47"/>
      <c r="LAH411" s="47"/>
      <c r="LAI411" s="47"/>
      <c r="LAJ411" s="47"/>
      <c r="LAK411" s="47"/>
      <c r="LAL411" s="47"/>
      <c r="LAM411" s="47"/>
      <c r="LAN411" s="47"/>
      <c r="LAO411" s="47"/>
      <c r="LAP411" s="47"/>
      <c r="LAQ411" s="47"/>
      <c r="LAR411" s="47"/>
      <c r="LAS411" s="47"/>
      <c r="LAT411" s="47"/>
      <c r="LAU411" s="47"/>
      <c r="LAV411" s="47"/>
      <c r="LAW411" s="47"/>
      <c r="LAX411" s="47"/>
      <c r="LAY411" s="47"/>
      <c r="LAZ411" s="47"/>
      <c r="LBA411" s="47"/>
      <c r="LBB411" s="47"/>
      <c r="LBC411" s="47"/>
      <c r="LBD411" s="47"/>
      <c r="LBE411" s="47"/>
      <c r="LBF411" s="47"/>
      <c r="LBG411" s="47"/>
      <c r="LBH411" s="47"/>
      <c r="LBI411" s="47"/>
      <c r="LBJ411" s="47"/>
      <c r="LBK411" s="47"/>
      <c r="LBL411" s="47"/>
      <c r="LBM411" s="47"/>
      <c r="LBN411" s="47"/>
      <c r="LBO411" s="47"/>
      <c r="LBP411" s="47"/>
      <c r="LBQ411" s="47"/>
      <c r="LBR411" s="47"/>
      <c r="LBS411" s="47"/>
      <c r="LBT411" s="47"/>
      <c r="LBU411" s="47"/>
      <c r="LBV411" s="47"/>
      <c r="LBW411" s="47"/>
      <c r="LBX411" s="47"/>
      <c r="LBY411" s="47"/>
      <c r="LBZ411" s="47"/>
      <c r="LCA411" s="47"/>
      <c r="LCB411" s="47"/>
      <c r="LCC411" s="47"/>
      <c r="LCD411" s="47"/>
      <c r="LCE411" s="47"/>
      <c r="LCF411" s="47"/>
      <c r="LCG411" s="47"/>
      <c r="LCH411" s="47"/>
      <c r="LCI411" s="47"/>
      <c r="LCJ411" s="47"/>
      <c r="LCK411" s="47"/>
      <c r="LCL411" s="47"/>
      <c r="LCM411" s="47"/>
      <c r="LCN411" s="47"/>
      <c r="LCO411" s="47"/>
      <c r="LCP411" s="47"/>
      <c r="LCQ411" s="47"/>
      <c r="LCR411" s="47"/>
      <c r="LCS411" s="47"/>
      <c r="LCT411" s="47"/>
      <c r="LCU411" s="47"/>
      <c r="LCV411" s="47"/>
      <c r="LCW411" s="47"/>
      <c r="LCX411" s="47"/>
      <c r="LCY411" s="47"/>
      <c r="LCZ411" s="47"/>
      <c r="LDA411" s="47"/>
      <c r="LDB411" s="47"/>
      <c r="LDC411" s="47"/>
      <c r="LDD411" s="47"/>
      <c r="LDE411" s="47"/>
      <c r="LDF411" s="47"/>
      <c r="LDG411" s="47"/>
      <c r="LDH411" s="47"/>
      <c r="LDI411" s="47"/>
      <c r="LDJ411" s="47"/>
      <c r="LDK411" s="47"/>
      <c r="LDL411" s="47"/>
      <c r="LDM411" s="47"/>
      <c r="LDN411" s="47"/>
      <c r="LDO411" s="47"/>
      <c r="LDP411" s="47"/>
      <c r="LDQ411" s="47"/>
      <c r="LDR411" s="47"/>
      <c r="LDS411" s="47"/>
      <c r="LDT411" s="47"/>
      <c r="LDU411" s="47"/>
      <c r="LDV411" s="47"/>
      <c r="LDW411" s="47"/>
      <c r="LDX411" s="47"/>
      <c r="LDY411" s="47"/>
      <c r="LDZ411" s="47"/>
      <c r="LEA411" s="47"/>
      <c r="LEB411" s="47"/>
      <c r="LEC411" s="47"/>
      <c r="LED411" s="47"/>
      <c r="LEE411" s="47"/>
      <c r="LEF411" s="47"/>
      <c r="LEG411" s="47"/>
      <c r="LEH411" s="47"/>
      <c r="LEI411" s="47"/>
      <c r="LEJ411" s="47"/>
      <c r="LEK411" s="47"/>
      <c r="LEL411" s="47"/>
      <c r="LEM411" s="47"/>
      <c r="LEN411" s="47"/>
      <c r="LEO411" s="47"/>
      <c r="LEP411" s="47"/>
      <c r="LEQ411" s="47"/>
      <c r="LER411" s="47"/>
      <c r="LES411" s="47"/>
      <c r="LET411" s="47"/>
      <c r="LEU411" s="47"/>
      <c r="LEV411" s="47"/>
      <c r="LEW411" s="47"/>
      <c r="LEX411" s="47"/>
      <c r="LEY411" s="47"/>
      <c r="LEZ411" s="47"/>
      <c r="LFA411" s="47"/>
      <c r="LFB411" s="47"/>
      <c r="LFC411" s="47"/>
      <c r="LFD411" s="47"/>
      <c r="LFE411" s="47"/>
      <c r="LFF411" s="47"/>
      <c r="LFG411" s="47"/>
      <c r="LFH411" s="47"/>
      <c r="LFI411" s="47"/>
      <c r="LFJ411" s="47"/>
      <c r="LFK411" s="47"/>
      <c r="LFL411" s="47"/>
      <c r="LFM411" s="47"/>
      <c r="LFN411" s="47"/>
      <c r="LFO411" s="47"/>
      <c r="LFP411" s="47"/>
      <c r="LFQ411" s="47"/>
      <c r="LFR411" s="47"/>
      <c r="LFS411" s="47"/>
      <c r="LFT411" s="47"/>
      <c r="LFU411" s="47"/>
      <c r="LFV411" s="47"/>
      <c r="LFW411" s="47"/>
      <c r="LFX411" s="47"/>
      <c r="LFY411" s="47"/>
      <c r="LFZ411" s="47"/>
      <c r="LGA411" s="47"/>
      <c r="LGB411" s="47"/>
      <c r="LGC411" s="47"/>
      <c r="LGD411" s="47"/>
      <c r="LGE411" s="47"/>
      <c r="LGF411" s="47"/>
      <c r="LGG411" s="47"/>
      <c r="LGH411" s="47"/>
      <c r="LGI411" s="47"/>
      <c r="LGJ411" s="47"/>
      <c r="LGK411" s="47"/>
      <c r="LGL411" s="47"/>
      <c r="LGM411" s="47"/>
      <c r="LGN411" s="47"/>
      <c r="LGO411" s="47"/>
      <c r="LGP411" s="47"/>
      <c r="LGQ411" s="47"/>
      <c r="LGR411" s="47"/>
      <c r="LGS411" s="47"/>
      <c r="LGT411" s="47"/>
      <c r="LGU411" s="47"/>
      <c r="LGV411" s="47"/>
      <c r="LGW411" s="47"/>
      <c r="LGX411" s="47"/>
      <c r="LGY411" s="47"/>
      <c r="LGZ411" s="47"/>
      <c r="LHA411" s="47"/>
      <c r="LHB411" s="47"/>
      <c r="LHC411" s="47"/>
      <c r="LHD411" s="47"/>
      <c r="LHE411" s="47"/>
      <c r="LHF411" s="47"/>
      <c r="LHG411" s="47"/>
      <c r="LHH411" s="47"/>
      <c r="LHI411" s="47"/>
      <c r="LHJ411" s="47"/>
      <c r="LHK411" s="47"/>
      <c r="LHL411" s="47"/>
      <c r="LHM411" s="47"/>
      <c r="LHN411" s="47"/>
      <c r="LHO411" s="47"/>
      <c r="LHP411" s="47"/>
      <c r="LHQ411" s="47"/>
      <c r="LHR411" s="47"/>
      <c r="LHS411" s="47"/>
      <c r="LHT411" s="47"/>
      <c r="LHU411" s="47"/>
      <c r="LHV411" s="47"/>
      <c r="LHW411" s="47"/>
      <c r="LHX411" s="47"/>
      <c r="LHY411" s="47"/>
      <c r="LHZ411" s="47"/>
      <c r="LIA411" s="47"/>
      <c r="LIB411" s="47"/>
      <c r="LIC411" s="47"/>
      <c r="LID411" s="47"/>
      <c r="LIE411" s="47"/>
      <c r="LIF411" s="47"/>
      <c r="LIG411" s="47"/>
      <c r="LIH411" s="47"/>
      <c r="LII411" s="47"/>
      <c r="LIJ411" s="47"/>
      <c r="LIK411" s="47"/>
      <c r="LIL411" s="47"/>
      <c r="LIM411" s="47"/>
      <c r="LIN411" s="47"/>
      <c r="LIO411" s="47"/>
      <c r="LIP411" s="47"/>
      <c r="LIQ411" s="47"/>
      <c r="LIR411" s="47"/>
      <c r="LIS411" s="47"/>
      <c r="LIT411" s="47"/>
      <c r="LIU411" s="47"/>
      <c r="LIV411" s="47"/>
      <c r="LIW411" s="47"/>
      <c r="LIX411" s="47"/>
      <c r="LIY411" s="47"/>
      <c r="LIZ411" s="47"/>
      <c r="LJA411" s="47"/>
      <c r="LJB411" s="47"/>
      <c r="LJC411" s="47"/>
      <c r="LJD411" s="47"/>
      <c r="LJE411" s="47"/>
      <c r="LJF411" s="47"/>
      <c r="LJG411" s="47"/>
      <c r="LJH411" s="47"/>
      <c r="LJI411" s="47"/>
      <c r="LJJ411" s="47"/>
      <c r="LJK411" s="47"/>
      <c r="LJL411" s="47"/>
      <c r="LJM411" s="47"/>
      <c r="LJN411" s="47"/>
      <c r="LJO411" s="47"/>
      <c r="LJP411" s="47"/>
      <c r="LJQ411" s="47"/>
      <c r="LJR411" s="47"/>
      <c r="LJS411" s="47"/>
      <c r="LJT411" s="47"/>
      <c r="LJU411" s="47"/>
      <c r="LJV411" s="47"/>
      <c r="LJW411" s="47"/>
      <c r="LJX411" s="47"/>
      <c r="LJY411" s="47"/>
      <c r="LJZ411" s="47"/>
      <c r="LKA411" s="47"/>
      <c r="LKB411" s="47"/>
      <c r="LKC411" s="47"/>
      <c r="LKD411" s="47"/>
      <c r="LKE411" s="47"/>
      <c r="LKF411" s="47"/>
      <c r="LKG411" s="47"/>
      <c r="LKH411" s="47"/>
      <c r="LKI411" s="47"/>
      <c r="LKJ411" s="47"/>
      <c r="LKK411" s="47"/>
      <c r="LKL411" s="47"/>
      <c r="LKM411" s="47"/>
      <c r="LKN411" s="47"/>
      <c r="LKO411" s="47"/>
      <c r="LKP411" s="47"/>
      <c r="LKQ411" s="47"/>
      <c r="LKR411" s="47"/>
      <c r="LKS411" s="47"/>
      <c r="LKT411" s="47"/>
      <c r="LKU411" s="47"/>
      <c r="LKV411" s="47"/>
      <c r="LKW411" s="47"/>
      <c r="LKX411" s="47"/>
      <c r="LKY411" s="47"/>
      <c r="LKZ411" s="47"/>
      <c r="LLA411" s="47"/>
      <c r="LLB411" s="47"/>
      <c r="LLC411" s="47"/>
      <c r="LLD411" s="47"/>
      <c r="LLE411" s="47"/>
      <c r="LLF411" s="47"/>
      <c r="LLG411" s="47"/>
      <c r="LLH411" s="47"/>
      <c r="LLI411" s="47"/>
      <c r="LLJ411" s="47"/>
      <c r="LLK411" s="47"/>
      <c r="LLL411" s="47"/>
      <c r="LLM411" s="47"/>
      <c r="LLN411" s="47"/>
      <c r="LLO411" s="47"/>
      <c r="LLP411" s="47"/>
      <c r="LLQ411" s="47"/>
      <c r="LLR411" s="47"/>
      <c r="LLS411" s="47"/>
      <c r="LLT411" s="47"/>
      <c r="LLU411" s="47"/>
      <c r="LLV411" s="47"/>
      <c r="LLW411" s="47"/>
      <c r="LLX411" s="47"/>
      <c r="LLY411" s="47"/>
      <c r="LLZ411" s="47"/>
      <c r="LMA411" s="47"/>
      <c r="LMB411" s="47"/>
      <c r="LMC411" s="47"/>
      <c r="LMD411" s="47"/>
      <c r="LME411" s="47"/>
      <c r="LMF411" s="47"/>
      <c r="LMG411" s="47"/>
      <c r="LMH411" s="47"/>
      <c r="LMI411" s="47"/>
      <c r="LMJ411" s="47"/>
      <c r="LMK411" s="47"/>
      <c r="LML411" s="47"/>
      <c r="LMM411" s="47"/>
      <c r="LMN411" s="47"/>
      <c r="LMO411" s="47"/>
      <c r="LMP411" s="47"/>
      <c r="LMQ411" s="47"/>
      <c r="LMR411" s="47"/>
      <c r="LMS411" s="47"/>
      <c r="LMT411" s="47"/>
      <c r="LMU411" s="47"/>
      <c r="LMV411" s="47"/>
      <c r="LMW411" s="47"/>
      <c r="LMX411" s="47"/>
      <c r="LMY411" s="47"/>
      <c r="LMZ411" s="47"/>
      <c r="LNA411" s="47"/>
      <c r="LNB411" s="47"/>
      <c r="LNC411" s="47"/>
      <c r="LND411" s="47"/>
      <c r="LNE411" s="47"/>
      <c r="LNF411" s="47"/>
      <c r="LNG411" s="47"/>
      <c r="LNH411" s="47"/>
      <c r="LNI411" s="47"/>
      <c r="LNJ411" s="47"/>
      <c r="LNK411" s="47"/>
      <c r="LNL411" s="47"/>
      <c r="LNM411" s="47"/>
      <c r="LNN411" s="47"/>
      <c r="LNO411" s="47"/>
      <c r="LNP411" s="47"/>
      <c r="LNQ411" s="47"/>
      <c r="LNR411" s="47"/>
      <c r="LNS411" s="47"/>
      <c r="LNT411" s="47"/>
      <c r="LNU411" s="47"/>
      <c r="LNV411" s="47"/>
      <c r="LNW411" s="47"/>
      <c r="LNX411" s="47"/>
      <c r="LNY411" s="47"/>
      <c r="LNZ411" s="47"/>
      <c r="LOA411" s="47"/>
      <c r="LOB411" s="47"/>
      <c r="LOC411" s="47"/>
      <c r="LOD411" s="47"/>
      <c r="LOE411" s="47"/>
      <c r="LOF411" s="47"/>
      <c r="LOG411" s="47"/>
      <c r="LOH411" s="47"/>
      <c r="LOI411" s="47"/>
      <c r="LOJ411" s="47"/>
      <c r="LOK411" s="47"/>
      <c r="LOL411" s="47"/>
      <c r="LOM411" s="47"/>
      <c r="LON411" s="47"/>
      <c r="LOO411" s="47"/>
      <c r="LOP411" s="47"/>
      <c r="LOQ411" s="47"/>
      <c r="LOR411" s="47"/>
      <c r="LOS411" s="47"/>
      <c r="LOT411" s="47"/>
      <c r="LOU411" s="47"/>
      <c r="LOV411" s="47"/>
      <c r="LOW411" s="47"/>
      <c r="LOX411" s="47"/>
      <c r="LOY411" s="47"/>
      <c r="LOZ411" s="47"/>
      <c r="LPA411" s="47"/>
      <c r="LPB411" s="47"/>
      <c r="LPC411" s="47"/>
      <c r="LPD411" s="47"/>
      <c r="LPE411" s="47"/>
      <c r="LPF411" s="47"/>
      <c r="LPG411" s="47"/>
      <c r="LPH411" s="47"/>
      <c r="LPI411" s="47"/>
      <c r="LPJ411" s="47"/>
      <c r="LPK411" s="47"/>
      <c r="LPL411" s="47"/>
      <c r="LPM411" s="47"/>
      <c r="LPN411" s="47"/>
      <c r="LPO411" s="47"/>
      <c r="LPP411" s="47"/>
      <c r="LPQ411" s="47"/>
      <c r="LPR411" s="47"/>
      <c r="LPS411" s="47"/>
      <c r="LPT411" s="47"/>
      <c r="LPU411" s="47"/>
      <c r="LPV411" s="47"/>
      <c r="LPW411" s="47"/>
      <c r="LPX411" s="47"/>
      <c r="LPY411" s="47"/>
      <c r="LPZ411" s="47"/>
      <c r="LQA411" s="47"/>
      <c r="LQB411" s="47"/>
      <c r="LQC411" s="47"/>
      <c r="LQD411" s="47"/>
      <c r="LQE411" s="47"/>
      <c r="LQF411" s="47"/>
      <c r="LQG411" s="47"/>
      <c r="LQH411" s="47"/>
      <c r="LQI411" s="47"/>
      <c r="LQJ411" s="47"/>
      <c r="LQK411" s="47"/>
      <c r="LQL411" s="47"/>
      <c r="LQM411" s="47"/>
      <c r="LQN411" s="47"/>
      <c r="LQO411" s="47"/>
      <c r="LQP411" s="47"/>
      <c r="LQQ411" s="47"/>
      <c r="LQR411" s="47"/>
      <c r="LQS411" s="47"/>
      <c r="LQT411" s="47"/>
      <c r="LQU411" s="47"/>
      <c r="LQV411" s="47"/>
      <c r="LQW411" s="47"/>
      <c r="LQX411" s="47"/>
      <c r="LQY411" s="47"/>
      <c r="LQZ411" s="47"/>
      <c r="LRA411" s="47"/>
      <c r="LRB411" s="47"/>
      <c r="LRC411" s="47"/>
      <c r="LRD411" s="47"/>
      <c r="LRE411" s="47"/>
      <c r="LRF411" s="47"/>
      <c r="LRG411" s="47"/>
      <c r="LRH411" s="47"/>
      <c r="LRI411" s="47"/>
      <c r="LRJ411" s="47"/>
      <c r="LRK411" s="47"/>
      <c r="LRL411" s="47"/>
      <c r="LRM411" s="47"/>
      <c r="LRN411" s="47"/>
      <c r="LRO411" s="47"/>
      <c r="LRP411" s="47"/>
      <c r="LRQ411" s="47"/>
      <c r="LRR411" s="47"/>
      <c r="LRS411" s="47"/>
      <c r="LRT411" s="47"/>
      <c r="LRU411" s="47"/>
      <c r="LRV411" s="47"/>
      <c r="LRW411" s="47"/>
      <c r="LRX411" s="47"/>
      <c r="LRY411" s="47"/>
      <c r="LRZ411" s="47"/>
      <c r="LSA411" s="47"/>
      <c r="LSB411" s="47"/>
      <c r="LSC411" s="47"/>
      <c r="LSD411" s="47"/>
      <c r="LSE411" s="47"/>
      <c r="LSF411" s="47"/>
      <c r="LSG411" s="47"/>
      <c r="LSH411" s="47"/>
      <c r="LSI411" s="47"/>
      <c r="LSJ411" s="47"/>
      <c r="LSK411" s="47"/>
      <c r="LSL411" s="47"/>
      <c r="LSM411" s="47"/>
      <c r="LSN411" s="47"/>
      <c r="LSO411" s="47"/>
      <c r="LSP411" s="47"/>
      <c r="LSQ411" s="47"/>
      <c r="LSR411" s="47"/>
      <c r="LSS411" s="47"/>
      <c r="LST411" s="47"/>
      <c r="LSU411" s="47"/>
      <c r="LSV411" s="47"/>
      <c r="LSW411" s="47"/>
      <c r="LSX411" s="47"/>
      <c r="LSY411" s="47"/>
      <c r="LSZ411" s="47"/>
      <c r="LTA411" s="47"/>
      <c r="LTB411" s="47"/>
      <c r="LTC411" s="47"/>
      <c r="LTD411" s="47"/>
      <c r="LTE411" s="47"/>
      <c r="LTF411" s="47"/>
      <c r="LTG411" s="47"/>
      <c r="LTH411" s="47"/>
      <c r="LTI411" s="47"/>
      <c r="LTJ411" s="47"/>
      <c r="LTK411" s="47"/>
      <c r="LTL411" s="47"/>
      <c r="LTM411" s="47"/>
      <c r="LTN411" s="47"/>
      <c r="LTO411" s="47"/>
      <c r="LTP411" s="47"/>
      <c r="LTQ411" s="47"/>
      <c r="LTR411" s="47"/>
      <c r="LTS411" s="47"/>
      <c r="LTT411" s="47"/>
      <c r="LTU411" s="47"/>
      <c r="LTV411" s="47"/>
      <c r="LTW411" s="47"/>
      <c r="LTX411" s="47"/>
      <c r="LTY411" s="47"/>
      <c r="LTZ411" s="47"/>
      <c r="LUA411" s="47"/>
      <c r="LUB411" s="47"/>
      <c r="LUC411" s="47"/>
      <c r="LUD411" s="47"/>
      <c r="LUE411" s="47"/>
      <c r="LUF411" s="47"/>
      <c r="LUG411" s="47"/>
      <c r="LUH411" s="47"/>
      <c r="LUI411" s="47"/>
      <c r="LUJ411" s="47"/>
      <c r="LUK411" s="47"/>
      <c r="LUL411" s="47"/>
      <c r="LUM411" s="47"/>
      <c r="LUN411" s="47"/>
      <c r="LUO411" s="47"/>
      <c r="LUP411" s="47"/>
      <c r="LUQ411" s="47"/>
      <c r="LUR411" s="47"/>
      <c r="LUS411" s="47"/>
      <c r="LUT411" s="47"/>
      <c r="LUU411" s="47"/>
      <c r="LUV411" s="47"/>
      <c r="LUW411" s="47"/>
      <c r="LUX411" s="47"/>
      <c r="LUY411" s="47"/>
      <c r="LUZ411" s="47"/>
      <c r="LVA411" s="47"/>
      <c r="LVB411" s="47"/>
      <c r="LVC411" s="47"/>
      <c r="LVD411" s="47"/>
      <c r="LVE411" s="47"/>
      <c r="LVF411" s="47"/>
      <c r="LVG411" s="47"/>
      <c r="LVH411" s="47"/>
      <c r="LVI411" s="47"/>
      <c r="LVJ411" s="47"/>
      <c r="LVK411" s="47"/>
      <c r="LVL411" s="47"/>
      <c r="LVM411" s="47"/>
      <c r="LVN411" s="47"/>
      <c r="LVO411" s="47"/>
      <c r="LVP411" s="47"/>
      <c r="LVQ411" s="47"/>
      <c r="LVR411" s="47"/>
      <c r="LVS411" s="47"/>
      <c r="LVT411" s="47"/>
      <c r="LVU411" s="47"/>
      <c r="LVV411" s="47"/>
      <c r="LVW411" s="47"/>
      <c r="LVX411" s="47"/>
      <c r="LVY411" s="47"/>
      <c r="LVZ411" s="47"/>
      <c r="LWA411" s="47"/>
      <c r="LWB411" s="47"/>
      <c r="LWC411" s="47"/>
      <c r="LWD411" s="47"/>
      <c r="LWE411" s="47"/>
      <c r="LWF411" s="47"/>
      <c r="LWG411" s="47"/>
      <c r="LWH411" s="47"/>
      <c r="LWI411" s="47"/>
      <c r="LWJ411" s="47"/>
      <c r="LWK411" s="47"/>
      <c r="LWL411" s="47"/>
      <c r="LWM411" s="47"/>
      <c r="LWN411" s="47"/>
      <c r="LWO411" s="47"/>
      <c r="LWP411" s="47"/>
      <c r="LWQ411" s="47"/>
      <c r="LWR411" s="47"/>
      <c r="LWS411" s="47"/>
      <c r="LWT411" s="47"/>
      <c r="LWU411" s="47"/>
      <c r="LWV411" s="47"/>
      <c r="LWW411" s="47"/>
      <c r="LWX411" s="47"/>
      <c r="LWY411" s="47"/>
      <c r="LWZ411" s="47"/>
      <c r="LXA411" s="47"/>
      <c r="LXB411" s="47"/>
      <c r="LXC411" s="47"/>
      <c r="LXD411" s="47"/>
      <c r="LXE411" s="47"/>
      <c r="LXF411" s="47"/>
      <c r="LXG411" s="47"/>
      <c r="LXH411" s="47"/>
      <c r="LXI411" s="47"/>
      <c r="LXJ411" s="47"/>
      <c r="LXK411" s="47"/>
      <c r="LXL411" s="47"/>
      <c r="LXM411" s="47"/>
      <c r="LXN411" s="47"/>
      <c r="LXO411" s="47"/>
      <c r="LXP411" s="47"/>
      <c r="LXQ411" s="47"/>
      <c r="LXR411" s="47"/>
      <c r="LXS411" s="47"/>
      <c r="LXT411" s="47"/>
      <c r="LXU411" s="47"/>
      <c r="LXV411" s="47"/>
      <c r="LXW411" s="47"/>
      <c r="LXX411" s="47"/>
      <c r="LXY411" s="47"/>
      <c r="LXZ411" s="47"/>
      <c r="LYA411" s="47"/>
      <c r="LYB411" s="47"/>
      <c r="LYC411" s="47"/>
      <c r="LYD411" s="47"/>
      <c r="LYE411" s="47"/>
      <c r="LYF411" s="47"/>
      <c r="LYG411" s="47"/>
      <c r="LYH411" s="47"/>
      <c r="LYI411" s="47"/>
      <c r="LYJ411" s="47"/>
      <c r="LYK411" s="47"/>
      <c r="LYL411" s="47"/>
      <c r="LYM411" s="47"/>
      <c r="LYN411" s="47"/>
      <c r="LYO411" s="47"/>
      <c r="LYP411" s="47"/>
      <c r="LYQ411" s="47"/>
      <c r="LYR411" s="47"/>
      <c r="LYS411" s="47"/>
      <c r="LYT411" s="47"/>
      <c r="LYU411" s="47"/>
      <c r="LYV411" s="47"/>
      <c r="LYW411" s="47"/>
      <c r="LYX411" s="47"/>
      <c r="LYY411" s="47"/>
      <c r="LYZ411" s="47"/>
      <c r="LZA411" s="47"/>
      <c r="LZB411" s="47"/>
      <c r="LZC411" s="47"/>
      <c r="LZD411" s="47"/>
      <c r="LZE411" s="47"/>
      <c r="LZF411" s="47"/>
      <c r="LZG411" s="47"/>
      <c r="LZH411" s="47"/>
      <c r="LZI411" s="47"/>
      <c r="LZJ411" s="47"/>
      <c r="LZK411" s="47"/>
      <c r="LZL411" s="47"/>
      <c r="LZM411" s="47"/>
      <c r="LZN411" s="47"/>
      <c r="LZO411" s="47"/>
      <c r="LZP411" s="47"/>
      <c r="LZQ411" s="47"/>
      <c r="LZR411" s="47"/>
      <c r="LZS411" s="47"/>
      <c r="LZT411" s="47"/>
      <c r="LZU411" s="47"/>
      <c r="LZV411" s="47"/>
      <c r="LZW411" s="47"/>
      <c r="LZX411" s="47"/>
      <c r="LZY411" s="47"/>
      <c r="LZZ411" s="47"/>
      <c r="MAA411" s="47"/>
      <c r="MAB411" s="47"/>
      <c r="MAC411" s="47"/>
      <c r="MAD411" s="47"/>
      <c r="MAE411" s="47"/>
      <c r="MAF411" s="47"/>
      <c r="MAG411" s="47"/>
      <c r="MAH411" s="47"/>
      <c r="MAI411" s="47"/>
      <c r="MAJ411" s="47"/>
      <c r="MAK411" s="47"/>
      <c r="MAL411" s="47"/>
      <c r="MAM411" s="47"/>
      <c r="MAN411" s="47"/>
      <c r="MAO411" s="47"/>
      <c r="MAP411" s="47"/>
      <c r="MAQ411" s="47"/>
      <c r="MAR411" s="47"/>
      <c r="MAS411" s="47"/>
      <c r="MAT411" s="47"/>
      <c r="MAU411" s="47"/>
      <c r="MAV411" s="47"/>
      <c r="MAW411" s="47"/>
      <c r="MAX411" s="47"/>
      <c r="MAY411" s="47"/>
      <c r="MAZ411" s="47"/>
      <c r="MBA411" s="47"/>
      <c r="MBB411" s="47"/>
      <c r="MBC411" s="47"/>
      <c r="MBD411" s="47"/>
      <c r="MBE411" s="47"/>
      <c r="MBF411" s="47"/>
      <c r="MBG411" s="47"/>
      <c r="MBH411" s="47"/>
      <c r="MBI411" s="47"/>
      <c r="MBJ411" s="47"/>
      <c r="MBK411" s="47"/>
      <c r="MBL411" s="47"/>
      <c r="MBM411" s="47"/>
      <c r="MBN411" s="47"/>
      <c r="MBO411" s="47"/>
      <c r="MBP411" s="47"/>
      <c r="MBQ411" s="47"/>
      <c r="MBR411" s="47"/>
      <c r="MBS411" s="47"/>
      <c r="MBT411" s="47"/>
      <c r="MBU411" s="47"/>
      <c r="MBV411" s="47"/>
      <c r="MBW411" s="47"/>
      <c r="MBX411" s="47"/>
      <c r="MBY411" s="47"/>
      <c r="MBZ411" s="47"/>
      <c r="MCA411" s="47"/>
      <c r="MCB411" s="47"/>
      <c r="MCC411" s="47"/>
      <c r="MCD411" s="47"/>
      <c r="MCE411" s="47"/>
      <c r="MCF411" s="47"/>
      <c r="MCG411" s="47"/>
      <c r="MCH411" s="47"/>
      <c r="MCI411" s="47"/>
      <c r="MCJ411" s="47"/>
      <c r="MCK411" s="47"/>
      <c r="MCL411" s="47"/>
      <c r="MCM411" s="47"/>
      <c r="MCN411" s="47"/>
      <c r="MCO411" s="47"/>
      <c r="MCP411" s="47"/>
      <c r="MCQ411" s="47"/>
      <c r="MCR411" s="47"/>
      <c r="MCS411" s="47"/>
      <c r="MCT411" s="47"/>
      <c r="MCU411" s="47"/>
      <c r="MCV411" s="47"/>
      <c r="MCW411" s="47"/>
      <c r="MCX411" s="47"/>
      <c r="MCY411" s="47"/>
      <c r="MCZ411" s="47"/>
      <c r="MDA411" s="47"/>
      <c r="MDB411" s="47"/>
      <c r="MDC411" s="47"/>
      <c r="MDD411" s="47"/>
      <c r="MDE411" s="47"/>
      <c r="MDF411" s="47"/>
      <c r="MDG411" s="47"/>
      <c r="MDH411" s="47"/>
      <c r="MDI411" s="47"/>
      <c r="MDJ411" s="47"/>
      <c r="MDK411" s="47"/>
      <c r="MDL411" s="47"/>
      <c r="MDM411" s="47"/>
      <c r="MDN411" s="47"/>
      <c r="MDO411" s="47"/>
      <c r="MDP411" s="47"/>
      <c r="MDQ411" s="47"/>
      <c r="MDR411" s="47"/>
      <c r="MDS411" s="47"/>
      <c r="MDT411" s="47"/>
      <c r="MDU411" s="47"/>
      <c r="MDV411" s="47"/>
      <c r="MDW411" s="47"/>
      <c r="MDX411" s="47"/>
      <c r="MDY411" s="47"/>
      <c r="MDZ411" s="47"/>
      <c r="MEA411" s="47"/>
      <c r="MEB411" s="47"/>
      <c r="MEC411" s="47"/>
      <c r="MED411" s="47"/>
      <c r="MEE411" s="47"/>
      <c r="MEF411" s="47"/>
      <c r="MEG411" s="47"/>
      <c r="MEH411" s="47"/>
      <c r="MEI411" s="47"/>
      <c r="MEJ411" s="47"/>
      <c r="MEK411" s="47"/>
      <c r="MEL411" s="47"/>
      <c r="MEM411" s="47"/>
      <c r="MEN411" s="47"/>
      <c r="MEO411" s="47"/>
      <c r="MEP411" s="47"/>
      <c r="MEQ411" s="47"/>
      <c r="MER411" s="47"/>
      <c r="MES411" s="47"/>
      <c r="MET411" s="47"/>
      <c r="MEU411" s="47"/>
      <c r="MEV411" s="47"/>
      <c r="MEW411" s="47"/>
      <c r="MEX411" s="47"/>
      <c r="MEY411" s="47"/>
      <c r="MEZ411" s="47"/>
      <c r="MFA411" s="47"/>
      <c r="MFB411" s="47"/>
      <c r="MFC411" s="47"/>
      <c r="MFD411" s="47"/>
      <c r="MFE411" s="47"/>
      <c r="MFF411" s="47"/>
      <c r="MFG411" s="47"/>
      <c r="MFH411" s="47"/>
      <c r="MFI411" s="47"/>
      <c r="MFJ411" s="47"/>
      <c r="MFK411" s="47"/>
      <c r="MFL411" s="47"/>
      <c r="MFM411" s="47"/>
      <c r="MFN411" s="47"/>
      <c r="MFO411" s="47"/>
      <c r="MFP411" s="47"/>
      <c r="MFQ411" s="47"/>
      <c r="MFR411" s="47"/>
      <c r="MFS411" s="47"/>
      <c r="MFT411" s="47"/>
      <c r="MFU411" s="47"/>
      <c r="MFV411" s="47"/>
      <c r="MFW411" s="47"/>
      <c r="MFX411" s="47"/>
      <c r="MFY411" s="47"/>
      <c r="MFZ411" s="47"/>
      <c r="MGA411" s="47"/>
      <c r="MGB411" s="47"/>
      <c r="MGC411" s="47"/>
      <c r="MGD411" s="47"/>
      <c r="MGE411" s="47"/>
      <c r="MGF411" s="47"/>
      <c r="MGG411" s="47"/>
      <c r="MGH411" s="47"/>
      <c r="MGI411" s="47"/>
      <c r="MGJ411" s="47"/>
      <c r="MGK411" s="47"/>
      <c r="MGL411" s="47"/>
      <c r="MGM411" s="47"/>
      <c r="MGN411" s="47"/>
      <c r="MGO411" s="47"/>
      <c r="MGP411" s="47"/>
      <c r="MGQ411" s="47"/>
      <c r="MGR411" s="47"/>
      <c r="MGS411" s="47"/>
      <c r="MGT411" s="47"/>
      <c r="MGU411" s="47"/>
      <c r="MGV411" s="47"/>
      <c r="MGW411" s="47"/>
      <c r="MGX411" s="47"/>
      <c r="MGY411" s="47"/>
      <c r="MGZ411" s="47"/>
      <c r="MHA411" s="47"/>
      <c r="MHB411" s="47"/>
      <c r="MHC411" s="47"/>
      <c r="MHD411" s="47"/>
      <c r="MHE411" s="47"/>
      <c r="MHF411" s="47"/>
      <c r="MHG411" s="47"/>
      <c r="MHH411" s="47"/>
      <c r="MHI411" s="47"/>
      <c r="MHJ411" s="47"/>
      <c r="MHK411" s="47"/>
      <c r="MHL411" s="47"/>
      <c r="MHM411" s="47"/>
      <c r="MHN411" s="47"/>
      <c r="MHO411" s="47"/>
      <c r="MHP411" s="47"/>
      <c r="MHQ411" s="47"/>
      <c r="MHR411" s="47"/>
      <c r="MHS411" s="47"/>
      <c r="MHT411" s="47"/>
      <c r="MHU411" s="47"/>
      <c r="MHV411" s="47"/>
      <c r="MHW411" s="47"/>
      <c r="MHX411" s="47"/>
      <c r="MHY411" s="47"/>
      <c r="MHZ411" s="47"/>
      <c r="MIA411" s="47"/>
      <c r="MIB411" s="47"/>
      <c r="MIC411" s="47"/>
      <c r="MID411" s="47"/>
      <c r="MIE411" s="47"/>
      <c r="MIF411" s="47"/>
      <c r="MIG411" s="47"/>
      <c r="MIH411" s="47"/>
      <c r="MII411" s="47"/>
      <c r="MIJ411" s="47"/>
      <c r="MIK411" s="47"/>
      <c r="MIL411" s="47"/>
      <c r="MIM411" s="47"/>
      <c r="MIN411" s="47"/>
      <c r="MIO411" s="47"/>
      <c r="MIP411" s="47"/>
      <c r="MIQ411" s="47"/>
      <c r="MIR411" s="47"/>
      <c r="MIS411" s="47"/>
      <c r="MIT411" s="47"/>
      <c r="MIU411" s="47"/>
      <c r="MIV411" s="47"/>
      <c r="MIW411" s="47"/>
      <c r="MIX411" s="47"/>
      <c r="MIY411" s="47"/>
      <c r="MIZ411" s="47"/>
      <c r="MJA411" s="47"/>
      <c r="MJB411" s="47"/>
      <c r="MJC411" s="47"/>
      <c r="MJD411" s="47"/>
      <c r="MJE411" s="47"/>
      <c r="MJF411" s="47"/>
      <c r="MJG411" s="47"/>
      <c r="MJH411" s="47"/>
      <c r="MJI411" s="47"/>
      <c r="MJJ411" s="47"/>
      <c r="MJK411" s="47"/>
      <c r="MJL411" s="47"/>
      <c r="MJM411" s="47"/>
      <c r="MJN411" s="47"/>
      <c r="MJO411" s="47"/>
      <c r="MJP411" s="47"/>
      <c r="MJQ411" s="47"/>
      <c r="MJR411" s="47"/>
      <c r="MJS411" s="47"/>
      <c r="MJT411" s="47"/>
      <c r="MJU411" s="47"/>
      <c r="MJV411" s="47"/>
      <c r="MJW411" s="47"/>
      <c r="MJX411" s="47"/>
      <c r="MJY411" s="47"/>
      <c r="MJZ411" s="47"/>
      <c r="MKA411" s="47"/>
      <c r="MKB411" s="47"/>
      <c r="MKC411" s="47"/>
      <c r="MKD411" s="47"/>
      <c r="MKE411" s="47"/>
      <c r="MKF411" s="47"/>
      <c r="MKG411" s="47"/>
      <c r="MKH411" s="47"/>
      <c r="MKI411" s="47"/>
      <c r="MKJ411" s="47"/>
      <c r="MKK411" s="47"/>
      <c r="MKL411" s="47"/>
      <c r="MKM411" s="47"/>
      <c r="MKN411" s="47"/>
      <c r="MKO411" s="47"/>
      <c r="MKP411" s="47"/>
      <c r="MKQ411" s="47"/>
      <c r="MKR411" s="47"/>
      <c r="MKS411" s="47"/>
      <c r="MKT411" s="47"/>
      <c r="MKU411" s="47"/>
      <c r="MKV411" s="47"/>
      <c r="MKW411" s="47"/>
      <c r="MKX411" s="47"/>
      <c r="MKY411" s="47"/>
      <c r="MKZ411" s="47"/>
      <c r="MLA411" s="47"/>
      <c r="MLB411" s="47"/>
      <c r="MLC411" s="47"/>
      <c r="MLD411" s="47"/>
      <c r="MLE411" s="47"/>
      <c r="MLF411" s="47"/>
      <c r="MLG411" s="47"/>
      <c r="MLH411" s="47"/>
      <c r="MLI411" s="47"/>
      <c r="MLJ411" s="47"/>
      <c r="MLK411" s="47"/>
      <c r="MLL411" s="47"/>
      <c r="MLM411" s="47"/>
      <c r="MLN411" s="47"/>
      <c r="MLO411" s="47"/>
      <c r="MLP411" s="47"/>
      <c r="MLQ411" s="47"/>
      <c r="MLR411" s="47"/>
      <c r="MLS411" s="47"/>
      <c r="MLT411" s="47"/>
      <c r="MLU411" s="47"/>
      <c r="MLV411" s="47"/>
      <c r="MLW411" s="47"/>
      <c r="MLX411" s="47"/>
      <c r="MLY411" s="47"/>
      <c r="MLZ411" s="47"/>
      <c r="MMA411" s="47"/>
      <c r="MMB411" s="47"/>
      <c r="MMC411" s="47"/>
      <c r="MMD411" s="47"/>
      <c r="MME411" s="47"/>
      <c r="MMF411" s="47"/>
      <c r="MMG411" s="47"/>
      <c r="MMH411" s="47"/>
      <c r="MMI411" s="47"/>
      <c r="MMJ411" s="47"/>
      <c r="MMK411" s="47"/>
      <c r="MML411" s="47"/>
      <c r="MMM411" s="47"/>
      <c r="MMN411" s="47"/>
      <c r="MMO411" s="47"/>
      <c r="MMP411" s="47"/>
      <c r="MMQ411" s="47"/>
      <c r="MMR411" s="47"/>
      <c r="MMS411" s="47"/>
      <c r="MMT411" s="47"/>
      <c r="MMU411" s="47"/>
      <c r="MMV411" s="47"/>
      <c r="MMW411" s="47"/>
      <c r="MMX411" s="47"/>
      <c r="MMY411" s="47"/>
      <c r="MMZ411" s="47"/>
      <c r="MNA411" s="47"/>
      <c r="MNB411" s="47"/>
      <c r="MNC411" s="47"/>
      <c r="MND411" s="47"/>
      <c r="MNE411" s="47"/>
      <c r="MNF411" s="47"/>
      <c r="MNG411" s="47"/>
      <c r="MNH411" s="47"/>
      <c r="MNI411" s="47"/>
      <c r="MNJ411" s="47"/>
      <c r="MNK411" s="47"/>
      <c r="MNL411" s="47"/>
      <c r="MNM411" s="47"/>
      <c r="MNN411" s="47"/>
      <c r="MNO411" s="47"/>
      <c r="MNP411" s="47"/>
      <c r="MNQ411" s="47"/>
      <c r="MNR411" s="47"/>
      <c r="MNS411" s="47"/>
      <c r="MNT411" s="47"/>
      <c r="MNU411" s="47"/>
      <c r="MNV411" s="47"/>
      <c r="MNW411" s="47"/>
      <c r="MNX411" s="47"/>
      <c r="MNY411" s="47"/>
      <c r="MNZ411" s="47"/>
      <c r="MOA411" s="47"/>
      <c r="MOB411" s="47"/>
      <c r="MOC411" s="47"/>
      <c r="MOD411" s="47"/>
      <c r="MOE411" s="47"/>
      <c r="MOF411" s="47"/>
      <c r="MOG411" s="47"/>
      <c r="MOH411" s="47"/>
      <c r="MOI411" s="47"/>
      <c r="MOJ411" s="47"/>
      <c r="MOK411" s="47"/>
      <c r="MOL411" s="47"/>
      <c r="MOM411" s="47"/>
      <c r="MON411" s="47"/>
      <c r="MOO411" s="47"/>
      <c r="MOP411" s="47"/>
      <c r="MOQ411" s="47"/>
      <c r="MOR411" s="47"/>
      <c r="MOS411" s="47"/>
      <c r="MOT411" s="47"/>
      <c r="MOU411" s="47"/>
      <c r="MOV411" s="47"/>
      <c r="MOW411" s="47"/>
      <c r="MOX411" s="47"/>
      <c r="MOY411" s="47"/>
      <c r="MOZ411" s="47"/>
      <c r="MPA411" s="47"/>
      <c r="MPB411" s="47"/>
      <c r="MPC411" s="47"/>
      <c r="MPD411" s="47"/>
      <c r="MPE411" s="47"/>
      <c r="MPF411" s="47"/>
      <c r="MPG411" s="47"/>
      <c r="MPH411" s="47"/>
      <c r="MPI411" s="47"/>
      <c r="MPJ411" s="47"/>
      <c r="MPK411" s="47"/>
      <c r="MPL411" s="47"/>
      <c r="MPM411" s="47"/>
      <c r="MPN411" s="47"/>
      <c r="MPO411" s="47"/>
      <c r="MPP411" s="47"/>
      <c r="MPQ411" s="47"/>
      <c r="MPR411" s="47"/>
      <c r="MPS411" s="47"/>
      <c r="MPT411" s="47"/>
      <c r="MPU411" s="47"/>
      <c r="MPV411" s="47"/>
      <c r="MPW411" s="47"/>
      <c r="MPX411" s="47"/>
      <c r="MPY411" s="47"/>
      <c r="MPZ411" s="47"/>
      <c r="MQA411" s="47"/>
      <c r="MQB411" s="47"/>
      <c r="MQC411" s="47"/>
      <c r="MQD411" s="47"/>
      <c r="MQE411" s="47"/>
      <c r="MQF411" s="47"/>
      <c r="MQG411" s="47"/>
      <c r="MQH411" s="47"/>
      <c r="MQI411" s="47"/>
      <c r="MQJ411" s="47"/>
      <c r="MQK411" s="47"/>
      <c r="MQL411" s="47"/>
      <c r="MQM411" s="47"/>
      <c r="MQN411" s="47"/>
      <c r="MQO411" s="47"/>
      <c r="MQP411" s="47"/>
      <c r="MQQ411" s="47"/>
      <c r="MQR411" s="47"/>
      <c r="MQS411" s="47"/>
      <c r="MQT411" s="47"/>
      <c r="MQU411" s="47"/>
      <c r="MQV411" s="47"/>
      <c r="MQW411" s="47"/>
      <c r="MQX411" s="47"/>
      <c r="MQY411" s="47"/>
      <c r="MQZ411" s="47"/>
      <c r="MRA411" s="47"/>
      <c r="MRB411" s="47"/>
      <c r="MRC411" s="47"/>
      <c r="MRD411" s="47"/>
      <c r="MRE411" s="47"/>
      <c r="MRF411" s="47"/>
      <c r="MRG411" s="47"/>
      <c r="MRH411" s="47"/>
      <c r="MRI411" s="47"/>
      <c r="MRJ411" s="47"/>
      <c r="MRK411" s="47"/>
      <c r="MRL411" s="47"/>
      <c r="MRM411" s="47"/>
      <c r="MRN411" s="47"/>
      <c r="MRO411" s="47"/>
      <c r="MRP411" s="47"/>
      <c r="MRQ411" s="47"/>
      <c r="MRR411" s="47"/>
      <c r="MRS411" s="47"/>
      <c r="MRT411" s="47"/>
      <c r="MRU411" s="47"/>
      <c r="MRV411" s="47"/>
      <c r="MRW411" s="47"/>
      <c r="MRX411" s="47"/>
      <c r="MRY411" s="47"/>
      <c r="MRZ411" s="47"/>
      <c r="MSA411" s="47"/>
      <c r="MSB411" s="47"/>
      <c r="MSC411" s="47"/>
      <c r="MSD411" s="47"/>
      <c r="MSE411" s="47"/>
      <c r="MSF411" s="47"/>
      <c r="MSG411" s="47"/>
      <c r="MSH411" s="47"/>
      <c r="MSI411" s="47"/>
      <c r="MSJ411" s="47"/>
      <c r="MSK411" s="47"/>
      <c r="MSL411" s="47"/>
      <c r="MSM411" s="47"/>
      <c r="MSN411" s="47"/>
      <c r="MSO411" s="47"/>
      <c r="MSP411" s="47"/>
      <c r="MSQ411" s="47"/>
      <c r="MSR411" s="47"/>
      <c r="MSS411" s="47"/>
      <c r="MST411" s="47"/>
      <c r="MSU411" s="47"/>
      <c r="MSV411" s="47"/>
      <c r="MSW411" s="47"/>
      <c r="MSX411" s="47"/>
      <c r="MSY411" s="47"/>
      <c r="MSZ411" s="47"/>
      <c r="MTA411" s="47"/>
      <c r="MTB411" s="47"/>
      <c r="MTC411" s="47"/>
      <c r="MTD411" s="47"/>
      <c r="MTE411" s="47"/>
      <c r="MTF411" s="47"/>
      <c r="MTG411" s="47"/>
      <c r="MTH411" s="47"/>
      <c r="MTI411" s="47"/>
      <c r="MTJ411" s="47"/>
      <c r="MTK411" s="47"/>
      <c r="MTL411" s="47"/>
      <c r="MTM411" s="47"/>
      <c r="MTN411" s="47"/>
      <c r="MTO411" s="47"/>
      <c r="MTP411" s="47"/>
      <c r="MTQ411" s="47"/>
      <c r="MTR411" s="47"/>
      <c r="MTS411" s="47"/>
      <c r="MTT411" s="47"/>
      <c r="MTU411" s="47"/>
      <c r="MTV411" s="47"/>
      <c r="MTW411" s="47"/>
      <c r="MTX411" s="47"/>
      <c r="MTY411" s="47"/>
      <c r="MTZ411" s="47"/>
      <c r="MUA411" s="47"/>
      <c r="MUB411" s="47"/>
      <c r="MUC411" s="47"/>
      <c r="MUD411" s="47"/>
      <c r="MUE411" s="47"/>
      <c r="MUF411" s="47"/>
      <c r="MUG411" s="47"/>
      <c r="MUH411" s="47"/>
      <c r="MUI411" s="47"/>
      <c r="MUJ411" s="47"/>
      <c r="MUK411" s="47"/>
      <c r="MUL411" s="47"/>
      <c r="MUM411" s="47"/>
      <c r="MUN411" s="47"/>
      <c r="MUO411" s="47"/>
      <c r="MUP411" s="47"/>
      <c r="MUQ411" s="47"/>
      <c r="MUR411" s="47"/>
      <c r="MUS411" s="47"/>
      <c r="MUT411" s="47"/>
      <c r="MUU411" s="47"/>
      <c r="MUV411" s="47"/>
      <c r="MUW411" s="47"/>
      <c r="MUX411" s="47"/>
      <c r="MUY411" s="47"/>
      <c r="MUZ411" s="47"/>
      <c r="MVA411" s="47"/>
      <c r="MVB411" s="47"/>
      <c r="MVC411" s="47"/>
      <c r="MVD411" s="47"/>
      <c r="MVE411" s="47"/>
      <c r="MVF411" s="47"/>
      <c r="MVG411" s="47"/>
      <c r="MVH411" s="47"/>
      <c r="MVI411" s="47"/>
      <c r="MVJ411" s="47"/>
      <c r="MVK411" s="47"/>
      <c r="MVL411" s="47"/>
      <c r="MVM411" s="47"/>
      <c r="MVN411" s="47"/>
      <c r="MVO411" s="47"/>
      <c r="MVP411" s="47"/>
      <c r="MVQ411" s="47"/>
      <c r="MVR411" s="47"/>
      <c r="MVS411" s="47"/>
      <c r="MVT411" s="47"/>
      <c r="MVU411" s="47"/>
      <c r="MVV411" s="47"/>
      <c r="MVW411" s="47"/>
      <c r="MVX411" s="47"/>
      <c r="MVY411" s="47"/>
      <c r="MVZ411" s="47"/>
      <c r="MWA411" s="47"/>
      <c r="MWB411" s="47"/>
      <c r="MWC411" s="47"/>
      <c r="MWD411" s="47"/>
      <c r="MWE411" s="47"/>
      <c r="MWF411" s="47"/>
      <c r="MWG411" s="47"/>
      <c r="MWH411" s="47"/>
      <c r="MWI411" s="47"/>
      <c r="MWJ411" s="47"/>
      <c r="MWK411" s="47"/>
      <c r="MWL411" s="47"/>
      <c r="MWM411" s="47"/>
      <c r="MWN411" s="47"/>
      <c r="MWO411" s="47"/>
      <c r="MWP411" s="47"/>
      <c r="MWQ411" s="47"/>
      <c r="MWR411" s="47"/>
      <c r="MWS411" s="47"/>
      <c r="MWT411" s="47"/>
      <c r="MWU411" s="47"/>
      <c r="MWV411" s="47"/>
      <c r="MWW411" s="47"/>
      <c r="MWX411" s="47"/>
      <c r="MWY411" s="47"/>
      <c r="MWZ411" s="47"/>
      <c r="MXA411" s="47"/>
      <c r="MXB411" s="47"/>
      <c r="MXC411" s="47"/>
      <c r="MXD411" s="47"/>
      <c r="MXE411" s="47"/>
      <c r="MXF411" s="47"/>
      <c r="MXG411" s="47"/>
      <c r="MXH411" s="47"/>
      <c r="MXI411" s="47"/>
      <c r="MXJ411" s="47"/>
      <c r="MXK411" s="47"/>
      <c r="MXL411" s="47"/>
      <c r="MXM411" s="47"/>
      <c r="MXN411" s="47"/>
      <c r="MXO411" s="47"/>
      <c r="MXP411" s="47"/>
      <c r="MXQ411" s="47"/>
      <c r="MXR411" s="47"/>
      <c r="MXS411" s="47"/>
      <c r="MXT411" s="47"/>
      <c r="MXU411" s="47"/>
      <c r="MXV411" s="47"/>
      <c r="MXW411" s="47"/>
      <c r="MXX411" s="47"/>
      <c r="MXY411" s="47"/>
      <c r="MXZ411" s="47"/>
      <c r="MYA411" s="47"/>
      <c r="MYB411" s="47"/>
      <c r="MYC411" s="47"/>
      <c r="MYD411" s="47"/>
      <c r="MYE411" s="47"/>
      <c r="MYF411" s="47"/>
      <c r="MYG411" s="47"/>
      <c r="MYH411" s="47"/>
      <c r="MYI411" s="47"/>
      <c r="MYJ411" s="47"/>
      <c r="MYK411" s="47"/>
      <c r="MYL411" s="47"/>
      <c r="MYM411" s="47"/>
      <c r="MYN411" s="47"/>
      <c r="MYO411" s="47"/>
      <c r="MYP411" s="47"/>
      <c r="MYQ411" s="47"/>
      <c r="MYR411" s="47"/>
      <c r="MYS411" s="47"/>
      <c r="MYT411" s="47"/>
      <c r="MYU411" s="47"/>
      <c r="MYV411" s="47"/>
      <c r="MYW411" s="47"/>
      <c r="MYX411" s="47"/>
      <c r="MYY411" s="47"/>
      <c r="MYZ411" s="47"/>
      <c r="MZA411" s="47"/>
      <c r="MZB411" s="47"/>
      <c r="MZC411" s="47"/>
      <c r="MZD411" s="47"/>
      <c r="MZE411" s="47"/>
      <c r="MZF411" s="47"/>
      <c r="MZG411" s="47"/>
      <c r="MZH411" s="47"/>
      <c r="MZI411" s="47"/>
      <c r="MZJ411" s="47"/>
      <c r="MZK411" s="47"/>
      <c r="MZL411" s="47"/>
      <c r="MZM411" s="47"/>
      <c r="MZN411" s="47"/>
      <c r="MZO411" s="47"/>
      <c r="MZP411" s="47"/>
      <c r="MZQ411" s="47"/>
      <c r="MZR411" s="47"/>
      <c r="MZS411" s="47"/>
      <c r="MZT411" s="47"/>
      <c r="MZU411" s="47"/>
      <c r="MZV411" s="47"/>
      <c r="MZW411" s="47"/>
      <c r="MZX411" s="47"/>
      <c r="MZY411" s="47"/>
      <c r="MZZ411" s="47"/>
      <c r="NAA411" s="47"/>
      <c r="NAB411" s="47"/>
      <c r="NAC411" s="47"/>
      <c r="NAD411" s="47"/>
      <c r="NAE411" s="47"/>
      <c r="NAF411" s="47"/>
      <c r="NAG411" s="47"/>
      <c r="NAH411" s="47"/>
      <c r="NAI411" s="47"/>
      <c r="NAJ411" s="47"/>
      <c r="NAK411" s="47"/>
      <c r="NAL411" s="47"/>
      <c r="NAM411" s="47"/>
      <c r="NAN411" s="47"/>
      <c r="NAO411" s="47"/>
      <c r="NAP411" s="47"/>
      <c r="NAQ411" s="47"/>
      <c r="NAR411" s="47"/>
      <c r="NAS411" s="47"/>
      <c r="NAT411" s="47"/>
      <c r="NAU411" s="47"/>
      <c r="NAV411" s="47"/>
      <c r="NAW411" s="47"/>
      <c r="NAX411" s="47"/>
      <c r="NAY411" s="47"/>
      <c r="NAZ411" s="47"/>
      <c r="NBA411" s="47"/>
      <c r="NBB411" s="47"/>
      <c r="NBC411" s="47"/>
      <c r="NBD411" s="47"/>
      <c r="NBE411" s="47"/>
      <c r="NBF411" s="47"/>
      <c r="NBG411" s="47"/>
      <c r="NBH411" s="47"/>
      <c r="NBI411" s="47"/>
      <c r="NBJ411" s="47"/>
      <c r="NBK411" s="47"/>
      <c r="NBL411" s="47"/>
      <c r="NBM411" s="47"/>
      <c r="NBN411" s="47"/>
      <c r="NBO411" s="47"/>
      <c r="NBP411" s="47"/>
      <c r="NBQ411" s="47"/>
      <c r="NBR411" s="47"/>
      <c r="NBS411" s="47"/>
      <c r="NBT411" s="47"/>
      <c r="NBU411" s="47"/>
      <c r="NBV411" s="47"/>
      <c r="NBW411" s="47"/>
      <c r="NBX411" s="47"/>
      <c r="NBY411" s="47"/>
      <c r="NBZ411" s="47"/>
      <c r="NCA411" s="47"/>
      <c r="NCB411" s="47"/>
      <c r="NCC411" s="47"/>
      <c r="NCD411" s="47"/>
      <c r="NCE411" s="47"/>
      <c r="NCF411" s="47"/>
      <c r="NCG411" s="47"/>
      <c r="NCH411" s="47"/>
      <c r="NCI411" s="47"/>
      <c r="NCJ411" s="47"/>
      <c r="NCK411" s="47"/>
      <c r="NCL411" s="47"/>
      <c r="NCM411" s="47"/>
      <c r="NCN411" s="47"/>
      <c r="NCO411" s="47"/>
      <c r="NCP411" s="47"/>
      <c r="NCQ411" s="47"/>
      <c r="NCR411" s="47"/>
      <c r="NCS411" s="47"/>
      <c r="NCT411" s="47"/>
      <c r="NCU411" s="47"/>
      <c r="NCV411" s="47"/>
      <c r="NCW411" s="47"/>
      <c r="NCX411" s="47"/>
      <c r="NCY411" s="47"/>
      <c r="NCZ411" s="47"/>
      <c r="NDA411" s="47"/>
      <c r="NDB411" s="47"/>
      <c r="NDC411" s="47"/>
      <c r="NDD411" s="47"/>
      <c r="NDE411" s="47"/>
      <c r="NDF411" s="47"/>
      <c r="NDG411" s="47"/>
      <c r="NDH411" s="47"/>
      <c r="NDI411" s="47"/>
      <c r="NDJ411" s="47"/>
      <c r="NDK411" s="47"/>
      <c r="NDL411" s="47"/>
      <c r="NDM411" s="47"/>
      <c r="NDN411" s="47"/>
      <c r="NDO411" s="47"/>
      <c r="NDP411" s="47"/>
      <c r="NDQ411" s="47"/>
      <c r="NDR411" s="47"/>
      <c r="NDS411" s="47"/>
      <c r="NDT411" s="47"/>
      <c r="NDU411" s="47"/>
      <c r="NDV411" s="47"/>
      <c r="NDW411" s="47"/>
      <c r="NDX411" s="47"/>
      <c r="NDY411" s="47"/>
      <c r="NDZ411" s="47"/>
      <c r="NEA411" s="47"/>
      <c r="NEB411" s="47"/>
      <c r="NEC411" s="47"/>
      <c r="NED411" s="47"/>
      <c r="NEE411" s="47"/>
      <c r="NEF411" s="47"/>
      <c r="NEG411" s="47"/>
      <c r="NEH411" s="47"/>
      <c r="NEI411" s="47"/>
      <c r="NEJ411" s="47"/>
      <c r="NEK411" s="47"/>
      <c r="NEL411" s="47"/>
      <c r="NEM411" s="47"/>
      <c r="NEN411" s="47"/>
      <c r="NEO411" s="47"/>
      <c r="NEP411" s="47"/>
      <c r="NEQ411" s="47"/>
      <c r="NER411" s="47"/>
      <c r="NES411" s="47"/>
      <c r="NET411" s="47"/>
      <c r="NEU411" s="47"/>
      <c r="NEV411" s="47"/>
      <c r="NEW411" s="47"/>
      <c r="NEX411" s="47"/>
      <c r="NEY411" s="47"/>
      <c r="NEZ411" s="47"/>
      <c r="NFA411" s="47"/>
      <c r="NFB411" s="47"/>
      <c r="NFC411" s="47"/>
      <c r="NFD411" s="47"/>
      <c r="NFE411" s="47"/>
      <c r="NFF411" s="47"/>
      <c r="NFG411" s="47"/>
      <c r="NFH411" s="47"/>
      <c r="NFI411" s="47"/>
      <c r="NFJ411" s="47"/>
      <c r="NFK411" s="47"/>
      <c r="NFL411" s="47"/>
      <c r="NFM411" s="47"/>
      <c r="NFN411" s="47"/>
      <c r="NFO411" s="47"/>
      <c r="NFP411" s="47"/>
      <c r="NFQ411" s="47"/>
      <c r="NFR411" s="47"/>
      <c r="NFS411" s="47"/>
      <c r="NFT411" s="47"/>
      <c r="NFU411" s="47"/>
      <c r="NFV411" s="47"/>
      <c r="NFW411" s="47"/>
      <c r="NFX411" s="47"/>
      <c r="NFY411" s="47"/>
      <c r="NFZ411" s="47"/>
      <c r="NGA411" s="47"/>
      <c r="NGB411" s="47"/>
      <c r="NGC411" s="47"/>
      <c r="NGD411" s="47"/>
      <c r="NGE411" s="47"/>
      <c r="NGF411" s="47"/>
      <c r="NGG411" s="47"/>
      <c r="NGH411" s="47"/>
      <c r="NGI411" s="47"/>
      <c r="NGJ411" s="47"/>
      <c r="NGK411" s="47"/>
      <c r="NGL411" s="47"/>
      <c r="NGM411" s="47"/>
      <c r="NGN411" s="47"/>
      <c r="NGO411" s="47"/>
      <c r="NGP411" s="47"/>
      <c r="NGQ411" s="47"/>
      <c r="NGR411" s="47"/>
      <c r="NGS411" s="47"/>
      <c r="NGT411" s="47"/>
      <c r="NGU411" s="47"/>
      <c r="NGV411" s="47"/>
      <c r="NGW411" s="47"/>
      <c r="NGX411" s="47"/>
      <c r="NGY411" s="47"/>
      <c r="NGZ411" s="47"/>
      <c r="NHA411" s="47"/>
      <c r="NHB411" s="47"/>
      <c r="NHC411" s="47"/>
      <c r="NHD411" s="47"/>
      <c r="NHE411" s="47"/>
      <c r="NHF411" s="47"/>
      <c r="NHG411" s="47"/>
      <c r="NHH411" s="47"/>
      <c r="NHI411" s="47"/>
      <c r="NHJ411" s="47"/>
      <c r="NHK411" s="47"/>
      <c r="NHL411" s="47"/>
      <c r="NHM411" s="47"/>
      <c r="NHN411" s="47"/>
      <c r="NHO411" s="47"/>
      <c r="NHP411" s="47"/>
      <c r="NHQ411" s="47"/>
      <c r="NHR411" s="47"/>
      <c r="NHS411" s="47"/>
      <c r="NHT411" s="47"/>
      <c r="NHU411" s="47"/>
      <c r="NHV411" s="47"/>
      <c r="NHW411" s="47"/>
      <c r="NHX411" s="47"/>
      <c r="NHY411" s="47"/>
      <c r="NHZ411" s="47"/>
      <c r="NIA411" s="47"/>
      <c r="NIB411" s="47"/>
      <c r="NIC411" s="47"/>
      <c r="NID411" s="47"/>
      <c r="NIE411" s="47"/>
      <c r="NIF411" s="47"/>
      <c r="NIG411" s="47"/>
      <c r="NIH411" s="47"/>
      <c r="NII411" s="47"/>
      <c r="NIJ411" s="47"/>
      <c r="NIK411" s="47"/>
      <c r="NIL411" s="47"/>
      <c r="NIM411" s="47"/>
      <c r="NIN411" s="47"/>
      <c r="NIO411" s="47"/>
      <c r="NIP411" s="47"/>
      <c r="NIQ411" s="47"/>
      <c r="NIR411" s="47"/>
      <c r="NIS411" s="47"/>
      <c r="NIT411" s="47"/>
      <c r="NIU411" s="47"/>
      <c r="NIV411" s="47"/>
      <c r="NIW411" s="47"/>
      <c r="NIX411" s="47"/>
      <c r="NIY411" s="47"/>
      <c r="NIZ411" s="47"/>
      <c r="NJA411" s="47"/>
      <c r="NJB411" s="47"/>
      <c r="NJC411" s="47"/>
      <c r="NJD411" s="47"/>
      <c r="NJE411" s="47"/>
      <c r="NJF411" s="47"/>
      <c r="NJG411" s="47"/>
      <c r="NJH411" s="47"/>
      <c r="NJI411" s="47"/>
      <c r="NJJ411" s="47"/>
      <c r="NJK411" s="47"/>
      <c r="NJL411" s="47"/>
      <c r="NJM411" s="47"/>
      <c r="NJN411" s="47"/>
      <c r="NJO411" s="47"/>
      <c r="NJP411" s="47"/>
      <c r="NJQ411" s="47"/>
      <c r="NJR411" s="47"/>
      <c r="NJS411" s="47"/>
      <c r="NJT411" s="47"/>
      <c r="NJU411" s="47"/>
      <c r="NJV411" s="47"/>
      <c r="NJW411" s="47"/>
      <c r="NJX411" s="47"/>
      <c r="NJY411" s="47"/>
      <c r="NJZ411" s="47"/>
      <c r="NKA411" s="47"/>
      <c r="NKB411" s="47"/>
      <c r="NKC411" s="47"/>
      <c r="NKD411" s="47"/>
      <c r="NKE411" s="47"/>
      <c r="NKF411" s="47"/>
      <c r="NKG411" s="47"/>
      <c r="NKH411" s="47"/>
      <c r="NKI411" s="47"/>
      <c r="NKJ411" s="47"/>
      <c r="NKK411" s="47"/>
      <c r="NKL411" s="47"/>
      <c r="NKM411" s="47"/>
      <c r="NKN411" s="47"/>
      <c r="NKO411" s="47"/>
      <c r="NKP411" s="47"/>
      <c r="NKQ411" s="47"/>
      <c r="NKR411" s="47"/>
      <c r="NKS411" s="47"/>
      <c r="NKT411" s="47"/>
      <c r="NKU411" s="47"/>
      <c r="NKV411" s="47"/>
      <c r="NKW411" s="47"/>
      <c r="NKX411" s="47"/>
      <c r="NKY411" s="47"/>
      <c r="NKZ411" s="47"/>
      <c r="NLA411" s="47"/>
      <c r="NLB411" s="47"/>
      <c r="NLC411" s="47"/>
      <c r="NLD411" s="47"/>
      <c r="NLE411" s="47"/>
      <c r="NLF411" s="47"/>
      <c r="NLG411" s="47"/>
      <c r="NLH411" s="47"/>
      <c r="NLI411" s="47"/>
      <c r="NLJ411" s="47"/>
      <c r="NLK411" s="47"/>
      <c r="NLL411" s="47"/>
      <c r="NLM411" s="47"/>
      <c r="NLN411" s="47"/>
      <c r="NLO411" s="47"/>
      <c r="NLP411" s="47"/>
      <c r="NLQ411" s="47"/>
      <c r="NLR411" s="47"/>
      <c r="NLS411" s="47"/>
      <c r="NLT411" s="47"/>
      <c r="NLU411" s="47"/>
      <c r="NLV411" s="47"/>
      <c r="NLW411" s="47"/>
      <c r="NLX411" s="47"/>
      <c r="NLY411" s="47"/>
      <c r="NLZ411" s="47"/>
      <c r="NMA411" s="47"/>
      <c r="NMB411" s="47"/>
      <c r="NMC411" s="47"/>
      <c r="NMD411" s="47"/>
      <c r="NME411" s="47"/>
      <c r="NMF411" s="47"/>
      <c r="NMG411" s="47"/>
      <c r="NMH411" s="47"/>
      <c r="NMI411" s="47"/>
      <c r="NMJ411" s="47"/>
      <c r="NMK411" s="47"/>
      <c r="NML411" s="47"/>
      <c r="NMM411" s="47"/>
      <c r="NMN411" s="47"/>
      <c r="NMO411" s="47"/>
      <c r="NMP411" s="47"/>
      <c r="NMQ411" s="47"/>
      <c r="NMR411" s="47"/>
      <c r="NMS411" s="47"/>
      <c r="NMT411" s="47"/>
      <c r="NMU411" s="47"/>
      <c r="NMV411" s="47"/>
      <c r="NMW411" s="47"/>
      <c r="NMX411" s="47"/>
      <c r="NMY411" s="47"/>
      <c r="NMZ411" s="47"/>
      <c r="NNA411" s="47"/>
      <c r="NNB411" s="47"/>
      <c r="NNC411" s="47"/>
      <c r="NND411" s="47"/>
      <c r="NNE411" s="47"/>
      <c r="NNF411" s="47"/>
      <c r="NNG411" s="47"/>
      <c r="NNH411" s="47"/>
      <c r="NNI411" s="47"/>
      <c r="NNJ411" s="47"/>
      <c r="NNK411" s="47"/>
      <c r="NNL411" s="47"/>
      <c r="NNM411" s="47"/>
      <c r="NNN411" s="47"/>
      <c r="NNO411" s="47"/>
      <c r="NNP411" s="47"/>
      <c r="NNQ411" s="47"/>
      <c r="NNR411" s="47"/>
      <c r="NNS411" s="47"/>
      <c r="NNT411" s="47"/>
      <c r="NNU411" s="47"/>
      <c r="NNV411" s="47"/>
      <c r="NNW411" s="47"/>
      <c r="NNX411" s="47"/>
      <c r="NNY411" s="47"/>
      <c r="NNZ411" s="47"/>
      <c r="NOA411" s="47"/>
      <c r="NOB411" s="47"/>
      <c r="NOC411" s="47"/>
      <c r="NOD411" s="47"/>
      <c r="NOE411" s="47"/>
      <c r="NOF411" s="47"/>
      <c r="NOG411" s="47"/>
      <c r="NOH411" s="47"/>
      <c r="NOI411" s="47"/>
      <c r="NOJ411" s="47"/>
      <c r="NOK411" s="47"/>
      <c r="NOL411" s="47"/>
      <c r="NOM411" s="47"/>
      <c r="NON411" s="47"/>
      <c r="NOO411" s="47"/>
      <c r="NOP411" s="47"/>
      <c r="NOQ411" s="47"/>
      <c r="NOR411" s="47"/>
      <c r="NOS411" s="47"/>
      <c r="NOT411" s="47"/>
      <c r="NOU411" s="47"/>
      <c r="NOV411" s="47"/>
      <c r="NOW411" s="47"/>
      <c r="NOX411" s="47"/>
      <c r="NOY411" s="47"/>
      <c r="NOZ411" s="47"/>
      <c r="NPA411" s="47"/>
      <c r="NPB411" s="47"/>
      <c r="NPC411" s="47"/>
      <c r="NPD411" s="47"/>
      <c r="NPE411" s="47"/>
      <c r="NPF411" s="47"/>
      <c r="NPG411" s="47"/>
      <c r="NPH411" s="47"/>
      <c r="NPI411" s="47"/>
      <c r="NPJ411" s="47"/>
      <c r="NPK411" s="47"/>
      <c r="NPL411" s="47"/>
      <c r="NPM411" s="47"/>
      <c r="NPN411" s="47"/>
      <c r="NPO411" s="47"/>
      <c r="NPP411" s="47"/>
      <c r="NPQ411" s="47"/>
      <c r="NPR411" s="47"/>
      <c r="NPS411" s="47"/>
      <c r="NPT411" s="47"/>
      <c r="NPU411" s="47"/>
      <c r="NPV411" s="47"/>
      <c r="NPW411" s="47"/>
      <c r="NPX411" s="47"/>
      <c r="NPY411" s="47"/>
      <c r="NPZ411" s="47"/>
      <c r="NQA411" s="47"/>
      <c r="NQB411" s="47"/>
      <c r="NQC411" s="47"/>
      <c r="NQD411" s="47"/>
      <c r="NQE411" s="47"/>
      <c r="NQF411" s="47"/>
      <c r="NQG411" s="47"/>
      <c r="NQH411" s="47"/>
      <c r="NQI411" s="47"/>
      <c r="NQJ411" s="47"/>
      <c r="NQK411" s="47"/>
      <c r="NQL411" s="47"/>
      <c r="NQM411" s="47"/>
      <c r="NQN411" s="47"/>
      <c r="NQO411" s="47"/>
      <c r="NQP411" s="47"/>
      <c r="NQQ411" s="47"/>
      <c r="NQR411" s="47"/>
      <c r="NQS411" s="47"/>
      <c r="NQT411" s="47"/>
      <c r="NQU411" s="47"/>
      <c r="NQV411" s="47"/>
      <c r="NQW411" s="47"/>
      <c r="NQX411" s="47"/>
      <c r="NQY411" s="47"/>
      <c r="NQZ411" s="47"/>
      <c r="NRA411" s="47"/>
      <c r="NRB411" s="47"/>
      <c r="NRC411" s="47"/>
      <c r="NRD411" s="47"/>
      <c r="NRE411" s="47"/>
      <c r="NRF411" s="47"/>
      <c r="NRG411" s="47"/>
      <c r="NRH411" s="47"/>
      <c r="NRI411" s="47"/>
      <c r="NRJ411" s="47"/>
      <c r="NRK411" s="47"/>
      <c r="NRL411" s="47"/>
      <c r="NRM411" s="47"/>
      <c r="NRN411" s="47"/>
      <c r="NRO411" s="47"/>
      <c r="NRP411" s="47"/>
      <c r="NRQ411" s="47"/>
      <c r="NRR411" s="47"/>
      <c r="NRS411" s="47"/>
      <c r="NRT411" s="47"/>
      <c r="NRU411" s="47"/>
      <c r="NRV411" s="47"/>
      <c r="NRW411" s="47"/>
      <c r="NRX411" s="47"/>
      <c r="NRY411" s="47"/>
      <c r="NRZ411" s="47"/>
      <c r="NSA411" s="47"/>
      <c r="NSB411" s="47"/>
      <c r="NSC411" s="47"/>
      <c r="NSD411" s="47"/>
      <c r="NSE411" s="47"/>
      <c r="NSF411" s="47"/>
      <c r="NSG411" s="47"/>
      <c r="NSH411" s="47"/>
      <c r="NSI411" s="47"/>
      <c r="NSJ411" s="47"/>
      <c r="NSK411" s="47"/>
      <c r="NSL411" s="47"/>
      <c r="NSM411" s="47"/>
      <c r="NSN411" s="47"/>
      <c r="NSO411" s="47"/>
      <c r="NSP411" s="47"/>
      <c r="NSQ411" s="47"/>
      <c r="NSR411" s="47"/>
      <c r="NSS411" s="47"/>
      <c r="NST411" s="47"/>
      <c r="NSU411" s="47"/>
      <c r="NSV411" s="47"/>
      <c r="NSW411" s="47"/>
      <c r="NSX411" s="47"/>
      <c r="NSY411" s="47"/>
      <c r="NSZ411" s="47"/>
      <c r="NTA411" s="47"/>
      <c r="NTB411" s="47"/>
      <c r="NTC411" s="47"/>
      <c r="NTD411" s="47"/>
      <c r="NTE411" s="47"/>
      <c r="NTF411" s="47"/>
      <c r="NTG411" s="47"/>
      <c r="NTH411" s="47"/>
      <c r="NTI411" s="47"/>
      <c r="NTJ411" s="47"/>
      <c r="NTK411" s="47"/>
      <c r="NTL411" s="47"/>
      <c r="NTM411" s="47"/>
      <c r="NTN411" s="47"/>
      <c r="NTO411" s="47"/>
      <c r="NTP411" s="47"/>
      <c r="NTQ411" s="47"/>
      <c r="NTR411" s="47"/>
      <c r="NTS411" s="47"/>
      <c r="NTT411" s="47"/>
      <c r="NTU411" s="47"/>
      <c r="NTV411" s="47"/>
      <c r="NTW411" s="47"/>
      <c r="NTX411" s="47"/>
      <c r="NTY411" s="47"/>
      <c r="NTZ411" s="47"/>
      <c r="NUA411" s="47"/>
      <c r="NUB411" s="47"/>
      <c r="NUC411" s="47"/>
      <c r="NUD411" s="47"/>
      <c r="NUE411" s="47"/>
      <c r="NUF411" s="47"/>
      <c r="NUG411" s="47"/>
      <c r="NUH411" s="47"/>
      <c r="NUI411" s="47"/>
      <c r="NUJ411" s="47"/>
      <c r="NUK411" s="47"/>
      <c r="NUL411" s="47"/>
      <c r="NUM411" s="47"/>
      <c r="NUN411" s="47"/>
      <c r="NUO411" s="47"/>
      <c r="NUP411" s="47"/>
      <c r="NUQ411" s="47"/>
      <c r="NUR411" s="47"/>
      <c r="NUS411" s="47"/>
      <c r="NUT411" s="47"/>
      <c r="NUU411" s="47"/>
      <c r="NUV411" s="47"/>
      <c r="NUW411" s="47"/>
      <c r="NUX411" s="47"/>
      <c r="NUY411" s="47"/>
      <c r="NUZ411" s="47"/>
      <c r="NVA411" s="47"/>
      <c r="NVB411" s="47"/>
      <c r="NVC411" s="47"/>
      <c r="NVD411" s="47"/>
      <c r="NVE411" s="47"/>
      <c r="NVF411" s="47"/>
      <c r="NVG411" s="47"/>
      <c r="NVH411" s="47"/>
      <c r="NVI411" s="47"/>
      <c r="NVJ411" s="47"/>
      <c r="NVK411" s="47"/>
      <c r="NVL411" s="47"/>
      <c r="NVM411" s="47"/>
      <c r="NVN411" s="47"/>
      <c r="NVO411" s="47"/>
      <c r="NVP411" s="47"/>
      <c r="NVQ411" s="47"/>
      <c r="NVR411" s="47"/>
      <c r="NVS411" s="47"/>
      <c r="NVT411" s="47"/>
      <c r="NVU411" s="47"/>
      <c r="NVV411" s="47"/>
      <c r="NVW411" s="47"/>
      <c r="NVX411" s="47"/>
      <c r="NVY411" s="47"/>
      <c r="NVZ411" s="47"/>
      <c r="NWA411" s="47"/>
      <c r="NWB411" s="47"/>
      <c r="NWC411" s="47"/>
      <c r="NWD411" s="47"/>
      <c r="NWE411" s="47"/>
      <c r="NWF411" s="47"/>
      <c r="NWG411" s="47"/>
      <c r="NWH411" s="47"/>
      <c r="NWI411" s="47"/>
      <c r="NWJ411" s="47"/>
      <c r="NWK411" s="47"/>
      <c r="NWL411" s="47"/>
      <c r="NWM411" s="47"/>
      <c r="NWN411" s="47"/>
      <c r="NWO411" s="47"/>
      <c r="NWP411" s="47"/>
      <c r="NWQ411" s="47"/>
      <c r="NWR411" s="47"/>
      <c r="NWS411" s="47"/>
      <c r="NWT411" s="47"/>
      <c r="NWU411" s="47"/>
      <c r="NWV411" s="47"/>
      <c r="NWW411" s="47"/>
      <c r="NWX411" s="47"/>
      <c r="NWY411" s="47"/>
      <c r="NWZ411" s="47"/>
      <c r="NXA411" s="47"/>
      <c r="NXB411" s="47"/>
      <c r="NXC411" s="47"/>
      <c r="NXD411" s="47"/>
      <c r="NXE411" s="47"/>
      <c r="NXF411" s="47"/>
      <c r="NXG411" s="47"/>
      <c r="NXH411" s="47"/>
      <c r="NXI411" s="47"/>
      <c r="NXJ411" s="47"/>
      <c r="NXK411" s="47"/>
      <c r="NXL411" s="47"/>
      <c r="NXM411" s="47"/>
      <c r="NXN411" s="47"/>
      <c r="NXO411" s="47"/>
      <c r="NXP411" s="47"/>
      <c r="NXQ411" s="47"/>
      <c r="NXR411" s="47"/>
      <c r="NXS411" s="47"/>
      <c r="NXT411" s="47"/>
      <c r="NXU411" s="47"/>
      <c r="NXV411" s="47"/>
      <c r="NXW411" s="47"/>
      <c r="NXX411" s="47"/>
      <c r="NXY411" s="47"/>
      <c r="NXZ411" s="47"/>
      <c r="NYA411" s="47"/>
      <c r="NYB411" s="47"/>
      <c r="NYC411" s="47"/>
      <c r="NYD411" s="47"/>
      <c r="NYE411" s="47"/>
      <c r="NYF411" s="47"/>
      <c r="NYG411" s="47"/>
      <c r="NYH411" s="47"/>
      <c r="NYI411" s="47"/>
      <c r="NYJ411" s="47"/>
      <c r="NYK411" s="47"/>
      <c r="NYL411" s="47"/>
      <c r="NYM411" s="47"/>
      <c r="NYN411" s="47"/>
      <c r="NYO411" s="47"/>
      <c r="NYP411" s="47"/>
      <c r="NYQ411" s="47"/>
      <c r="NYR411" s="47"/>
      <c r="NYS411" s="47"/>
      <c r="NYT411" s="47"/>
      <c r="NYU411" s="47"/>
      <c r="NYV411" s="47"/>
      <c r="NYW411" s="47"/>
      <c r="NYX411" s="47"/>
      <c r="NYY411" s="47"/>
      <c r="NYZ411" s="47"/>
      <c r="NZA411" s="47"/>
      <c r="NZB411" s="47"/>
      <c r="NZC411" s="47"/>
      <c r="NZD411" s="47"/>
      <c r="NZE411" s="47"/>
      <c r="NZF411" s="47"/>
      <c r="NZG411" s="47"/>
      <c r="NZH411" s="47"/>
      <c r="NZI411" s="47"/>
      <c r="NZJ411" s="47"/>
      <c r="NZK411" s="47"/>
      <c r="NZL411" s="47"/>
      <c r="NZM411" s="47"/>
      <c r="NZN411" s="47"/>
      <c r="NZO411" s="47"/>
      <c r="NZP411" s="47"/>
      <c r="NZQ411" s="47"/>
      <c r="NZR411" s="47"/>
      <c r="NZS411" s="47"/>
      <c r="NZT411" s="47"/>
      <c r="NZU411" s="47"/>
      <c r="NZV411" s="47"/>
      <c r="NZW411" s="47"/>
      <c r="NZX411" s="47"/>
      <c r="NZY411" s="47"/>
      <c r="NZZ411" s="47"/>
      <c r="OAA411" s="47"/>
      <c r="OAB411" s="47"/>
      <c r="OAC411" s="47"/>
      <c r="OAD411" s="47"/>
      <c r="OAE411" s="47"/>
      <c r="OAF411" s="47"/>
      <c r="OAG411" s="47"/>
      <c r="OAH411" s="47"/>
      <c r="OAI411" s="47"/>
      <c r="OAJ411" s="47"/>
      <c r="OAK411" s="47"/>
      <c r="OAL411" s="47"/>
      <c r="OAM411" s="47"/>
      <c r="OAN411" s="47"/>
      <c r="OAO411" s="47"/>
      <c r="OAP411" s="47"/>
      <c r="OAQ411" s="47"/>
      <c r="OAR411" s="47"/>
      <c r="OAS411" s="47"/>
      <c r="OAT411" s="47"/>
      <c r="OAU411" s="47"/>
      <c r="OAV411" s="47"/>
      <c r="OAW411" s="47"/>
      <c r="OAX411" s="47"/>
      <c r="OAY411" s="47"/>
      <c r="OAZ411" s="47"/>
      <c r="OBA411" s="47"/>
      <c r="OBB411" s="47"/>
      <c r="OBC411" s="47"/>
      <c r="OBD411" s="47"/>
      <c r="OBE411" s="47"/>
      <c r="OBF411" s="47"/>
      <c r="OBG411" s="47"/>
      <c r="OBH411" s="47"/>
      <c r="OBI411" s="47"/>
      <c r="OBJ411" s="47"/>
      <c r="OBK411" s="47"/>
      <c r="OBL411" s="47"/>
      <c r="OBM411" s="47"/>
      <c r="OBN411" s="47"/>
      <c r="OBO411" s="47"/>
      <c r="OBP411" s="47"/>
      <c r="OBQ411" s="47"/>
      <c r="OBR411" s="47"/>
      <c r="OBS411" s="47"/>
      <c r="OBT411" s="47"/>
      <c r="OBU411" s="47"/>
      <c r="OBV411" s="47"/>
      <c r="OBW411" s="47"/>
      <c r="OBX411" s="47"/>
      <c r="OBY411" s="47"/>
      <c r="OBZ411" s="47"/>
      <c r="OCA411" s="47"/>
      <c r="OCB411" s="47"/>
      <c r="OCC411" s="47"/>
      <c r="OCD411" s="47"/>
      <c r="OCE411" s="47"/>
      <c r="OCF411" s="47"/>
      <c r="OCG411" s="47"/>
      <c r="OCH411" s="47"/>
      <c r="OCI411" s="47"/>
      <c r="OCJ411" s="47"/>
      <c r="OCK411" s="47"/>
      <c r="OCL411" s="47"/>
      <c r="OCM411" s="47"/>
      <c r="OCN411" s="47"/>
      <c r="OCO411" s="47"/>
      <c r="OCP411" s="47"/>
      <c r="OCQ411" s="47"/>
      <c r="OCR411" s="47"/>
      <c r="OCS411" s="47"/>
      <c r="OCT411" s="47"/>
      <c r="OCU411" s="47"/>
      <c r="OCV411" s="47"/>
      <c r="OCW411" s="47"/>
      <c r="OCX411" s="47"/>
      <c r="OCY411" s="47"/>
      <c r="OCZ411" s="47"/>
      <c r="ODA411" s="47"/>
      <c r="ODB411" s="47"/>
      <c r="ODC411" s="47"/>
      <c r="ODD411" s="47"/>
      <c r="ODE411" s="47"/>
      <c r="ODF411" s="47"/>
      <c r="ODG411" s="47"/>
      <c r="ODH411" s="47"/>
      <c r="ODI411" s="47"/>
      <c r="ODJ411" s="47"/>
      <c r="ODK411" s="47"/>
      <c r="ODL411" s="47"/>
      <c r="ODM411" s="47"/>
      <c r="ODN411" s="47"/>
      <c r="ODO411" s="47"/>
      <c r="ODP411" s="47"/>
      <c r="ODQ411" s="47"/>
      <c r="ODR411" s="47"/>
      <c r="ODS411" s="47"/>
      <c r="ODT411" s="47"/>
      <c r="ODU411" s="47"/>
      <c r="ODV411" s="47"/>
      <c r="ODW411" s="47"/>
      <c r="ODX411" s="47"/>
      <c r="ODY411" s="47"/>
      <c r="ODZ411" s="47"/>
      <c r="OEA411" s="47"/>
      <c r="OEB411" s="47"/>
      <c r="OEC411" s="47"/>
      <c r="OED411" s="47"/>
      <c r="OEE411" s="47"/>
      <c r="OEF411" s="47"/>
      <c r="OEG411" s="47"/>
      <c r="OEH411" s="47"/>
      <c r="OEI411" s="47"/>
      <c r="OEJ411" s="47"/>
      <c r="OEK411" s="47"/>
      <c r="OEL411" s="47"/>
      <c r="OEM411" s="47"/>
      <c r="OEN411" s="47"/>
      <c r="OEO411" s="47"/>
      <c r="OEP411" s="47"/>
      <c r="OEQ411" s="47"/>
      <c r="OER411" s="47"/>
      <c r="OES411" s="47"/>
      <c r="OET411" s="47"/>
      <c r="OEU411" s="47"/>
      <c r="OEV411" s="47"/>
      <c r="OEW411" s="47"/>
      <c r="OEX411" s="47"/>
      <c r="OEY411" s="47"/>
      <c r="OEZ411" s="47"/>
      <c r="OFA411" s="47"/>
      <c r="OFB411" s="47"/>
      <c r="OFC411" s="47"/>
      <c r="OFD411" s="47"/>
      <c r="OFE411" s="47"/>
      <c r="OFF411" s="47"/>
      <c r="OFG411" s="47"/>
      <c r="OFH411" s="47"/>
      <c r="OFI411" s="47"/>
      <c r="OFJ411" s="47"/>
      <c r="OFK411" s="47"/>
      <c r="OFL411" s="47"/>
      <c r="OFM411" s="47"/>
      <c r="OFN411" s="47"/>
      <c r="OFO411" s="47"/>
      <c r="OFP411" s="47"/>
      <c r="OFQ411" s="47"/>
      <c r="OFR411" s="47"/>
      <c r="OFS411" s="47"/>
      <c r="OFT411" s="47"/>
      <c r="OFU411" s="47"/>
      <c r="OFV411" s="47"/>
      <c r="OFW411" s="47"/>
      <c r="OFX411" s="47"/>
      <c r="OFY411" s="47"/>
      <c r="OFZ411" s="47"/>
      <c r="OGA411" s="47"/>
      <c r="OGB411" s="47"/>
      <c r="OGC411" s="47"/>
      <c r="OGD411" s="47"/>
      <c r="OGE411" s="47"/>
      <c r="OGF411" s="47"/>
      <c r="OGG411" s="47"/>
      <c r="OGH411" s="47"/>
      <c r="OGI411" s="47"/>
      <c r="OGJ411" s="47"/>
      <c r="OGK411" s="47"/>
      <c r="OGL411" s="47"/>
      <c r="OGM411" s="47"/>
      <c r="OGN411" s="47"/>
      <c r="OGO411" s="47"/>
      <c r="OGP411" s="47"/>
      <c r="OGQ411" s="47"/>
      <c r="OGR411" s="47"/>
      <c r="OGS411" s="47"/>
      <c r="OGT411" s="47"/>
      <c r="OGU411" s="47"/>
      <c r="OGV411" s="47"/>
      <c r="OGW411" s="47"/>
      <c r="OGX411" s="47"/>
      <c r="OGY411" s="47"/>
      <c r="OGZ411" s="47"/>
      <c r="OHA411" s="47"/>
      <c r="OHB411" s="47"/>
      <c r="OHC411" s="47"/>
      <c r="OHD411" s="47"/>
      <c r="OHE411" s="47"/>
      <c r="OHF411" s="47"/>
      <c r="OHG411" s="47"/>
      <c r="OHH411" s="47"/>
      <c r="OHI411" s="47"/>
      <c r="OHJ411" s="47"/>
      <c r="OHK411" s="47"/>
      <c r="OHL411" s="47"/>
      <c r="OHM411" s="47"/>
      <c r="OHN411" s="47"/>
      <c r="OHO411" s="47"/>
      <c r="OHP411" s="47"/>
      <c r="OHQ411" s="47"/>
      <c r="OHR411" s="47"/>
      <c r="OHS411" s="47"/>
      <c r="OHT411" s="47"/>
      <c r="OHU411" s="47"/>
      <c r="OHV411" s="47"/>
      <c r="OHW411" s="47"/>
      <c r="OHX411" s="47"/>
      <c r="OHY411" s="47"/>
      <c r="OHZ411" s="47"/>
      <c r="OIA411" s="47"/>
      <c r="OIB411" s="47"/>
      <c r="OIC411" s="47"/>
      <c r="OID411" s="47"/>
      <c r="OIE411" s="47"/>
      <c r="OIF411" s="47"/>
      <c r="OIG411" s="47"/>
      <c r="OIH411" s="47"/>
      <c r="OII411" s="47"/>
      <c r="OIJ411" s="47"/>
      <c r="OIK411" s="47"/>
      <c r="OIL411" s="47"/>
      <c r="OIM411" s="47"/>
      <c r="OIN411" s="47"/>
      <c r="OIO411" s="47"/>
      <c r="OIP411" s="47"/>
      <c r="OIQ411" s="47"/>
      <c r="OIR411" s="47"/>
      <c r="OIS411" s="47"/>
      <c r="OIT411" s="47"/>
      <c r="OIU411" s="47"/>
      <c r="OIV411" s="47"/>
      <c r="OIW411" s="47"/>
      <c r="OIX411" s="47"/>
      <c r="OIY411" s="47"/>
      <c r="OIZ411" s="47"/>
      <c r="OJA411" s="47"/>
      <c r="OJB411" s="47"/>
      <c r="OJC411" s="47"/>
      <c r="OJD411" s="47"/>
      <c r="OJE411" s="47"/>
      <c r="OJF411" s="47"/>
      <c r="OJG411" s="47"/>
      <c r="OJH411" s="47"/>
      <c r="OJI411" s="47"/>
      <c r="OJJ411" s="47"/>
      <c r="OJK411" s="47"/>
      <c r="OJL411" s="47"/>
      <c r="OJM411" s="47"/>
      <c r="OJN411" s="47"/>
      <c r="OJO411" s="47"/>
      <c r="OJP411" s="47"/>
      <c r="OJQ411" s="47"/>
      <c r="OJR411" s="47"/>
      <c r="OJS411" s="47"/>
      <c r="OJT411" s="47"/>
      <c r="OJU411" s="47"/>
      <c r="OJV411" s="47"/>
      <c r="OJW411" s="47"/>
      <c r="OJX411" s="47"/>
      <c r="OJY411" s="47"/>
      <c r="OJZ411" s="47"/>
      <c r="OKA411" s="47"/>
      <c r="OKB411" s="47"/>
      <c r="OKC411" s="47"/>
      <c r="OKD411" s="47"/>
      <c r="OKE411" s="47"/>
      <c r="OKF411" s="47"/>
      <c r="OKG411" s="47"/>
      <c r="OKH411" s="47"/>
      <c r="OKI411" s="47"/>
      <c r="OKJ411" s="47"/>
      <c r="OKK411" s="47"/>
      <c r="OKL411" s="47"/>
      <c r="OKM411" s="47"/>
      <c r="OKN411" s="47"/>
      <c r="OKO411" s="47"/>
      <c r="OKP411" s="47"/>
      <c r="OKQ411" s="47"/>
      <c r="OKR411" s="47"/>
      <c r="OKS411" s="47"/>
      <c r="OKT411" s="47"/>
      <c r="OKU411" s="47"/>
      <c r="OKV411" s="47"/>
      <c r="OKW411" s="47"/>
      <c r="OKX411" s="47"/>
      <c r="OKY411" s="47"/>
      <c r="OKZ411" s="47"/>
      <c r="OLA411" s="47"/>
      <c r="OLB411" s="47"/>
      <c r="OLC411" s="47"/>
      <c r="OLD411" s="47"/>
      <c r="OLE411" s="47"/>
      <c r="OLF411" s="47"/>
      <c r="OLG411" s="47"/>
      <c r="OLH411" s="47"/>
      <c r="OLI411" s="47"/>
      <c r="OLJ411" s="47"/>
      <c r="OLK411" s="47"/>
      <c r="OLL411" s="47"/>
      <c r="OLM411" s="47"/>
      <c r="OLN411" s="47"/>
      <c r="OLO411" s="47"/>
      <c r="OLP411" s="47"/>
      <c r="OLQ411" s="47"/>
      <c r="OLR411" s="47"/>
      <c r="OLS411" s="47"/>
      <c r="OLT411" s="47"/>
      <c r="OLU411" s="47"/>
      <c r="OLV411" s="47"/>
      <c r="OLW411" s="47"/>
      <c r="OLX411" s="47"/>
      <c r="OLY411" s="47"/>
      <c r="OLZ411" s="47"/>
      <c r="OMA411" s="47"/>
      <c r="OMB411" s="47"/>
      <c r="OMC411" s="47"/>
      <c r="OMD411" s="47"/>
      <c r="OME411" s="47"/>
      <c r="OMF411" s="47"/>
      <c r="OMG411" s="47"/>
      <c r="OMH411" s="47"/>
      <c r="OMI411" s="47"/>
      <c r="OMJ411" s="47"/>
      <c r="OMK411" s="47"/>
      <c r="OML411" s="47"/>
      <c r="OMM411" s="47"/>
      <c r="OMN411" s="47"/>
      <c r="OMO411" s="47"/>
      <c r="OMP411" s="47"/>
      <c r="OMQ411" s="47"/>
      <c r="OMR411" s="47"/>
      <c r="OMS411" s="47"/>
      <c r="OMT411" s="47"/>
      <c r="OMU411" s="47"/>
      <c r="OMV411" s="47"/>
      <c r="OMW411" s="47"/>
      <c r="OMX411" s="47"/>
      <c r="OMY411" s="47"/>
      <c r="OMZ411" s="47"/>
      <c r="ONA411" s="47"/>
      <c r="ONB411" s="47"/>
      <c r="ONC411" s="47"/>
      <c r="OND411" s="47"/>
      <c r="ONE411" s="47"/>
      <c r="ONF411" s="47"/>
      <c r="ONG411" s="47"/>
      <c r="ONH411" s="47"/>
      <c r="ONI411" s="47"/>
      <c r="ONJ411" s="47"/>
      <c r="ONK411" s="47"/>
      <c r="ONL411" s="47"/>
      <c r="ONM411" s="47"/>
      <c r="ONN411" s="47"/>
      <c r="ONO411" s="47"/>
      <c r="ONP411" s="47"/>
      <c r="ONQ411" s="47"/>
      <c r="ONR411" s="47"/>
      <c r="ONS411" s="47"/>
      <c r="ONT411" s="47"/>
      <c r="ONU411" s="47"/>
      <c r="ONV411" s="47"/>
      <c r="ONW411" s="47"/>
      <c r="ONX411" s="47"/>
      <c r="ONY411" s="47"/>
      <c r="ONZ411" s="47"/>
      <c r="OOA411" s="47"/>
      <c r="OOB411" s="47"/>
      <c r="OOC411" s="47"/>
      <c r="OOD411" s="47"/>
      <c r="OOE411" s="47"/>
      <c r="OOF411" s="47"/>
      <c r="OOG411" s="47"/>
      <c r="OOH411" s="47"/>
      <c r="OOI411" s="47"/>
      <c r="OOJ411" s="47"/>
      <c r="OOK411" s="47"/>
      <c r="OOL411" s="47"/>
      <c r="OOM411" s="47"/>
      <c r="OON411" s="47"/>
      <c r="OOO411" s="47"/>
      <c r="OOP411" s="47"/>
      <c r="OOQ411" s="47"/>
      <c r="OOR411" s="47"/>
      <c r="OOS411" s="47"/>
      <c r="OOT411" s="47"/>
      <c r="OOU411" s="47"/>
      <c r="OOV411" s="47"/>
      <c r="OOW411" s="47"/>
      <c r="OOX411" s="47"/>
      <c r="OOY411" s="47"/>
      <c r="OOZ411" s="47"/>
      <c r="OPA411" s="47"/>
      <c r="OPB411" s="47"/>
      <c r="OPC411" s="47"/>
      <c r="OPD411" s="47"/>
      <c r="OPE411" s="47"/>
      <c r="OPF411" s="47"/>
      <c r="OPG411" s="47"/>
      <c r="OPH411" s="47"/>
      <c r="OPI411" s="47"/>
      <c r="OPJ411" s="47"/>
      <c r="OPK411" s="47"/>
      <c r="OPL411" s="47"/>
      <c r="OPM411" s="47"/>
      <c r="OPN411" s="47"/>
      <c r="OPO411" s="47"/>
      <c r="OPP411" s="47"/>
      <c r="OPQ411" s="47"/>
      <c r="OPR411" s="47"/>
      <c r="OPS411" s="47"/>
      <c r="OPT411" s="47"/>
      <c r="OPU411" s="47"/>
      <c r="OPV411" s="47"/>
      <c r="OPW411" s="47"/>
      <c r="OPX411" s="47"/>
      <c r="OPY411" s="47"/>
      <c r="OPZ411" s="47"/>
      <c r="OQA411" s="47"/>
      <c r="OQB411" s="47"/>
      <c r="OQC411" s="47"/>
      <c r="OQD411" s="47"/>
      <c r="OQE411" s="47"/>
      <c r="OQF411" s="47"/>
      <c r="OQG411" s="47"/>
      <c r="OQH411" s="47"/>
      <c r="OQI411" s="47"/>
      <c r="OQJ411" s="47"/>
      <c r="OQK411" s="47"/>
      <c r="OQL411" s="47"/>
      <c r="OQM411" s="47"/>
      <c r="OQN411" s="47"/>
      <c r="OQO411" s="47"/>
      <c r="OQP411" s="47"/>
      <c r="OQQ411" s="47"/>
      <c r="OQR411" s="47"/>
      <c r="OQS411" s="47"/>
      <c r="OQT411" s="47"/>
      <c r="OQU411" s="47"/>
      <c r="OQV411" s="47"/>
      <c r="OQW411" s="47"/>
      <c r="OQX411" s="47"/>
      <c r="OQY411" s="47"/>
      <c r="OQZ411" s="47"/>
      <c r="ORA411" s="47"/>
      <c r="ORB411" s="47"/>
      <c r="ORC411" s="47"/>
      <c r="ORD411" s="47"/>
      <c r="ORE411" s="47"/>
      <c r="ORF411" s="47"/>
      <c r="ORG411" s="47"/>
      <c r="ORH411" s="47"/>
      <c r="ORI411" s="47"/>
      <c r="ORJ411" s="47"/>
      <c r="ORK411" s="47"/>
      <c r="ORL411" s="47"/>
      <c r="ORM411" s="47"/>
      <c r="ORN411" s="47"/>
      <c r="ORO411" s="47"/>
      <c r="ORP411" s="47"/>
      <c r="ORQ411" s="47"/>
      <c r="ORR411" s="47"/>
      <c r="ORS411" s="47"/>
      <c r="ORT411" s="47"/>
      <c r="ORU411" s="47"/>
      <c r="ORV411" s="47"/>
      <c r="ORW411" s="47"/>
      <c r="ORX411" s="47"/>
      <c r="ORY411" s="47"/>
      <c r="ORZ411" s="47"/>
      <c r="OSA411" s="47"/>
      <c r="OSB411" s="47"/>
      <c r="OSC411" s="47"/>
      <c r="OSD411" s="47"/>
      <c r="OSE411" s="47"/>
      <c r="OSF411" s="47"/>
      <c r="OSG411" s="47"/>
      <c r="OSH411" s="47"/>
      <c r="OSI411" s="47"/>
      <c r="OSJ411" s="47"/>
      <c r="OSK411" s="47"/>
      <c r="OSL411" s="47"/>
      <c r="OSM411" s="47"/>
      <c r="OSN411" s="47"/>
      <c r="OSO411" s="47"/>
      <c r="OSP411" s="47"/>
      <c r="OSQ411" s="47"/>
      <c r="OSR411" s="47"/>
      <c r="OSS411" s="47"/>
      <c r="OST411" s="47"/>
      <c r="OSU411" s="47"/>
      <c r="OSV411" s="47"/>
      <c r="OSW411" s="47"/>
      <c r="OSX411" s="47"/>
      <c r="OSY411" s="47"/>
      <c r="OSZ411" s="47"/>
      <c r="OTA411" s="47"/>
      <c r="OTB411" s="47"/>
      <c r="OTC411" s="47"/>
      <c r="OTD411" s="47"/>
      <c r="OTE411" s="47"/>
      <c r="OTF411" s="47"/>
      <c r="OTG411" s="47"/>
      <c r="OTH411" s="47"/>
      <c r="OTI411" s="47"/>
      <c r="OTJ411" s="47"/>
      <c r="OTK411" s="47"/>
      <c r="OTL411" s="47"/>
      <c r="OTM411" s="47"/>
      <c r="OTN411" s="47"/>
      <c r="OTO411" s="47"/>
      <c r="OTP411" s="47"/>
      <c r="OTQ411" s="47"/>
      <c r="OTR411" s="47"/>
      <c r="OTS411" s="47"/>
      <c r="OTT411" s="47"/>
      <c r="OTU411" s="47"/>
      <c r="OTV411" s="47"/>
      <c r="OTW411" s="47"/>
      <c r="OTX411" s="47"/>
      <c r="OTY411" s="47"/>
      <c r="OTZ411" s="47"/>
      <c r="OUA411" s="47"/>
      <c r="OUB411" s="47"/>
      <c r="OUC411" s="47"/>
      <c r="OUD411" s="47"/>
      <c r="OUE411" s="47"/>
      <c r="OUF411" s="47"/>
      <c r="OUG411" s="47"/>
      <c r="OUH411" s="47"/>
      <c r="OUI411" s="47"/>
      <c r="OUJ411" s="47"/>
      <c r="OUK411" s="47"/>
      <c r="OUL411" s="47"/>
      <c r="OUM411" s="47"/>
      <c r="OUN411" s="47"/>
      <c r="OUO411" s="47"/>
      <c r="OUP411" s="47"/>
      <c r="OUQ411" s="47"/>
      <c r="OUR411" s="47"/>
      <c r="OUS411" s="47"/>
      <c r="OUT411" s="47"/>
      <c r="OUU411" s="47"/>
      <c r="OUV411" s="47"/>
      <c r="OUW411" s="47"/>
      <c r="OUX411" s="47"/>
      <c r="OUY411" s="47"/>
      <c r="OUZ411" s="47"/>
      <c r="OVA411" s="47"/>
      <c r="OVB411" s="47"/>
      <c r="OVC411" s="47"/>
      <c r="OVD411" s="47"/>
      <c r="OVE411" s="47"/>
      <c r="OVF411" s="47"/>
      <c r="OVG411" s="47"/>
      <c r="OVH411" s="47"/>
      <c r="OVI411" s="47"/>
      <c r="OVJ411" s="47"/>
      <c r="OVK411" s="47"/>
      <c r="OVL411" s="47"/>
      <c r="OVM411" s="47"/>
      <c r="OVN411" s="47"/>
      <c r="OVO411" s="47"/>
      <c r="OVP411" s="47"/>
      <c r="OVQ411" s="47"/>
      <c r="OVR411" s="47"/>
      <c r="OVS411" s="47"/>
      <c r="OVT411" s="47"/>
      <c r="OVU411" s="47"/>
      <c r="OVV411" s="47"/>
      <c r="OVW411" s="47"/>
      <c r="OVX411" s="47"/>
      <c r="OVY411" s="47"/>
      <c r="OVZ411" s="47"/>
      <c r="OWA411" s="47"/>
      <c r="OWB411" s="47"/>
      <c r="OWC411" s="47"/>
      <c r="OWD411" s="47"/>
      <c r="OWE411" s="47"/>
      <c r="OWF411" s="47"/>
      <c r="OWG411" s="47"/>
      <c r="OWH411" s="47"/>
      <c r="OWI411" s="47"/>
      <c r="OWJ411" s="47"/>
      <c r="OWK411" s="47"/>
      <c r="OWL411" s="47"/>
      <c r="OWM411" s="47"/>
      <c r="OWN411" s="47"/>
      <c r="OWO411" s="47"/>
      <c r="OWP411" s="47"/>
      <c r="OWQ411" s="47"/>
      <c r="OWR411" s="47"/>
      <c r="OWS411" s="47"/>
      <c r="OWT411" s="47"/>
      <c r="OWU411" s="47"/>
      <c r="OWV411" s="47"/>
      <c r="OWW411" s="47"/>
      <c r="OWX411" s="47"/>
      <c r="OWY411" s="47"/>
      <c r="OWZ411" s="47"/>
      <c r="OXA411" s="47"/>
      <c r="OXB411" s="47"/>
      <c r="OXC411" s="47"/>
      <c r="OXD411" s="47"/>
      <c r="OXE411" s="47"/>
      <c r="OXF411" s="47"/>
      <c r="OXG411" s="47"/>
      <c r="OXH411" s="47"/>
      <c r="OXI411" s="47"/>
      <c r="OXJ411" s="47"/>
      <c r="OXK411" s="47"/>
      <c r="OXL411" s="47"/>
      <c r="OXM411" s="47"/>
      <c r="OXN411" s="47"/>
      <c r="OXO411" s="47"/>
      <c r="OXP411" s="47"/>
      <c r="OXQ411" s="47"/>
      <c r="OXR411" s="47"/>
      <c r="OXS411" s="47"/>
      <c r="OXT411" s="47"/>
      <c r="OXU411" s="47"/>
      <c r="OXV411" s="47"/>
      <c r="OXW411" s="47"/>
      <c r="OXX411" s="47"/>
      <c r="OXY411" s="47"/>
      <c r="OXZ411" s="47"/>
      <c r="OYA411" s="47"/>
      <c r="OYB411" s="47"/>
      <c r="OYC411" s="47"/>
      <c r="OYD411" s="47"/>
      <c r="OYE411" s="47"/>
      <c r="OYF411" s="47"/>
      <c r="OYG411" s="47"/>
      <c r="OYH411" s="47"/>
      <c r="OYI411" s="47"/>
      <c r="OYJ411" s="47"/>
      <c r="OYK411" s="47"/>
      <c r="OYL411" s="47"/>
      <c r="OYM411" s="47"/>
      <c r="OYN411" s="47"/>
      <c r="OYO411" s="47"/>
      <c r="OYP411" s="47"/>
      <c r="OYQ411" s="47"/>
      <c r="OYR411" s="47"/>
      <c r="OYS411" s="47"/>
      <c r="OYT411" s="47"/>
      <c r="OYU411" s="47"/>
      <c r="OYV411" s="47"/>
      <c r="OYW411" s="47"/>
      <c r="OYX411" s="47"/>
      <c r="OYY411" s="47"/>
      <c r="OYZ411" s="47"/>
      <c r="OZA411" s="47"/>
      <c r="OZB411" s="47"/>
      <c r="OZC411" s="47"/>
      <c r="OZD411" s="47"/>
      <c r="OZE411" s="47"/>
      <c r="OZF411" s="47"/>
      <c r="OZG411" s="47"/>
      <c r="OZH411" s="47"/>
      <c r="OZI411" s="47"/>
      <c r="OZJ411" s="47"/>
      <c r="OZK411" s="47"/>
      <c r="OZL411" s="47"/>
      <c r="OZM411" s="47"/>
      <c r="OZN411" s="47"/>
      <c r="OZO411" s="47"/>
      <c r="OZP411" s="47"/>
      <c r="OZQ411" s="47"/>
      <c r="OZR411" s="47"/>
      <c r="OZS411" s="47"/>
      <c r="OZT411" s="47"/>
      <c r="OZU411" s="47"/>
      <c r="OZV411" s="47"/>
      <c r="OZW411" s="47"/>
      <c r="OZX411" s="47"/>
      <c r="OZY411" s="47"/>
      <c r="OZZ411" s="47"/>
      <c r="PAA411" s="47"/>
      <c r="PAB411" s="47"/>
      <c r="PAC411" s="47"/>
      <c r="PAD411" s="47"/>
      <c r="PAE411" s="47"/>
      <c r="PAF411" s="47"/>
      <c r="PAG411" s="47"/>
      <c r="PAH411" s="47"/>
      <c r="PAI411" s="47"/>
      <c r="PAJ411" s="47"/>
      <c r="PAK411" s="47"/>
      <c r="PAL411" s="47"/>
      <c r="PAM411" s="47"/>
      <c r="PAN411" s="47"/>
      <c r="PAO411" s="47"/>
      <c r="PAP411" s="47"/>
      <c r="PAQ411" s="47"/>
      <c r="PAR411" s="47"/>
      <c r="PAS411" s="47"/>
      <c r="PAT411" s="47"/>
      <c r="PAU411" s="47"/>
      <c r="PAV411" s="47"/>
      <c r="PAW411" s="47"/>
      <c r="PAX411" s="47"/>
      <c r="PAY411" s="47"/>
      <c r="PAZ411" s="47"/>
      <c r="PBA411" s="47"/>
      <c r="PBB411" s="47"/>
      <c r="PBC411" s="47"/>
      <c r="PBD411" s="47"/>
      <c r="PBE411" s="47"/>
      <c r="PBF411" s="47"/>
      <c r="PBG411" s="47"/>
      <c r="PBH411" s="47"/>
      <c r="PBI411" s="47"/>
      <c r="PBJ411" s="47"/>
      <c r="PBK411" s="47"/>
      <c r="PBL411" s="47"/>
      <c r="PBM411" s="47"/>
      <c r="PBN411" s="47"/>
      <c r="PBO411" s="47"/>
      <c r="PBP411" s="47"/>
      <c r="PBQ411" s="47"/>
      <c r="PBR411" s="47"/>
      <c r="PBS411" s="47"/>
      <c r="PBT411" s="47"/>
      <c r="PBU411" s="47"/>
      <c r="PBV411" s="47"/>
      <c r="PBW411" s="47"/>
      <c r="PBX411" s="47"/>
      <c r="PBY411" s="47"/>
      <c r="PBZ411" s="47"/>
      <c r="PCA411" s="47"/>
      <c r="PCB411" s="47"/>
      <c r="PCC411" s="47"/>
      <c r="PCD411" s="47"/>
      <c r="PCE411" s="47"/>
      <c r="PCF411" s="47"/>
      <c r="PCG411" s="47"/>
      <c r="PCH411" s="47"/>
      <c r="PCI411" s="47"/>
      <c r="PCJ411" s="47"/>
      <c r="PCK411" s="47"/>
      <c r="PCL411" s="47"/>
      <c r="PCM411" s="47"/>
      <c r="PCN411" s="47"/>
      <c r="PCO411" s="47"/>
      <c r="PCP411" s="47"/>
      <c r="PCQ411" s="47"/>
      <c r="PCR411" s="47"/>
      <c r="PCS411" s="47"/>
      <c r="PCT411" s="47"/>
      <c r="PCU411" s="47"/>
      <c r="PCV411" s="47"/>
      <c r="PCW411" s="47"/>
      <c r="PCX411" s="47"/>
      <c r="PCY411" s="47"/>
      <c r="PCZ411" s="47"/>
      <c r="PDA411" s="47"/>
      <c r="PDB411" s="47"/>
      <c r="PDC411" s="47"/>
      <c r="PDD411" s="47"/>
      <c r="PDE411" s="47"/>
      <c r="PDF411" s="47"/>
      <c r="PDG411" s="47"/>
      <c r="PDH411" s="47"/>
      <c r="PDI411" s="47"/>
      <c r="PDJ411" s="47"/>
      <c r="PDK411" s="47"/>
      <c r="PDL411" s="47"/>
      <c r="PDM411" s="47"/>
      <c r="PDN411" s="47"/>
      <c r="PDO411" s="47"/>
      <c r="PDP411" s="47"/>
      <c r="PDQ411" s="47"/>
      <c r="PDR411" s="47"/>
      <c r="PDS411" s="47"/>
      <c r="PDT411" s="47"/>
      <c r="PDU411" s="47"/>
      <c r="PDV411" s="47"/>
      <c r="PDW411" s="47"/>
      <c r="PDX411" s="47"/>
      <c r="PDY411" s="47"/>
      <c r="PDZ411" s="47"/>
      <c r="PEA411" s="47"/>
      <c r="PEB411" s="47"/>
      <c r="PEC411" s="47"/>
      <c r="PED411" s="47"/>
      <c r="PEE411" s="47"/>
      <c r="PEF411" s="47"/>
      <c r="PEG411" s="47"/>
      <c r="PEH411" s="47"/>
      <c r="PEI411" s="47"/>
      <c r="PEJ411" s="47"/>
      <c r="PEK411" s="47"/>
      <c r="PEL411" s="47"/>
      <c r="PEM411" s="47"/>
      <c r="PEN411" s="47"/>
      <c r="PEO411" s="47"/>
      <c r="PEP411" s="47"/>
      <c r="PEQ411" s="47"/>
      <c r="PER411" s="47"/>
      <c r="PES411" s="47"/>
      <c r="PET411" s="47"/>
      <c r="PEU411" s="47"/>
      <c r="PEV411" s="47"/>
      <c r="PEW411" s="47"/>
      <c r="PEX411" s="47"/>
      <c r="PEY411" s="47"/>
      <c r="PEZ411" s="47"/>
      <c r="PFA411" s="47"/>
      <c r="PFB411" s="47"/>
      <c r="PFC411" s="47"/>
      <c r="PFD411" s="47"/>
      <c r="PFE411" s="47"/>
      <c r="PFF411" s="47"/>
      <c r="PFG411" s="47"/>
      <c r="PFH411" s="47"/>
      <c r="PFI411" s="47"/>
      <c r="PFJ411" s="47"/>
      <c r="PFK411" s="47"/>
      <c r="PFL411" s="47"/>
      <c r="PFM411" s="47"/>
      <c r="PFN411" s="47"/>
      <c r="PFO411" s="47"/>
      <c r="PFP411" s="47"/>
      <c r="PFQ411" s="47"/>
      <c r="PFR411" s="47"/>
      <c r="PFS411" s="47"/>
      <c r="PFT411" s="47"/>
      <c r="PFU411" s="47"/>
      <c r="PFV411" s="47"/>
      <c r="PFW411" s="47"/>
      <c r="PFX411" s="47"/>
      <c r="PFY411" s="47"/>
      <c r="PFZ411" s="47"/>
      <c r="PGA411" s="47"/>
      <c r="PGB411" s="47"/>
      <c r="PGC411" s="47"/>
      <c r="PGD411" s="47"/>
      <c r="PGE411" s="47"/>
      <c r="PGF411" s="47"/>
      <c r="PGG411" s="47"/>
      <c r="PGH411" s="47"/>
      <c r="PGI411" s="47"/>
      <c r="PGJ411" s="47"/>
      <c r="PGK411" s="47"/>
      <c r="PGL411" s="47"/>
      <c r="PGM411" s="47"/>
      <c r="PGN411" s="47"/>
      <c r="PGO411" s="47"/>
      <c r="PGP411" s="47"/>
      <c r="PGQ411" s="47"/>
      <c r="PGR411" s="47"/>
      <c r="PGS411" s="47"/>
      <c r="PGT411" s="47"/>
      <c r="PGU411" s="47"/>
      <c r="PGV411" s="47"/>
      <c r="PGW411" s="47"/>
      <c r="PGX411" s="47"/>
      <c r="PGY411" s="47"/>
      <c r="PGZ411" s="47"/>
      <c r="PHA411" s="47"/>
      <c r="PHB411" s="47"/>
      <c r="PHC411" s="47"/>
      <c r="PHD411" s="47"/>
      <c r="PHE411" s="47"/>
      <c r="PHF411" s="47"/>
      <c r="PHG411" s="47"/>
      <c r="PHH411" s="47"/>
      <c r="PHI411" s="47"/>
      <c r="PHJ411" s="47"/>
      <c r="PHK411" s="47"/>
      <c r="PHL411" s="47"/>
      <c r="PHM411" s="47"/>
      <c r="PHN411" s="47"/>
      <c r="PHO411" s="47"/>
      <c r="PHP411" s="47"/>
      <c r="PHQ411" s="47"/>
      <c r="PHR411" s="47"/>
      <c r="PHS411" s="47"/>
      <c r="PHT411" s="47"/>
      <c r="PHU411" s="47"/>
      <c r="PHV411" s="47"/>
      <c r="PHW411" s="47"/>
      <c r="PHX411" s="47"/>
      <c r="PHY411" s="47"/>
      <c r="PHZ411" s="47"/>
      <c r="PIA411" s="47"/>
      <c r="PIB411" s="47"/>
      <c r="PIC411" s="47"/>
      <c r="PID411" s="47"/>
      <c r="PIE411" s="47"/>
      <c r="PIF411" s="47"/>
      <c r="PIG411" s="47"/>
      <c r="PIH411" s="47"/>
      <c r="PII411" s="47"/>
      <c r="PIJ411" s="47"/>
      <c r="PIK411" s="47"/>
      <c r="PIL411" s="47"/>
      <c r="PIM411" s="47"/>
      <c r="PIN411" s="47"/>
      <c r="PIO411" s="47"/>
      <c r="PIP411" s="47"/>
      <c r="PIQ411" s="47"/>
      <c r="PIR411" s="47"/>
      <c r="PIS411" s="47"/>
      <c r="PIT411" s="47"/>
      <c r="PIU411" s="47"/>
      <c r="PIV411" s="47"/>
      <c r="PIW411" s="47"/>
      <c r="PIX411" s="47"/>
      <c r="PIY411" s="47"/>
      <c r="PIZ411" s="47"/>
      <c r="PJA411" s="47"/>
      <c r="PJB411" s="47"/>
      <c r="PJC411" s="47"/>
      <c r="PJD411" s="47"/>
      <c r="PJE411" s="47"/>
      <c r="PJF411" s="47"/>
      <c r="PJG411" s="47"/>
      <c r="PJH411" s="47"/>
      <c r="PJI411" s="47"/>
      <c r="PJJ411" s="47"/>
      <c r="PJK411" s="47"/>
      <c r="PJL411" s="47"/>
      <c r="PJM411" s="47"/>
      <c r="PJN411" s="47"/>
      <c r="PJO411" s="47"/>
      <c r="PJP411" s="47"/>
      <c r="PJQ411" s="47"/>
      <c r="PJR411" s="47"/>
      <c r="PJS411" s="47"/>
      <c r="PJT411" s="47"/>
      <c r="PJU411" s="47"/>
      <c r="PJV411" s="47"/>
      <c r="PJW411" s="47"/>
      <c r="PJX411" s="47"/>
      <c r="PJY411" s="47"/>
      <c r="PJZ411" s="47"/>
      <c r="PKA411" s="47"/>
      <c r="PKB411" s="47"/>
      <c r="PKC411" s="47"/>
      <c r="PKD411" s="47"/>
      <c r="PKE411" s="47"/>
      <c r="PKF411" s="47"/>
      <c r="PKG411" s="47"/>
      <c r="PKH411" s="47"/>
      <c r="PKI411" s="47"/>
      <c r="PKJ411" s="47"/>
      <c r="PKK411" s="47"/>
      <c r="PKL411" s="47"/>
      <c r="PKM411" s="47"/>
      <c r="PKN411" s="47"/>
      <c r="PKO411" s="47"/>
      <c r="PKP411" s="47"/>
      <c r="PKQ411" s="47"/>
      <c r="PKR411" s="47"/>
      <c r="PKS411" s="47"/>
      <c r="PKT411" s="47"/>
      <c r="PKU411" s="47"/>
      <c r="PKV411" s="47"/>
      <c r="PKW411" s="47"/>
      <c r="PKX411" s="47"/>
      <c r="PKY411" s="47"/>
      <c r="PKZ411" s="47"/>
      <c r="PLA411" s="47"/>
      <c r="PLB411" s="47"/>
      <c r="PLC411" s="47"/>
      <c r="PLD411" s="47"/>
      <c r="PLE411" s="47"/>
      <c r="PLF411" s="47"/>
      <c r="PLG411" s="47"/>
      <c r="PLH411" s="47"/>
      <c r="PLI411" s="47"/>
      <c r="PLJ411" s="47"/>
      <c r="PLK411" s="47"/>
      <c r="PLL411" s="47"/>
      <c r="PLM411" s="47"/>
      <c r="PLN411" s="47"/>
      <c r="PLO411" s="47"/>
      <c r="PLP411" s="47"/>
      <c r="PLQ411" s="47"/>
      <c r="PLR411" s="47"/>
      <c r="PLS411" s="47"/>
      <c r="PLT411" s="47"/>
      <c r="PLU411" s="47"/>
      <c r="PLV411" s="47"/>
      <c r="PLW411" s="47"/>
      <c r="PLX411" s="47"/>
      <c r="PLY411" s="47"/>
      <c r="PLZ411" s="47"/>
      <c r="PMA411" s="47"/>
      <c r="PMB411" s="47"/>
      <c r="PMC411" s="47"/>
      <c r="PMD411" s="47"/>
      <c r="PME411" s="47"/>
      <c r="PMF411" s="47"/>
      <c r="PMG411" s="47"/>
      <c r="PMH411" s="47"/>
      <c r="PMI411" s="47"/>
      <c r="PMJ411" s="47"/>
      <c r="PMK411" s="47"/>
      <c r="PML411" s="47"/>
      <c r="PMM411" s="47"/>
      <c r="PMN411" s="47"/>
      <c r="PMO411" s="47"/>
      <c r="PMP411" s="47"/>
      <c r="PMQ411" s="47"/>
      <c r="PMR411" s="47"/>
      <c r="PMS411" s="47"/>
      <c r="PMT411" s="47"/>
      <c r="PMU411" s="47"/>
      <c r="PMV411" s="47"/>
      <c r="PMW411" s="47"/>
      <c r="PMX411" s="47"/>
      <c r="PMY411" s="47"/>
      <c r="PMZ411" s="47"/>
      <c r="PNA411" s="47"/>
      <c r="PNB411" s="47"/>
      <c r="PNC411" s="47"/>
      <c r="PND411" s="47"/>
      <c r="PNE411" s="47"/>
      <c r="PNF411" s="47"/>
      <c r="PNG411" s="47"/>
      <c r="PNH411" s="47"/>
      <c r="PNI411" s="47"/>
      <c r="PNJ411" s="47"/>
      <c r="PNK411" s="47"/>
      <c r="PNL411" s="47"/>
      <c r="PNM411" s="47"/>
      <c r="PNN411" s="47"/>
      <c r="PNO411" s="47"/>
      <c r="PNP411" s="47"/>
      <c r="PNQ411" s="47"/>
      <c r="PNR411" s="47"/>
      <c r="PNS411" s="47"/>
      <c r="PNT411" s="47"/>
      <c r="PNU411" s="47"/>
      <c r="PNV411" s="47"/>
      <c r="PNW411" s="47"/>
      <c r="PNX411" s="47"/>
      <c r="PNY411" s="47"/>
      <c r="PNZ411" s="47"/>
      <c r="POA411" s="47"/>
      <c r="POB411" s="47"/>
      <c r="POC411" s="47"/>
      <c r="POD411" s="47"/>
      <c r="POE411" s="47"/>
      <c r="POF411" s="47"/>
      <c r="POG411" s="47"/>
      <c r="POH411" s="47"/>
      <c r="POI411" s="47"/>
      <c r="POJ411" s="47"/>
      <c r="POK411" s="47"/>
      <c r="POL411" s="47"/>
      <c r="POM411" s="47"/>
      <c r="PON411" s="47"/>
      <c r="POO411" s="47"/>
      <c r="POP411" s="47"/>
      <c r="POQ411" s="47"/>
      <c r="POR411" s="47"/>
      <c r="POS411" s="47"/>
      <c r="POT411" s="47"/>
      <c r="POU411" s="47"/>
      <c r="POV411" s="47"/>
      <c r="POW411" s="47"/>
      <c r="POX411" s="47"/>
      <c r="POY411" s="47"/>
      <c r="POZ411" s="47"/>
      <c r="PPA411" s="47"/>
      <c r="PPB411" s="47"/>
      <c r="PPC411" s="47"/>
      <c r="PPD411" s="47"/>
      <c r="PPE411" s="47"/>
      <c r="PPF411" s="47"/>
      <c r="PPG411" s="47"/>
      <c r="PPH411" s="47"/>
      <c r="PPI411" s="47"/>
      <c r="PPJ411" s="47"/>
      <c r="PPK411" s="47"/>
      <c r="PPL411" s="47"/>
      <c r="PPM411" s="47"/>
      <c r="PPN411" s="47"/>
      <c r="PPO411" s="47"/>
      <c r="PPP411" s="47"/>
      <c r="PPQ411" s="47"/>
      <c r="PPR411" s="47"/>
      <c r="PPS411" s="47"/>
      <c r="PPT411" s="47"/>
      <c r="PPU411" s="47"/>
      <c r="PPV411" s="47"/>
      <c r="PPW411" s="47"/>
      <c r="PPX411" s="47"/>
      <c r="PPY411" s="47"/>
      <c r="PPZ411" s="47"/>
      <c r="PQA411" s="47"/>
      <c r="PQB411" s="47"/>
      <c r="PQC411" s="47"/>
      <c r="PQD411" s="47"/>
      <c r="PQE411" s="47"/>
      <c r="PQF411" s="47"/>
      <c r="PQG411" s="47"/>
      <c r="PQH411" s="47"/>
      <c r="PQI411" s="47"/>
      <c r="PQJ411" s="47"/>
      <c r="PQK411" s="47"/>
      <c r="PQL411" s="47"/>
      <c r="PQM411" s="47"/>
      <c r="PQN411" s="47"/>
      <c r="PQO411" s="47"/>
      <c r="PQP411" s="47"/>
      <c r="PQQ411" s="47"/>
      <c r="PQR411" s="47"/>
      <c r="PQS411" s="47"/>
      <c r="PQT411" s="47"/>
      <c r="PQU411" s="47"/>
      <c r="PQV411" s="47"/>
      <c r="PQW411" s="47"/>
      <c r="PQX411" s="47"/>
      <c r="PQY411" s="47"/>
      <c r="PQZ411" s="47"/>
      <c r="PRA411" s="47"/>
      <c r="PRB411" s="47"/>
      <c r="PRC411" s="47"/>
      <c r="PRD411" s="47"/>
      <c r="PRE411" s="47"/>
      <c r="PRF411" s="47"/>
      <c r="PRG411" s="47"/>
      <c r="PRH411" s="47"/>
      <c r="PRI411" s="47"/>
      <c r="PRJ411" s="47"/>
      <c r="PRK411" s="47"/>
      <c r="PRL411" s="47"/>
      <c r="PRM411" s="47"/>
      <c r="PRN411" s="47"/>
      <c r="PRO411" s="47"/>
      <c r="PRP411" s="47"/>
      <c r="PRQ411" s="47"/>
      <c r="PRR411" s="47"/>
      <c r="PRS411" s="47"/>
      <c r="PRT411" s="47"/>
      <c r="PRU411" s="47"/>
      <c r="PRV411" s="47"/>
      <c r="PRW411" s="47"/>
      <c r="PRX411" s="47"/>
      <c r="PRY411" s="47"/>
      <c r="PRZ411" s="47"/>
      <c r="PSA411" s="47"/>
      <c r="PSB411" s="47"/>
      <c r="PSC411" s="47"/>
      <c r="PSD411" s="47"/>
      <c r="PSE411" s="47"/>
      <c r="PSF411" s="47"/>
      <c r="PSG411" s="47"/>
      <c r="PSH411" s="47"/>
      <c r="PSI411" s="47"/>
      <c r="PSJ411" s="47"/>
      <c r="PSK411" s="47"/>
      <c r="PSL411" s="47"/>
      <c r="PSM411" s="47"/>
      <c r="PSN411" s="47"/>
      <c r="PSO411" s="47"/>
      <c r="PSP411" s="47"/>
      <c r="PSQ411" s="47"/>
      <c r="PSR411" s="47"/>
      <c r="PSS411" s="47"/>
      <c r="PST411" s="47"/>
      <c r="PSU411" s="47"/>
      <c r="PSV411" s="47"/>
      <c r="PSW411" s="47"/>
      <c r="PSX411" s="47"/>
      <c r="PSY411" s="47"/>
      <c r="PSZ411" s="47"/>
      <c r="PTA411" s="47"/>
      <c r="PTB411" s="47"/>
      <c r="PTC411" s="47"/>
      <c r="PTD411" s="47"/>
      <c r="PTE411" s="47"/>
      <c r="PTF411" s="47"/>
      <c r="PTG411" s="47"/>
      <c r="PTH411" s="47"/>
      <c r="PTI411" s="47"/>
      <c r="PTJ411" s="47"/>
      <c r="PTK411" s="47"/>
      <c r="PTL411" s="47"/>
      <c r="PTM411" s="47"/>
      <c r="PTN411" s="47"/>
      <c r="PTO411" s="47"/>
      <c r="PTP411" s="47"/>
      <c r="PTQ411" s="47"/>
      <c r="PTR411" s="47"/>
      <c r="PTS411" s="47"/>
      <c r="PTT411" s="47"/>
      <c r="PTU411" s="47"/>
      <c r="PTV411" s="47"/>
      <c r="PTW411" s="47"/>
      <c r="PTX411" s="47"/>
      <c r="PTY411" s="47"/>
      <c r="PTZ411" s="47"/>
      <c r="PUA411" s="47"/>
      <c r="PUB411" s="47"/>
      <c r="PUC411" s="47"/>
      <c r="PUD411" s="47"/>
      <c r="PUE411" s="47"/>
      <c r="PUF411" s="47"/>
      <c r="PUG411" s="47"/>
      <c r="PUH411" s="47"/>
      <c r="PUI411" s="47"/>
      <c r="PUJ411" s="47"/>
      <c r="PUK411" s="47"/>
      <c r="PUL411" s="47"/>
      <c r="PUM411" s="47"/>
      <c r="PUN411" s="47"/>
      <c r="PUO411" s="47"/>
      <c r="PUP411" s="47"/>
      <c r="PUQ411" s="47"/>
      <c r="PUR411" s="47"/>
      <c r="PUS411" s="47"/>
      <c r="PUT411" s="47"/>
      <c r="PUU411" s="47"/>
      <c r="PUV411" s="47"/>
      <c r="PUW411" s="47"/>
      <c r="PUX411" s="47"/>
      <c r="PUY411" s="47"/>
      <c r="PUZ411" s="47"/>
      <c r="PVA411" s="47"/>
      <c r="PVB411" s="47"/>
      <c r="PVC411" s="47"/>
      <c r="PVD411" s="47"/>
      <c r="PVE411" s="47"/>
      <c r="PVF411" s="47"/>
      <c r="PVG411" s="47"/>
      <c r="PVH411" s="47"/>
      <c r="PVI411" s="47"/>
      <c r="PVJ411" s="47"/>
      <c r="PVK411" s="47"/>
      <c r="PVL411" s="47"/>
      <c r="PVM411" s="47"/>
      <c r="PVN411" s="47"/>
      <c r="PVO411" s="47"/>
      <c r="PVP411" s="47"/>
      <c r="PVQ411" s="47"/>
      <c r="PVR411" s="47"/>
      <c r="PVS411" s="47"/>
      <c r="PVT411" s="47"/>
      <c r="PVU411" s="47"/>
      <c r="PVV411" s="47"/>
      <c r="PVW411" s="47"/>
      <c r="PVX411" s="47"/>
      <c r="PVY411" s="47"/>
      <c r="PVZ411" s="47"/>
      <c r="PWA411" s="47"/>
      <c r="PWB411" s="47"/>
      <c r="PWC411" s="47"/>
      <c r="PWD411" s="47"/>
      <c r="PWE411" s="47"/>
      <c r="PWF411" s="47"/>
      <c r="PWG411" s="47"/>
      <c r="PWH411" s="47"/>
      <c r="PWI411" s="47"/>
      <c r="PWJ411" s="47"/>
      <c r="PWK411" s="47"/>
      <c r="PWL411" s="47"/>
      <c r="PWM411" s="47"/>
      <c r="PWN411" s="47"/>
      <c r="PWO411" s="47"/>
      <c r="PWP411" s="47"/>
      <c r="PWQ411" s="47"/>
      <c r="PWR411" s="47"/>
      <c r="PWS411" s="47"/>
      <c r="PWT411" s="47"/>
      <c r="PWU411" s="47"/>
      <c r="PWV411" s="47"/>
      <c r="PWW411" s="47"/>
      <c r="PWX411" s="47"/>
      <c r="PWY411" s="47"/>
      <c r="PWZ411" s="47"/>
      <c r="PXA411" s="47"/>
      <c r="PXB411" s="47"/>
      <c r="PXC411" s="47"/>
      <c r="PXD411" s="47"/>
      <c r="PXE411" s="47"/>
      <c r="PXF411" s="47"/>
      <c r="PXG411" s="47"/>
      <c r="PXH411" s="47"/>
      <c r="PXI411" s="47"/>
      <c r="PXJ411" s="47"/>
      <c r="PXK411" s="47"/>
      <c r="PXL411" s="47"/>
      <c r="PXM411" s="47"/>
      <c r="PXN411" s="47"/>
      <c r="PXO411" s="47"/>
      <c r="PXP411" s="47"/>
      <c r="PXQ411" s="47"/>
      <c r="PXR411" s="47"/>
      <c r="PXS411" s="47"/>
      <c r="PXT411" s="47"/>
      <c r="PXU411" s="47"/>
      <c r="PXV411" s="47"/>
      <c r="PXW411" s="47"/>
      <c r="PXX411" s="47"/>
      <c r="PXY411" s="47"/>
      <c r="PXZ411" s="47"/>
      <c r="PYA411" s="47"/>
      <c r="PYB411" s="47"/>
      <c r="PYC411" s="47"/>
      <c r="PYD411" s="47"/>
      <c r="PYE411" s="47"/>
      <c r="PYF411" s="47"/>
      <c r="PYG411" s="47"/>
      <c r="PYH411" s="47"/>
      <c r="PYI411" s="47"/>
      <c r="PYJ411" s="47"/>
      <c r="PYK411" s="47"/>
      <c r="PYL411" s="47"/>
      <c r="PYM411" s="47"/>
      <c r="PYN411" s="47"/>
      <c r="PYO411" s="47"/>
      <c r="PYP411" s="47"/>
      <c r="PYQ411" s="47"/>
      <c r="PYR411" s="47"/>
      <c r="PYS411" s="47"/>
      <c r="PYT411" s="47"/>
      <c r="PYU411" s="47"/>
      <c r="PYV411" s="47"/>
      <c r="PYW411" s="47"/>
      <c r="PYX411" s="47"/>
      <c r="PYY411" s="47"/>
      <c r="PYZ411" s="47"/>
      <c r="PZA411" s="47"/>
      <c r="PZB411" s="47"/>
      <c r="PZC411" s="47"/>
      <c r="PZD411" s="47"/>
      <c r="PZE411" s="47"/>
      <c r="PZF411" s="47"/>
      <c r="PZG411" s="47"/>
      <c r="PZH411" s="47"/>
      <c r="PZI411" s="47"/>
      <c r="PZJ411" s="47"/>
      <c r="PZK411" s="47"/>
      <c r="PZL411" s="47"/>
      <c r="PZM411" s="47"/>
      <c r="PZN411" s="47"/>
      <c r="PZO411" s="47"/>
      <c r="PZP411" s="47"/>
      <c r="PZQ411" s="47"/>
      <c r="PZR411" s="47"/>
      <c r="PZS411" s="47"/>
      <c r="PZT411" s="47"/>
      <c r="PZU411" s="47"/>
      <c r="PZV411" s="47"/>
      <c r="PZW411" s="47"/>
      <c r="PZX411" s="47"/>
      <c r="PZY411" s="47"/>
      <c r="PZZ411" s="47"/>
      <c r="QAA411" s="47"/>
      <c r="QAB411" s="47"/>
      <c r="QAC411" s="47"/>
      <c r="QAD411" s="47"/>
      <c r="QAE411" s="47"/>
      <c r="QAF411" s="47"/>
      <c r="QAG411" s="47"/>
      <c r="QAH411" s="47"/>
      <c r="QAI411" s="47"/>
      <c r="QAJ411" s="47"/>
      <c r="QAK411" s="47"/>
      <c r="QAL411" s="47"/>
      <c r="QAM411" s="47"/>
      <c r="QAN411" s="47"/>
      <c r="QAO411" s="47"/>
      <c r="QAP411" s="47"/>
      <c r="QAQ411" s="47"/>
      <c r="QAR411" s="47"/>
      <c r="QAS411" s="47"/>
      <c r="QAT411" s="47"/>
      <c r="QAU411" s="47"/>
      <c r="QAV411" s="47"/>
      <c r="QAW411" s="47"/>
      <c r="QAX411" s="47"/>
      <c r="QAY411" s="47"/>
      <c r="QAZ411" s="47"/>
      <c r="QBA411" s="47"/>
      <c r="QBB411" s="47"/>
      <c r="QBC411" s="47"/>
      <c r="QBD411" s="47"/>
      <c r="QBE411" s="47"/>
      <c r="QBF411" s="47"/>
      <c r="QBG411" s="47"/>
      <c r="QBH411" s="47"/>
      <c r="QBI411" s="47"/>
      <c r="QBJ411" s="47"/>
      <c r="QBK411" s="47"/>
      <c r="QBL411" s="47"/>
      <c r="QBM411" s="47"/>
      <c r="QBN411" s="47"/>
      <c r="QBO411" s="47"/>
      <c r="QBP411" s="47"/>
      <c r="QBQ411" s="47"/>
      <c r="QBR411" s="47"/>
      <c r="QBS411" s="47"/>
      <c r="QBT411" s="47"/>
      <c r="QBU411" s="47"/>
      <c r="QBV411" s="47"/>
      <c r="QBW411" s="47"/>
      <c r="QBX411" s="47"/>
      <c r="QBY411" s="47"/>
      <c r="QBZ411" s="47"/>
      <c r="QCA411" s="47"/>
      <c r="QCB411" s="47"/>
      <c r="QCC411" s="47"/>
      <c r="QCD411" s="47"/>
      <c r="QCE411" s="47"/>
      <c r="QCF411" s="47"/>
      <c r="QCG411" s="47"/>
      <c r="QCH411" s="47"/>
      <c r="QCI411" s="47"/>
      <c r="QCJ411" s="47"/>
      <c r="QCK411" s="47"/>
      <c r="QCL411" s="47"/>
      <c r="QCM411" s="47"/>
      <c r="QCN411" s="47"/>
      <c r="QCO411" s="47"/>
      <c r="QCP411" s="47"/>
      <c r="QCQ411" s="47"/>
      <c r="QCR411" s="47"/>
      <c r="QCS411" s="47"/>
      <c r="QCT411" s="47"/>
      <c r="QCU411" s="47"/>
      <c r="QCV411" s="47"/>
      <c r="QCW411" s="47"/>
      <c r="QCX411" s="47"/>
      <c r="QCY411" s="47"/>
      <c r="QCZ411" s="47"/>
      <c r="QDA411" s="47"/>
      <c r="QDB411" s="47"/>
      <c r="QDC411" s="47"/>
      <c r="QDD411" s="47"/>
      <c r="QDE411" s="47"/>
      <c r="QDF411" s="47"/>
      <c r="QDG411" s="47"/>
      <c r="QDH411" s="47"/>
      <c r="QDI411" s="47"/>
      <c r="QDJ411" s="47"/>
      <c r="QDK411" s="47"/>
      <c r="QDL411" s="47"/>
      <c r="QDM411" s="47"/>
      <c r="QDN411" s="47"/>
      <c r="QDO411" s="47"/>
      <c r="QDP411" s="47"/>
      <c r="QDQ411" s="47"/>
      <c r="QDR411" s="47"/>
      <c r="QDS411" s="47"/>
      <c r="QDT411" s="47"/>
      <c r="QDU411" s="47"/>
      <c r="QDV411" s="47"/>
      <c r="QDW411" s="47"/>
      <c r="QDX411" s="47"/>
      <c r="QDY411" s="47"/>
      <c r="QDZ411" s="47"/>
      <c r="QEA411" s="47"/>
      <c r="QEB411" s="47"/>
      <c r="QEC411" s="47"/>
      <c r="QED411" s="47"/>
      <c r="QEE411" s="47"/>
      <c r="QEF411" s="47"/>
      <c r="QEG411" s="47"/>
      <c r="QEH411" s="47"/>
      <c r="QEI411" s="47"/>
      <c r="QEJ411" s="47"/>
      <c r="QEK411" s="47"/>
      <c r="QEL411" s="47"/>
      <c r="QEM411" s="47"/>
      <c r="QEN411" s="47"/>
      <c r="QEO411" s="47"/>
      <c r="QEP411" s="47"/>
      <c r="QEQ411" s="47"/>
      <c r="QER411" s="47"/>
      <c r="QES411" s="47"/>
      <c r="QET411" s="47"/>
      <c r="QEU411" s="47"/>
      <c r="QEV411" s="47"/>
      <c r="QEW411" s="47"/>
      <c r="QEX411" s="47"/>
      <c r="QEY411" s="47"/>
      <c r="QEZ411" s="47"/>
      <c r="QFA411" s="47"/>
      <c r="QFB411" s="47"/>
      <c r="QFC411" s="47"/>
      <c r="QFD411" s="47"/>
      <c r="QFE411" s="47"/>
      <c r="QFF411" s="47"/>
      <c r="QFG411" s="47"/>
      <c r="QFH411" s="47"/>
      <c r="QFI411" s="47"/>
      <c r="QFJ411" s="47"/>
      <c r="QFK411" s="47"/>
      <c r="QFL411" s="47"/>
      <c r="QFM411" s="47"/>
      <c r="QFN411" s="47"/>
      <c r="QFO411" s="47"/>
      <c r="QFP411" s="47"/>
      <c r="QFQ411" s="47"/>
      <c r="QFR411" s="47"/>
      <c r="QFS411" s="47"/>
      <c r="QFT411" s="47"/>
      <c r="QFU411" s="47"/>
      <c r="QFV411" s="47"/>
      <c r="QFW411" s="47"/>
      <c r="QFX411" s="47"/>
      <c r="QFY411" s="47"/>
      <c r="QFZ411" s="47"/>
      <c r="QGA411" s="47"/>
      <c r="QGB411" s="47"/>
      <c r="QGC411" s="47"/>
      <c r="QGD411" s="47"/>
      <c r="QGE411" s="47"/>
      <c r="QGF411" s="47"/>
      <c r="QGG411" s="47"/>
      <c r="QGH411" s="47"/>
      <c r="QGI411" s="47"/>
      <c r="QGJ411" s="47"/>
      <c r="QGK411" s="47"/>
      <c r="QGL411" s="47"/>
      <c r="QGM411" s="47"/>
      <c r="QGN411" s="47"/>
      <c r="QGO411" s="47"/>
      <c r="QGP411" s="47"/>
      <c r="QGQ411" s="47"/>
      <c r="QGR411" s="47"/>
      <c r="QGS411" s="47"/>
      <c r="QGT411" s="47"/>
      <c r="QGU411" s="47"/>
      <c r="QGV411" s="47"/>
      <c r="QGW411" s="47"/>
      <c r="QGX411" s="47"/>
      <c r="QGY411" s="47"/>
      <c r="QGZ411" s="47"/>
      <c r="QHA411" s="47"/>
      <c r="QHB411" s="47"/>
      <c r="QHC411" s="47"/>
      <c r="QHD411" s="47"/>
      <c r="QHE411" s="47"/>
      <c r="QHF411" s="47"/>
      <c r="QHG411" s="47"/>
      <c r="QHH411" s="47"/>
      <c r="QHI411" s="47"/>
      <c r="QHJ411" s="47"/>
      <c r="QHK411" s="47"/>
      <c r="QHL411" s="47"/>
      <c r="QHM411" s="47"/>
      <c r="QHN411" s="47"/>
      <c r="QHO411" s="47"/>
      <c r="QHP411" s="47"/>
      <c r="QHQ411" s="47"/>
      <c r="QHR411" s="47"/>
      <c r="QHS411" s="47"/>
      <c r="QHT411" s="47"/>
      <c r="QHU411" s="47"/>
      <c r="QHV411" s="47"/>
      <c r="QHW411" s="47"/>
      <c r="QHX411" s="47"/>
      <c r="QHY411" s="47"/>
      <c r="QHZ411" s="47"/>
      <c r="QIA411" s="47"/>
      <c r="QIB411" s="47"/>
      <c r="QIC411" s="47"/>
      <c r="QID411" s="47"/>
      <c r="QIE411" s="47"/>
      <c r="QIF411" s="47"/>
      <c r="QIG411" s="47"/>
      <c r="QIH411" s="47"/>
      <c r="QII411" s="47"/>
      <c r="QIJ411" s="47"/>
      <c r="QIK411" s="47"/>
      <c r="QIL411" s="47"/>
      <c r="QIM411" s="47"/>
      <c r="QIN411" s="47"/>
      <c r="QIO411" s="47"/>
      <c r="QIP411" s="47"/>
      <c r="QIQ411" s="47"/>
      <c r="QIR411" s="47"/>
      <c r="QIS411" s="47"/>
      <c r="QIT411" s="47"/>
      <c r="QIU411" s="47"/>
      <c r="QIV411" s="47"/>
      <c r="QIW411" s="47"/>
      <c r="QIX411" s="47"/>
      <c r="QIY411" s="47"/>
      <c r="QIZ411" s="47"/>
      <c r="QJA411" s="47"/>
      <c r="QJB411" s="47"/>
      <c r="QJC411" s="47"/>
      <c r="QJD411" s="47"/>
      <c r="QJE411" s="47"/>
      <c r="QJF411" s="47"/>
      <c r="QJG411" s="47"/>
      <c r="QJH411" s="47"/>
      <c r="QJI411" s="47"/>
      <c r="QJJ411" s="47"/>
      <c r="QJK411" s="47"/>
      <c r="QJL411" s="47"/>
      <c r="QJM411" s="47"/>
      <c r="QJN411" s="47"/>
      <c r="QJO411" s="47"/>
      <c r="QJP411" s="47"/>
      <c r="QJQ411" s="47"/>
      <c r="QJR411" s="47"/>
      <c r="QJS411" s="47"/>
      <c r="QJT411" s="47"/>
      <c r="QJU411" s="47"/>
      <c r="QJV411" s="47"/>
      <c r="QJW411" s="47"/>
      <c r="QJX411" s="47"/>
      <c r="QJY411" s="47"/>
      <c r="QJZ411" s="47"/>
      <c r="QKA411" s="47"/>
      <c r="QKB411" s="47"/>
      <c r="QKC411" s="47"/>
      <c r="QKD411" s="47"/>
      <c r="QKE411" s="47"/>
      <c r="QKF411" s="47"/>
      <c r="QKG411" s="47"/>
      <c r="QKH411" s="47"/>
      <c r="QKI411" s="47"/>
      <c r="QKJ411" s="47"/>
      <c r="QKK411" s="47"/>
      <c r="QKL411" s="47"/>
      <c r="QKM411" s="47"/>
      <c r="QKN411" s="47"/>
      <c r="QKO411" s="47"/>
      <c r="QKP411" s="47"/>
      <c r="QKQ411" s="47"/>
      <c r="QKR411" s="47"/>
      <c r="QKS411" s="47"/>
      <c r="QKT411" s="47"/>
      <c r="QKU411" s="47"/>
      <c r="QKV411" s="47"/>
      <c r="QKW411" s="47"/>
      <c r="QKX411" s="47"/>
      <c r="QKY411" s="47"/>
      <c r="QKZ411" s="47"/>
      <c r="QLA411" s="47"/>
      <c r="QLB411" s="47"/>
      <c r="QLC411" s="47"/>
      <c r="QLD411" s="47"/>
      <c r="QLE411" s="47"/>
      <c r="QLF411" s="47"/>
      <c r="QLG411" s="47"/>
      <c r="QLH411" s="47"/>
      <c r="QLI411" s="47"/>
      <c r="QLJ411" s="47"/>
      <c r="QLK411" s="47"/>
      <c r="QLL411" s="47"/>
      <c r="QLM411" s="47"/>
      <c r="QLN411" s="47"/>
      <c r="QLO411" s="47"/>
      <c r="QLP411" s="47"/>
      <c r="QLQ411" s="47"/>
      <c r="QLR411" s="47"/>
      <c r="QLS411" s="47"/>
      <c r="QLT411" s="47"/>
      <c r="QLU411" s="47"/>
      <c r="QLV411" s="47"/>
      <c r="QLW411" s="47"/>
      <c r="QLX411" s="47"/>
      <c r="QLY411" s="47"/>
      <c r="QLZ411" s="47"/>
      <c r="QMA411" s="47"/>
      <c r="QMB411" s="47"/>
      <c r="QMC411" s="47"/>
      <c r="QMD411" s="47"/>
      <c r="QME411" s="47"/>
      <c r="QMF411" s="47"/>
      <c r="QMG411" s="47"/>
      <c r="QMH411" s="47"/>
      <c r="QMI411" s="47"/>
      <c r="QMJ411" s="47"/>
      <c r="QMK411" s="47"/>
      <c r="QML411" s="47"/>
      <c r="QMM411" s="47"/>
      <c r="QMN411" s="47"/>
      <c r="QMO411" s="47"/>
      <c r="QMP411" s="47"/>
      <c r="QMQ411" s="47"/>
      <c r="QMR411" s="47"/>
      <c r="QMS411" s="47"/>
      <c r="QMT411" s="47"/>
      <c r="QMU411" s="47"/>
      <c r="QMV411" s="47"/>
      <c r="QMW411" s="47"/>
      <c r="QMX411" s="47"/>
      <c r="QMY411" s="47"/>
      <c r="QMZ411" s="47"/>
      <c r="QNA411" s="47"/>
      <c r="QNB411" s="47"/>
      <c r="QNC411" s="47"/>
      <c r="QND411" s="47"/>
      <c r="QNE411" s="47"/>
      <c r="QNF411" s="47"/>
      <c r="QNG411" s="47"/>
      <c r="QNH411" s="47"/>
      <c r="QNI411" s="47"/>
      <c r="QNJ411" s="47"/>
      <c r="QNK411" s="47"/>
      <c r="QNL411" s="47"/>
      <c r="QNM411" s="47"/>
      <c r="QNN411" s="47"/>
      <c r="QNO411" s="47"/>
      <c r="QNP411" s="47"/>
      <c r="QNQ411" s="47"/>
      <c r="QNR411" s="47"/>
      <c r="QNS411" s="47"/>
      <c r="QNT411" s="47"/>
      <c r="QNU411" s="47"/>
      <c r="QNV411" s="47"/>
      <c r="QNW411" s="47"/>
      <c r="QNX411" s="47"/>
      <c r="QNY411" s="47"/>
      <c r="QNZ411" s="47"/>
      <c r="QOA411" s="47"/>
      <c r="QOB411" s="47"/>
      <c r="QOC411" s="47"/>
      <c r="QOD411" s="47"/>
      <c r="QOE411" s="47"/>
      <c r="QOF411" s="47"/>
      <c r="QOG411" s="47"/>
      <c r="QOH411" s="47"/>
      <c r="QOI411" s="47"/>
      <c r="QOJ411" s="47"/>
      <c r="QOK411" s="47"/>
      <c r="QOL411" s="47"/>
      <c r="QOM411" s="47"/>
      <c r="QON411" s="47"/>
      <c r="QOO411" s="47"/>
      <c r="QOP411" s="47"/>
      <c r="QOQ411" s="47"/>
      <c r="QOR411" s="47"/>
      <c r="QOS411" s="47"/>
      <c r="QOT411" s="47"/>
      <c r="QOU411" s="47"/>
      <c r="QOV411" s="47"/>
      <c r="QOW411" s="47"/>
      <c r="QOX411" s="47"/>
      <c r="QOY411" s="47"/>
      <c r="QOZ411" s="47"/>
      <c r="QPA411" s="47"/>
      <c r="QPB411" s="47"/>
      <c r="QPC411" s="47"/>
      <c r="QPD411" s="47"/>
      <c r="QPE411" s="47"/>
      <c r="QPF411" s="47"/>
      <c r="QPG411" s="47"/>
      <c r="QPH411" s="47"/>
      <c r="QPI411" s="47"/>
      <c r="QPJ411" s="47"/>
      <c r="QPK411" s="47"/>
      <c r="QPL411" s="47"/>
      <c r="QPM411" s="47"/>
      <c r="QPN411" s="47"/>
      <c r="QPO411" s="47"/>
      <c r="QPP411" s="47"/>
      <c r="QPQ411" s="47"/>
      <c r="QPR411" s="47"/>
      <c r="QPS411" s="47"/>
      <c r="QPT411" s="47"/>
      <c r="QPU411" s="47"/>
      <c r="QPV411" s="47"/>
      <c r="QPW411" s="47"/>
      <c r="QPX411" s="47"/>
      <c r="QPY411" s="47"/>
      <c r="QPZ411" s="47"/>
      <c r="QQA411" s="47"/>
      <c r="QQB411" s="47"/>
      <c r="QQC411" s="47"/>
      <c r="QQD411" s="47"/>
      <c r="QQE411" s="47"/>
      <c r="QQF411" s="47"/>
      <c r="QQG411" s="47"/>
      <c r="QQH411" s="47"/>
      <c r="QQI411" s="47"/>
      <c r="QQJ411" s="47"/>
      <c r="QQK411" s="47"/>
      <c r="QQL411" s="47"/>
      <c r="QQM411" s="47"/>
      <c r="QQN411" s="47"/>
      <c r="QQO411" s="47"/>
      <c r="QQP411" s="47"/>
      <c r="QQQ411" s="47"/>
      <c r="QQR411" s="47"/>
      <c r="QQS411" s="47"/>
      <c r="QQT411" s="47"/>
      <c r="QQU411" s="47"/>
      <c r="QQV411" s="47"/>
      <c r="QQW411" s="47"/>
      <c r="QQX411" s="47"/>
      <c r="QQY411" s="47"/>
      <c r="QQZ411" s="47"/>
      <c r="QRA411" s="47"/>
      <c r="QRB411" s="47"/>
      <c r="QRC411" s="47"/>
      <c r="QRD411" s="47"/>
      <c r="QRE411" s="47"/>
      <c r="QRF411" s="47"/>
      <c r="QRG411" s="47"/>
      <c r="QRH411" s="47"/>
      <c r="QRI411" s="47"/>
      <c r="QRJ411" s="47"/>
      <c r="QRK411" s="47"/>
      <c r="QRL411" s="47"/>
      <c r="QRM411" s="47"/>
      <c r="QRN411" s="47"/>
      <c r="QRO411" s="47"/>
      <c r="QRP411" s="47"/>
      <c r="QRQ411" s="47"/>
      <c r="QRR411" s="47"/>
      <c r="QRS411" s="47"/>
      <c r="QRT411" s="47"/>
      <c r="QRU411" s="47"/>
      <c r="QRV411" s="47"/>
      <c r="QRW411" s="47"/>
      <c r="QRX411" s="47"/>
      <c r="QRY411" s="47"/>
      <c r="QRZ411" s="47"/>
      <c r="QSA411" s="47"/>
      <c r="QSB411" s="47"/>
      <c r="QSC411" s="47"/>
      <c r="QSD411" s="47"/>
      <c r="QSE411" s="47"/>
      <c r="QSF411" s="47"/>
      <c r="QSG411" s="47"/>
      <c r="QSH411" s="47"/>
      <c r="QSI411" s="47"/>
      <c r="QSJ411" s="47"/>
      <c r="QSK411" s="47"/>
      <c r="QSL411" s="47"/>
      <c r="QSM411" s="47"/>
      <c r="QSN411" s="47"/>
      <c r="QSO411" s="47"/>
      <c r="QSP411" s="47"/>
      <c r="QSQ411" s="47"/>
      <c r="QSR411" s="47"/>
      <c r="QSS411" s="47"/>
      <c r="QST411" s="47"/>
      <c r="QSU411" s="47"/>
      <c r="QSV411" s="47"/>
      <c r="QSW411" s="47"/>
      <c r="QSX411" s="47"/>
      <c r="QSY411" s="47"/>
      <c r="QSZ411" s="47"/>
      <c r="QTA411" s="47"/>
      <c r="QTB411" s="47"/>
      <c r="QTC411" s="47"/>
      <c r="QTD411" s="47"/>
      <c r="QTE411" s="47"/>
      <c r="QTF411" s="47"/>
      <c r="QTG411" s="47"/>
      <c r="QTH411" s="47"/>
      <c r="QTI411" s="47"/>
      <c r="QTJ411" s="47"/>
      <c r="QTK411" s="47"/>
      <c r="QTL411" s="47"/>
      <c r="QTM411" s="47"/>
      <c r="QTN411" s="47"/>
      <c r="QTO411" s="47"/>
      <c r="QTP411" s="47"/>
      <c r="QTQ411" s="47"/>
      <c r="QTR411" s="47"/>
      <c r="QTS411" s="47"/>
      <c r="QTT411" s="47"/>
      <c r="QTU411" s="47"/>
      <c r="QTV411" s="47"/>
      <c r="QTW411" s="47"/>
      <c r="QTX411" s="47"/>
      <c r="QTY411" s="47"/>
      <c r="QTZ411" s="47"/>
      <c r="QUA411" s="47"/>
      <c r="QUB411" s="47"/>
      <c r="QUC411" s="47"/>
      <c r="QUD411" s="47"/>
      <c r="QUE411" s="47"/>
      <c r="QUF411" s="47"/>
      <c r="QUG411" s="47"/>
      <c r="QUH411" s="47"/>
      <c r="QUI411" s="47"/>
      <c r="QUJ411" s="47"/>
      <c r="QUK411" s="47"/>
      <c r="QUL411" s="47"/>
      <c r="QUM411" s="47"/>
      <c r="QUN411" s="47"/>
      <c r="QUO411" s="47"/>
      <c r="QUP411" s="47"/>
      <c r="QUQ411" s="47"/>
      <c r="QUR411" s="47"/>
      <c r="QUS411" s="47"/>
      <c r="QUT411" s="47"/>
      <c r="QUU411" s="47"/>
      <c r="QUV411" s="47"/>
      <c r="QUW411" s="47"/>
      <c r="QUX411" s="47"/>
      <c r="QUY411" s="47"/>
      <c r="QUZ411" s="47"/>
      <c r="QVA411" s="47"/>
      <c r="QVB411" s="47"/>
      <c r="QVC411" s="47"/>
      <c r="QVD411" s="47"/>
      <c r="QVE411" s="47"/>
      <c r="QVF411" s="47"/>
      <c r="QVG411" s="47"/>
      <c r="QVH411" s="47"/>
      <c r="QVI411" s="47"/>
      <c r="QVJ411" s="47"/>
      <c r="QVK411" s="47"/>
      <c r="QVL411" s="47"/>
      <c r="QVM411" s="47"/>
      <c r="QVN411" s="47"/>
      <c r="QVO411" s="47"/>
      <c r="QVP411" s="47"/>
      <c r="QVQ411" s="47"/>
      <c r="QVR411" s="47"/>
      <c r="QVS411" s="47"/>
      <c r="QVT411" s="47"/>
      <c r="QVU411" s="47"/>
      <c r="QVV411" s="47"/>
      <c r="QVW411" s="47"/>
      <c r="QVX411" s="47"/>
      <c r="QVY411" s="47"/>
      <c r="QVZ411" s="47"/>
      <c r="QWA411" s="47"/>
      <c r="QWB411" s="47"/>
      <c r="QWC411" s="47"/>
      <c r="QWD411" s="47"/>
      <c r="QWE411" s="47"/>
      <c r="QWF411" s="47"/>
      <c r="QWG411" s="47"/>
      <c r="QWH411" s="47"/>
      <c r="QWI411" s="47"/>
      <c r="QWJ411" s="47"/>
      <c r="QWK411" s="47"/>
      <c r="QWL411" s="47"/>
      <c r="QWM411" s="47"/>
      <c r="QWN411" s="47"/>
      <c r="QWO411" s="47"/>
      <c r="QWP411" s="47"/>
      <c r="QWQ411" s="47"/>
      <c r="QWR411" s="47"/>
      <c r="QWS411" s="47"/>
      <c r="QWT411" s="47"/>
      <c r="QWU411" s="47"/>
      <c r="QWV411" s="47"/>
      <c r="QWW411" s="47"/>
      <c r="QWX411" s="47"/>
      <c r="QWY411" s="47"/>
      <c r="QWZ411" s="47"/>
      <c r="QXA411" s="47"/>
      <c r="QXB411" s="47"/>
      <c r="QXC411" s="47"/>
      <c r="QXD411" s="47"/>
      <c r="QXE411" s="47"/>
      <c r="QXF411" s="47"/>
      <c r="QXG411" s="47"/>
      <c r="QXH411" s="47"/>
      <c r="QXI411" s="47"/>
      <c r="QXJ411" s="47"/>
      <c r="QXK411" s="47"/>
      <c r="QXL411" s="47"/>
      <c r="QXM411" s="47"/>
      <c r="QXN411" s="47"/>
      <c r="QXO411" s="47"/>
      <c r="QXP411" s="47"/>
      <c r="QXQ411" s="47"/>
      <c r="QXR411" s="47"/>
      <c r="QXS411" s="47"/>
      <c r="QXT411" s="47"/>
      <c r="QXU411" s="47"/>
      <c r="QXV411" s="47"/>
      <c r="QXW411" s="47"/>
      <c r="QXX411" s="47"/>
      <c r="QXY411" s="47"/>
      <c r="QXZ411" s="47"/>
      <c r="QYA411" s="47"/>
      <c r="QYB411" s="47"/>
      <c r="QYC411" s="47"/>
      <c r="QYD411" s="47"/>
      <c r="QYE411" s="47"/>
      <c r="QYF411" s="47"/>
      <c r="QYG411" s="47"/>
      <c r="QYH411" s="47"/>
      <c r="QYI411" s="47"/>
      <c r="QYJ411" s="47"/>
      <c r="QYK411" s="47"/>
      <c r="QYL411" s="47"/>
      <c r="QYM411" s="47"/>
      <c r="QYN411" s="47"/>
      <c r="QYO411" s="47"/>
      <c r="QYP411" s="47"/>
      <c r="QYQ411" s="47"/>
      <c r="QYR411" s="47"/>
      <c r="QYS411" s="47"/>
      <c r="QYT411" s="47"/>
      <c r="QYU411" s="47"/>
      <c r="QYV411" s="47"/>
      <c r="QYW411" s="47"/>
      <c r="QYX411" s="47"/>
      <c r="QYY411" s="47"/>
      <c r="QYZ411" s="47"/>
      <c r="QZA411" s="47"/>
      <c r="QZB411" s="47"/>
      <c r="QZC411" s="47"/>
      <c r="QZD411" s="47"/>
      <c r="QZE411" s="47"/>
      <c r="QZF411" s="47"/>
      <c r="QZG411" s="47"/>
      <c r="QZH411" s="47"/>
      <c r="QZI411" s="47"/>
      <c r="QZJ411" s="47"/>
      <c r="QZK411" s="47"/>
      <c r="QZL411" s="47"/>
      <c r="QZM411" s="47"/>
      <c r="QZN411" s="47"/>
      <c r="QZO411" s="47"/>
      <c r="QZP411" s="47"/>
      <c r="QZQ411" s="47"/>
      <c r="QZR411" s="47"/>
      <c r="QZS411" s="47"/>
      <c r="QZT411" s="47"/>
      <c r="QZU411" s="47"/>
      <c r="QZV411" s="47"/>
      <c r="QZW411" s="47"/>
      <c r="QZX411" s="47"/>
      <c r="QZY411" s="47"/>
      <c r="QZZ411" s="47"/>
      <c r="RAA411" s="47"/>
      <c r="RAB411" s="47"/>
      <c r="RAC411" s="47"/>
      <c r="RAD411" s="47"/>
      <c r="RAE411" s="47"/>
      <c r="RAF411" s="47"/>
      <c r="RAG411" s="47"/>
      <c r="RAH411" s="47"/>
      <c r="RAI411" s="47"/>
      <c r="RAJ411" s="47"/>
      <c r="RAK411" s="47"/>
      <c r="RAL411" s="47"/>
      <c r="RAM411" s="47"/>
      <c r="RAN411" s="47"/>
      <c r="RAO411" s="47"/>
      <c r="RAP411" s="47"/>
      <c r="RAQ411" s="47"/>
      <c r="RAR411" s="47"/>
      <c r="RAS411" s="47"/>
      <c r="RAT411" s="47"/>
      <c r="RAU411" s="47"/>
      <c r="RAV411" s="47"/>
      <c r="RAW411" s="47"/>
      <c r="RAX411" s="47"/>
      <c r="RAY411" s="47"/>
      <c r="RAZ411" s="47"/>
      <c r="RBA411" s="47"/>
      <c r="RBB411" s="47"/>
      <c r="RBC411" s="47"/>
      <c r="RBD411" s="47"/>
      <c r="RBE411" s="47"/>
      <c r="RBF411" s="47"/>
      <c r="RBG411" s="47"/>
      <c r="RBH411" s="47"/>
      <c r="RBI411" s="47"/>
      <c r="RBJ411" s="47"/>
      <c r="RBK411" s="47"/>
      <c r="RBL411" s="47"/>
      <c r="RBM411" s="47"/>
      <c r="RBN411" s="47"/>
      <c r="RBO411" s="47"/>
      <c r="RBP411" s="47"/>
      <c r="RBQ411" s="47"/>
      <c r="RBR411" s="47"/>
      <c r="RBS411" s="47"/>
      <c r="RBT411" s="47"/>
      <c r="RBU411" s="47"/>
      <c r="RBV411" s="47"/>
      <c r="RBW411" s="47"/>
      <c r="RBX411" s="47"/>
      <c r="RBY411" s="47"/>
      <c r="RBZ411" s="47"/>
      <c r="RCA411" s="47"/>
      <c r="RCB411" s="47"/>
      <c r="RCC411" s="47"/>
      <c r="RCD411" s="47"/>
      <c r="RCE411" s="47"/>
      <c r="RCF411" s="47"/>
      <c r="RCG411" s="47"/>
      <c r="RCH411" s="47"/>
      <c r="RCI411" s="47"/>
      <c r="RCJ411" s="47"/>
      <c r="RCK411" s="47"/>
      <c r="RCL411" s="47"/>
      <c r="RCM411" s="47"/>
      <c r="RCN411" s="47"/>
      <c r="RCO411" s="47"/>
      <c r="RCP411" s="47"/>
      <c r="RCQ411" s="47"/>
      <c r="RCR411" s="47"/>
      <c r="RCS411" s="47"/>
      <c r="RCT411" s="47"/>
      <c r="RCU411" s="47"/>
      <c r="RCV411" s="47"/>
      <c r="RCW411" s="47"/>
      <c r="RCX411" s="47"/>
      <c r="RCY411" s="47"/>
      <c r="RCZ411" s="47"/>
      <c r="RDA411" s="47"/>
      <c r="RDB411" s="47"/>
      <c r="RDC411" s="47"/>
      <c r="RDD411" s="47"/>
      <c r="RDE411" s="47"/>
      <c r="RDF411" s="47"/>
      <c r="RDG411" s="47"/>
      <c r="RDH411" s="47"/>
      <c r="RDI411" s="47"/>
      <c r="RDJ411" s="47"/>
      <c r="RDK411" s="47"/>
      <c r="RDL411" s="47"/>
      <c r="RDM411" s="47"/>
      <c r="RDN411" s="47"/>
      <c r="RDO411" s="47"/>
      <c r="RDP411" s="47"/>
      <c r="RDQ411" s="47"/>
      <c r="RDR411" s="47"/>
      <c r="RDS411" s="47"/>
      <c r="RDT411" s="47"/>
      <c r="RDU411" s="47"/>
      <c r="RDV411" s="47"/>
      <c r="RDW411" s="47"/>
      <c r="RDX411" s="47"/>
      <c r="RDY411" s="47"/>
      <c r="RDZ411" s="47"/>
      <c r="REA411" s="47"/>
      <c r="REB411" s="47"/>
      <c r="REC411" s="47"/>
      <c r="RED411" s="47"/>
      <c r="REE411" s="47"/>
      <c r="REF411" s="47"/>
      <c r="REG411" s="47"/>
      <c r="REH411" s="47"/>
      <c r="REI411" s="47"/>
      <c r="REJ411" s="47"/>
      <c r="REK411" s="47"/>
      <c r="REL411" s="47"/>
      <c r="REM411" s="47"/>
      <c r="REN411" s="47"/>
      <c r="REO411" s="47"/>
      <c r="REP411" s="47"/>
      <c r="REQ411" s="47"/>
      <c r="RER411" s="47"/>
      <c r="RES411" s="47"/>
      <c r="RET411" s="47"/>
      <c r="REU411" s="47"/>
      <c r="REV411" s="47"/>
      <c r="REW411" s="47"/>
      <c r="REX411" s="47"/>
      <c r="REY411" s="47"/>
      <c r="REZ411" s="47"/>
      <c r="RFA411" s="47"/>
      <c r="RFB411" s="47"/>
      <c r="RFC411" s="47"/>
      <c r="RFD411" s="47"/>
      <c r="RFE411" s="47"/>
      <c r="RFF411" s="47"/>
      <c r="RFG411" s="47"/>
      <c r="RFH411" s="47"/>
      <c r="RFI411" s="47"/>
      <c r="RFJ411" s="47"/>
      <c r="RFK411" s="47"/>
      <c r="RFL411" s="47"/>
      <c r="RFM411" s="47"/>
      <c r="RFN411" s="47"/>
      <c r="RFO411" s="47"/>
      <c r="RFP411" s="47"/>
      <c r="RFQ411" s="47"/>
      <c r="RFR411" s="47"/>
      <c r="RFS411" s="47"/>
      <c r="RFT411" s="47"/>
      <c r="RFU411" s="47"/>
      <c r="RFV411" s="47"/>
      <c r="RFW411" s="47"/>
      <c r="RFX411" s="47"/>
      <c r="RFY411" s="47"/>
      <c r="RFZ411" s="47"/>
      <c r="RGA411" s="47"/>
      <c r="RGB411" s="47"/>
      <c r="RGC411" s="47"/>
      <c r="RGD411" s="47"/>
      <c r="RGE411" s="47"/>
      <c r="RGF411" s="47"/>
      <c r="RGG411" s="47"/>
      <c r="RGH411" s="47"/>
      <c r="RGI411" s="47"/>
      <c r="RGJ411" s="47"/>
      <c r="RGK411" s="47"/>
      <c r="RGL411" s="47"/>
      <c r="RGM411" s="47"/>
      <c r="RGN411" s="47"/>
      <c r="RGO411" s="47"/>
      <c r="RGP411" s="47"/>
      <c r="RGQ411" s="47"/>
      <c r="RGR411" s="47"/>
      <c r="RGS411" s="47"/>
      <c r="RGT411" s="47"/>
      <c r="RGU411" s="47"/>
      <c r="RGV411" s="47"/>
      <c r="RGW411" s="47"/>
      <c r="RGX411" s="47"/>
      <c r="RGY411" s="47"/>
      <c r="RGZ411" s="47"/>
      <c r="RHA411" s="47"/>
      <c r="RHB411" s="47"/>
      <c r="RHC411" s="47"/>
      <c r="RHD411" s="47"/>
      <c r="RHE411" s="47"/>
      <c r="RHF411" s="47"/>
      <c r="RHG411" s="47"/>
      <c r="RHH411" s="47"/>
      <c r="RHI411" s="47"/>
      <c r="RHJ411" s="47"/>
      <c r="RHK411" s="47"/>
      <c r="RHL411" s="47"/>
      <c r="RHM411" s="47"/>
      <c r="RHN411" s="47"/>
      <c r="RHO411" s="47"/>
      <c r="RHP411" s="47"/>
      <c r="RHQ411" s="47"/>
      <c r="RHR411" s="47"/>
      <c r="RHS411" s="47"/>
      <c r="RHT411" s="47"/>
      <c r="RHU411" s="47"/>
      <c r="RHV411" s="47"/>
      <c r="RHW411" s="47"/>
      <c r="RHX411" s="47"/>
      <c r="RHY411" s="47"/>
      <c r="RHZ411" s="47"/>
      <c r="RIA411" s="47"/>
      <c r="RIB411" s="47"/>
      <c r="RIC411" s="47"/>
      <c r="RID411" s="47"/>
      <c r="RIE411" s="47"/>
      <c r="RIF411" s="47"/>
      <c r="RIG411" s="47"/>
      <c r="RIH411" s="47"/>
      <c r="RII411" s="47"/>
      <c r="RIJ411" s="47"/>
      <c r="RIK411" s="47"/>
      <c r="RIL411" s="47"/>
      <c r="RIM411" s="47"/>
      <c r="RIN411" s="47"/>
      <c r="RIO411" s="47"/>
      <c r="RIP411" s="47"/>
      <c r="RIQ411" s="47"/>
      <c r="RIR411" s="47"/>
      <c r="RIS411" s="47"/>
      <c r="RIT411" s="47"/>
      <c r="RIU411" s="47"/>
      <c r="RIV411" s="47"/>
      <c r="RIW411" s="47"/>
      <c r="RIX411" s="47"/>
      <c r="RIY411" s="47"/>
      <c r="RIZ411" s="47"/>
      <c r="RJA411" s="47"/>
      <c r="RJB411" s="47"/>
      <c r="RJC411" s="47"/>
      <c r="RJD411" s="47"/>
      <c r="RJE411" s="47"/>
      <c r="RJF411" s="47"/>
      <c r="RJG411" s="47"/>
      <c r="RJH411" s="47"/>
      <c r="RJI411" s="47"/>
      <c r="RJJ411" s="47"/>
      <c r="RJK411" s="47"/>
      <c r="RJL411" s="47"/>
      <c r="RJM411" s="47"/>
      <c r="RJN411" s="47"/>
      <c r="RJO411" s="47"/>
      <c r="RJP411" s="47"/>
      <c r="RJQ411" s="47"/>
      <c r="RJR411" s="47"/>
      <c r="RJS411" s="47"/>
      <c r="RJT411" s="47"/>
      <c r="RJU411" s="47"/>
      <c r="RJV411" s="47"/>
      <c r="RJW411" s="47"/>
      <c r="RJX411" s="47"/>
      <c r="RJY411" s="47"/>
      <c r="RJZ411" s="47"/>
      <c r="RKA411" s="47"/>
      <c r="RKB411" s="47"/>
      <c r="RKC411" s="47"/>
      <c r="RKD411" s="47"/>
      <c r="RKE411" s="47"/>
      <c r="RKF411" s="47"/>
      <c r="RKG411" s="47"/>
      <c r="RKH411" s="47"/>
      <c r="RKI411" s="47"/>
      <c r="RKJ411" s="47"/>
      <c r="RKK411" s="47"/>
      <c r="RKL411" s="47"/>
      <c r="RKM411" s="47"/>
      <c r="RKN411" s="47"/>
      <c r="RKO411" s="47"/>
      <c r="RKP411" s="47"/>
      <c r="RKQ411" s="47"/>
      <c r="RKR411" s="47"/>
      <c r="RKS411" s="47"/>
      <c r="RKT411" s="47"/>
      <c r="RKU411" s="47"/>
      <c r="RKV411" s="47"/>
      <c r="RKW411" s="47"/>
      <c r="RKX411" s="47"/>
      <c r="RKY411" s="47"/>
      <c r="RKZ411" s="47"/>
      <c r="RLA411" s="47"/>
      <c r="RLB411" s="47"/>
      <c r="RLC411" s="47"/>
      <c r="RLD411" s="47"/>
      <c r="RLE411" s="47"/>
      <c r="RLF411" s="47"/>
      <c r="RLG411" s="47"/>
      <c r="RLH411" s="47"/>
      <c r="RLI411" s="47"/>
      <c r="RLJ411" s="47"/>
      <c r="RLK411" s="47"/>
      <c r="RLL411" s="47"/>
      <c r="RLM411" s="47"/>
      <c r="RLN411" s="47"/>
      <c r="RLO411" s="47"/>
      <c r="RLP411" s="47"/>
      <c r="RLQ411" s="47"/>
      <c r="RLR411" s="47"/>
      <c r="RLS411" s="47"/>
      <c r="RLT411" s="47"/>
      <c r="RLU411" s="47"/>
      <c r="RLV411" s="47"/>
      <c r="RLW411" s="47"/>
      <c r="RLX411" s="47"/>
      <c r="RLY411" s="47"/>
      <c r="RLZ411" s="47"/>
      <c r="RMA411" s="47"/>
      <c r="RMB411" s="47"/>
      <c r="RMC411" s="47"/>
      <c r="RMD411" s="47"/>
      <c r="RME411" s="47"/>
      <c r="RMF411" s="47"/>
      <c r="RMG411" s="47"/>
      <c r="RMH411" s="47"/>
      <c r="RMI411" s="47"/>
      <c r="RMJ411" s="47"/>
      <c r="RMK411" s="47"/>
      <c r="RML411" s="47"/>
      <c r="RMM411" s="47"/>
      <c r="RMN411" s="47"/>
      <c r="RMO411" s="47"/>
      <c r="RMP411" s="47"/>
      <c r="RMQ411" s="47"/>
      <c r="RMR411" s="47"/>
      <c r="RMS411" s="47"/>
      <c r="RMT411" s="47"/>
      <c r="RMU411" s="47"/>
      <c r="RMV411" s="47"/>
      <c r="RMW411" s="47"/>
      <c r="RMX411" s="47"/>
      <c r="RMY411" s="47"/>
      <c r="RMZ411" s="47"/>
      <c r="RNA411" s="47"/>
      <c r="RNB411" s="47"/>
      <c r="RNC411" s="47"/>
      <c r="RND411" s="47"/>
      <c r="RNE411" s="47"/>
      <c r="RNF411" s="47"/>
      <c r="RNG411" s="47"/>
      <c r="RNH411" s="47"/>
      <c r="RNI411" s="47"/>
      <c r="RNJ411" s="47"/>
      <c r="RNK411" s="47"/>
      <c r="RNL411" s="47"/>
      <c r="RNM411" s="47"/>
      <c r="RNN411" s="47"/>
      <c r="RNO411" s="47"/>
      <c r="RNP411" s="47"/>
      <c r="RNQ411" s="47"/>
      <c r="RNR411" s="47"/>
      <c r="RNS411" s="47"/>
      <c r="RNT411" s="47"/>
      <c r="RNU411" s="47"/>
      <c r="RNV411" s="47"/>
      <c r="RNW411" s="47"/>
      <c r="RNX411" s="47"/>
      <c r="RNY411" s="47"/>
      <c r="RNZ411" s="47"/>
      <c r="ROA411" s="47"/>
      <c r="ROB411" s="47"/>
      <c r="ROC411" s="47"/>
      <c r="ROD411" s="47"/>
      <c r="ROE411" s="47"/>
      <c r="ROF411" s="47"/>
      <c r="ROG411" s="47"/>
      <c r="ROH411" s="47"/>
      <c r="ROI411" s="47"/>
      <c r="ROJ411" s="47"/>
      <c r="ROK411" s="47"/>
      <c r="ROL411" s="47"/>
      <c r="ROM411" s="47"/>
      <c r="RON411" s="47"/>
      <c r="ROO411" s="47"/>
      <c r="ROP411" s="47"/>
      <c r="ROQ411" s="47"/>
      <c r="ROR411" s="47"/>
      <c r="ROS411" s="47"/>
      <c r="ROT411" s="47"/>
      <c r="ROU411" s="47"/>
      <c r="ROV411" s="47"/>
      <c r="ROW411" s="47"/>
      <c r="ROX411" s="47"/>
      <c r="ROY411" s="47"/>
      <c r="ROZ411" s="47"/>
      <c r="RPA411" s="47"/>
      <c r="RPB411" s="47"/>
      <c r="RPC411" s="47"/>
      <c r="RPD411" s="47"/>
      <c r="RPE411" s="47"/>
      <c r="RPF411" s="47"/>
      <c r="RPG411" s="47"/>
      <c r="RPH411" s="47"/>
      <c r="RPI411" s="47"/>
      <c r="RPJ411" s="47"/>
      <c r="RPK411" s="47"/>
      <c r="RPL411" s="47"/>
      <c r="RPM411" s="47"/>
      <c r="RPN411" s="47"/>
      <c r="RPO411" s="47"/>
      <c r="RPP411" s="47"/>
      <c r="RPQ411" s="47"/>
      <c r="RPR411" s="47"/>
      <c r="RPS411" s="47"/>
      <c r="RPT411" s="47"/>
      <c r="RPU411" s="47"/>
      <c r="RPV411" s="47"/>
      <c r="RPW411" s="47"/>
      <c r="RPX411" s="47"/>
      <c r="RPY411" s="47"/>
      <c r="RPZ411" s="47"/>
      <c r="RQA411" s="47"/>
      <c r="RQB411" s="47"/>
      <c r="RQC411" s="47"/>
      <c r="RQD411" s="47"/>
      <c r="RQE411" s="47"/>
      <c r="RQF411" s="47"/>
      <c r="RQG411" s="47"/>
      <c r="RQH411" s="47"/>
      <c r="RQI411" s="47"/>
      <c r="RQJ411" s="47"/>
      <c r="RQK411" s="47"/>
      <c r="RQL411" s="47"/>
      <c r="RQM411" s="47"/>
      <c r="RQN411" s="47"/>
      <c r="RQO411" s="47"/>
      <c r="RQP411" s="47"/>
      <c r="RQQ411" s="47"/>
      <c r="RQR411" s="47"/>
      <c r="RQS411" s="47"/>
      <c r="RQT411" s="47"/>
      <c r="RQU411" s="47"/>
      <c r="RQV411" s="47"/>
      <c r="RQW411" s="47"/>
      <c r="RQX411" s="47"/>
      <c r="RQY411" s="47"/>
      <c r="RQZ411" s="47"/>
      <c r="RRA411" s="47"/>
      <c r="RRB411" s="47"/>
      <c r="RRC411" s="47"/>
      <c r="RRD411" s="47"/>
      <c r="RRE411" s="47"/>
      <c r="RRF411" s="47"/>
      <c r="RRG411" s="47"/>
      <c r="RRH411" s="47"/>
      <c r="RRI411" s="47"/>
      <c r="RRJ411" s="47"/>
      <c r="RRK411" s="47"/>
      <c r="RRL411" s="47"/>
      <c r="RRM411" s="47"/>
      <c r="RRN411" s="47"/>
      <c r="RRO411" s="47"/>
      <c r="RRP411" s="47"/>
      <c r="RRQ411" s="47"/>
      <c r="RRR411" s="47"/>
      <c r="RRS411" s="47"/>
      <c r="RRT411" s="47"/>
      <c r="RRU411" s="47"/>
      <c r="RRV411" s="47"/>
      <c r="RRW411" s="47"/>
      <c r="RRX411" s="47"/>
      <c r="RRY411" s="47"/>
      <c r="RRZ411" s="47"/>
      <c r="RSA411" s="47"/>
      <c r="RSB411" s="47"/>
      <c r="RSC411" s="47"/>
      <c r="RSD411" s="47"/>
      <c r="RSE411" s="47"/>
      <c r="RSF411" s="47"/>
      <c r="RSG411" s="47"/>
      <c r="RSH411" s="47"/>
      <c r="RSI411" s="47"/>
      <c r="RSJ411" s="47"/>
      <c r="RSK411" s="47"/>
      <c r="RSL411" s="47"/>
      <c r="RSM411" s="47"/>
      <c r="RSN411" s="47"/>
      <c r="RSO411" s="47"/>
      <c r="RSP411" s="47"/>
      <c r="RSQ411" s="47"/>
      <c r="RSR411" s="47"/>
      <c r="RSS411" s="47"/>
      <c r="RST411" s="47"/>
      <c r="RSU411" s="47"/>
      <c r="RSV411" s="47"/>
      <c r="RSW411" s="47"/>
      <c r="RSX411" s="47"/>
      <c r="RSY411" s="47"/>
      <c r="RSZ411" s="47"/>
      <c r="RTA411" s="47"/>
      <c r="RTB411" s="47"/>
      <c r="RTC411" s="47"/>
      <c r="RTD411" s="47"/>
      <c r="RTE411" s="47"/>
      <c r="RTF411" s="47"/>
      <c r="RTG411" s="47"/>
      <c r="RTH411" s="47"/>
      <c r="RTI411" s="47"/>
      <c r="RTJ411" s="47"/>
      <c r="RTK411" s="47"/>
      <c r="RTL411" s="47"/>
      <c r="RTM411" s="47"/>
      <c r="RTN411" s="47"/>
      <c r="RTO411" s="47"/>
      <c r="RTP411" s="47"/>
      <c r="RTQ411" s="47"/>
      <c r="RTR411" s="47"/>
      <c r="RTS411" s="47"/>
      <c r="RTT411" s="47"/>
      <c r="RTU411" s="47"/>
      <c r="RTV411" s="47"/>
      <c r="RTW411" s="47"/>
      <c r="RTX411" s="47"/>
      <c r="RTY411" s="47"/>
      <c r="RTZ411" s="47"/>
      <c r="RUA411" s="47"/>
      <c r="RUB411" s="47"/>
      <c r="RUC411" s="47"/>
      <c r="RUD411" s="47"/>
      <c r="RUE411" s="47"/>
      <c r="RUF411" s="47"/>
      <c r="RUG411" s="47"/>
      <c r="RUH411" s="47"/>
      <c r="RUI411" s="47"/>
      <c r="RUJ411" s="47"/>
      <c r="RUK411" s="47"/>
      <c r="RUL411" s="47"/>
      <c r="RUM411" s="47"/>
      <c r="RUN411" s="47"/>
      <c r="RUO411" s="47"/>
      <c r="RUP411" s="47"/>
      <c r="RUQ411" s="47"/>
      <c r="RUR411" s="47"/>
      <c r="RUS411" s="47"/>
      <c r="RUT411" s="47"/>
      <c r="RUU411" s="47"/>
      <c r="RUV411" s="47"/>
      <c r="RUW411" s="47"/>
      <c r="RUX411" s="47"/>
      <c r="RUY411" s="47"/>
      <c r="RUZ411" s="47"/>
      <c r="RVA411" s="47"/>
      <c r="RVB411" s="47"/>
      <c r="RVC411" s="47"/>
      <c r="RVD411" s="47"/>
      <c r="RVE411" s="47"/>
      <c r="RVF411" s="47"/>
      <c r="RVG411" s="47"/>
      <c r="RVH411" s="47"/>
      <c r="RVI411" s="47"/>
      <c r="RVJ411" s="47"/>
      <c r="RVK411" s="47"/>
      <c r="RVL411" s="47"/>
      <c r="RVM411" s="47"/>
      <c r="RVN411" s="47"/>
      <c r="RVO411" s="47"/>
      <c r="RVP411" s="47"/>
      <c r="RVQ411" s="47"/>
      <c r="RVR411" s="47"/>
      <c r="RVS411" s="47"/>
      <c r="RVT411" s="47"/>
      <c r="RVU411" s="47"/>
      <c r="RVV411" s="47"/>
      <c r="RVW411" s="47"/>
      <c r="RVX411" s="47"/>
      <c r="RVY411" s="47"/>
      <c r="RVZ411" s="47"/>
      <c r="RWA411" s="47"/>
      <c r="RWB411" s="47"/>
      <c r="RWC411" s="47"/>
      <c r="RWD411" s="47"/>
      <c r="RWE411" s="47"/>
      <c r="RWF411" s="47"/>
      <c r="RWG411" s="47"/>
      <c r="RWH411" s="47"/>
      <c r="RWI411" s="47"/>
      <c r="RWJ411" s="47"/>
      <c r="RWK411" s="47"/>
      <c r="RWL411" s="47"/>
      <c r="RWM411" s="47"/>
      <c r="RWN411" s="47"/>
      <c r="RWO411" s="47"/>
      <c r="RWP411" s="47"/>
      <c r="RWQ411" s="47"/>
      <c r="RWR411" s="47"/>
      <c r="RWS411" s="47"/>
      <c r="RWT411" s="47"/>
      <c r="RWU411" s="47"/>
      <c r="RWV411" s="47"/>
      <c r="RWW411" s="47"/>
      <c r="RWX411" s="47"/>
      <c r="RWY411" s="47"/>
      <c r="RWZ411" s="47"/>
      <c r="RXA411" s="47"/>
      <c r="RXB411" s="47"/>
      <c r="RXC411" s="47"/>
      <c r="RXD411" s="47"/>
      <c r="RXE411" s="47"/>
      <c r="RXF411" s="47"/>
      <c r="RXG411" s="47"/>
      <c r="RXH411" s="47"/>
      <c r="RXI411" s="47"/>
      <c r="RXJ411" s="47"/>
      <c r="RXK411" s="47"/>
      <c r="RXL411" s="47"/>
      <c r="RXM411" s="47"/>
      <c r="RXN411" s="47"/>
      <c r="RXO411" s="47"/>
      <c r="RXP411" s="47"/>
      <c r="RXQ411" s="47"/>
      <c r="RXR411" s="47"/>
      <c r="RXS411" s="47"/>
      <c r="RXT411" s="47"/>
      <c r="RXU411" s="47"/>
      <c r="RXV411" s="47"/>
      <c r="RXW411" s="47"/>
      <c r="RXX411" s="47"/>
      <c r="RXY411" s="47"/>
      <c r="RXZ411" s="47"/>
      <c r="RYA411" s="47"/>
      <c r="RYB411" s="47"/>
      <c r="RYC411" s="47"/>
      <c r="RYD411" s="47"/>
      <c r="RYE411" s="47"/>
      <c r="RYF411" s="47"/>
      <c r="RYG411" s="47"/>
      <c r="RYH411" s="47"/>
      <c r="RYI411" s="47"/>
      <c r="RYJ411" s="47"/>
      <c r="RYK411" s="47"/>
      <c r="RYL411" s="47"/>
      <c r="RYM411" s="47"/>
      <c r="RYN411" s="47"/>
      <c r="RYO411" s="47"/>
      <c r="RYP411" s="47"/>
      <c r="RYQ411" s="47"/>
      <c r="RYR411" s="47"/>
      <c r="RYS411" s="47"/>
      <c r="RYT411" s="47"/>
      <c r="RYU411" s="47"/>
      <c r="RYV411" s="47"/>
      <c r="RYW411" s="47"/>
      <c r="RYX411" s="47"/>
      <c r="RYY411" s="47"/>
      <c r="RYZ411" s="47"/>
      <c r="RZA411" s="47"/>
      <c r="RZB411" s="47"/>
      <c r="RZC411" s="47"/>
      <c r="RZD411" s="47"/>
      <c r="RZE411" s="47"/>
      <c r="RZF411" s="47"/>
      <c r="RZG411" s="47"/>
      <c r="RZH411" s="47"/>
      <c r="RZI411" s="47"/>
      <c r="RZJ411" s="47"/>
      <c r="RZK411" s="47"/>
      <c r="RZL411" s="47"/>
      <c r="RZM411" s="47"/>
      <c r="RZN411" s="47"/>
      <c r="RZO411" s="47"/>
      <c r="RZP411" s="47"/>
      <c r="RZQ411" s="47"/>
      <c r="RZR411" s="47"/>
      <c r="RZS411" s="47"/>
      <c r="RZT411" s="47"/>
      <c r="RZU411" s="47"/>
      <c r="RZV411" s="47"/>
      <c r="RZW411" s="47"/>
      <c r="RZX411" s="47"/>
      <c r="RZY411" s="47"/>
      <c r="RZZ411" s="47"/>
      <c r="SAA411" s="47"/>
      <c r="SAB411" s="47"/>
      <c r="SAC411" s="47"/>
      <c r="SAD411" s="47"/>
      <c r="SAE411" s="47"/>
      <c r="SAF411" s="47"/>
      <c r="SAG411" s="47"/>
      <c r="SAH411" s="47"/>
      <c r="SAI411" s="47"/>
      <c r="SAJ411" s="47"/>
      <c r="SAK411" s="47"/>
      <c r="SAL411" s="47"/>
      <c r="SAM411" s="47"/>
      <c r="SAN411" s="47"/>
      <c r="SAO411" s="47"/>
      <c r="SAP411" s="47"/>
      <c r="SAQ411" s="47"/>
      <c r="SAR411" s="47"/>
      <c r="SAS411" s="47"/>
      <c r="SAT411" s="47"/>
      <c r="SAU411" s="47"/>
      <c r="SAV411" s="47"/>
      <c r="SAW411" s="47"/>
      <c r="SAX411" s="47"/>
      <c r="SAY411" s="47"/>
      <c r="SAZ411" s="47"/>
      <c r="SBA411" s="47"/>
      <c r="SBB411" s="47"/>
      <c r="SBC411" s="47"/>
      <c r="SBD411" s="47"/>
      <c r="SBE411" s="47"/>
      <c r="SBF411" s="47"/>
      <c r="SBG411" s="47"/>
      <c r="SBH411" s="47"/>
      <c r="SBI411" s="47"/>
      <c r="SBJ411" s="47"/>
      <c r="SBK411" s="47"/>
      <c r="SBL411" s="47"/>
      <c r="SBM411" s="47"/>
      <c r="SBN411" s="47"/>
      <c r="SBO411" s="47"/>
      <c r="SBP411" s="47"/>
      <c r="SBQ411" s="47"/>
      <c r="SBR411" s="47"/>
      <c r="SBS411" s="47"/>
      <c r="SBT411" s="47"/>
      <c r="SBU411" s="47"/>
      <c r="SBV411" s="47"/>
      <c r="SBW411" s="47"/>
      <c r="SBX411" s="47"/>
      <c r="SBY411" s="47"/>
      <c r="SBZ411" s="47"/>
      <c r="SCA411" s="47"/>
      <c r="SCB411" s="47"/>
      <c r="SCC411" s="47"/>
      <c r="SCD411" s="47"/>
      <c r="SCE411" s="47"/>
      <c r="SCF411" s="47"/>
      <c r="SCG411" s="47"/>
      <c r="SCH411" s="47"/>
      <c r="SCI411" s="47"/>
      <c r="SCJ411" s="47"/>
      <c r="SCK411" s="47"/>
      <c r="SCL411" s="47"/>
      <c r="SCM411" s="47"/>
      <c r="SCN411" s="47"/>
      <c r="SCO411" s="47"/>
      <c r="SCP411" s="47"/>
      <c r="SCQ411" s="47"/>
      <c r="SCR411" s="47"/>
      <c r="SCS411" s="47"/>
      <c r="SCT411" s="47"/>
      <c r="SCU411" s="47"/>
      <c r="SCV411" s="47"/>
      <c r="SCW411" s="47"/>
      <c r="SCX411" s="47"/>
      <c r="SCY411" s="47"/>
      <c r="SCZ411" s="47"/>
      <c r="SDA411" s="47"/>
      <c r="SDB411" s="47"/>
      <c r="SDC411" s="47"/>
      <c r="SDD411" s="47"/>
      <c r="SDE411" s="47"/>
      <c r="SDF411" s="47"/>
      <c r="SDG411" s="47"/>
      <c r="SDH411" s="47"/>
      <c r="SDI411" s="47"/>
      <c r="SDJ411" s="47"/>
      <c r="SDK411" s="47"/>
      <c r="SDL411" s="47"/>
      <c r="SDM411" s="47"/>
      <c r="SDN411" s="47"/>
      <c r="SDO411" s="47"/>
      <c r="SDP411" s="47"/>
      <c r="SDQ411" s="47"/>
      <c r="SDR411" s="47"/>
      <c r="SDS411" s="47"/>
      <c r="SDT411" s="47"/>
      <c r="SDU411" s="47"/>
      <c r="SDV411" s="47"/>
      <c r="SDW411" s="47"/>
      <c r="SDX411" s="47"/>
      <c r="SDY411" s="47"/>
      <c r="SDZ411" s="47"/>
      <c r="SEA411" s="47"/>
      <c r="SEB411" s="47"/>
      <c r="SEC411" s="47"/>
      <c r="SED411" s="47"/>
      <c r="SEE411" s="47"/>
      <c r="SEF411" s="47"/>
      <c r="SEG411" s="47"/>
      <c r="SEH411" s="47"/>
      <c r="SEI411" s="47"/>
      <c r="SEJ411" s="47"/>
      <c r="SEK411" s="47"/>
      <c r="SEL411" s="47"/>
      <c r="SEM411" s="47"/>
      <c r="SEN411" s="47"/>
      <c r="SEO411" s="47"/>
      <c r="SEP411" s="47"/>
      <c r="SEQ411" s="47"/>
      <c r="SER411" s="47"/>
      <c r="SES411" s="47"/>
      <c r="SET411" s="47"/>
      <c r="SEU411" s="47"/>
      <c r="SEV411" s="47"/>
      <c r="SEW411" s="47"/>
      <c r="SEX411" s="47"/>
      <c r="SEY411" s="47"/>
      <c r="SEZ411" s="47"/>
      <c r="SFA411" s="47"/>
      <c r="SFB411" s="47"/>
      <c r="SFC411" s="47"/>
      <c r="SFD411" s="47"/>
      <c r="SFE411" s="47"/>
      <c r="SFF411" s="47"/>
      <c r="SFG411" s="47"/>
      <c r="SFH411" s="47"/>
      <c r="SFI411" s="47"/>
      <c r="SFJ411" s="47"/>
      <c r="SFK411" s="47"/>
      <c r="SFL411" s="47"/>
      <c r="SFM411" s="47"/>
      <c r="SFN411" s="47"/>
      <c r="SFO411" s="47"/>
      <c r="SFP411" s="47"/>
      <c r="SFQ411" s="47"/>
      <c r="SFR411" s="47"/>
      <c r="SFS411" s="47"/>
      <c r="SFT411" s="47"/>
      <c r="SFU411" s="47"/>
      <c r="SFV411" s="47"/>
      <c r="SFW411" s="47"/>
      <c r="SFX411" s="47"/>
      <c r="SFY411" s="47"/>
      <c r="SFZ411" s="47"/>
      <c r="SGA411" s="47"/>
      <c r="SGB411" s="47"/>
      <c r="SGC411" s="47"/>
      <c r="SGD411" s="47"/>
      <c r="SGE411" s="47"/>
      <c r="SGF411" s="47"/>
      <c r="SGG411" s="47"/>
      <c r="SGH411" s="47"/>
      <c r="SGI411" s="47"/>
      <c r="SGJ411" s="47"/>
      <c r="SGK411" s="47"/>
      <c r="SGL411" s="47"/>
      <c r="SGM411" s="47"/>
      <c r="SGN411" s="47"/>
      <c r="SGO411" s="47"/>
      <c r="SGP411" s="47"/>
      <c r="SGQ411" s="47"/>
      <c r="SGR411" s="47"/>
      <c r="SGS411" s="47"/>
      <c r="SGT411" s="47"/>
      <c r="SGU411" s="47"/>
      <c r="SGV411" s="47"/>
      <c r="SGW411" s="47"/>
      <c r="SGX411" s="47"/>
      <c r="SGY411" s="47"/>
      <c r="SGZ411" s="47"/>
      <c r="SHA411" s="47"/>
      <c r="SHB411" s="47"/>
      <c r="SHC411" s="47"/>
      <c r="SHD411" s="47"/>
      <c r="SHE411" s="47"/>
      <c r="SHF411" s="47"/>
      <c r="SHG411" s="47"/>
      <c r="SHH411" s="47"/>
      <c r="SHI411" s="47"/>
      <c r="SHJ411" s="47"/>
      <c r="SHK411" s="47"/>
      <c r="SHL411" s="47"/>
      <c r="SHM411" s="47"/>
      <c r="SHN411" s="47"/>
      <c r="SHO411" s="47"/>
      <c r="SHP411" s="47"/>
      <c r="SHQ411" s="47"/>
      <c r="SHR411" s="47"/>
      <c r="SHS411" s="47"/>
      <c r="SHT411" s="47"/>
      <c r="SHU411" s="47"/>
      <c r="SHV411" s="47"/>
      <c r="SHW411" s="47"/>
      <c r="SHX411" s="47"/>
      <c r="SHY411" s="47"/>
      <c r="SHZ411" s="47"/>
      <c r="SIA411" s="47"/>
      <c r="SIB411" s="47"/>
      <c r="SIC411" s="47"/>
      <c r="SID411" s="47"/>
      <c r="SIE411" s="47"/>
      <c r="SIF411" s="47"/>
      <c r="SIG411" s="47"/>
      <c r="SIH411" s="47"/>
      <c r="SII411" s="47"/>
      <c r="SIJ411" s="47"/>
      <c r="SIK411" s="47"/>
      <c r="SIL411" s="47"/>
      <c r="SIM411" s="47"/>
      <c r="SIN411" s="47"/>
      <c r="SIO411" s="47"/>
      <c r="SIP411" s="47"/>
      <c r="SIQ411" s="47"/>
      <c r="SIR411" s="47"/>
      <c r="SIS411" s="47"/>
      <c r="SIT411" s="47"/>
      <c r="SIU411" s="47"/>
      <c r="SIV411" s="47"/>
      <c r="SIW411" s="47"/>
      <c r="SIX411" s="47"/>
      <c r="SIY411" s="47"/>
      <c r="SIZ411" s="47"/>
      <c r="SJA411" s="47"/>
      <c r="SJB411" s="47"/>
      <c r="SJC411" s="47"/>
      <c r="SJD411" s="47"/>
      <c r="SJE411" s="47"/>
      <c r="SJF411" s="47"/>
      <c r="SJG411" s="47"/>
      <c r="SJH411" s="47"/>
      <c r="SJI411" s="47"/>
      <c r="SJJ411" s="47"/>
      <c r="SJK411" s="47"/>
      <c r="SJL411" s="47"/>
      <c r="SJM411" s="47"/>
      <c r="SJN411" s="47"/>
      <c r="SJO411" s="47"/>
      <c r="SJP411" s="47"/>
      <c r="SJQ411" s="47"/>
      <c r="SJR411" s="47"/>
      <c r="SJS411" s="47"/>
      <c r="SJT411" s="47"/>
      <c r="SJU411" s="47"/>
      <c r="SJV411" s="47"/>
      <c r="SJW411" s="47"/>
      <c r="SJX411" s="47"/>
      <c r="SJY411" s="47"/>
      <c r="SJZ411" s="47"/>
      <c r="SKA411" s="47"/>
      <c r="SKB411" s="47"/>
      <c r="SKC411" s="47"/>
      <c r="SKD411" s="47"/>
      <c r="SKE411" s="47"/>
      <c r="SKF411" s="47"/>
      <c r="SKG411" s="47"/>
      <c r="SKH411" s="47"/>
      <c r="SKI411" s="47"/>
      <c r="SKJ411" s="47"/>
      <c r="SKK411" s="47"/>
      <c r="SKL411" s="47"/>
      <c r="SKM411" s="47"/>
      <c r="SKN411" s="47"/>
      <c r="SKO411" s="47"/>
      <c r="SKP411" s="47"/>
      <c r="SKQ411" s="47"/>
      <c r="SKR411" s="47"/>
      <c r="SKS411" s="47"/>
      <c r="SKT411" s="47"/>
      <c r="SKU411" s="47"/>
      <c r="SKV411" s="47"/>
      <c r="SKW411" s="47"/>
      <c r="SKX411" s="47"/>
      <c r="SKY411" s="47"/>
      <c r="SKZ411" s="47"/>
      <c r="SLA411" s="47"/>
      <c r="SLB411" s="47"/>
      <c r="SLC411" s="47"/>
      <c r="SLD411" s="47"/>
      <c r="SLE411" s="47"/>
      <c r="SLF411" s="47"/>
      <c r="SLG411" s="47"/>
      <c r="SLH411" s="47"/>
      <c r="SLI411" s="47"/>
      <c r="SLJ411" s="47"/>
      <c r="SLK411" s="47"/>
      <c r="SLL411" s="47"/>
      <c r="SLM411" s="47"/>
      <c r="SLN411" s="47"/>
      <c r="SLO411" s="47"/>
      <c r="SLP411" s="47"/>
      <c r="SLQ411" s="47"/>
      <c r="SLR411" s="47"/>
      <c r="SLS411" s="47"/>
      <c r="SLT411" s="47"/>
      <c r="SLU411" s="47"/>
      <c r="SLV411" s="47"/>
      <c r="SLW411" s="47"/>
      <c r="SLX411" s="47"/>
      <c r="SLY411" s="47"/>
      <c r="SLZ411" s="47"/>
      <c r="SMA411" s="47"/>
      <c r="SMB411" s="47"/>
      <c r="SMC411" s="47"/>
      <c r="SMD411" s="47"/>
      <c r="SME411" s="47"/>
      <c r="SMF411" s="47"/>
      <c r="SMG411" s="47"/>
      <c r="SMH411" s="47"/>
      <c r="SMI411" s="47"/>
      <c r="SMJ411" s="47"/>
      <c r="SMK411" s="47"/>
      <c r="SML411" s="47"/>
      <c r="SMM411" s="47"/>
      <c r="SMN411" s="47"/>
      <c r="SMO411" s="47"/>
      <c r="SMP411" s="47"/>
      <c r="SMQ411" s="47"/>
      <c r="SMR411" s="47"/>
      <c r="SMS411" s="47"/>
      <c r="SMT411" s="47"/>
      <c r="SMU411" s="47"/>
      <c r="SMV411" s="47"/>
      <c r="SMW411" s="47"/>
      <c r="SMX411" s="47"/>
      <c r="SMY411" s="47"/>
      <c r="SMZ411" s="47"/>
      <c r="SNA411" s="47"/>
      <c r="SNB411" s="47"/>
      <c r="SNC411" s="47"/>
      <c r="SND411" s="47"/>
      <c r="SNE411" s="47"/>
      <c r="SNF411" s="47"/>
      <c r="SNG411" s="47"/>
      <c r="SNH411" s="47"/>
      <c r="SNI411" s="47"/>
      <c r="SNJ411" s="47"/>
      <c r="SNK411" s="47"/>
      <c r="SNL411" s="47"/>
      <c r="SNM411" s="47"/>
      <c r="SNN411" s="47"/>
      <c r="SNO411" s="47"/>
      <c r="SNP411" s="47"/>
      <c r="SNQ411" s="47"/>
      <c r="SNR411" s="47"/>
      <c r="SNS411" s="47"/>
      <c r="SNT411" s="47"/>
      <c r="SNU411" s="47"/>
      <c r="SNV411" s="47"/>
      <c r="SNW411" s="47"/>
      <c r="SNX411" s="47"/>
      <c r="SNY411" s="47"/>
      <c r="SNZ411" s="47"/>
      <c r="SOA411" s="47"/>
      <c r="SOB411" s="47"/>
      <c r="SOC411" s="47"/>
      <c r="SOD411" s="47"/>
      <c r="SOE411" s="47"/>
      <c r="SOF411" s="47"/>
      <c r="SOG411" s="47"/>
      <c r="SOH411" s="47"/>
      <c r="SOI411" s="47"/>
      <c r="SOJ411" s="47"/>
      <c r="SOK411" s="47"/>
      <c r="SOL411" s="47"/>
      <c r="SOM411" s="47"/>
      <c r="SON411" s="47"/>
      <c r="SOO411" s="47"/>
      <c r="SOP411" s="47"/>
      <c r="SOQ411" s="47"/>
      <c r="SOR411" s="47"/>
      <c r="SOS411" s="47"/>
      <c r="SOT411" s="47"/>
      <c r="SOU411" s="47"/>
      <c r="SOV411" s="47"/>
      <c r="SOW411" s="47"/>
      <c r="SOX411" s="47"/>
      <c r="SOY411" s="47"/>
      <c r="SOZ411" s="47"/>
      <c r="SPA411" s="47"/>
      <c r="SPB411" s="47"/>
      <c r="SPC411" s="47"/>
      <c r="SPD411" s="47"/>
      <c r="SPE411" s="47"/>
      <c r="SPF411" s="47"/>
      <c r="SPG411" s="47"/>
      <c r="SPH411" s="47"/>
      <c r="SPI411" s="47"/>
      <c r="SPJ411" s="47"/>
      <c r="SPK411" s="47"/>
      <c r="SPL411" s="47"/>
      <c r="SPM411" s="47"/>
      <c r="SPN411" s="47"/>
      <c r="SPO411" s="47"/>
      <c r="SPP411" s="47"/>
      <c r="SPQ411" s="47"/>
      <c r="SPR411" s="47"/>
      <c r="SPS411" s="47"/>
      <c r="SPT411" s="47"/>
      <c r="SPU411" s="47"/>
      <c r="SPV411" s="47"/>
      <c r="SPW411" s="47"/>
      <c r="SPX411" s="47"/>
      <c r="SPY411" s="47"/>
      <c r="SPZ411" s="47"/>
      <c r="SQA411" s="47"/>
      <c r="SQB411" s="47"/>
      <c r="SQC411" s="47"/>
      <c r="SQD411" s="47"/>
      <c r="SQE411" s="47"/>
      <c r="SQF411" s="47"/>
      <c r="SQG411" s="47"/>
      <c r="SQH411" s="47"/>
      <c r="SQI411" s="47"/>
      <c r="SQJ411" s="47"/>
      <c r="SQK411" s="47"/>
      <c r="SQL411" s="47"/>
      <c r="SQM411" s="47"/>
      <c r="SQN411" s="47"/>
      <c r="SQO411" s="47"/>
      <c r="SQP411" s="47"/>
      <c r="SQQ411" s="47"/>
      <c r="SQR411" s="47"/>
      <c r="SQS411" s="47"/>
      <c r="SQT411" s="47"/>
      <c r="SQU411" s="47"/>
      <c r="SQV411" s="47"/>
      <c r="SQW411" s="47"/>
      <c r="SQX411" s="47"/>
      <c r="SQY411" s="47"/>
      <c r="SQZ411" s="47"/>
      <c r="SRA411" s="47"/>
      <c r="SRB411" s="47"/>
      <c r="SRC411" s="47"/>
      <c r="SRD411" s="47"/>
      <c r="SRE411" s="47"/>
      <c r="SRF411" s="47"/>
      <c r="SRG411" s="47"/>
      <c r="SRH411" s="47"/>
      <c r="SRI411" s="47"/>
      <c r="SRJ411" s="47"/>
      <c r="SRK411" s="47"/>
      <c r="SRL411" s="47"/>
      <c r="SRM411" s="47"/>
      <c r="SRN411" s="47"/>
      <c r="SRO411" s="47"/>
      <c r="SRP411" s="47"/>
      <c r="SRQ411" s="47"/>
      <c r="SRR411" s="47"/>
      <c r="SRS411" s="47"/>
      <c r="SRT411" s="47"/>
      <c r="SRU411" s="47"/>
      <c r="SRV411" s="47"/>
      <c r="SRW411" s="47"/>
      <c r="SRX411" s="47"/>
      <c r="SRY411" s="47"/>
      <c r="SRZ411" s="47"/>
      <c r="SSA411" s="47"/>
      <c r="SSB411" s="47"/>
      <c r="SSC411" s="47"/>
      <c r="SSD411" s="47"/>
      <c r="SSE411" s="47"/>
      <c r="SSF411" s="47"/>
      <c r="SSG411" s="47"/>
      <c r="SSH411" s="47"/>
      <c r="SSI411" s="47"/>
      <c r="SSJ411" s="47"/>
      <c r="SSK411" s="47"/>
      <c r="SSL411" s="47"/>
      <c r="SSM411" s="47"/>
      <c r="SSN411" s="47"/>
      <c r="SSO411" s="47"/>
      <c r="SSP411" s="47"/>
      <c r="SSQ411" s="47"/>
      <c r="SSR411" s="47"/>
      <c r="SSS411" s="47"/>
      <c r="SST411" s="47"/>
      <c r="SSU411" s="47"/>
      <c r="SSV411" s="47"/>
      <c r="SSW411" s="47"/>
      <c r="SSX411" s="47"/>
      <c r="SSY411" s="47"/>
      <c r="SSZ411" s="47"/>
      <c r="STA411" s="47"/>
      <c r="STB411" s="47"/>
      <c r="STC411" s="47"/>
      <c r="STD411" s="47"/>
      <c r="STE411" s="47"/>
      <c r="STF411" s="47"/>
      <c r="STG411" s="47"/>
      <c r="STH411" s="47"/>
      <c r="STI411" s="47"/>
      <c r="STJ411" s="47"/>
      <c r="STK411" s="47"/>
      <c r="STL411" s="47"/>
      <c r="STM411" s="47"/>
      <c r="STN411" s="47"/>
      <c r="STO411" s="47"/>
      <c r="STP411" s="47"/>
      <c r="STQ411" s="47"/>
      <c r="STR411" s="47"/>
      <c r="STS411" s="47"/>
      <c r="STT411" s="47"/>
      <c r="STU411" s="47"/>
      <c r="STV411" s="47"/>
      <c r="STW411" s="47"/>
      <c r="STX411" s="47"/>
      <c r="STY411" s="47"/>
      <c r="STZ411" s="47"/>
      <c r="SUA411" s="47"/>
      <c r="SUB411" s="47"/>
      <c r="SUC411" s="47"/>
      <c r="SUD411" s="47"/>
      <c r="SUE411" s="47"/>
      <c r="SUF411" s="47"/>
      <c r="SUG411" s="47"/>
      <c r="SUH411" s="47"/>
      <c r="SUI411" s="47"/>
      <c r="SUJ411" s="47"/>
      <c r="SUK411" s="47"/>
      <c r="SUL411" s="47"/>
      <c r="SUM411" s="47"/>
      <c r="SUN411" s="47"/>
      <c r="SUO411" s="47"/>
      <c r="SUP411" s="47"/>
      <c r="SUQ411" s="47"/>
      <c r="SUR411" s="47"/>
      <c r="SUS411" s="47"/>
      <c r="SUT411" s="47"/>
      <c r="SUU411" s="47"/>
      <c r="SUV411" s="47"/>
      <c r="SUW411" s="47"/>
      <c r="SUX411" s="47"/>
      <c r="SUY411" s="47"/>
      <c r="SUZ411" s="47"/>
      <c r="SVA411" s="47"/>
      <c r="SVB411" s="47"/>
      <c r="SVC411" s="47"/>
      <c r="SVD411" s="47"/>
      <c r="SVE411" s="47"/>
      <c r="SVF411" s="47"/>
      <c r="SVG411" s="47"/>
      <c r="SVH411" s="47"/>
      <c r="SVI411" s="47"/>
      <c r="SVJ411" s="47"/>
      <c r="SVK411" s="47"/>
      <c r="SVL411" s="47"/>
      <c r="SVM411" s="47"/>
      <c r="SVN411" s="47"/>
      <c r="SVO411" s="47"/>
      <c r="SVP411" s="47"/>
      <c r="SVQ411" s="47"/>
      <c r="SVR411" s="47"/>
      <c r="SVS411" s="47"/>
      <c r="SVT411" s="47"/>
      <c r="SVU411" s="47"/>
      <c r="SVV411" s="47"/>
      <c r="SVW411" s="47"/>
      <c r="SVX411" s="47"/>
      <c r="SVY411" s="47"/>
      <c r="SVZ411" s="47"/>
      <c r="SWA411" s="47"/>
      <c r="SWB411" s="47"/>
      <c r="SWC411" s="47"/>
      <c r="SWD411" s="47"/>
      <c r="SWE411" s="47"/>
      <c r="SWF411" s="47"/>
      <c r="SWG411" s="47"/>
      <c r="SWH411" s="47"/>
      <c r="SWI411" s="47"/>
      <c r="SWJ411" s="47"/>
      <c r="SWK411" s="47"/>
      <c r="SWL411" s="47"/>
      <c r="SWM411" s="47"/>
      <c r="SWN411" s="47"/>
      <c r="SWO411" s="47"/>
      <c r="SWP411" s="47"/>
      <c r="SWQ411" s="47"/>
      <c r="SWR411" s="47"/>
      <c r="SWS411" s="47"/>
      <c r="SWT411" s="47"/>
      <c r="SWU411" s="47"/>
      <c r="SWV411" s="47"/>
      <c r="SWW411" s="47"/>
      <c r="SWX411" s="47"/>
      <c r="SWY411" s="47"/>
      <c r="SWZ411" s="47"/>
      <c r="SXA411" s="47"/>
      <c r="SXB411" s="47"/>
      <c r="SXC411" s="47"/>
      <c r="SXD411" s="47"/>
      <c r="SXE411" s="47"/>
      <c r="SXF411" s="47"/>
      <c r="SXG411" s="47"/>
      <c r="SXH411" s="47"/>
      <c r="SXI411" s="47"/>
      <c r="SXJ411" s="47"/>
      <c r="SXK411" s="47"/>
      <c r="SXL411" s="47"/>
      <c r="SXM411" s="47"/>
      <c r="SXN411" s="47"/>
      <c r="SXO411" s="47"/>
      <c r="SXP411" s="47"/>
      <c r="SXQ411" s="47"/>
      <c r="SXR411" s="47"/>
      <c r="SXS411" s="47"/>
      <c r="SXT411" s="47"/>
      <c r="SXU411" s="47"/>
      <c r="SXV411" s="47"/>
      <c r="SXW411" s="47"/>
      <c r="SXX411" s="47"/>
      <c r="SXY411" s="47"/>
      <c r="SXZ411" s="47"/>
      <c r="SYA411" s="47"/>
      <c r="SYB411" s="47"/>
      <c r="SYC411" s="47"/>
      <c r="SYD411" s="47"/>
      <c r="SYE411" s="47"/>
      <c r="SYF411" s="47"/>
      <c r="SYG411" s="47"/>
      <c r="SYH411" s="47"/>
      <c r="SYI411" s="47"/>
      <c r="SYJ411" s="47"/>
      <c r="SYK411" s="47"/>
      <c r="SYL411" s="47"/>
      <c r="SYM411" s="47"/>
      <c r="SYN411" s="47"/>
      <c r="SYO411" s="47"/>
      <c r="SYP411" s="47"/>
      <c r="SYQ411" s="47"/>
      <c r="SYR411" s="47"/>
      <c r="SYS411" s="47"/>
      <c r="SYT411" s="47"/>
      <c r="SYU411" s="47"/>
      <c r="SYV411" s="47"/>
      <c r="SYW411" s="47"/>
      <c r="SYX411" s="47"/>
      <c r="SYY411" s="47"/>
      <c r="SYZ411" s="47"/>
      <c r="SZA411" s="47"/>
      <c r="SZB411" s="47"/>
      <c r="SZC411" s="47"/>
      <c r="SZD411" s="47"/>
      <c r="SZE411" s="47"/>
      <c r="SZF411" s="47"/>
      <c r="SZG411" s="47"/>
      <c r="SZH411" s="47"/>
      <c r="SZI411" s="47"/>
      <c r="SZJ411" s="47"/>
      <c r="SZK411" s="47"/>
      <c r="SZL411" s="47"/>
      <c r="SZM411" s="47"/>
      <c r="SZN411" s="47"/>
      <c r="SZO411" s="47"/>
      <c r="SZP411" s="47"/>
      <c r="SZQ411" s="47"/>
      <c r="SZR411" s="47"/>
      <c r="SZS411" s="47"/>
      <c r="SZT411" s="47"/>
      <c r="SZU411" s="47"/>
      <c r="SZV411" s="47"/>
      <c r="SZW411" s="47"/>
      <c r="SZX411" s="47"/>
      <c r="SZY411" s="47"/>
      <c r="SZZ411" s="47"/>
      <c r="TAA411" s="47"/>
      <c r="TAB411" s="47"/>
      <c r="TAC411" s="47"/>
      <c r="TAD411" s="47"/>
      <c r="TAE411" s="47"/>
      <c r="TAF411" s="47"/>
      <c r="TAG411" s="47"/>
      <c r="TAH411" s="47"/>
      <c r="TAI411" s="47"/>
      <c r="TAJ411" s="47"/>
      <c r="TAK411" s="47"/>
      <c r="TAL411" s="47"/>
      <c r="TAM411" s="47"/>
      <c r="TAN411" s="47"/>
      <c r="TAO411" s="47"/>
      <c r="TAP411" s="47"/>
      <c r="TAQ411" s="47"/>
      <c r="TAR411" s="47"/>
      <c r="TAS411" s="47"/>
      <c r="TAT411" s="47"/>
      <c r="TAU411" s="47"/>
      <c r="TAV411" s="47"/>
      <c r="TAW411" s="47"/>
      <c r="TAX411" s="47"/>
      <c r="TAY411" s="47"/>
      <c r="TAZ411" s="47"/>
      <c r="TBA411" s="47"/>
      <c r="TBB411" s="47"/>
      <c r="TBC411" s="47"/>
      <c r="TBD411" s="47"/>
      <c r="TBE411" s="47"/>
      <c r="TBF411" s="47"/>
      <c r="TBG411" s="47"/>
      <c r="TBH411" s="47"/>
      <c r="TBI411" s="47"/>
      <c r="TBJ411" s="47"/>
      <c r="TBK411" s="47"/>
      <c r="TBL411" s="47"/>
      <c r="TBM411" s="47"/>
      <c r="TBN411" s="47"/>
      <c r="TBO411" s="47"/>
      <c r="TBP411" s="47"/>
      <c r="TBQ411" s="47"/>
      <c r="TBR411" s="47"/>
      <c r="TBS411" s="47"/>
      <c r="TBT411" s="47"/>
      <c r="TBU411" s="47"/>
      <c r="TBV411" s="47"/>
      <c r="TBW411" s="47"/>
      <c r="TBX411" s="47"/>
      <c r="TBY411" s="47"/>
      <c r="TBZ411" s="47"/>
      <c r="TCA411" s="47"/>
      <c r="TCB411" s="47"/>
      <c r="TCC411" s="47"/>
      <c r="TCD411" s="47"/>
      <c r="TCE411" s="47"/>
      <c r="TCF411" s="47"/>
      <c r="TCG411" s="47"/>
      <c r="TCH411" s="47"/>
      <c r="TCI411" s="47"/>
      <c r="TCJ411" s="47"/>
      <c r="TCK411" s="47"/>
      <c r="TCL411" s="47"/>
      <c r="TCM411" s="47"/>
      <c r="TCN411" s="47"/>
      <c r="TCO411" s="47"/>
      <c r="TCP411" s="47"/>
      <c r="TCQ411" s="47"/>
      <c r="TCR411" s="47"/>
      <c r="TCS411" s="47"/>
      <c r="TCT411" s="47"/>
      <c r="TCU411" s="47"/>
      <c r="TCV411" s="47"/>
      <c r="TCW411" s="47"/>
      <c r="TCX411" s="47"/>
      <c r="TCY411" s="47"/>
      <c r="TCZ411" s="47"/>
      <c r="TDA411" s="47"/>
      <c r="TDB411" s="47"/>
      <c r="TDC411" s="47"/>
      <c r="TDD411" s="47"/>
      <c r="TDE411" s="47"/>
      <c r="TDF411" s="47"/>
      <c r="TDG411" s="47"/>
      <c r="TDH411" s="47"/>
      <c r="TDI411" s="47"/>
      <c r="TDJ411" s="47"/>
      <c r="TDK411" s="47"/>
      <c r="TDL411" s="47"/>
      <c r="TDM411" s="47"/>
      <c r="TDN411" s="47"/>
      <c r="TDO411" s="47"/>
      <c r="TDP411" s="47"/>
      <c r="TDQ411" s="47"/>
      <c r="TDR411" s="47"/>
      <c r="TDS411" s="47"/>
      <c r="TDT411" s="47"/>
      <c r="TDU411" s="47"/>
      <c r="TDV411" s="47"/>
      <c r="TDW411" s="47"/>
      <c r="TDX411" s="47"/>
      <c r="TDY411" s="47"/>
      <c r="TDZ411" s="47"/>
      <c r="TEA411" s="47"/>
      <c r="TEB411" s="47"/>
      <c r="TEC411" s="47"/>
      <c r="TED411" s="47"/>
      <c r="TEE411" s="47"/>
      <c r="TEF411" s="47"/>
      <c r="TEG411" s="47"/>
      <c r="TEH411" s="47"/>
      <c r="TEI411" s="47"/>
      <c r="TEJ411" s="47"/>
      <c r="TEK411" s="47"/>
      <c r="TEL411" s="47"/>
      <c r="TEM411" s="47"/>
      <c r="TEN411" s="47"/>
      <c r="TEO411" s="47"/>
      <c r="TEP411" s="47"/>
      <c r="TEQ411" s="47"/>
      <c r="TER411" s="47"/>
      <c r="TES411" s="47"/>
      <c r="TET411" s="47"/>
      <c r="TEU411" s="47"/>
      <c r="TEV411" s="47"/>
      <c r="TEW411" s="47"/>
      <c r="TEX411" s="47"/>
      <c r="TEY411" s="47"/>
      <c r="TEZ411" s="47"/>
      <c r="TFA411" s="47"/>
      <c r="TFB411" s="47"/>
      <c r="TFC411" s="47"/>
      <c r="TFD411" s="47"/>
      <c r="TFE411" s="47"/>
      <c r="TFF411" s="47"/>
      <c r="TFG411" s="47"/>
      <c r="TFH411" s="47"/>
      <c r="TFI411" s="47"/>
      <c r="TFJ411" s="47"/>
      <c r="TFK411" s="47"/>
      <c r="TFL411" s="47"/>
      <c r="TFM411" s="47"/>
      <c r="TFN411" s="47"/>
      <c r="TFO411" s="47"/>
      <c r="TFP411" s="47"/>
      <c r="TFQ411" s="47"/>
      <c r="TFR411" s="47"/>
      <c r="TFS411" s="47"/>
      <c r="TFT411" s="47"/>
      <c r="TFU411" s="47"/>
      <c r="TFV411" s="47"/>
      <c r="TFW411" s="47"/>
      <c r="TFX411" s="47"/>
      <c r="TFY411" s="47"/>
      <c r="TFZ411" s="47"/>
      <c r="TGA411" s="47"/>
      <c r="TGB411" s="47"/>
      <c r="TGC411" s="47"/>
      <c r="TGD411" s="47"/>
      <c r="TGE411" s="47"/>
      <c r="TGF411" s="47"/>
      <c r="TGG411" s="47"/>
      <c r="TGH411" s="47"/>
      <c r="TGI411" s="47"/>
      <c r="TGJ411" s="47"/>
      <c r="TGK411" s="47"/>
      <c r="TGL411" s="47"/>
      <c r="TGM411" s="47"/>
      <c r="TGN411" s="47"/>
      <c r="TGO411" s="47"/>
      <c r="TGP411" s="47"/>
      <c r="TGQ411" s="47"/>
      <c r="TGR411" s="47"/>
      <c r="TGS411" s="47"/>
      <c r="TGT411" s="47"/>
      <c r="TGU411" s="47"/>
      <c r="TGV411" s="47"/>
      <c r="TGW411" s="47"/>
      <c r="TGX411" s="47"/>
      <c r="TGY411" s="47"/>
      <c r="TGZ411" s="47"/>
      <c r="THA411" s="47"/>
      <c r="THB411" s="47"/>
      <c r="THC411" s="47"/>
      <c r="THD411" s="47"/>
      <c r="THE411" s="47"/>
      <c r="THF411" s="47"/>
      <c r="THG411" s="47"/>
      <c r="THH411" s="47"/>
      <c r="THI411" s="47"/>
      <c r="THJ411" s="47"/>
      <c r="THK411" s="47"/>
      <c r="THL411" s="47"/>
      <c r="THM411" s="47"/>
      <c r="THN411" s="47"/>
      <c r="THO411" s="47"/>
      <c r="THP411" s="47"/>
      <c r="THQ411" s="47"/>
      <c r="THR411" s="47"/>
      <c r="THS411" s="47"/>
      <c r="THT411" s="47"/>
      <c r="THU411" s="47"/>
      <c r="THV411" s="47"/>
      <c r="THW411" s="47"/>
      <c r="THX411" s="47"/>
      <c r="THY411" s="47"/>
      <c r="THZ411" s="47"/>
      <c r="TIA411" s="47"/>
      <c r="TIB411" s="47"/>
      <c r="TIC411" s="47"/>
      <c r="TID411" s="47"/>
      <c r="TIE411" s="47"/>
      <c r="TIF411" s="47"/>
      <c r="TIG411" s="47"/>
      <c r="TIH411" s="47"/>
      <c r="TII411" s="47"/>
      <c r="TIJ411" s="47"/>
      <c r="TIK411" s="47"/>
      <c r="TIL411" s="47"/>
      <c r="TIM411" s="47"/>
      <c r="TIN411" s="47"/>
      <c r="TIO411" s="47"/>
      <c r="TIP411" s="47"/>
      <c r="TIQ411" s="47"/>
      <c r="TIR411" s="47"/>
      <c r="TIS411" s="47"/>
      <c r="TIT411" s="47"/>
      <c r="TIU411" s="47"/>
      <c r="TIV411" s="47"/>
      <c r="TIW411" s="47"/>
      <c r="TIX411" s="47"/>
      <c r="TIY411" s="47"/>
      <c r="TIZ411" s="47"/>
      <c r="TJA411" s="47"/>
      <c r="TJB411" s="47"/>
      <c r="TJC411" s="47"/>
      <c r="TJD411" s="47"/>
      <c r="TJE411" s="47"/>
      <c r="TJF411" s="47"/>
      <c r="TJG411" s="47"/>
      <c r="TJH411" s="47"/>
      <c r="TJI411" s="47"/>
      <c r="TJJ411" s="47"/>
      <c r="TJK411" s="47"/>
      <c r="TJL411" s="47"/>
      <c r="TJM411" s="47"/>
      <c r="TJN411" s="47"/>
      <c r="TJO411" s="47"/>
      <c r="TJP411" s="47"/>
      <c r="TJQ411" s="47"/>
      <c r="TJR411" s="47"/>
      <c r="TJS411" s="47"/>
      <c r="TJT411" s="47"/>
      <c r="TJU411" s="47"/>
      <c r="TJV411" s="47"/>
      <c r="TJW411" s="47"/>
      <c r="TJX411" s="47"/>
      <c r="TJY411" s="47"/>
      <c r="TJZ411" s="47"/>
      <c r="TKA411" s="47"/>
      <c r="TKB411" s="47"/>
      <c r="TKC411" s="47"/>
      <c r="TKD411" s="47"/>
      <c r="TKE411" s="47"/>
      <c r="TKF411" s="47"/>
      <c r="TKG411" s="47"/>
      <c r="TKH411" s="47"/>
      <c r="TKI411" s="47"/>
      <c r="TKJ411" s="47"/>
      <c r="TKK411" s="47"/>
      <c r="TKL411" s="47"/>
      <c r="TKM411" s="47"/>
      <c r="TKN411" s="47"/>
      <c r="TKO411" s="47"/>
      <c r="TKP411" s="47"/>
      <c r="TKQ411" s="47"/>
      <c r="TKR411" s="47"/>
      <c r="TKS411" s="47"/>
      <c r="TKT411" s="47"/>
      <c r="TKU411" s="47"/>
      <c r="TKV411" s="47"/>
      <c r="TKW411" s="47"/>
      <c r="TKX411" s="47"/>
      <c r="TKY411" s="47"/>
      <c r="TKZ411" s="47"/>
      <c r="TLA411" s="47"/>
      <c r="TLB411" s="47"/>
      <c r="TLC411" s="47"/>
      <c r="TLD411" s="47"/>
      <c r="TLE411" s="47"/>
      <c r="TLF411" s="47"/>
      <c r="TLG411" s="47"/>
      <c r="TLH411" s="47"/>
      <c r="TLI411" s="47"/>
      <c r="TLJ411" s="47"/>
      <c r="TLK411" s="47"/>
      <c r="TLL411" s="47"/>
      <c r="TLM411" s="47"/>
      <c r="TLN411" s="47"/>
      <c r="TLO411" s="47"/>
      <c r="TLP411" s="47"/>
      <c r="TLQ411" s="47"/>
      <c r="TLR411" s="47"/>
      <c r="TLS411" s="47"/>
      <c r="TLT411" s="47"/>
      <c r="TLU411" s="47"/>
      <c r="TLV411" s="47"/>
      <c r="TLW411" s="47"/>
      <c r="TLX411" s="47"/>
      <c r="TLY411" s="47"/>
      <c r="TLZ411" s="47"/>
      <c r="TMA411" s="47"/>
      <c r="TMB411" s="47"/>
      <c r="TMC411" s="47"/>
      <c r="TMD411" s="47"/>
      <c r="TME411" s="47"/>
      <c r="TMF411" s="47"/>
      <c r="TMG411" s="47"/>
      <c r="TMH411" s="47"/>
      <c r="TMI411" s="47"/>
      <c r="TMJ411" s="47"/>
      <c r="TMK411" s="47"/>
      <c r="TML411" s="47"/>
      <c r="TMM411" s="47"/>
      <c r="TMN411" s="47"/>
      <c r="TMO411" s="47"/>
      <c r="TMP411" s="47"/>
      <c r="TMQ411" s="47"/>
      <c r="TMR411" s="47"/>
      <c r="TMS411" s="47"/>
      <c r="TMT411" s="47"/>
      <c r="TMU411" s="47"/>
      <c r="TMV411" s="47"/>
      <c r="TMW411" s="47"/>
      <c r="TMX411" s="47"/>
      <c r="TMY411" s="47"/>
      <c r="TMZ411" s="47"/>
      <c r="TNA411" s="47"/>
      <c r="TNB411" s="47"/>
      <c r="TNC411" s="47"/>
      <c r="TND411" s="47"/>
      <c r="TNE411" s="47"/>
      <c r="TNF411" s="47"/>
      <c r="TNG411" s="47"/>
      <c r="TNH411" s="47"/>
      <c r="TNI411" s="47"/>
      <c r="TNJ411" s="47"/>
      <c r="TNK411" s="47"/>
      <c r="TNL411" s="47"/>
      <c r="TNM411" s="47"/>
      <c r="TNN411" s="47"/>
      <c r="TNO411" s="47"/>
      <c r="TNP411" s="47"/>
      <c r="TNQ411" s="47"/>
      <c r="TNR411" s="47"/>
      <c r="TNS411" s="47"/>
      <c r="TNT411" s="47"/>
      <c r="TNU411" s="47"/>
      <c r="TNV411" s="47"/>
      <c r="TNW411" s="47"/>
      <c r="TNX411" s="47"/>
      <c r="TNY411" s="47"/>
      <c r="TNZ411" s="47"/>
      <c r="TOA411" s="47"/>
      <c r="TOB411" s="47"/>
      <c r="TOC411" s="47"/>
      <c r="TOD411" s="47"/>
      <c r="TOE411" s="47"/>
      <c r="TOF411" s="47"/>
      <c r="TOG411" s="47"/>
      <c r="TOH411" s="47"/>
      <c r="TOI411" s="47"/>
      <c r="TOJ411" s="47"/>
      <c r="TOK411" s="47"/>
      <c r="TOL411" s="47"/>
      <c r="TOM411" s="47"/>
      <c r="TON411" s="47"/>
      <c r="TOO411" s="47"/>
      <c r="TOP411" s="47"/>
      <c r="TOQ411" s="47"/>
      <c r="TOR411" s="47"/>
      <c r="TOS411" s="47"/>
      <c r="TOT411" s="47"/>
      <c r="TOU411" s="47"/>
      <c r="TOV411" s="47"/>
      <c r="TOW411" s="47"/>
      <c r="TOX411" s="47"/>
      <c r="TOY411" s="47"/>
      <c r="TOZ411" s="47"/>
      <c r="TPA411" s="47"/>
      <c r="TPB411" s="47"/>
      <c r="TPC411" s="47"/>
      <c r="TPD411" s="47"/>
      <c r="TPE411" s="47"/>
      <c r="TPF411" s="47"/>
      <c r="TPG411" s="47"/>
      <c r="TPH411" s="47"/>
      <c r="TPI411" s="47"/>
      <c r="TPJ411" s="47"/>
      <c r="TPK411" s="47"/>
      <c r="TPL411" s="47"/>
      <c r="TPM411" s="47"/>
      <c r="TPN411" s="47"/>
      <c r="TPO411" s="47"/>
      <c r="TPP411" s="47"/>
      <c r="TPQ411" s="47"/>
      <c r="TPR411" s="47"/>
      <c r="TPS411" s="47"/>
      <c r="TPT411" s="47"/>
      <c r="TPU411" s="47"/>
      <c r="TPV411" s="47"/>
      <c r="TPW411" s="47"/>
      <c r="TPX411" s="47"/>
      <c r="TPY411" s="47"/>
      <c r="TPZ411" s="47"/>
      <c r="TQA411" s="47"/>
      <c r="TQB411" s="47"/>
      <c r="TQC411" s="47"/>
      <c r="TQD411" s="47"/>
      <c r="TQE411" s="47"/>
      <c r="TQF411" s="47"/>
      <c r="TQG411" s="47"/>
      <c r="TQH411" s="47"/>
      <c r="TQI411" s="47"/>
      <c r="TQJ411" s="47"/>
      <c r="TQK411" s="47"/>
      <c r="TQL411" s="47"/>
      <c r="TQM411" s="47"/>
      <c r="TQN411" s="47"/>
      <c r="TQO411" s="47"/>
      <c r="TQP411" s="47"/>
      <c r="TQQ411" s="47"/>
      <c r="TQR411" s="47"/>
      <c r="TQS411" s="47"/>
      <c r="TQT411" s="47"/>
      <c r="TQU411" s="47"/>
      <c r="TQV411" s="47"/>
      <c r="TQW411" s="47"/>
      <c r="TQX411" s="47"/>
      <c r="TQY411" s="47"/>
      <c r="TQZ411" s="47"/>
      <c r="TRA411" s="47"/>
      <c r="TRB411" s="47"/>
      <c r="TRC411" s="47"/>
      <c r="TRD411" s="47"/>
      <c r="TRE411" s="47"/>
      <c r="TRF411" s="47"/>
      <c r="TRG411" s="47"/>
      <c r="TRH411" s="47"/>
      <c r="TRI411" s="47"/>
      <c r="TRJ411" s="47"/>
      <c r="TRK411" s="47"/>
      <c r="TRL411" s="47"/>
      <c r="TRM411" s="47"/>
      <c r="TRN411" s="47"/>
      <c r="TRO411" s="47"/>
      <c r="TRP411" s="47"/>
      <c r="TRQ411" s="47"/>
      <c r="TRR411" s="47"/>
      <c r="TRS411" s="47"/>
      <c r="TRT411" s="47"/>
      <c r="TRU411" s="47"/>
      <c r="TRV411" s="47"/>
      <c r="TRW411" s="47"/>
      <c r="TRX411" s="47"/>
      <c r="TRY411" s="47"/>
      <c r="TRZ411" s="47"/>
      <c r="TSA411" s="47"/>
      <c r="TSB411" s="47"/>
      <c r="TSC411" s="47"/>
      <c r="TSD411" s="47"/>
      <c r="TSE411" s="47"/>
      <c r="TSF411" s="47"/>
      <c r="TSG411" s="47"/>
      <c r="TSH411" s="47"/>
      <c r="TSI411" s="47"/>
      <c r="TSJ411" s="47"/>
      <c r="TSK411" s="47"/>
      <c r="TSL411" s="47"/>
      <c r="TSM411" s="47"/>
      <c r="TSN411" s="47"/>
      <c r="TSO411" s="47"/>
      <c r="TSP411" s="47"/>
      <c r="TSQ411" s="47"/>
      <c r="TSR411" s="47"/>
      <c r="TSS411" s="47"/>
      <c r="TST411" s="47"/>
      <c r="TSU411" s="47"/>
      <c r="TSV411" s="47"/>
      <c r="TSW411" s="47"/>
      <c r="TSX411" s="47"/>
      <c r="TSY411" s="47"/>
      <c r="TSZ411" s="47"/>
      <c r="TTA411" s="47"/>
      <c r="TTB411" s="47"/>
      <c r="TTC411" s="47"/>
      <c r="TTD411" s="47"/>
      <c r="TTE411" s="47"/>
      <c r="TTF411" s="47"/>
      <c r="TTG411" s="47"/>
      <c r="TTH411" s="47"/>
      <c r="TTI411" s="47"/>
      <c r="TTJ411" s="47"/>
      <c r="TTK411" s="47"/>
      <c r="TTL411" s="47"/>
      <c r="TTM411" s="47"/>
      <c r="TTN411" s="47"/>
      <c r="TTO411" s="47"/>
      <c r="TTP411" s="47"/>
      <c r="TTQ411" s="47"/>
      <c r="TTR411" s="47"/>
      <c r="TTS411" s="47"/>
      <c r="TTT411" s="47"/>
      <c r="TTU411" s="47"/>
      <c r="TTV411" s="47"/>
      <c r="TTW411" s="47"/>
      <c r="TTX411" s="47"/>
      <c r="TTY411" s="47"/>
      <c r="TTZ411" s="47"/>
      <c r="TUA411" s="47"/>
      <c r="TUB411" s="47"/>
      <c r="TUC411" s="47"/>
      <c r="TUD411" s="47"/>
      <c r="TUE411" s="47"/>
      <c r="TUF411" s="47"/>
      <c r="TUG411" s="47"/>
      <c r="TUH411" s="47"/>
      <c r="TUI411" s="47"/>
      <c r="TUJ411" s="47"/>
      <c r="TUK411" s="47"/>
      <c r="TUL411" s="47"/>
      <c r="TUM411" s="47"/>
      <c r="TUN411" s="47"/>
      <c r="TUO411" s="47"/>
      <c r="TUP411" s="47"/>
      <c r="TUQ411" s="47"/>
      <c r="TUR411" s="47"/>
      <c r="TUS411" s="47"/>
      <c r="TUT411" s="47"/>
      <c r="TUU411" s="47"/>
      <c r="TUV411" s="47"/>
      <c r="TUW411" s="47"/>
      <c r="TUX411" s="47"/>
      <c r="TUY411" s="47"/>
      <c r="TUZ411" s="47"/>
      <c r="TVA411" s="47"/>
      <c r="TVB411" s="47"/>
      <c r="TVC411" s="47"/>
      <c r="TVD411" s="47"/>
      <c r="TVE411" s="47"/>
      <c r="TVF411" s="47"/>
      <c r="TVG411" s="47"/>
      <c r="TVH411" s="47"/>
      <c r="TVI411" s="47"/>
      <c r="TVJ411" s="47"/>
      <c r="TVK411" s="47"/>
      <c r="TVL411" s="47"/>
      <c r="TVM411" s="47"/>
      <c r="TVN411" s="47"/>
      <c r="TVO411" s="47"/>
      <c r="TVP411" s="47"/>
      <c r="TVQ411" s="47"/>
      <c r="TVR411" s="47"/>
      <c r="TVS411" s="47"/>
      <c r="TVT411" s="47"/>
      <c r="TVU411" s="47"/>
      <c r="TVV411" s="47"/>
      <c r="TVW411" s="47"/>
      <c r="TVX411" s="47"/>
      <c r="TVY411" s="47"/>
      <c r="TVZ411" s="47"/>
      <c r="TWA411" s="47"/>
      <c r="TWB411" s="47"/>
      <c r="TWC411" s="47"/>
      <c r="TWD411" s="47"/>
      <c r="TWE411" s="47"/>
      <c r="TWF411" s="47"/>
      <c r="TWG411" s="47"/>
      <c r="TWH411" s="47"/>
      <c r="TWI411" s="47"/>
      <c r="TWJ411" s="47"/>
      <c r="TWK411" s="47"/>
      <c r="TWL411" s="47"/>
      <c r="TWM411" s="47"/>
      <c r="TWN411" s="47"/>
      <c r="TWO411" s="47"/>
      <c r="TWP411" s="47"/>
      <c r="TWQ411" s="47"/>
      <c r="TWR411" s="47"/>
      <c r="TWS411" s="47"/>
      <c r="TWT411" s="47"/>
      <c r="TWU411" s="47"/>
      <c r="TWV411" s="47"/>
      <c r="TWW411" s="47"/>
      <c r="TWX411" s="47"/>
      <c r="TWY411" s="47"/>
      <c r="TWZ411" s="47"/>
      <c r="TXA411" s="47"/>
      <c r="TXB411" s="47"/>
      <c r="TXC411" s="47"/>
      <c r="TXD411" s="47"/>
      <c r="TXE411" s="47"/>
      <c r="TXF411" s="47"/>
      <c r="TXG411" s="47"/>
      <c r="TXH411" s="47"/>
      <c r="TXI411" s="47"/>
      <c r="TXJ411" s="47"/>
      <c r="TXK411" s="47"/>
      <c r="TXL411" s="47"/>
      <c r="TXM411" s="47"/>
      <c r="TXN411" s="47"/>
      <c r="TXO411" s="47"/>
      <c r="TXP411" s="47"/>
      <c r="TXQ411" s="47"/>
      <c r="TXR411" s="47"/>
      <c r="TXS411" s="47"/>
      <c r="TXT411" s="47"/>
      <c r="TXU411" s="47"/>
      <c r="TXV411" s="47"/>
      <c r="TXW411" s="47"/>
      <c r="TXX411" s="47"/>
      <c r="TXY411" s="47"/>
      <c r="TXZ411" s="47"/>
      <c r="TYA411" s="47"/>
      <c r="TYB411" s="47"/>
      <c r="TYC411" s="47"/>
      <c r="TYD411" s="47"/>
      <c r="TYE411" s="47"/>
      <c r="TYF411" s="47"/>
      <c r="TYG411" s="47"/>
      <c r="TYH411" s="47"/>
      <c r="TYI411" s="47"/>
      <c r="TYJ411" s="47"/>
      <c r="TYK411" s="47"/>
      <c r="TYL411" s="47"/>
      <c r="TYM411" s="47"/>
      <c r="TYN411" s="47"/>
      <c r="TYO411" s="47"/>
      <c r="TYP411" s="47"/>
      <c r="TYQ411" s="47"/>
      <c r="TYR411" s="47"/>
      <c r="TYS411" s="47"/>
      <c r="TYT411" s="47"/>
      <c r="TYU411" s="47"/>
      <c r="TYV411" s="47"/>
      <c r="TYW411" s="47"/>
      <c r="TYX411" s="47"/>
      <c r="TYY411" s="47"/>
      <c r="TYZ411" s="47"/>
      <c r="TZA411" s="47"/>
      <c r="TZB411" s="47"/>
      <c r="TZC411" s="47"/>
      <c r="TZD411" s="47"/>
      <c r="TZE411" s="47"/>
      <c r="TZF411" s="47"/>
      <c r="TZG411" s="47"/>
      <c r="TZH411" s="47"/>
      <c r="TZI411" s="47"/>
      <c r="TZJ411" s="47"/>
      <c r="TZK411" s="47"/>
      <c r="TZL411" s="47"/>
      <c r="TZM411" s="47"/>
      <c r="TZN411" s="47"/>
      <c r="TZO411" s="47"/>
      <c r="TZP411" s="47"/>
      <c r="TZQ411" s="47"/>
      <c r="TZR411" s="47"/>
      <c r="TZS411" s="47"/>
      <c r="TZT411" s="47"/>
      <c r="TZU411" s="47"/>
      <c r="TZV411" s="47"/>
      <c r="TZW411" s="47"/>
      <c r="TZX411" s="47"/>
      <c r="TZY411" s="47"/>
      <c r="TZZ411" s="47"/>
      <c r="UAA411" s="47"/>
      <c r="UAB411" s="47"/>
      <c r="UAC411" s="47"/>
      <c r="UAD411" s="47"/>
      <c r="UAE411" s="47"/>
      <c r="UAF411" s="47"/>
      <c r="UAG411" s="47"/>
      <c r="UAH411" s="47"/>
      <c r="UAI411" s="47"/>
      <c r="UAJ411" s="47"/>
      <c r="UAK411" s="47"/>
      <c r="UAL411" s="47"/>
      <c r="UAM411" s="47"/>
      <c r="UAN411" s="47"/>
      <c r="UAO411" s="47"/>
      <c r="UAP411" s="47"/>
      <c r="UAQ411" s="47"/>
      <c r="UAR411" s="47"/>
      <c r="UAS411" s="47"/>
      <c r="UAT411" s="47"/>
      <c r="UAU411" s="47"/>
      <c r="UAV411" s="47"/>
      <c r="UAW411" s="47"/>
      <c r="UAX411" s="47"/>
      <c r="UAY411" s="47"/>
      <c r="UAZ411" s="47"/>
      <c r="UBA411" s="47"/>
      <c r="UBB411" s="47"/>
      <c r="UBC411" s="47"/>
      <c r="UBD411" s="47"/>
      <c r="UBE411" s="47"/>
      <c r="UBF411" s="47"/>
      <c r="UBG411" s="47"/>
      <c r="UBH411" s="47"/>
      <c r="UBI411" s="47"/>
      <c r="UBJ411" s="47"/>
      <c r="UBK411" s="47"/>
      <c r="UBL411" s="47"/>
      <c r="UBM411" s="47"/>
      <c r="UBN411" s="47"/>
      <c r="UBO411" s="47"/>
      <c r="UBP411" s="47"/>
      <c r="UBQ411" s="47"/>
      <c r="UBR411" s="47"/>
      <c r="UBS411" s="47"/>
      <c r="UBT411" s="47"/>
      <c r="UBU411" s="47"/>
      <c r="UBV411" s="47"/>
      <c r="UBW411" s="47"/>
      <c r="UBX411" s="47"/>
      <c r="UBY411" s="47"/>
      <c r="UBZ411" s="47"/>
      <c r="UCA411" s="47"/>
      <c r="UCB411" s="47"/>
      <c r="UCC411" s="47"/>
      <c r="UCD411" s="47"/>
      <c r="UCE411" s="47"/>
      <c r="UCF411" s="47"/>
      <c r="UCG411" s="47"/>
      <c r="UCH411" s="47"/>
      <c r="UCI411" s="47"/>
      <c r="UCJ411" s="47"/>
      <c r="UCK411" s="47"/>
      <c r="UCL411" s="47"/>
      <c r="UCM411" s="47"/>
      <c r="UCN411" s="47"/>
      <c r="UCO411" s="47"/>
      <c r="UCP411" s="47"/>
      <c r="UCQ411" s="47"/>
      <c r="UCR411" s="47"/>
      <c r="UCS411" s="47"/>
      <c r="UCT411" s="47"/>
      <c r="UCU411" s="47"/>
      <c r="UCV411" s="47"/>
      <c r="UCW411" s="47"/>
      <c r="UCX411" s="47"/>
      <c r="UCY411" s="47"/>
      <c r="UCZ411" s="47"/>
      <c r="UDA411" s="47"/>
      <c r="UDB411" s="47"/>
      <c r="UDC411" s="47"/>
      <c r="UDD411" s="47"/>
      <c r="UDE411" s="47"/>
      <c r="UDF411" s="47"/>
      <c r="UDG411" s="47"/>
      <c r="UDH411" s="47"/>
      <c r="UDI411" s="47"/>
      <c r="UDJ411" s="47"/>
      <c r="UDK411" s="47"/>
      <c r="UDL411" s="47"/>
      <c r="UDM411" s="47"/>
      <c r="UDN411" s="47"/>
      <c r="UDO411" s="47"/>
      <c r="UDP411" s="47"/>
      <c r="UDQ411" s="47"/>
      <c r="UDR411" s="47"/>
      <c r="UDS411" s="47"/>
      <c r="UDT411" s="47"/>
      <c r="UDU411" s="47"/>
      <c r="UDV411" s="47"/>
      <c r="UDW411" s="47"/>
      <c r="UDX411" s="47"/>
      <c r="UDY411" s="47"/>
      <c r="UDZ411" s="47"/>
      <c r="UEA411" s="47"/>
      <c r="UEB411" s="47"/>
      <c r="UEC411" s="47"/>
      <c r="UED411" s="47"/>
      <c r="UEE411" s="47"/>
      <c r="UEF411" s="47"/>
      <c r="UEG411" s="47"/>
      <c r="UEH411" s="47"/>
      <c r="UEI411" s="47"/>
      <c r="UEJ411" s="47"/>
      <c r="UEK411" s="47"/>
      <c r="UEL411" s="47"/>
      <c r="UEM411" s="47"/>
      <c r="UEN411" s="47"/>
      <c r="UEO411" s="47"/>
      <c r="UEP411" s="47"/>
      <c r="UEQ411" s="47"/>
      <c r="UER411" s="47"/>
      <c r="UES411" s="47"/>
      <c r="UET411" s="47"/>
      <c r="UEU411" s="47"/>
      <c r="UEV411" s="47"/>
      <c r="UEW411" s="47"/>
      <c r="UEX411" s="47"/>
      <c r="UEY411" s="47"/>
      <c r="UEZ411" s="47"/>
      <c r="UFA411" s="47"/>
      <c r="UFB411" s="47"/>
      <c r="UFC411" s="47"/>
      <c r="UFD411" s="47"/>
      <c r="UFE411" s="47"/>
      <c r="UFF411" s="47"/>
      <c r="UFG411" s="47"/>
      <c r="UFH411" s="47"/>
      <c r="UFI411" s="47"/>
      <c r="UFJ411" s="47"/>
      <c r="UFK411" s="47"/>
      <c r="UFL411" s="47"/>
      <c r="UFM411" s="47"/>
      <c r="UFN411" s="47"/>
      <c r="UFO411" s="47"/>
      <c r="UFP411" s="47"/>
      <c r="UFQ411" s="47"/>
      <c r="UFR411" s="47"/>
      <c r="UFS411" s="47"/>
      <c r="UFT411" s="47"/>
      <c r="UFU411" s="47"/>
      <c r="UFV411" s="47"/>
      <c r="UFW411" s="47"/>
      <c r="UFX411" s="47"/>
      <c r="UFY411" s="47"/>
      <c r="UFZ411" s="47"/>
      <c r="UGA411" s="47"/>
      <c r="UGB411" s="47"/>
      <c r="UGC411" s="47"/>
      <c r="UGD411" s="47"/>
      <c r="UGE411" s="47"/>
      <c r="UGF411" s="47"/>
      <c r="UGG411" s="47"/>
      <c r="UGH411" s="47"/>
      <c r="UGI411" s="47"/>
      <c r="UGJ411" s="47"/>
      <c r="UGK411" s="47"/>
      <c r="UGL411" s="47"/>
      <c r="UGM411" s="47"/>
      <c r="UGN411" s="47"/>
      <c r="UGO411" s="47"/>
      <c r="UGP411" s="47"/>
      <c r="UGQ411" s="47"/>
      <c r="UGR411" s="47"/>
      <c r="UGS411" s="47"/>
      <c r="UGT411" s="47"/>
      <c r="UGU411" s="47"/>
      <c r="UGV411" s="47"/>
      <c r="UGW411" s="47"/>
      <c r="UGX411" s="47"/>
      <c r="UGY411" s="47"/>
      <c r="UGZ411" s="47"/>
      <c r="UHA411" s="47"/>
      <c r="UHB411" s="47"/>
      <c r="UHC411" s="47"/>
      <c r="UHD411" s="47"/>
      <c r="UHE411" s="47"/>
      <c r="UHF411" s="47"/>
      <c r="UHG411" s="47"/>
      <c r="UHH411" s="47"/>
      <c r="UHI411" s="47"/>
      <c r="UHJ411" s="47"/>
      <c r="UHK411" s="47"/>
      <c r="UHL411" s="47"/>
      <c r="UHM411" s="47"/>
      <c r="UHN411" s="47"/>
      <c r="UHO411" s="47"/>
      <c r="UHP411" s="47"/>
      <c r="UHQ411" s="47"/>
      <c r="UHR411" s="47"/>
      <c r="UHS411" s="47"/>
      <c r="UHT411" s="47"/>
      <c r="UHU411" s="47"/>
      <c r="UHV411" s="47"/>
      <c r="UHW411" s="47"/>
      <c r="UHX411" s="47"/>
      <c r="UHY411" s="47"/>
      <c r="UHZ411" s="47"/>
      <c r="UIA411" s="47"/>
      <c r="UIB411" s="47"/>
      <c r="UIC411" s="47"/>
      <c r="UID411" s="47"/>
      <c r="UIE411" s="47"/>
      <c r="UIF411" s="47"/>
      <c r="UIG411" s="47"/>
      <c r="UIH411" s="47"/>
      <c r="UII411" s="47"/>
      <c r="UIJ411" s="47"/>
      <c r="UIK411" s="47"/>
      <c r="UIL411" s="47"/>
      <c r="UIM411" s="47"/>
      <c r="UIN411" s="47"/>
      <c r="UIO411" s="47"/>
      <c r="UIP411" s="47"/>
      <c r="UIQ411" s="47"/>
      <c r="UIR411" s="47"/>
      <c r="UIS411" s="47"/>
      <c r="UIT411" s="47"/>
      <c r="UIU411" s="47"/>
      <c r="UIV411" s="47"/>
      <c r="UIW411" s="47"/>
      <c r="UIX411" s="47"/>
      <c r="UIY411" s="47"/>
      <c r="UIZ411" s="47"/>
      <c r="UJA411" s="47"/>
      <c r="UJB411" s="47"/>
      <c r="UJC411" s="47"/>
      <c r="UJD411" s="47"/>
      <c r="UJE411" s="47"/>
      <c r="UJF411" s="47"/>
      <c r="UJG411" s="47"/>
      <c r="UJH411" s="47"/>
      <c r="UJI411" s="47"/>
      <c r="UJJ411" s="47"/>
      <c r="UJK411" s="47"/>
      <c r="UJL411" s="47"/>
      <c r="UJM411" s="47"/>
      <c r="UJN411" s="47"/>
      <c r="UJO411" s="47"/>
      <c r="UJP411" s="47"/>
      <c r="UJQ411" s="47"/>
      <c r="UJR411" s="47"/>
      <c r="UJS411" s="47"/>
      <c r="UJT411" s="47"/>
      <c r="UJU411" s="47"/>
      <c r="UJV411" s="47"/>
      <c r="UJW411" s="47"/>
      <c r="UJX411" s="47"/>
      <c r="UJY411" s="47"/>
      <c r="UJZ411" s="47"/>
      <c r="UKA411" s="47"/>
      <c r="UKB411" s="47"/>
      <c r="UKC411" s="47"/>
      <c r="UKD411" s="47"/>
      <c r="UKE411" s="47"/>
      <c r="UKF411" s="47"/>
      <c r="UKG411" s="47"/>
      <c r="UKH411" s="47"/>
      <c r="UKI411" s="47"/>
      <c r="UKJ411" s="47"/>
      <c r="UKK411" s="47"/>
      <c r="UKL411" s="47"/>
      <c r="UKM411" s="47"/>
      <c r="UKN411" s="47"/>
      <c r="UKO411" s="47"/>
      <c r="UKP411" s="47"/>
      <c r="UKQ411" s="47"/>
      <c r="UKR411" s="47"/>
      <c r="UKS411" s="47"/>
      <c r="UKT411" s="47"/>
      <c r="UKU411" s="47"/>
      <c r="UKV411" s="47"/>
      <c r="UKW411" s="47"/>
      <c r="UKX411" s="47"/>
      <c r="UKY411" s="47"/>
      <c r="UKZ411" s="47"/>
      <c r="ULA411" s="47"/>
      <c r="ULB411" s="47"/>
      <c r="ULC411" s="47"/>
      <c r="ULD411" s="47"/>
      <c r="ULE411" s="47"/>
      <c r="ULF411" s="47"/>
      <c r="ULG411" s="47"/>
      <c r="ULH411" s="47"/>
      <c r="ULI411" s="47"/>
      <c r="ULJ411" s="47"/>
      <c r="ULK411" s="47"/>
      <c r="ULL411" s="47"/>
      <c r="ULM411" s="47"/>
      <c r="ULN411" s="47"/>
      <c r="ULO411" s="47"/>
      <c r="ULP411" s="47"/>
      <c r="ULQ411" s="47"/>
      <c r="ULR411" s="47"/>
      <c r="ULS411" s="47"/>
      <c r="ULT411" s="47"/>
      <c r="ULU411" s="47"/>
      <c r="ULV411" s="47"/>
      <c r="ULW411" s="47"/>
      <c r="ULX411" s="47"/>
      <c r="ULY411" s="47"/>
      <c r="ULZ411" s="47"/>
      <c r="UMA411" s="47"/>
      <c r="UMB411" s="47"/>
      <c r="UMC411" s="47"/>
      <c r="UMD411" s="47"/>
      <c r="UME411" s="47"/>
      <c r="UMF411" s="47"/>
      <c r="UMG411" s="47"/>
      <c r="UMH411" s="47"/>
      <c r="UMI411" s="47"/>
      <c r="UMJ411" s="47"/>
      <c r="UMK411" s="47"/>
      <c r="UML411" s="47"/>
      <c r="UMM411" s="47"/>
      <c r="UMN411" s="47"/>
      <c r="UMO411" s="47"/>
      <c r="UMP411" s="47"/>
      <c r="UMQ411" s="47"/>
      <c r="UMR411" s="47"/>
      <c r="UMS411" s="47"/>
      <c r="UMT411" s="47"/>
      <c r="UMU411" s="47"/>
      <c r="UMV411" s="47"/>
      <c r="UMW411" s="47"/>
      <c r="UMX411" s="47"/>
      <c r="UMY411" s="47"/>
      <c r="UMZ411" s="47"/>
      <c r="UNA411" s="47"/>
      <c r="UNB411" s="47"/>
      <c r="UNC411" s="47"/>
      <c r="UND411" s="47"/>
      <c r="UNE411" s="47"/>
      <c r="UNF411" s="47"/>
      <c r="UNG411" s="47"/>
      <c r="UNH411" s="47"/>
      <c r="UNI411" s="47"/>
      <c r="UNJ411" s="47"/>
      <c r="UNK411" s="47"/>
      <c r="UNL411" s="47"/>
      <c r="UNM411" s="47"/>
      <c r="UNN411" s="47"/>
      <c r="UNO411" s="47"/>
      <c r="UNP411" s="47"/>
      <c r="UNQ411" s="47"/>
      <c r="UNR411" s="47"/>
      <c r="UNS411" s="47"/>
      <c r="UNT411" s="47"/>
      <c r="UNU411" s="47"/>
      <c r="UNV411" s="47"/>
      <c r="UNW411" s="47"/>
      <c r="UNX411" s="47"/>
      <c r="UNY411" s="47"/>
      <c r="UNZ411" s="47"/>
      <c r="UOA411" s="47"/>
      <c r="UOB411" s="47"/>
      <c r="UOC411" s="47"/>
      <c r="UOD411" s="47"/>
      <c r="UOE411" s="47"/>
      <c r="UOF411" s="47"/>
      <c r="UOG411" s="47"/>
      <c r="UOH411" s="47"/>
      <c r="UOI411" s="47"/>
      <c r="UOJ411" s="47"/>
      <c r="UOK411" s="47"/>
      <c r="UOL411" s="47"/>
      <c r="UOM411" s="47"/>
      <c r="UON411" s="47"/>
      <c r="UOO411" s="47"/>
      <c r="UOP411" s="47"/>
      <c r="UOQ411" s="47"/>
      <c r="UOR411" s="47"/>
      <c r="UOS411" s="47"/>
      <c r="UOT411" s="47"/>
      <c r="UOU411" s="47"/>
      <c r="UOV411" s="47"/>
      <c r="UOW411" s="47"/>
      <c r="UOX411" s="47"/>
      <c r="UOY411" s="47"/>
      <c r="UOZ411" s="47"/>
      <c r="UPA411" s="47"/>
      <c r="UPB411" s="47"/>
      <c r="UPC411" s="47"/>
      <c r="UPD411" s="47"/>
      <c r="UPE411" s="47"/>
      <c r="UPF411" s="47"/>
      <c r="UPG411" s="47"/>
      <c r="UPH411" s="47"/>
      <c r="UPI411" s="47"/>
      <c r="UPJ411" s="47"/>
      <c r="UPK411" s="47"/>
      <c r="UPL411" s="47"/>
      <c r="UPM411" s="47"/>
      <c r="UPN411" s="47"/>
      <c r="UPO411" s="47"/>
      <c r="UPP411" s="47"/>
      <c r="UPQ411" s="47"/>
      <c r="UPR411" s="47"/>
      <c r="UPS411" s="47"/>
      <c r="UPT411" s="47"/>
      <c r="UPU411" s="47"/>
      <c r="UPV411" s="47"/>
      <c r="UPW411" s="47"/>
      <c r="UPX411" s="47"/>
      <c r="UPY411" s="47"/>
      <c r="UPZ411" s="47"/>
      <c r="UQA411" s="47"/>
      <c r="UQB411" s="47"/>
      <c r="UQC411" s="47"/>
      <c r="UQD411" s="47"/>
      <c r="UQE411" s="47"/>
      <c r="UQF411" s="47"/>
      <c r="UQG411" s="47"/>
      <c r="UQH411" s="47"/>
      <c r="UQI411" s="47"/>
      <c r="UQJ411" s="47"/>
      <c r="UQK411" s="47"/>
      <c r="UQL411" s="47"/>
      <c r="UQM411" s="47"/>
      <c r="UQN411" s="47"/>
      <c r="UQO411" s="47"/>
      <c r="UQP411" s="47"/>
      <c r="UQQ411" s="47"/>
      <c r="UQR411" s="47"/>
      <c r="UQS411" s="47"/>
      <c r="UQT411" s="47"/>
      <c r="UQU411" s="47"/>
      <c r="UQV411" s="47"/>
      <c r="UQW411" s="47"/>
      <c r="UQX411" s="47"/>
      <c r="UQY411" s="47"/>
      <c r="UQZ411" s="47"/>
      <c r="URA411" s="47"/>
      <c r="URB411" s="47"/>
      <c r="URC411" s="47"/>
      <c r="URD411" s="47"/>
      <c r="URE411" s="47"/>
      <c r="URF411" s="47"/>
      <c r="URG411" s="47"/>
      <c r="URH411" s="47"/>
      <c r="URI411" s="47"/>
      <c r="URJ411" s="47"/>
      <c r="URK411" s="47"/>
      <c r="URL411" s="47"/>
      <c r="URM411" s="47"/>
      <c r="URN411" s="47"/>
      <c r="URO411" s="47"/>
      <c r="URP411" s="47"/>
      <c r="URQ411" s="47"/>
      <c r="URR411" s="47"/>
      <c r="URS411" s="47"/>
      <c r="URT411" s="47"/>
      <c r="URU411" s="47"/>
      <c r="URV411" s="47"/>
      <c r="URW411" s="47"/>
      <c r="URX411" s="47"/>
      <c r="URY411" s="47"/>
      <c r="URZ411" s="47"/>
      <c r="USA411" s="47"/>
      <c r="USB411" s="47"/>
      <c r="USC411" s="47"/>
      <c r="USD411" s="47"/>
      <c r="USE411" s="47"/>
      <c r="USF411" s="47"/>
      <c r="USG411" s="47"/>
      <c r="USH411" s="47"/>
      <c r="USI411" s="47"/>
      <c r="USJ411" s="47"/>
      <c r="USK411" s="47"/>
      <c r="USL411" s="47"/>
      <c r="USM411" s="47"/>
      <c r="USN411" s="47"/>
      <c r="USO411" s="47"/>
      <c r="USP411" s="47"/>
      <c r="USQ411" s="47"/>
      <c r="USR411" s="47"/>
      <c r="USS411" s="47"/>
      <c r="UST411" s="47"/>
      <c r="USU411" s="47"/>
      <c r="USV411" s="47"/>
      <c r="USW411" s="47"/>
      <c r="USX411" s="47"/>
      <c r="USY411" s="47"/>
      <c r="USZ411" s="47"/>
      <c r="UTA411" s="47"/>
      <c r="UTB411" s="47"/>
      <c r="UTC411" s="47"/>
      <c r="UTD411" s="47"/>
      <c r="UTE411" s="47"/>
      <c r="UTF411" s="47"/>
      <c r="UTG411" s="47"/>
      <c r="UTH411" s="47"/>
      <c r="UTI411" s="47"/>
      <c r="UTJ411" s="47"/>
      <c r="UTK411" s="47"/>
      <c r="UTL411" s="47"/>
      <c r="UTM411" s="47"/>
      <c r="UTN411" s="47"/>
      <c r="UTO411" s="47"/>
      <c r="UTP411" s="47"/>
      <c r="UTQ411" s="47"/>
      <c r="UTR411" s="47"/>
      <c r="UTS411" s="47"/>
      <c r="UTT411" s="47"/>
      <c r="UTU411" s="47"/>
      <c r="UTV411" s="47"/>
      <c r="UTW411" s="47"/>
      <c r="UTX411" s="47"/>
      <c r="UTY411" s="47"/>
      <c r="UTZ411" s="47"/>
      <c r="UUA411" s="47"/>
      <c r="UUB411" s="47"/>
      <c r="UUC411" s="47"/>
      <c r="UUD411" s="47"/>
      <c r="UUE411" s="47"/>
      <c r="UUF411" s="47"/>
      <c r="UUG411" s="47"/>
      <c r="UUH411" s="47"/>
      <c r="UUI411" s="47"/>
      <c r="UUJ411" s="47"/>
      <c r="UUK411" s="47"/>
      <c r="UUL411" s="47"/>
      <c r="UUM411" s="47"/>
      <c r="UUN411" s="47"/>
      <c r="UUO411" s="47"/>
      <c r="UUP411" s="47"/>
      <c r="UUQ411" s="47"/>
      <c r="UUR411" s="47"/>
      <c r="UUS411" s="47"/>
      <c r="UUT411" s="47"/>
      <c r="UUU411" s="47"/>
      <c r="UUV411" s="47"/>
      <c r="UUW411" s="47"/>
      <c r="UUX411" s="47"/>
      <c r="UUY411" s="47"/>
      <c r="UUZ411" s="47"/>
      <c r="UVA411" s="47"/>
      <c r="UVB411" s="47"/>
      <c r="UVC411" s="47"/>
      <c r="UVD411" s="47"/>
      <c r="UVE411" s="47"/>
      <c r="UVF411" s="47"/>
      <c r="UVG411" s="47"/>
      <c r="UVH411" s="47"/>
      <c r="UVI411" s="47"/>
      <c r="UVJ411" s="47"/>
      <c r="UVK411" s="47"/>
      <c r="UVL411" s="47"/>
      <c r="UVM411" s="47"/>
      <c r="UVN411" s="47"/>
      <c r="UVO411" s="47"/>
      <c r="UVP411" s="47"/>
      <c r="UVQ411" s="47"/>
      <c r="UVR411" s="47"/>
      <c r="UVS411" s="47"/>
      <c r="UVT411" s="47"/>
      <c r="UVU411" s="47"/>
      <c r="UVV411" s="47"/>
      <c r="UVW411" s="47"/>
      <c r="UVX411" s="47"/>
      <c r="UVY411" s="47"/>
      <c r="UVZ411" s="47"/>
      <c r="UWA411" s="47"/>
      <c r="UWB411" s="47"/>
      <c r="UWC411" s="47"/>
      <c r="UWD411" s="47"/>
      <c r="UWE411" s="47"/>
      <c r="UWF411" s="47"/>
      <c r="UWG411" s="47"/>
      <c r="UWH411" s="47"/>
      <c r="UWI411" s="47"/>
      <c r="UWJ411" s="47"/>
      <c r="UWK411" s="47"/>
      <c r="UWL411" s="47"/>
      <c r="UWM411" s="47"/>
      <c r="UWN411" s="47"/>
      <c r="UWO411" s="47"/>
      <c r="UWP411" s="47"/>
      <c r="UWQ411" s="47"/>
      <c r="UWR411" s="47"/>
      <c r="UWS411" s="47"/>
      <c r="UWT411" s="47"/>
      <c r="UWU411" s="47"/>
      <c r="UWV411" s="47"/>
      <c r="UWW411" s="47"/>
      <c r="UWX411" s="47"/>
      <c r="UWY411" s="47"/>
      <c r="UWZ411" s="47"/>
      <c r="UXA411" s="47"/>
      <c r="UXB411" s="47"/>
      <c r="UXC411" s="47"/>
      <c r="UXD411" s="47"/>
      <c r="UXE411" s="47"/>
      <c r="UXF411" s="47"/>
      <c r="UXG411" s="47"/>
      <c r="UXH411" s="47"/>
      <c r="UXI411" s="47"/>
      <c r="UXJ411" s="47"/>
      <c r="UXK411" s="47"/>
      <c r="UXL411" s="47"/>
      <c r="UXM411" s="47"/>
      <c r="UXN411" s="47"/>
      <c r="UXO411" s="47"/>
      <c r="UXP411" s="47"/>
      <c r="UXQ411" s="47"/>
      <c r="UXR411" s="47"/>
      <c r="UXS411" s="47"/>
      <c r="UXT411" s="47"/>
      <c r="UXU411" s="47"/>
      <c r="UXV411" s="47"/>
      <c r="UXW411" s="47"/>
      <c r="UXX411" s="47"/>
      <c r="UXY411" s="47"/>
      <c r="UXZ411" s="47"/>
      <c r="UYA411" s="47"/>
      <c r="UYB411" s="47"/>
      <c r="UYC411" s="47"/>
      <c r="UYD411" s="47"/>
      <c r="UYE411" s="47"/>
      <c r="UYF411" s="47"/>
      <c r="UYG411" s="47"/>
      <c r="UYH411" s="47"/>
      <c r="UYI411" s="47"/>
      <c r="UYJ411" s="47"/>
      <c r="UYK411" s="47"/>
      <c r="UYL411" s="47"/>
      <c r="UYM411" s="47"/>
      <c r="UYN411" s="47"/>
      <c r="UYO411" s="47"/>
      <c r="UYP411" s="47"/>
      <c r="UYQ411" s="47"/>
      <c r="UYR411" s="47"/>
      <c r="UYS411" s="47"/>
      <c r="UYT411" s="47"/>
      <c r="UYU411" s="47"/>
      <c r="UYV411" s="47"/>
      <c r="UYW411" s="47"/>
      <c r="UYX411" s="47"/>
      <c r="UYY411" s="47"/>
      <c r="UYZ411" s="47"/>
      <c r="UZA411" s="47"/>
      <c r="UZB411" s="47"/>
      <c r="UZC411" s="47"/>
      <c r="UZD411" s="47"/>
      <c r="UZE411" s="47"/>
      <c r="UZF411" s="47"/>
      <c r="UZG411" s="47"/>
      <c r="UZH411" s="47"/>
      <c r="UZI411" s="47"/>
      <c r="UZJ411" s="47"/>
      <c r="UZK411" s="47"/>
      <c r="UZL411" s="47"/>
      <c r="UZM411" s="47"/>
      <c r="UZN411" s="47"/>
      <c r="UZO411" s="47"/>
      <c r="UZP411" s="47"/>
      <c r="UZQ411" s="47"/>
      <c r="UZR411" s="47"/>
      <c r="UZS411" s="47"/>
      <c r="UZT411" s="47"/>
      <c r="UZU411" s="47"/>
      <c r="UZV411" s="47"/>
      <c r="UZW411" s="47"/>
      <c r="UZX411" s="47"/>
      <c r="UZY411" s="47"/>
      <c r="UZZ411" s="47"/>
      <c r="VAA411" s="47"/>
      <c r="VAB411" s="47"/>
      <c r="VAC411" s="47"/>
      <c r="VAD411" s="47"/>
      <c r="VAE411" s="47"/>
      <c r="VAF411" s="47"/>
      <c r="VAG411" s="47"/>
      <c r="VAH411" s="47"/>
      <c r="VAI411" s="47"/>
      <c r="VAJ411" s="47"/>
      <c r="VAK411" s="47"/>
      <c r="VAL411" s="47"/>
      <c r="VAM411" s="47"/>
      <c r="VAN411" s="47"/>
      <c r="VAO411" s="47"/>
      <c r="VAP411" s="47"/>
      <c r="VAQ411" s="47"/>
      <c r="VAR411" s="47"/>
      <c r="VAS411" s="47"/>
      <c r="VAT411" s="47"/>
      <c r="VAU411" s="47"/>
      <c r="VAV411" s="47"/>
      <c r="VAW411" s="47"/>
      <c r="VAX411" s="47"/>
      <c r="VAY411" s="47"/>
      <c r="VAZ411" s="47"/>
      <c r="VBA411" s="47"/>
      <c r="VBB411" s="47"/>
      <c r="VBC411" s="47"/>
      <c r="VBD411" s="47"/>
      <c r="VBE411" s="47"/>
      <c r="VBF411" s="47"/>
      <c r="VBG411" s="47"/>
      <c r="VBH411" s="47"/>
      <c r="VBI411" s="47"/>
      <c r="VBJ411" s="47"/>
      <c r="VBK411" s="47"/>
      <c r="VBL411" s="47"/>
      <c r="VBM411" s="47"/>
      <c r="VBN411" s="47"/>
      <c r="VBO411" s="47"/>
      <c r="VBP411" s="47"/>
      <c r="VBQ411" s="47"/>
      <c r="VBR411" s="47"/>
      <c r="VBS411" s="47"/>
      <c r="VBT411" s="47"/>
      <c r="VBU411" s="47"/>
      <c r="VBV411" s="47"/>
      <c r="VBW411" s="47"/>
      <c r="VBX411" s="47"/>
      <c r="VBY411" s="47"/>
      <c r="VBZ411" s="47"/>
      <c r="VCA411" s="47"/>
      <c r="VCB411" s="47"/>
      <c r="VCC411" s="47"/>
      <c r="VCD411" s="47"/>
      <c r="VCE411" s="47"/>
      <c r="VCF411" s="47"/>
      <c r="VCG411" s="47"/>
      <c r="VCH411" s="47"/>
      <c r="VCI411" s="47"/>
      <c r="VCJ411" s="47"/>
      <c r="VCK411" s="47"/>
      <c r="VCL411" s="47"/>
      <c r="VCM411" s="47"/>
      <c r="VCN411" s="47"/>
      <c r="VCO411" s="47"/>
      <c r="VCP411" s="47"/>
      <c r="VCQ411" s="47"/>
      <c r="VCR411" s="47"/>
      <c r="VCS411" s="47"/>
      <c r="VCT411" s="47"/>
      <c r="VCU411" s="47"/>
      <c r="VCV411" s="47"/>
      <c r="VCW411" s="47"/>
      <c r="VCX411" s="47"/>
      <c r="VCY411" s="47"/>
      <c r="VCZ411" s="47"/>
      <c r="VDA411" s="47"/>
      <c r="VDB411" s="47"/>
      <c r="VDC411" s="47"/>
      <c r="VDD411" s="47"/>
      <c r="VDE411" s="47"/>
      <c r="VDF411" s="47"/>
      <c r="VDG411" s="47"/>
      <c r="VDH411" s="47"/>
      <c r="VDI411" s="47"/>
      <c r="VDJ411" s="47"/>
      <c r="VDK411" s="47"/>
      <c r="VDL411" s="47"/>
      <c r="VDM411" s="47"/>
      <c r="VDN411" s="47"/>
      <c r="VDO411" s="47"/>
      <c r="VDP411" s="47"/>
      <c r="VDQ411" s="47"/>
      <c r="VDR411" s="47"/>
      <c r="VDS411" s="47"/>
      <c r="VDT411" s="47"/>
      <c r="VDU411" s="47"/>
      <c r="VDV411" s="47"/>
      <c r="VDW411" s="47"/>
      <c r="VDX411" s="47"/>
      <c r="VDY411" s="47"/>
      <c r="VDZ411" s="47"/>
      <c r="VEA411" s="47"/>
      <c r="VEB411" s="47"/>
      <c r="VEC411" s="47"/>
      <c r="VED411" s="47"/>
      <c r="VEE411" s="47"/>
      <c r="VEF411" s="47"/>
      <c r="VEG411" s="47"/>
      <c r="VEH411" s="47"/>
      <c r="VEI411" s="47"/>
      <c r="VEJ411" s="47"/>
      <c r="VEK411" s="47"/>
      <c r="VEL411" s="47"/>
      <c r="VEM411" s="47"/>
      <c r="VEN411" s="47"/>
      <c r="VEO411" s="47"/>
      <c r="VEP411" s="47"/>
      <c r="VEQ411" s="47"/>
      <c r="VER411" s="47"/>
      <c r="VES411" s="47"/>
      <c r="VET411" s="47"/>
      <c r="VEU411" s="47"/>
      <c r="VEV411" s="47"/>
      <c r="VEW411" s="47"/>
      <c r="VEX411" s="47"/>
      <c r="VEY411" s="47"/>
      <c r="VEZ411" s="47"/>
      <c r="VFA411" s="47"/>
      <c r="VFB411" s="47"/>
      <c r="VFC411" s="47"/>
      <c r="VFD411" s="47"/>
      <c r="VFE411" s="47"/>
      <c r="VFF411" s="47"/>
      <c r="VFG411" s="47"/>
      <c r="VFH411" s="47"/>
      <c r="VFI411" s="47"/>
      <c r="VFJ411" s="47"/>
      <c r="VFK411" s="47"/>
      <c r="VFL411" s="47"/>
      <c r="VFM411" s="47"/>
      <c r="VFN411" s="47"/>
      <c r="VFO411" s="47"/>
      <c r="VFP411" s="47"/>
      <c r="VFQ411" s="47"/>
      <c r="VFR411" s="47"/>
      <c r="VFS411" s="47"/>
      <c r="VFT411" s="47"/>
      <c r="VFU411" s="47"/>
      <c r="VFV411" s="47"/>
      <c r="VFW411" s="47"/>
      <c r="VFX411" s="47"/>
      <c r="VFY411" s="47"/>
      <c r="VFZ411" s="47"/>
      <c r="VGA411" s="47"/>
      <c r="VGB411" s="47"/>
      <c r="VGC411" s="47"/>
      <c r="VGD411" s="47"/>
      <c r="VGE411" s="47"/>
      <c r="VGF411" s="47"/>
      <c r="VGG411" s="47"/>
      <c r="VGH411" s="47"/>
      <c r="VGI411" s="47"/>
      <c r="VGJ411" s="47"/>
      <c r="VGK411" s="47"/>
      <c r="VGL411" s="47"/>
      <c r="VGM411" s="47"/>
      <c r="VGN411" s="47"/>
      <c r="VGO411" s="47"/>
      <c r="VGP411" s="47"/>
      <c r="VGQ411" s="47"/>
      <c r="VGR411" s="47"/>
      <c r="VGS411" s="47"/>
      <c r="VGT411" s="47"/>
      <c r="VGU411" s="47"/>
      <c r="VGV411" s="47"/>
      <c r="VGW411" s="47"/>
      <c r="VGX411" s="47"/>
      <c r="VGY411" s="47"/>
      <c r="VGZ411" s="47"/>
      <c r="VHA411" s="47"/>
      <c r="VHB411" s="47"/>
      <c r="VHC411" s="47"/>
      <c r="VHD411" s="47"/>
      <c r="VHE411" s="47"/>
      <c r="VHF411" s="47"/>
      <c r="VHG411" s="47"/>
      <c r="VHH411" s="47"/>
      <c r="VHI411" s="47"/>
      <c r="VHJ411" s="47"/>
      <c r="VHK411" s="47"/>
      <c r="VHL411" s="47"/>
      <c r="VHM411" s="47"/>
      <c r="VHN411" s="47"/>
      <c r="VHO411" s="47"/>
      <c r="VHP411" s="47"/>
      <c r="VHQ411" s="47"/>
      <c r="VHR411" s="47"/>
      <c r="VHS411" s="47"/>
      <c r="VHT411" s="47"/>
      <c r="VHU411" s="47"/>
      <c r="VHV411" s="47"/>
      <c r="VHW411" s="47"/>
      <c r="VHX411" s="47"/>
      <c r="VHY411" s="47"/>
      <c r="VHZ411" s="47"/>
      <c r="VIA411" s="47"/>
      <c r="VIB411" s="47"/>
      <c r="VIC411" s="47"/>
      <c r="VID411" s="47"/>
      <c r="VIE411" s="47"/>
      <c r="VIF411" s="47"/>
      <c r="VIG411" s="47"/>
      <c r="VIH411" s="47"/>
      <c r="VII411" s="47"/>
      <c r="VIJ411" s="47"/>
      <c r="VIK411" s="47"/>
      <c r="VIL411" s="47"/>
      <c r="VIM411" s="47"/>
      <c r="VIN411" s="47"/>
      <c r="VIO411" s="47"/>
      <c r="VIP411" s="47"/>
      <c r="VIQ411" s="47"/>
      <c r="VIR411" s="47"/>
      <c r="VIS411" s="47"/>
      <c r="VIT411" s="47"/>
      <c r="VIU411" s="47"/>
      <c r="VIV411" s="47"/>
      <c r="VIW411" s="47"/>
      <c r="VIX411" s="47"/>
      <c r="VIY411" s="47"/>
      <c r="VIZ411" s="47"/>
      <c r="VJA411" s="47"/>
      <c r="VJB411" s="47"/>
      <c r="VJC411" s="47"/>
      <c r="VJD411" s="47"/>
      <c r="VJE411" s="47"/>
      <c r="VJF411" s="47"/>
      <c r="VJG411" s="47"/>
      <c r="VJH411" s="47"/>
      <c r="VJI411" s="47"/>
      <c r="VJJ411" s="47"/>
      <c r="VJK411" s="47"/>
      <c r="VJL411" s="47"/>
      <c r="VJM411" s="47"/>
      <c r="VJN411" s="47"/>
      <c r="VJO411" s="47"/>
      <c r="VJP411" s="47"/>
      <c r="VJQ411" s="47"/>
      <c r="VJR411" s="47"/>
      <c r="VJS411" s="47"/>
      <c r="VJT411" s="47"/>
      <c r="VJU411" s="47"/>
      <c r="VJV411" s="47"/>
      <c r="VJW411" s="47"/>
      <c r="VJX411" s="47"/>
      <c r="VJY411" s="47"/>
      <c r="VJZ411" s="47"/>
      <c r="VKA411" s="47"/>
      <c r="VKB411" s="47"/>
      <c r="VKC411" s="47"/>
      <c r="VKD411" s="47"/>
      <c r="VKE411" s="47"/>
      <c r="VKF411" s="47"/>
      <c r="VKG411" s="47"/>
      <c r="VKH411" s="47"/>
      <c r="VKI411" s="47"/>
      <c r="VKJ411" s="47"/>
      <c r="VKK411" s="47"/>
      <c r="VKL411" s="47"/>
      <c r="VKM411" s="47"/>
      <c r="VKN411" s="47"/>
      <c r="VKO411" s="47"/>
      <c r="VKP411" s="47"/>
      <c r="VKQ411" s="47"/>
      <c r="VKR411" s="47"/>
      <c r="VKS411" s="47"/>
      <c r="VKT411" s="47"/>
      <c r="VKU411" s="47"/>
      <c r="VKV411" s="47"/>
      <c r="VKW411" s="47"/>
      <c r="VKX411" s="47"/>
      <c r="VKY411" s="47"/>
      <c r="VKZ411" s="47"/>
      <c r="VLA411" s="47"/>
      <c r="VLB411" s="47"/>
      <c r="VLC411" s="47"/>
      <c r="VLD411" s="47"/>
      <c r="VLE411" s="47"/>
      <c r="VLF411" s="47"/>
      <c r="VLG411" s="47"/>
      <c r="VLH411" s="47"/>
      <c r="VLI411" s="47"/>
      <c r="VLJ411" s="47"/>
      <c r="VLK411" s="47"/>
      <c r="VLL411" s="47"/>
      <c r="VLM411" s="47"/>
      <c r="VLN411" s="47"/>
      <c r="VLO411" s="47"/>
      <c r="VLP411" s="47"/>
      <c r="VLQ411" s="47"/>
      <c r="VLR411" s="47"/>
      <c r="VLS411" s="47"/>
      <c r="VLT411" s="47"/>
      <c r="VLU411" s="47"/>
      <c r="VLV411" s="47"/>
      <c r="VLW411" s="47"/>
      <c r="VLX411" s="47"/>
      <c r="VLY411" s="47"/>
      <c r="VLZ411" s="47"/>
      <c r="VMA411" s="47"/>
      <c r="VMB411" s="47"/>
      <c r="VMC411" s="47"/>
      <c r="VMD411" s="47"/>
      <c r="VME411" s="47"/>
      <c r="VMF411" s="47"/>
      <c r="VMG411" s="47"/>
      <c r="VMH411" s="47"/>
      <c r="VMI411" s="47"/>
      <c r="VMJ411" s="47"/>
      <c r="VMK411" s="47"/>
      <c r="VML411" s="47"/>
      <c r="VMM411" s="47"/>
      <c r="VMN411" s="47"/>
      <c r="VMO411" s="47"/>
      <c r="VMP411" s="47"/>
      <c r="VMQ411" s="47"/>
      <c r="VMR411" s="47"/>
      <c r="VMS411" s="47"/>
      <c r="VMT411" s="47"/>
      <c r="VMU411" s="47"/>
      <c r="VMV411" s="47"/>
      <c r="VMW411" s="47"/>
      <c r="VMX411" s="47"/>
      <c r="VMY411" s="47"/>
      <c r="VMZ411" s="47"/>
      <c r="VNA411" s="47"/>
      <c r="VNB411" s="47"/>
      <c r="VNC411" s="47"/>
      <c r="VND411" s="47"/>
      <c r="VNE411" s="47"/>
      <c r="VNF411" s="47"/>
      <c r="VNG411" s="47"/>
      <c r="VNH411" s="47"/>
      <c r="VNI411" s="47"/>
      <c r="VNJ411" s="47"/>
      <c r="VNK411" s="47"/>
      <c r="VNL411" s="47"/>
      <c r="VNM411" s="47"/>
      <c r="VNN411" s="47"/>
      <c r="VNO411" s="47"/>
      <c r="VNP411" s="47"/>
      <c r="VNQ411" s="47"/>
      <c r="VNR411" s="47"/>
      <c r="VNS411" s="47"/>
      <c r="VNT411" s="47"/>
      <c r="VNU411" s="47"/>
      <c r="VNV411" s="47"/>
      <c r="VNW411" s="47"/>
      <c r="VNX411" s="47"/>
      <c r="VNY411" s="47"/>
      <c r="VNZ411" s="47"/>
      <c r="VOA411" s="47"/>
      <c r="VOB411" s="47"/>
      <c r="VOC411" s="47"/>
      <c r="VOD411" s="47"/>
      <c r="VOE411" s="47"/>
      <c r="VOF411" s="47"/>
      <c r="VOG411" s="47"/>
      <c r="VOH411" s="47"/>
      <c r="VOI411" s="47"/>
      <c r="VOJ411" s="47"/>
      <c r="VOK411" s="47"/>
      <c r="VOL411" s="47"/>
      <c r="VOM411" s="47"/>
      <c r="VON411" s="47"/>
      <c r="VOO411" s="47"/>
      <c r="VOP411" s="47"/>
      <c r="VOQ411" s="47"/>
      <c r="VOR411" s="47"/>
      <c r="VOS411" s="47"/>
      <c r="VOT411" s="47"/>
      <c r="VOU411" s="47"/>
      <c r="VOV411" s="47"/>
      <c r="VOW411" s="47"/>
      <c r="VOX411" s="47"/>
      <c r="VOY411" s="47"/>
      <c r="VOZ411" s="47"/>
      <c r="VPA411" s="47"/>
      <c r="VPB411" s="47"/>
      <c r="VPC411" s="47"/>
      <c r="VPD411" s="47"/>
      <c r="VPE411" s="47"/>
      <c r="VPF411" s="47"/>
      <c r="VPG411" s="47"/>
      <c r="VPH411" s="47"/>
      <c r="VPI411" s="47"/>
      <c r="VPJ411" s="47"/>
      <c r="VPK411" s="47"/>
      <c r="VPL411" s="47"/>
      <c r="VPM411" s="47"/>
      <c r="VPN411" s="47"/>
      <c r="VPO411" s="47"/>
      <c r="VPP411" s="47"/>
      <c r="VPQ411" s="47"/>
      <c r="VPR411" s="47"/>
      <c r="VPS411" s="47"/>
      <c r="VPT411" s="47"/>
      <c r="VPU411" s="47"/>
      <c r="VPV411" s="47"/>
      <c r="VPW411" s="47"/>
      <c r="VPX411" s="47"/>
      <c r="VPY411" s="47"/>
      <c r="VPZ411" s="47"/>
      <c r="VQA411" s="47"/>
      <c r="VQB411" s="47"/>
      <c r="VQC411" s="47"/>
      <c r="VQD411" s="47"/>
      <c r="VQE411" s="47"/>
      <c r="VQF411" s="47"/>
      <c r="VQG411" s="47"/>
      <c r="VQH411" s="47"/>
      <c r="VQI411" s="47"/>
      <c r="VQJ411" s="47"/>
      <c r="VQK411" s="47"/>
      <c r="VQL411" s="47"/>
      <c r="VQM411" s="47"/>
      <c r="VQN411" s="47"/>
      <c r="VQO411" s="47"/>
      <c r="VQP411" s="47"/>
      <c r="VQQ411" s="47"/>
      <c r="VQR411" s="47"/>
      <c r="VQS411" s="47"/>
      <c r="VQT411" s="47"/>
      <c r="VQU411" s="47"/>
      <c r="VQV411" s="47"/>
      <c r="VQW411" s="47"/>
      <c r="VQX411" s="47"/>
      <c r="VQY411" s="47"/>
      <c r="VQZ411" s="47"/>
      <c r="VRA411" s="47"/>
      <c r="VRB411" s="47"/>
      <c r="VRC411" s="47"/>
      <c r="VRD411" s="47"/>
      <c r="VRE411" s="47"/>
      <c r="VRF411" s="47"/>
      <c r="VRG411" s="47"/>
      <c r="VRH411" s="47"/>
      <c r="VRI411" s="47"/>
      <c r="VRJ411" s="47"/>
      <c r="VRK411" s="47"/>
      <c r="VRL411" s="47"/>
      <c r="VRM411" s="47"/>
      <c r="VRN411" s="47"/>
      <c r="VRO411" s="47"/>
      <c r="VRP411" s="47"/>
      <c r="VRQ411" s="47"/>
      <c r="VRR411" s="47"/>
      <c r="VRS411" s="47"/>
      <c r="VRT411" s="47"/>
      <c r="VRU411" s="47"/>
      <c r="VRV411" s="47"/>
      <c r="VRW411" s="47"/>
      <c r="VRX411" s="47"/>
      <c r="VRY411" s="47"/>
      <c r="VRZ411" s="47"/>
      <c r="VSA411" s="47"/>
      <c r="VSB411" s="47"/>
      <c r="VSC411" s="47"/>
      <c r="VSD411" s="47"/>
      <c r="VSE411" s="47"/>
      <c r="VSF411" s="47"/>
      <c r="VSG411" s="47"/>
      <c r="VSH411" s="47"/>
      <c r="VSI411" s="47"/>
      <c r="VSJ411" s="47"/>
      <c r="VSK411" s="47"/>
      <c r="VSL411" s="47"/>
      <c r="VSM411" s="47"/>
      <c r="VSN411" s="47"/>
      <c r="VSO411" s="47"/>
      <c r="VSP411" s="47"/>
      <c r="VSQ411" s="47"/>
      <c r="VSR411" s="47"/>
      <c r="VSS411" s="47"/>
      <c r="VST411" s="47"/>
      <c r="VSU411" s="47"/>
      <c r="VSV411" s="47"/>
      <c r="VSW411" s="47"/>
      <c r="VSX411" s="47"/>
      <c r="VSY411" s="47"/>
      <c r="VSZ411" s="47"/>
      <c r="VTA411" s="47"/>
      <c r="VTB411" s="47"/>
      <c r="VTC411" s="47"/>
      <c r="VTD411" s="47"/>
      <c r="VTE411" s="47"/>
      <c r="VTF411" s="47"/>
      <c r="VTG411" s="47"/>
      <c r="VTH411" s="47"/>
      <c r="VTI411" s="47"/>
      <c r="VTJ411" s="47"/>
      <c r="VTK411" s="47"/>
      <c r="VTL411" s="47"/>
      <c r="VTM411" s="47"/>
      <c r="VTN411" s="47"/>
      <c r="VTO411" s="47"/>
      <c r="VTP411" s="47"/>
      <c r="VTQ411" s="47"/>
      <c r="VTR411" s="47"/>
      <c r="VTS411" s="47"/>
      <c r="VTT411" s="47"/>
      <c r="VTU411" s="47"/>
      <c r="VTV411" s="47"/>
      <c r="VTW411" s="47"/>
      <c r="VTX411" s="47"/>
      <c r="VTY411" s="47"/>
      <c r="VTZ411" s="47"/>
      <c r="VUA411" s="47"/>
      <c r="VUB411" s="47"/>
      <c r="VUC411" s="47"/>
      <c r="VUD411" s="47"/>
      <c r="VUE411" s="47"/>
      <c r="VUF411" s="47"/>
      <c r="VUG411" s="47"/>
      <c r="VUH411" s="47"/>
      <c r="VUI411" s="47"/>
      <c r="VUJ411" s="47"/>
      <c r="VUK411" s="47"/>
      <c r="VUL411" s="47"/>
      <c r="VUM411" s="47"/>
      <c r="VUN411" s="47"/>
      <c r="VUO411" s="47"/>
      <c r="VUP411" s="47"/>
      <c r="VUQ411" s="47"/>
      <c r="VUR411" s="47"/>
      <c r="VUS411" s="47"/>
      <c r="VUT411" s="47"/>
      <c r="VUU411" s="47"/>
      <c r="VUV411" s="47"/>
      <c r="VUW411" s="47"/>
      <c r="VUX411" s="47"/>
      <c r="VUY411" s="47"/>
      <c r="VUZ411" s="47"/>
      <c r="VVA411" s="47"/>
      <c r="VVB411" s="47"/>
      <c r="VVC411" s="47"/>
      <c r="VVD411" s="47"/>
      <c r="VVE411" s="47"/>
      <c r="VVF411" s="47"/>
      <c r="VVG411" s="47"/>
      <c r="VVH411" s="47"/>
      <c r="VVI411" s="47"/>
      <c r="VVJ411" s="47"/>
      <c r="VVK411" s="47"/>
      <c r="VVL411" s="47"/>
      <c r="VVM411" s="47"/>
      <c r="VVN411" s="47"/>
      <c r="VVO411" s="47"/>
      <c r="VVP411" s="47"/>
      <c r="VVQ411" s="47"/>
      <c r="VVR411" s="47"/>
      <c r="VVS411" s="47"/>
      <c r="VVT411" s="47"/>
      <c r="VVU411" s="47"/>
      <c r="VVV411" s="47"/>
      <c r="VVW411" s="47"/>
      <c r="VVX411" s="47"/>
      <c r="VVY411" s="47"/>
      <c r="VVZ411" s="47"/>
      <c r="VWA411" s="47"/>
      <c r="VWB411" s="47"/>
      <c r="VWC411" s="47"/>
      <c r="VWD411" s="47"/>
      <c r="VWE411" s="47"/>
      <c r="VWF411" s="47"/>
      <c r="VWG411" s="47"/>
      <c r="VWH411" s="47"/>
      <c r="VWI411" s="47"/>
      <c r="VWJ411" s="47"/>
      <c r="VWK411" s="47"/>
      <c r="VWL411" s="47"/>
      <c r="VWM411" s="47"/>
      <c r="VWN411" s="47"/>
      <c r="VWO411" s="47"/>
      <c r="VWP411" s="47"/>
      <c r="VWQ411" s="47"/>
      <c r="VWR411" s="47"/>
      <c r="VWS411" s="47"/>
      <c r="VWT411" s="47"/>
      <c r="VWU411" s="47"/>
      <c r="VWV411" s="47"/>
      <c r="VWW411" s="47"/>
      <c r="VWX411" s="47"/>
      <c r="VWY411" s="47"/>
      <c r="VWZ411" s="47"/>
      <c r="VXA411" s="47"/>
      <c r="VXB411" s="47"/>
      <c r="VXC411" s="47"/>
      <c r="VXD411" s="47"/>
      <c r="VXE411" s="47"/>
      <c r="VXF411" s="47"/>
      <c r="VXG411" s="47"/>
      <c r="VXH411" s="47"/>
      <c r="VXI411" s="47"/>
      <c r="VXJ411" s="47"/>
      <c r="VXK411" s="47"/>
      <c r="VXL411" s="47"/>
      <c r="VXM411" s="47"/>
      <c r="VXN411" s="47"/>
      <c r="VXO411" s="47"/>
      <c r="VXP411" s="47"/>
      <c r="VXQ411" s="47"/>
      <c r="VXR411" s="47"/>
      <c r="VXS411" s="47"/>
      <c r="VXT411" s="47"/>
      <c r="VXU411" s="47"/>
      <c r="VXV411" s="47"/>
      <c r="VXW411" s="47"/>
      <c r="VXX411" s="47"/>
      <c r="VXY411" s="47"/>
      <c r="VXZ411" s="47"/>
      <c r="VYA411" s="47"/>
      <c r="VYB411" s="47"/>
      <c r="VYC411" s="47"/>
      <c r="VYD411" s="47"/>
      <c r="VYE411" s="47"/>
      <c r="VYF411" s="47"/>
      <c r="VYG411" s="47"/>
      <c r="VYH411" s="47"/>
      <c r="VYI411" s="47"/>
      <c r="VYJ411" s="47"/>
      <c r="VYK411" s="47"/>
      <c r="VYL411" s="47"/>
      <c r="VYM411" s="47"/>
      <c r="VYN411" s="47"/>
      <c r="VYO411" s="47"/>
      <c r="VYP411" s="47"/>
      <c r="VYQ411" s="47"/>
      <c r="VYR411" s="47"/>
      <c r="VYS411" s="47"/>
      <c r="VYT411" s="47"/>
      <c r="VYU411" s="47"/>
      <c r="VYV411" s="47"/>
      <c r="VYW411" s="47"/>
      <c r="VYX411" s="47"/>
      <c r="VYY411" s="47"/>
      <c r="VYZ411" s="47"/>
      <c r="VZA411" s="47"/>
      <c r="VZB411" s="47"/>
      <c r="VZC411" s="47"/>
      <c r="VZD411" s="47"/>
      <c r="VZE411" s="47"/>
      <c r="VZF411" s="47"/>
      <c r="VZG411" s="47"/>
      <c r="VZH411" s="47"/>
      <c r="VZI411" s="47"/>
      <c r="VZJ411" s="47"/>
      <c r="VZK411" s="47"/>
      <c r="VZL411" s="47"/>
      <c r="VZM411" s="47"/>
      <c r="VZN411" s="47"/>
      <c r="VZO411" s="47"/>
      <c r="VZP411" s="47"/>
      <c r="VZQ411" s="47"/>
      <c r="VZR411" s="47"/>
      <c r="VZS411" s="47"/>
      <c r="VZT411" s="47"/>
      <c r="VZU411" s="47"/>
      <c r="VZV411" s="47"/>
      <c r="VZW411" s="47"/>
      <c r="VZX411" s="47"/>
      <c r="VZY411" s="47"/>
      <c r="VZZ411" s="47"/>
      <c r="WAA411" s="47"/>
      <c r="WAB411" s="47"/>
      <c r="WAC411" s="47"/>
      <c r="WAD411" s="47"/>
      <c r="WAE411" s="47"/>
      <c r="WAF411" s="47"/>
      <c r="WAG411" s="47"/>
      <c r="WAH411" s="47"/>
      <c r="WAI411" s="47"/>
      <c r="WAJ411" s="47"/>
      <c r="WAK411" s="47"/>
      <c r="WAL411" s="47"/>
      <c r="WAM411" s="47"/>
      <c r="WAN411" s="47"/>
      <c r="WAO411" s="47"/>
      <c r="WAP411" s="47"/>
      <c r="WAQ411" s="47"/>
      <c r="WAR411" s="47"/>
      <c r="WAS411" s="47"/>
      <c r="WAT411" s="47"/>
      <c r="WAU411" s="47"/>
      <c r="WAV411" s="47"/>
      <c r="WAW411" s="47"/>
      <c r="WAX411" s="47"/>
      <c r="WAY411" s="47"/>
      <c r="WAZ411" s="47"/>
      <c r="WBA411" s="47"/>
      <c r="WBB411" s="47"/>
      <c r="WBC411" s="47"/>
      <c r="WBD411" s="47"/>
      <c r="WBE411" s="47"/>
      <c r="WBF411" s="47"/>
      <c r="WBG411" s="47"/>
      <c r="WBH411" s="47"/>
      <c r="WBI411" s="47"/>
      <c r="WBJ411" s="47"/>
      <c r="WBK411" s="47"/>
      <c r="WBL411" s="47"/>
      <c r="WBM411" s="47"/>
      <c r="WBN411" s="47"/>
      <c r="WBO411" s="47"/>
      <c r="WBP411" s="47"/>
      <c r="WBQ411" s="47"/>
      <c r="WBR411" s="47"/>
      <c r="WBS411" s="47"/>
      <c r="WBT411" s="47"/>
      <c r="WBU411" s="47"/>
      <c r="WBV411" s="47"/>
      <c r="WBW411" s="47"/>
      <c r="WBX411" s="47"/>
      <c r="WBY411" s="47"/>
      <c r="WBZ411" s="47"/>
      <c r="WCA411" s="47"/>
      <c r="WCB411" s="47"/>
      <c r="WCC411" s="47"/>
      <c r="WCD411" s="47"/>
      <c r="WCE411" s="47"/>
      <c r="WCF411" s="47"/>
      <c r="WCG411" s="47"/>
      <c r="WCH411" s="47"/>
      <c r="WCI411" s="47"/>
      <c r="WCJ411" s="47"/>
      <c r="WCK411" s="47"/>
      <c r="WCL411" s="47"/>
      <c r="WCM411" s="47"/>
      <c r="WCN411" s="47"/>
      <c r="WCO411" s="47"/>
      <c r="WCP411" s="47"/>
      <c r="WCQ411" s="47"/>
      <c r="WCR411" s="47"/>
      <c r="WCS411" s="47"/>
      <c r="WCT411" s="47"/>
      <c r="WCU411" s="47"/>
      <c r="WCV411" s="47"/>
      <c r="WCW411" s="47"/>
      <c r="WCX411" s="47"/>
      <c r="WCY411" s="47"/>
      <c r="WCZ411" s="47"/>
      <c r="WDA411" s="47"/>
      <c r="WDB411" s="47"/>
      <c r="WDC411" s="47"/>
      <c r="WDD411" s="47"/>
      <c r="WDE411" s="47"/>
      <c r="WDF411" s="47"/>
      <c r="WDG411" s="47"/>
      <c r="WDH411" s="47"/>
      <c r="WDI411" s="47"/>
      <c r="WDJ411" s="47"/>
      <c r="WDK411" s="47"/>
      <c r="WDL411" s="47"/>
      <c r="WDM411" s="47"/>
      <c r="WDN411" s="47"/>
      <c r="WDO411" s="47"/>
      <c r="WDP411" s="47"/>
      <c r="WDQ411" s="47"/>
      <c r="WDR411" s="47"/>
      <c r="WDS411" s="47"/>
      <c r="WDT411" s="47"/>
      <c r="WDU411" s="47"/>
      <c r="WDV411" s="47"/>
      <c r="WDW411" s="47"/>
      <c r="WDX411" s="47"/>
      <c r="WDY411" s="47"/>
      <c r="WDZ411" s="47"/>
      <c r="WEA411" s="47"/>
      <c r="WEB411" s="47"/>
      <c r="WEC411" s="47"/>
      <c r="WED411" s="47"/>
      <c r="WEE411" s="47"/>
      <c r="WEF411" s="47"/>
      <c r="WEG411" s="47"/>
      <c r="WEH411" s="47"/>
      <c r="WEI411" s="47"/>
      <c r="WEJ411" s="47"/>
      <c r="WEK411" s="47"/>
      <c r="WEL411" s="47"/>
      <c r="WEM411" s="47"/>
      <c r="WEN411" s="47"/>
      <c r="WEO411" s="47"/>
      <c r="WEP411" s="47"/>
      <c r="WEQ411" s="47"/>
      <c r="WER411" s="47"/>
      <c r="WES411" s="47"/>
      <c r="WET411" s="47"/>
      <c r="WEU411" s="47"/>
      <c r="WEV411" s="47"/>
      <c r="WEW411" s="47"/>
      <c r="WEX411" s="47"/>
      <c r="WEY411" s="47"/>
      <c r="WEZ411" s="47"/>
      <c r="WFA411" s="47"/>
      <c r="WFB411" s="47"/>
      <c r="WFC411" s="47"/>
      <c r="WFD411" s="47"/>
      <c r="WFE411" s="47"/>
      <c r="WFF411" s="47"/>
      <c r="WFG411" s="47"/>
      <c r="WFH411" s="47"/>
      <c r="WFI411" s="47"/>
      <c r="WFJ411" s="47"/>
      <c r="WFK411" s="47"/>
      <c r="WFL411" s="47"/>
      <c r="WFM411" s="47"/>
      <c r="WFN411" s="47"/>
      <c r="WFO411" s="47"/>
      <c r="WFP411" s="47"/>
      <c r="WFQ411" s="47"/>
      <c r="WFR411" s="47"/>
      <c r="WFS411" s="47"/>
      <c r="WFT411" s="47"/>
      <c r="WFU411" s="47"/>
      <c r="WFV411" s="47"/>
      <c r="WFW411" s="47"/>
      <c r="WFX411" s="47"/>
      <c r="WFY411" s="47"/>
      <c r="WFZ411" s="47"/>
      <c r="WGA411" s="47"/>
      <c r="WGB411" s="47"/>
      <c r="WGC411" s="47"/>
      <c r="WGD411" s="47"/>
      <c r="WGE411" s="47"/>
      <c r="WGF411" s="47"/>
      <c r="WGG411" s="47"/>
      <c r="WGH411" s="47"/>
      <c r="WGI411" s="47"/>
      <c r="WGJ411" s="47"/>
      <c r="WGK411" s="47"/>
      <c r="WGL411" s="47"/>
      <c r="WGM411" s="47"/>
      <c r="WGN411" s="47"/>
      <c r="WGO411" s="47"/>
      <c r="WGP411" s="47"/>
      <c r="WGQ411" s="47"/>
      <c r="WGR411" s="47"/>
      <c r="WGS411" s="47"/>
      <c r="WGT411" s="47"/>
      <c r="WGU411" s="47"/>
      <c r="WGV411" s="47"/>
      <c r="WGW411" s="47"/>
      <c r="WGX411" s="47"/>
      <c r="WGY411" s="47"/>
      <c r="WGZ411" s="47"/>
      <c r="WHA411" s="47"/>
      <c r="WHB411" s="47"/>
      <c r="WHC411" s="47"/>
      <c r="WHD411" s="47"/>
      <c r="WHE411" s="47"/>
      <c r="WHF411" s="47"/>
      <c r="WHG411" s="47"/>
      <c r="WHH411" s="47"/>
      <c r="WHI411" s="47"/>
      <c r="WHJ411" s="47"/>
      <c r="WHK411" s="47"/>
      <c r="WHL411" s="47"/>
      <c r="WHM411" s="47"/>
      <c r="WHN411" s="47"/>
      <c r="WHO411" s="47"/>
      <c r="WHP411" s="47"/>
      <c r="WHQ411" s="47"/>
      <c r="WHR411" s="47"/>
      <c r="WHS411" s="47"/>
      <c r="WHT411" s="47"/>
      <c r="WHU411" s="47"/>
      <c r="WHV411" s="47"/>
      <c r="WHW411" s="47"/>
      <c r="WHX411" s="47"/>
      <c r="WHY411" s="47"/>
      <c r="WHZ411" s="47"/>
      <c r="WIA411" s="47"/>
      <c r="WIB411" s="47"/>
      <c r="WIC411" s="47"/>
      <c r="WID411" s="47"/>
      <c r="WIE411" s="47"/>
      <c r="WIF411" s="47"/>
      <c r="WIG411" s="47"/>
      <c r="WIH411" s="47"/>
      <c r="WII411" s="47"/>
      <c r="WIJ411" s="47"/>
      <c r="WIK411" s="47"/>
      <c r="WIL411" s="47"/>
      <c r="WIM411" s="47"/>
      <c r="WIN411" s="47"/>
      <c r="WIO411" s="47"/>
      <c r="WIP411" s="47"/>
      <c r="WIQ411" s="47"/>
      <c r="WIR411" s="47"/>
      <c r="WIS411" s="47"/>
      <c r="WIT411" s="47"/>
      <c r="WIU411" s="47"/>
      <c r="WIV411" s="47"/>
      <c r="WIW411" s="47"/>
      <c r="WIX411" s="47"/>
      <c r="WIY411" s="47"/>
      <c r="WIZ411" s="47"/>
      <c r="WJA411" s="47"/>
      <c r="WJB411" s="47"/>
      <c r="WJC411" s="47"/>
      <c r="WJD411" s="47"/>
      <c r="WJE411" s="47"/>
      <c r="WJF411" s="47"/>
      <c r="WJG411" s="47"/>
      <c r="WJH411" s="47"/>
      <c r="WJI411" s="47"/>
      <c r="WJJ411" s="47"/>
      <c r="WJK411" s="47"/>
      <c r="WJL411" s="47"/>
      <c r="WJM411" s="47"/>
      <c r="WJN411" s="47"/>
      <c r="WJO411" s="47"/>
      <c r="WJP411" s="47"/>
      <c r="WJQ411" s="47"/>
      <c r="WJR411" s="47"/>
      <c r="WJS411" s="47"/>
      <c r="WJT411" s="47"/>
      <c r="WJU411" s="47"/>
      <c r="WJV411" s="47"/>
      <c r="WJW411" s="47"/>
      <c r="WJX411" s="47"/>
      <c r="WJY411" s="47"/>
      <c r="WJZ411" s="47"/>
      <c r="WKA411" s="47"/>
      <c r="WKB411" s="47"/>
      <c r="WKC411" s="47"/>
      <c r="WKD411" s="47"/>
      <c r="WKE411" s="47"/>
      <c r="WKF411" s="47"/>
      <c r="WKG411" s="47"/>
      <c r="WKH411" s="47"/>
      <c r="WKI411" s="47"/>
      <c r="WKJ411" s="47"/>
      <c r="WKK411" s="47"/>
      <c r="WKL411" s="47"/>
      <c r="WKM411" s="47"/>
      <c r="WKN411" s="47"/>
      <c r="WKO411" s="47"/>
      <c r="WKP411" s="47"/>
      <c r="WKQ411" s="47"/>
      <c r="WKR411" s="47"/>
      <c r="WKS411" s="47"/>
      <c r="WKT411" s="47"/>
      <c r="WKU411" s="47"/>
      <c r="WKV411" s="47"/>
      <c r="WKW411" s="47"/>
      <c r="WKX411" s="47"/>
      <c r="WKY411" s="47"/>
      <c r="WKZ411" s="47"/>
      <c r="WLA411" s="47"/>
      <c r="WLB411" s="47"/>
      <c r="WLC411" s="47"/>
      <c r="WLD411" s="47"/>
      <c r="WLE411" s="47"/>
      <c r="WLF411" s="47"/>
      <c r="WLG411" s="47"/>
      <c r="WLH411" s="47"/>
      <c r="WLI411" s="47"/>
      <c r="WLJ411" s="47"/>
      <c r="WLK411" s="47"/>
      <c r="WLL411" s="47"/>
      <c r="WLM411" s="47"/>
      <c r="WLN411" s="47"/>
      <c r="WLO411" s="47"/>
      <c r="WLP411" s="47"/>
      <c r="WLQ411" s="47"/>
      <c r="WLR411" s="47"/>
      <c r="WLS411" s="47"/>
      <c r="WLT411" s="47"/>
      <c r="WLU411" s="47"/>
      <c r="WLV411" s="47"/>
      <c r="WLW411" s="47"/>
      <c r="WLX411" s="47"/>
      <c r="WLY411" s="47"/>
      <c r="WLZ411" s="47"/>
      <c r="WMA411" s="47"/>
      <c r="WMB411" s="47"/>
      <c r="WMC411" s="47"/>
      <c r="WMD411" s="47"/>
      <c r="WME411" s="47"/>
      <c r="WMF411" s="47"/>
      <c r="WMG411" s="47"/>
      <c r="WMH411" s="47"/>
      <c r="WMI411" s="47"/>
      <c r="WMJ411" s="47"/>
      <c r="WMK411" s="47"/>
      <c r="WML411" s="47"/>
      <c r="WMM411" s="47"/>
      <c r="WMN411" s="47"/>
      <c r="WMO411" s="47"/>
      <c r="WMP411" s="47"/>
      <c r="WMQ411" s="47"/>
      <c r="WMR411" s="47"/>
      <c r="WMS411" s="47"/>
      <c r="WMT411" s="47"/>
      <c r="WMU411" s="47"/>
      <c r="WMV411" s="47"/>
      <c r="WMW411" s="47"/>
      <c r="WMX411" s="47"/>
      <c r="WMY411" s="47"/>
      <c r="WMZ411" s="47"/>
      <c r="WNA411" s="47"/>
      <c r="WNB411" s="47"/>
      <c r="WNC411" s="47"/>
      <c r="WND411" s="47"/>
      <c r="WNE411" s="47"/>
      <c r="WNF411" s="47"/>
      <c r="WNG411" s="47"/>
      <c r="WNH411" s="47"/>
      <c r="WNI411" s="47"/>
      <c r="WNJ411" s="47"/>
      <c r="WNK411" s="47"/>
      <c r="WNL411" s="47"/>
      <c r="WNM411" s="47"/>
      <c r="WNN411" s="47"/>
      <c r="WNO411" s="47"/>
      <c r="WNP411" s="47"/>
      <c r="WNQ411" s="47"/>
      <c r="WNR411" s="47"/>
      <c r="WNS411" s="47"/>
      <c r="WNT411" s="47"/>
      <c r="WNU411" s="47"/>
      <c r="WNV411" s="47"/>
      <c r="WNW411" s="47"/>
      <c r="WNX411" s="47"/>
      <c r="WNY411" s="47"/>
      <c r="WNZ411" s="47"/>
      <c r="WOA411" s="47"/>
      <c r="WOB411" s="47"/>
      <c r="WOC411" s="47"/>
      <c r="WOD411" s="47"/>
      <c r="WOE411" s="47"/>
      <c r="WOF411" s="47"/>
      <c r="WOG411" s="47"/>
      <c r="WOH411" s="47"/>
      <c r="WOI411" s="47"/>
      <c r="WOJ411" s="47"/>
      <c r="WOK411" s="47"/>
      <c r="WOL411" s="47"/>
      <c r="WOM411" s="47"/>
      <c r="WON411" s="47"/>
      <c r="WOO411" s="47"/>
      <c r="WOP411" s="47"/>
      <c r="WOQ411" s="47"/>
      <c r="WOR411" s="47"/>
      <c r="WOS411" s="47"/>
      <c r="WOT411" s="47"/>
      <c r="WOU411" s="47"/>
      <c r="WOV411" s="47"/>
      <c r="WOW411" s="47"/>
      <c r="WOX411" s="47"/>
      <c r="WOY411" s="47"/>
      <c r="WOZ411" s="47"/>
      <c r="WPA411" s="47"/>
      <c r="WPB411" s="47"/>
      <c r="WPC411" s="47"/>
      <c r="WPD411" s="47"/>
      <c r="WPE411" s="47"/>
      <c r="WPF411" s="47"/>
      <c r="WPG411" s="47"/>
      <c r="WPH411" s="47"/>
      <c r="WPI411" s="47"/>
      <c r="WPJ411" s="47"/>
      <c r="WPK411" s="47"/>
      <c r="WPL411" s="47"/>
      <c r="WPM411" s="47"/>
      <c r="WPN411" s="47"/>
      <c r="WPO411" s="47"/>
      <c r="WPP411" s="47"/>
      <c r="WPQ411" s="47"/>
      <c r="WPR411" s="47"/>
      <c r="WPS411" s="47"/>
      <c r="WPT411" s="47"/>
      <c r="WPU411" s="47"/>
      <c r="WPV411" s="47"/>
      <c r="WPW411" s="47"/>
      <c r="WPX411" s="47"/>
      <c r="WPY411" s="47"/>
      <c r="WPZ411" s="47"/>
      <c r="WQA411" s="47"/>
      <c r="WQB411" s="47"/>
      <c r="WQC411" s="47"/>
      <c r="WQD411" s="47"/>
      <c r="WQE411" s="47"/>
      <c r="WQF411" s="47"/>
      <c r="WQG411" s="47"/>
      <c r="WQH411" s="47"/>
      <c r="WQI411" s="47"/>
      <c r="WQJ411" s="47"/>
      <c r="WQK411" s="47"/>
      <c r="WQL411" s="47"/>
      <c r="WQM411" s="47"/>
      <c r="WQN411" s="47"/>
      <c r="WQO411" s="47"/>
      <c r="WQP411" s="47"/>
      <c r="WQQ411" s="47"/>
      <c r="WQR411" s="47"/>
      <c r="WQS411" s="47"/>
      <c r="WQT411" s="47"/>
      <c r="WQU411" s="47"/>
      <c r="WQV411" s="47"/>
      <c r="WQW411" s="47"/>
      <c r="WQX411" s="47"/>
      <c r="WQY411" s="47"/>
      <c r="WQZ411" s="47"/>
      <c r="WRA411" s="47"/>
      <c r="WRB411" s="47"/>
      <c r="WRC411" s="47"/>
      <c r="WRD411" s="47"/>
      <c r="WRE411" s="47"/>
      <c r="WRF411" s="47"/>
      <c r="WRG411" s="47"/>
      <c r="WRH411" s="47"/>
      <c r="WRI411" s="47"/>
      <c r="WRJ411" s="47"/>
      <c r="WRK411" s="47"/>
      <c r="WRL411" s="47"/>
      <c r="WRM411" s="47"/>
      <c r="WRN411" s="47"/>
      <c r="WRO411" s="47"/>
      <c r="WRP411" s="47"/>
      <c r="WRQ411" s="47"/>
      <c r="WRR411" s="47"/>
      <c r="WRS411" s="47"/>
      <c r="WRT411" s="47"/>
      <c r="WRU411" s="47"/>
      <c r="WRV411" s="47"/>
      <c r="WRW411" s="47"/>
      <c r="WRX411" s="47"/>
      <c r="WRY411" s="47"/>
      <c r="WRZ411" s="47"/>
      <c r="WSA411" s="47"/>
      <c r="WSB411" s="47"/>
      <c r="WSC411" s="47"/>
      <c r="WSD411" s="47"/>
      <c r="WSE411" s="47"/>
      <c r="WSF411" s="47"/>
      <c r="WSG411" s="47"/>
      <c r="WSH411" s="47"/>
      <c r="WSI411" s="47"/>
      <c r="WSJ411" s="47"/>
      <c r="WSK411" s="47"/>
      <c r="WSL411" s="47"/>
      <c r="WSM411" s="47"/>
      <c r="WSN411" s="47"/>
      <c r="WSO411" s="47"/>
      <c r="WSP411" s="47"/>
      <c r="WSQ411" s="47"/>
      <c r="WSR411" s="47"/>
      <c r="WSS411" s="47"/>
      <c r="WST411" s="47"/>
      <c r="WSU411" s="47"/>
      <c r="WSV411" s="47"/>
      <c r="WSW411" s="47"/>
      <c r="WSX411" s="47"/>
      <c r="WSY411" s="47"/>
      <c r="WSZ411" s="47"/>
      <c r="WTA411" s="47"/>
      <c r="WTB411" s="47"/>
      <c r="WTC411" s="47"/>
      <c r="WTD411" s="47"/>
      <c r="WTE411" s="47"/>
      <c r="WTF411" s="47"/>
      <c r="WTG411" s="47"/>
      <c r="WTH411" s="47"/>
      <c r="WTI411" s="47"/>
      <c r="WTJ411" s="47"/>
      <c r="WTK411" s="47"/>
      <c r="WTL411" s="47"/>
      <c r="WTM411" s="47"/>
      <c r="WTN411" s="47"/>
      <c r="WTO411" s="47"/>
      <c r="WTP411" s="47"/>
      <c r="WTQ411" s="47"/>
      <c r="WTR411" s="47"/>
      <c r="WTS411" s="47"/>
      <c r="WTT411" s="47"/>
      <c r="WTU411" s="47"/>
      <c r="WTV411" s="47"/>
      <c r="WTW411" s="47"/>
      <c r="WTX411" s="47"/>
      <c r="WTY411" s="47"/>
      <c r="WTZ411" s="47"/>
      <c r="WUA411" s="47"/>
      <c r="WUB411" s="47"/>
      <c r="WUC411" s="47"/>
      <c r="WUD411" s="47"/>
      <c r="WUE411" s="47"/>
      <c r="WUF411" s="47"/>
      <c r="WUG411" s="47"/>
      <c r="WUH411" s="47"/>
      <c r="WUI411" s="47"/>
      <c r="WUJ411" s="47"/>
      <c r="WUK411" s="47"/>
      <c r="WUL411" s="47"/>
      <c r="WUM411" s="47"/>
      <c r="WUN411" s="47"/>
      <c r="WUO411" s="47"/>
      <c r="WUP411" s="47"/>
      <c r="WUQ411" s="47"/>
      <c r="WUR411" s="47"/>
      <c r="WUS411" s="47"/>
      <c r="WUT411" s="47"/>
      <c r="WUU411" s="47"/>
      <c r="WUV411" s="47"/>
      <c r="WUW411" s="47"/>
      <c r="WUX411" s="47"/>
      <c r="WUY411" s="47"/>
      <c r="WUZ411" s="47"/>
      <c r="WVA411" s="47"/>
      <c r="WVB411" s="47"/>
      <c r="WVC411" s="47"/>
      <c r="WVD411" s="47"/>
      <c r="WVE411" s="47"/>
      <c r="WVF411" s="47"/>
      <c r="WVG411" s="47"/>
      <c r="WVH411" s="47"/>
      <c r="WVI411" s="47"/>
      <c r="WVJ411" s="47"/>
      <c r="WVK411" s="47"/>
      <c r="WVL411" s="47"/>
      <c r="WVM411" s="47"/>
      <c r="WVN411" s="47"/>
      <c r="WVO411" s="47"/>
      <c r="WVP411" s="47"/>
      <c r="WVQ411" s="47"/>
      <c r="WVR411" s="47"/>
      <c r="WVS411" s="47"/>
      <c r="WVT411" s="47"/>
      <c r="WVU411" s="47"/>
      <c r="WVV411" s="47"/>
      <c r="WVW411" s="47"/>
      <c r="WVX411" s="47"/>
      <c r="WVY411" s="47"/>
      <c r="WVZ411" s="47"/>
      <c r="WWA411" s="47"/>
      <c r="WWB411" s="47"/>
      <c r="WWC411" s="47"/>
      <c r="WWD411" s="47"/>
      <c r="WWE411" s="47"/>
      <c r="WWF411" s="47"/>
      <c r="WWG411" s="47"/>
      <c r="WWH411" s="47"/>
      <c r="WWI411" s="47"/>
      <c r="WWJ411" s="47"/>
      <c r="WWK411" s="47"/>
      <c r="WWL411" s="47"/>
      <c r="WWM411" s="47"/>
      <c r="WWN411" s="47"/>
      <c r="WWO411" s="47"/>
      <c r="WWP411" s="47"/>
      <c r="WWQ411" s="47"/>
      <c r="WWR411" s="47"/>
      <c r="WWS411" s="47"/>
      <c r="WWT411" s="47"/>
      <c r="WWU411" s="47"/>
      <c r="WWV411" s="47"/>
      <c r="WWW411" s="47"/>
      <c r="WWX411" s="47"/>
      <c r="WWY411" s="47"/>
      <c r="WWZ411" s="47"/>
      <c r="WXA411" s="47"/>
      <c r="WXB411" s="47"/>
      <c r="WXC411" s="47"/>
      <c r="WXD411" s="47"/>
      <c r="WXE411" s="47"/>
      <c r="WXF411" s="47"/>
      <c r="WXG411" s="47"/>
      <c r="WXH411" s="47"/>
      <c r="WXI411" s="47"/>
      <c r="WXJ411" s="47"/>
      <c r="WXK411" s="47"/>
      <c r="WXL411" s="47"/>
      <c r="WXM411" s="47"/>
      <c r="WXN411" s="47"/>
      <c r="WXO411" s="47"/>
      <c r="WXP411" s="47"/>
      <c r="WXQ411" s="47"/>
      <c r="WXR411" s="47"/>
      <c r="WXS411" s="47"/>
      <c r="WXT411" s="47"/>
      <c r="WXU411" s="47"/>
      <c r="WXV411" s="47"/>
      <c r="WXW411" s="47"/>
      <c r="WXX411" s="47"/>
      <c r="WXY411" s="47"/>
      <c r="WXZ411" s="47"/>
      <c r="WYA411" s="47"/>
      <c r="WYB411" s="47"/>
      <c r="WYC411" s="47"/>
      <c r="WYD411" s="47"/>
      <c r="WYE411" s="47"/>
      <c r="WYF411" s="47"/>
      <c r="WYG411" s="47"/>
      <c r="WYH411" s="47"/>
      <c r="WYI411" s="47"/>
      <c r="WYJ411" s="47"/>
      <c r="WYK411" s="47"/>
      <c r="WYL411" s="47"/>
      <c r="WYM411" s="47"/>
      <c r="WYN411" s="47"/>
      <c r="WYO411" s="47"/>
      <c r="WYP411" s="47"/>
      <c r="WYQ411" s="47"/>
      <c r="WYR411" s="47"/>
      <c r="WYS411" s="47"/>
      <c r="WYT411" s="47"/>
      <c r="WYU411" s="47"/>
      <c r="WYV411" s="47"/>
      <c r="WYW411" s="47"/>
      <c r="WYX411" s="47"/>
      <c r="WYY411" s="47"/>
      <c r="WYZ411" s="47"/>
      <c r="WZA411" s="47"/>
      <c r="WZB411" s="47"/>
      <c r="WZC411" s="47"/>
      <c r="WZD411" s="47"/>
      <c r="WZE411" s="47"/>
      <c r="WZF411" s="47"/>
      <c r="WZG411" s="47"/>
      <c r="WZH411" s="47"/>
      <c r="WZI411" s="47"/>
      <c r="WZJ411" s="47"/>
      <c r="WZK411" s="47"/>
      <c r="WZL411" s="47"/>
      <c r="WZM411" s="47"/>
      <c r="WZN411" s="47"/>
      <c r="WZO411" s="47"/>
      <c r="WZP411" s="47"/>
      <c r="WZQ411" s="47"/>
      <c r="WZR411" s="47"/>
      <c r="WZS411" s="47"/>
      <c r="WZT411" s="47"/>
      <c r="WZU411" s="47"/>
      <c r="WZV411" s="47"/>
      <c r="WZW411" s="47"/>
      <c r="WZX411" s="47"/>
      <c r="WZY411" s="47"/>
      <c r="WZZ411" s="47"/>
      <c r="XAA411" s="47"/>
      <c r="XAB411" s="47"/>
      <c r="XAC411" s="47"/>
      <c r="XAD411" s="47"/>
      <c r="XAE411" s="47"/>
      <c r="XAF411" s="47"/>
      <c r="XAG411" s="47"/>
      <c r="XAH411" s="47"/>
      <c r="XAI411" s="47"/>
      <c r="XAJ411" s="47"/>
      <c r="XAK411" s="47"/>
      <c r="XAL411" s="47"/>
      <c r="XAM411" s="47"/>
      <c r="XAN411" s="47"/>
      <c r="XAO411" s="47"/>
      <c r="XAP411" s="47"/>
      <c r="XAQ411" s="47"/>
      <c r="XAR411" s="47"/>
      <c r="XAS411" s="47"/>
      <c r="XAT411" s="47"/>
      <c r="XAU411" s="47"/>
      <c r="XAV411" s="47"/>
      <c r="XAW411" s="47"/>
      <c r="XAX411" s="47"/>
      <c r="XAY411" s="47"/>
      <c r="XAZ411" s="47"/>
      <c r="XBA411" s="47"/>
      <c r="XBB411" s="47"/>
      <c r="XBC411" s="47"/>
      <c r="XBD411" s="47"/>
      <c r="XBE411" s="47"/>
      <c r="XBF411" s="47"/>
      <c r="XBG411" s="47"/>
      <c r="XBH411" s="47"/>
      <c r="XBI411" s="47"/>
      <c r="XBJ411" s="47"/>
      <c r="XBK411" s="47"/>
      <c r="XBL411" s="47"/>
      <c r="XBM411" s="47"/>
      <c r="XBN411" s="47"/>
      <c r="XBO411" s="47"/>
      <c r="XBP411" s="47"/>
      <c r="XBQ411" s="47"/>
      <c r="XBR411" s="47"/>
      <c r="XBS411" s="47"/>
      <c r="XBT411" s="47"/>
      <c r="XBU411" s="47"/>
      <c r="XBV411" s="47"/>
      <c r="XBW411" s="47"/>
      <c r="XBX411" s="47"/>
      <c r="XBY411" s="47"/>
      <c r="XBZ411" s="47"/>
      <c r="XCA411" s="47"/>
      <c r="XCB411" s="47"/>
      <c r="XCC411" s="47"/>
      <c r="XCD411" s="47"/>
      <c r="XCE411" s="47"/>
      <c r="XCF411" s="47"/>
      <c r="XCG411" s="47"/>
      <c r="XCH411" s="47"/>
      <c r="XCI411" s="47"/>
      <c r="XCJ411" s="47"/>
      <c r="XCK411" s="47"/>
      <c r="XCL411" s="47"/>
      <c r="XCM411" s="47"/>
      <c r="XCN411" s="47"/>
      <c r="XCO411" s="47"/>
      <c r="XCP411" s="47"/>
      <c r="XCQ411" s="47"/>
      <c r="XCR411" s="47"/>
      <c r="XCS411" s="47"/>
      <c r="XCT411" s="47"/>
      <c r="XCU411" s="47"/>
      <c r="XCV411" s="47"/>
      <c r="XCW411" s="47"/>
      <c r="XCX411" s="47"/>
      <c r="XCY411" s="47"/>
      <c r="XCZ411" s="47"/>
      <c r="XDA411" s="47"/>
      <c r="XDB411" s="47"/>
      <c r="XDC411" s="47"/>
      <c r="XDD411" s="47"/>
      <c r="XDE411" s="47"/>
      <c r="XDF411" s="47"/>
      <c r="XDG411" s="47"/>
      <c r="XDH411" s="47"/>
      <c r="XDI411" s="47"/>
      <c r="XDJ411" s="47"/>
      <c r="XDK411" s="47"/>
      <c r="XDL411" s="47"/>
      <c r="XDM411" s="47"/>
      <c r="XDN411" s="47"/>
      <c r="XDO411" s="47"/>
      <c r="XDP411" s="47"/>
      <c r="XDQ411" s="47"/>
      <c r="XDR411" s="47"/>
      <c r="XDS411" s="47"/>
      <c r="XDT411" s="47"/>
      <c r="XDU411" s="47"/>
      <c r="XDV411" s="47"/>
      <c r="XDW411" s="47"/>
      <c r="XDX411" s="47"/>
      <c r="XDY411" s="47"/>
      <c r="XDZ411" s="47"/>
      <c r="XEA411" s="47"/>
      <c r="XEB411" s="47"/>
      <c r="XEC411" s="47"/>
      <c r="XED411" s="47"/>
      <c r="XEE411" s="47"/>
      <c r="XEF411" s="47"/>
      <c r="XEG411" s="47"/>
      <c r="XEH411" s="47"/>
      <c r="XEI411" s="47"/>
      <c r="XEJ411" s="47"/>
      <c r="XEK411" s="1"/>
      <c r="XEL411" s="1"/>
      <c r="XEM411" s="1"/>
      <c r="XEN411" s="1"/>
      <c r="XEO411" s="1"/>
      <c r="XEP411" s="1"/>
      <c r="XEQ411" s="1"/>
      <c r="XER411" s="1"/>
      <c r="XES411" s="1"/>
      <c r="XET411" s="1"/>
      <c r="XEU411" s="1"/>
      <c r="XEV411" s="1"/>
      <c r="XEW411" s="1"/>
      <c r="XEX411" s="1"/>
      <c r="XEY411" s="1"/>
      <c r="XEZ411" s="1"/>
      <c r="XFA411" s="1"/>
      <c r="XFB411" s="1"/>
      <c r="XFC411" s="1"/>
      <c r="XFD411" s="1"/>
    </row>
    <row r="412" s="46" customFormat="1" ht="36.75" spans="1:16384">
      <c r="A412" s="51">
        <v>405</v>
      </c>
      <c r="B412" s="60" t="s">
        <v>671</v>
      </c>
      <c r="C412" s="60" t="s">
        <v>677</v>
      </c>
      <c r="D412" s="60" t="s">
        <v>678</v>
      </c>
      <c r="E412" s="60" t="s">
        <v>679</v>
      </c>
      <c r="F412" s="59">
        <v>120</v>
      </c>
      <c r="G412" s="60">
        <v>326</v>
      </c>
      <c r="H412" s="60">
        <v>173</v>
      </c>
      <c r="I412" s="60">
        <v>115.604135</v>
      </c>
      <c r="J412" s="60">
        <v>23.407499</v>
      </c>
      <c r="K412" s="51" t="s">
        <v>158</v>
      </c>
      <c r="L412" s="54" t="s">
        <v>158</v>
      </c>
      <c r="M412" s="60"/>
      <c r="N412" s="60"/>
      <c r="O412" s="60"/>
      <c r="P412" s="60" t="s">
        <v>680</v>
      </c>
      <c r="Q412" s="60" t="s">
        <v>681</v>
      </c>
      <c r="R412" s="51"/>
      <c r="S412" s="51"/>
      <c r="T412" s="51"/>
      <c r="U412" s="60">
        <v>300</v>
      </c>
      <c r="V412" s="60"/>
      <c r="W412" s="60"/>
      <c r="X412" s="57" t="s">
        <v>237</v>
      </c>
      <c r="Y412" s="54"/>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47"/>
      <c r="DX412" s="47"/>
      <c r="DY412" s="47"/>
      <c r="DZ412" s="47"/>
      <c r="EA412" s="47"/>
      <c r="EB412" s="47"/>
      <c r="EC412" s="47"/>
      <c r="ED412" s="47"/>
      <c r="EE412" s="47"/>
      <c r="EF412" s="47"/>
      <c r="EG412" s="47"/>
      <c r="EH412" s="47"/>
      <c r="EI412" s="47"/>
      <c r="EJ412" s="47"/>
      <c r="EK412" s="47"/>
      <c r="EL412" s="47"/>
      <c r="EM412" s="47"/>
      <c r="EN412" s="47"/>
      <c r="EO412" s="47"/>
      <c r="EP412" s="47"/>
      <c r="EQ412" s="47"/>
      <c r="ER412" s="47"/>
      <c r="ES412" s="47"/>
      <c r="ET412" s="47"/>
      <c r="EU412" s="47"/>
      <c r="EV412" s="47"/>
      <c r="EW412" s="47"/>
      <c r="EX412" s="47"/>
      <c r="EY412" s="47"/>
      <c r="EZ412" s="47"/>
      <c r="FA412" s="47"/>
      <c r="FB412" s="47"/>
      <c r="FC412" s="47"/>
      <c r="FD412" s="47"/>
      <c r="FE412" s="47"/>
      <c r="FF412" s="47"/>
      <c r="FG412" s="47"/>
      <c r="FH412" s="47"/>
      <c r="FI412" s="47"/>
      <c r="FJ412" s="47"/>
      <c r="FK412" s="47"/>
      <c r="FL412" s="47"/>
      <c r="FM412" s="47"/>
      <c r="FN412" s="47"/>
      <c r="FO412" s="47"/>
      <c r="FP412" s="47"/>
      <c r="FQ412" s="47"/>
      <c r="FR412" s="47"/>
      <c r="FS412" s="47"/>
      <c r="FT412" s="47"/>
      <c r="FU412" s="47"/>
      <c r="FV412" s="47"/>
      <c r="FW412" s="47"/>
      <c r="FX412" s="47"/>
      <c r="FY412" s="47"/>
      <c r="FZ412" s="47"/>
      <c r="GA412" s="47"/>
      <c r="GB412" s="47"/>
      <c r="GC412" s="47"/>
      <c r="GD412" s="47"/>
      <c r="GE412" s="47"/>
      <c r="GF412" s="47"/>
      <c r="GG412" s="47"/>
      <c r="GH412" s="47"/>
      <c r="GI412" s="47"/>
      <c r="GJ412" s="47"/>
      <c r="GK412" s="47"/>
      <c r="GL412" s="47"/>
      <c r="GM412" s="47"/>
      <c r="GN412" s="47"/>
      <c r="GO412" s="47"/>
      <c r="GP412" s="47"/>
      <c r="GQ412" s="47"/>
      <c r="GR412" s="47"/>
      <c r="GS412" s="47"/>
      <c r="GT412" s="47"/>
      <c r="GU412" s="47"/>
      <c r="GV412" s="47"/>
      <c r="GW412" s="47"/>
      <c r="GX412" s="47"/>
      <c r="GY412" s="47"/>
      <c r="GZ412" s="47"/>
      <c r="HA412" s="47"/>
      <c r="HB412" s="47"/>
      <c r="HC412" s="47"/>
      <c r="HD412" s="47"/>
      <c r="HE412" s="47"/>
      <c r="HF412" s="47"/>
      <c r="HG412" s="47"/>
      <c r="HH412" s="47"/>
      <c r="HI412" s="47"/>
      <c r="HJ412" s="47"/>
      <c r="HK412" s="47"/>
      <c r="HL412" s="47"/>
      <c r="HM412" s="47"/>
      <c r="HN412" s="47"/>
      <c r="HO412" s="47"/>
      <c r="HP412" s="47"/>
      <c r="HQ412" s="47"/>
      <c r="HR412" s="47"/>
      <c r="HS412" s="47"/>
      <c r="HT412" s="47"/>
      <c r="HU412" s="47"/>
      <c r="HV412" s="47"/>
      <c r="HW412" s="47"/>
      <c r="HX412" s="47"/>
      <c r="HY412" s="47"/>
      <c r="HZ412" s="47"/>
      <c r="IA412" s="47"/>
      <c r="IB412" s="47"/>
      <c r="IC412" s="47"/>
      <c r="ID412" s="47"/>
      <c r="IE412" s="47"/>
      <c r="IF412" s="47"/>
      <c r="IG412" s="47"/>
      <c r="IH412" s="47"/>
      <c r="II412" s="47"/>
      <c r="IJ412" s="47"/>
      <c r="IK412" s="47"/>
      <c r="IL412" s="47"/>
      <c r="IM412" s="47"/>
      <c r="IN412" s="47"/>
      <c r="IO412" s="47"/>
      <c r="IP412" s="47"/>
      <c r="IQ412" s="47"/>
      <c r="IR412" s="47"/>
      <c r="IS412" s="47"/>
      <c r="IT412" s="47"/>
      <c r="IU412" s="47"/>
      <c r="IV412" s="47"/>
      <c r="IW412" s="47"/>
      <c r="IX412" s="47"/>
      <c r="IY412" s="47"/>
      <c r="IZ412" s="47"/>
      <c r="JA412" s="47"/>
      <c r="JB412" s="47"/>
      <c r="JC412" s="47"/>
      <c r="JD412" s="47"/>
      <c r="JE412" s="47"/>
      <c r="JF412" s="47"/>
      <c r="JG412" s="47"/>
      <c r="JH412" s="47"/>
      <c r="JI412" s="47"/>
      <c r="JJ412" s="47"/>
      <c r="JK412" s="47"/>
      <c r="JL412" s="47"/>
      <c r="JM412" s="47"/>
      <c r="JN412" s="47"/>
      <c r="JO412" s="47"/>
      <c r="JP412" s="47"/>
      <c r="JQ412" s="47"/>
      <c r="JR412" s="47"/>
      <c r="JS412" s="47"/>
      <c r="JT412" s="47"/>
      <c r="JU412" s="47"/>
      <c r="JV412" s="47"/>
      <c r="JW412" s="47"/>
      <c r="JX412" s="47"/>
      <c r="JY412" s="47"/>
      <c r="JZ412" s="47"/>
      <c r="KA412" s="47"/>
      <c r="KB412" s="47"/>
      <c r="KC412" s="47"/>
      <c r="KD412" s="47"/>
      <c r="KE412" s="47"/>
      <c r="KF412" s="47"/>
      <c r="KG412" s="47"/>
      <c r="KH412" s="47"/>
      <c r="KI412" s="47"/>
      <c r="KJ412" s="47"/>
      <c r="KK412" s="47"/>
      <c r="KL412" s="47"/>
      <c r="KM412" s="47"/>
      <c r="KN412" s="47"/>
      <c r="KO412" s="47"/>
      <c r="KP412" s="47"/>
      <c r="KQ412" s="47"/>
      <c r="KR412" s="47"/>
      <c r="KS412" s="47"/>
      <c r="KT412" s="47"/>
      <c r="KU412" s="47"/>
      <c r="KV412" s="47"/>
      <c r="KW412" s="47"/>
      <c r="KX412" s="47"/>
      <c r="KY412" s="47"/>
      <c r="KZ412" s="47"/>
      <c r="LA412" s="47"/>
      <c r="LB412" s="47"/>
      <c r="LC412" s="47"/>
      <c r="LD412" s="47"/>
      <c r="LE412" s="47"/>
      <c r="LF412" s="47"/>
      <c r="LG412" s="47"/>
      <c r="LH412" s="47"/>
      <c r="LI412" s="47"/>
      <c r="LJ412" s="47"/>
      <c r="LK412" s="47"/>
      <c r="LL412" s="47"/>
      <c r="LM412" s="47"/>
      <c r="LN412" s="47"/>
      <c r="LO412" s="47"/>
      <c r="LP412" s="47"/>
      <c r="LQ412" s="47"/>
      <c r="LR412" s="47"/>
      <c r="LS412" s="47"/>
      <c r="LT412" s="47"/>
      <c r="LU412" s="47"/>
      <c r="LV412" s="47"/>
      <c r="LW412" s="47"/>
      <c r="LX412" s="47"/>
      <c r="LY412" s="47"/>
      <c r="LZ412" s="47"/>
      <c r="MA412" s="47"/>
      <c r="MB412" s="47"/>
      <c r="MC412" s="47"/>
      <c r="MD412" s="47"/>
      <c r="ME412" s="47"/>
      <c r="MF412" s="47"/>
      <c r="MG412" s="47"/>
      <c r="MH412" s="47"/>
      <c r="MI412" s="47"/>
      <c r="MJ412" s="47"/>
      <c r="MK412" s="47"/>
      <c r="ML412" s="47"/>
      <c r="MM412" s="47"/>
      <c r="MN412" s="47"/>
      <c r="MO412" s="47"/>
      <c r="MP412" s="47"/>
      <c r="MQ412" s="47"/>
      <c r="MR412" s="47"/>
      <c r="MS412" s="47"/>
      <c r="MT412" s="47"/>
      <c r="MU412" s="47"/>
      <c r="MV412" s="47"/>
      <c r="MW412" s="47"/>
      <c r="MX412" s="47"/>
      <c r="MY412" s="47"/>
      <c r="MZ412" s="47"/>
      <c r="NA412" s="47"/>
      <c r="NB412" s="47"/>
      <c r="NC412" s="47"/>
      <c r="ND412" s="47"/>
      <c r="NE412" s="47"/>
      <c r="NF412" s="47"/>
      <c r="NG412" s="47"/>
      <c r="NH412" s="47"/>
      <c r="NI412" s="47"/>
      <c r="NJ412" s="47"/>
      <c r="NK412" s="47"/>
      <c r="NL412" s="47"/>
      <c r="NM412" s="47"/>
      <c r="NN412" s="47"/>
      <c r="NO412" s="47"/>
      <c r="NP412" s="47"/>
      <c r="NQ412" s="47"/>
      <c r="NR412" s="47"/>
      <c r="NS412" s="47"/>
      <c r="NT412" s="47"/>
      <c r="NU412" s="47"/>
      <c r="NV412" s="47"/>
      <c r="NW412" s="47"/>
      <c r="NX412" s="47"/>
      <c r="NY412" s="47"/>
      <c r="NZ412" s="47"/>
      <c r="OA412" s="47"/>
      <c r="OB412" s="47"/>
      <c r="OC412" s="47"/>
      <c r="OD412" s="47"/>
      <c r="OE412" s="47"/>
      <c r="OF412" s="47"/>
      <c r="OG412" s="47"/>
      <c r="OH412" s="47"/>
      <c r="OI412" s="47"/>
      <c r="OJ412" s="47"/>
      <c r="OK412" s="47"/>
      <c r="OL412" s="47"/>
      <c r="OM412" s="47"/>
      <c r="ON412" s="47"/>
      <c r="OO412" s="47"/>
      <c r="OP412" s="47"/>
      <c r="OQ412" s="47"/>
      <c r="OR412" s="47"/>
      <c r="OS412" s="47"/>
      <c r="OT412" s="47"/>
      <c r="OU412" s="47"/>
      <c r="OV412" s="47"/>
      <c r="OW412" s="47"/>
      <c r="OX412" s="47"/>
      <c r="OY412" s="47"/>
      <c r="OZ412" s="47"/>
      <c r="PA412" s="47"/>
      <c r="PB412" s="47"/>
      <c r="PC412" s="47"/>
      <c r="PD412" s="47"/>
      <c r="PE412" s="47"/>
      <c r="PF412" s="47"/>
      <c r="PG412" s="47"/>
      <c r="PH412" s="47"/>
      <c r="PI412" s="47"/>
      <c r="PJ412" s="47"/>
      <c r="PK412" s="47"/>
      <c r="PL412" s="47"/>
      <c r="PM412" s="47"/>
      <c r="PN412" s="47"/>
      <c r="PO412" s="47"/>
      <c r="PP412" s="47"/>
      <c r="PQ412" s="47"/>
      <c r="PR412" s="47"/>
      <c r="PS412" s="47"/>
      <c r="PT412" s="47"/>
      <c r="PU412" s="47"/>
      <c r="PV412" s="47"/>
      <c r="PW412" s="47"/>
      <c r="PX412" s="47"/>
      <c r="PY412" s="47"/>
      <c r="PZ412" s="47"/>
      <c r="QA412" s="47"/>
      <c r="QB412" s="47"/>
      <c r="QC412" s="47"/>
      <c r="QD412" s="47"/>
      <c r="QE412" s="47"/>
      <c r="QF412" s="47"/>
      <c r="QG412" s="47"/>
      <c r="QH412" s="47"/>
      <c r="QI412" s="47"/>
      <c r="QJ412" s="47"/>
      <c r="QK412" s="47"/>
      <c r="QL412" s="47"/>
      <c r="QM412" s="47"/>
      <c r="QN412" s="47"/>
      <c r="QO412" s="47"/>
      <c r="QP412" s="47"/>
      <c r="QQ412" s="47"/>
      <c r="QR412" s="47"/>
      <c r="QS412" s="47"/>
      <c r="QT412" s="47"/>
      <c r="QU412" s="47"/>
      <c r="QV412" s="47"/>
      <c r="QW412" s="47"/>
      <c r="QX412" s="47"/>
      <c r="QY412" s="47"/>
      <c r="QZ412" s="47"/>
      <c r="RA412" s="47"/>
      <c r="RB412" s="47"/>
      <c r="RC412" s="47"/>
      <c r="RD412" s="47"/>
      <c r="RE412" s="47"/>
      <c r="RF412" s="47"/>
      <c r="RG412" s="47"/>
      <c r="RH412" s="47"/>
      <c r="RI412" s="47"/>
      <c r="RJ412" s="47"/>
      <c r="RK412" s="47"/>
      <c r="RL412" s="47"/>
      <c r="RM412" s="47"/>
      <c r="RN412" s="47"/>
      <c r="RO412" s="47"/>
      <c r="RP412" s="47"/>
      <c r="RQ412" s="47"/>
      <c r="RR412" s="47"/>
      <c r="RS412" s="47"/>
      <c r="RT412" s="47"/>
      <c r="RU412" s="47"/>
      <c r="RV412" s="47"/>
      <c r="RW412" s="47"/>
      <c r="RX412" s="47"/>
      <c r="RY412" s="47"/>
      <c r="RZ412" s="47"/>
      <c r="SA412" s="47"/>
      <c r="SB412" s="47"/>
      <c r="SC412" s="47"/>
      <c r="SD412" s="47"/>
      <c r="SE412" s="47"/>
      <c r="SF412" s="47"/>
      <c r="SG412" s="47"/>
      <c r="SH412" s="47"/>
      <c r="SI412" s="47"/>
      <c r="SJ412" s="47"/>
      <c r="SK412" s="47"/>
      <c r="SL412" s="47"/>
      <c r="SM412" s="47"/>
      <c r="SN412" s="47"/>
      <c r="SO412" s="47"/>
      <c r="SP412" s="47"/>
      <c r="SQ412" s="47"/>
      <c r="SR412" s="47"/>
      <c r="SS412" s="47"/>
      <c r="ST412" s="47"/>
      <c r="SU412" s="47"/>
      <c r="SV412" s="47"/>
      <c r="SW412" s="47"/>
      <c r="SX412" s="47"/>
      <c r="SY412" s="47"/>
      <c r="SZ412" s="47"/>
      <c r="TA412" s="47"/>
      <c r="TB412" s="47"/>
      <c r="TC412" s="47"/>
      <c r="TD412" s="47"/>
      <c r="TE412" s="47"/>
      <c r="TF412" s="47"/>
      <c r="TG412" s="47"/>
      <c r="TH412" s="47"/>
      <c r="TI412" s="47"/>
      <c r="TJ412" s="47"/>
      <c r="TK412" s="47"/>
      <c r="TL412" s="47"/>
      <c r="TM412" s="47"/>
      <c r="TN412" s="47"/>
      <c r="TO412" s="47"/>
      <c r="TP412" s="47"/>
      <c r="TQ412" s="47"/>
      <c r="TR412" s="47"/>
      <c r="TS412" s="47"/>
      <c r="TT412" s="47"/>
      <c r="TU412" s="47"/>
      <c r="TV412" s="47"/>
      <c r="TW412" s="47"/>
      <c r="TX412" s="47"/>
      <c r="TY412" s="47"/>
      <c r="TZ412" s="47"/>
      <c r="UA412" s="47"/>
      <c r="UB412" s="47"/>
      <c r="UC412" s="47"/>
      <c r="UD412" s="47"/>
      <c r="UE412" s="47"/>
      <c r="UF412" s="47"/>
      <c r="UG412" s="47"/>
      <c r="UH412" s="47"/>
      <c r="UI412" s="47"/>
      <c r="UJ412" s="47"/>
      <c r="UK412" s="47"/>
      <c r="UL412" s="47"/>
      <c r="UM412" s="47"/>
      <c r="UN412" s="47"/>
      <c r="UO412" s="47"/>
      <c r="UP412" s="47"/>
      <c r="UQ412" s="47"/>
      <c r="UR412" s="47"/>
      <c r="US412" s="47"/>
      <c r="UT412" s="47"/>
      <c r="UU412" s="47"/>
      <c r="UV412" s="47"/>
      <c r="UW412" s="47"/>
      <c r="UX412" s="47"/>
      <c r="UY412" s="47"/>
      <c r="UZ412" s="47"/>
      <c r="VA412" s="47"/>
      <c r="VB412" s="47"/>
      <c r="VC412" s="47"/>
      <c r="VD412" s="47"/>
      <c r="VE412" s="47"/>
      <c r="VF412" s="47"/>
      <c r="VG412" s="47"/>
      <c r="VH412" s="47"/>
      <c r="VI412" s="47"/>
      <c r="VJ412" s="47"/>
      <c r="VK412" s="47"/>
      <c r="VL412" s="47"/>
      <c r="VM412" s="47"/>
      <c r="VN412" s="47"/>
      <c r="VO412" s="47"/>
      <c r="VP412" s="47"/>
      <c r="VQ412" s="47"/>
      <c r="VR412" s="47"/>
      <c r="VS412" s="47"/>
      <c r="VT412" s="47"/>
      <c r="VU412" s="47"/>
      <c r="VV412" s="47"/>
      <c r="VW412" s="47"/>
      <c r="VX412" s="47"/>
      <c r="VY412" s="47"/>
      <c r="VZ412" s="47"/>
      <c r="WA412" s="47"/>
      <c r="WB412" s="47"/>
      <c r="WC412" s="47"/>
      <c r="WD412" s="47"/>
      <c r="WE412" s="47"/>
      <c r="WF412" s="47"/>
      <c r="WG412" s="47"/>
      <c r="WH412" s="47"/>
      <c r="WI412" s="47"/>
      <c r="WJ412" s="47"/>
      <c r="WK412" s="47"/>
      <c r="WL412" s="47"/>
      <c r="WM412" s="47"/>
      <c r="WN412" s="47"/>
      <c r="WO412" s="47"/>
      <c r="WP412" s="47"/>
      <c r="WQ412" s="47"/>
      <c r="WR412" s="47"/>
      <c r="WS412" s="47"/>
      <c r="WT412" s="47"/>
      <c r="WU412" s="47"/>
      <c r="WV412" s="47"/>
      <c r="WW412" s="47"/>
      <c r="WX412" s="47"/>
      <c r="WY412" s="47"/>
      <c r="WZ412" s="47"/>
      <c r="XA412" s="47"/>
      <c r="XB412" s="47"/>
      <c r="XC412" s="47"/>
      <c r="XD412" s="47"/>
      <c r="XE412" s="47"/>
      <c r="XF412" s="47"/>
      <c r="XG412" s="47"/>
      <c r="XH412" s="47"/>
      <c r="XI412" s="47"/>
      <c r="XJ412" s="47"/>
      <c r="XK412" s="47"/>
      <c r="XL412" s="47"/>
      <c r="XM412" s="47"/>
      <c r="XN412" s="47"/>
      <c r="XO412" s="47"/>
      <c r="XP412" s="47"/>
      <c r="XQ412" s="47"/>
      <c r="XR412" s="47"/>
      <c r="XS412" s="47"/>
      <c r="XT412" s="47"/>
      <c r="XU412" s="47"/>
      <c r="XV412" s="47"/>
      <c r="XW412" s="47"/>
      <c r="XX412" s="47"/>
      <c r="XY412" s="47"/>
      <c r="XZ412" s="47"/>
      <c r="YA412" s="47"/>
      <c r="YB412" s="47"/>
      <c r="YC412" s="47"/>
      <c r="YD412" s="47"/>
      <c r="YE412" s="47"/>
      <c r="YF412" s="47"/>
      <c r="YG412" s="47"/>
      <c r="YH412" s="47"/>
      <c r="YI412" s="47"/>
      <c r="YJ412" s="47"/>
      <c r="YK412" s="47"/>
      <c r="YL412" s="47"/>
      <c r="YM412" s="47"/>
      <c r="YN412" s="47"/>
      <c r="YO412" s="47"/>
      <c r="YP412" s="47"/>
      <c r="YQ412" s="47"/>
      <c r="YR412" s="47"/>
      <c r="YS412" s="47"/>
      <c r="YT412" s="47"/>
      <c r="YU412" s="47"/>
      <c r="YV412" s="47"/>
      <c r="YW412" s="47"/>
      <c r="YX412" s="47"/>
      <c r="YY412" s="47"/>
      <c r="YZ412" s="47"/>
      <c r="ZA412" s="47"/>
      <c r="ZB412" s="47"/>
      <c r="ZC412" s="47"/>
      <c r="ZD412" s="47"/>
      <c r="ZE412" s="47"/>
      <c r="ZF412" s="47"/>
      <c r="ZG412" s="47"/>
      <c r="ZH412" s="47"/>
      <c r="ZI412" s="47"/>
      <c r="ZJ412" s="47"/>
      <c r="ZK412" s="47"/>
      <c r="ZL412" s="47"/>
      <c r="ZM412" s="47"/>
      <c r="ZN412" s="47"/>
      <c r="ZO412" s="47"/>
      <c r="ZP412" s="47"/>
      <c r="ZQ412" s="47"/>
      <c r="ZR412" s="47"/>
      <c r="ZS412" s="47"/>
      <c r="ZT412" s="47"/>
      <c r="ZU412" s="47"/>
      <c r="ZV412" s="47"/>
      <c r="ZW412" s="47"/>
      <c r="ZX412" s="47"/>
      <c r="ZY412" s="47"/>
      <c r="ZZ412" s="47"/>
      <c r="AAA412" s="47"/>
      <c r="AAB412" s="47"/>
      <c r="AAC412" s="47"/>
      <c r="AAD412" s="47"/>
      <c r="AAE412" s="47"/>
      <c r="AAF412" s="47"/>
      <c r="AAG412" s="47"/>
      <c r="AAH412" s="47"/>
      <c r="AAI412" s="47"/>
      <c r="AAJ412" s="47"/>
      <c r="AAK412" s="47"/>
      <c r="AAL412" s="47"/>
      <c r="AAM412" s="47"/>
      <c r="AAN412" s="47"/>
      <c r="AAO412" s="47"/>
      <c r="AAP412" s="47"/>
      <c r="AAQ412" s="47"/>
      <c r="AAR412" s="47"/>
      <c r="AAS412" s="47"/>
      <c r="AAT412" s="47"/>
      <c r="AAU412" s="47"/>
      <c r="AAV412" s="47"/>
      <c r="AAW412" s="47"/>
      <c r="AAX412" s="47"/>
      <c r="AAY412" s="47"/>
      <c r="AAZ412" s="47"/>
      <c r="ABA412" s="47"/>
      <c r="ABB412" s="47"/>
      <c r="ABC412" s="47"/>
      <c r="ABD412" s="47"/>
      <c r="ABE412" s="47"/>
      <c r="ABF412" s="47"/>
      <c r="ABG412" s="47"/>
      <c r="ABH412" s="47"/>
      <c r="ABI412" s="47"/>
      <c r="ABJ412" s="47"/>
      <c r="ABK412" s="47"/>
      <c r="ABL412" s="47"/>
      <c r="ABM412" s="47"/>
      <c r="ABN412" s="47"/>
      <c r="ABO412" s="47"/>
      <c r="ABP412" s="47"/>
      <c r="ABQ412" s="47"/>
      <c r="ABR412" s="47"/>
      <c r="ABS412" s="47"/>
      <c r="ABT412" s="47"/>
      <c r="ABU412" s="47"/>
      <c r="ABV412" s="47"/>
      <c r="ABW412" s="47"/>
      <c r="ABX412" s="47"/>
      <c r="ABY412" s="47"/>
      <c r="ABZ412" s="47"/>
      <c r="ACA412" s="47"/>
      <c r="ACB412" s="47"/>
      <c r="ACC412" s="47"/>
      <c r="ACD412" s="47"/>
      <c r="ACE412" s="47"/>
      <c r="ACF412" s="47"/>
      <c r="ACG412" s="47"/>
      <c r="ACH412" s="47"/>
      <c r="ACI412" s="47"/>
      <c r="ACJ412" s="47"/>
      <c r="ACK412" s="47"/>
      <c r="ACL412" s="47"/>
      <c r="ACM412" s="47"/>
      <c r="ACN412" s="47"/>
      <c r="ACO412" s="47"/>
      <c r="ACP412" s="47"/>
      <c r="ACQ412" s="47"/>
      <c r="ACR412" s="47"/>
      <c r="ACS412" s="47"/>
      <c r="ACT412" s="47"/>
      <c r="ACU412" s="47"/>
      <c r="ACV412" s="47"/>
      <c r="ACW412" s="47"/>
      <c r="ACX412" s="47"/>
      <c r="ACY412" s="47"/>
      <c r="ACZ412" s="47"/>
      <c r="ADA412" s="47"/>
      <c r="ADB412" s="47"/>
      <c r="ADC412" s="47"/>
      <c r="ADD412" s="47"/>
      <c r="ADE412" s="47"/>
      <c r="ADF412" s="47"/>
      <c r="ADG412" s="47"/>
      <c r="ADH412" s="47"/>
      <c r="ADI412" s="47"/>
      <c r="ADJ412" s="47"/>
      <c r="ADK412" s="47"/>
      <c r="ADL412" s="47"/>
      <c r="ADM412" s="47"/>
      <c r="ADN412" s="47"/>
      <c r="ADO412" s="47"/>
      <c r="ADP412" s="47"/>
      <c r="ADQ412" s="47"/>
      <c r="ADR412" s="47"/>
      <c r="ADS412" s="47"/>
      <c r="ADT412" s="47"/>
      <c r="ADU412" s="47"/>
      <c r="ADV412" s="47"/>
      <c r="ADW412" s="47"/>
      <c r="ADX412" s="47"/>
      <c r="ADY412" s="47"/>
      <c r="ADZ412" s="47"/>
      <c r="AEA412" s="47"/>
      <c r="AEB412" s="47"/>
      <c r="AEC412" s="47"/>
      <c r="AED412" s="47"/>
      <c r="AEE412" s="47"/>
      <c r="AEF412" s="47"/>
      <c r="AEG412" s="47"/>
      <c r="AEH412" s="47"/>
      <c r="AEI412" s="47"/>
      <c r="AEJ412" s="47"/>
      <c r="AEK412" s="47"/>
      <c r="AEL412" s="47"/>
      <c r="AEM412" s="47"/>
      <c r="AEN412" s="47"/>
      <c r="AEO412" s="47"/>
      <c r="AEP412" s="47"/>
      <c r="AEQ412" s="47"/>
      <c r="AER412" s="47"/>
      <c r="AES412" s="47"/>
      <c r="AET412" s="47"/>
      <c r="AEU412" s="47"/>
      <c r="AEV412" s="47"/>
      <c r="AEW412" s="47"/>
      <c r="AEX412" s="47"/>
      <c r="AEY412" s="47"/>
      <c r="AEZ412" s="47"/>
      <c r="AFA412" s="47"/>
      <c r="AFB412" s="47"/>
      <c r="AFC412" s="47"/>
      <c r="AFD412" s="47"/>
      <c r="AFE412" s="47"/>
      <c r="AFF412" s="47"/>
      <c r="AFG412" s="47"/>
      <c r="AFH412" s="47"/>
      <c r="AFI412" s="47"/>
      <c r="AFJ412" s="47"/>
      <c r="AFK412" s="47"/>
      <c r="AFL412" s="47"/>
      <c r="AFM412" s="47"/>
      <c r="AFN412" s="47"/>
      <c r="AFO412" s="47"/>
      <c r="AFP412" s="47"/>
      <c r="AFQ412" s="47"/>
      <c r="AFR412" s="47"/>
      <c r="AFS412" s="47"/>
      <c r="AFT412" s="47"/>
      <c r="AFU412" s="47"/>
      <c r="AFV412" s="47"/>
      <c r="AFW412" s="47"/>
      <c r="AFX412" s="47"/>
      <c r="AFY412" s="47"/>
      <c r="AFZ412" s="47"/>
      <c r="AGA412" s="47"/>
      <c r="AGB412" s="47"/>
      <c r="AGC412" s="47"/>
      <c r="AGD412" s="47"/>
      <c r="AGE412" s="47"/>
      <c r="AGF412" s="47"/>
      <c r="AGG412" s="47"/>
      <c r="AGH412" s="47"/>
      <c r="AGI412" s="47"/>
      <c r="AGJ412" s="47"/>
      <c r="AGK412" s="47"/>
      <c r="AGL412" s="47"/>
      <c r="AGM412" s="47"/>
      <c r="AGN412" s="47"/>
      <c r="AGO412" s="47"/>
      <c r="AGP412" s="47"/>
      <c r="AGQ412" s="47"/>
      <c r="AGR412" s="47"/>
      <c r="AGS412" s="47"/>
      <c r="AGT412" s="47"/>
      <c r="AGU412" s="47"/>
      <c r="AGV412" s="47"/>
      <c r="AGW412" s="47"/>
      <c r="AGX412" s="47"/>
      <c r="AGY412" s="47"/>
      <c r="AGZ412" s="47"/>
      <c r="AHA412" s="47"/>
      <c r="AHB412" s="47"/>
      <c r="AHC412" s="47"/>
      <c r="AHD412" s="47"/>
      <c r="AHE412" s="47"/>
      <c r="AHF412" s="47"/>
      <c r="AHG412" s="47"/>
      <c r="AHH412" s="47"/>
      <c r="AHI412" s="47"/>
      <c r="AHJ412" s="47"/>
      <c r="AHK412" s="47"/>
      <c r="AHL412" s="47"/>
      <c r="AHM412" s="47"/>
      <c r="AHN412" s="47"/>
      <c r="AHO412" s="47"/>
      <c r="AHP412" s="47"/>
      <c r="AHQ412" s="47"/>
      <c r="AHR412" s="47"/>
      <c r="AHS412" s="47"/>
      <c r="AHT412" s="47"/>
      <c r="AHU412" s="47"/>
      <c r="AHV412" s="47"/>
      <c r="AHW412" s="47"/>
      <c r="AHX412" s="47"/>
      <c r="AHY412" s="47"/>
      <c r="AHZ412" s="47"/>
      <c r="AIA412" s="47"/>
      <c r="AIB412" s="47"/>
      <c r="AIC412" s="47"/>
      <c r="AID412" s="47"/>
      <c r="AIE412" s="47"/>
      <c r="AIF412" s="47"/>
      <c r="AIG412" s="47"/>
      <c r="AIH412" s="47"/>
      <c r="AII412" s="47"/>
      <c r="AIJ412" s="47"/>
      <c r="AIK412" s="47"/>
      <c r="AIL412" s="47"/>
      <c r="AIM412" s="47"/>
      <c r="AIN412" s="47"/>
      <c r="AIO412" s="47"/>
      <c r="AIP412" s="47"/>
      <c r="AIQ412" s="47"/>
      <c r="AIR412" s="47"/>
      <c r="AIS412" s="47"/>
      <c r="AIT412" s="47"/>
      <c r="AIU412" s="47"/>
      <c r="AIV412" s="47"/>
      <c r="AIW412" s="47"/>
      <c r="AIX412" s="47"/>
      <c r="AIY412" s="47"/>
      <c r="AIZ412" s="47"/>
      <c r="AJA412" s="47"/>
      <c r="AJB412" s="47"/>
      <c r="AJC412" s="47"/>
      <c r="AJD412" s="47"/>
      <c r="AJE412" s="47"/>
      <c r="AJF412" s="47"/>
      <c r="AJG412" s="47"/>
      <c r="AJH412" s="47"/>
      <c r="AJI412" s="47"/>
      <c r="AJJ412" s="47"/>
      <c r="AJK412" s="47"/>
      <c r="AJL412" s="47"/>
      <c r="AJM412" s="47"/>
      <c r="AJN412" s="47"/>
      <c r="AJO412" s="47"/>
      <c r="AJP412" s="47"/>
      <c r="AJQ412" s="47"/>
      <c r="AJR412" s="47"/>
      <c r="AJS412" s="47"/>
      <c r="AJT412" s="47"/>
      <c r="AJU412" s="47"/>
      <c r="AJV412" s="47"/>
      <c r="AJW412" s="47"/>
      <c r="AJX412" s="47"/>
      <c r="AJY412" s="47"/>
      <c r="AJZ412" s="47"/>
      <c r="AKA412" s="47"/>
      <c r="AKB412" s="47"/>
      <c r="AKC412" s="47"/>
      <c r="AKD412" s="47"/>
      <c r="AKE412" s="47"/>
      <c r="AKF412" s="47"/>
      <c r="AKG412" s="47"/>
      <c r="AKH412" s="47"/>
      <c r="AKI412" s="47"/>
      <c r="AKJ412" s="47"/>
      <c r="AKK412" s="47"/>
      <c r="AKL412" s="47"/>
      <c r="AKM412" s="47"/>
      <c r="AKN412" s="47"/>
      <c r="AKO412" s="47"/>
      <c r="AKP412" s="47"/>
      <c r="AKQ412" s="47"/>
      <c r="AKR412" s="47"/>
      <c r="AKS412" s="47"/>
      <c r="AKT412" s="47"/>
      <c r="AKU412" s="47"/>
      <c r="AKV412" s="47"/>
      <c r="AKW412" s="47"/>
      <c r="AKX412" s="47"/>
      <c r="AKY412" s="47"/>
      <c r="AKZ412" s="47"/>
      <c r="ALA412" s="47"/>
      <c r="ALB412" s="47"/>
      <c r="ALC412" s="47"/>
      <c r="ALD412" s="47"/>
      <c r="ALE412" s="47"/>
      <c r="ALF412" s="47"/>
      <c r="ALG412" s="47"/>
      <c r="ALH412" s="47"/>
      <c r="ALI412" s="47"/>
      <c r="ALJ412" s="47"/>
      <c r="ALK412" s="47"/>
      <c r="ALL412" s="47"/>
      <c r="ALM412" s="47"/>
      <c r="ALN412" s="47"/>
      <c r="ALO412" s="47"/>
      <c r="ALP412" s="47"/>
      <c r="ALQ412" s="47"/>
      <c r="ALR412" s="47"/>
      <c r="ALS412" s="47"/>
      <c r="ALT412" s="47"/>
      <c r="ALU412" s="47"/>
      <c r="ALV412" s="47"/>
      <c r="ALW412" s="47"/>
      <c r="ALX412" s="47"/>
      <c r="ALY412" s="47"/>
      <c r="ALZ412" s="47"/>
      <c r="AMA412" s="47"/>
      <c r="AMB412" s="47"/>
      <c r="AMC412" s="47"/>
      <c r="AMD412" s="47"/>
      <c r="AME412" s="47"/>
      <c r="AMF412" s="47"/>
      <c r="AMG412" s="47"/>
      <c r="AMH412" s="47"/>
      <c r="AMI412" s="47"/>
      <c r="AMJ412" s="47"/>
      <c r="AMK412" s="47"/>
      <c r="AML412" s="47"/>
      <c r="AMM412" s="47"/>
      <c r="AMN412" s="47"/>
      <c r="AMO412" s="47"/>
      <c r="AMP412" s="47"/>
      <c r="AMQ412" s="47"/>
      <c r="AMR412" s="47"/>
      <c r="AMS412" s="47"/>
      <c r="AMT412" s="47"/>
      <c r="AMU412" s="47"/>
      <c r="AMV412" s="47"/>
      <c r="AMW412" s="47"/>
      <c r="AMX412" s="47"/>
      <c r="AMY412" s="47"/>
      <c r="AMZ412" s="47"/>
      <c r="ANA412" s="47"/>
      <c r="ANB412" s="47"/>
      <c r="ANC412" s="47"/>
      <c r="AND412" s="47"/>
      <c r="ANE412" s="47"/>
      <c r="ANF412" s="47"/>
      <c r="ANG412" s="47"/>
      <c r="ANH412" s="47"/>
      <c r="ANI412" s="47"/>
      <c r="ANJ412" s="47"/>
      <c r="ANK412" s="47"/>
      <c r="ANL412" s="47"/>
      <c r="ANM412" s="47"/>
      <c r="ANN412" s="47"/>
      <c r="ANO412" s="47"/>
      <c r="ANP412" s="47"/>
      <c r="ANQ412" s="47"/>
      <c r="ANR412" s="47"/>
      <c r="ANS412" s="47"/>
      <c r="ANT412" s="47"/>
      <c r="ANU412" s="47"/>
      <c r="ANV412" s="47"/>
      <c r="ANW412" s="47"/>
      <c r="ANX412" s="47"/>
      <c r="ANY412" s="47"/>
      <c r="ANZ412" s="47"/>
      <c r="AOA412" s="47"/>
      <c r="AOB412" s="47"/>
      <c r="AOC412" s="47"/>
      <c r="AOD412" s="47"/>
      <c r="AOE412" s="47"/>
      <c r="AOF412" s="47"/>
      <c r="AOG412" s="47"/>
      <c r="AOH412" s="47"/>
      <c r="AOI412" s="47"/>
      <c r="AOJ412" s="47"/>
      <c r="AOK412" s="47"/>
      <c r="AOL412" s="47"/>
      <c r="AOM412" s="47"/>
      <c r="AON412" s="47"/>
      <c r="AOO412" s="47"/>
      <c r="AOP412" s="47"/>
      <c r="AOQ412" s="47"/>
      <c r="AOR412" s="47"/>
      <c r="AOS412" s="47"/>
      <c r="AOT412" s="47"/>
      <c r="AOU412" s="47"/>
      <c r="AOV412" s="47"/>
      <c r="AOW412" s="47"/>
      <c r="AOX412" s="47"/>
      <c r="AOY412" s="47"/>
      <c r="AOZ412" s="47"/>
      <c r="APA412" s="47"/>
      <c r="APB412" s="47"/>
      <c r="APC412" s="47"/>
      <c r="APD412" s="47"/>
      <c r="APE412" s="47"/>
      <c r="APF412" s="47"/>
      <c r="APG412" s="47"/>
      <c r="APH412" s="47"/>
      <c r="API412" s="47"/>
      <c r="APJ412" s="47"/>
      <c r="APK412" s="47"/>
      <c r="APL412" s="47"/>
      <c r="APM412" s="47"/>
      <c r="APN412" s="47"/>
      <c r="APO412" s="47"/>
      <c r="APP412" s="47"/>
      <c r="APQ412" s="47"/>
      <c r="APR412" s="47"/>
      <c r="APS412" s="47"/>
      <c r="APT412" s="47"/>
      <c r="APU412" s="47"/>
      <c r="APV412" s="47"/>
      <c r="APW412" s="47"/>
      <c r="APX412" s="47"/>
      <c r="APY412" s="47"/>
      <c r="APZ412" s="47"/>
      <c r="AQA412" s="47"/>
      <c r="AQB412" s="47"/>
      <c r="AQC412" s="47"/>
      <c r="AQD412" s="47"/>
      <c r="AQE412" s="47"/>
      <c r="AQF412" s="47"/>
      <c r="AQG412" s="47"/>
      <c r="AQH412" s="47"/>
      <c r="AQI412" s="47"/>
      <c r="AQJ412" s="47"/>
      <c r="AQK412" s="47"/>
      <c r="AQL412" s="47"/>
      <c r="AQM412" s="47"/>
      <c r="AQN412" s="47"/>
      <c r="AQO412" s="47"/>
      <c r="AQP412" s="47"/>
      <c r="AQQ412" s="47"/>
      <c r="AQR412" s="47"/>
      <c r="AQS412" s="47"/>
      <c r="AQT412" s="47"/>
      <c r="AQU412" s="47"/>
      <c r="AQV412" s="47"/>
      <c r="AQW412" s="47"/>
      <c r="AQX412" s="47"/>
      <c r="AQY412" s="47"/>
      <c r="AQZ412" s="47"/>
      <c r="ARA412" s="47"/>
      <c r="ARB412" s="47"/>
      <c r="ARC412" s="47"/>
      <c r="ARD412" s="47"/>
      <c r="ARE412" s="47"/>
      <c r="ARF412" s="47"/>
      <c r="ARG412" s="47"/>
      <c r="ARH412" s="47"/>
      <c r="ARI412" s="47"/>
      <c r="ARJ412" s="47"/>
      <c r="ARK412" s="47"/>
      <c r="ARL412" s="47"/>
      <c r="ARM412" s="47"/>
      <c r="ARN412" s="47"/>
      <c r="ARO412" s="47"/>
      <c r="ARP412" s="47"/>
      <c r="ARQ412" s="47"/>
      <c r="ARR412" s="47"/>
      <c r="ARS412" s="47"/>
      <c r="ART412" s="47"/>
      <c r="ARU412" s="47"/>
      <c r="ARV412" s="47"/>
      <c r="ARW412" s="47"/>
      <c r="ARX412" s="47"/>
      <c r="ARY412" s="47"/>
      <c r="ARZ412" s="47"/>
      <c r="ASA412" s="47"/>
      <c r="ASB412" s="47"/>
      <c r="ASC412" s="47"/>
      <c r="ASD412" s="47"/>
      <c r="ASE412" s="47"/>
      <c r="ASF412" s="47"/>
      <c r="ASG412" s="47"/>
      <c r="ASH412" s="47"/>
      <c r="ASI412" s="47"/>
      <c r="ASJ412" s="47"/>
      <c r="ASK412" s="47"/>
      <c r="ASL412" s="47"/>
      <c r="ASM412" s="47"/>
      <c r="ASN412" s="47"/>
      <c r="ASO412" s="47"/>
      <c r="ASP412" s="47"/>
      <c r="ASQ412" s="47"/>
      <c r="ASR412" s="47"/>
      <c r="ASS412" s="47"/>
      <c r="AST412" s="47"/>
      <c r="ASU412" s="47"/>
      <c r="ASV412" s="47"/>
      <c r="ASW412" s="47"/>
      <c r="ASX412" s="47"/>
      <c r="ASY412" s="47"/>
      <c r="ASZ412" s="47"/>
      <c r="ATA412" s="47"/>
      <c r="ATB412" s="47"/>
      <c r="ATC412" s="47"/>
      <c r="ATD412" s="47"/>
      <c r="ATE412" s="47"/>
      <c r="ATF412" s="47"/>
      <c r="ATG412" s="47"/>
      <c r="ATH412" s="47"/>
      <c r="ATI412" s="47"/>
      <c r="ATJ412" s="47"/>
      <c r="ATK412" s="47"/>
      <c r="ATL412" s="47"/>
      <c r="ATM412" s="47"/>
      <c r="ATN412" s="47"/>
      <c r="ATO412" s="47"/>
      <c r="ATP412" s="47"/>
      <c r="ATQ412" s="47"/>
      <c r="ATR412" s="47"/>
      <c r="ATS412" s="47"/>
      <c r="ATT412" s="47"/>
      <c r="ATU412" s="47"/>
      <c r="ATV412" s="47"/>
      <c r="ATW412" s="47"/>
      <c r="ATX412" s="47"/>
      <c r="ATY412" s="47"/>
      <c r="ATZ412" s="47"/>
      <c r="AUA412" s="47"/>
      <c r="AUB412" s="47"/>
      <c r="AUC412" s="47"/>
      <c r="AUD412" s="47"/>
      <c r="AUE412" s="47"/>
      <c r="AUF412" s="47"/>
      <c r="AUG412" s="47"/>
      <c r="AUH412" s="47"/>
      <c r="AUI412" s="47"/>
      <c r="AUJ412" s="47"/>
      <c r="AUK412" s="47"/>
      <c r="AUL412" s="47"/>
      <c r="AUM412" s="47"/>
      <c r="AUN412" s="47"/>
      <c r="AUO412" s="47"/>
      <c r="AUP412" s="47"/>
      <c r="AUQ412" s="47"/>
      <c r="AUR412" s="47"/>
      <c r="AUS412" s="47"/>
      <c r="AUT412" s="47"/>
      <c r="AUU412" s="47"/>
      <c r="AUV412" s="47"/>
      <c r="AUW412" s="47"/>
      <c r="AUX412" s="47"/>
      <c r="AUY412" s="47"/>
      <c r="AUZ412" s="47"/>
      <c r="AVA412" s="47"/>
      <c r="AVB412" s="47"/>
      <c r="AVC412" s="47"/>
      <c r="AVD412" s="47"/>
      <c r="AVE412" s="47"/>
      <c r="AVF412" s="47"/>
      <c r="AVG412" s="47"/>
      <c r="AVH412" s="47"/>
      <c r="AVI412" s="47"/>
      <c r="AVJ412" s="47"/>
      <c r="AVK412" s="47"/>
      <c r="AVL412" s="47"/>
      <c r="AVM412" s="47"/>
      <c r="AVN412" s="47"/>
      <c r="AVO412" s="47"/>
      <c r="AVP412" s="47"/>
      <c r="AVQ412" s="47"/>
      <c r="AVR412" s="47"/>
      <c r="AVS412" s="47"/>
      <c r="AVT412" s="47"/>
      <c r="AVU412" s="47"/>
      <c r="AVV412" s="47"/>
      <c r="AVW412" s="47"/>
      <c r="AVX412" s="47"/>
      <c r="AVY412" s="47"/>
      <c r="AVZ412" s="47"/>
      <c r="AWA412" s="47"/>
      <c r="AWB412" s="47"/>
      <c r="AWC412" s="47"/>
      <c r="AWD412" s="47"/>
      <c r="AWE412" s="47"/>
      <c r="AWF412" s="47"/>
      <c r="AWG412" s="47"/>
      <c r="AWH412" s="47"/>
      <c r="AWI412" s="47"/>
      <c r="AWJ412" s="47"/>
      <c r="AWK412" s="47"/>
      <c r="AWL412" s="47"/>
      <c r="AWM412" s="47"/>
      <c r="AWN412" s="47"/>
      <c r="AWO412" s="47"/>
      <c r="AWP412" s="47"/>
      <c r="AWQ412" s="47"/>
      <c r="AWR412" s="47"/>
      <c r="AWS412" s="47"/>
      <c r="AWT412" s="47"/>
      <c r="AWU412" s="47"/>
      <c r="AWV412" s="47"/>
      <c r="AWW412" s="47"/>
      <c r="AWX412" s="47"/>
      <c r="AWY412" s="47"/>
      <c r="AWZ412" s="47"/>
      <c r="AXA412" s="47"/>
      <c r="AXB412" s="47"/>
      <c r="AXC412" s="47"/>
      <c r="AXD412" s="47"/>
      <c r="AXE412" s="47"/>
      <c r="AXF412" s="47"/>
      <c r="AXG412" s="47"/>
      <c r="AXH412" s="47"/>
      <c r="AXI412" s="47"/>
      <c r="AXJ412" s="47"/>
      <c r="AXK412" s="47"/>
      <c r="AXL412" s="47"/>
      <c r="AXM412" s="47"/>
      <c r="AXN412" s="47"/>
      <c r="AXO412" s="47"/>
      <c r="AXP412" s="47"/>
      <c r="AXQ412" s="47"/>
      <c r="AXR412" s="47"/>
      <c r="AXS412" s="47"/>
      <c r="AXT412" s="47"/>
      <c r="AXU412" s="47"/>
      <c r="AXV412" s="47"/>
      <c r="AXW412" s="47"/>
      <c r="AXX412" s="47"/>
      <c r="AXY412" s="47"/>
      <c r="AXZ412" s="47"/>
      <c r="AYA412" s="47"/>
      <c r="AYB412" s="47"/>
      <c r="AYC412" s="47"/>
      <c r="AYD412" s="47"/>
      <c r="AYE412" s="47"/>
      <c r="AYF412" s="47"/>
      <c r="AYG412" s="47"/>
      <c r="AYH412" s="47"/>
      <c r="AYI412" s="47"/>
      <c r="AYJ412" s="47"/>
      <c r="AYK412" s="47"/>
      <c r="AYL412" s="47"/>
      <c r="AYM412" s="47"/>
      <c r="AYN412" s="47"/>
      <c r="AYO412" s="47"/>
      <c r="AYP412" s="47"/>
      <c r="AYQ412" s="47"/>
      <c r="AYR412" s="47"/>
      <c r="AYS412" s="47"/>
      <c r="AYT412" s="47"/>
      <c r="AYU412" s="47"/>
      <c r="AYV412" s="47"/>
      <c r="AYW412" s="47"/>
      <c r="AYX412" s="47"/>
      <c r="AYY412" s="47"/>
      <c r="AYZ412" s="47"/>
      <c r="AZA412" s="47"/>
      <c r="AZB412" s="47"/>
      <c r="AZC412" s="47"/>
      <c r="AZD412" s="47"/>
      <c r="AZE412" s="47"/>
      <c r="AZF412" s="47"/>
      <c r="AZG412" s="47"/>
      <c r="AZH412" s="47"/>
      <c r="AZI412" s="47"/>
      <c r="AZJ412" s="47"/>
      <c r="AZK412" s="47"/>
      <c r="AZL412" s="47"/>
      <c r="AZM412" s="47"/>
      <c r="AZN412" s="47"/>
      <c r="AZO412" s="47"/>
      <c r="AZP412" s="47"/>
      <c r="AZQ412" s="47"/>
      <c r="AZR412" s="47"/>
      <c r="AZS412" s="47"/>
      <c r="AZT412" s="47"/>
      <c r="AZU412" s="47"/>
      <c r="AZV412" s="47"/>
      <c r="AZW412" s="47"/>
      <c r="AZX412" s="47"/>
      <c r="AZY412" s="47"/>
      <c r="AZZ412" s="47"/>
      <c r="BAA412" s="47"/>
      <c r="BAB412" s="47"/>
      <c r="BAC412" s="47"/>
      <c r="BAD412" s="47"/>
      <c r="BAE412" s="47"/>
      <c r="BAF412" s="47"/>
      <c r="BAG412" s="47"/>
      <c r="BAH412" s="47"/>
      <c r="BAI412" s="47"/>
      <c r="BAJ412" s="47"/>
      <c r="BAK412" s="47"/>
      <c r="BAL412" s="47"/>
      <c r="BAM412" s="47"/>
      <c r="BAN412" s="47"/>
      <c r="BAO412" s="47"/>
      <c r="BAP412" s="47"/>
      <c r="BAQ412" s="47"/>
      <c r="BAR412" s="47"/>
      <c r="BAS412" s="47"/>
      <c r="BAT412" s="47"/>
      <c r="BAU412" s="47"/>
      <c r="BAV412" s="47"/>
      <c r="BAW412" s="47"/>
      <c r="BAX412" s="47"/>
      <c r="BAY412" s="47"/>
      <c r="BAZ412" s="47"/>
      <c r="BBA412" s="47"/>
      <c r="BBB412" s="47"/>
      <c r="BBC412" s="47"/>
      <c r="BBD412" s="47"/>
      <c r="BBE412" s="47"/>
      <c r="BBF412" s="47"/>
      <c r="BBG412" s="47"/>
      <c r="BBH412" s="47"/>
      <c r="BBI412" s="47"/>
      <c r="BBJ412" s="47"/>
      <c r="BBK412" s="47"/>
      <c r="BBL412" s="47"/>
      <c r="BBM412" s="47"/>
      <c r="BBN412" s="47"/>
      <c r="BBO412" s="47"/>
      <c r="BBP412" s="47"/>
      <c r="BBQ412" s="47"/>
      <c r="BBR412" s="47"/>
      <c r="BBS412" s="47"/>
      <c r="BBT412" s="47"/>
      <c r="BBU412" s="47"/>
      <c r="BBV412" s="47"/>
      <c r="BBW412" s="47"/>
      <c r="BBX412" s="47"/>
      <c r="BBY412" s="47"/>
      <c r="BBZ412" s="47"/>
      <c r="BCA412" s="47"/>
      <c r="BCB412" s="47"/>
      <c r="BCC412" s="47"/>
      <c r="BCD412" s="47"/>
      <c r="BCE412" s="47"/>
      <c r="BCF412" s="47"/>
      <c r="BCG412" s="47"/>
      <c r="BCH412" s="47"/>
      <c r="BCI412" s="47"/>
      <c r="BCJ412" s="47"/>
      <c r="BCK412" s="47"/>
      <c r="BCL412" s="47"/>
      <c r="BCM412" s="47"/>
      <c r="BCN412" s="47"/>
      <c r="BCO412" s="47"/>
      <c r="BCP412" s="47"/>
      <c r="BCQ412" s="47"/>
      <c r="BCR412" s="47"/>
      <c r="BCS412" s="47"/>
      <c r="BCT412" s="47"/>
      <c r="BCU412" s="47"/>
      <c r="BCV412" s="47"/>
      <c r="BCW412" s="47"/>
      <c r="BCX412" s="47"/>
      <c r="BCY412" s="47"/>
      <c r="BCZ412" s="47"/>
      <c r="BDA412" s="47"/>
      <c r="BDB412" s="47"/>
      <c r="BDC412" s="47"/>
      <c r="BDD412" s="47"/>
      <c r="BDE412" s="47"/>
      <c r="BDF412" s="47"/>
      <c r="BDG412" s="47"/>
      <c r="BDH412" s="47"/>
      <c r="BDI412" s="47"/>
      <c r="BDJ412" s="47"/>
      <c r="BDK412" s="47"/>
      <c r="BDL412" s="47"/>
      <c r="BDM412" s="47"/>
      <c r="BDN412" s="47"/>
      <c r="BDO412" s="47"/>
      <c r="BDP412" s="47"/>
      <c r="BDQ412" s="47"/>
      <c r="BDR412" s="47"/>
      <c r="BDS412" s="47"/>
      <c r="BDT412" s="47"/>
      <c r="BDU412" s="47"/>
      <c r="BDV412" s="47"/>
      <c r="BDW412" s="47"/>
      <c r="BDX412" s="47"/>
      <c r="BDY412" s="47"/>
      <c r="BDZ412" s="47"/>
      <c r="BEA412" s="47"/>
      <c r="BEB412" s="47"/>
      <c r="BEC412" s="47"/>
      <c r="BED412" s="47"/>
      <c r="BEE412" s="47"/>
      <c r="BEF412" s="47"/>
      <c r="BEG412" s="47"/>
      <c r="BEH412" s="47"/>
      <c r="BEI412" s="47"/>
      <c r="BEJ412" s="47"/>
      <c r="BEK412" s="47"/>
      <c r="BEL412" s="47"/>
      <c r="BEM412" s="47"/>
      <c r="BEN412" s="47"/>
      <c r="BEO412" s="47"/>
      <c r="BEP412" s="47"/>
      <c r="BEQ412" s="47"/>
      <c r="BER412" s="47"/>
      <c r="BES412" s="47"/>
      <c r="BET412" s="47"/>
      <c r="BEU412" s="47"/>
      <c r="BEV412" s="47"/>
      <c r="BEW412" s="47"/>
      <c r="BEX412" s="47"/>
      <c r="BEY412" s="47"/>
      <c r="BEZ412" s="47"/>
      <c r="BFA412" s="47"/>
      <c r="BFB412" s="47"/>
      <c r="BFC412" s="47"/>
      <c r="BFD412" s="47"/>
      <c r="BFE412" s="47"/>
      <c r="BFF412" s="47"/>
      <c r="BFG412" s="47"/>
      <c r="BFH412" s="47"/>
      <c r="BFI412" s="47"/>
      <c r="BFJ412" s="47"/>
      <c r="BFK412" s="47"/>
      <c r="BFL412" s="47"/>
      <c r="BFM412" s="47"/>
      <c r="BFN412" s="47"/>
      <c r="BFO412" s="47"/>
      <c r="BFP412" s="47"/>
      <c r="BFQ412" s="47"/>
      <c r="BFR412" s="47"/>
      <c r="BFS412" s="47"/>
      <c r="BFT412" s="47"/>
      <c r="BFU412" s="47"/>
      <c r="BFV412" s="47"/>
      <c r="BFW412" s="47"/>
      <c r="BFX412" s="47"/>
      <c r="BFY412" s="47"/>
      <c r="BFZ412" s="47"/>
      <c r="BGA412" s="47"/>
      <c r="BGB412" s="47"/>
      <c r="BGC412" s="47"/>
      <c r="BGD412" s="47"/>
      <c r="BGE412" s="47"/>
      <c r="BGF412" s="47"/>
      <c r="BGG412" s="47"/>
      <c r="BGH412" s="47"/>
      <c r="BGI412" s="47"/>
      <c r="BGJ412" s="47"/>
      <c r="BGK412" s="47"/>
      <c r="BGL412" s="47"/>
      <c r="BGM412" s="47"/>
      <c r="BGN412" s="47"/>
      <c r="BGO412" s="47"/>
      <c r="BGP412" s="47"/>
      <c r="BGQ412" s="47"/>
      <c r="BGR412" s="47"/>
      <c r="BGS412" s="47"/>
      <c r="BGT412" s="47"/>
      <c r="BGU412" s="47"/>
      <c r="BGV412" s="47"/>
      <c r="BGW412" s="47"/>
      <c r="BGX412" s="47"/>
      <c r="BGY412" s="47"/>
      <c r="BGZ412" s="47"/>
      <c r="BHA412" s="47"/>
      <c r="BHB412" s="47"/>
      <c r="BHC412" s="47"/>
      <c r="BHD412" s="47"/>
      <c r="BHE412" s="47"/>
      <c r="BHF412" s="47"/>
      <c r="BHG412" s="47"/>
      <c r="BHH412" s="47"/>
      <c r="BHI412" s="47"/>
      <c r="BHJ412" s="47"/>
      <c r="BHK412" s="47"/>
      <c r="BHL412" s="47"/>
      <c r="BHM412" s="47"/>
      <c r="BHN412" s="47"/>
      <c r="BHO412" s="47"/>
      <c r="BHP412" s="47"/>
      <c r="BHQ412" s="47"/>
      <c r="BHR412" s="47"/>
      <c r="BHS412" s="47"/>
      <c r="BHT412" s="47"/>
      <c r="BHU412" s="47"/>
      <c r="BHV412" s="47"/>
      <c r="BHW412" s="47"/>
      <c r="BHX412" s="47"/>
      <c r="BHY412" s="47"/>
      <c r="BHZ412" s="47"/>
      <c r="BIA412" s="47"/>
      <c r="BIB412" s="47"/>
      <c r="BIC412" s="47"/>
      <c r="BID412" s="47"/>
      <c r="BIE412" s="47"/>
      <c r="BIF412" s="47"/>
      <c r="BIG412" s="47"/>
      <c r="BIH412" s="47"/>
      <c r="BII412" s="47"/>
      <c r="BIJ412" s="47"/>
      <c r="BIK412" s="47"/>
      <c r="BIL412" s="47"/>
      <c r="BIM412" s="47"/>
      <c r="BIN412" s="47"/>
      <c r="BIO412" s="47"/>
      <c r="BIP412" s="47"/>
      <c r="BIQ412" s="47"/>
      <c r="BIR412" s="47"/>
      <c r="BIS412" s="47"/>
      <c r="BIT412" s="47"/>
      <c r="BIU412" s="47"/>
      <c r="BIV412" s="47"/>
      <c r="BIW412" s="47"/>
      <c r="BIX412" s="47"/>
      <c r="BIY412" s="47"/>
      <c r="BIZ412" s="47"/>
      <c r="BJA412" s="47"/>
      <c r="BJB412" s="47"/>
      <c r="BJC412" s="47"/>
      <c r="BJD412" s="47"/>
      <c r="BJE412" s="47"/>
      <c r="BJF412" s="47"/>
      <c r="BJG412" s="47"/>
      <c r="BJH412" s="47"/>
      <c r="BJI412" s="47"/>
      <c r="BJJ412" s="47"/>
      <c r="BJK412" s="47"/>
      <c r="BJL412" s="47"/>
      <c r="BJM412" s="47"/>
      <c r="BJN412" s="47"/>
      <c r="BJO412" s="47"/>
      <c r="BJP412" s="47"/>
      <c r="BJQ412" s="47"/>
      <c r="BJR412" s="47"/>
      <c r="BJS412" s="47"/>
      <c r="BJT412" s="47"/>
      <c r="BJU412" s="47"/>
      <c r="BJV412" s="47"/>
      <c r="BJW412" s="47"/>
      <c r="BJX412" s="47"/>
      <c r="BJY412" s="47"/>
      <c r="BJZ412" s="47"/>
      <c r="BKA412" s="47"/>
      <c r="BKB412" s="47"/>
      <c r="BKC412" s="47"/>
      <c r="BKD412" s="47"/>
      <c r="BKE412" s="47"/>
      <c r="BKF412" s="47"/>
      <c r="BKG412" s="47"/>
      <c r="BKH412" s="47"/>
      <c r="BKI412" s="47"/>
      <c r="BKJ412" s="47"/>
      <c r="BKK412" s="47"/>
      <c r="BKL412" s="47"/>
      <c r="BKM412" s="47"/>
      <c r="BKN412" s="47"/>
      <c r="BKO412" s="47"/>
      <c r="BKP412" s="47"/>
      <c r="BKQ412" s="47"/>
      <c r="BKR412" s="47"/>
      <c r="BKS412" s="47"/>
      <c r="BKT412" s="47"/>
      <c r="BKU412" s="47"/>
      <c r="BKV412" s="47"/>
      <c r="BKW412" s="47"/>
      <c r="BKX412" s="47"/>
      <c r="BKY412" s="47"/>
      <c r="BKZ412" s="47"/>
      <c r="BLA412" s="47"/>
      <c r="BLB412" s="47"/>
      <c r="BLC412" s="47"/>
      <c r="BLD412" s="47"/>
      <c r="BLE412" s="47"/>
      <c r="BLF412" s="47"/>
      <c r="BLG412" s="47"/>
      <c r="BLH412" s="47"/>
      <c r="BLI412" s="47"/>
      <c r="BLJ412" s="47"/>
      <c r="BLK412" s="47"/>
      <c r="BLL412" s="47"/>
      <c r="BLM412" s="47"/>
      <c r="BLN412" s="47"/>
      <c r="BLO412" s="47"/>
      <c r="BLP412" s="47"/>
      <c r="BLQ412" s="47"/>
      <c r="BLR412" s="47"/>
      <c r="BLS412" s="47"/>
      <c r="BLT412" s="47"/>
      <c r="BLU412" s="47"/>
      <c r="BLV412" s="47"/>
      <c r="BLW412" s="47"/>
      <c r="BLX412" s="47"/>
      <c r="BLY412" s="47"/>
      <c r="BLZ412" s="47"/>
      <c r="BMA412" s="47"/>
      <c r="BMB412" s="47"/>
      <c r="BMC412" s="47"/>
      <c r="BMD412" s="47"/>
      <c r="BME412" s="47"/>
      <c r="BMF412" s="47"/>
      <c r="BMG412" s="47"/>
      <c r="BMH412" s="47"/>
      <c r="BMI412" s="47"/>
      <c r="BMJ412" s="47"/>
      <c r="BMK412" s="47"/>
      <c r="BML412" s="47"/>
      <c r="BMM412" s="47"/>
      <c r="BMN412" s="47"/>
      <c r="BMO412" s="47"/>
      <c r="BMP412" s="47"/>
      <c r="BMQ412" s="47"/>
      <c r="BMR412" s="47"/>
      <c r="BMS412" s="47"/>
      <c r="BMT412" s="47"/>
      <c r="BMU412" s="47"/>
      <c r="BMV412" s="47"/>
      <c r="BMW412" s="47"/>
      <c r="BMX412" s="47"/>
      <c r="BMY412" s="47"/>
      <c r="BMZ412" s="47"/>
      <c r="BNA412" s="47"/>
      <c r="BNB412" s="47"/>
      <c r="BNC412" s="47"/>
      <c r="BND412" s="47"/>
      <c r="BNE412" s="47"/>
      <c r="BNF412" s="47"/>
      <c r="BNG412" s="47"/>
      <c r="BNH412" s="47"/>
      <c r="BNI412" s="47"/>
      <c r="BNJ412" s="47"/>
      <c r="BNK412" s="47"/>
      <c r="BNL412" s="47"/>
      <c r="BNM412" s="47"/>
      <c r="BNN412" s="47"/>
      <c r="BNO412" s="47"/>
      <c r="BNP412" s="47"/>
      <c r="BNQ412" s="47"/>
      <c r="BNR412" s="47"/>
      <c r="BNS412" s="47"/>
      <c r="BNT412" s="47"/>
      <c r="BNU412" s="47"/>
      <c r="BNV412" s="47"/>
      <c r="BNW412" s="47"/>
      <c r="BNX412" s="47"/>
      <c r="BNY412" s="47"/>
      <c r="BNZ412" s="47"/>
      <c r="BOA412" s="47"/>
      <c r="BOB412" s="47"/>
      <c r="BOC412" s="47"/>
      <c r="BOD412" s="47"/>
      <c r="BOE412" s="47"/>
      <c r="BOF412" s="47"/>
      <c r="BOG412" s="47"/>
      <c r="BOH412" s="47"/>
      <c r="BOI412" s="47"/>
      <c r="BOJ412" s="47"/>
      <c r="BOK412" s="47"/>
      <c r="BOL412" s="47"/>
      <c r="BOM412" s="47"/>
      <c r="BON412" s="47"/>
      <c r="BOO412" s="47"/>
      <c r="BOP412" s="47"/>
      <c r="BOQ412" s="47"/>
      <c r="BOR412" s="47"/>
      <c r="BOS412" s="47"/>
      <c r="BOT412" s="47"/>
      <c r="BOU412" s="47"/>
      <c r="BOV412" s="47"/>
      <c r="BOW412" s="47"/>
      <c r="BOX412" s="47"/>
      <c r="BOY412" s="47"/>
      <c r="BOZ412" s="47"/>
      <c r="BPA412" s="47"/>
      <c r="BPB412" s="47"/>
      <c r="BPC412" s="47"/>
      <c r="BPD412" s="47"/>
      <c r="BPE412" s="47"/>
      <c r="BPF412" s="47"/>
      <c r="BPG412" s="47"/>
      <c r="BPH412" s="47"/>
      <c r="BPI412" s="47"/>
      <c r="BPJ412" s="47"/>
      <c r="BPK412" s="47"/>
      <c r="BPL412" s="47"/>
      <c r="BPM412" s="47"/>
      <c r="BPN412" s="47"/>
      <c r="BPO412" s="47"/>
      <c r="BPP412" s="47"/>
      <c r="BPQ412" s="47"/>
      <c r="BPR412" s="47"/>
      <c r="BPS412" s="47"/>
      <c r="BPT412" s="47"/>
      <c r="BPU412" s="47"/>
      <c r="BPV412" s="47"/>
      <c r="BPW412" s="47"/>
      <c r="BPX412" s="47"/>
      <c r="BPY412" s="47"/>
      <c r="BPZ412" s="47"/>
      <c r="BQA412" s="47"/>
      <c r="BQB412" s="47"/>
      <c r="BQC412" s="47"/>
      <c r="BQD412" s="47"/>
      <c r="BQE412" s="47"/>
      <c r="BQF412" s="47"/>
      <c r="BQG412" s="47"/>
      <c r="BQH412" s="47"/>
      <c r="BQI412" s="47"/>
      <c r="BQJ412" s="47"/>
      <c r="BQK412" s="47"/>
      <c r="BQL412" s="47"/>
      <c r="BQM412" s="47"/>
      <c r="BQN412" s="47"/>
      <c r="BQO412" s="47"/>
      <c r="BQP412" s="47"/>
      <c r="BQQ412" s="47"/>
      <c r="BQR412" s="47"/>
      <c r="BQS412" s="47"/>
      <c r="BQT412" s="47"/>
      <c r="BQU412" s="47"/>
      <c r="BQV412" s="47"/>
      <c r="BQW412" s="47"/>
      <c r="BQX412" s="47"/>
      <c r="BQY412" s="47"/>
      <c r="BQZ412" s="47"/>
      <c r="BRA412" s="47"/>
      <c r="BRB412" s="47"/>
      <c r="BRC412" s="47"/>
      <c r="BRD412" s="47"/>
      <c r="BRE412" s="47"/>
      <c r="BRF412" s="47"/>
      <c r="BRG412" s="47"/>
      <c r="BRH412" s="47"/>
      <c r="BRI412" s="47"/>
      <c r="BRJ412" s="47"/>
      <c r="BRK412" s="47"/>
      <c r="BRL412" s="47"/>
      <c r="BRM412" s="47"/>
      <c r="BRN412" s="47"/>
      <c r="BRO412" s="47"/>
      <c r="BRP412" s="47"/>
      <c r="BRQ412" s="47"/>
      <c r="BRR412" s="47"/>
      <c r="BRS412" s="47"/>
      <c r="BRT412" s="47"/>
      <c r="BRU412" s="47"/>
      <c r="BRV412" s="47"/>
      <c r="BRW412" s="47"/>
      <c r="BRX412" s="47"/>
      <c r="BRY412" s="47"/>
      <c r="BRZ412" s="47"/>
      <c r="BSA412" s="47"/>
      <c r="BSB412" s="47"/>
      <c r="BSC412" s="47"/>
      <c r="BSD412" s="47"/>
      <c r="BSE412" s="47"/>
      <c r="BSF412" s="47"/>
      <c r="BSG412" s="47"/>
      <c r="BSH412" s="47"/>
      <c r="BSI412" s="47"/>
      <c r="BSJ412" s="47"/>
      <c r="BSK412" s="47"/>
      <c r="BSL412" s="47"/>
      <c r="BSM412" s="47"/>
      <c r="BSN412" s="47"/>
      <c r="BSO412" s="47"/>
      <c r="BSP412" s="47"/>
      <c r="BSQ412" s="47"/>
      <c r="BSR412" s="47"/>
      <c r="BSS412" s="47"/>
      <c r="BST412" s="47"/>
      <c r="BSU412" s="47"/>
      <c r="BSV412" s="47"/>
      <c r="BSW412" s="47"/>
      <c r="BSX412" s="47"/>
      <c r="BSY412" s="47"/>
      <c r="BSZ412" s="47"/>
      <c r="BTA412" s="47"/>
      <c r="BTB412" s="47"/>
      <c r="BTC412" s="47"/>
      <c r="BTD412" s="47"/>
      <c r="BTE412" s="47"/>
      <c r="BTF412" s="47"/>
      <c r="BTG412" s="47"/>
      <c r="BTH412" s="47"/>
      <c r="BTI412" s="47"/>
      <c r="BTJ412" s="47"/>
      <c r="BTK412" s="47"/>
      <c r="BTL412" s="47"/>
      <c r="BTM412" s="47"/>
      <c r="BTN412" s="47"/>
      <c r="BTO412" s="47"/>
      <c r="BTP412" s="47"/>
      <c r="BTQ412" s="47"/>
      <c r="BTR412" s="47"/>
      <c r="BTS412" s="47"/>
      <c r="BTT412" s="47"/>
      <c r="BTU412" s="47"/>
      <c r="BTV412" s="47"/>
      <c r="BTW412" s="47"/>
      <c r="BTX412" s="47"/>
      <c r="BTY412" s="47"/>
      <c r="BTZ412" s="47"/>
      <c r="BUA412" s="47"/>
      <c r="BUB412" s="47"/>
      <c r="BUC412" s="47"/>
      <c r="BUD412" s="47"/>
      <c r="BUE412" s="47"/>
      <c r="BUF412" s="47"/>
      <c r="BUG412" s="47"/>
      <c r="BUH412" s="47"/>
      <c r="BUI412" s="47"/>
      <c r="BUJ412" s="47"/>
      <c r="BUK412" s="47"/>
      <c r="BUL412" s="47"/>
      <c r="BUM412" s="47"/>
      <c r="BUN412" s="47"/>
      <c r="BUO412" s="47"/>
      <c r="BUP412" s="47"/>
      <c r="BUQ412" s="47"/>
      <c r="BUR412" s="47"/>
      <c r="BUS412" s="47"/>
      <c r="BUT412" s="47"/>
      <c r="BUU412" s="47"/>
      <c r="BUV412" s="47"/>
      <c r="BUW412" s="47"/>
      <c r="BUX412" s="47"/>
      <c r="BUY412" s="47"/>
      <c r="BUZ412" s="47"/>
      <c r="BVA412" s="47"/>
      <c r="BVB412" s="47"/>
      <c r="BVC412" s="47"/>
      <c r="BVD412" s="47"/>
      <c r="BVE412" s="47"/>
      <c r="BVF412" s="47"/>
      <c r="BVG412" s="47"/>
      <c r="BVH412" s="47"/>
      <c r="BVI412" s="47"/>
      <c r="BVJ412" s="47"/>
      <c r="BVK412" s="47"/>
      <c r="BVL412" s="47"/>
      <c r="BVM412" s="47"/>
      <c r="BVN412" s="47"/>
      <c r="BVO412" s="47"/>
      <c r="BVP412" s="47"/>
      <c r="BVQ412" s="47"/>
      <c r="BVR412" s="47"/>
      <c r="BVS412" s="47"/>
      <c r="BVT412" s="47"/>
      <c r="BVU412" s="47"/>
      <c r="BVV412" s="47"/>
      <c r="BVW412" s="47"/>
      <c r="BVX412" s="47"/>
      <c r="BVY412" s="47"/>
      <c r="BVZ412" s="47"/>
      <c r="BWA412" s="47"/>
      <c r="BWB412" s="47"/>
      <c r="BWC412" s="47"/>
      <c r="BWD412" s="47"/>
      <c r="BWE412" s="47"/>
      <c r="BWF412" s="47"/>
      <c r="BWG412" s="47"/>
      <c r="BWH412" s="47"/>
      <c r="BWI412" s="47"/>
      <c r="BWJ412" s="47"/>
      <c r="BWK412" s="47"/>
      <c r="BWL412" s="47"/>
      <c r="BWM412" s="47"/>
      <c r="BWN412" s="47"/>
      <c r="BWO412" s="47"/>
      <c r="BWP412" s="47"/>
      <c r="BWQ412" s="47"/>
      <c r="BWR412" s="47"/>
      <c r="BWS412" s="47"/>
      <c r="BWT412" s="47"/>
      <c r="BWU412" s="47"/>
      <c r="BWV412" s="47"/>
      <c r="BWW412" s="47"/>
      <c r="BWX412" s="47"/>
      <c r="BWY412" s="47"/>
      <c r="BWZ412" s="47"/>
      <c r="BXA412" s="47"/>
      <c r="BXB412" s="47"/>
      <c r="BXC412" s="47"/>
      <c r="BXD412" s="47"/>
      <c r="BXE412" s="47"/>
      <c r="BXF412" s="47"/>
      <c r="BXG412" s="47"/>
      <c r="BXH412" s="47"/>
      <c r="BXI412" s="47"/>
      <c r="BXJ412" s="47"/>
      <c r="BXK412" s="47"/>
      <c r="BXL412" s="47"/>
      <c r="BXM412" s="47"/>
      <c r="BXN412" s="47"/>
      <c r="BXO412" s="47"/>
      <c r="BXP412" s="47"/>
      <c r="BXQ412" s="47"/>
      <c r="BXR412" s="47"/>
      <c r="BXS412" s="47"/>
      <c r="BXT412" s="47"/>
      <c r="BXU412" s="47"/>
      <c r="BXV412" s="47"/>
      <c r="BXW412" s="47"/>
      <c r="BXX412" s="47"/>
      <c r="BXY412" s="47"/>
      <c r="BXZ412" s="47"/>
      <c r="BYA412" s="47"/>
      <c r="BYB412" s="47"/>
      <c r="BYC412" s="47"/>
      <c r="BYD412" s="47"/>
      <c r="BYE412" s="47"/>
      <c r="BYF412" s="47"/>
      <c r="BYG412" s="47"/>
      <c r="BYH412" s="47"/>
      <c r="BYI412" s="47"/>
      <c r="BYJ412" s="47"/>
      <c r="BYK412" s="47"/>
      <c r="BYL412" s="47"/>
      <c r="BYM412" s="47"/>
      <c r="BYN412" s="47"/>
      <c r="BYO412" s="47"/>
      <c r="BYP412" s="47"/>
      <c r="BYQ412" s="47"/>
      <c r="BYR412" s="47"/>
      <c r="BYS412" s="47"/>
      <c r="BYT412" s="47"/>
      <c r="BYU412" s="47"/>
      <c r="BYV412" s="47"/>
      <c r="BYW412" s="47"/>
      <c r="BYX412" s="47"/>
      <c r="BYY412" s="47"/>
      <c r="BYZ412" s="47"/>
      <c r="BZA412" s="47"/>
      <c r="BZB412" s="47"/>
      <c r="BZC412" s="47"/>
      <c r="BZD412" s="47"/>
      <c r="BZE412" s="47"/>
      <c r="BZF412" s="47"/>
      <c r="BZG412" s="47"/>
      <c r="BZH412" s="47"/>
      <c r="BZI412" s="47"/>
      <c r="BZJ412" s="47"/>
      <c r="BZK412" s="47"/>
      <c r="BZL412" s="47"/>
      <c r="BZM412" s="47"/>
      <c r="BZN412" s="47"/>
      <c r="BZO412" s="47"/>
      <c r="BZP412" s="47"/>
      <c r="BZQ412" s="47"/>
      <c r="BZR412" s="47"/>
      <c r="BZS412" s="47"/>
      <c r="BZT412" s="47"/>
      <c r="BZU412" s="47"/>
      <c r="BZV412" s="47"/>
      <c r="BZW412" s="47"/>
      <c r="BZX412" s="47"/>
      <c r="BZY412" s="47"/>
      <c r="BZZ412" s="47"/>
      <c r="CAA412" s="47"/>
      <c r="CAB412" s="47"/>
      <c r="CAC412" s="47"/>
      <c r="CAD412" s="47"/>
      <c r="CAE412" s="47"/>
      <c r="CAF412" s="47"/>
      <c r="CAG412" s="47"/>
      <c r="CAH412" s="47"/>
      <c r="CAI412" s="47"/>
      <c r="CAJ412" s="47"/>
      <c r="CAK412" s="47"/>
      <c r="CAL412" s="47"/>
      <c r="CAM412" s="47"/>
      <c r="CAN412" s="47"/>
      <c r="CAO412" s="47"/>
      <c r="CAP412" s="47"/>
      <c r="CAQ412" s="47"/>
      <c r="CAR412" s="47"/>
      <c r="CAS412" s="47"/>
      <c r="CAT412" s="47"/>
      <c r="CAU412" s="47"/>
      <c r="CAV412" s="47"/>
      <c r="CAW412" s="47"/>
      <c r="CAX412" s="47"/>
      <c r="CAY412" s="47"/>
      <c r="CAZ412" s="47"/>
      <c r="CBA412" s="47"/>
      <c r="CBB412" s="47"/>
      <c r="CBC412" s="47"/>
      <c r="CBD412" s="47"/>
      <c r="CBE412" s="47"/>
      <c r="CBF412" s="47"/>
      <c r="CBG412" s="47"/>
      <c r="CBH412" s="47"/>
      <c r="CBI412" s="47"/>
      <c r="CBJ412" s="47"/>
      <c r="CBK412" s="47"/>
      <c r="CBL412" s="47"/>
      <c r="CBM412" s="47"/>
      <c r="CBN412" s="47"/>
      <c r="CBO412" s="47"/>
      <c r="CBP412" s="47"/>
      <c r="CBQ412" s="47"/>
      <c r="CBR412" s="47"/>
      <c r="CBS412" s="47"/>
      <c r="CBT412" s="47"/>
      <c r="CBU412" s="47"/>
      <c r="CBV412" s="47"/>
      <c r="CBW412" s="47"/>
      <c r="CBX412" s="47"/>
      <c r="CBY412" s="47"/>
      <c r="CBZ412" s="47"/>
      <c r="CCA412" s="47"/>
      <c r="CCB412" s="47"/>
      <c r="CCC412" s="47"/>
      <c r="CCD412" s="47"/>
      <c r="CCE412" s="47"/>
      <c r="CCF412" s="47"/>
      <c r="CCG412" s="47"/>
      <c r="CCH412" s="47"/>
      <c r="CCI412" s="47"/>
      <c r="CCJ412" s="47"/>
      <c r="CCK412" s="47"/>
      <c r="CCL412" s="47"/>
      <c r="CCM412" s="47"/>
      <c r="CCN412" s="47"/>
      <c r="CCO412" s="47"/>
      <c r="CCP412" s="47"/>
      <c r="CCQ412" s="47"/>
      <c r="CCR412" s="47"/>
      <c r="CCS412" s="47"/>
      <c r="CCT412" s="47"/>
      <c r="CCU412" s="47"/>
      <c r="CCV412" s="47"/>
      <c r="CCW412" s="47"/>
      <c r="CCX412" s="47"/>
      <c r="CCY412" s="47"/>
      <c r="CCZ412" s="47"/>
      <c r="CDA412" s="47"/>
      <c r="CDB412" s="47"/>
      <c r="CDC412" s="47"/>
      <c r="CDD412" s="47"/>
      <c r="CDE412" s="47"/>
      <c r="CDF412" s="47"/>
      <c r="CDG412" s="47"/>
      <c r="CDH412" s="47"/>
      <c r="CDI412" s="47"/>
      <c r="CDJ412" s="47"/>
      <c r="CDK412" s="47"/>
      <c r="CDL412" s="47"/>
      <c r="CDM412" s="47"/>
      <c r="CDN412" s="47"/>
      <c r="CDO412" s="47"/>
      <c r="CDP412" s="47"/>
      <c r="CDQ412" s="47"/>
      <c r="CDR412" s="47"/>
      <c r="CDS412" s="47"/>
      <c r="CDT412" s="47"/>
      <c r="CDU412" s="47"/>
      <c r="CDV412" s="47"/>
      <c r="CDW412" s="47"/>
      <c r="CDX412" s="47"/>
      <c r="CDY412" s="47"/>
      <c r="CDZ412" s="47"/>
      <c r="CEA412" s="47"/>
      <c r="CEB412" s="47"/>
      <c r="CEC412" s="47"/>
      <c r="CED412" s="47"/>
      <c r="CEE412" s="47"/>
      <c r="CEF412" s="47"/>
      <c r="CEG412" s="47"/>
      <c r="CEH412" s="47"/>
      <c r="CEI412" s="47"/>
      <c r="CEJ412" s="47"/>
      <c r="CEK412" s="47"/>
      <c r="CEL412" s="47"/>
      <c r="CEM412" s="47"/>
      <c r="CEN412" s="47"/>
      <c r="CEO412" s="47"/>
      <c r="CEP412" s="47"/>
      <c r="CEQ412" s="47"/>
      <c r="CER412" s="47"/>
      <c r="CES412" s="47"/>
      <c r="CET412" s="47"/>
      <c r="CEU412" s="47"/>
      <c r="CEV412" s="47"/>
      <c r="CEW412" s="47"/>
      <c r="CEX412" s="47"/>
      <c r="CEY412" s="47"/>
      <c r="CEZ412" s="47"/>
      <c r="CFA412" s="47"/>
      <c r="CFB412" s="47"/>
      <c r="CFC412" s="47"/>
      <c r="CFD412" s="47"/>
      <c r="CFE412" s="47"/>
      <c r="CFF412" s="47"/>
      <c r="CFG412" s="47"/>
      <c r="CFH412" s="47"/>
      <c r="CFI412" s="47"/>
      <c r="CFJ412" s="47"/>
      <c r="CFK412" s="47"/>
      <c r="CFL412" s="47"/>
      <c r="CFM412" s="47"/>
      <c r="CFN412" s="47"/>
      <c r="CFO412" s="47"/>
      <c r="CFP412" s="47"/>
      <c r="CFQ412" s="47"/>
      <c r="CFR412" s="47"/>
      <c r="CFS412" s="47"/>
      <c r="CFT412" s="47"/>
      <c r="CFU412" s="47"/>
      <c r="CFV412" s="47"/>
      <c r="CFW412" s="47"/>
      <c r="CFX412" s="47"/>
      <c r="CFY412" s="47"/>
      <c r="CFZ412" s="47"/>
      <c r="CGA412" s="47"/>
      <c r="CGB412" s="47"/>
      <c r="CGC412" s="47"/>
      <c r="CGD412" s="47"/>
      <c r="CGE412" s="47"/>
      <c r="CGF412" s="47"/>
      <c r="CGG412" s="47"/>
      <c r="CGH412" s="47"/>
      <c r="CGI412" s="47"/>
      <c r="CGJ412" s="47"/>
      <c r="CGK412" s="47"/>
      <c r="CGL412" s="47"/>
      <c r="CGM412" s="47"/>
      <c r="CGN412" s="47"/>
      <c r="CGO412" s="47"/>
      <c r="CGP412" s="47"/>
      <c r="CGQ412" s="47"/>
      <c r="CGR412" s="47"/>
      <c r="CGS412" s="47"/>
      <c r="CGT412" s="47"/>
      <c r="CGU412" s="47"/>
      <c r="CGV412" s="47"/>
      <c r="CGW412" s="47"/>
      <c r="CGX412" s="47"/>
      <c r="CGY412" s="47"/>
      <c r="CGZ412" s="47"/>
      <c r="CHA412" s="47"/>
      <c r="CHB412" s="47"/>
      <c r="CHC412" s="47"/>
      <c r="CHD412" s="47"/>
      <c r="CHE412" s="47"/>
      <c r="CHF412" s="47"/>
      <c r="CHG412" s="47"/>
      <c r="CHH412" s="47"/>
      <c r="CHI412" s="47"/>
      <c r="CHJ412" s="47"/>
      <c r="CHK412" s="47"/>
      <c r="CHL412" s="47"/>
      <c r="CHM412" s="47"/>
      <c r="CHN412" s="47"/>
      <c r="CHO412" s="47"/>
      <c r="CHP412" s="47"/>
      <c r="CHQ412" s="47"/>
      <c r="CHR412" s="47"/>
      <c r="CHS412" s="47"/>
      <c r="CHT412" s="47"/>
      <c r="CHU412" s="47"/>
      <c r="CHV412" s="47"/>
      <c r="CHW412" s="47"/>
      <c r="CHX412" s="47"/>
      <c r="CHY412" s="47"/>
      <c r="CHZ412" s="47"/>
      <c r="CIA412" s="47"/>
      <c r="CIB412" s="47"/>
      <c r="CIC412" s="47"/>
      <c r="CID412" s="47"/>
      <c r="CIE412" s="47"/>
      <c r="CIF412" s="47"/>
      <c r="CIG412" s="47"/>
      <c r="CIH412" s="47"/>
      <c r="CII412" s="47"/>
      <c r="CIJ412" s="47"/>
      <c r="CIK412" s="47"/>
      <c r="CIL412" s="47"/>
      <c r="CIM412" s="47"/>
      <c r="CIN412" s="47"/>
      <c r="CIO412" s="47"/>
      <c r="CIP412" s="47"/>
      <c r="CIQ412" s="47"/>
      <c r="CIR412" s="47"/>
      <c r="CIS412" s="47"/>
      <c r="CIT412" s="47"/>
      <c r="CIU412" s="47"/>
      <c r="CIV412" s="47"/>
      <c r="CIW412" s="47"/>
      <c r="CIX412" s="47"/>
      <c r="CIY412" s="47"/>
      <c r="CIZ412" s="47"/>
      <c r="CJA412" s="47"/>
      <c r="CJB412" s="47"/>
      <c r="CJC412" s="47"/>
      <c r="CJD412" s="47"/>
      <c r="CJE412" s="47"/>
      <c r="CJF412" s="47"/>
      <c r="CJG412" s="47"/>
      <c r="CJH412" s="47"/>
      <c r="CJI412" s="47"/>
      <c r="CJJ412" s="47"/>
      <c r="CJK412" s="47"/>
      <c r="CJL412" s="47"/>
      <c r="CJM412" s="47"/>
      <c r="CJN412" s="47"/>
      <c r="CJO412" s="47"/>
      <c r="CJP412" s="47"/>
      <c r="CJQ412" s="47"/>
      <c r="CJR412" s="47"/>
      <c r="CJS412" s="47"/>
      <c r="CJT412" s="47"/>
      <c r="CJU412" s="47"/>
      <c r="CJV412" s="47"/>
      <c r="CJW412" s="47"/>
      <c r="CJX412" s="47"/>
      <c r="CJY412" s="47"/>
      <c r="CJZ412" s="47"/>
      <c r="CKA412" s="47"/>
      <c r="CKB412" s="47"/>
      <c r="CKC412" s="47"/>
      <c r="CKD412" s="47"/>
      <c r="CKE412" s="47"/>
      <c r="CKF412" s="47"/>
      <c r="CKG412" s="47"/>
      <c r="CKH412" s="47"/>
      <c r="CKI412" s="47"/>
      <c r="CKJ412" s="47"/>
      <c r="CKK412" s="47"/>
      <c r="CKL412" s="47"/>
      <c r="CKM412" s="47"/>
      <c r="CKN412" s="47"/>
      <c r="CKO412" s="47"/>
      <c r="CKP412" s="47"/>
      <c r="CKQ412" s="47"/>
      <c r="CKR412" s="47"/>
      <c r="CKS412" s="47"/>
      <c r="CKT412" s="47"/>
      <c r="CKU412" s="47"/>
      <c r="CKV412" s="47"/>
      <c r="CKW412" s="47"/>
      <c r="CKX412" s="47"/>
      <c r="CKY412" s="47"/>
      <c r="CKZ412" s="47"/>
      <c r="CLA412" s="47"/>
      <c r="CLB412" s="47"/>
      <c r="CLC412" s="47"/>
      <c r="CLD412" s="47"/>
      <c r="CLE412" s="47"/>
      <c r="CLF412" s="47"/>
      <c r="CLG412" s="47"/>
      <c r="CLH412" s="47"/>
      <c r="CLI412" s="47"/>
      <c r="CLJ412" s="47"/>
      <c r="CLK412" s="47"/>
      <c r="CLL412" s="47"/>
      <c r="CLM412" s="47"/>
      <c r="CLN412" s="47"/>
      <c r="CLO412" s="47"/>
      <c r="CLP412" s="47"/>
      <c r="CLQ412" s="47"/>
      <c r="CLR412" s="47"/>
      <c r="CLS412" s="47"/>
      <c r="CLT412" s="47"/>
      <c r="CLU412" s="47"/>
      <c r="CLV412" s="47"/>
      <c r="CLW412" s="47"/>
      <c r="CLX412" s="47"/>
      <c r="CLY412" s="47"/>
      <c r="CLZ412" s="47"/>
      <c r="CMA412" s="47"/>
      <c r="CMB412" s="47"/>
      <c r="CMC412" s="47"/>
      <c r="CMD412" s="47"/>
      <c r="CME412" s="47"/>
      <c r="CMF412" s="47"/>
      <c r="CMG412" s="47"/>
      <c r="CMH412" s="47"/>
      <c r="CMI412" s="47"/>
      <c r="CMJ412" s="47"/>
      <c r="CMK412" s="47"/>
      <c r="CML412" s="47"/>
      <c r="CMM412" s="47"/>
      <c r="CMN412" s="47"/>
      <c r="CMO412" s="47"/>
      <c r="CMP412" s="47"/>
      <c r="CMQ412" s="47"/>
      <c r="CMR412" s="47"/>
      <c r="CMS412" s="47"/>
      <c r="CMT412" s="47"/>
      <c r="CMU412" s="47"/>
      <c r="CMV412" s="47"/>
      <c r="CMW412" s="47"/>
      <c r="CMX412" s="47"/>
      <c r="CMY412" s="47"/>
      <c r="CMZ412" s="47"/>
      <c r="CNA412" s="47"/>
      <c r="CNB412" s="47"/>
      <c r="CNC412" s="47"/>
      <c r="CND412" s="47"/>
      <c r="CNE412" s="47"/>
      <c r="CNF412" s="47"/>
      <c r="CNG412" s="47"/>
      <c r="CNH412" s="47"/>
      <c r="CNI412" s="47"/>
      <c r="CNJ412" s="47"/>
      <c r="CNK412" s="47"/>
      <c r="CNL412" s="47"/>
      <c r="CNM412" s="47"/>
      <c r="CNN412" s="47"/>
      <c r="CNO412" s="47"/>
      <c r="CNP412" s="47"/>
      <c r="CNQ412" s="47"/>
      <c r="CNR412" s="47"/>
      <c r="CNS412" s="47"/>
      <c r="CNT412" s="47"/>
      <c r="CNU412" s="47"/>
      <c r="CNV412" s="47"/>
      <c r="CNW412" s="47"/>
      <c r="CNX412" s="47"/>
      <c r="CNY412" s="47"/>
      <c r="CNZ412" s="47"/>
      <c r="COA412" s="47"/>
      <c r="COB412" s="47"/>
      <c r="COC412" s="47"/>
      <c r="COD412" s="47"/>
      <c r="COE412" s="47"/>
      <c r="COF412" s="47"/>
      <c r="COG412" s="47"/>
      <c r="COH412" s="47"/>
      <c r="COI412" s="47"/>
      <c r="COJ412" s="47"/>
      <c r="COK412" s="47"/>
      <c r="COL412" s="47"/>
      <c r="COM412" s="47"/>
      <c r="CON412" s="47"/>
      <c r="COO412" s="47"/>
      <c r="COP412" s="47"/>
      <c r="COQ412" s="47"/>
      <c r="COR412" s="47"/>
      <c r="COS412" s="47"/>
      <c r="COT412" s="47"/>
      <c r="COU412" s="47"/>
      <c r="COV412" s="47"/>
      <c r="COW412" s="47"/>
      <c r="COX412" s="47"/>
      <c r="COY412" s="47"/>
      <c r="COZ412" s="47"/>
      <c r="CPA412" s="47"/>
      <c r="CPB412" s="47"/>
      <c r="CPC412" s="47"/>
      <c r="CPD412" s="47"/>
      <c r="CPE412" s="47"/>
      <c r="CPF412" s="47"/>
      <c r="CPG412" s="47"/>
      <c r="CPH412" s="47"/>
      <c r="CPI412" s="47"/>
      <c r="CPJ412" s="47"/>
      <c r="CPK412" s="47"/>
      <c r="CPL412" s="47"/>
      <c r="CPM412" s="47"/>
      <c r="CPN412" s="47"/>
      <c r="CPO412" s="47"/>
      <c r="CPP412" s="47"/>
      <c r="CPQ412" s="47"/>
      <c r="CPR412" s="47"/>
      <c r="CPS412" s="47"/>
      <c r="CPT412" s="47"/>
      <c r="CPU412" s="47"/>
      <c r="CPV412" s="47"/>
      <c r="CPW412" s="47"/>
      <c r="CPX412" s="47"/>
      <c r="CPY412" s="47"/>
      <c r="CPZ412" s="47"/>
      <c r="CQA412" s="47"/>
      <c r="CQB412" s="47"/>
      <c r="CQC412" s="47"/>
      <c r="CQD412" s="47"/>
      <c r="CQE412" s="47"/>
      <c r="CQF412" s="47"/>
      <c r="CQG412" s="47"/>
      <c r="CQH412" s="47"/>
      <c r="CQI412" s="47"/>
      <c r="CQJ412" s="47"/>
      <c r="CQK412" s="47"/>
      <c r="CQL412" s="47"/>
      <c r="CQM412" s="47"/>
      <c r="CQN412" s="47"/>
      <c r="CQO412" s="47"/>
      <c r="CQP412" s="47"/>
      <c r="CQQ412" s="47"/>
      <c r="CQR412" s="47"/>
      <c r="CQS412" s="47"/>
      <c r="CQT412" s="47"/>
      <c r="CQU412" s="47"/>
      <c r="CQV412" s="47"/>
      <c r="CQW412" s="47"/>
      <c r="CQX412" s="47"/>
      <c r="CQY412" s="47"/>
      <c r="CQZ412" s="47"/>
      <c r="CRA412" s="47"/>
      <c r="CRB412" s="47"/>
      <c r="CRC412" s="47"/>
      <c r="CRD412" s="47"/>
      <c r="CRE412" s="47"/>
      <c r="CRF412" s="47"/>
      <c r="CRG412" s="47"/>
      <c r="CRH412" s="47"/>
      <c r="CRI412" s="47"/>
      <c r="CRJ412" s="47"/>
      <c r="CRK412" s="47"/>
      <c r="CRL412" s="47"/>
      <c r="CRM412" s="47"/>
      <c r="CRN412" s="47"/>
      <c r="CRO412" s="47"/>
      <c r="CRP412" s="47"/>
      <c r="CRQ412" s="47"/>
      <c r="CRR412" s="47"/>
      <c r="CRS412" s="47"/>
      <c r="CRT412" s="47"/>
      <c r="CRU412" s="47"/>
      <c r="CRV412" s="47"/>
      <c r="CRW412" s="47"/>
      <c r="CRX412" s="47"/>
      <c r="CRY412" s="47"/>
      <c r="CRZ412" s="47"/>
      <c r="CSA412" s="47"/>
      <c r="CSB412" s="47"/>
      <c r="CSC412" s="47"/>
      <c r="CSD412" s="47"/>
      <c r="CSE412" s="47"/>
      <c r="CSF412" s="47"/>
      <c r="CSG412" s="47"/>
      <c r="CSH412" s="47"/>
      <c r="CSI412" s="47"/>
      <c r="CSJ412" s="47"/>
      <c r="CSK412" s="47"/>
      <c r="CSL412" s="47"/>
      <c r="CSM412" s="47"/>
      <c r="CSN412" s="47"/>
      <c r="CSO412" s="47"/>
      <c r="CSP412" s="47"/>
      <c r="CSQ412" s="47"/>
      <c r="CSR412" s="47"/>
      <c r="CSS412" s="47"/>
      <c r="CST412" s="47"/>
      <c r="CSU412" s="47"/>
      <c r="CSV412" s="47"/>
      <c r="CSW412" s="47"/>
      <c r="CSX412" s="47"/>
      <c r="CSY412" s="47"/>
      <c r="CSZ412" s="47"/>
      <c r="CTA412" s="47"/>
      <c r="CTB412" s="47"/>
      <c r="CTC412" s="47"/>
      <c r="CTD412" s="47"/>
      <c r="CTE412" s="47"/>
      <c r="CTF412" s="47"/>
      <c r="CTG412" s="47"/>
      <c r="CTH412" s="47"/>
      <c r="CTI412" s="47"/>
      <c r="CTJ412" s="47"/>
      <c r="CTK412" s="47"/>
      <c r="CTL412" s="47"/>
      <c r="CTM412" s="47"/>
      <c r="CTN412" s="47"/>
      <c r="CTO412" s="47"/>
      <c r="CTP412" s="47"/>
      <c r="CTQ412" s="47"/>
      <c r="CTR412" s="47"/>
      <c r="CTS412" s="47"/>
      <c r="CTT412" s="47"/>
      <c r="CTU412" s="47"/>
      <c r="CTV412" s="47"/>
      <c r="CTW412" s="47"/>
      <c r="CTX412" s="47"/>
      <c r="CTY412" s="47"/>
      <c r="CTZ412" s="47"/>
      <c r="CUA412" s="47"/>
      <c r="CUB412" s="47"/>
      <c r="CUC412" s="47"/>
      <c r="CUD412" s="47"/>
      <c r="CUE412" s="47"/>
      <c r="CUF412" s="47"/>
      <c r="CUG412" s="47"/>
      <c r="CUH412" s="47"/>
      <c r="CUI412" s="47"/>
      <c r="CUJ412" s="47"/>
      <c r="CUK412" s="47"/>
      <c r="CUL412" s="47"/>
      <c r="CUM412" s="47"/>
      <c r="CUN412" s="47"/>
      <c r="CUO412" s="47"/>
      <c r="CUP412" s="47"/>
      <c r="CUQ412" s="47"/>
      <c r="CUR412" s="47"/>
      <c r="CUS412" s="47"/>
      <c r="CUT412" s="47"/>
      <c r="CUU412" s="47"/>
      <c r="CUV412" s="47"/>
      <c r="CUW412" s="47"/>
      <c r="CUX412" s="47"/>
      <c r="CUY412" s="47"/>
      <c r="CUZ412" s="47"/>
      <c r="CVA412" s="47"/>
      <c r="CVB412" s="47"/>
      <c r="CVC412" s="47"/>
      <c r="CVD412" s="47"/>
      <c r="CVE412" s="47"/>
      <c r="CVF412" s="47"/>
      <c r="CVG412" s="47"/>
      <c r="CVH412" s="47"/>
      <c r="CVI412" s="47"/>
      <c r="CVJ412" s="47"/>
      <c r="CVK412" s="47"/>
      <c r="CVL412" s="47"/>
      <c r="CVM412" s="47"/>
      <c r="CVN412" s="47"/>
      <c r="CVO412" s="47"/>
      <c r="CVP412" s="47"/>
      <c r="CVQ412" s="47"/>
      <c r="CVR412" s="47"/>
      <c r="CVS412" s="47"/>
      <c r="CVT412" s="47"/>
      <c r="CVU412" s="47"/>
      <c r="CVV412" s="47"/>
      <c r="CVW412" s="47"/>
      <c r="CVX412" s="47"/>
      <c r="CVY412" s="47"/>
      <c r="CVZ412" s="47"/>
      <c r="CWA412" s="47"/>
      <c r="CWB412" s="47"/>
      <c r="CWC412" s="47"/>
      <c r="CWD412" s="47"/>
      <c r="CWE412" s="47"/>
      <c r="CWF412" s="47"/>
      <c r="CWG412" s="47"/>
      <c r="CWH412" s="47"/>
      <c r="CWI412" s="47"/>
      <c r="CWJ412" s="47"/>
      <c r="CWK412" s="47"/>
      <c r="CWL412" s="47"/>
      <c r="CWM412" s="47"/>
      <c r="CWN412" s="47"/>
      <c r="CWO412" s="47"/>
      <c r="CWP412" s="47"/>
      <c r="CWQ412" s="47"/>
      <c r="CWR412" s="47"/>
      <c r="CWS412" s="47"/>
      <c r="CWT412" s="47"/>
      <c r="CWU412" s="47"/>
      <c r="CWV412" s="47"/>
      <c r="CWW412" s="47"/>
      <c r="CWX412" s="47"/>
      <c r="CWY412" s="47"/>
      <c r="CWZ412" s="47"/>
      <c r="CXA412" s="47"/>
      <c r="CXB412" s="47"/>
      <c r="CXC412" s="47"/>
      <c r="CXD412" s="47"/>
      <c r="CXE412" s="47"/>
      <c r="CXF412" s="47"/>
      <c r="CXG412" s="47"/>
      <c r="CXH412" s="47"/>
      <c r="CXI412" s="47"/>
      <c r="CXJ412" s="47"/>
      <c r="CXK412" s="47"/>
      <c r="CXL412" s="47"/>
      <c r="CXM412" s="47"/>
      <c r="CXN412" s="47"/>
      <c r="CXO412" s="47"/>
      <c r="CXP412" s="47"/>
      <c r="CXQ412" s="47"/>
      <c r="CXR412" s="47"/>
      <c r="CXS412" s="47"/>
      <c r="CXT412" s="47"/>
      <c r="CXU412" s="47"/>
      <c r="CXV412" s="47"/>
      <c r="CXW412" s="47"/>
      <c r="CXX412" s="47"/>
      <c r="CXY412" s="47"/>
      <c r="CXZ412" s="47"/>
      <c r="CYA412" s="47"/>
      <c r="CYB412" s="47"/>
      <c r="CYC412" s="47"/>
      <c r="CYD412" s="47"/>
      <c r="CYE412" s="47"/>
      <c r="CYF412" s="47"/>
      <c r="CYG412" s="47"/>
      <c r="CYH412" s="47"/>
      <c r="CYI412" s="47"/>
      <c r="CYJ412" s="47"/>
      <c r="CYK412" s="47"/>
      <c r="CYL412" s="47"/>
      <c r="CYM412" s="47"/>
      <c r="CYN412" s="47"/>
      <c r="CYO412" s="47"/>
      <c r="CYP412" s="47"/>
      <c r="CYQ412" s="47"/>
      <c r="CYR412" s="47"/>
      <c r="CYS412" s="47"/>
      <c r="CYT412" s="47"/>
      <c r="CYU412" s="47"/>
      <c r="CYV412" s="47"/>
      <c r="CYW412" s="47"/>
      <c r="CYX412" s="47"/>
      <c r="CYY412" s="47"/>
      <c r="CYZ412" s="47"/>
      <c r="CZA412" s="47"/>
      <c r="CZB412" s="47"/>
      <c r="CZC412" s="47"/>
      <c r="CZD412" s="47"/>
      <c r="CZE412" s="47"/>
      <c r="CZF412" s="47"/>
      <c r="CZG412" s="47"/>
      <c r="CZH412" s="47"/>
      <c r="CZI412" s="47"/>
      <c r="CZJ412" s="47"/>
      <c r="CZK412" s="47"/>
      <c r="CZL412" s="47"/>
      <c r="CZM412" s="47"/>
      <c r="CZN412" s="47"/>
      <c r="CZO412" s="47"/>
      <c r="CZP412" s="47"/>
      <c r="CZQ412" s="47"/>
      <c r="CZR412" s="47"/>
      <c r="CZS412" s="47"/>
      <c r="CZT412" s="47"/>
      <c r="CZU412" s="47"/>
      <c r="CZV412" s="47"/>
      <c r="CZW412" s="47"/>
      <c r="CZX412" s="47"/>
      <c r="CZY412" s="47"/>
      <c r="CZZ412" s="47"/>
      <c r="DAA412" s="47"/>
      <c r="DAB412" s="47"/>
      <c r="DAC412" s="47"/>
      <c r="DAD412" s="47"/>
      <c r="DAE412" s="47"/>
      <c r="DAF412" s="47"/>
      <c r="DAG412" s="47"/>
      <c r="DAH412" s="47"/>
      <c r="DAI412" s="47"/>
      <c r="DAJ412" s="47"/>
      <c r="DAK412" s="47"/>
      <c r="DAL412" s="47"/>
      <c r="DAM412" s="47"/>
      <c r="DAN412" s="47"/>
      <c r="DAO412" s="47"/>
      <c r="DAP412" s="47"/>
      <c r="DAQ412" s="47"/>
      <c r="DAR412" s="47"/>
      <c r="DAS412" s="47"/>
      <c r="DAT412" s="47"/>
      <c r="DAU412" s="47"/>
      <c r="DAV412" s="47"/>
      <c r="DAW412" s="47"/>
      <c r="DAX412" s="47"/>
      <c r="DAY412" s="47"/>
      <c r="DAZ412" s="47"/>
      <c r="DBA412" s="47"/>
      <c r="DBB412" s="47"/>
      <c r="DBC412" s="47"/>
      <c r="DBD412" s="47"/>
      <c r="DBE412" s="47"/>
      <c r="DBF412" s="47"/>
      <c r="DBG412" s="47"/>
      <c r="DBH412" s="47"/>
      <c r="DBI412" s="47"/>
      <c r="DBJ412" s="47"/>
      <c r="DBK412" s="47"/>
      <c r="DBL412" s="47"/>
      <c r="DBM412" s="47"/>
      <c r="DBN412" s="47"/>
      <c r="DBO412" s="47"/>
      <c r="DBP412" s="47"/>
      <c r="DBQ412" s="47"/>
      <c r="DBR412" s="47"/>
      <c r="DBS412" s="47"/>
      <c r="DBT412" s="47"/>
      <c r="DBU412" s="47"/>
      <c r="DBV412" s="47"/>
      <c r="DBW412" s="47"/>
      <c r="DBX412" s="47"/>
      <c r="DBY412" s="47"/>
      <c r="DBZ412" s="47"/>
      <c r="DCA412" s="47"/>
      <c r="DCB412" s="47"/>
      <c r="DCC412" s="47"/>
      <c r="DCD412" s="47"/>
      <c r="DCE412" s="47"/>
      <c r="DCF412" s="47"/>
      <c r="DCG412" s="47"/>
      <c r="DCH412" s="47"/>
      <c r="DCI412" s="47"/>
      <c r="DCJ412" s="47"/>
      <c r="DCK412" s="47"/>
      <c r="DCL412" s="47"/>
      <c r="DCM412" s="47"/>
      <c r="DCN412" s="47"/>
      <c r="DCO412" s="47"/>
      <c r="DCP412" s="47"/>
      <c r="DCQ412" s="47"/>
      <c r="DCR412" s="47"/>
      <c r="DCS412" s="47"/>
      <c r="DCT412" s="47"/>
      <c r="DCU412" s="47"/>
      <c r="DCV412" s="47"/>
      <c r="DCW412" s="47"/>
      <c r="DCX412" s="47"/>
      <c r="DCY412" s="47"/>
      <c r="DCZ412" s="47"/>
      <c r="DDA412" s="47"/>
      <c r="DDB412" s="47"/>
      <c r="DDC412" s="47"/>
      <c r="DDD412" s="47"/>
      <c r="DDE412" s="47"/>
      <c r="DDF412" s="47"/>
      <c r="DDG412" s="47"/>
      <c r="DDH412" s="47"/>
      <c r="DDI412" s="47"/>
      <c r="DDJ412" s="47"/>
      <c r="DDK412" s="47"/>
      <c r="DDL412" s="47"/>
      <c r="DDM412" s="47"/>
      <c r="DDN412" s="47"/>
      <c r="DDO412" s="47"/>
      <c r="DDP412" s="47"/>
      <c r="DDQ412" s="47"/>
      <c r="DDR412" s="47"/>
      <c r="DDS412" s="47"/>
      <c r="DDT412" s="47"/>
      <c r="DDU412" s="47"/>
      <c r="DDV412" s="47"/>
      <c r="DDW412" s="47"/>
      <c r="DDX412" s="47"/>
      <c r="DDY412" s="47"/>
      <c r="DDZ412" s="47"/>
      <c r="DEA412" s="47"/>
      <c r="DEB412" s="47"/>
      <c r="DEC412" s="47"/>
      <c r="DED412" s="47"/>
      <c r="DEE412" s="47"/>
      <c r="DEF412" s="47"/>
      <c r="DEG412" s="47"/>
      <c r="DEH412" s="47"/>
      <c r="DEI412" s="47"/>
      <c r="DEJ412" s="47"/>
      <c r="DEK412" s="47"/>
      <c r="DEL412" s="47"/>
      <c r="DEM412" s="47"/>
      <c r="DEN412" s="47"/>
      <c r="DEO412" s="47"/>
      <c r="DEP412" s="47"/>
      <c r="DEQ412" s="47"/>
      <c r="DER412" s="47"/>
      <c r="DES412" s="47"/>
      <c r="DET412" s="47"/>
      <c r="DEU412" s="47"/>
      <c r="DEV412" s="47"/>
      <c r="DEW412" s="47"/>
      <c r="DEX412" s="47"/>
      <c r="DEY412" s="47"/>
      <c r="DEZ412" s="47"/>
      <c r="DFA412" s="47"/>
      <c r="DFB412" s="47"/>
      <c r="DFC412" s="47"/>
      <c r="DFD412" s="47"/>
      <c r="DFE412" s="47"/>
      <c r="DFF412" s="47"/>
      <c r="DFG412" s="47"/>
      <c r="DFH412" s="47"/>
      <c r="DFI412" s="47"/>
      <c r="DFJ412" s="47"/>
      <c r="DFK412" s="47"/>
      <c r="DFL412" s="47"/>
      <c r="DFM412" s="47"/>
      <c r="DFN412" s="47"/>
      <c r="DFO412" s="47"/>
      <c r="DFP412" s="47"/>
      <c r="DFQ412" s="47"/>
      <c r="DFR412" s="47"/>
      <c r="DFS412" s="47"/>
      <c r="DFT412" s="47"/>
      <c r="DFU412" s="47"/>
      <c r="DFV412" s="47"/>
      <c r="DFW412" s="47"/>
      <c r="DFX412" s="47"/>
      <c r="DFY412" s="47"/>
      <c r="DFZ412" s="47"/>
      <c r="DGA412" s="47"/>
      <c r="DGB412" s="47"/>
      <c r="DGC412" s="47"/>
      <c r="DGD412" s="47"/>
      <c r="DGE412" s="47"/>
      <c r="DGF412" s="47"/>
      <c r="DGG412" s="47"/>
      <c r="DGH412" s="47"/>
      <c r="DGI412" s="47"/>
      <c r="DGJ412" s="47"/>
      <c r="DGK412" s="47"/>
      <c r="DGL412" s="47"/>
      <c r="DGM412" s="47"/>
      <c r="DGN412" s="47"/>
      <c r="DGO412" s="47"/>
      <c r="DGP412" s="47"/>
      <c r="DGQ412" s="47"/>
      <c r="DGR412" s="47"/>
      <c r="DGS412" s="47"/>
      <c r="DGT412" s="47"/>
      <c r="DGU412" s="47"/>
      <c r="DGV412" s="47"/>
      <c r="DGW412" s="47"/>
      <c r="DGX412" s="47"/>
      <c r="DGY412" s="47"/>
      <c r="DGZ412" s="47"/>
      <c r="DHA412" s="47"/>
      <c r="DHB412" s="47"/>
      <c r="DHC412" s="47"/>
      <c r="DHD412" s="47"/>
      <c r="DHE412" s="47"/>
      <c r="DHF412" s="47"/>
      <c r="DHG412" s="47"/>
      <c r="DHH412" s="47"/>
      <c r="DHI412" s="47"/>
      <c r="DHJ412" s="47"/>
      <c r="DHK412" s="47"/>
      <c r="DHL412" s="47"/>
      <c r="DHM412" s="47"/>
      <c r="DHN412" s="47"/>
      <c r="DHO412" s="47"/>
      <c r="DHP412" s="47"/>
      <c r="DHQ412" s="47"/>
      <c r="DHR412" s="47"/>
      <c r="DHS412" s="47"/>
      <c r="DHT412" s="47"/>
      <c r="DHU412" s="47"/>
      <c r="DHV412" s="47"/>
      <c r="DHW412" s="47"/>
      <c r="DHX412" s="47"/>
      <c r="DHY412" s="47"/>
      <c r="DHZ412" s="47"/>
      <c r="DIA412" s="47"/>
      <c r="DIB412" s="47"/>
      <c r="DIC412" s="47"/>
      <c r="DID412" s="47"/>
      <c r="DIE412" s="47"/>
      <c r="DIF412" s="47"/>
      <c r="DIG412" s="47"/>
      <c r="DIH412" s="47"/>
      <c r="DII412" s="47"/>
      <c r="DIJ412" s="47"/>
      <c r="DIK412" s="47"/>
      <c r="DIL412" s="47"/>
      <c r="DIM412" s="47"/>
      <c r="DIN412" s="47"/>
      <c r="DIO412" s="47"/>
      <c r="DIP412" s="47"/>
      <c r="DIQ412" s="47"/>
      <c r="DIR412" s="47"/>
      <c r="DIS412" s="47"/>
      <c r="DIT412" s="47"/>
      <c r="DIU412" s="47"/>
      <c r="DIV412" s="47"/>
      <c r="DIW412" s="47"/>
      <c r="DIX412" s="47"/>
      <c r="DIY412" s="47"/>
      <c r="DIZ412" s="47"/>
      <c r="DJA412" s="47"/>
      <c r="DJB412" s="47"/>
      <c r="DJC412" s="47"/>
      <c r="DJD412" s="47"/>
      <c r="DJE412" s="47"/>
      <c r="DJF412" s="47"/>
      <c r="DJG412" s="47"/>
      <c r="DJH412" s="47"/>
      <c r="DJI412" s="47"/>
      <c r="DJJ412" s="47"/>
      <c r="DJK412" s="47"/>
      <c r="DJL412" s="47"/>
      <c r="DJM412" s="47"/>
      <c r="DJN412" s="47"/>
      <c r="DJO412" s="47"/>
      <c r="DJP412" s="47"/>
      <c r="DJQ412" s="47"/>
      <c r="DJR412" s="47"/>
      <c r="DJS412" s="47"/>
      <c r="DJT412" s="47"/>
      <c r="DJU412" s="47"/>
      <c r="DJV412" s="47"/>
      <c r="DJW412" s="47"/>
      <c r="DJX412" s="47"/>
      <c r="DJY412" s="47"/>
      <c r="DJZ412" s="47"/>
      <c r="DKA412" s="47"/>
      <c r="DKB412" s="47"/>
      <c r="DKC412" s="47"/>
      <c r="DKD412" s="47"/>
      <c r="DKE412" s="47"/>
      <c r="DKF412" s="47"/>
      <c r="DKG412" s="47"/>
      <c r="DKH412" s="47"/>
      <c r="DKI412" s="47"/>
      <c r="DKJ412" s="47"/>
      <c r="DKK412" s="47"/>
      <c r="DKL412" s="47"/>
      <c r="DKM412" s="47"/>
      <c r="DKN412" s="47"/>
      <c r="DKO412" s="47"/>
      <c r="DKP412" s="47"/>
      <c r="DKQ412" s="47"/>
      <c r="DKR412" s="47"/>
      <c r="DKS412" s="47"/>
      <c r="DKT412" s="47"/>
      <c r="DKU412" s="47"/>
      <c r="DKV412" s="47"/>
      <c r="DKW412" s="47"/>
      <c r="DKX412" s="47"/>
      <c r="DKY412" s="47"/>
      <c r="DKZ412" s="47"/>
      <c r="DLA412" s="47"/>
      <c r="DLB412" s="47"/>
      <c r="DLC412" s="47"/>
      <c r="DLD412" s="47"/>
      <c r="DLE412" s="47"/>
      <c r="DLF412" s="47"/>
      <c r="DLG412" s="47"/>
      <c r="DLH412" s="47"/>
      <c r="DLI412" s="47"/>
      <c r="DLJ412" s="47"/>
      <c r="DLK412" s="47"/>
      <c r="DLL412" s="47"/>
      <c r="DLM412" s="47"/>
      <c r="DLN412" s="47"/>
      <c r="DLO412" s="47"/>
      <c r="DLP412" s="47"/>
      <c r="DLQ412" s="47"/>
      <c r="DLR412" s="47"/>
      <c r="DLS412" s="47"/>
      <c r="DLT412" s="47"/>
      <c r="DLU412" s="47"/>
      <c r="DLV412" s="47"/>
      <c r="DLW412" s="47"/>
      <c r="DLX412" s="47"/>
      <c r="DLY412" s="47"/>
      <c r="DLZ412" s="47"/>
      <c r="DMA412" s="47"/>
      <c r="DMB412" s="47"/>
      <c r="DMC412" s="47"/>
      <c r="DMD412" s="47"/>
      <c r="DME412" s="47"/>
      <c r="DMF412" s="47"/>
      <c r="DMG412" s="47"/>
      <c r="DMH412" s="47"/>
      <c r="DMI412" s="47"/>
      <c r="DMJ412" s="47"/>
      <c r="DMK412" s="47"/>
      <c r="DML412" s="47"/>
      <c r="DMM412" s="47"/>
      <c r="DMN412" s="47"/>
      <c r="DMO412" s="47"/>
      <c r="DMP412" s="47"/>
      <c r="DMQ412" s="47"/>
      <c r="DMR412" s="47"/>
      <c r="DMS412" s="47"/>
      <c r="DMT412" s="47"/>
      <c r="DMU412" s="47"/>
      <c r="DMV412" s="47"/>
      <c r="DMW412" s="47"/>
      <c r="DMX412" s="47"/>
      <c r="DMY412" s="47"/>
      <c r="DMZ412" s="47"/>
      <c r="DNA412" s="47"/>
      <c r="DNB412" s="47"/>
      <c r="DNC412" s="47"/>
      <c r="DND412" s="47"/>
      <c r="DNE412" s="47"/>
      <c r="DNF412" s="47"/>
      <c r="DNG412" s="47"/>
      <c r="DNH412" s="47"/>
      <c r="DNI412" s="47"/>
      <c r="DNJ412" s="47"/>
      <c r="DNK412" s="47"/>
      <c r="DNL412" s="47"/>
      <c r="DNM412" s="47"/>
      <c r="DNN412" s="47"/>
      <c r="DNO412" s="47"/>
      <c r="DNP412" s="47"/>
      <c r="DNQ412" s="47"/>
      <c r="DNR412" s="47"/>
      <c r="DNS412" s="47"/>
      <c r="DNT412" s="47"/>
      <c r="DNU412" s="47"/>
      <c r="DNV412" s="47"/>
      <c r="DNW412" s="47"/>
      <c r="DNX412" s="47"/>
      <c r="DNY412" s="47"/>
      <c r="DNZ412" s="47"/>
      <c r="DOA412" s="47"/>
      <c r="DOB412" s="47"/>
      <c r="DOC412" s="47"/>
      <c r="DOD412" s="47"/>
      <c r="DOE412" s="47"/>
      <c r="DOF412" s="47"/>
      <c r="DOG412" s="47"/>
      <c r="DOH412" s="47"/>
      <c r="DOI412" s="47"/>
      <c r="DOJ412" s="47"/>
      <c r="DOK412" s="47"/>
      <c r="DOL412" s="47"/>
      <c r="DOM412" s="47"/>
      <c r="DON412" s="47"/>
      <c r="DOO412" s="47"/>
      <c r="DOP412" s="47"/>
      <c r="DOQ412" s="47"/>
      <c r="DOR412" s="47"/>
      <c r="DOS412" s="47"/>
      <c r="DOT412" s="47"/>
      <c r="DOU412" s="47"/>
      <c r="DOV412" s="47"/>
      <c r="DOW412" s="47"/>
      <c r="DOX412" s="47"/>
      <c r="DOY412" s="47"/>
      <c r="DOZ412" s="47"/>
      <c r="DPA412" s="47"/>
      <c r="DPB412" s="47"/>
      <c r="DPC412" s="47"/>
      <c r="DPD412" s="47"/>
      <c r="DPE412" s="47"/>
      <c r="DPF412" s="47"/>
      <c r="DPG412" s="47"/>
      <c r="DPH412" s="47"/>
      <c r="DPI412" s="47"/>
      <c r="DPJ412" s="47"/>
      <c r="DPK412" s="47"/>
      <c r="DPL412" s="47"/>
      <c r="DPM412" s="47"/>
      <c r="DPN412" s="47"/>
      <c r="DPO412" s="47"/>
      <c r="DPP412" s="47"/>
      <c r="DPQ412" s="47"/>
      <c r="DPR412" s="47"/>
      <c r="DPS412" s="47"/>
      <c r="DPT412" s="47"/>
      <c r="DPU412" s="47"/>
      <c r="DPV412" s="47"/>
      <c r="DPW412" s="47"/>
      <c r="DPX412" s="47"/>
      <c r="DPY412" s="47"/>
      <c r="DPZ412" s="47"/>
      <c r="DQA412" s="47"/>
      <c r="DQB412" s="47"/>
      <c r="DQC412" s="47"/>
      <c r="DQD412" s="47"/>
      <c r="DQE412" s="47"/>
      <c r="DQF412" s="47"/>
      <c r="DQG412" s="47"/>
      <c r="DQH412" s="47"/>
      <c r="DQI412" s="47"/>
      <c r="DQJ412" s="47"/>
      <c r="DQK412" s="47"/>
      <c r="DQL412" s="47"/>
      <c r="DQM412" s="47"/>
      <c r="DQN412" s="47"/>
      <c r="DQO412" s="47"/>
      <c r="DQP412" s="47"/>
      <c r="DQQ412" s="47"/>
      <c r="DQR412" s="47"/>
      <c r="DQS412" s="47"/>
      <c r="DQT412" s="47"/>
      <c r="DQU412" s="47"/>
      <c r="DQV412" s="47"/>
      <c r="DQW412" s="47"/>
      <c r="DQX412" s="47"/>
      <c r="DQY412" s="47"/>
      <c r="DQZ412" s="47"/>
      <c r="DRA412" s="47"/>
      <c r="DRB412" s="47"/>
      <c r="DRC412" s="47"/>
      <c r="DRD412" s="47"/>
      <c r="DRE412" s="47"/>
      <c r="DRF412" s="47"/>
      <c r="DRG412" s="47"/>
      <c r="DRH412" s="47"/>
      <c r="DRI412" s="47"/>
      <c r="DRJ412" s="47"/>
      <c r="DRK412" s="47"/>
      <c r="DRL412" s="47"/>
      <c r="DRM412" s="47"/>
      <c r="DRN412" s="47"/>
      <c r="DRO412" s="47"/>
      <c r="DRP412" s="47"/>
      <c r="DRQ412" s="47"/>
      <c r="DRR412" s="47"/>
      <c r="DRS412" s="47"/>
      <c r="DRT412" s="47"/>
      <c r="DRU412" s="47"/>
      <c r="DRV412" s="47"/>
      <c r="DRW412" s="47"/>
      <c r="DRX412" s="47"/>
      <c r="DRY412" s="47"/>
      <c r="DRZ412" s="47"/>
      <c r="DSA412" s="47"/>
      <c r="DSB412" s="47"/>
      <c r="DSC412" s="47"/>
      <c r="DSD412" s="47"/>
      <c r="DSE412" s="47"/>
      <c r="DSF412" s="47"/>
      <c r="DSG412" s="47"/>
      <c r="DSH412" s="47"/>
      <c r="DSI412" s="47"/>
      <c r="DSJ412" s="47"/>
      <c r="DSK412" s="47"/>
      <c r="DSL412" s="47"/>
      <c r="DSM412" s="47"/>
      <c r="DSN412" s="47"/>
      <c r="DSO412" s="47"/>
      <c r="DSP412" s="47"/>
      <c r="DSQ412" s="47"/>
      <c r="DSR412" s="47"/>
      <c r="DSS412" s="47"/>
      <c r="DST412" s="47"/>
      <c r="DSU412" s="47"/>
      <c r="DSV412" s="47"/>
      <c r="DSW412" s="47"/>
      <c r="DSX412" s="47"/>
      <c r="DSY412" s="47"/>
      <c r="DSZ412" s="47"/>
      <c r="DTA412" s="47"/>
      <c r="DTB412" s="47"/>
      <c r="DTC412" s="47"/>
      <c r="DTD412" s="47"/>
      <c r="DTE412" s="47"/>
      <c r="DTF412" s="47"/>
      <c r="DTG412" s="47"/>
      <c r="DTH412" s="47"/>
      <c r="DTI412" s="47"/>
      <c r="DTJ412" s="47"/>
      <c r="DTK412" s="47"/>
      <c r="DTL412" s="47"/>
      <c r="DTM412" s="47"/>
      <c r="DTN412" s="47"/>
      <c r="DTO412" s="47"/>
      <c r="DTP412" s="47"/>
      <c r="DTQ412" s="47"/>
      <c r="DTR412" s="47"/>
      <c r="DTS412" s="47"/>
      <c r="DTT412" s="47"/>
      <c r="DTU412" s="47"/>
      <c r="DTV412" s="47"/>
      <c r="DTW412" s="47"/>
      <c r="DTX412" s="47"/>
      <c r="DTY412" s="47"/>
      <c r="DTZ412" s="47"/>
      <c r="DUA412" s="47"/>
      <c r="DUB412" s="47"/>
      <c r="DUC412" s="47"/>
      <c r="DUD412" s="47"/>
      <c r="DUE412" s="47"/>
      <c r="DUF412" s="47"/>
      <c r="DUG412" s="47"/>
      <c r="DUH412" s="47"/>
      <c r="DUI412" s="47"/>
      <c r="DUJ412" s="47"/>
      <c r="DUK412" s="47"/>
      <c r="DUL412" s="47"/>
      <c r="DUM412" s="47"/>
      <c r="DUN412" s="47"/>
      <c r="DUO412" s="47"/>
      <c r="DUP412" s="47"/>
      <c r="DUQ412" s="47"/>
      <c r="DUR412" s="47"/>
      <c r="DUS412" s="47"/>
      <c r="DUT412" s="47"/>
      <c r="DUU412" s="47"/>
      <c r="DUV412" s="47"/>
      <c r="DUW412" s="47"/>
      <c r="DUX412" s="47"/>
      <c r="DUY412" s="47"/>
      <c r="DUZ412" s="47"/>
      <c r="DVA412" s="47"/>
      <c r="DVB412" s="47"/>
      <c r="DVC412" s="47"/>
      <c r="DVD412" s="47"/>
      <c r="DVE412" s="47"/>
      <c r="DVF412" s="47"/>
      <c r="DVG412" s="47"/>
      <c r="DVH412" s="47"/>
      <c r="DVI412" s="47"/>
      <c r="DVJ412" s="47"/>
      <c r="DVK412" s="47"/>
      <c r="DVL412" s="47"/>
      <c r="DVM412" s="47"/>
      <c r="DVN412" s="47"/>
      <c r="DVO412" s="47"/>
      <c r="DVP412" s="47"/>
      <c r="DVQ412" s="47"/>
      <c r="DVR412" s="47"/>
      <c r="DVS412" s="47"/>
      <c r="DVT412" s="47"/>
      <c r="DVU412" s="47"/>
      <c r="DVV412" s="47"/>
      <c r="DVW412" s="47"/>
      <c r="DVX412" s="47"/>
      <c r="DVY412" s="47"/>
      <c r="DVZ412" s="47"/>
      <c r="DWA412" s="47"/>
      <c r="DWB412" s="47"/>
      <c r="DWC412" s="47"/>
      <c r="DWD412" s="47"/>
      <c r="DWE412" s="47"/>
      <c r="DWF412" s="47"/>
      <c r="DWG412" s="47"/>
      <c r="DWH412" s="47"/>
      <c r="DWI412" s="47"/>
      <c r="DWJ412" s="47"/>
      <c r="DWK412" s="47"/>
      <c r="DWL412" s="47"/>
      <c r="DWM412" s="47"/>
      <c r="DWN412" s="47"/>
      <c r="DWO412" s="47"/>
      <c r="DWP412" s="47"/>
      <c r="DWQ412" s="47"/>
      <c r="DWR412" s="47"/>
      <c r="DWS412" s="47"/>
      <c r="DWT412" s="47"/>
      <c r="DWU412" s="47"/>
      <c r="DWV412" s="47"/>
      <c r="DWW412" s="47"/>
      <c r="DWX412" s="47"/>
      <c r="DWY412" s="47"/>
      <c r="DWZ412" s="47"/>
      <c r="DXA412" s="47"/>
      <c r="DXB412" s="47"/>
      <c r="DXC412" s="47"/>
      <c r="DXD412" s="47"/>
      <c r="DXE412" s="47"/>
      <c r="DXF412" s="47"/>
      <c r="DXG412" s="47"/>
      <c r="DXH412" s="47"/>
      <c r="DXI412" s="47"/>
      <c r="DXJ412" s="47"/>
      <c r="DXK412" s="47"/>
      <c r="DXL412" s="47"/>
      <c r="DXM412" s="47"/>
      <c r="DXN412" s="47"/>
      <c r="DXO412" s="47"/>
      <c r="DXP412" s="47"/>
      <c r="DXQ412" s="47"/>
      <c r="DXR412" s="47"/>
      <c r="DXS412" s="47"/>
      <c r="DXT412" s="47"/>
      <c r="DXU412" s="47"/>
      <c r="DXV412" s="47"/>
      <c r="DXW412" s="47"/>
      <c r="DXX412" s="47"/>
      <c r="DXY412" s="47"/>
      <c r="DXZ412" s="47"/>
      <c r="DYA412" s="47"/>
      <c r="DYB412" s="47"/>
      <c r="DYC412" s="47"/>
      <c r="DYD412" s="47"/>
      <c r="DYE412" s="47"/>
      <c r="DYF412" s="47"/>
      <c r="DYG412" s="47"/>
      <c r="DYH412" s="47"/>
      <c r="DYI412" s="47"/>
      <c r="DYJ412" s="47"/>
      <c r="DYK412" s="47"/>
      <c r="DYL412" s="47"/>
      <c r="DYM412" s="47"/>
      <c r="DYN412" s="47"/>
      <c r="DYO412" s="47"/>
      <c r="DYP412" s="47"/>
      <c r="DYQ412" s="47"/>
      <c r="DYR412" s="47"/>
      <c r="DYS412" s="47"/>
      <c r="DYT412" s="47"/>
      <c r="DYU412" s="47"/>
      <c r="DYV412" s="47"/>
      <c r="DYW412" s="47"/>
      <c r="DYX412" s="47"/>
      <c r="DYY412" s="47"/>
      <c r="DYZ412" s="47"/>
      <c r="DZA412" s="47"/>
      <c r="DZB412" s="47"/>
      <c r="DZC412" s="47"/>
      <c r="DZD412" s="47"/>
      <c r="DZE412" s="47"/>
      <c r="DZF412" s="47"/>
      <c r="DZG412" s="47"/>
      <c r="DZH412" s="47"/>
      <c r="DZI412" s="47"/>
      <c r="DZJ412" s="47"/>
      <c r="DZK412" s="47"/>
      <c r="DZL412" s="47"/>
      <c r="DZM412" s="47"/>
      <c r="DZN412" s="47"/>
      <c r="DZO412" s="47"/>
      <c r="DZP412" s="47"/>
      <c r="DZQ412" s="47"/>
      <c r="DZR412" s="47"/>
      <c r="DZS412" s="47"/>
      <c r="DZT412" s="47"/>
      <c r="DZU412" s="47"/>
      <c r="DZV412" s="47"/>
      <c r="DZW412" s="47"/>
      <c r="DZX412" s="47"/>
      <c r="DZY412" s="47"/>
      <c r="DZZ412" s="47"/>
      <c r="EAA412" s="47"/>
      <c r="EAB412" s="47"/>
      <c r="EAC412" s="47"/>
      <c r="EAD412" s="47"/>
      <c r="EAE412" s="47"/>
      <c r="EAF412" s="47"/>
      <c r="EAG412" s="47"/>
      <c r="EAH412" s="47"/>
      <c r="EAI412" s="47"/>
      <c r="EAJ412" s="47"/>
      <c r="EAK412" s="47"/>
      <c r="EAL412" s="47"/>
      <c r="EAM412" s="47"/>
      <c r="EAN412" s="47"/>
      <c r="EAO412" s="47"/>
      <c r="EAP412" s="47"/>
      <c r="EAQ412" s="47"/>
      <c r="EAR412" s="47"/>
      <c r="EAS412" s="47"/>
      <c r="EAT412" s="47"/>
      <c r="EAU412" s="47"/>
      <c r="EAV412" s="47"/>
      <c r="EAW412" s="47"/>
      <c r="EAX412" s="47"/>
      <c r="EAY412" s="47"/>
      <c r="EAZ412" s="47"/>
      <c r="EBA412" s="47"/>
      <c r="EBB412" s="47"/>
      <c r="EBC412" s="47"/>
      <c r="EBD412" s="47"/>
      <c r="EBE412" s="47"/>
      <c r="EBF412" s="47"/>
      <c r="EBG412" s="47"/>
      <c r="EBH412" s="47"/>
      <c r="EBI412" s="47"/>
      <c r="EBJ412" s="47"/>
      <c r="EBK412" s="47"/>
      <c r="EBL412" s="47"/>
      <c r="EBM412" s="47"/>
      <c r="EBN412" s="47"/>
      <c r="EBO412" s="47"/>
      <c r="EBP412" s="47"/>
      <c r="EBQ412" s="47"/>
      <c r="EBR412" s="47"/>
      <c r="EBS412" s="47"/>
      <c r="EBT412" s="47"/>
      <c r="EBU412" s="47"/>
      <c r="EBV412" s="47"/>
      <c r="EBW412" s="47"/>
      <c r="EBX412" s="47"/>
      <c r="EBY412" s="47"/>
      <c r="EBZ412" s="47"/>
      <c r="ECA412" s="47"/>
      <c r="ECB412" s="47"/>
      <c r="ECC412" s="47"/>
      <c r="ECD412" s="47"/>
      <c r="ECE412" s="47"/>
      <c r="ECF412" s="47"/>
      <c r="ECG412" s="47"/>
      <c r="ECH412" s="47"/>
      <c r="ECI412" s="47"/>
      <c r="ECJ412" s="47"/>
      <c r="ECK412" s="47"/>
      <c r="ECL412" s="47"/>
      <c r="ECM412" s="47"/>
      <c r="ECN412" s="47"/>
      <c r="ECO412" s="47"/>
      <c r="ECP412" s="47"/>
      <c r="ECQ412" s="47"/>
      <c r="ECR412" s="47"/>
      <c r="ECS412" s="47"/>
      <c r="ECT412" s="47"/>
      <c r="ECU412" s="47"/>
      <c r="ECV412" s="47"/>
      <c r="ECW412" s="47"/>
      <c r="ECX412" s="47"/>
      <c r="ECY412" s="47"/>
      <c r="ECZ412" s="47"/>
      <c r="EDA412" s="47"/>
      <c r="EDB412" s="47"/>
      <c r="EDC412" s="47"/>
      <c r="EDD412" s="47"/>
      <c r="EDE412" s="47"/>
      <c r="EDF412" s="47"/>
      <c r="EDG412" s="47"/>
      <c r="EDH412" s="47"/>
      <c r="EDI412" s="47"/>
      <c r="EDJ412" s="47"/>
      <c r="EDK412" s="47"/>
      <c r="EDL412" s="47"/>
      <c r="EDM412" s="47"/>
      <c r="EDN412" s="47"/>
      <c r="EDO412" s="47"/>
      <c r="EDP412" s="47"/>
      <c r="EDQ412" s="47"/>
      <c r="EDR412" s="47"/>
      <c r="EDS412" s="47"/>
      <c r="EDT412" s="47"/>
      <c r="EDU412" s="47"/>
      <c r="EDV412" s="47"/>
      <c r="EDW412" s="47"/>
      <c r="EDX412" s="47"/>
      <c r="EDY412" s="47"/>
      <c r="EDZ412" s="47"/>
      <c r="EEA412" s="47"/>
      <c r="EEB412" s="47"/>
      <c r="EEC412" s="47"/>
      <c r="EED412" s="47"/>
      <c r="EEE412" s="47"/>
      <c r="EEF412" s="47"/>
      <c r="EEG412" s="47"/>
      <c r="EEH412" s="47"/>
      <c r="EEI412" s="47"/>
      <c r="EEJ412" s="47"/>
      <c r="EEK412" s="47"/>
      <c r="EEL412" s="47"/>
      <c r="EEM412" s="47"/>
      <c r="EEN412" s="47"/>
      <c r="EEO412" s="47"/>
      <c r="EEP412" s="47"/>
      <c r="EEQ412" s="47"/>
      <c r="EER412" s="47"/>
      <c r="EES412" s="47"/>
      <c r="EET412" s="47"/>
      <c r="EEU412" s="47"/>
      <c r="EEV412" s="47"/>
      <c r="EEW412" s="47"/>
      <c r="EEX412" s="47"/>
      <c r="EEY412" s="47"/>
      <c r="EEZ412" s="47"/>
      <c r="EFA412" s="47"/>
      <c r="EFB412" s="47"/>
      <c r="EFC412" s="47"/>
      <c r="EFD412" s="47"/>
      <c r="EFE412" s="47"/>
      <c r="EFF412" s="47"/>
      <c r="EFG412" s="47"/>
      <c r="EFH412" s="47"/>
      <c r="EFI412" s="47"/>
      <c r="EFJ412" s="47"/>
      <c r="EFK412" s="47"/>
      <c r="EFL412" s="47"/>
      <c r="EFM412" s="47"/>
      <c r="EFN412" s="47"/>
      <c r="EFO412" s="47"/>
      <c r="EFP412" s="47"/>
      <c r="EFQ412" s="47"/>
      <c r="EFR412" s="47"/>
      <c r="EFS412" s="47"/>
      <c r="EFT412" s="47"/>
      <c r="EFU412" s="47"/>
      <c r="EFV412" s="47"/>
      <c r="EFW412" s="47"/>
      <c r="EFX412" s="47"/>
      <c r="EFY412" s="47"/>
      <c r="EFZ412" s="47"/>
      <c r="EGA412" s="47"/>
      <c r="EGB412" s="47"/>
      <c r="EGC412" s="47"/>
      <c r="EGD412" s="47"/>
      <c r="EGE412" s="47"/>
      <c r="EGF412" s="47"/>
      <c r="EGG412" s="47"/>
      <c r="EGH412" s="47"/>
      <c r="EGI412" s="47"/>
      <c r="EGJ412" s="47"/>
      <c r="EGK412" s="47"/>
      <c r="EGL412" s="47"/>
      <c r="EGM412" s="47"/>
      <c r="EGN412" s="47"/>
      <c r="EGO412" s="47"/>
      <c r="EGP412" s="47"/>
      <c r="EGQ412" s="47"/>
      <c r="EGR412" s="47"/>
      <c r="EGS412" s="47"/>
      <c r="EGT412" s="47"/>
      <c r="EGU412" s="47"/>
      <c r="EGV412" s="47"/>
      <c r="EGW412" s="47"/>
      <c r="EGX412" s="47"/>
      <c r="EGY412" s="47"/>
      <c r="EGZ412" s="47"/>
      <c r="EHA412" s="47"/>
      <c r="EHB412" s="47"/>
      <c r="EHC412" s="47"/>
      <c r="EHD412" s="47"/>
      <c r="EHE412" s="47"/>
      <c r="EHF412" s="47"/>
      <c r="EHG412" s="47"/>
      <c r="EHH412" s="47"/>
      <c r="EHI412" s="47"/>
      <c r="EHJ412" s="47"/>
      <c r="EHK412" s="47"/>
      <c r="EHL412" s="47"/>
      <c r="EHM412" s="47"/>
      <c r="EHN412" s="47"/>
      <c r="EHO412" s="47"/>
      <c r="EHP412" s="47"/>
      <c r="EHQ412" s="47"/>
      <c r="EHR412" s="47"/>
      <c r="EHS412" s="47"/>
      <c r="EHT412" s="47"/>
      <c r="EHU412" s="47"/>
      <c r="EHV412" s="47"/>
      <c r="EHW412" s="47"/>
      <c r="EHX412" s="47"/>
      <c r="EHY412" s="47"/>
      <c r="EHZ412" s="47"/>
      <c r="EIA412" s="47"/>
      <c r="EIB412" s="47"/>
      <c r="EIC412" s="47"/>
      <c r="EID412" s="47"/>
      <c r="EIE412" s="47"/>
      <c r="EIF412" s="47"/>
      <c r="EIG412" s="47"/>
      <c r="EIH412" s="47"/>
      <c r="EII412" s="47"/>
      <c r="EIJ412" s="47"/>
      <c r="EIK412" s="47"/>
      <c r="EIL412" s="47"/>
      <c r="EIM412" s="47"/>
      <c r="EIN412" s="47"/>
      <c r="EIO412" s="47"/>
      <c r="EIP412" s="47"/>
      <c r="EIQ412" s="47"/>
      <c r="EIR412" s="47"/>
      <c r="EIS412" s="47"/>
      <c r="EIT412" s="47"/>
      <c r="EIU412" s="47"/>
      <c r="EIV412" s="47"/>
      <c r="EIW412" s="47"/>
      <c r="EIX412" s="47"/>
      <c r="EIY412" s="47"/>
      <c r="EIZ412" s="47"/>
      <c r="EJA412" s="47"/>
      <c r="EJB412" s="47"/>
      <c r="EJC412" s="47"/>
      <c r="EJD412" s="47"/>
      <c r="EJE412" s="47"/>
      <c r="EJF412" s="47"/>
      <c r="EJG412" s="47"/>
      <c r="EJH412" s="47"/>
      <c r="EJI412" s="47"/>
      <c r="EJJ412" s="47"/>
      <c r="EJK412" s="47"/>
      <c r="EJL412" s="47"/>
      <c r="EJM412" s="47"/>
      <c r="EJN412" s="47"/>
      <c r="EJO412" s="47"/>
      <c r="EJP412" s="47"/>
      <c r="EJQ412" s="47"/>
      <c r="EJR412" s="47"/>
      <c r="EJS412" s="47"/>
      <c r="EJT412" s="47"/>
      <c r="EJU412" s="47"/>
      <c r="EJV412" s="47"/>
      <c r="EJW412" s="47"/>
      <c r="EJX412" s="47"/>
      <c r="EJY412" s="47"/>
      <c r="EJZ412" s="47"/>
      <c r="EKA412" s="47"/>
      <c r="EKB412" s="47"/>
      <c r="EKC412" s="47"/>
      <c r="EKD412" s="47"/>
      <c r="EKE412" s="47"/>
      <c r="EKF412" s="47"/>
      <c r="EKG412" s="47"/>
      <c r="EKH412" s="47"/>
      <c r="EKI412" s="47"/>
      <c r="EKJ412" s="47"/>
      <c r="EKK412" s="47"/>
      <c r="EKL412" s="47"/>
      <c r="EKM412" s="47"/>
      <c r="EKN412" s="47"/>
      <c r="EKO412" s="47"/>
      <c r="EKP412" s="47"/>
      <c r="EKQ412" s="47"/>
      <c r="EKR412" s="47"/>
      <c r="EKS412" s="47"/>
      <c r="EKT412" s="47"/>
      <c r="EKU412" s="47"/>
      <c r="EKV412" s="47"/>
      <c r="EKW412" s="47"/>
      <c r="EKX412" s="47"/>
      <c r="EKY412" s="47"/>
      <c r="EKZ412" s="47"/>
      <c r="ELA412" s="47"/>
      <c r="ELB412" s="47"/>
      <c r="ELC412" s="47"/>
      <c r="ELD412" s="47"/>
      <c r="ELE412" s="47"/>
      <c r="ELF412" s="47"/>
      <c r="ELG412" s="47"/>
      <c r="ELH412" s="47"/>
      <c r="ELI412" s="47"/>
      <c r="ELJ412" s="47"/>
      <c r="ELK412" s="47"/>
      <c r="ELL412" s="47"/>
      <c r="ELM412" s="47"/>
      <c r="ELN412" s="47"/>
      <c r="ELO412" s="47"/>
      <c r="ELP412" s="47"/>
      <c r="ELQ412" s="47"/>
      <c r="ELR412" s="47"/>
      <c r="ELS412" s="47"/>
      <c r="ELT412" s="47"/>
      <c r="ELU412" s="47"/>
      <c r="ELV412" s="47"/>
      <c r="ELW412" s="47"/>
      <c r="ELX412" s="47"/>
      <c r="ELY412" s="47"/>
      <c r="ELZ412" s="47"/>
      <c r="EMA412" s="47"/>
      <c r="EMB412" s="47"/>
      <c r="EMC412" s="47"/>
      <c r="EMD412" s="47"/>
      <c r="EME412" s="47"/>
      <c r="EMF412" s="47"/>
      <c r="EMG412" s="47"/>
      <c r="EMH412" s="47"/>
      <c r="EMI412" s="47"/>
      <c r="EMJ412" s="47"/>
      <c r="EMK412" s="47"/>
      <c r="EML412" s="47"/>
      <c r="EMM412" s="47"/>
      <c r="EMN412" s="47"/>
      <c r="EMO412" s="47"/>
      <c r="EMP412" s="47"/>
      <c r="EMQ412" s="47"/>
      <c r="EMR412" s="47"/>
      <c r="EMS412" s="47"/>
      <c r="EMT412" s="47"/>
      <c r="EMU412" s="47"/>
      <c r="EMV412" s="47"/>
      <c r="EMW412" s="47"/>
      <c r="EMX412" s="47"/>
      <c r="EMY412" s="47"/>
      <c r="EMZ412" s="47"/>
      <c r="ENA412" s="47"/>
      <c r="ENB412" s="47"/>
      <c r="ENC412" s="47"/>
      <c r="END412" s="47"/>
      <c r="ENE412" s="47"/>
      <c r="ENF412" s="47"/>
      <c r="ENG412" s="47"/>
      <c r="ENH412" s="47"/>
      <c r="ENI412" s="47"/>
      <c r="ENJ412" s="47"/>
      <c r="ENK412" s="47"/>
      <c r="ENL412" s="47"/>
      <c r="ENM412" s="47"/>
      <c r="ENN412" s="47"/>
      <c r="ENO412" s="47"/>
      <c r="ENP412" s="47"/>
      <c r="ENQ412" s="47"/>
      <c r="ENR412" s="47"/>
      <c r="ENS412" s="47"/>
      <c r="ENT412" s="47"/>
      <c r="ENU412" s="47"/>
      <c r="ENV412" s="47"/>
      <c r="ENW412" s="47"/>
      <c r="ENX412" s="47"/>
      <c r="ENY412" s="47"/>
      <c r="ENZ412" s="47"/>
      <c r="EOA412" s="47"/>
      <c r="EOB412" s="47"/>
      <c r="EOC412" s="47"/>
      <c r="EOD412" s="47"/>
      <c r="EOE412" s="47"/>
      <c r="EOF412" s="47"/>
      <c r="EOG412" s="47"/>
      <c r="EOH412" s="47"/>
      <c r="EOI412" s="47"/>
      <c r="EOJ412" s="47"/>
      <c r="EOK412" s="47"/>
      <c r="EOL412" s="47"/>
      <c r="EOM412" s="47"/>
      <c r="EON412" s="47"/>
      <c r="EOO412" s="47"/>
      <c r="EOP412" s="47"/>
      <c r="EOQ412" s="47"/>
      <c r="EOR412" s="47"/>
      <c r="EOS412" s="47"/>
      <c r="EOT412" s="47"/>
      <c r="EOU412" s="47"/>
      <c r="EOV412" s="47"/>
      <c r="EOW412" s="47"/>
      <c r="EOX412" s="47"/>
      <c r="EOY412" s="47"/>
      <c r="EOZ412" s="47"/>
      <c r="EPA412" s="47"/>
      <c r="EPB412" s="47"/>
      <c r="EPC412" s="47"/>
      <c r="EPD412" s="47"/>
      <c r="EPE412" s="47"/>
      <c r="EPF412" s="47"/>
      <c r="EPG412" s="47"/>
      <c r="EPH412" s="47"/>
      <c r="EPI412" s="47"/>
      <c r="EPJ412" s="47"/>
      <c r="EPK412" s="47"/>
      <c r="EPL412" s="47"/>
      <c r="EPM412" s="47"/>
      <c r="EPN412" s="47"/>
      <c r="EPO412" s="47"/>
      <c r="EPP412" s="47"/>
      <c r="EPQ412" s="47"/>
      <c r="EPR412" s="47"/>
      <c r="EPS412" s="47"/>
      <c r="EPT412" s="47"/>
      <c r="EPU412" s="47"/>
      <c r="EPV412" s="47"/>
      <c r="EPW412" s="47"/>
      <c r="EPX412" s="47"/>
      <c r="EPY412" s="47"/>
      <c r="EPZ412" s="47"/>
      <c r="EQA412" s="47"/>
      <c r="EQB412" s="47"/>
      <c r="EQC412" s="47"/>
      <c r="EQD412" s="47"/>
      <c r="EQE412" s="47"/>
      <c r="EQF412" s="47"/>
      <c r="EQG412" s="47"/>
      <c r="EQH412" s="47"/>
      <c r="EQI412" s="47"/>
      <c r="EQJ412" s="47"/>
      <c r="EQK412" s="47"/>
      <c r="EQL412" s="47"/>
      <c r="EQM412" s="47"/>
      <c r="EQN412" s="47"/>
      <c r="EQO412" s="47"/>
      <c r="EQP412" s="47"/>
      <c r="EQQ412" s="47"/>
      <c r="EQR412" s="47"/>
      <c r="EQS412" s="47"/>
      <c r="EQT412" s="47"/>
      <c r="EQU412" s="47"/>
      <c r="EQV412" s="47"/>
      <c r="EQW412" s="47"/>
      <c r="EQX412" s="47"/>
      <c r="EQY412" s="47"/>
      <c r="EQZ412" s="47"/>
      <c r="ERA412" s="47"/>
      <c r="ERB412" s="47"/>
      <c r="ERC412" s="47"/>
      <c r="ERD412" s="47"/>
      <c r="ERE412" s="47"/>
      <c r="ERF412" s="47"/>
      <c r="ERG412" s="47"/>
      <c r="ERH412" s="47"/>
      <c r="ERI412" s="47"/>
      <c r="ERJ412" s="47"/>
      <c r="ERK412" s="47"/>
      <c r="ERL412" s="47"/>
      <c r="ERM412" s="47"/>
      <c r="ERN412" s="47"/>
      <c r="ERO412" s="47"/>
      <c r="ERP412" s="47"/>
      <c r="ERQ412" s="47"/>
      <c r="ERR412" s="47"/>
      <c r="ERS412" s="47"/>
      <c r="ERT412" s="47"/>
      <c r="ERU412" s="47"/>
      <c r="ERV412" s="47"/>
      <c r="ERW412" s="47"/>
      <c r="ERX412" s="47"/>
      <c r="ERY412" s="47"/>
      <c r="ERZ412" s="47"/>
      <c r="ESA412" s="47"/>
      <c r="ESB412" s="47"/>
      <c r="ESC412" s="47"/>
      <c r="ESD412" s="47"/>
      <c r="ESE412" s="47"/>
      <c r="ESF412" s="47"/>
      <c r="ESG412" s="47"/>
      <c r="ESH412" s="47"/>
      <c r="ESI412" s="47"/>
      <c r="ESJ412" s="47"/>
      <c r="ESK412" s="47"/>
      <c r="ESL412" s="47"/>
      <c r="ESM412" s="47"/>
      <c r="ESN412" s="47"/>
      <c r="ESO412" s="47"/>
      <c r="ESP412" s="47"/>
      <c r="ESQ412" s="47"/>
      <c r="ESR412" s="47"/>
      <c r="ESS412" s="47"/>
      <c r="EST412" s="47"/>
      <c r="ESU412" s="47"/>
      <c r="ESV412" s="47"/>
      <c r="ESW412" s="47"/>
      <c r="ESX412" s="47"/>
      <c r="ESY412" s="47"/>
      <c r="ESZ412" s="47"/>
      <c r="ETA412" s="47"/>
      <c r="ETB412" s="47"/>
      <c r="ETC412" s="47"/>
      <c r="ETD412" s="47"/>
      <c r="ETE412" s="47"/>
      <c r="ETF412" s="47"/>
      <c r="ETG412" s="47"/>
      <c r="ETH412" s="47"/>
      <c r="ETI412" s="47"/>
      <c r="ETJ412" s="47"/>
      <c r="ETK412" s="47"/>
      <c r="ETL412" s="47"/>
      <c r="ETM412" s="47"/>
      <c r="ETN412" s="47"/>
      <c r="ETO412" s="47"/>
      <c r="ETP412" s="47"/>
      <c r="ETQ412" s="47"/>
      <c r="ETR412" s="47"/>
      <c r="ETS412" s="47"/>
      <c r="ETT412" s="47"/>
      <c r="ETU412" s="47"/>
      <c r="ETV412" s="47"/>
      <c r="ETW412" s="47"/>
      <c r="ETX412" s="47"/>
      <c r="ETY412" s="47"/>
      <c r="ETZ412" s="47"/>
      <c r="EUA412" s="47"/>
      <c r="EUB412" s="47"/>
      <c r="EUC412" s="47"/>
      <c r="EUD412" s="47"/>
      <c r="EUE412" s="47"/>
      <c r="EUF412" s="47"/>
      <c r="EUG412" s="47"/>
      <c r="EUH412" s="47"/>
      <c r="EUI412" s="47"/>
      <c r="EUJ412" s="47"/>
      <c r="EUK412" s="47"/>
      <c r="EUL412" s="47"/>
      <c r="EUM412" s="47"/>
      <c r="EUN412" s="47"/>
      <c r="EUO412" s="47"/>
      <c r="EUP412" s="47"/>
      <c r="EUQ412" s="47"/>
      <c r="EUR412" s="47"/>
      <c r="EUS412" s="47"/>
      <c r="EUT412" s="47"/>
      <c r="EUU412" s="47"/>
      <c r="EUV412" s="47"/>
      <c r="EUW412" s="47"/>
      <c r="EUX412" s="47"/>
      <c r="EUY412" s="47"/>
      <c r="EUZ412" s="47"/>
      <c r="EVA412" s="47"/>
      <c r="EVB412" s="47"/>
      <c r="EVC412" s="47"/>
      <c r="EVD412" s="47"/>
      <c r="EVE412" s="47"/>
      <c r="EVF412" s="47"/>
      <c r="EVG412" s="47"/>
      <c r="EVH412" s="47"/>
      <c r="EVI412" s="47"/>
      <c r="EVJ412" s="47"/>
      <c r="EVK412" s="47"/>
      <c r="EVL412" s="47"/>
      <c r="EVM412" s="47"/>
      <c r="EVN412" s="47"/>
      <c r="EVO412" s="47"/>
      <c r="EVP412" s="47"/>
      <c r="EVQ412" s="47"/>
      <c r="EVR412" s="47"/>
      <c r="EVS412" s="47"/>
      <c r="EVT412" s="47"/>
      <c r="EVU412" s="47"/>
      <c r="EVV412" s="47"/>
      <c r="EVW412" s="47"/>
      <c r="EVX412" s="47"/>
      <c r="EVY412" s="47"/>
      <c r="EVZ412" s="47"/>
      <c r="EWA412" s="47"/>
      <c r="EWB412" s="47"/>
      <c r="EWC412" s="47"/>
      <c r="EWD412" s="47"/>
      <c r="EWE412" s="47"/>
      <c r="EWF412" s="47"/>
      <c r="EWG412" s="47"/>
      <c r="EWH412" s="47"/>
      <c r="EWI412" s="47"/>
      <c r="EWJ412" s="47"/>
      <c r="EWK412" s="47"/>
      <c r="EWL412" s="47"/>
      <c r="EWM412" s="47"/>
      <c r="EWN412" s="47"/>
      <c r="EWO412" s="47"/>
      <c r="EWP412" s="47"/>
      <c r="EWQ412" s="47"/>
      <c r="EWR412" s="47"/>
      <c r="EWS412" s="47"/>
      <c r="EWT412" s="47"/>
      <c r="EWU412" s="47"/>
      <c r="EWV412" s="47"/>
      <c r="EWW412" s="47"/>
      <c r="EWX412" s="47"/>
      <c r="EWY412" s="47"/>
      <c r="EWZ412" s="47"/>
      <c r="EXA412" s="47"/>
      <c r="EXB412" s="47"/>
      <c r="EXC412" s="47"/>
      <c r="EXD412" s="47"/>
      <c r="EXE412" s="47"/>
      <c r="EXF412" s="47"/>
      <c r="EXG412" s="47"/>
      <c r="EXH412" s="47"/>
      <c r="EXI412" s="47"/>
      <c r="EXJ412" s="47"/>
      <c r="EXK412" s="47"/>
      <c r="EXL412" s="47"/>
      <c r="EXM412" s="47"/>
      <c r="EXN412" s="47"/>
      <c r="EXO412" s="47"/>
      <c r="EXP412" s="47"/>
      <c r="EXQ412" s="47"/>
      <c r="EXR412" s="47"/>
      <c r="EXS412" s="47"/>
      <c r="EXT412" s="47"/>
      <c r="EXU412" s="47"/>
      <c r="EXV412" s="47"/>
      <c r="EXW412" s="47"/>
      <c r="EXX412" s="47"/>
      <c r="EXY412" s="47"/>
      <c r="EXZ412" s="47"/>
      <c r="EYA412" s="47"/>
      <c r="EYB412" s="47"/>
      <c r="EYC412" s="47"/>
      <c r="EYD412" s="47"/>
      <c r="EYE412" s="47"/>
      <c r="EYF412" s="47"/>
      <c r="EYG412" s="47"/>
      <c r="EYH412" s="47"/>
      <c r="EYI412" s="47"/>
      <c r="EYJ412" s="47"/>
      <c r="EYK412" s="47"/>
      <c r="EYL412" s="47"/>
      <c r="EYM412" s="47"/>
      <c r="EYN412" s="47"/>
      <c r="EYO412" s="47"/>
      <c r="EYP412" s="47"/>
      <c r="EYQ412" s="47"/>
      <c r="EYR412" s="47"/>
      <c r="EYS412" s="47"/>
      <c r="EYT412" s="47"/>
      <c r="EYU412" s="47"/>
      <c r="EYV412" s="47"/>
      <c r="EYW412" s="47"/>
      <c r="EYX412" s="47"/>
      <c r="EYY412" s="47"/>
      <c r="EYZ412" s="47"/>
      <c r="EZA412" s="47"/>
      <c r="EZB412" s="47"/>
      <c r="EZC412" s="47"/>
      <c r="EZD412" s="47"/>
      <c r="EZE412" s="47"/>
      <c r="EZF412" s="47"/>
      <c r="EZG412" s="47"/>
      <c r="EZH412" s="47"/>
      <c r="EZI412" s="47"/>
      <c r="EZJ412" s="47"/>
      <c r="EZK412" s="47"/>
      <c r="EZL412" s="47"/>
      <c r="EZM412" s="47"/>
      <c r="EZN412" s="47"/>
      <c r="EZO412" s="47"/>
      <c r="EZP412" s="47"/>
      <c r="EZQ412" s="47"/>
      <c r="EZR412" s="47"/>
      <c r="EZS412" s="47"/>
      <c r="EZT412" s="47"/>
      <c r="EZU412" s="47"/>
      <c r="EZV412" s="47"/>
      <c r="EZW412" s="47"/>
      <c r="EZX412" s="47"/>
      <c r="EZY412" s="47"/>
      <c r="EZZ412" s="47"/>
      <c r="FAA412" s="47"/>
      <c r="FAB412" s="47"/>
      <c r="FAC412" s="47"/>
      <c r="FAD412" s="47"/>
      <c r="FAE412" s="47"/>
      <c r="FAF412" s="47"/>
      <c r="FAG412" s="47"/>
      <c r="FAH412" s="47"/>
      <c r="FAI412" s="47"/>
      <c r="FAJ412" s="47"/>
      <c r="FAK412" s="47"/>
      <c r="FAL412" s="47"/>
      <c r="FAM412" s="47"/>
      <c r="FAN412" s="47"/>
      <c r="FAO412" s="47"/>
      <c r="FAP412" s="47"/>
      <c r="FAQ412" s="47"/>
      <c r="FAR412" s="47"/>
      <c r="FAS412" s="47"/>
      <c r="FAT412" s="47"/>
      <c r="FAU412" s="47"/>
      <c r="FAV412" s="47"/>
      <c r="FAW412" s="47"/>
      <c r="FAX412" s="47"/>
      <c r="FAY412" s="47"/>
      <c r="FAZ412" s="47"/>
      <c r="FBA412" s="47"/>
      <c r="FBB412" s="47"/>
      <c r="FBC412" s="47"/>
      <c r="FBD412" s="47"/>
      <c r="FBE412" s="47"/>
      <c r="FBF412" s="47"/>
      <c r="FBG412" s="47"/>
      <c r="FBH412" s="47"/>
      <c r="FBI412" s="47"/>
      <c r="FBJ412" s="47"/>
      <c r="FBK412" s="47"/>
      <c r="FBL412" s="47"/>
      <c r="FBM412" s="47"/>
      <c r="FBN412" s="47"/>
      <c r="FBO412" s="47"/>
      <c r="FBP412" s="47"/>
      <c r="FBQ412" s="47"/>
      <c r="FBR412" s="47"/>
      <c r="FBS412" s="47"/>
      <c r="FBT412" s="47"/>
      <c r="FBU412" s="47"/>
      <c r="FBV412" s="47"/>
      <c r="FBW412" s="47"/>
      <c r="FBX412" s="47"/>
      <c r="FBY412" s="47"/>
      <c r="FBZ412" s="47"/>
      <c r="FCA412" s="47"/>
      <c r="FCB412" s="47"/>
      <c r="FCC412" s="47"/>
      <c r="FCD412" s="47"/>
      <c r="FCE412" s="47"/>
      <c r="FCF412" s="47"/>
      <c r="FCG412" s="47"/>
      <c r="FCH412" s="47"/>
      <c r="FCI412" s="47"/>
      <c r="FCJ412" s="47"/>
      <c r="FCK412" s="47"/>
      <c r="FCL412" s="47"/>
      <c r="FCM412" s="47"/>
      <c r="FCN412" s="47"/>
      <c r="FCO412" s="47"/>
      <c r="FCP412" s="47"/>
      <c r="FCQ412" s="47"/>
      <c r="FCR412" s="47"/>
      <c r="FCS412" s="47"/>
      <c r="FCT412" s="47"/>
      <c r="FCU412" s="47"/>
      <c r="FCV412" s="47"/>
      <c r="FCW412" s="47"/>
      <c r="FCX412" s="47"/>
      <c r="FCY412" s="47"/>
      <c r="FCZ412" s="47"/>
      <c r="FDA412" s="47"/>
      <c r="FDB412" s="47"/>
      <c r="FDC412" s="47"/>
      <c r="FDD412" s="47"/>
      <c r="FDE412" s="47"/>
      <c r="FDF412" s="47"/>
      <c r="FDG412" s="47"/>
      <c r="FDH412" s="47"/>
      <c r="FDI412" s="47"/>
      <c r="FDJ412" s="47"/>
      <c r="FDK412" s="47"/>
      <c r="FDL412" s="47"/>
      <c r="FDM412" s="47"/>
      <c r="FDN412" s="47"/>
      <c r="FDO412" s="47"/>
      <c r="FDP412" s="47"/>
      <c r="FDQ412" s="47"/>
      <c r="FDR412" s="47"/>
      <c r="FDS412" s="47"/>
      <c r="FDT412" s="47"/>
      <c r="FDU412" s="47"/>
      <c r="FDV412" s="47"/>
      <c r="FDW412" s="47"/>
      <c r="FDX412" s="47"/>
      <c r="FDY412" s="47"/>
      <c r="FDZ412" s="47"/>
      <c r="FEA412" s="47"/>
      <c r="FEB412" s="47"/>
      <c r="FEC412" s="47"/>
      <c r="FED412" s="47"/>
      <c r="FEE412" s="47"/>
      <c r="FEF412" s="47"/>
      <c r="FEG412" s="47"/>
      <c r="FEH412" s="47"/>
      <c r="FEI412" s="47"/>
      <c r="FEJ412" s="47"/>
      <c r="FEK412" s="47"/>
      <c r="FEL412" s="47"/>
      <c r="FEM412" s="47"/>
      <c r="FEN412" s="47"/>
      <c r="FEO412" s="47"/>
      <c r="FEP412" s="47"/>
      <c r="FEQ412" s="47"/>
      <c r="FER412" s="47"/>
      <c r="FES412" s="47"/>
      <c r="FET412" s="47"/>
      <c r="FEU412" s="47"/>
      <c r="FEV412" s="47"/>
      <c r="FEW412" s="47"/>
      <c r="FEX412" s="47"/>
      <c r="FEY412" s="47"/>
      <c r="FEZ412" s="47"/>
      <c r="FFA412" s="47"/>
      <c r="FFB412" s="47"/>
      <c r="FFC412" s="47"/>
      <c r="FFD412" s="47"/>
      <c r="FFE412" s="47"/>
      <c r="FFF412" s="47"/>
      <c r="FFG412" s="47"/>
      <c r="FFH412" s="47"/>
      <c r="FFI412" s="47"/>
      <c r="FFJ412" s="47"/>
      <c r="FFK412" s="47"/>
      <c r="FFL412" s="47"/>
      <c r="FFM412" s="47"/>
      <c r="FFN412" s="47"/>
      <c r="FFO412" s="47"/>
      <c r="FFP412" s="47"/>
      <c r="FFQ412" s="47"/>
      <c r="FFR412" s="47"/>
      <c r="FFS412" s="47"/>
      <c r="FFT412" s="47"/>
      <c r="FFU412" s="47"/>
      <c r="FFV412" s="47"/>
      <c r="FFW412" s="47"/>
      <c r="FFX412" s="47"/>
      <c r="FFY412" s="47"/>
      <c r="FFZ412" s="47"/>
      <c r="FGA412" s="47"/>
      <c r="FGB412" s="47"/>
      <c r="FGC412" s="47"/>
      <c r="FGD412" s="47"/>
      <c r="FGE412" s="47"/>
      <c r="FGF412" s="47"/>
      <c r="FGG412" s="47"/>
      <c r="FGH412" s="47"/>
      <c r="FGI412" s="47"/>
      <c r="FGJ412" s="47"/>
      <c r="FGK412" s="47"/>
      <c r="FGL412" s="47"/>
      <c r="FGM412" s="47"/>
      <c r="FGN412" s="47"/>
      <c r="FGO412" s="47"/>
      <c r="FGP412" s="47"/>
      <c r="FGQ412" s="47"/>
      <c r="FGR412" s="47"/>
      <c r="FGS412" s="47"/>
      <c r="FGT412" s="47"/>
      <c r="FGU412" s="47"/>
      <c r="FGV412" s="47"/>
      <c r="FGW412" s="47"/>
      <c r="FGX412" s="47"/>
      <c r="FGY412" s="47"/>
      <c r="FGZ412" s="47"/>
      <c r="FHA412" s="47"/>
      <c r="FHB412" s="47"/>
      <c r="FHC412" s="47"/>
      <c r="FHD412" s="47"/>
      <c r="FHE412" s="47"/>
      <c r="FHF412" s="47"/>
      <c r="FHG412" s="47"/>
      <c r="FHH412" s="47"/>
      <c r="FHI412" s="47"/>
      <c r="FHJ412" s="47"/>
      <c r="FHK412" s="47"/>
      <c r="FHL412" s="47"/>
      <c r="FHM412" s="47"/>
      <c r="FHN412" s="47"/>
      <c r="FHO412" s="47"/>
      <c r="FHP412" s="47"/>
      <c r="FHQ412" s="47"/>
      <c r="FHR412" s="47"/>
      <c r="FHS412" s="47"/>
      <c r="FHT412" s="47"/>
      <c r="FHU412" s="47"/>
      <c r="FHV412" s="47"/>
      <c r="FHW412" s="47"/>
      <c r="FHX412" s="47"/>
      <c r="FHY412" s="47"/>
      <c r="FHZ412" s="47"/>
      <c r="FIA412" s="47"/>
      <c r="FIB412" s="47"/>
      <c r="FIC412" s="47"/>
      <c r="FID412" s="47"/>
      <c r="FIE412" s="47"/>
      <c r="FIF412" s="47"/>
      <c r="FIG412" s="47"/>
      <c r="FIH412" s="47"/>
      <c r="FII412" s="47"/>
      <c r="FIJ412" s="47"/>
      <c r="FIK412" s="47"/>
      <c r="FIL412" s="47"/>
      <c r="FIM412" s="47"/>
      <c r="FIN412" s="47"/>
      <c r="FIO412" s="47"/>
      <c r="FIP412" s="47"/>
      <c r="FIQ412" s="47"/>
      <c r="FIR412" s="47"/>
      <c r="FIS412" s="47"/>
      <c r="FIT412" s="47"/>
      <c r="FIU412" s="47"/>
      <c r="FIV412" s="47"/>
      <c r="FIW412" s="47"/>
      <c r="FIX412" s="47"/>
      <c r="FIY412" s="47"/>
      <c r="FIZ412" s="47"/>
      <c r="FJA412" s="47"/>
      <c r="FJB412" s="47"/>
      <c r="FJC412" s="47"/>
      <c r="FJD412" s="47"/>
      <c r="FJE412" s="47"/>
      <c r="FJF412" s="47"/>
      <c r="FJG412" s="47"/>
      <c r="FJH412" s="47"/>
      <c r="FJI412" s="47"/>
      <c r="FJJ412" s="47"/>
      <c r="FJK412" s="47"/>
      <c r="FJL412" s="47"/>
      <c r="FJM412" s="47"/>
      <c r="FJN412" s="47"/>
      <c r="FJO412" s="47"/>
      <c r="FJP412" s="47"/>
      <c r="FJQ412" s="47"/>
      <c r="FJR412" s="47"/>
      <c r="FJS412" s="47"/>
      <c r="FJT412" s="47"/>
      <c r="FJU412" s="47"/>
      <c r="FJV412" s="47"/>
      <c r="FJW412" s="47"/>
      <c r="FJX412" s="47"/>
      <c r="FJY412" s="47"/>
      <c r="FJZ412" s="47"/>
      <c r="FKA412" s="47"/>
      <c r="FKB412" s="47"/>
      <c r="FKC412" s="47"/>
      <c r="FKD412" s="47"/>
      <c r="FKE412" s="47"/>
      <c r="FKF412" s="47"/>
      <c r="FKG412" s="47"/>
      <c r="FKH412" s="47"/>
      <c r="FKI412" s="47"/>
      <c r="FKJ412" s="47"/>
      <c r="FKK412" s="47"/>
      <c r="FKL412" s="47"/>
      <c r="FKM412" s="47"/>
      <c r="FKN412" s="47"/>
      <c r="FKO412" s="47"/>
      <c r="FKP412" s="47"/>
      <c r="FKQ412" s="47"/>
      <c r="FKR412" s="47"/>
      <c r="FKS412" s="47"/>
      <c r="FKT412" s="47"/>
      <c r="FKU412" s="47"/>
      <c r="FKV412" s="47"/>
      <c r="FKW412" s="47"/>
      <c r="FKX412" s="47"/>
      <c r="FKY412" s="47"/>
      <c r="FKZ412" s="47"/>
      <c r="FLA412" s="47"/>
      <c r="FLB412" s="47"/>
      <c r="FLC412" s="47"/>
      <c r="FLD412" s="47"/>
      <c r="FLE412" s="47"/>
      <c r="FLF412" s="47"/>
      <c r="FLG412" s="47"/>
      <c r="FLH412" s="47"/>
      <c r="FLI412" s="47"/>
      <c r="FLJ412" s="47"/>
      <c r="FLK412" s="47"/>
      <c r="FLL412" s="47"/>
      <c r="FLM412" s="47"/>
      <c r="FLN412" s="47"/>
      <c r="FLO412" s="47"/>
      <c r="FLP412" s="47"/>
      <c r="FLQ412" s="47"/>
      <c r="FLR412" s="47"/>
      <c r="FLS412" s="47"/>
      <c r="FLT412" s="47"/>
      <c r="FLU412" s="47"/>
      <c r="FLV412" s="47"/>
      <c r="FLW412" s="47"/>
      <c r="FLX412" s="47"/>
      <c r="FLY412" s="47"/>
      <c r="FLZ412" s="47"/>
      <c r="FMA412" s="47"/>
      <c r="FMB412" s="47"/>
      <c r="FMC412" s="47"/>
      <c r="FMD412" s="47"/>
      <c r="FME412" s="47"/>
      <c r="FMF412" s="47"/>
      <c r="FMG412" s="47"/>
      <c r="FMH412" s="47"/>
      <c r="FMI412" s="47"/>
      <c r="FMJ412" s="47"/>
      <c r="FMK412" s="47"/>
      <c r="FML412" s="47"/>
      <c r="FMM412" s="47"/>
      <c r="FMN412" s="47"/>
      <c r="FMO412" s="47"/>
      <c r="FMP412" s="47"/>
      <c r="FMQ412" s="47"/>
      <c r="FMR412" s="47"/>
      <c r="FMS412" s="47"/>
      <c r="FMT412" s="47"/>
      <c r="FMU412" s="47"/>
      <c r="FMV412" s="47"/>
      <c r="FMW412" s="47"/>
      <c r="FMX412" s="47"/>
      <c r="FMY412" s="47"/>
      <c r="FMZ412" s="47"/>
      <c r="FNA412" s="47"/>
      <c r="FNB412" s="47"/>
      <c r="FNC412" s="47"/>
      <c r="FND412" s="47"/>
      <c r="FNE412" s="47"/>
      <c r="FNF412" s="47"/>
      <c r="FNG412" s="47"/>
      <c r="FNH412" s="47"/>
      <c r="FNI412" s="47"/>
      <c r="FNJ412" s="47"/>
      <c r="FNK412" s="47"/>
      <c r="FNL412" s="47"/>
      <c r="FNM412" s="47"/>
      <c r="FNN412" s="47"/>
      <c r="FNO412" s="47"/>
      <c r="FNP412" s="47"/>
      <c r="FNQ412" s="47"/>
      <c r="FNR412" s="47"/>
      <c r="FNS412" s="47"/>
      <c r="FNT412" s="47"/>
      <c r="FNU412" s="47"/>
      <c r="FNV412" s="47"/>
      <c r="FNW412" s="47"/>
      <c r="FNX412" s="47"/>
      <c r="FNY412" s="47"/>
      <c r="FNZ412" s="47"/>
      <c r="FOA412" s="47"/>
      <c r="FOB412" s="47"/>
      <c r="FOC412" s="47"/>
      <c r="FOD412" s="47"/>
      <c r="FOE412" s="47"/>
      <c r="FOF412" s="47"/>
      <c r="FOG412" s="47"/>
      <c r="FOH412" s="47"/>
      <c r="FOI412" s="47"/>
      <c r="FOJ412" s="47"/>
      <c r="FOK412" s="47"/>
      <c r="FOL412" s="47"/>
      <c r="FOM412" s="47"/>
      <c r="FON412" s="47"/>
      <c r="FOO412" s="47"/>
      <c r="FOP412" s="47"/>
      <c r="FOQ412" s="47"/>
      <c r="FOR412" s="47"/>
      <c r="FOS412" s="47"/>
      <c r="FOT412" s="47"/>
      <c r="FOU412" s="47"/>
      <c r="FOV412" s="47"/>
      <c r="FOW412" s="47"/>
      <c r="FOX412" s="47"/>
      <c r="FOY412" s="47"/>
      <c r="FOZ412" s="47"/>
      <c r="FPA412" s="47"/>
      <c r="FPB412" s="47"/>
      <c r="FPC412" s="47"/>
      <c r="FPD412" s="47"/>
      <c r="FPE412" s="47"/>
      <c r="FPF412" s="47"/>
      <c r="FPG412" s="47"/>
      <c r="FPH412" s="47"/>
      <c r="FPI412" s="47"/>
      <c r="FPJ412" s="47"/>
      <c r="FPK412" s="47"/>
      <c r="FPL412" s="47"/>
      <c r="FPM412" s="47"/>
      <c r="FPN412" s="47"/>
      <c r="FPO412" s="47"/>
      <c r="FPP412" s="47"/>
      <c r="FPQ412" s="47"/>
      <c r="FPR412" s="47"/>
      <c r="FPS412" s="47"/>
      <c r="FPT412" s="47"/>
      <c r="FPU412" s="47"/>
      <c r="FPV412" s="47"/>
      <c r="FPW412" s="47"/>
      <c r="FPX412" s="47"/>
      <c r="FPY412" s="47"/>
      <c r="FPZ412" s="47"/>
      <c r="FQA412" s="47"/>
      <c r="FQB412" s="47"/>
      <c r="FQC412" s="47"/>
      <c r="FQD412" s="47"/>
      <c r="FQE412" s="47"/>
      <c r="FQF412" s="47"/>
      <c r="FQG412" s="47"/>
      <c r="FQH412" s="47"/>
      <c r="FQI412" s="47"/>
      <c r="FQJ412" s="47"/>
      <c r="FQK412" s="47"/>
      <c r="FQL412" s="47"/>
      <c r="FQM412" s="47"/>
      <c r="FQN412" s="47"/>
      <c r="FQO412" s="47"/>
      <c r="FQP412" s="47"/>
      <c r="FQQ412" s="47"/>
      <c r="FQR412" s="47"/>
      <c r="FQS412" s="47"/>
      <c r="FQT412" s="47"/>
      <c r="FQU412" s="47"/>
      <c r="FQV412" s="47"/>
      <c r="FQW412" s="47"/>
      <c r="FQX412" s="47"/>
      <c r="FQY412" s="47"/>
      <c r="FQZ412" s="47"/>
      <c r="FRA412" s="47"/>
      <c r="FRB412" s="47"/>
      <c r="FRC412" s="47"/>
      <c r="FRD412" s="47"/>
      <c r="FRE412" s="47"/>
      <c r="FRF412" s="47"/>
      <c r="FRG412" s="47"/>
      <c r="FRH412" s="47"/>
      <c r="FRI412" s="47"/>
      <c r="FRJ412" s="47"/>
      <c r="FRK412" s="47"/>
      <c r="FRL412" s="47"/>
      <c r="FRM412" s="47"/>
      <c r="FRN412" s="47"/>
      <c r="FRO412" s="47"/>
      <c r="FRP412" s="47"/>
      <c r="FRQ412" s="47"/>
      <c r="FRR412" s="47"/>
      <c r="FRS412" s="47"/>
      <c r="FRT412" s="47"/>
      <c r="FRU412" s="47"/>
      <c r="FRV412" s="47"/>
      <c r="FRW412" s="47"/>
      <c r="FRX412" s="47"/>
      <c r="FRY412" s="47"/>
      <c r="FRZ412" s="47"/>
      <c r="FSA412" s="47"/>
      <c r="FSB412" s="47"/>
      <c r="FSC412" s="47"/>
      <c r="FSD412" s="47"/>
      <c r="FSE412" s="47"/>
      <c r="FSF412" s="47"/>
      <c r="FSG412" s="47"/>
      <c r="FSH412" s="47"/>
      <c r="FSI412" s="47"/>
      <c r="FSJ412" s="47"/>
      <c r="FSK412" s="47"/>
      <c r="FSL412" s="47"/>
      <c r="FSM412" s="47"/>
      <c r="FSN412" s="47"/>
      <c r="FSO412" s="47"/>
      <c r="FSP412" s="47"/>
      <c r="FSQ412" s="47"/>
      <c r="FSR412" s="47"/>
      <c r="FSS412" s="47"/>
      <c r="FST412" s="47"/>
      <c r="FSU412" s="47"/>
      <c r="FSV412" s="47"/>
      <c r="FSW412" s="47"/>
      <c r="FSX412" s="47"/>
      <c r="FSY412" s="47"/>
      <c r="FSZ412" s="47"/>
      <c r="FTA412" s="47"/>
      <c r="FTB412" s="47"/>
      <c r="FTC412" s="47"/>
      <c r="FTD412" s="47"/>
      <c r="FTE412" s="47"/>
      <c r="FTF412" s="47"/>
      <c r="FTG412" s="47"/>
      <c r="FTH412" s="47"/>
      <c r="FTI412" s="47"/>
      <c r="FTJ412" s="47"/>
      <c r="FTK412" s="47"/>
      <c r="FTL412" s="47"/>
      <c r="FTM412" s="47"/>
      <c r="FTN412" s="47"/>
      <c r="FTO412" s="47"/>
      <c r="FTP412" s="47"/>
      <c r="FTQ412" s="47"/>
      <c r="FTR412" s="47"/>
      <c r="FTS412" s="47"/>
      <c r="FTT412" s="47"/>
      <c r="FTU412" s="47"/>
      <c r="FTV412" s="47"/>
      <c r="FTW412" s="47"/>
      <c r="FTX412" s="47"/>
      <c r="FTY412" s="47"/>
      <c r="FTZ412" s="47"/>
      <c r="FUA412" s="47"/>
      <c r="FUB412" s="47"/>
      <c r="FUC412" s="47"/>
      <c r="FUD412" s="47"/>
      <c r="FUE412" s="47"/>
      <c r="FUF412" s="47"/>
      <c r="FUG412" s="47"/>
      <c r="FUH412" s="47"/>
      <c r="FUI412" s="47"/>
      <c r="FUJ412" s="47"/>
      <c r="FUK412" s="47"/>
      <c r="FUL412" s="47"/>
      <c r="FUM412" s="47"/>
      <c r="FUN412" s="47"/>
      <c r="FUO412" s="47"/>
      <c r="FUP412" s="47"/>
      <c r="FUQ412" s="47"/>
      <c r="FUR412" s="47"/>
      <c r="FUS412" s="47"/>
      <c r="FUT412" s="47"/>
      <c r="FUU412" s="47"/>
      <c r="FUV412" s="47"/>
      <c r="FUW412" s="47"/>
      <c r="FUX412" s="47"/>
      <c r="FUY412" s="47"/>
      <c r="FUZ412" s="47"/>
      <c r="FVA412" s="47"/>
      <c r="FVB412" s="47"/>
      <c r="FVC412" s="47"/>
      <c r="FVD412" s="47"/>
      <c r="FVE412" s="47"/>
      <c r="FVF412" s="47"/>
      <c r="FVG412" s="47"/>
      <c r="FVH412" s="47"/>
      <c r="FVI412" s="47"/>
      <c r="FVJ412" s="47"/>
      <c r="FVK412" s="47"/>
      <c r="FVL412" s="47"/>
      <c r="FVM412" s="47"/>
      <c r="FVN412" s="47"/>
      <c r="FVO412" s="47"/>
      <c r="FVP412" s="47"/>
      <c r="FVQ412" s="47"/>
      <c r="FVR412" s="47"/>
      <c r="FVS412" s="47"/>
      <c r="FVT412" s="47"/>
      <c r="FVU412" s="47"/>
      <c r="FVV412" s="47"/>
      <c r="FVW412" s="47"/>
      <c r="FVX412" s="47"/>
      <c r="FVY412" s="47"/>
      <c r="FVZ412" s="47"/>
      <c r="FWA412" s="47"/>
      <c r="FWB412" s="47"/>
      <c r="FWC412" s="47"/>
      <c r="FWD412" s="47"/>
      <c r="FWE412" s="47"/>
      <c r="FWF412" s="47"/>
      <c r="FWG412" s="47"/>
      <c r="FWH412" s="47"/>
      <c r="FWI412" s="47"/>
      <c r="FWJ412" s="47"/>
      <c r="FWK412" s="47"/>
      <c r="FWL412" s="47"/>
      <c r="FWM412" s="47"/>
      <c r="FWN412" s="47"/>
      <c r="FWO412" s="47"/>
      <c r="FWP412" s="47"/>
      <c r="FWQ412" s="47"/>
      <c r="FWR412" s="47"/>
      <c r="FWS412" s="47"/>
      <c r="FWT412" s="47"/>
      <c r="FWU412" s="47"/>
      <c r="FWV412" s="47"/>
      <c r="FWW412" s="47"/>
      <c r="FWX412" s="47"/>
      <c r="FWY412" s="47"/>
      <c r="FWZ412" s="47"/>
      <c r="FXA412" s="47"/>
      <c r="FXB412" s="47"/>
      <c r="FXC412" s="47"/>
      <c r="FXD412" s="47"/>
      <c r="FXE412" s="47"/>
      <c r="FXF412" s="47"/>
      <c r="FXG412" s="47"/>
      <c r="FXH412" s="47"/>
      <c r="FXI412" s="47"/>
      <c r="FXJ412" s="47"/>
      <c r="FXK412" s="47"/>
      <c r="FXL412" s="47"/>
      <c r="FXM412" s="47"/>
      <c r="FXN412" s="47"/>
      <c r="FXO412" s="47"/>
      <c r="FXP412" s="47"/>
      <c r="FXQ412" s="47"/>
      <c r="FXR412" s="47"/>
      <c r="FXS412" s="47"/>
      <c r="FXT412" s="47"/>
      <c r="FXU412" s="47"/>
      <c r="FXV412" s="47"/>
      <c r="FXW412" s="47"/>
      <c r="FXX412" s="47"/>
      <c r="FXY412" s="47"/>
      <c r="FXZ412" s="47"/>
      <c r="FYA412" s="47"/>
      <c r="FYB412" s="47"/>
      <c r="FYC412" s="47"/>
      <c r="FYD412" s="47"/>
      <c r="FYE412" s="47"/>
      <c r="FYF412" s="47"/>
      <c r="FYG412" s="47"/>
      <c r="FYH412" s="47"/>
      <c r="FYI412" s="47"/>
      <c r="FYJ412" s="47"/>
      <c r="FYK412" s="47"/>
      <c r="FYL412" s="47"/>
      <c r="FYM412" s="47"/>
      <c r="FYN412" s="47"/>
      <c r="FYO412" s="47"/>
      <c r="FYP412" s="47"/>
      <c r="FYQ412" s="47"/>
      <c r="FYR412" s="47"/>
      <c r="FYS412" s="47"/>
      <c r="FYT412" s="47"/>
      <c r="FYU412" s="47"/>
      <c r="FYV412" s="47"/>
      <c r="FYW412" s="47"/>
      <c r="FYX412" s="47"/>
      <c r="FYY412" s="47"/>
      <c r="FYZ412" s="47"/>
      <c r="FZA412" s="47"/>
      <c r="FZB412" s="47"/>
      <c r="FZC412" s="47"/>
      <c r="FZD412" s="47"/>
      <c r="FZE412" s="47"/>
      <c r="FZF412" s="47"/>
      <c r="FZG412" s="47"/>
      <c r="FZH412" s="47"/>
      <c r="FZI412" s="47"/>
      <c r="FZJ412" s="47"/>
      <c r="FZK412" s="47"/>
      <c r="FZL412" s="47"/>
      <c r="FZM412" s="47"/>
      <c r="FZN412" s="47"/>
      <c r="FZO412" s="47"/>
      <c r="FZP412" s="47"/>
      <c r="FZQ412" s="47"/>
      <c r="FZR412" s="47"/>
      <c r="FZS412" s="47"/>
      <c r="FZT412" s="47"/>
      <c r="FZU412" s="47"/>
      <c r="FZV412" s="47"/>
      <c r="FZW412" s="47"/>
      <c r="FZX412" s="47"/>
      <c r="FZY412" s="47"/>
      <c r="FZZ412" s="47"/>
      <c r="GAA412" s="47"/>
      <c r="GAB412" s="47"/>
      <c r="GAC412" s="47"/>
      <c r="GAD412" s="47"/>
      <c r="GAE412" s="47"/>
      <c r="GAF412" s="47"/>
      <c r="GAG412" s="47"/>
      <c r="GAH412" s="47"/>
      <c r="GAI412" s="47"/>
      <c r="GAJ412" s="47"/>
      <c r="GAK412" s="47"/>
      <c r="GAL412" s="47"/>
      <c r="GAM412" s="47"/>
      <c r="GAN412" s="47"/>
      <c r="GAO412" s="47"/>
      <c r="GAP412" s="47"/>
      <c r="GAQ412" s="47"/>
      <c r="GAR412" s="47"/>
      <c r="GAS412" s="47"/>
      <c r="GAT412" s="47"/>
      <c r="GAU412" s="47"/>
      <c r="GAV412" s="47"/>
      <c r="GAW412" s="47"/>
      <c r="GAX412" s="47"/>
      <c r="GAY412" s="47"/>
      <c r="GAZ412" s="47"/>
      <c r="GBA412" s="47"/>
      <c r="GBB412" s="47"/>
      <c r="GBC412" s="47"/>
      <c r="GBD412" s="47"/>
      <c r="GBE412" s="47"/>
      <c r="GBF412" s="47"/>
      <c r="GBG412" s="47"/>
      <c r="GBH412" s="47"/>
      <c r="GBI412" s="47"/>
      <c r="GBJ412" s="47"/>
      <c r="GBK412" s="47"/>
      <c r="GBL412" s="47"/>
      <c r="GBM412" s="47"/>
      <c r="GBN412" s="47"/>
      <c r="GBO412" s="47"/>
      <c r="GBP412" s="47"/>
      <c r="GBQ412" s="47"/>
      <c r="GBR412" s="47"/>
      <c r="GBS412" s="47"/>
      <c r="GBT412" s="47"/>
      <c r="GBU412" s="47"/>
      <c r="GBV412" s="47"/>
      <c r="GBW412" s="47"/>
      <c r="GBX412" s="47"/>
      <c r="GBY412" s="47"/>
      <c r="GBZ412" s="47"/>
      <c r="GCA412" s="47"/>
      <c r="GCB412" s="47"/>
      <c r="GCC412" s="47"/>
      <c r="GCD412" s="47"/>
      <c r="GCE412" s="47"/>
      <c r="GCF412" s="47"/>
      <c r="GCG412" s="47"/>
      <c r="GCH412" s="47"/>
      <c r="GCI412" s="47"/>
      <c r="GCJ412" s="47"/>
      <c r="GCK412" s="47"/>
      <c r="GCL412" s="47"/>
      <c r="GCM412" s="47"/>
      <c r="GCN412" s="47"/>
      <c r="GCO412" s="47"/>
      <c r="GCP412" s="47"/>
      <c r="GCQ412" s="47"/>
      <c r="GCR412" s="47"/>
      <c r="GCS412" s="47"/>
      <c r="GCT412" s="47"/>
      <c r="GCU412" s="47"/>
      <c r="GCV412" s="47"/>
      <c r="GCW412" s="47"/>
      <c r="GCX412" s="47"/>
      <c r="GCY412" s="47"/>
      <c r="GCZ412" s="47"/>
      <c r="GDA412" s="47"/>
      <c r="GDB412" s="47"/>
      <c r="GDC412" s="47"/>
      <c r="GDD412" s="47"/>
      <c r="GDE412" s="47"/>
      <c r="GDF412" s="47"/>
      <c r="GDG412" s="47"/>
      <c r="GDH412" s="47"/>
      <c r="GDI412" s="47"/>
      <c r="GDJ412" s="47"/>
      <c r="GDK412" s="47"/>
      <c r="GDL412" s="47"/>
      <c r="GDM412" s="47"/>
      <c r="GDN412" s="47"/>
      <c r="GDO412" s="47"/>
      <c r="GDP412" s="47"/>
      <c r="GDQ412" s="47"/>
      <c r="GDR412" s="47"/>
      <c r="GDS412" s="47"/>
      <c r="GDT412" s="47"/>
      <c r="GDU412" s="47"/>
      <c r="GDV412" s="47"/>
      <c r="GDW412" s="47"/>
      <c r="GDX412" s="47"/>
      <c r="GDY412" s="47"/>
      <c r="GDZ412" s="47"/>
      <c r="GEA412" s="47"/>
      <c r="GEB412" s="47"/>
      <c r="GEC412" s="47"/>
      <c r="GED412" s="47"/>
      <c r="GEE412" s="47"/>
      <c r="GEF412" s="47"/>
      <c r="GEG412" s="47"/>
      <c r="GEH412" s="47"/>
      <c r="GEI412" s="47"/>
      <c r="GEJ412" s="47"/>
      <c r="GEK412" s="47"/>
      <c r="GEL412" s="47"/>
      <c r="GEM412" s="47"/>
      <c r="GEN412" s="47"/>
      <c r="GEO412" s="47"/>
      <c r="GEP412" s="47"/>
      <c r="GEQ412" s="47"/>
      <c r="GER412" s="47"/>
      <c r="GES412" s="47"/>
      <c r="GET412" s="47"/>
      <c r="GEU412" s="47"/>
      <c r="GEV412" s="47"/>
      <c r="GEW412" s="47"/>
      <c r="GEX412" s="47"/>
      <c r="GEY412" s="47"/>
      <c r="GEZ412" s="47"/>
      <c r="GFA412" s="47"/>
      <c r="GFB412" s="47"/>
      <c r="GFC412" s="47"/>
      <c r="GFD412" s="47"/>
      <c r="GFE412" s="47"/>
      <c r="GFF412" s="47"/>
      <c r="GFG412" s="47"/>
      <c r="GFH412" s="47"/>
      <c r="GFI412" s="47"/>
      <c r="GFJ412" s="47"/>
      <c r="GFK412" s="47"/>
      <c r="GFL412" s="47"/>
      <c r="GFM412" s="47"/>
      <c r="GFN412" s="47"/>
      <c r="GFO412" s="47"/>
      <c r="GFP412" s="47"/>
      <c r="GFQ412" s="47"/>
      <c r="GFR412" s="47"/>
      <c r="GFS412" s="47"/>
      <c r="GFT412" s="47"/>
      <c r="GFU412" s="47"/>
      <c r="GFV412" s="47"/>
      <c r="GFW412" s="47"/>
      <c r="GFX412" s="47"/>
      <c r="GFY412" s="47"/>
      <c r="GFZ412" s="47"/>
      <c r="GGA412" s="47"/>
      <c r="GGB412" s="47"/>
      <c r="GGC412" s="47"/>
      <c r="GGD412" s="47"/>
      <c r="GGE412" s="47"/>
      <c r="GGF412" s="47"/>
      <c r="GGG412" s="47"/>
      <c r="GGH412" s="47"/>
      <c r="GGI412" s="47"/>
      <c r="GGJ412" s="47"/>
      <c r="GGK412" s="47"/>
      <c r="GGL412" s="47"/>
      <c r="GGM412" s="47"/>
      <c r="GGN412" s="47"/>
      <c r="GGO412" s="47"/>
      <c r="GGP412" s="47"/>
      <c r="GGQ412" s="47"/>
      <c r="GGR412" s="47"/>
      <c r="GGS412" s="47"/>
      <c r="GGT412" s="47"/>
      <c r="GGU412" s="47"/>
      <c r="GGV412" s="47"/>
      <c r="GGW412" s="47"/>
      <c r="GGX412" s="47"/>
      <c r="GGY412" s="47"/>
      <c r="GGZ412" s="47"/>
      <c r="GHA412" s="47"/>
      <c r="GHB412" s="47"/>
      <c r="GHC412" s="47"/>
      <c r="GHD412" s="47"/>
      <c r="GHE412" s="47"/>
      <c r="GHF412" s="47"/>
      <c r="GHG412" s="47"/>
      <c r="GHH412" s="47"/>
      <c r="GHI412" s="47"/>
      <c r="GHJ412" s="47"/>
      <c r="GHK412" s="47"/>
      <c r="GHL412" s="47"/>
      <c r="GHM412" s="47"/>
      <c r="GHN412" s="47"/>
      <c r="GHO412" s="47"/>
      <c r="GHP412" s="47"/>
      <c r="GHQ412" s="47"/>
      <c r="GHR412" s="47"/>
      <c r="GHS412" s="47"/>
      <c r="GHT412" s="47"/>
      <c r="GHU412" s="47"/>
      <c r="GHV412" s="47"/>
      <c r="GHW412" s="47"/>
      <c r="GHX412" s="47"/>
      <c r="GHY412" s="47"/>
      <c r="GHZ412" s="47"/>
      <c r="GIA412" s="47"/>
      <c r="GIB412" s="47"/>
      <c r="GIC412" s="47"/>
      <c r="GID412" s="47"/>
      <c r="GIE412" s="47"/>
      <c r="GIF412" s="47"/>
      <c r="GIG412" s="47"/>
      <c r="GIH412" s="47"/>
      <c r="GII412" s="47"/>
      <c r="GIJ412" s="47"/>
      <c r="GIK412" s="47"/>
      <c r="GIL412" s="47"/>
      <c r="GIM412" s="47"/>
      <c r="GIN412" s="47"/>
      <c r="GIO412" s="47"/>
      <c r="GIP412" s="47"/>
      <c r="GIQ412" s="47"/>
      <c r="GIR412" s="47"/>
      <c r="GIS412" s="47"/>
      <c r="GIT412" s="47"/>
      <c r="GIU412" s="47"/>
      <c r="GIV412" s="47"/>
      <c r="GIW412" s="47"/>
      <c r="GIX412" s="47"/>
      <c r="GIY412" s="47"/>
      <c r="GIZ412" s="47"/>
      <c r="GJA412" s="47"/>
      <c r="GJB412" s="47"/>
      <c r="GJC412" s="47"/>
      <c r="GJD412" s="47"/>
      <c r="GJE412" s="47"/>
      <c r="GJF412" s="47"/>
      <c r="GJG412" s="47"/>
      <c r="GJH412" s="47"/>
      <c r="GJI412" s="47"/>
      <c r="GJJ412" s="47"/>
      <c r="GJK412" s="47"/>
      <c r="GJL412" s="47"/>
      <c r="GJM412" s="47"/>
      <c r="GJN412" s="47"/>
      <c r="GJO412" s="47"/>
      <c r="GJP412" s="47"/>
      <c r="GJQ412" s="47"/>
      <c r="GJR412" s="47"/>
      <c r="GJS412" s="47"/>
      <c r="GJT412" s="47"/>
      <c r="GJU412" s="47"/>
      <c r="GJV412" s="47"/>
      <c r="GJW412" s="47"/>
      <c r="GJX412" s="47"/>
      <c r="GJY412" s="47"/>
      <c r="GJZ412" s="47"/>
      <c r="GKA412" s="47"/>
      <c r="GKB412" s="47"/>
      <c r="GKC412" s="47"/>
      <c r="GKD412" s="47"/>
      <c r="GKE412" s="47"/>
      <c r="GKF412" s="47"/>
      <c r="GKG412" s="47"/>
      <c r="GKH412" s="47"/>
      <c r="GKI412" s="47"/>
      <c r="GKJ412" s="47"/>
      <c r="GKK412" s="47"/>
      <c r="GKL412" s="47"/>
      <c r="GKM412" s="47"/>
      <c r="GKN412" s="47"/>
      <c r="GKO412" s="47"/>
      <c r="GKP412" s="47"/>
      <c r="GKQ412" s="47"/>
      <c r="GKR412" s="47"/>
      <c r="GKS412" s="47"/>
      <c r="GKT412" s="47"/>
      <c r="GKU412" s="47"/>
      <c r="GKV412" s="47"/>
      <c r="GKW412" s="47"/>
      <c r="GKX412" s="47"/>
      <c r="GKY412" s="47"/>
      <c r="GKZ412" s="47"/>
      <c r="GLA412" s="47"/>
      <c r="GLB412" s="47"/>
      <c r="GLC412" s="47"/>
      <c r="GLD412" s="47"/>
      <c r="GLE412" s="47"/>
      <c r="GLF412" s="47"/>
      <c r="GLG412" s="47"/>
      <c r="GLH412" s="47"/>
      <c r="GLI412" s="47"/>
      <c r="GLJ412" s="47"/>
      <c r="GLK412" s="47"/>
      <c r="GLL412" s="47"/>
      <c r="GLM412" s="47"/>
      <c r="GLN412" s="47"/>
      <c r="GLO412" s="47"/>
      <c r="GLP412" s="47"/>
      <c r="GLQ412" s="47"/>
      <c r="GLR412" s="47"/>
      <c r="GLS412" s="47"/>
      <c r="GLT412" s="47"/>
      <c r="GLU412" s="47"/>
      <c r="GLV412" s="47"/>
      <c r="GLW412" s="47"/>
      <c r="GLX412" s="47"/>
      <c r="GLY412" s="47"/>
      <c r="GLZ412" s="47"/>
      <c r="GMA412" s="47"/>
      <c r="GMB412" s="47"/>
      <c r="GMC412" s="47"/>
      <c r="GMD412" s="47"/>
      <c r="GME412" s="47"/>
      <c r="GMF412" s="47"/>
      <c r="GMG412" s="47"/>
      <c r="GMH412" s="47"/>
      <c r="GMI412" s="47"/>
      <c r="GMJ412" s="47"/>
      <c r="GMK412" s="47"/>
      <c r="GML412" s="47"/>
      <c r="GMM412" s="47"/>
      <c r="GMN412" s="47"/>
      <c r="GMO412" s="47"/>
      <c r="GMP412" s="47"/>
      <c r="GMQ412" s="47"/>
      <c r="GMR412" s="47"/>
      <c r="GMS412" s="47"/>
      <c r="GMT412" s="47"/>
      <c r="GMU412" s="47"/>
      <c r="GMV412" s="47"/>
      <c r="GMW412" s="47"/>
      <c r="GMX412" s="47"/>
      <c r="GMY412" s="47"/>
      <c r="GMZ412" s="47"/>
      <c r="GNA412" s="47"/>
      <c r="GNB412" s="47"/>
      <c r="GNC412" s="47"/>
      <c r="GND412" s="47"/>
      <c r="GNE412" s="47"/>
      <c r="GNF412" s="47"/>
      <c r="GNG412" s="47"/>
      <c r="GNH412" s="47"/>
      <c r="GNI412" s="47"/>
      <c r="GNJ412" s="47"/>
      <c r="GNK412" s="47"/>
      <c r="GNL412" s="47"/>
      <c r="GNM412" s="47"/>
      <c r="GNN412" s="47"/>
      <c r="GNO412" s="47"/>
      <c r="GNP412" s="47"/>
      <c r="GNQ412" s="47"/>
      <c r="GNR412" s="47"/>
      <c r="GNS412" s="47"/>
      <c r="GNT412" s="47"/>
      <c r="GNU412" s="47"/>
      <c r="GNV412" s="47"/>
      <c r="GNW412" s="47"/>
      <c r="GNX412" s="47"/>
      <c r="GNY412" s="47"/>
      <c r="GNZ412" s="47"/>
      <c r="GOA412" s="47"/>
      <c r="GOB412" s="47"/>
      <c r="GOC412" s="47"/>
      <c r="GOD412" s="47"/>
      <c r="GOE412" s="47"/>
      <c r="GOF412" s="47"/>
      <c r="GOG412" s="47"/>
      <c r="GOH412" s="47"/>
      <c r="GOI412" s="47"/>
      <c r="GOJ412" s="47"/>
      <c r="GOK412" s="47"/>
      <c r="GOL412" s="47"/>
      <c r="GOM412" s="47"/>
      <c r="GON412" s="47"/>
      <c r="GOO412" s="47"/>
      <c r="GOP412" s="47"/>
      <c r="GOQ412" s="47"/>
      <c r="GOR412" s="47"/>
      <c r="GOS412" s="47"/>
      <c r="GOT412" s="47"/>
      <c r="GOU412" s="47"/>
      <c r="GOV412" s="47"/>
      <c r="GOW412" s="47"/>
      <c r="GOX412" s="47"/>
      <c r="GOY412" s="47"/>
      <c r="GOZ412" s="47"/>
      <c r="GPA412" s="47"/>
      <c r="GPB412" s="47"/>
      <c r="GPC412" s="47"/>
      <c r="GPD412" s="47"/>
      <c r="GPE412" s="47"/>
      <c r="GPF412" s="47"/>
      <c r="GPG412" s="47"/>
      <c r="GPH412" s="47"/>
      <c r="GPI412" s="47"/>
      <c r="GPJ412" s="47"/>
      <c r="GPK412" s="47"/>
      <c r="GPL412" s="47"/>
      <c r="GPM412" s="47"/>
      <c r="GPN412" s="47"/>
      <c r="GPO412" s="47"/>
      <c r="GPP412" s="47"/>
      <c r="GPQ412" s="47"/>
      <c r="GPR412" s="47"/>
      <c r="GPS412" s="47"/>
      <c r="GPT412" s="47"/>
      <c r="GPU412" s="47"/>
      <c r="GPV412" s="47"/>
      <c r="GPW412" s="47"/>
      <c r="GPX412" s="47"/>
      <c r="GPY412" s="47"/>
      <c r="GPZ412" s="47"/>
      <c r="GQA412" s="47"/>
      <c r="GQB412" s="47"/>
      <c r="GQC412" s="47"/>
      <c r="GQD412" s="47"/>
      <c r="GQE412" s="47"/>
      <c r="GQF412" s="47"/>
      <c r="GQG412" s="47"/>
      <c r="GQH412" s="47"/>
      <c r="GQI412" s="47"/>
      <c r="GQJ412" s="47"/>
      <c r="GQK412" s="47"/>
      <c r="GQL412" s="47"/>
      <c r="GQM412" s="47"/>
      <c r="GQN412" s="47"/>
      <c r="GQO412" s="47"/>
      <c r="GQP412" s="47"/>
      <c r="GQQ412" s="47"/>
      <c r="GQR412" s="47"/>
      <c r="GQS412" s="47"/>
      <c r="GQT412" s="47"/>
      <c r="GQU412" s="47"/>
      <c r="GQV412" s="47"/>
      <c r="GQW412" s="47"/>
      <c r="GQX412" s="47"/>
      <c r="GQY412" s="47"/>
      <c r="GQZ412" s="47"/>
      <c r="GRA412" s="47"/>
      <c r="GRB412" s="47"/>
      <c r="GRC412" s="47"/>
      <c r="GRD412" s="47"/>
      <c r="GRE412" s="47"/>
      <c r="GRF412" s="47"/>
      <c r="GRG412" s="47"/>
      <c r="GRH412" s="47"/>
      <c r="GRI412" s="47"/>
      <c r="GRJ412" s="47"/>
      <c r="GRK412" s="47"/>
      <c r="GRL412" s="47"/>
      <c r="GRM412" s="47"/>
      <c r="GRN412" s="47"/>
      <c r="GRO412" s="47"/>
      <c r="GRP412" s="47"/>
      <c r="GRQ412" s="47"/>
      <c r="GRR412" s="47"/>
      <c r="GRS412" s="47"/>
      <c r="GRT412" s="47"/>
      <c r="GRU412" s="47"/>
      <c r="GRV412" s="47"/>
      <c r="GRW412" s="47"/>
      <c r="GRX412" s="47"/>
      <c r="GRY412" s="47"/>
      <c r="GRZ412" s="47"/>
      <c r="GSA412" s="47"/>
      <c r="GSB412" s="47"/>
      <c r="GSC412" s="47"/>
      <c r="GSD412" s="47"/>
      <c r="GSE412" s="47"/>
      <c r="GSF412" s="47"/>
      <c r="GSG412" s="47"/>
      <c r="GSH412" s="47"/>
      <c r="GSI412" s="47"/>
      <c r="GSJ412" s="47"/>
      <c r="GSK412" s="47"/>
      <c r="GSL412" s="47"/>
      <c r="GSM412" s="47"/>
      <c r="GSN412" s="47"/>
      <c r="GSO412" s="47"/>
      <c r="GSP412" s="47"/>
      <c r="GSQ412" s="47"/>
      <c r="GSR412" s="47"/>
      <c r="GSS412" s="47"/>
      <c r="GST412" s="47"/>
      <c r="GSU412" s="47"/>
      <c r="GSV412" s="47"/>
      <c r="GSW412" s="47"/>
      <c r="GSX412" s="47"/>
      <c r="GSY412" s="47"/>
      <c r="GSZ412" s="47"/>
      <c r="GTA412" s="47"/>
      <c r="GTB412" s="47"/>
      <c r="GTC412" s="47"/>
      <c r="GTD412" s="47"/>
      <c r="GTE412" s="47"/>
      <c r="GTF412" s="47"/>
      <c r="GTG412" s="47"/>
      <c r="GTH412" s="47"/>
      <c r="GTI412" s="47"/>
      <c r="GTJ412" s="47"/>
      <c r="GTK412" s="47"/>
      <c r="GTL412" s="47"/>
      <c r="GTM412" s="47"/>
      <c r="GTN412" s="47"/>
      <c r="GTO412" s="47"/>
      <c r="GTP412" s="47"/>
      <c r="GTQ412" s="47"/>
      <c r="GTR412" s="47"/>
      <c r="GTS412" s="47"/>
      <c r="GTT412" s="47"/>
      <c r="GTU412" s="47"/>
      <c r="GTV412" s="47"/>
      <c r="GTW412" s="47"/>
      <c r="GTX412" s="47"/>
      <c r="GTY412" s="47"/>
      <c r="GTZ412" s="47"/>
      <c r="GUA412" s="47"/>
      <c r="GUB412" s="47"/>
      <c r="GUC412" s="47"/>
      <c r="GUD412" s="47"/>
      <c r="GUE412" s="47"/>
      <c r="GUF412" s="47"/>
      <c r="GUG412" s="47"/>
      <c r="GUH412" s="47"/>
      <c r="GUI412" s="47"/>
      <c r="GUJ412" s="47"/>
      <c r="GUK412" s="47"/>
      <c r="GUL412" s="47"/>
      <c r="GUM412" s="47"/>
      <c r="GUN412" s="47"/>
      <c r="GUO412" s="47"/>
      <c r="GUP412" s="47"/>
      <c r="GUQ412" s="47"/>
      <c r="GUR412" s="47"/>
      <c r="GUS412" s="47"/>
      <c r="GUT412" s="47"/>
      <c r="GUU412" s="47"/>
      <c r="GUV412" s="47"/>
      <c r="GUW412" s="47"/>
      <c r="GUX412" s="47"/>
      <c r="GUY412" s="47"/>
      <c r="GUZ412" s="47"/>
      <c r="GVA412" s="47"/>
      <c r="GVB412" s="47"/>
      <c r="GVC412" s="47"/>
      <c r="GVD412" s="47"/>
      <c r="GVE412" s="47"/>
      <c r="GVF412" s="47"/>
      <c r="GVG412" s="47"/>
      <c r="GVH412" s="47"/>
      <c r="GVI412" s="47"/>
      <c r="GVJ412" s="47"/>
      <c r="GVK412" s="47"/>
      <c r="GVL412" s="47"/>
      <c r="GVM412" s="47"/>
      <c r="GVN412" s="47"/>
      <c r="GVO412" s="47"/>
      <c r="GVP412" s="47"/>
      <c r="GVQ412" s="47"/>
      <c r="GVR412" s="47"/>
      <c r="GVS412" s="47"/>
      <c r="GVT412" s="47"/>
      <c r="GVU412" s="47"/>
      <c r="GVV412" s="47"/>
      <c r="GVW412" s="47"/>
      <c r="GVX412" s="47"/>
      <c r="GVY412" s="47"/>
      <c r="GVZ412" s="47"/>
      <c r="GWA412" s="47"/>
      <c r="GWB412" s="47"/>
      <c r="GWC412" s="47"/>
      <c r="GWD412" s="47"/>
      <c r="GWE412" s="47"/>
      <c r="GWF412" s="47"/>
      <c r="GWG412" s="47"/>
      <c r="GWH412" s="47"/>
      <c r="GWI412" s="47"/>
      <c r="GWJ412" s="47"/>
      <c r="GWK412" s="47"/>
      <c r="GWL412" s="47"/>
      <c r="GWM412" s="47"/>
      <c r="GWN412" s="47"/>
      <c r="GWO412" s="47"/>
      <c r="GWP412" s="47"/>
      <c r="GWQ412" s="47"/>
      <c r="GWR412" s="47"/>
      <c r="GWS412" s="47"/>
      <c r="GWT412" s="47"/>
      <c r="GWU412" s="47"/>
      <c r="GWV412" s="47"/>
      <c r="GWW412" s="47"/>
      <c r="GWX412" s="47"/>
      <c r="GWY412" s="47"/>
      <c r="GWZ412" s="47"/>
      <c r="GXA412" s="47"/>
      <c r="GXB412" s="47"/>
      <c r="GXC412" s="47"/>
      <c r="GXD412" s="47"/>
      <c r="GXE412" s="47"/>
      <c r="GXF412" s="47"/>
      <c r="GXG412" s="47"/>
      <c r="GXH412" s="47"/>
      <c r="GXI412" s="47"/>
      <c r="GXJ412" s="47"/>
      <c r="GXK412" s="47"/>
      <c r="GXL412" s="47"/>
      <c r="GXM412" s="47"/>
      <c r="GXN412" s="47"/>
      <c r="GXO412" s="47"/>
      <c r="GXP412" s="47"/>
      <c r="GXQ412" s="47"/>
      <c r="GXR412" s="47"/>
      <c r="GXS412" s="47"/>
      <c r="GXT412" s="47"/>
      <c r="GXU412" s="47"/>
      <c r="GXV412" s="47"/>
      <c r="GXW412" s="47"/>
      <c r="GXX412" s="47"/>
      <c r="GXY412" s="47"/>
      <c r="GXZ412" s="47"/>
      <c r="GYA412" s="47"/>
      <c r="GYB412" s="47"/>
      <c r="GYC412" s="47"/>
      <c r="GYD412" s="47"/>
      <c r="GYE412" s="47"/>
      <c r="GYF412" s="47"/>
      <c r="GYG412" s="47"/>
      <c r="GYH412" s="47"/>
      <c r="GYI412" s="47"/>
      <c r="GYJ412" s="47"/>
      <c r="GYK412" s="47"/>
      <c r="GYL412" s="47"/>
      <c r="GYM412" s="47"/>
      <c r="GYN412" s="47"/>
      <c r="GYO412" s="47"/>
      <c r="GYP412" s="47"/>
      <c r="GYQ412" s="47"/>
      <c r="GYR412" s="47"/>
      <c r="GYS412" s="47"/>
      <c r="GYT412" s="47"/>
      <c r="GYU412" s="47"/>
      <c r="GYV412" s="47"/>
      <c r="GYW412" s="47"/>
      <c r="GYX412" s="47"/>
      <c r="GYY412" s="47"/>
      <c r="GYZ412" s="47"/>
      <c r="GZA412" s="47"/>
      <c r="GZB412" s="47"/>
      <c r="GZC412" s="47"/>
      <c r="GZD412" s="47"/>
      <c r="GZE412" s="47"/>
      <c r="GZF412" s="47"/>
      <c r="GZG412" s="47"/>
      <c r="GZH412" s="47"/>
      <c r="GZI412" s="47"/>
      <c r="GZJ412" s="47"/>
      <c r="GZK412" s="47"/>
      <c r="GZL412" s="47"/>
      <c r="GZM412" s="47"/>
      <c r="GZN412" s="47"/>
      <c r="GZO412" s="47"/>
      <c r="GZP412" s="47"/>
      <c r="GZQ412" s="47"/>
      <c r="GZR412" s="47"/>
      <c r="GZS412" s="47"/>
      <c r="GZT412" s="47"/>
      <c r="GZU412" s="47"/>
      <c r="GZV412" s="47"/>
      <c r="GZW412" s="47"/>
      <c r="GZX412" s="47"/>
      <c r="GZY412" s="47"/>
      <c r="GZZ412" s="47"/>
      <c r="HAA412" s="47"/>
      <c r="HAB412" s="47"/>
      <c r="HAC412" s="47"/>
      <c r="HAD412" s="47"/>
      <c r="HAE412" s="47"/>
      <c r="HAF412" s="47"/>
      <c r="HAG412" s="47"/>
      <c r="HAH412" s="47"/>
      <c r="HAI412" s="47"/>
      <c r="HAJ412" s="47"/>
      <c r="HAK412" s="47"/>
      <c r="HAL412" s="47"/>
      <c r="HAM412" s="47"/>
      <c r="HAN412" s="47"/>
      <c r="HAO412" s="47"/>
      <c r="HAP412" s="47"/>
      <c r="HAQ412" s="47"/>
      <c r="HAR412" s="47"/>
      <c r="HAS412" s="47"/>
      <c r="HAT412" s="47"/>
      <c r="HAU412" s="47"/>
      <c r="HAV412" s="47"/>
      <c r="HAW412" s="47"/>
      <c r="HAX412" s="47"/>
      <c r="HAY412" s="47"/>
      <c r="HAZ412" s="47"/>
      <c r="HBA412" s="47"/>
      <c r="HBB412" s="47"/>
      <c r="HBC412" s="47"/>
      <c r="HBD412" s="47"/>
      <c r="HBE412" s="47"/>
      <c r="HBF412" s="47"/>
      <c r="HBG412" s="47"/>
      <c r="HBH412" s="47"/>
      <c r="HBI412" s="47"/>
      <c r="HBJ412" s="47"/>
      <c r="HBK412" s="47"/>
      <c r="HBL412" s="47"/>
      <c r="HBM412" s="47"/>
      <c r="HBN412" s="47"/>
      <c r="HBO412" s="47"/>
      <c r="HBP412" s="47"/>
      <c r="HBQ412" s="47"/>
      <c r="HBR412" s="47"/>
      <c r="HBS412" s="47"/>
      <c r="HBT412" s="47"/>
      <c r="HBU412" s="47"/>
      <c r="HBV412" s="47"/>
      <c r="HBW412" s="47"/>
      <c r="HBX412" s="47"/>
      <c r="HBY412" s="47"/>
      <c r="HBZ412" s="47"/>
      <c r="HCA412" s="47"/>
      <c r="HCB412" s="47"/>
      <c r="HCC412" s="47"/>
      <c r="HCD412" s="47"/>
      <c r="HCE412" s="47"/>
      <c r="HCF412" s="47"/>
      <c r="HCG412" s="47"/>
      <c r="HCH412" s="47"/>
      <c r="HCI412" s="47"/>
      <c r="HCJ412" s="47"/>
      <c r="HCK412" s="47"/>
      <c r="HCL412" s="47"/>
      <c r="HCM412" s="47"/>
      <c r="HCN412" s="47"/>
      <c r="HCO412" s="47"/>
      <c r="HCP412" s="47"/>
      <c r="HCQ412" s="47"/>
      <c r="HCR412" s="47"/>
      <c r="HCS412" s="47"/>
      <c r="HCT412" s="47"/>
      <c r="HCU412" s="47"/>
      <c r="HCV412" s="47"/>
      <c r="HCW412" s="47"/>
      <c r="HCX412" s="47"/>
      <c r="HCY412" s="47"/>
      <c r="HCZ412" s="47"/>
      <c r="HDA412" s="47"/>
      <c r="HDB412" s="47"/>
      <c r="HDC412" s="47"/>
      <c r="HDD412" s="47"/>
      <c r="HDE412" s="47"/>
      <c r="HDF412" s="47"/>
      <c r="HDG412" s="47"/>
      <c r="HDH412" s="47"/>
      <c r="HDI412" s="47"/>
      <c r="HDJ412" s="47"/>
      <c r="HDK412" s="47"/>
      <c r="HDL412" s="47"/>
      <c r="HDM412" s="47"/>
      <c r="HDN412" s="47"/>
      <c r="HDO412" s="47"/>
      <c r="HDP412" s="47"/>
      <c r="HDQ412" s="47"/>
      <c r="HDR412" s="47"/>
      <c r="HDS412" s="47"/>
      <c r="HDT412" s="47"/>
      <c r="HDU412" s="47"/>
      <c r="HDV412" s="47"/>
      <c r="HDW412" s="47"/>
      <c r="HDX412" s="47"/>
      <c r="HDY412" s="47"/>
      <c r="HDZ412" s="47"/>
      <c r="HEA412" s="47"/>
      <c r="HEB412" s="47"/>
      <c r="HEC412" s="47"/>
      <c r="HED412" s="47"/>
      <c r="HEE412" s="47"/>
      <c r="HEF412" s="47"/>
      <c r="HEG412" s="47"/>
      <c r="HEH412" s="47"/>
      <c r="HEI412" s="47"/>
      <c r="HEJ412" s="47"/>
      <c r="HEK412" s="47"/>
      <c r="HEL412" s="47"/>
      <c r="HEM412" s="47"/>
      <c r="HEN412" s="47"/>
      <c r="HEO412" s="47"/>
      <c r="HEP412" s="47"/>
      <c r="HEQ412" s="47"/>
      <c r="HER412" s="47"/>
      <c r="HES412" s="47"/>
      <c r="HET412" s="47"/>
      <c r="HEU412" s="47"/>
      <c r="HEV412" s="47"/>
      <c r="HEW412" s="47"/>
      <c r="HEX412" s="47"/>
      <c r="HEY412" s="47"/>
      <c r="HEZ412" s="47"/>
      <c r="HFA412" s="47"/>
      <c r="HFB412" s="47"/>
      <c r="HFC412" s="47"/>
      <c r="HFD412" s="47"/>
      <c r="HFE412" s="47"/>
      <c r="HFF412" s="47"/>
      <c r="HFG412" s="47"/>
      <c r="HFH412" s="47"/>
      <c r="HFI412" s="47"/>
      <c r="HFJ412" s="47"/>
      <c r="HFK412" s="47"/>
      <c r="HFL412" s="47"/>
      <c r="HFM412" s="47"/>
      <c r="HFN412" s="47"/>
      <c r="HFO412" s="47"/>
      <c r="HFP412" s="47"/>
      <c r="HFQ412" s="47"/>
      <c r="HFR412" s="47"/>
      <c r="HFS412" s="47"/>
      <c r="HFT412" s="47"/>
      <c r="HFU412" s="47"/>
      <c r="HFV412" s="47"/>
      <c r="HFW412" s="47"/>
      <c r="HFX412" s="47"/>
      <c r="HFY412" s="47"/>
      <c r="HFZ412" s="47"/>
      <c r="HGA412" s="47"/>
      <c r="HGB412" s="47"/>
      <c r="HGC412" s="47"/>
      <c r="HGD412" s="47"/>
      <c r="HGE412" s="47"/>
      <c r="HGF412" s="47"/>
      <c r="HGG412" s="47"/>
      <c r="HGH412" s="47"/>
      <c r="HGI412" s="47"/>
      <c r="HGJ412" s="47"/>
      <c r="HGK412" s="47"/>
      <c r="HGL412" s="47"/>
      <c r="HGM412" s="47"/>
      <c r="HGN412" s="47"/>
      <c r="HGO412" s="47"/>
      <c r="HGP412" s="47"/>
      <c r="HGQ412" s="47"/>
      <c r="HGR412" s="47"/>
      <c r="HGS412" s="47"/>
      <c r="HGT412" s="47"/>
      <c r="HGU412" s="47"/>
      <c r="HGV412" s="47"/>
      <c r="HGW412" s="47"/>
      <c r="HGX412" s="47"/>
      <c r="HGY412" s="47"/>
      <c r="HGZ412" s="47"/>
      <c r="HHA412" s="47"/>
      <c r="HHB412" s="47"/>
      <c r="HHC412" s="47"/>
      <c r="HHD412" s="47"/>
      <c r="HHE412" s="47"/>
      <c r="HHF412" s="47"/>
      <c r="HHG412" s="47"/>
      <c r="HHH412" s="47"/>
      <c r="HHI412" s="47"/>
      <c r="HHJ412" s="47"/>
      <c r="HHK412" s="47"/>
      <c r="HHL412" s="47"/>
      <c r="HHM412" s="47"/>
      <c r="HHN412" s="47"/>
      <c r="HHO412" s="47"/>
      <c r="HHP412" s="47"/>
      <c r="HHQ412" s="47"/>
      <c r="HHR412" s="47"/>
      <c r="HHS412" s="47"/>
      <c r="HHT412" s="47"/>
      <c r="HHU412" s="47"/>
      <c r="HHV412" s="47"/>
      <c r="HHW412" s="47"/>
      <c r="HHX412" s="47"/>
      <c r="HHY412" s="47"/>
      <c r="HHZ412" s="47"/>
      <c r="HIA412" s="47"/>
      <c r="HIB412" s="47"/>
      <c r="HIC412" s="47"/>
      <c r="HID412" s="47"/>
      <c r="HIE412" s="47"/>
      <c r="HIF412" s="47"/>
      <c r="HIG412" s="47"/>
      <c r="HIH412" s="47"/>
      <c r="HII412" s="47"/>
      <c r="HIJ412" s="47"/>
      <c r="HIK412" s="47"/>
      <c r="HIL412" s="47"/>
      <c r="HIM412" s="47"/>
      <c r="HIN412" s="47"/>
      <c r="HIO412" s="47"/>
      <c r="HIP412" s="47"/>
      <c r="HIQ412" s="47"/>
      <c r="HIR412" s="47"/>
      <c r="HIS412" s="47"/>
      <c r="HIT412" s="47"/>
      <c r="HIU412" s="47"/>
      <c r="HIV412" s="47"/>
      <c r="HIW412" s="47"/>
      <c r="HIX412" s="47"/>
      <c r="HIY412" s="47"/>
      <c r="HIZ412" s="47"/>
      <c r="HJA412" s="47"/>
      <c r="HJB412" s="47"/>
      <c r="HJC412" s="47"/>
      <c r="HJD412" s="47"/>
      <c r="HJE412" s="47"/>
      <c r="HJF412" s="47"/>
      <c r="HJG412" s="47"/>
      <c r="HJH412" s="47"/>
      <c r="HJI412" s="47"/>
      <c r="HJJ412" s="47"/>
      <c r="HJK412" s="47"/>
      <c r="HJL412" s="47"/>
      <c r="HJM412" s="47"/>
      <c r="HJN412" s="47"/>
      <c r="HJO412" s="47"/>
      <c r="HJP412" s="47"/>
      <c r="HJQ412" s="47"/>
      <c r="HJR412" s="47"/>
      <c r="HJS412" s="47"/>
      <c r="HJT412" s="47"/>
      <c r="HJU412" s="47"/>
      <c r="HJV412" s="47"/>
      <c r="HJW412" s="47"/>
      <c r="HJX412" s="47"/>
      <c r="HJY412" s="47"/>
      <c r="HJZ412" s="47"/>
      <c r="HKA412" s="47"/>
      <c r="HKB412" s="47"/>
      <c r="HKC412" s="47"/>
      <c r="HKD412" s="47"/>
      <c r="HKE412" s="47"/>
      <c r="HKF412" s="47"/>
      <c r="HKG412" s="47"/>
      <c r="HKH412" s="47"/>
      <c r="HKI412" s="47"/>
      <c r="HKJ412" s="47"/>
      <c r="HKK412" s="47"/>
      <c r="HKL412" s="47"/>
      <c r="HKM412" s="47"/>
      <c r="HKN412" s="47"/>
      <c r="HKO412" s="47"/>
      <c r="HKP412" s="47"/>
      <c r="HKQ412" s="47"/>
      <c r="HKR412" s="47"/>
      <c r="HKS412" s="47"/>
      <c r="HKT412" s="47"/>
      <c r="HKU412" s="47"/>
      <c r="HKV412" s="47"/>
      <c r="HKW412" s="47"/>
      <c r="HKX412" s="47"/>
      <c r="HKY412" s="47"/>
      <c r="HKZ412" s="47"/>
      <c r="HLA412" s="47"/>
      <c r="HLB412" s="47"/>
      <c r="HLC412" s="47"/>
      <c r="HLD412" s="47"/>
      <c r="HLE412" s="47"/>
      <c r="HLF412" s="47"/>
      <c r="HLG412" s="47"/>
      <c r="HLH412" s="47"/>
      <c r="HLI412" s="47"/>
      <c r="HLJ412" s="47"/>
      <c r="HLK412" s="47"/>
      <c r="HLL412" s="47"/>
      <c r="HLM412" s="47"/>
      <c r="HLN412" s="47"/>
      <c r="HLO412" s="47"/>
      <c r="HLP412" s="47"/>
      <c r="HLQ412" s="47"/>
      <c r="HLR412" s="47"/>
      <c r="HLS412" s="47"/>
      <c r="HLT412" s="47"/>
      <c r="HLU412" s="47"/>
      <c r="HLV412" s="47"/>
      <c r="HLW412" s="47"/>
      <c r="HLX412" s="47"/>
      <c r="HLY412" s="47"/>
      <c r="HLZ412" s="47"/>
      <c r="HMA412" s="47"/>
      <c r="HMB412" s="47"/>
      <c r="HMC412" s="47"/>
      <c r="HMD412" s="47"/>
      <c r="HME412" s="47"/>
      <c r="HMF412" s="47"/>
      <c r="HMG412" s="47"/>
      <c r="HMH412" s="47"/>
      <c r="HMI412" s="47"/>
      <c r="HMJ412" s="47"/>
      <c r="HMK412" s="47"/>
      <c r="HML412" s="47"/>
      <c r="HMM412" s="47"/>
      <c r="HMN412" s="47"/>
      <c r="HMO412" s="47"/>
      <c r="HMP412" s="47"/>
      <c r="HMQ412" s="47"/>
      <c r="HMR412" s="47"/>
      <c r="HMS412" s="47"/>
      <c r="HMT412" s="47"/>
      <c r="HMU412" s="47"/>
      <c r="HMV412" s="47"/>
      <c r="HMW412" s="47"/>
      <c r="HMX412" s="47"/>
      <c r="HMY412" s="47"/>
      <c r="HMZ412" s="47"/>
      <c r="HNA412" s="47"/>
      <c r="HNB412" s="47"/>
      <c r="HNC412" s="47"/>
      <c r="HND412" s="47"/>
      <c r="HNE412" s="47"/>
      <c r="HNF412" s="47"/>
      <c r="HNG412" s="47"/>
      <c r="HNH412" s="47"/>
      <c r="HNI412" s="47"/>
      <c r="HNJ412" s="47"/>
      <c r="HNK412" s="47"/>
      <c r="HNL412" s="47"/>
      <c r="HNM412" s="47"/>
      <c r="HNN412" s="47"/>
      <c r="HNO412" s="47"/>
      <c r="HNP412" s="47"/>
      <c r="HNQ412" s="47"/>
      <c r="HNR412" s="47"/>
      <c r="HNS412" s="47"/>
      <c r="HNT412" s="47"/>
      <c r="HNU412" s="47"/>
      <c r="HNV412" s="47"/>
      <c r="HNW412" s="47"/>
      <c r="HNX412" s="47"/>
      <c r="HNY412" s="47"/>
      <c r="HNZ412" s="47"/>
      <c r="HOA412" s="47"/>
      <c r="HOB412" s="47"/>
      <c r="HOC412" s="47"/>
      <c r="HOD412" s="47"/>
      <c r="HOE412" s="47"/>
      <c r="HOF412" s="47"/>
      <c r="HOG412" s="47"/>
      <c r="HOH412" s="47"/>
      <c r="HOI412" s="47"/>
      <c r="HOJ412" s="47"/>
      <c r="HOK412" s="47"/>
      <c r="HOL412" s="47"/>
      <c r="HOM412" s="47"/>
      <c r="HON412" s="47"/>
      <c r="HOO412" s="47"/>
      <c r="HOP412" s="47"/>
      <c r="HOQ412" s="47"/>
      <c r="HOR412" s="47"/>
      <c r="HOS412" s="47"/>
      <c r="HOT412" s="47"/>
      <c r="HOU412" s="47"/>
      <c r="HOV412" s="47"/>
      <c r="HOW412" s="47"/>
      <c r="HOX412" s="47"/>
      <c r="HOY412" s="47"/>
      <c r="HOZ412" s="47"/>
      <c r="HPA412" s="47"/>
      <c r="HPB412" s="47"/>
      <c r="HPC412" s="47"/>
      <c r="HPD412" s="47"/>
      <c r="HPE412" s="47"/>
      <c r="HPF412" s="47"/>
      <c r="HPG412" s="47"/>
      <c r="HPH412" s="47"/>
      <c r="HPI412" s="47"/>
      <c r="HPJ412" s="47"/>
      <c r="HPK412" s="47"/>
      <c r="HPL412" s="47"/>
      <c r="HPM412" s="47"/>
      <c r="HPN412" s="47"/>
      <c r="HPO412" s="47"/>
      <c r="HPP412" s="47"/>
      <c r="HPQ412" s="47"/>
      <c r="HPR412" s="47"/>
      <c r="HPS412" s="47"/>
      <c r="HPT412" s="47"/>
      <c r="HPU412" s="47"/>
      <c r="HPV412" s="47"/>
      <c r="HPW412" s="47"/>
      <c r="HPX412" s="47"/>
      <c r="HPY412" s="47"/>
      <c r="HPZ412" s="47"/>
      <c r="HQA412" s="47"/>
      <c r="HQB412" s="47"/>
      <c r="HQC412" s="47"/>
      <c r="HQD412" s="47"/>
      <c r="HQE412" s="47"/>
      <c r="HQF412" s="47"/>
      <c r="HQG412" s="47"/>
      <c r="HQH412" s="47"/>
      <c r="HQI412" s="47"/>
      <c r="HQJ412" s="47"/>
      <c r="HQK412" s="47"/>
      <c r="HQL412" s="47"/>
      <c r="HQM412" s="47"/>
      <c r="HQN412" s="47"/>
      <c r="HQO412" s="47"/>
      <c r="HQP412" s="47"/>
      <c r="HQQ412" s="47"/>
      <c r="HQR412" s="47"/>
      <c r="HQS412" s="47"/>
      <c r="HQT412" s="47"/>
      <c r="HQU412" s="47"/>
      <c r="HQV412" s="47"/>
      <c r="HQW412" s="47"/>
      <c r="HQX412" s="47"/>
      <c r="HQY412" s="47"/>
      <c r="HQZ412" s="47"/>
      <c r="HRA412" s="47"/>
      <c r="HRB412" s="47"/>
      <c r="HRC412" s="47"/>
      <c r="HRD412" s="47"/>
      <c r="HRE412" s="47"/>
      <c r="HRF412" s="47"/>
      <c r="HRG412" s="47"/>
      <c r="HRH412" s="47"/>
      <c r="HRI412" s="47"/>
      <c r="HRJ412" s="47"/>
      <c r="HRK412" s="47"/>
      <c r="HRL412" s="47"/>
      <c r="HRM412" s="47"/>
      <c r="HRN412" s="47"/>
      <c r="HRO412" s="47"/>
      <c r="HRP412" s="47"/>
      <c r="HRQ412" s="47"/>
      <c r="HRR412" s="47"/>
      <c r="HRS412" s="47"/>
      <c r="HRT412" s="47"/>
      <c r="HRU412" s="47"/>
      <c r="HRV412" s="47"/>
      <c r="HRW412" s="47"/>
      <c r="HRX412" s="47"/>
      <c r="HRY412" s="47"/>
      <c r="HRZ412" s="47"/>
      <c r="HSA412" s="47"/>
      <c r="HSB412" s="47"/>
      <c r="HSC412" s="47"/>
      <c r="HSD412" s="47"/>
      <c r="HSE412" s="47"/>
      <c r="HSF412" s="47"/>
      <c r="HSG412" s="47"/>
      <c r="HSH412" s="47"/>
      <c r="HSI412" s="47"/>
      <c r="HSJ412" s="47"/>
      <c r="HSK412" s="47"/>
      <c r="HSL412" s="47"/>
      <c r="HSM412" s="47"/>
      <c r="HSN412" s="47"/>
      <c r="HSO412" s="47"/>
      <c r="HSP412" s="47"/>
      <c r="HSQ412" s="47"/>
      <c r="HSR412" s="47"/>
      <c r="HSS412" s="47"/>
      <c r="HST412" s="47"/>
      <c r="HSU412" s="47"/>
      <c r="HSV412" s="47"/>
      <c r="HSW412" s="47"/>
      <c r="HSX412" s="47"/>
      <c r="HSY412" s="47"/>
      <c r="HSZ412" s="47"/>
      <c r="HTA412" s="47"/>
      <c r="HTB412" s="47"/>
      <c r="HTC412" s="47"/>
      <c r="HTD412" s="47"/>
      <c r="HTE412" s="47"/>
      <c r="HTF412" s="47"/>
      <c r="HTG412" s="47"/>
      <c r="HTH412" s="47"/>
      <c r="HTI412" s="47"/>
      <c r="HTJ412" s="47"/>
      <c r="HTK412" s="47"/>
      <c r="HTL412" s="47"/>
      <c r="HTM412" s="47"/>
      <c r="HTN412" s="47"/>
      <c r="HTO412" s="47"/>
      <c r="HTP412" s="47"/>
      <c r="HTQ412" s="47"/>
      <c r="HTR412" s="47"/>
      <c r="HTS412" s="47"/>
      <c r="HTT412" s="47"/>
      <c r="HTU412" s="47"/>
      <c r="HTV412" s="47"/>
      <c r="HTW412" s="47"/>
      <c r="HTX412" s="47"/>
      <c r="HTY412" s="47"/>
      <c r="HTZ412" s="47"/>
      <c r="HUA412" s="47"/>
      <c r="HUB412" s="47"/>
      <c r="HUC412" s="47"/>
      <c r="HUD412" s="47"/>
      <c r="HUE412" s="47"/>
      <c r="HUF412" s="47"/>
      <c r="HUG412" s="47"/>
      <c r="HUH412" s="47"/>
      <c r="HUI412" s="47"/>
      <c r="HUJ412" s="47"/>
      <c r="HUK412" s="47"/>
      <c r="HUL412" s="47"/>
      <c r="HUM412" s="47"/>
      <c r="HUN412" s="47"/>
      <c r="HUO412" s="47"/>
      <c r="HUP412" s="47"/>
      <c r="HUQ412" s="47"/>
      <c r="HUR412" s="47"/>
      <c r="HUS412" s="47"/>
      <c r="HUT412" s="47"/>
      <c r="HUU412" s="47"/>
      <c r="HUV412" s="47"/>
      <c r="HUW412" s="47"/>
      <c r="HUX412" s="47"/>
      <c r="HUY412" s="47"/>
      <c r="HUZ412" s="47"/>
      <c r="HVA412" s="47"/>
      <c r="HVB412" s="47"/>
      <c r="HVC412" s="47"/>
      <c r="HVD412" s="47"/>
      <c r="HVE412" s="47"/>
      <c r="HVF412" s="47"/>
      <c r="HVG412" s="47"/>
      <c r="HVH412" s="47"/>
      <c r="HVI412" s="47"/>
      <c r="HVJ412" s="47"/>
      <c r="HVK412" s="47"/>
      <c r="HVL412" s="47"/>
      <c r="HVM412" s="47"/>
      <c r="HVN412" s="47"/>
      <c r="HVO412" s="47"/>
      <c r="HVP412" s="47"/>
      <c r="HVQ412" s="47"/>
      <c r="HVR412" s="47"/>
      <c r="HVS412" s="47"/>
      <c r="HVT412" s="47"/>
      <c r="HVU412" s="47"/>
      <c r="HVV412" s="47"/>
      <c r="HVW412" s="47"/>
      <c r="HVX412" s="47"/>
      <c r="HVY412" s="47"/>
      <c r="HVZ412" s="47"/>
      <c r="HWA412" s="47"/>
      <c r="HWB412" s="47"/>
      <c r="HWC412" s="47"/>
      <c r="HWD412" s="47"/>
      <c r="HWE412" s="47"/>
      <c r="HWF412" s="47"/>
      <c r="HWG412" s="47"/>
      <c r="HWH412" s="47"/>
      <c r="HWI412" s="47"/>
      <c r="HWJ412" s="47"/>
      <c r="HWK412" s="47"/>
      <c r="HWL412" s="47"/>
      <c r="HWM412" s="47"/>
      <c r="HWN412" s="47"/>
      <c r="HWO412" s="47"/>
      <c r="HWP412" s="47"/>
      <c r="HWQ412" s="47"/>
      <c r="HWR412" s="47"/>
      <c r="HWS412" s="47"/>
      <c r="HWT412" s="47"/>
      <c r="HWU412" s="47"/>
      <c r="HWV412" s="47"/>
      <c r="HWW412" s="47"/>
      <c r="HWX412" s="47"/>
      <c r="HWY412" s="47"/>
      <c r="HWZ412" s="47"/>
      <c r="HXA412" s="47"/>
      <c r="HXB412" s="47"/>
      <c r="HXC412" s="47"/>
      <c r="HXD412" s="47"/>
      <c r="HXE412" s="47"/>
      <c r="HXF412" s="47"/>
      <c r="HXG412" s="47"/>
      <c r="HXH412" s="47"/>
      <c r="HXI412" s="47"/>
      <c r="HXJ412" s="47"/>
      <c r="HXK412" s="47"/>
      <c r="HXL412" s="47"/>
      <c r="HXM412" s="47"/>
      <c r="HXN412" s="47"/>
      <c r="HXO412" s="47"/>
      <c r="HXP412" s="47"/>
      <c r="HXQ412" s="47"/>
      <c r="HXR412" s="47"/>
      <c r="HXS412" s="47"/>
      <c r="HXT412" s="47"/>
      <c r="HXU412" s="47"/>
      <c r="HXV412" s="47"/>
      <c r="HXW412" s="47"/>
      <c r="HXX412" s="47"/>
      <c r="HXY412" s="47"/>
      <c r="HXZ412" s="47"/>
      <c r="HYA412" s="47"/>
      <c r="HYB412" s="47"/>
      <c r="HYC412" s="47"/>
      <c r="HYD412" s="47"/>
      <c r="HYE412" s="47"/>
      <c r="HYF412" s="47"/>
      <c r="HYG412" s="47"/>
      <c r="HYH412" s="47"/>
      <c r="HYI412" s="47"/>
      <c r="HYJ412" s="47"/>
      <c r="HYK412" s="47"/>
      <c r="HYL412" s="47"/>
      <c r="HYM412" s="47"/>
      <c r="HYN412" s="47"/>
      <c r="HYO412" s="47"/>
      <c r="HYP412" s="47"/>
      <c r="HYQ412" s="47"/>
      <c r="HYR412" s="47"/>
      <c r="HYS412" s="47"/>
      <c r="HYT412" s="47"/>
      <c r="HYU412" s="47"/>
      <c r="HYV412" s="47"/>
      <c r="HYW412" s="47"/>
      <c r="HYX412" s="47"/>
      <c r="HYY412" s="47"/>
      <c r="HYZ412" s="47"/>
      <c r="HZA412" s="47"/>
      <c r="HZB412" s="47"/>
      <c r="HZC412" s="47"/>
      <c r="HZD412" s="47"/>
      <c r="HZE412" s="47"/>
      <c r="HZF412" s="47"/>
      <c r="HZG412" s="47"/>
      <c r="HZH412" s="47"/>
      <c r="HZI412" s="47"/>
      <c r="HZJ412" s="47"/>
      <c r="HZK412" s="47"/>
      <c r="HZL412" s="47"/>
      <c r="HZM412" s="47"/>
      <c r="HZN412" s="47"/>
      <c r="HZO412" s="47"/>
      <c r="HZP412" s="47"/>
      <c r="HZQ412" s="47"/>
      <c r="HZR412" s="47"/>
      <c r="HZS412" s="47"/>
      <c r="HZT412" s="47"/>
      <c r="HZU412" s="47"/>
      <c r="HZV412" s="47"/>
      <c r="HZW412" s="47"/>
      <c r="HZX412" s="47"/>
      <c r="HZY412" s="47"/>
      <c r="HZZ412" s="47"/>
      <c r="IAA412" s="47"/>
      <c r="IAB412" s="47"/>
      <c r="IAC412" s="47"/>
      <c r="IAD412" s="47"/>
      <c r="IAE412" s="47"/>
      <c r="IAF412" s="47"/>
      <c r="IAG412" s="47"/>
      <c r="IAH412" s="47"/>
      <c r="IAI412" s="47"/>
      <c r="IAJ412" s="47"/>
      <c r="IAK412" s="47"/>
      <c r="IAL412" s="47"/>
      <c r="IAM412" s="47"/>
      <c r="IAN412" s="47"/>
      <c r="IAO412" s="47"/>
      <c r="IAP412" s="47"/>
      <c r="IAQ412" s="47"/>
      <c r="IAR412" s="47"/>
      <c r="IAS412" s="47"/>
      <c r="IAT412" s="47"/>
      <c r="IAU412" s="47"/>
      <c r="IAV412" s="47"/>
      <c r="IAW412" s="47"/>
      <c r="IAX412" s="47"/>
      <c r="IAY412" s="47"/>
      <c r="IAZ412" s="47"/>
      <c r="IBA412" s="47"/>
      <c r="IBB412" s="47"/>
      <c r="IBC412" s="47"/>
      <c r="IBD412" s="47"/>
      <c r="IBE412" s="47"/>
      <c r="IBF412" s="47"/>
      <c r="IBG412" s="47"/>
      <c r="IBH412" s="47"/>
      <c r="IBI412" s="47"/>
      <c r="IBJ412" s="47"/>
      <c r="IBK412" s="47"/>
      <c r="IBL412" s="47"/>
      <c r="IBM412" s="47"/>
      <c r="IBN412" s="47"/>
      <c r="IBO412" s="47"/>
      <c r="IBP412" s="47"/>
      <c r="IBQ412" s="47"/>
      <c r="IBR412" s="47"/>
      <c r="IBS412" s="47"/>
      <c r="IBT412" s="47"/>
      <c r="IBU412" s="47"/>
      <c r="IBV412" s="47"/>
      <c r="IBW412" s="47"/>
      <c r="IBX412" s="47"/>
      <c r="IBY412" s="47"/>
      <c r="IBZ412" s="47"/>
      <c r="ICA412" s="47"/>
      <c r="ICB412" s="47"/>
      <c r="ICC412" s="47"/>
      <c r="ICD412" s="47"/>
      <c r="ICE412" s="47"/>
      <c r="ICF412" s="47"/>
      <c r="ICG412" s="47"/>
      <c r="ICH412" s="47"/>
      <c r="ICI412" s="47"/>
      <c r="ICJ412" s="47"/>
      <c r="ICK412" s="47"/>
      <c r="ICL412" s="47"/>
      <c r="ICM412" s="47"/>
      <c r="ICN412" s="47"/>
      <c r="ICO412" s="47"/>
      <c r="ICP412" s="47"/>
      <c r="ICQ412" s="47"/>
      <c r="ICR412" s="47"/>
      <c r="ICS412" s="47"/>
      <c r="ICT412" s="47"/>
      <c r="ICU412" s="47"/>
      <c r="ICV412" s="47"/>
      <c r="ICW412" s="47"/>
      <c r="ICX412" s="47"/>
      <c r="ICY412" s="47"/>
      <c r="ICZ412" s="47"/>
      <c r="IDA412" s="47"/>
      <c r="IDB412" s="47"/>
      <c r="IDC412" s="47"/>
      <c r="IDD412" s="47"/>
      <c r="IDE412" s="47"/>
      <c r="IDF412" s="47"/>
      <c r="IDG412" s="47"/>
      <c r="IDH412" s="47"/>
      <c r="IDI412" s="47"/>
      <c r="IDJ412" s="47"/>
      <c r="IDK412" s="47"/>
      <c r="IDL412" s="47"/>
      <c r="IDM412" s="47"/>
      <c r="IDN412" s="47"/>
      <c r="IDO412" s="47"/>
      <c r="IDP412" s="47"/>
      <c r="IDQ412" s="47"/>
      <c r="IDR412" s="47"/>
      <c r="IDS412" s="47"/>
      <c r="IDT412" s="47"/>
      <c r="IDU412" s="47"/>
      <c r="IDV412" s="47"/>
      <c r="IDW412" s="47"/>
      <c r="IDX412" s="47"/>
      <c r="IDY412" s="47"/>
      <c r="IDZ412" s="47"/>
      <c r="IEA412" s="47"/>
      <c r="IEB412" s="47"/>
      <c r="IEC412" s="47"/>
      <c r="IED412" s="47"/>
      <c r="IEE412" s="47"/>
      <c r="IEF412" s="47"/>
      <c r="IEG412" s="47"/>
      <c r="IEH412" s="47"/>
      <c r="IEI412" s="47"/>
      <c r="IEJ412" s="47"/>
      <c r="IEK412" s="47"/>
      <c r="IEL412" s="47"/>
      <c r="IEM412" s="47"/>
      <c r="IEN412" s="47"/>
      <c r="IEO412" s="47"/>
      <c r="IEP412" s="47"/>
      <c r="IEQ412" s="47"/>
      <c r="IER412" s="47"/>
      <c r="IES412" s="47"/>
      <c r="IET412" s="47"/>
      <c r="IEU412" s="47"/>
      <c r="IEV412" s="47"/>
      <c r="IEW412" s="47"/>
      <c r="IEX412" s="47"/>
      <c r="IEY412" s="47"/>
      <c r="IEZ412" s="47"/>
      <c r="IFA412" s="47"/>
      <c r="IFB412" s="47"/>
      <c r="IFC412" s="47"/>
      <c r="IFD412" s="47"/>
      <c r="IFE412" s="47"/>
      <c r="IFF412" s="47"/>
      <c r="IFG412" s="47"/>
      <c r="IFH412" s="47"/>
      <c r="IFI412" s="47"/>
      <c r="IFJ412" s="47"/>
      <c r="IFK412" s="47"/>
      <c r="IFL412" s="47"/>
      <c r="IFM412" s="47"/>
      <c r="IFN412" s="47"/>
      <c r="IFO412" s="47"/>
      <c r="IFP412" s="47"/>
      <c r="IFQ412" s="47"/>
      <c r="IFR412" s="47"/>
      <c r="IFS412" s="47"/>
      <c r="IFT412" s="47"/>
      <c r="IFU412" s="47"/>
      <c r="IFV412" s="47"/>
      <c r="IFW412" s="47"/>
      <c r="IFX412" s="47"/>
      <c r="IFY412" s="47"/>
      <c r="IFZ412" s="47"/>
      <c r="IGA412" s="47"/>
      <c r="IGB412" s="47"/>
      <c r="IGC412" s="47"/>
      <c r="IGD412" s="47"/>
      <c r="IGE412" s="47"/>
      <c r="IGF412" s="47"/>
      <c r="IGG412" s="47"/>
      <c r="IGH412" s="47"/>
      <c r="IGI412" s="47"/>
      <c r="IGJ412" s="47"/>
      <c r="IGK412" s="47"/>
      <c r="IGL412" s="47"/>
      <c r="IGM412" s="47"/>
      <c r="IGN412" s="47"/>
      <c r="IGO412" s="47"/>
      <c r="IGP412" s="47"/>
      <c r="IGQ412" s="47"/>
      <c r="IGR412" s="47"/>
      <c r="IGS412" s="47"/>
      <c r="IGT412" s="47"/>
      <c r="IGU412" s="47"/>
      <c r="IGV412" s="47"/>
      <c r="IGW412" s="47"/>
      <c r="IGX412" s="47"/>
      <c r="IGY412" s="47"/>
      <c r="IGZ412" s="47"/>
      <c r="IHA412" s="47"/>
      <c r="IHB412" s="47"/>
      <c r="IHC412" s="47"/>
      <c r="IHD412" s="47"/>
      <c r="IHE412" s="47"/>
      <c r="IHF412" s="47"/>
      <c r="IHG412" s="47"/>
      <c r="IHH412" s="47"/>
      <c r="IHI412" s="47"/>
      <c r="IHJ412" s="47"/>
      <c r="IHK412" s="47"/>
      <c r="IHL412" s="47"/>
      <c r="IHM412" s="47"/>
      <c r="IHN412" s="47"/>
      <c r="IHO412" s="47"/>
      <c r="IHP412" s="47"/>
      <c r="IHQ412" s="47"/>
      <c r="IHR412" s="47"/>
      <c r="IHS412" s="47"/>
      <c r="IHT412" s="47"/>
      <c r="IHU412" s="47"/>
      <c r="IHV412" s="47"/>
      <c r="IHW412" s="47"/>
      <c r="IHX412" s="47"/>
      <c r="IHY412" s="47"/>
      <c r="IHZ412" s="47"/>
      <c r="IIA412" s="47"/>
      <c r="IIB412" s="47"/>
      <c r="IIC412" s="47"/>
      <c r="IID412" s="47"/>
      <c r="IIE412" s="47"/>
      <c r="IIF412" s="47"/>
      <c r="IIG412" s="47"/>
      <c r="IIH412" s="47"/>
      <c r="III412" s="47"/>
      <c r="IIJ412" s="47"/>
      <c r="IIK412" s="47"/>
      <c r="IIL412" s="47"/>
      <c r="IIM412" s="47"/>
      <c r="IIN412" s="47"/>
      <c r="IIO412" s="47"/>
      <c r="IIP412" s="47"/>
      <c r="IIQ412" s="47"/>
      <c r="IIR412" s="47"/>
      <c r="IIS412" s="47"/>
      <c r="IIT412" s="47"/>
      <c r="IIU412" s="47"/>
      <c r="IIV412" s="47"/>
      <c r="IIW412" s="47"/>
      <c r="IIX412" s="47"/>
      <c r="IIY412" s="47"/>
      <c r="IIZ412" s="47"/>
      <c r="IJA412" s="47"/>
      <c r="IJB412" s="47"/>
      <c r="IJC412" s="47"/>
      <c r="IJD412" s="47"/>
      <c r="IJE412" s="47"/>
      <c r="IJF412" s="47"/>
      <c r="IJG412" s="47"/>
      <c r="IJH412" s="47"/>
      <c r="IJI412" s="47"/>
      <c r="IJJ412" s="47"/>
      <c r="IJK412" s="47"/>
      <c r="IJL412" s="47"/>
      <c r="IJM412" s="47"/>
      <c r="IJN412" s="47"/>
      <c r="IJO412" s="47"/>
      <c r="IJP412" s="47"/>
      <c r="IJQ412" s="47"/>
      <c r="IJR412" s="47"/>
      <c r="IJS412" s="47"/>
      <c r="IJT412" s="47"/>
      <c r="IJU412" s="47"/>
      <c r="IJV412" s="47"/>
      <c r="IJW412" s="47"/>
      <c r="IJX412" s="47"/>
      <c r="IJY412" s="47"/>
      <c r="IJZ412" s="47"/>
      <c r="IKA412" s="47"/>
      <c r="IKB412" s="47"/>
      <c r="IKC412" s="47"/>
      <c r="IKD412" s="47"/>
      <c r="IKE412" s="47"/>
      <c r="IKF412" s="47"/>
      <c r="IKG412" s="47"/>
      <c r="IKH412" s="47"/>
      <c r="IKI412" s="47"/>
      <c r="IKJ412" s="47"/>
      <c r="IKK412" s="47"/>
      <c r="IKL412" s="47"/>
      <c r="IKM412" s="47"/>
      <c r="IKN412" s="47"/>
      <c r="IKO412" s="47"/>
      <c r="IKP412" s="47"/>
      <c r="IKQ412" s="47"/>
      <c r="IKR412" s="47"/>
      <c r="IKS412" s="47"/>
      <c r="IKT412" s="47"/>
      <c r="IKU412" s="47"/>
      <c r="IKV412" s="47"/>
      <c r="IKW412" s="47"/>
      <c r="IKX412" s="47"/>
      <c r="IKY412" s="47"/>
      <c r="IKZ412" s="47"/>
      <c r="ILA412" s="47"/>
      <c r="ILB412" s="47"/>
      <c r="ILC412" s="47"/>
      <c r="ILD412" s="47"/>
      <c r="ILE412" s="47"/>
      <c r="ILF412" s="47"/>
      <c r="ILG412" s="47"/>
      <c r="ILH412" s="47"/>
      <c r="ILI412" s="47"/>
      <c r="ILJ412" s="47"/>
      <c r="ILK412" s="47"/>
      <c r="ILL412" s="47"/>
      <c r="ILM412" s="47"/>
      <c r="ILN412" s="47"/>
      <c r="ILO412" s="47"/>
      <c r="ILP412" s="47"/>
      <c r="ILQ412" s="47"/>
      <c r="ILR412" s="47"/>
      <c r="ILS412" s="47"/>
      <c r="ILT412" s="47"/>
      <c r="ILU412" s="47"/>
      <c r="ILV412" s="47"/>
      <c r="ILW412" s="47"/>
      <c r="ILX412" s="47"/>
      <c r="ILY412" s="47"/>
      <c r="ILZ412" s="47"/>
      <c r="IMA412" s="47"/>
      <c r="IMB412" s="47"/>
      <c r="IMC412" s="47"/>
      <c r="IMD412" s="47"/>
      <c r="IME412" s="47"/>
      <c r="IMF412" s="47"/>
      <c r="IMG412" s="47"/>
      <c r="IMH412" s="47"/>
      <c r="IMI412" s="47"/>
      <c r="IMJ412" s="47"/>
      <c r="IMK412" s="47"/>
      <c r="IML412" s="47"/>
      <c r="IMM412" s="47"/>
      <c r="IMN412" s="47"/>
      <c r="IMO412" s="47"/>
      <c r="IMP412" s="47"/>
      <c r="IMQ412" s="47"/>
      <c r="IMR412" s="47"/>
      <c r="IMS412" s="47"/>
      <c r="IMT412" s="47"/>
      <c r="IMU412" s="47"/>
      <c r="IMV412" s="47"/>
      <c r="IMW412" s="47"/>
      <c r="IMX412" s="47"/>
      <c r="IMY412" s="47"/>
      <c r="IMZ412" s="47"/>
      <c r="INA412" s="47"/>
      <c r="INB412" s="47"/>
      <c r="INC412" s="47"/>
      <c r="IND412" s="47"/>
      <c r="INE412" s="47"/>
      <c r="INF412" s="47"/>
      <c r="ING412" s="47"/>
      <c r="INH412" s="47"/>
      <c r="INI412" s="47"/>
      <c r="INJ412" s="47"/>
      <c r="INK412" s="47"/>
      <c r="INL412" s="47"/>
      <c r="INM412" s="47"/>
      <c r="INN412" s="47"/>
      <c r="INO412" s="47"/>
      <c r="INP412" s="47"/>
      <c r="INQ412" s="47"/>
      <c r="INR412" s="47"/>
      <c r="INS412" s="47"/>
      <c r="INT412" s="47"/>
      <c r="INU412" s="47"/>
      <c r="INV412" s="47"/>
      <c r="INW412" s="47"/>
      <c r="INX412" s="47"/>
      <c r="INY412" s="47"/>
      <c r="INZ412" s="47"/>
      <c r="IOA412" s="47"/>
      <c r="IOB412" s="47"/>
      <c r="IOC412" s="47"/>
      <c r="IOD412" s="47"/>
      <c r="IOE412" s="47"/>
      <c r="IOF412" s="47"/>
      <c r="IOG412" s="47"/>
      <c r="IOH412" s="47"/>
      <c r="IOI412" s="47"/>
      <c r="IOJ412" s="47"/>
      <c r="IOK412" s="47"/>
      <c r="IOL412" s="47"/>
      <c r="IOM412" s="47"/>
      <c r="ION412" s="47"/>
      <c r="IOO412" s="47"/>
      <c r="IOP412" s="47"/>
      <c r="IOQ412" s="47"/>
      <c r="IOR412" s="47"/>
      <c r="IOS412" s="47"/>
      <c r="IOT412" s="47"/>
      <c r="IOU412" s="47"/>
      <c r="IOV412" s="47"/>
      <c r="IOW412" s="47"/>
      <c r="IOX412" s="47"/>
      <c r="IOY412" s="47"/>
      <c r="IOZ412" s="47"/>
      <c r="IPA412" s="47"/>
      <c r="IPB412" s="47"/>
      <c r="IPC412" s="47"/>
      <c r="IPD412" s="47"/>
      <c r="IPE412" s="47"/>
      <c r="IPF412" s="47"/>
      <c r="IPG412" s="47"/>
      <c r="IPH412" s="47"/>
      <c r="IPI412" s="47"/>
      <c r="IPJ412" s="47"/>
      <c r="IPK412" s="47"/>
      <c r="IPL412" s="47"/>
      <c r="IPM412" s="47"/>
      <c r="IPN412" s="47"/>
      <c r="IPO412" s="47"/>
      <c r="IPP412" s="47"/>
      <c r="IPQ412" s="47"/>
      <c r="IPR412" s="47"/>
      <c r="IPS412" s="47"/>
      <c r="IPT412" s="47"/>
      <c r="IPU412" s="47"/>
      <c r="IPV412" s="47"/>
      <c r="IPW412" s="47"/>
      <c r="IPX412" s="47"/>
      <c r="IPY412" s="47"/>
      <c r="IPZ412" s="47"/>
      <c r="IQA412" s="47"/>
      <c r="IQB412" s="47"/>
      <c r="IQC412" s="47"/>
      <c r="IQD412" s="47"/>
      <c r="IQE412" s="47"/>
      <c r="IQF412" s="47"/>
      <c r="IQG412" s="47"/>
      <c r="IQH412" s="47"/>
      <c r="IQI412" s="47"/>
      <c r="IQJ412" s="47"/>
      <c r="IQK412" s="47"/>
      <c r="IQL412" s="47"/>
      <c r="IQM412" s="47"/>
      <c r="IQN412" s="47"/>
      <c r="IQO412" s="47"/>
      <c r="IQP412" s="47"/>
      <c r="IQQ412" s="47"/>
      <c r="IQR412" s="47"/>
      <c r="IQS412" s="47"/>
      <c r="IQT412" s="47"/>
      <c r="IQU412" s="47"/>
      <c r="IQV412" s="47"/>
      <c r="IQW412" s="47"/>
      <c r="IQX412" s="47"/>
      <c r="IQY412" s="47"/>
      <c r="IQZ412" s="47"/>
      <c r="IRA412" s="47"/>
      <c r="IRB412" s="47"/>
      <c r="IRC412" s="47"/>
      <c r="IRD412" s="47"/>
      <c r="IRE412" s="47"/>
      <c r="IRF412" s="47"/>
      <c r="IRG412" s="47"/>
      <c r="IRH412" s="47"/>
      <c r="IRI412" s="47"/>
      <c r="IRJ412" s="47"/>
      <c r="IRK412" s="47"/>
      <c r="IRL412" s="47"/>
      <c r="IRM412" s="47"/>
      <c r="IRN412" s="47"/>
      <c r="IRO412" s="47"/>
      <c r="IRP412" s="47"/>
      <c r="IRQ412" s="47"/>
      <c r="IRR412" s="47"/>
      <c r="IRS412" s="47"/>
      <c r="IRT412" s="47"/>
      <c r="IRU412" s="47"/>
      <c r="IRV412" s="47"/>
      <c r="IRW412" s="47"/>
      <c r="IRX412" s="47"/>
      <c r="IRY412" s="47"/>
      <c r="IRZ412" s="47"/>
      <c r="ISA412" s="47"/>
      <c r="ISB412" s="47"/>
      <c r="ISC412" s="47"/>
      <c r="ISD412" s="47"/>
      <c r="ISE412" s="47"/>
      <c r="ISF412" s="47"/>
      <c r="ISG412" s="47"/>
      <c r="ISH412" s="47"/>
      <c r="ISI412" s="47"/>
      <c r="ISJ412" s="47"/>
      <c r="ISK412" s="47"/>
      <c r="ISL412" s="47"/>
      <c r="ISM412" s="47"/>
      <c r="ISN412" s="47"/>
      <c r="ISO412" s="47"/>
      <c r="ISP412" s="47"/>
      <c r="ISQ412" s="47"/>
      <c r="ISR412" s="47"/>
      <c r="ISS412" s="47"/>
      <c r="IST412" s="47"/>
      <c r="ISU412" s="47"/>
      <c r="ISV412" s="47"/>
      <c r="ISW412" s="47"/>
      <c r="ISX412" s="47"/>
      <c r="ISY412" s="47"/>
      <c r="ISZ412" s="47"/>
      <c r="ITA412" s="47"/>
      <c r="ITB412" s="47"/>
      <c r="ITC412" s="47"/>
      <c r="ITD412" s="47"/>
      <c r="ITE412" s="47"/>
      <c r="ITF412" s="47"/>
      <c r="ITG412" s="47"/>
      <c r="ITH412" s="47"/>
      <c r="ITI412" s="47"/>
      <c r="ITJ412" s="47"/>
      <c r="ITK412" s="47"/>
      <c r="ITL412" s="47"/>
      <c r="ITM412" s="47"/>
      <c r="ITN412" s="47"/>
      <c r="ITO412" s="47"/>
      <c r="ITP412" s="47"/>
      <c r="ITQ412" s="47"/>
      <c r="ITR412" s="47"/>
      <c r="ITS412" s="47"/>
      <c r="ITT412" s="47"/>
      <c r="ITU412" s="47"/>
      <c r="ITV412" s="47"/>
      <c r="ITW412" s="47"/>
      <c r="ITX412" s="47"/>
      <c r="ITY412" s="47"/>
      <c r="ITZ412" s="47"/>
      <c r="IUA412" s="47"/>
      <c r="IUB412" s="47"/>
      <c r="IUC412" s="47"/>
      <c r="IUD412" s="47"/>
      <c r="IUE412" s="47"/>
      <c r="IUF412" s="47"/>
      <c r="IUG412" s="47"/>
      <c r="IUH412" s="47"/>
      <c r="IUI412" s="47"/>
      <c r="IUJ412" s="47"/>
      <c r="IUK412" s="47"/>
      <c r="IUL412" s="47"/>
      <c r="IUM412" s="47"/>
      <c r="IUN412" s="47"/>
      <c r="IUO412" s="47"/>
      <c r="IUP412" s="47"/>
      <c r="IUQ412" s="47"/>
      <c r="IUR412" s="47"/>
      <c r="IUS412" s="47"/>
      <c r="IUT412" s="47"/>
      <c r="IUU412" s="47"/>
      <c r="IUV412" s="47"/>
      <c r="IUW412" s="47"/>
      <c r="IUX412" s="47"/>
      <c r="IUY412" s="47"/>
      <c r="IUZ412" s="47"/>
      <c r="IVA412" s="47"/>
      <c r="IVB412" s="47"/>
      <c r="IVC412" s="47"/>
      <c r="IVD412" s="47"/>
      <c r="IVE412" s="47"/>
      <c r="IVF412" s="47"/>
      <c r="IVG412" s="47"/>
      <c r="IVH412" s="47"/>
      <c r="IVI412" s="47"/>
      <c r="IVJ412" s="47"/>
      <c r="IVK412" s="47"/>
      <c r="IVL412" s="47"/>
      <c r="IVM412" s="47"/>
      <c r="IVN412" s="47"/>
      <c r="IVO412" s="47"/>
      <c r="IVP412" s="47"/>
      <c r="IVQ412" s="47"/>
      <c r="IVR412" s="47"/>
      <c r="IVS412" s="47"/>
      <c r="IVT412" s="47"/>
      <c r="IVU412" s="47"/>
      <c r="IVV412" s="47"/>
      <c r="IVW412" s="47"/>
      <c r="IVX412" s="47"/>
      <c r="IVY412" s="47"/>
      <c r="IVZ412" s="47"/>
      <c r="IWA412" s="47"/>
      <c r="IWB412" s="47"/>
      <c r="IWC412" s="47"/>
      <c r="IWD412" s="47"/>
      <c r="IWE412" s="47"/>
      <c r="IWF412" s="47"/>
      <c r="IWG412" s="47"/>
      <c r="IWH412" s="47"/>
      <c r="IWI412" s="47"/>
      <c r="IWJ412" s="47"/>
      <c r="IWK412" s="47"/>
      <c r="IWL412" s="47"/>
      <c r="IWM412" s="47"/>
      <c r="IWN412" s="47"/>
      <c r="IWO412" s="47"/>
      <c r="IWP412" s="47"/>
      <c r="IWQ412" s="47"/>
      <c r="IWR412" s="47"/>
      <c r="IWS412" s="47"/>
      <c r="IWT412" s="47"/>
      <c r="IWU412" s="47"/>
      <c r="IWV412" s="47"/>
      <c r="IWW412" s="47"/>
      <c r="IWX412" s="47"/>
      <c r="IWY412" s="47"/>
      <c r="IWZ412" s="47"/>
      <c r="IXA412" s="47"/>
      <c r="IXB412" s="47"/>
      <c r="IXC412" s="47"/>
      <c r="IXD412" s="47"/>
      <c r="IXE412" s="47"/>
      <c r="IXF412" s="47"/>
      <c r="IXG412" s="47"/>
      <c r="IXH412" s="47"/>
      <c r="IXI412" s="47"/>
      <c r="IXJ412" s="47"/>
      <c r="IXK412" s="47"/>
      <c r="IXL412" s="47"/>
      <c r="IXM412" s="47"/>
      <c r="IXN412" s="47"/>
      <c r="IXO412" s="47"/>
      <c r="IXP412" s="47"/>
      <c r="IXQ412" s="47"/>
      <c r="IXR412" s="47"/>
      <c r="IXS412" s="47"/>
      <c r="IXT412" s="47"/>
      <c r="IXU412" s="47"/>
      <c r="IXV412" s="47"/>
      <c r="IXW412" s="47"/>
      <c r="IXX412" s="47"/>
      <c r="IXY412" s="47"/>
      <c r="IXZ412" s="47"/>
      <c r="IYA412" s="47"/>
      <c r="IYB412" s="47"/>
      <c r="IYC412" s="47"/>
      <c r="IYD412" s="47"/>
      <c r="IYE412" s="47"/>
      <c r="IYF412" s="47"/>
      <c r="IYG412" s="47"/>
      <c r="IYH412" s="47"/>
      <c r="IYI412" s="47"/>
      <c r="IYJ412" s="47"/>
      <c r="IYK412" s="47"/>
      <c r="IYL412" s="47"/>
      <c r="IYM412" s="47"/>
      <c r="IYN412" s="47"/>
      <c r="IYO412" s="47"/>
      <c r="IYP412" s="47"/>
      <c r="IYQ412" s="47"/>
      <c r="IYR412" s="47"/>
      <c r="IYS412" s="47"/>
      <c r="IYT412" s="47"/>
      <c r="IYU412" s="47"/>
      <c r="IYV412" s="47"/>
      <c r="IYW412" s="47"/>
      <c r="IYX412" s="47"/>
      <c r="IYY412" s="47"/>
      <c r="IYZ412" s="47"/>
      <c r="IZA412" s="47"/>
      <c r="IZB412" s="47"/>
      <c r="IZC412" s="47"/>
      <c r="IZD412" s="47"/>
      <c r="IZE412" s="47"/>
      <c r="IZF412" s="47"/>
      <c r="IZG412" s="47"/>
      <c r="IZH412" s="47"/>
      <c r="IZI412" s="47"/>
      <c r="IZJ412" s="47"/>
      <c r="IZK412" s="47"/>
      <c r="IZL412" s="47"/>
      <c r="IZM412" s="47"/>
      <c r="IZN412" s="47"/>
      <c r="IZO412" s="47"/>
      <c r="IZP412" s="47"/>
      <c r="IZQ412" s="47"/>
      <c r="IZR412" s="47"/>
      <c r="IZS412" s="47"/>
      <c r="IZT412" s="47"/>
      <c r="IZU412" s="47"/>
      <c r="IZV412" s="47"/>
      <c r="IZW412" s="47"/>
      <c r="IZX412" s="47"/>
      <c r="IZY412" s="47"/>
      <c r="IZZ412" s="47"/>
      <c r="JAA412" s="47"/>
      <c r="JAB412" s="47"/>
      <c r="JAC412" s="47"/>
      <c r="JAD412" s="47"/>
      <c r="JAE412" s="47"/>
      <c r="JAF412" s="47"/>
      <c r="JAG412" s="47"/>
      <c r="JAH412" s="47"/>
      <c r="JAI412" s="47"/>
      <c r="JAJ412" s="47"/>
      <c r="JAK412" s="47"/>
      <c r="JAL412" s="47"/>
      <c r="JAM412" s="47"/>
      <c r="JAN412" s="47"/>
      <c r="JAO412" s="47"/>
      <c r="JAP412" s="47"/>
      <c r="JAQ412" s="47"/>
      <c r="JAR412" s="47"/>
      <c r="JAS412" s="47"/>
      <c r="JAT412" s="47"/>
      <c r="JAU412" s="47"/>
      <c r="JAV412" s="47"/>
      <c r="JAW412" s="47"/>
      <c r="JAX412" s="47"/>
      <c r="JAY412" s="47"/>
      <c r="JAZ412" s="47"/>
      <c r="JBA412" s="47"/>
      <c r="JBB412" s="47"/>
      <c r="JBC412" s="47"/>
      <c r="JBD412" s="47"/>
      <c r="JBE412" s="47"/>
      <c r="JBF412" s="47"/>
      <c r="JBG412" s="47"/>
      <c r="JBH412" s="47"/>
      <c r="JBI412" s="47"/>
      <c r="JBJ412" s="47"/>
      <c r="JBK412" s="47"/>
      <c r="JBL412" s="47"/>
      <c r="JBM412" s="47"/>
      <c r="JBN412" s="47"/>
      <c r="JBO412" s="47"/>
      <c r="JBP412" s="47"/>
      <c r="JBQ412" s="47"/>
      <c r="JBR412" s="47"/>
      <c r="JBS412" s="47"/>
      <c r="JBT412" s="47"/>
      <c r="JBU412" s="47"/>
      <c r="JBV412" s="47"/>
      <c r="JBW412" s="47"/>
      <c r="JBX412" s="47"/>
      <c r="JBY412" s="47"/>
      <c r="JBZ412" s="47"/>
      <c r="JCA412" s="47"/>
      <c r="JCB412" s="47"/>
      <c r="JCC412" s="47"/>
      <c r="JCD412" s="47"/>
      <c r="JCE412" s="47"/>
      <c r="JCF412" s="47"/>
      <c r="JCG412" s="47"/>
      <c r="JCH412" s="47"/>
      <c r="JCI412" s="47"/>
      <c r="JCJ412" s="47"/>
      <c r="JCK412" s="47"/>
      <c r="JCL412" s="47"/>
      <c r="JCM412" s="47"/>
      <c r="JCN412" s="47"/>
      <c r="JCO412" s="47"/>
      <c r="JCP412" s="47"/>
      <c r="JCQ412" s="47"/>
      <c r="JCR412" s="47"/>
      <c r="JCS412" s="47"/>
      <c r="JCT412" s="47"/>
      <c r="JCU412" s="47"/>
      <c r="JCV412" s="47"/>
      <c r="JCW412" s="47"/>
      <c r="JCX412" s="47"/>
      <c r="JCY412" s="47"/>
      <c r="JCZ412" s="47"/>
      <c r="JDA412" s="47"/>
      <c r="JDB412" s="47"/>
      <c r="JDC412" s="47"/>
      <c r="JDD412" s="47"/>
      <c r="JDE412" s="47"/>
      <c r="JDF412" s="47"/>
      <c r="JDG412" s="47"/>
      <c r="JDH412" s="47"/>
      <c r="JDI412" s="47"/>
      <c r="JDJ412" s="47"/>
      <c r="JDK412" s="47"/>
      <c r="JDL412" s="47"/>
      <c r="JDM412" s="47"/>
      <c r="JDN412" s="47"/>
      <c r="JDO412" s="47"/>
      <c r="JDP412" s="47"/>
      <c r="JDQ412" s="47"/>
      <c r="JDR412" s="47"/>
      <c r="JDS412" s="47"/>
      <c r="JDT412" s="47"/>
      <c r="JDU412" s="47"/>
      <c r="JDV412" s="47"/>
      <c r="JDW412" s="47"/>
      <c r="JDX412" s="47"/>
      <c r="JDY412" s="47"/>
      <c r="JDZ412" s="47"/>
      <c r="JEA412" s="47"/>
      <c r="JEB412" s="47"/>
      <c r="JEC412" s="47"/>
      <c r="JED412" s="47"/>
      <c r="JEE412" s="47"/>
      <c r="JEF412" s="47"/>
      <c r="JEG412" s="47"/>
      <c r="JEH412" s="47"/>
      <c r="JEI412" s="47"/>
      <c r="JEJ412" s="47"/>
      <c r="JEK412" s="47"/>
      <c r="JEL412" s="47"/>
      <c r="JEM412" s="47"/>
      <c r="JEN412" s="47"/>
      <c r="JEO412" s="47"/>
      <c r="JEP412" s="47"/>
      <c r="JEQ412" s="47"/>
      <c r="JER412" s="47"/>
      <c r="JES412" s="47"/>
      <c r="JET412" s="47"/>
      <c r="JEU412" s="47"/>
      <c r="JEV412" s="47"/>
      <c r="JEW412" s="47"/>
      <c r="JEX412" s="47"/>
      <c r="JEY412" s="47"/>
      <c r="JEZ412" s="47"/>
      <c r="JFA412" s="47"/>
      <c r="JFB412" s="47"/>
      <c r="JFC412" s="47"/>
      <c r="JFD412" s="47"/>
      <c r="JFE412" s="47"/>
      <c r="JFF412" s="47"/>
      <c r="JFG412" s="47"/>
      <c r="JFH412" s="47"/>
      <c r="JFI412" s="47"/>
      <c r="JFJ412" s="47"/>
      <c r="JFK412" s="47"/>
      <c r="JFL412" s="47"/>
      <c r="JFM412" s="47"/>
      <c r="JFN412" s="47"/>
      <c r="JFO412" s="47"/>
      <c r="JFP412" s="47"/>
      <c r="JFQ412" s="47"/>
      <c r="JFR412" s="47"/>
      <c r="JFS412" s="47"/>
      <c r="JFT412" s="47"/>
      <c r="JFU412" s="47"/>
      <c r="JFV412" s="47"/>
      <c r="JFW412" s="47"/>
      <c r="JFX412" s="47"/>
      <c r="JFY412" s="47"/>
      <c r="JFZ412" s="47"/>
      <c r="JGA412" s="47"/>
      <c r="JGB412" s="47"/>
      <c r="JGC412" s="47"/>
      <c r="JGD412" s="47"/>
      <c r="JGE412" s="47"/>
      <c r="JGF412" s="47"/>
      <c r="JGG412" s="47"/>
      <c r="JGH412" s="47"/>
      <c r="JGI412" s="47"/>
      <c r="JGJ412" s="47"/>
      <c r="JGK412" s="47"/>
      <c r="JGL412" s="47"/>
      <c r="JGM412" s="47"/>
      <c r="JGN412" s="47"/>
      <c r="JGO412" s="47"/>
      <c r="JGP412" s="47"/>
      <c r="JGQ412" s="47"/>
      <c r="JGR412" s="47"/>
      <c r="JGS412" s="47"/>
      <c r="JGT412" s="47"/>
      <c r="JGU412" s="47"/>
      <c r="JGV412" s="47"/>
      <c r="JGW412" s="47"/>
      <c r="JGX412" s="47"/>
      <c r="JGY412" s="47"/>
      <c r="JGZ412" s="47"/>
      <c r="JHA412" s="47"/>
      <c r="JHB412" s="47"/>
      <c r="JHC412" s="47"/>
      <c r="JHD412" s="47"/>
      <c r="JHE412" s="47"/>
      <c r="JHF412" s="47"/>
      <c r="JHG412" s="47"/>
      <c r="JHH412" s="47"/>
      <c r="JHI412" s="47"/>
      <c r="JHJ412" s="47"/>
      <c r="JHK412" s="47"/>
      <c r="JHL412" s="47"/>
      <c r="JHM412" s="47"/>
      <c r="JHN412" s="47"/>
      <c r="JHO412" s="47"/>
      <c r="JHP412" s="47"/>
      <c r="JHQ412" s="47"/>
      <c r="JHR412" s="47"/>
      <c r="JHS412" s="47"/>
      <c r="JHT412" s="47"/>
      <c r="JHU412" s="47"/>
      <c r="JHV412" s="47"/>
      <c r="JHW412" s="47"/>
      <c r="JHX412" s="47"/>
      <c r="JHY412" s="47"/>
      <c r="JHZ412" s="47"/>
      <c r="JIA412" s="47"/>
      <c r="JIB412" s="47"/>
      <c r="JIC412" s="47"/>
      <c r="JID412" s="47"/>
      <c r="JIE412" s="47"/>
      <c r="JIF412" s="47"/>
      <c r="JIG412" s="47"/>
      <c r="JIH412" s="47"/>
      <c r="JII412" s="47"/>
      <c r="JIJ412" s="47"/>
      <c r="JIK412" s="47"/>
      <c r="JIL412" s="47"/>
      <c r="JIM412" s="47"/>
      <c r="JIN412" s="47"/>
      <c r="JIO412" s="47"/>
      <c r="JIP412" s="47"/>
      <c r="JIQ412" s="47"/>
      <c r="JIR412" s="47"/>
      <c r="JIS412" s="47"/>
      <c r="JIT412" s="47"/>
      <c r="JIU412" s="47"/>
      <c r="JIV412" s="47"/>
      <c r="JIW412" s="47"/>
      <c r="JIX412" s="47"/>
      <c r="JIY412" s="47"/>
      <c r="JIZ412" s="47"/>
      <c r="JJA412" s="47"/>
      <c r="JJB412" s="47"/>
      <c r="JJC412" s="47"/>
      <c r="JJD412" s="47"/>
      <c r="JJE412" s="47"/>
      <c r="JJF412" s="47"/>
      <c r="JJG412" s="47"/>
      <c r="JJH412" s="47"/>
      <c r="JJI412" s="47"/>
      <c r="JJJ412" s="47"/>
      <c r="JJK412" s="47"/>
      <c r="JJL412" s="47"/>
      <c r="JJM412" s="47"/>
      <c r="JJN412" s="47"/>
      <c r="JJO412" s="47"/>
      <c r="JJP412" s="47"/>
      <c r="JJQ412" s="47"/>
      <c r="JJR412" s="47"/>
      <c r="JJS412" s="47"/>
      <c r="JJT412" s="47"/>
      <c r="JJU412" s="47"/>
      <c r="JJV412" s="47"/>
      <c r="JJW412" s="47"/>
      <c r="JJX412" s="47"/>
      <c r="JJY412" s="47"/>
      <c r="JJZ412" s="47"/>
      <c r="JKA412" s="47"/>
      <c r="JKB412" s="47"/>
      <c r="JKC412" s="47"/>
      <c r="JKD412" s="47"/>
      <c r="JKE412" s="47"/>
      <c r="JKF412" s="47"/>
      <c r="JKG412" s="47"/>
      <c r="JKH412" s="47"/>
      <c r="JKI412" s="47"/>
      <c r="JKJ412" s="47"/>
      <c r="JKK412" s="47"/>
      <c r="JKL412" s="47"/>
      <c r="JKM412" s="47"/>
      <c r="JKN412" s="47"/>
      <c r="JKO412" s="47"/>
      <c r="JKP412" s="47"/>
      <c r="JKQ412" s="47"/>
      <c r="JKR412" s="47"/>
      <c r="JKS412" s="47"/>
      <c r="JKT412" s="47"/>
      <c r="JKU412" s="47"/>
      <c r="JKV412" s="47"/>
      <c r="JKW412" s="47"/>
      <c r="JKX412" s="47"/>
      <c r="JKY412" s="47"/>
      <c r="JKZ412" s="47"/>
      <c r="JLA412" s="47"/>
      <c r="JLB412" s="47"/>
      <c r="JLC412" s="47"/>
      <c r="JLD412" s="47"/>
      <c r="JLE412" s="47"/>
      <c r="JLF412" s="47"/>
      <c r="JLG412" s="47"/>
      <c r="JLH412" s="47"/>
      <c r="JLI412" s="47"/>
      <c r="JLJ412" s="47"/>
      <c r="JLK412" s="47"/>
      <c r="JLL412" s="47"/>
      <c r="JLM412" s="47"/>
      <c r="JLN412" s="47"/>
      <c r="JLO412" s="47"/>
      <c r="JLP412" s="47"/>
      <c r="JLQ412" s="47"/>
      <c r="JLR412" s="47"/>
      <c r="JLS412" s="47"/>
      <c r="JLT412" s="47"/>
      <c r="JLU412" s="47"/>
      <c r="JLV412" s="47"/>
      <c r="JLW412" s="47"/>
      <c r="JLX412" s="47"/>
      <c r="JLY412" s="47"/>
      <c r="JLZ412" s="47"/>
      <c r="JMA412" s="47"/>
      <c r="JMB412" s="47"/>
      <c r="JMC412" s="47"/>
      <c r="JMD412" s="47"/>
      <c r="JME412" s="47"/>
      <c r="JMF412" s="47"/>
      <c r="JMG412" s="47"/>
      <c r="JMH412" s="47"/>
      <c r="JMI412" s="47"/>
      <c r="JMJ412" s="47"/>
      <c r="JMK412" s="47"/>
      <c r="JML412" s="47"/>
      <c r="JMM412" s="47"/>
      <c r="JMN412" s="47"/>
      <c r="JMO412" s="47"/>
      <c r="JMP412" s="47"/>
      <c r="JMQ412" s="47"/>
      <c r="JMR412" s="47"/>
      <c r="JMS412" s="47"/>
      <c r="JMT412" s="47"/>
      <c r="JMU412" s="47"/>
      <c r="JMV412" s="47"/>
      <c r="JMW412" s="47"/>
      <c r="JMX412" s="47"/>
      <c r="JMY412" s="47"/>
      <c r="JMZ412" s="47"/>
      <c r="JNA412" s="47"/>
      <c r="JNB412" s="47"/>
      <c r="JNC412" s="47"/>
      <c r="JND412" s="47"/>
      <c r="JNE412" s="47"/>
      <c r="JNF412" s="47"/>
      <c r="JNG412" s="47"/>
      <c r="JNH412" s="47"/>
      <c r="JNI412" s="47"/>
      <c r="JNJ412" s="47"/>
      <c r="JNK412" s="47"/>
      <c r="JNL412" s="47"/>
      <c r="JNM412" s="47"/>
      <c r="JNN412" s="47"/>
      <c r="JNO412" s="47"/>
      <c r="JNP412" s="47"/>
      <c r="JNQ412" s="47"/>
      <c r="JNR412" s="47"/>
      <c r="JNS412" s="47"/>
      <c r="JNT412" s="47"/>
      <c r="JNU412" s="47"/>
      <c r="JNV412" s="47"/>
      <c r="JNW412" s="47"/>
      <c r="JNX412" s="47"/>
      <c r="JNY412" s="47"/>
      <c r="JNZ412" s="47"/>
      <c r="JOA412" s="47"/>
      <c r="JOB412" s="47"/>
      <c r="JOC412" s="47"/>
      <c r="JOD412" s="47"/>
      <c r="JOE412" s="47"/>
      <c r="JOF412" s="47"/>
      <c r="JOG412" s="47"/>
      <c r="JOH412" s="47"/>
      <c r="JOI412" s="47"/>
      <c r="JOJ412" s="47"/>
      <c r="JOK412" s="47"/>
      <c r="JOL412" s="47"/>
      <c r="JOM412" s="47"/>
      <c r="JON412" s="47"/>
      <c r="JOO412" s="47"/>
      <c r="JOP412" s="47"/>
      <c r="JOQ412" s="47"/>
      <c r="JOR412" s="47"/>
      <c r="JOS412" s="47"/>
      <c r="JOT412" s="47"/>
      <c r="JOU412" s="47"/>
      <c r="JOV412" s="47"/>
      <c r="JOW412" s="47"/>
      <c r="JOX412" s="47"/>
      <c r="JOY412" s="47"/>
      <c r="JOZ412" s="47"/>
      <c r="JPA412" s="47"/>
      <c r="JPB412" s="47"/>
      <c r="JPC412" s="47"/>
      <c r="JPD412" s="47"/>
      <c r="JPE412" s="47"/>
      <c r="JPF412" s="47"/>
      <c r="JPG412" s="47"/>
      <c r="JPH412" s="47"/>
      <c r="JPI412" s="47"/>
      <c r="JPJ412" s="47"/>
      <c r="JPK412" s="47"/>
      <c r="JPL412" s="47"/>
      <c r="JPM412" s="47"/>
      <c r="JPN412" s="47"/>
      <c r="JPO412" s="47"/>
      <c r="JPP412" s="47"/>
      <c r="JPQ412" s="47"/>
      <c r="JPR412" s="47"/>
      <c r="JPS412" s="47"/>
      <c r="JPT412" s="47"/>
      <c r="JPU412" s="47"/>
      <c r="JPV412" s="47"/>
      <c r="JPW412" s="47"/>
      <c r="JPX412" s="47"/>
      <c r="JPY412" s="47"/>
      <c r="JPZ412" s="47"/>
      <c r="JQA412" s="47"/>
      <c r="JQB412" s="47"/>
      <c r="JQC412" s="47"/>
      <c r="JQD412" s="47"/>
      <c r="JQE412" s="47"/>
      <c r="JQF412" s="47"/>
      <c r="JQG412" s="47"/>
      <c r="JQH412" s="47"/>
      <c r="JQI412" s="47"/>
      <c r="JQJ412" s="47"/>
      <c r="JQK412" s="47"/>
      <c r="JQL412" s="47"/>
      <c r="JQM412" s="47"/>
      <c r="JQN412" s="47"/>
      <c r="JQO412" s="47"/>
      <c r="JQP412" s="47"/>
      <c r="JQQ412" s="47"/>
      <c r="JQR412" s="47"/>
      <c r="JQS412" s="47"/>
      <c r="JQT412" s="47"/>
      <c r="JQU412" s="47"/>
      <c r="JQV412" s="47"/>
      <c r="JQW412" s="47"/>
      <c r="JQX412" s="47"/>
      <c r="JQY412" s="47"/>
      <c r="JQZ412" s="47"/>
      <c r="JRA412" s="47"/>
      <c r="JRB412" s="47"/>
      <c r="JRC412" s="47"/>
      <c r="JRD412" s="47"/>
      <c r="JRE412" s="47"/>
      <c r="JRF412" s="47"/>
      <c r="JRG412" s="47"/>
      <c r="JRH412" s="47"/>
      <c r="JRI412" s="47"/>
      <c r="JRJ412" s="47"/>
      <c r="JRK412" s="47"/>
      <c r="JRL412" s="47"/>
      <c r="JRM412" s="47"/>
      <c r="JRN412" s="47"/>
      <c r="JRO412" s="47"/>
      <c r="JRP412" s="47"/>
      <c r="JRQ412" s="47"/>
      <c r="JRR412" s="47"/>
      <c r="JRS412" s="47"/>
      <c r="JRT412" s="47"/>
      <c r="JRU412" s="47"/>
      <c r="JRV412" s="47"/>
      <c r="JRW412" s="47"/>
      <c r="JRX412" s="47"/>
      <c r="JRY412" s="47"/>
      <c r="JRZ412" s="47"/>
      <c r="JSA412" s="47"/>
      <c r="JSB412" s="47"/>
      <c r="JSC412" s="47"/>
      <c r="JSD412" s="47"/>
      <c r="JSE412" s="47"/>
      <c r="JSF412" s="47"/>
      <c r="JSG412" s="47"/>
      <c r="JSH412" s="47"/>
      <c r="JSI412" s="47"/>
      <c r="JSJ412" s="47"/>
      <c r="JSK412" s="47"/>
      <c r="JSL412" s="47"/>
      <c r="JSM412" s="47"/>
      <c r="JSN412" s="47"/>
      <c r="JSO412" s="47"/>
      <c r="JSP412" s="47"/>
      <c r="JSQ412" s="47"/>
      <c r="JSR412" s="47"/>
      <c r="JSS412" s="47"/>
      <c r="JST412" s="47"/>
      <c r="JSU412" s="47"/>
      <c r="JSV412" s="47"/>
      <c r="JSW412" s="47"/>
      <c r="JSX412" s="47"/>
      <c r="JSY412" s="47"/>
      <c r="JSZ412" s="47"/>
      <c r="JTA412" s="47"/>
      <c r="JTB412" s="47"/>
      <c r="JTC412" s="47"/>
      <c r="JTD412" s="47"/>
      <c r="JTE412" s="47"/>
      <c r="JTF412" s="47"/>
      <c r="JTG412" s="47"/>
      <c r="JTH412" s="47"/>
      <c r="JTI412" s="47"/>
      <c r="JTJ412" s="47"/>
      <c r="JTK412" s="47"/>
      <c r="JTL412" s="47"/>
      <c r="JTM412" s="47"/>
      <c r="JTN412" s="47"/>
      <c r="JTO412" s="47"/>
      <c r="JTP412" s="47"/>
      <c r="JTQ412" s="47"/>
      <c r="JTR412" s="47"/>
      <c r="JTS412" s="47"/>
      <c r="JTT412" s="47"/>
      <c r="JTU412" s="47"/>
      <c r="JTV412" s="47"/>
      <c r="JTW412" s="47"/>
      <c r="JTX412" s="47"/>
      <c r="JTY412" s="47"/>
      <c r="JTZ412" s="47"/>
      <c r="JUA412" s="47"/>
      <c r="JUB412" s="47"/>
      <c r="JUC412" s="47"/>
      <c r="JUD412" s="47"/>
      <c r="JUE412" s="47"/>
      <c r="JUF412" s="47"/>
      <c r="JUG412" s="47"/>
      <c r="JUH412" s="47"/>
      <c r="JUI412" s="47"/>
      <c r="JUJ412" s="47"/>
      <c r="JUK412" s="47"/>
      <c r="JUL412" s="47"/>
      <c r="JUM412" s="47"/>
      <c r="JUN412" s="47"/>
      <c r="JUO412" s="47"/>
      <c r="JUP412" s="47"/>
      <c r="JUQ412" s="47"/>
      <c r="JUR412" s="47"/>
      <c r="JUS412" s="47"/>
      <c r="JUT412" s="47"/>
      <c r="JUU412" s="47"/>
      <c r="JUV412" s="47"/>
      <c r="JUW412" s="47"/>
      <c r="JUX412" s="47"/>
      <c r="JUY412" s="47"/>
      <c r="JUZ412" s="47"/>
      <c r="JVA412" s="47"/>
      <c r="JVB412" s="47"/>
      <c r="JVC412" s="47"/>
      <c r="JVD412" s="47"/>
      <c r="JVE412" s="47"/>
      <c r="JVF412" s="47"/>
      <c r="JVG412" s="47"/>
      <c r="JVH412" s="47"/>
      <c r="JVI412" s="47"/>
      <c r="JVJ412" s="47"/>
      <c r="JVK412" s="47"/>
      <c r="JVL412" s="47"/>
      <c r="JVM412" s="47"/>
      <c r="JVN412" s="47"/>
      <c r="JVO412" s="47"/>
      <c r="JVP412" s="47"/>
      <c r="JVQ412" s="47"/>
      <c r="JVR412" s="47"/>
      <c r="JVS412" s="47"/>
      <c r="JVT412" s="47"/>
      <c r="JVU412" s="47"/>
      <c r="JVV412" s="47"/>
      <c r="JVW412" s="47"/>
      <c r="JVX412" s="47"/>
      <c r="JVY412" s="47"/>
      <c r="JVZ412" s="47"/>
      <c r="JWA412" s="47"/>
      <c r="JWB412" s="47"/>
      <c r="JWC412" s="47"/>
      <c r="JWD412" s="47"/>
      <c r="JWE412" s="47"/>
      <c r="JWF412" s="47"/>
      <c r="JWG412" s="47"/>
      <c r="JWH412" s="47"/>
      <c r="JWI412" s="47"/>
      <c r="JWJ412" s="47"/>
      <c r="JWK412" s="47"/>
      <c r="JWL412" s="47"/>
      <c r="JWM412" s="47"/>
      <c r="JWN412" s="47"/>
      <c r="JWO412" s="47"/>
      <c r="JWP412" s="47"/>
      <c r="JWQ412" s="47"/>
      <c r="JWR412" s="47"/>
      <c r="JWS412" s="47"/>
      <c r="JWT412" s="47"/>
      <c r="JWU412" s="47"/>
      <c r="JWV412" s="47"/>
      <c r="JWW412" s="47"/>
      <c r="JWX412" s="47"/>
      <c r="JWY412" s="47"/>
      <c r="JWZ412" s="47"/>
      <c r="JXA412" s="47"/>
      <c r="JXB412" s="47"/>
      <c r="JXC412" s="47"/>
      <c r="JXD412" s="47"/>
      <c r="JXE412" s="47"/>
      <c r="JXF412" s="47"/>
      <c r="JXG412" s="47"/>
      <c r="JXH412" s="47"/>
      <c r="JXI412" s="47"/>
      <c r="JXJ412" s="47"/>
      <c r="JXK412" s="47"/>
      <c r="JXL412" s="47"/>
      <c r="JXM412" s="47"/>
      <c r="JXN412" s="47"/>
      <c r="JXO412" s="47"/>
      <c r="JXP412" s="47"/>
      <c r="JXQ412" s="47"/>
      <c r="JXR412" s="47"/>
      <c r="JXS412" s="47"/>
      <c r="JXT412" s="47"/>
      <c r="JXU412" s="47"/>
      <c r="JXV412" s="47"/>
      <c r="JXW412" s="47"/>
      <c r="JXX412" s="47"/>
      <c r="JXY412" s="47"/>
      <c r="JXZ412" s="47"/>
      <c r="JYA412" s="47"/>
      <c r="JYB412" s="47"/>
      <c r="JYC412" s="47"/>
      <c r="JYD412" s="47"/>
      <c r="JYE412" s="47"/>
      <c r="JYF412" s="47"/>
      <c r="JYG412" s="47"/>
      <c r="JYH412" s="47"/>
      <c r="JYI412" s="47"/>
      <c r="JYJ412" s="47"/>
      <c r="JYK412" s="47"/>
      <c r="JYL412" s="47"/>
      <c r="JYM412" s="47"/>
      <c r="JYN412" s="47"/>
      <c r="JYO412" s="47"/>
      <c r="JYP412" s="47"/>
      <c r="JYQ412" s="47"/>
      <c r="JYR412" s="47"/>
      <c r="JYS412" s="47"/>
      <c r="JYT412" s="47"/>
      <c r="JYU412" s="47"/>
      <c r="JYV412" s="47"/>
      <c r="JYW412" s="47"/>
      <c r="JYX412" s="47"/>
      <c r="JYY412" s="47"/>
      <c r="JYZ412" s="47"/>
      <c r="JZA412" s="47"/>
      <c r="JZB412" s="47"/>
      <c r="JZC412" s="47"/>
      <c r="JZD412" s="47"/>
      <c r="JZE412" s="47"/>
      <c r="JZF412" s="47"/>
      <c r="JZG412" s="47"/>
      <c r="JZH412" s="47"/>
      <c r="JZI412" s="47"/>
      <c r="JZJ412" s="47"/>
      <c r="JZK412" s="47"/>
      <c r="JZL412" s="47"/>
      <c r="JZM412" s="47"/>
      <c r="JZN412" s="47"/>
      <c r="JZO412" s="47"/>
      <c r="JZP412" s="47"/>
      <c r="JZQ412" s="47"/>
      <c r="JZR412" s="47"/>
      <c r="JZS412" s="47"/>
      <c r="JZT412" s="47"/>
      <c r="JZU412" s="47"/>
      <c r="JZV412" s="47"/>
      <c r="JZW412" s="47"/>
      <c r="JZX412" s="47"/>
      <c r="JZY412" s="47"/>
      <c r="JZZ412" s="47"/>
      <c r="KAA412" s="47"/>
      <c r="KAB412" s="47"/>
      <c r="KAC412" s="47"/>
      <c r="KAD412" s="47"/>
      <c r="KAE412" s="47"/>
      <c r="KAF412" s="47"/>
      <c r="KAG412" s="47"/>
      <c r="KAH412" s="47"/>
      <c r="KAI412" s="47"/>
      <c r="KAJ412" s="47"/>
      <c r="KAK412" s="47"/>
      <c r="KAL412" s="47"/>
      <c r="KAM412" s="47"/>
      <c r="KAN412" s="47"/>
      <c r="KAO412" s="47"/>
      <c r="KAP412" s="47"/>
      <c r="KAQ412" s="47"/>
      <c r="KAR412" s="47"/>
      <c r="KAS412" s="47"/>
      <c r="KAT412" s="47"/>
      <c r="KAU412" s="47"/>
      <c r="KAV412" s="47"/>
      <c r="KAW412" s="47"/>
      <c r="KAX412" s="47"/>
      <c r="KAY412" s="47"/>
      <c r="KAZ412" s="47"/>
      <c r="KBA412" s="47"/>
      <c r="KBB412" s="47"/>
      <c r="KBC412" s="47"/>
      <c r="KBD412" s="47"/>
      <c r="KBE412" s="47"/>
      <c r="KBF412" s="47"/>
      <c r="KBG412" s="47"/>
      <c r="KBH412" s="47"/>
      <c r="KBI412" s="47"/>
      <c r="KBJ412" s="47"/>
      <c r="KBK412" s="47"/>
      <c r="KBL412" s="47"/>
      <c r="KBM412" s="47"/>
      <c r="KBN412" s="47"/>
      <c r="KBO412" s="47"/>
      <c r="KBP412" s="47"/>
      <c r="KBQ412" s="47"/>
      <c r="KBR412" s="47"/>
      <c r="KBS412" s="47"/>
      <c r="KBT412" s="47"/>
      <c r="KBU412" s="47"/>
      <c r="KBV412" s="47"/>
      <c r="KBW412" s="47"/>
      <c r="KBX412" s="47"/>
      <c r="KBY412" s="47"/>
      <c r="KBZ412" s="47"/>
      <c r="KCA412" s="47"/>
      <c r="KCB412" s="47"/>
      <c r="KCC412" s="47"/>
      <c r="KCD412" s="47"/>
      <c r="KCE412" s="47"/>
      <c r="KCF412" s="47"/>
      <c r="KCG412" s="47"/>
      <c r="KCH412" s="47"/>
      <c r="KCI412" s="47"/>
      <c r="KCJ412" s="47"/>
      <c r="KCK412" s="47"/>
      <c r="KCL412" s="47"/>
      <c r="KCM412" s="47"/>
      <c r="KCN412" s="47"/>
      <c r="KCO412" s="47"/>
      <c r="KCP412" s="47"/>
      <c r="KCQ412" s="47"/>
      <c r="KCR412" s="47"/>
      <c r="KCS412" s="47"/>
      <c r="KCT412" s="47"/>
      <c r="KCU412" s="47"/>
      <c r="KCV412" s="47"/>
      <c r="KCW412" s="47"/>
      <c r="KCX412" s="47"/>
      <c r="KCY412" s="47"/>
      <c r="KCZ412" s="47"/>
      <c r="KDA412" s="47"/>
      <c r="KDB412" s="47"/>
      <c r="KDC412" s="47"/>
      <c r="KDD412" s="47"/>
      <c r="KDE412" s="47"/>
      <c r="KDF412" s="47"/>
      <c r="KDG412" s="47"/>
      <c r="KDH412" s="47"/>
      <c r="KDI412" s="47"/>
      <c r="KDJ412" s="47"/>
      <c r="KDK412" s="47"/>
      <c r="KDL412" s="47"/>
      <c r="KDM412" s="47"/>
      <c r="KDN412" s="47"/>
      <c r="KDO412" s="47"/>
      <c r="KDP412" s="47"/>
      <c r="KDQ412" s="47"/>
      <c r="KDR412" s="47"/>
      <c r="KDS412" s="47"/>
      <c r="KDT412" s="47"/>
      <c r="KDU412" s="47"/>
      <c r="KDV412" s="47"/>
      <c r="KDW412" s="47"/>
      <c r="KDX412" s="47"/>
      <c r="KDY412" s="47"/>
      <c r="KDZ412" s="47"/>
      <c r="KEA412" s="47"/>
      <c r="KEB412" s="47"/>
      <c r="KEC412" s="47"/>
      <c r="KED412" s="47"/>
      <c r="KEE412" s="47"/>
      <c r="KEF412" s="47"/>
      <c r="KEG412" s="47"/>
      <c r="KEH412" s="47"/>
      <c r="KEI412" s="47"/>
      <c r="KEJ412" s="47"/>
      <c r="KEK412" s="47"/>
      <c r="KEL412" s="47"/>
      <c r="KEM412" s="47"/>
      <c r="KEN412" s="47"/>
      <c r="KEO412" s="47"/>
      <c r="KEP412" s="47"/>
      <c r="KEQ412" s="47"/>
      <c r="KER412" s="47"/>
      <c r="KES412" s="47"/>
      <c r="KET412" s="47"/>
      <c r="KEU412" s="47"/>
      <c r="KEV412" s="47"/>
      <c r="KEW412" s="47"/>
      <c r="KEX412" s="47"/>
      <c r="KEY412" s="47"/>
      <c r="KEZ412" s="47"/>
      <c r="KFA412" s="47"/>
      <c r="KFB412" s="47"/>
      <c r="KFC412" s="47"/>
      <c r="KFD412" s="47"/>
      <c r="KFE412" s="47"/>
      <c r="KFF412" s="47"/>
      <c r="KFG412" s="47"/>
      <c r="KFH412" s="47"/>
      <c r="KFI412" s="47"/>
      <c r="KFJ412" s="47"/>
      <c r="KFK412" s="47"/>
      <c r="KFL412" s="47"/>
      <c r="KFM412" s="47"/>
      <c r="KFN412" s="47"/>
      <c r="KFO412" s="47"/>
      <c r="KFP412" s="47"/>
      <c r="KFQ412" s="47"/>
      <c r="KFR412" s="47"/>
      <c r="KFS412" s="47"/>
      <c r="KFT412" s="47"/>
      <c r="KFU412" s="47"/>
      <c r="KFV412" s="47"/>
      <c r="KFW412" s="47"/>
      <c r="KFX412" s="47"/>
      <c r="KFY412" s="47"/>
      <c r="KFZ412" s="47"/>
      <c r="KGA412" s="47"/>
      <c r="KGB412" s="47"/>
      <c r="KGC412" s="47"/>
      <c r="KGD412" s="47"/>
      <c r="KGE412" s="47"/>
      <c r="KGF412" s="47"/>
      <c r="KGG412" s="47"/>
      <c r="KGH412" s="47"/>
      <c r="KGI412" s="47"/>
      <c r="KGJ412" s="47"/>
      <c r="KGK412" s="47"/>
      <c r="KGL412" s="47"/>
      <c r="KGM412" s="47"/>
      <c r="KGN412" s="47"/>
      <c r="KGO412" s="47"/>
      <c r="KGP412" s="47"/>
      <c r="KGQ412" s="47"/>
      <c r="KGR412" s="47"/>
      <c r="KGS412" s="47"/>
      <c r="KGT412" s="47"/>
      <c r="KGU412" s="47"/>
      <c r="KGV412" s="47"/>
      <c r="KGW412" s="47"/>
      <c r="KGX412" s="47"/>
      <c r="KGY412" s="47"/>
      <c r="KGZ412" s="47"/>
      <c r="KHA412" s="47"/>
      <c r="KHB412" s="47"/>
      <c r="KHC412" s="47"/>
      <c r="KHD412" s="47"/>
      <c r="KHE412" s="47"/>
      <c r="KHF412" s="47"/>
      <c r="KHG412" s="47"/>
      <c r="KHH412" s="47"/>
      <c r="KHI412" s="47"/>
      <c r="KHJ412" s="47"/>
      <c r="KHK412" s="47"/>
      <c r="KHL412" s="47"/>
      <c r="KHM412" s="47"/>
      <c r="KHN412" s="47"/>
      <c r="KHO412" s="47"/>
      <c r="KHP412" s="47"/>
      <c r="KHQ412" s="47"/>
      <c r="KHR412" s="47"/>
      <c r="KHS412" s="47"/>
      <c r="KHT412" s="47"/>
      <c r="KHU412" s="47"/>
      <c r="KHV412" s="47"/>
      <c r="KHW412" s="47"/>
      <c r="KHX412" s="47"/>
      <c r="KHY412" s="47"/>
      <c r="KHZ412" s="47"/>
      <c r="KIA412" s="47"/>
      <c r="KIB412" s="47"/>
      <c r="KIC412" s="47"/>
      <c r="KID412" s="47"/>
      <c r="KIE412" s="47"/>
      <c r="KIF412" s="47"/>
      <c r="KIG412" s="47"/>
      <c r="KIH412" s="47"/>
      <c r="KII412" s="47"/>
      <c r="KIJ412" s="47"/>
      <c r="KIK412" s="47"/>
      <c r="KIL412" s="47"/>
      <c r="KIM412" s="47"/>
      <c r="KIN412" s="47"/>
      <c r="KIO412" s="47"/>
      <c r="KIP412" s="47"/>
      <c r="KIQ412" s="47"/>
      <c r="KIR412" s="47"/>
      <c r="KIS412" s="47"/>
      <c r="KIT412" s="47"/>
      <c r="KIU412" s="47"/>
      <c r="KIV412" s="47"/>
      <c r="KIW412" s="47"/>
      <c r="KIX412" s="47"/>
      <c r="KIY412" s="47"/>
      <c r="KIZ412" s="47"/>
      <c r="KJA412" s="47"/>
      <c r="KJB412" s="47"/>
      <c r="KJC412" s="47"/>
      <c r="KJD412" s="47"/>
      <c r="KJE412" s="47"/>
      <c r="KJF412" s="47"/>
      <c r="KJG412" s="47"/>
      <c r="KJH412" s="47"/>
      <c r="KJI412" s="47"/>
      <c r="KJJ412" s="47"/>
      <c r="KJK412" s="47"/>
      <c r="KJL412" s="47"/>
      <c r="KJM412" s="47"/>
      <c r="KJN412" s="47"/>
      <c r="KJO412" s="47"/>
      <c r="KJP412" s="47"/>
      <c r="KJQ412" s="47"/>
      <c r="KJR412" s="47"/>
      <c r="KJS412" s="47"/>
      <c r="KJT412" s="47"/>
      <c r="KJU412" s="47"/>
      <c r="KJV412" s="47"/>
      <c r="KJW412" s="47"/>
      <c r="KJX412" s="47"/>
      <c r="KJY412" s="47"/>
      <c r="KJZ412" s="47"/>
      <c r="KKA412" s="47"/>
      <c r="KKB412" s="47"/>
      <c r="KKC412" s="47"/>
      <c r="KKD412" s="47"/>
      <c r="KKE412" s="47"/>
      <c r="KKF412" s="47"/>
      <c r="KKG412" s="47"/>
      <c r="KKH412" s="47"/>
      <c r="KKI412" s="47"/>
      <c r="KKJ412" s="47"/>
      <c r="KKK412" s="47"/>
      <c r="KKL412" s="47"/>
      <c r="KKM412" s="47"/>
      <c r="KKN412" s="47"/>
      <c r="KKO412" s="47"/>
      <c r="KKP412" s="47"/>
      <c r="KKQ412" s="47"/>
      <c r="KKR412" s="47"/>
      <c r="KKS412" s="47"/>
      <c r="KKT412" s="47"/>
      <c r="KKU412" s="47"/>
      <c r="KKV412" s="47"/>
      <c r="KKW412" s="47"/>
      <c r="KKX412" s="47"/>
      <c r="KKY412" s="47"/>
      <c r="KKZ412" s="47"/>
      <c r="KLA412" s="47"/>
      <c r="KLB412" s="47"/>
      <c r="KLC412" s="47"/>
      <c r="KLD412" s="47"/>
      <c r="KLE412" s="47"/>
      <c r="KLF412" s="47"/>
      <c r="KLG412" s="47"/>
      <c r="KLH412" s="47"/>
      <c r="KLI412" s="47"/>
      <c r="KLJ412" s="47"/>
      <c r="KLK412" s="47"/>
      <c r="KLL412" s="47"/>
      <c r="KLM412" s="47"/>
      <c r="KLN412" s="47"/>
      <c r="KLO412" s="47"/>
      <c r="KLP412" s="47"/>
      <c r="KLQ412" s="47"/>
      <c r="KLR412" s="47"/>
      <c r="KLS412" s="47"/>
      <c r="KLT412" s="47"/>
      <c r="KLU412" s="47"/>
      <c r="KLV412" s="47"/>
      <c r="KLW412" s="47"/>
      <c r="KLX412" s="47"/>
      <c r="KLY412" s="47"/>
      <c r="KLZ412" s="47"/>
      <c r="KMA412" s="47"/>
      <c r="KMB412" s="47"/>
      <c r="KMC412" s="47"/>
      <c r="KMD412" s="47"/>
      <c r="KME412" s="47"/>
      <c r="KMF412" s="47"/>
      <c r="KMG412" s="47"/>
      <c r="KMH412" s="47"/>
      <c r="KMI412" s="47"/>
      <c r="KMJ412" s="47"/>
      <c r="KMK412" s="47"/>
      <c r="KML412" s="47"/>
      <c r="KMM412" s="47"/>
      <c r="KMN412" s="47"/>
      <c r="KMO412" s="47"/>
      <c r="KMP412" s="47"/>
      <c r="KMQ412" s="47"/>
      <c r="KMR412" s="47"/>
      <c r="KMS412" s="47"/>
      <c r="KMT412" s="47"/>
      <c r="KMU412" s="47"/>
      <c r="KMV412" s="47"/>
      <c r="KMW412" s="47"/>
      <c r="KMX412" s="47"/>
      <c r="KMY412" s="47"/>
      <c r="KMZ412" s="47"/>
      <c r="KNA412" s="47"/>
      <c r="KNB412" s="47"/>
      <c r="KNC412" s="47"/>
      <c r="KND412" s="47"/>
      <c r="KNE412" s="47"/>
      <c r="KNF412" s="47"/>
      <c r="KNG412" s="47"/>
      <c r="KNH412" s="47"/>
      <c r="KNI412" s="47"/>
      <c r="KNJ412" s="47"/>
      <c r="KNK412" s="47"/>
      <c r="KNL412" s="47"/>
      <c r="KNM412" s="47"/>
      <c r="KNN412" s="47"/>
      <c r="KNO412" s="47"/>
      <c r="KNP412" s="47"/>
      <c r="KNQ412" s="47"/>
      <c r="KNR412" s="47"/>
      <c r="KNS412" s="47"/>
      <c r="KNT412" s="47"/>
      <c r="KNU412" s="47"/>
      <c r="KNV412" s="47"/>
      <c r="KNW412" s="47"/>
      <c r="KNX412" s="47"/>
      <c r="KNY412" s="47"/>
      <c r="KNZ412" s="47"/>
      <c r="KOA412" s="47"/>
      <c r="KOB412" s="47"/>
      <c r="KOC412" s="47"/>
      <c r="KOD412" s="47"/>
      <c r="KOE412" s="47"/>
      <c r="KOF412" s="47"/>
      <c r="KOG412" s="47"/>
      <c r="KOH412" s="47"/>
      <c r="KOI412" s="47"/>
      <c r="KOJ412" s="47"/>
      <c r="KOK412" s="47"/>
      <c r="KOL412" s="47"/>
      <c r="KOM412" s="47"/>
      <c r="KON412" s="47"/>
      <c r="KOO412" s="47"/>
      <c r="KOP412" s="47"/>
      <c r="KOQ412" s="47"/>
      <c r="KOR412" s="47"/>
      <c r="KOS412" s="47"/>
      <c r="KOT412" s="47"/>
      <c r="KOU412" s="47"/>
      <c r="KOV412" s="47"/>
      <c r="KOW412" s="47"/>
      <c r="KOX412" s="47"/>
      <c r="KOY412" s="47"/>
      <c r="KOZ412" s="47"/>
      <c r="KPA412" s="47"/>
      <c r="KPB412" s="47"/>
      <c r="KPC412" s="47"/>
      <c r="KPD412" s="47"/>
      <c r="KPE412" s="47"/>
      <c r="KPF412" s="47"/>
      <c r="KPG412" s="47"/>
      <c r="KPH412" s="47"/>
      <c r="KPI412" s="47"/>
      <c r="KPJ412" s="47"/>
      <c r="KPK412" s="47"/>
      <c r="KPL412" s="47"/>
      <c r="KPM412" s="47"/>
      <c r="KPN412" s="47"/>
      <c r="KPO412" s="47"/>
      <c r="KPP412" s="47"/>
      <c r="KPQ412" s="47"/>
      <c r="KPR412" s="47"/>
      <c r="KPS412" s="47"/>
      <c r="KPT412" s="47"/>
      <c r="KPU412" s="47"/>
      <c r="KPV412" s="47"/>
      <c r="KPW412" s="47"/>
      <c r="KPX412" s="47"/>
      <c r="KPY412" s="47"/>
      <c r="KPZ412" s="47"/>
      <c r="KQA412" s="47"/>
      <c r="KQB412" s="47"/>
      <c r="KQC412" s="47"/>
      <c r="KQD412" s="47"/>
      <c r="KQE412" s="47"/>
      <c r="KQF412" s="47"/>
      <c r="KQG412" s="47"/>
      <c r="KQH412" s="47"/>
      <c r="KQI412" s="47"/>
      <c r="KQJ412" s="47"/>
      <c r="KQK412" s="47"/>
      <c r="KQL412" s="47"/>
      <c r="KQM412" s="47"/>
      <c r="KQN412" s="47"/>
      <c r="KQO412" s="47"/>
      <c r="KQP412" s="47"/>
      <c r="KQQ412" s="47"/>
      <c r="KQR412" s="47"/>
      <c r="KQS412" s="47"/>
      <c r="KQT412" s="47"/>
      <c r="KQU412" s="47"/>
      <c r="KQV412" s="47"/>
      <c r="KQW412" s="47"/>
      <c r="KQX412" s="47"/>
      <c r="KQY412" s="47"/>
      <c r="KQZ412" s="47"/>
      <c r="KRA412" s="47"/>
      <c r="KRB412" s="47"/>
      <c r="KRC412" s="47"/>
      <c r="KRD412" s="47"/>
      <c r="KRE412" s="47"/>
      <c r="KRF412" s="47"/>
      <c r="KRG412" s="47"/>
      <c r="KRH412" s="47"/>
      <c r="KRI412" s="47"/>
      <c r="KRJ412" s="47"/>
      <c r="KRK412" s="47"/>
      <c r="KRL412" s="47"/>
      <c r="KRM412" s="47"/>
      <c r="KRN412" s="47"/>
      <c r="KRO412" s="47"/>
      <c r="KRP412" s="47"/>
      <c r="KRQ412" s="47"/>
      <c r="KRR412" s="47"/>
      <c r="KRS412" s="47"/>
      <c r="KRT412" s="47"/>
      <c r="KRU412" s="47"/>
      <c r="KRV412" s="47"/>
      <c r="KRW412" s="47"/>
      <c r="KRX412" s="47"/>
      <c r="KRY412" s="47"/>
      <c r="KRZ412" s="47"/>
      <c r="KSA412" s="47"/>
      <c r="KSB412" s="47"/>
      <c r="KSC412" s="47"/>
      <c r="KSD412" s="47"/>
      <c r="KSE412" s="47"/>
      <c r="KSF412" s="47"/>
      <c r="KSG412" s="47"/>
      <c r="KSH412" s="47"/>
      <c r="KSI412" s="47"/>
      <c r="KSJ412" s="47"/>
      <c r="KSK412" s="47"/>
      <c r="KSL412" s="47"/>
      <c r="KSM412" s="47"/>
      <c r="KSN412" s="47"/>
      <c r="KSO412" s="47"/>
      <c r="KSP412" s="47"/>
      <c r="KSQ412" s="47"/>
      <c r="KSR412" s="47"/>
      <c r="KSS412" s="47"/>
      <c r="KST412" s="47"/>
      <c r="KSU412" s="47"/>
      <c r="KSV412" s="47"/>
      <c r="KSW412" s="47"/>
      <c r="KSX412" s="47"/>
      <c r="KSY412" s="47"/>
      <c r="KSZ412" s="47"/>
      <c r="KTA412" s="47"/>
      <c r="KTB412" s="47"/>
      <c r="KTC412" s="47"/>
      <c r="KTD412" s="47"/>
      <c r="KTE412" s="47"/>
      <c r="KTF412" s="47"/>
      <c r="KTG412" s="47"/>
      <c r="KTH412" s="47"/>
      <c r="KTI412" s="47"/>
      <c r="KTJ412" s="47"/>
      <c r="KTK412" s="47"/>
      <c r="KTL412" s="47"/>
      <c r="KTM412" s="47"/>
      <c r="KTN412" s="47"/>
      <c r="KTO412" s="47"/>
      <c r="KTP412" s="47"/>
      <c r="KTQ412" s="47"/>
      <c r="KTR412" s="47"/>
      <c r="KTS412" s="47"/>
      <c r="KTT412" s="47"/>
      <c r="KTU412" s="47"/>
      <c r="KTV412" s="47"/>
      <c r="KTW412" s="47"/>
      <c r="KTX412" s="47"/>
      <c r="KTY412" s="47"/>
      <c r="KTZ412" s="47"/>
      <c r="KUA412" s="47"/>
      <c r="KUB412" s="47"/>
      <c r="KUC412" s="47"/>
      <c r="KUD412" s="47"/>
      <c r="KUE412" s="47"/>
      <c r="KUF412" s="47"/>
      <c r="KUG412" s="47"/>
      <c r="KUH412" s="47"/>
      <c r="KUI412" s="47"/>
      <c r="KUJ412" s="47"/>
      <c r="KUK412" s="47"/>
      <c r="KUL412" s="47"/>
      <c r="KUM412" s="47"/>
      <c r="KUN412" s="47"/>
      <c r="KUO412" s="47"/>
      <c r="KUP412" s="47"/>
      <c r="KUQ412" s="47"/>
      <c r="KUR412" s="47"/>
      <c r="KUS412" s="47"/>
      <c r="KUT412" s="47"/>
      <c r="KUU412" s="47"/>
      <c r="KUV412" s="47"/>
      <c r="KUW412" s="47"/>
      <c r="KUX412" s="47"/>
      <c r="KUY412" s="47"/>
      <c r="KUZ412" s="47"/>
      <c r="KVA412" s="47"/>
      <c r="KVB412" s="47"/>
      <c r="KVC412" s="47"/>
      <c r="KVD412" s="47"/>
      <c r="KVE412" s="47"/>
      <c r="KVF412" s="47"/>
      <c r="KVG412" s="47"/>
      <c r="KVH412" s="47"/>
      <c r="KVI412" s="47"/>
      <c r="KVJ412" s="47"/>
      <c r="KVK412" s="47"/>
      <c r="KVL412" s="47"/>
      <c r="KVM412" s="47"/>
      <c r="KVN412" s="47"/>
      <c r="KVO412" s="47"/>
      <c r="KVP412" s="47"/>
      <c r="KVQ412" s="47"/>
      <c r="KVR412" s="47"/>
      <c r="KVS412" s="47"/>
      <c r="KVT412" s="47"/>
      <c r="KVU412" s="47"/>
      <c r="KVV412" s="47"/>
      <c r="KVW412" s="47"/>
      <c r="KVX412" s="47"/>
      <c r="KVY412" s="47"/>
      <c r="KVZ412" s="47"/>
      <c r="KWA412" s="47"/>
      <c r="KWB412" s="47"/>
      <c r="KWC412" s="47"/>
      <c r="KWD412" s="47"/>
      <c r="KWE412" s="47"/>
      <c r="KWF412" s="47"/>
      <c r="KWG412" s="47"/>
      <c r="KWH412" s="47"/>
      <c r="KWI412" s="47"/>
      <c r="KWJ412" s="47"/>
      <c r="KWK412" s="47"/>
      <c r="KWL412" s="47"/>
      <c r="KWM412" s="47"/>
      <c r="KWN412" s="47"/>
      <c r="KWO412" s="47"/>
      <c r="KWP412" s="47"/>
      <c r="KWQ412" s="47"/>
      <c r="KWR412" s="47"/>
      <c r="KWS412" s="47"/>
      <c r="KWT412" s="47"/>
      <c r="KWU412" s="47"/>
      <c r="KWV412" s="47"/>
      <c r="KWW412" s="47"/>
      <c r="KWX412" s="47"/>
      <c r="KWY412" s="47"/>
      <c r="KWZ412" s="47"/>
      <c r="KXA412" s="47"/>
      <c r="KXB412" s="47"/>
      <c r="KXC412" s="47"/>
      <c r="KXD412" s="47"/>
      <c r="KXE412" s="47"/>
      <c r="KXF412" s="47"/>
      <c r="KXG412" s="47"/>
      <c r="KXH412" s="47"/>
      <c r="KXI412" s="47"/>
      <c r="KXJ412" s="47"/>
      <c r="KXK412" s="47"/>
      <c r="KXL412" s="47"/>
      <c r="KXM412" s="47"/>
      <c r="KXN412" s="47"/>
      <c r="KXO412" s="47"/>
      <c r="KXP412" s="47"/>
      <c r="KXQ412" s="47"/>
      <c r="KXR412" s="47"/>
      <c r="KXS412" s="47"/>
      <c r="KXT412" s="47"/>
      <c r="KXU412" s="47"/>
      <c r="KXV412" s="47"/>
      <c r="KXW412" s="47"/>
      <c r="KXX412" s="47"/>
      <c r="KXY412" s="47"/>
      <c r="KXZ412" s="47"/>
      <c r="KYA412" s="47"/>
      <c r="KYB412" s="47"/>
      <c r="KYC412" s="47"/>
      <c r="KYD412" s="47"/>
      <c r="KYE412" s="47"/>
      <c r="KYF412" s="47"/>
      <c r="KYG412" s="47"/>
      <c r="KYH412" s="47"/>
      <c r="KYI412" s="47"/>
      <c r="KYJ412" s="47"/>
      <c r="KYK412" s="47"/>
      <c r="KYL412" s="47"/>
      <c r="KYM412" s="47"/>
      <c r="KYN412" s="47"/>
      <c r="KYO412" s="47"/>
      <c r="KYP412" s="47"/>
      <c r="KYQ412" s="47"/>
      <c r="KYR412" s="47"/>
      <c r="KYS412" s="47"/>
      <c r="KYT412" s="47"/>
      <c r="KYU412" s="47"/>
      <c r="KYV412" s="47"/>
      <c r="KYW412" s="47"/>
      <c r="KYX412" s="47"/>
      <c r="KYY412" s="47"/>
      <c r="KYZ412" s="47"/>
      <c r="KZA412" s="47"/>
      <c r="KZB412" s="47"/>
      <c r="KZC412" s="47"/>
      <c r="KZD412" s="47"/>
      <c r="KZE412" s="47"/>
      <c r="KZF412" s="47"/>
      <c r="KZG412" s="47"/>
      <c r="KZH412" s="47"/>
      <c r="KZI412" s="47"/>
      <c r="KZJ412" s="47"/>
      <c r="KZK412" s="47"/>
      <c r="KZL412" s="47"/>
      <c r="KZM412" s="47"/>
      <c r="KZN412" s="47"/>
      <c r="KZO412" s="47"/>
      <c r="KZP412" s="47"/>
      <c r="KZQ412" s="47"/>
      <c r="KZR412" s="47"/>
      <c r="KZS412" s="47"/>
      <c r="KZT412" s="47"/>
      <c r="KZU412" s="47"/>
      <c r="KZV412" s="47"/>
      <c r="KZW412" s="47"/>
      <c r="KZX412" s="47"/>
      <c r="KZY412" s="47"/>
      <c r="KZZ412" s="47"/>
      <c r="LAA412" s="47"/>
      <c r="LAB412" s="47"/>
      <c r="LAC412" s="47"/>
      <c r="LAD412" s="47"/>
      <c r="LAE412" s="47"/>
      <c r="LAF412" s="47"/>
      <c r="LAG412" s="47"/>
      <c r="LAH412" s="47"/>
      <c r="LAI412" s="47"/>
      <c r="LAJ412" s="47"/>
      <c r="LAK412" s="47"/>
      <c r="LAL412" s="47"/>
      <c r="LAM412" s="47"/>
      <c r="LAN412" s="47"/>
      <c r="LAO412" s="47"/>
      <c r="LAP412" s="47"/>
      <c r="LAQ412" s="47"/>
      <c r="LAR412" s="47"/>
      <c r="LAS412" s="47"/>
      <c r="LAT412" s="47"/>
      <c r="LAU412" s="47"/>
      <c r="LAV412" s="47"/>
      <c r="LAW412" s="47"/>
      <c r="LAX412" s="47"/>
      <c r="LAY412" s="47"/>
      <c r="LAZ412" s="47"/>
      <c r="LBA412" s="47"/>
      <c r="LBB412" s="47"/>
      <c r="LBC412" s="47"/>
      <c r="LBD412" s="47"/>
      <c r="LBE412" s="47"/>
      <c r="LBF412" s="47"/>
      <c r="LBG412" s="47"/>
      <c r="LBH412" s="47"/>
      <c r="LBI412" s="47"/>
      <c r="LBJ412" s="47"/>
      <c r="LBK412" s="47"/>
      <c r="LBL412" s="47"/>
      <c r="LBM412" s="47"/>
      <c r="LBN412" s="47"/>
      <c r="LBO412" s="47"/>
      <c r="LBP412" s="47"/>
      <c r="LBQ412" s="47"/>
      <c r="LBR412" s="47"/>
      <c r="LBS412" s="47"/>
      <c r="LBT412" s="47"/>
      <c r="LBU412" s="47"/>
      <c r="LBV412" s="47"/>
      <c r="LBW412" s="47"/>
      <c r="LBX412" s="47"/>
      <c r="LBY412" s="47"/>
      <c r="LBZ412" s="47"/>
      <c r="LCA412" s="47"/>
      <c r="LCB412" s="47"/>
      <c r="LCC412" s="47"/>
      <c r="LCD412" s="47"/>
      <c r="LCE412" s="47"/>
      <c r="LCF412" s="47"/>
      <c r="LCG412" s="47"/>
      <c r="LCH412" s="47"/>
      <c r="LCI412" s="47"/>
      <c r="LCJ412" s="47"/>
      <c r="LCK412" s="47"/>
      <c r="LCL412" s="47"/>
      <c r="LCM412" s="47"/>
      <c r="LCN412" s="47"/>
      <c r="LCO412" s="47"/>
      <c r="LCP412" s="47"/>
      <c r="LCQ412" s="47"/>
      <c r="LCR412" s="47"/>
      <c r="LCS412" s="47"/>
      <c r="LCT412" s="47"/>
      <c r="LCU412" s="47"/>
      <c r="LCV412" s="47"/>
      <c r="LCW412" s="47"/>
      <c r="LCX412" s="47"/>
      <c r="LCY412" s="47"/>
      <c r="LCZ412" s="47"/>
      <c r="LDA412" s="47"/>
      <c r="LDB412" s="47"/>
      <c r="LDC412" s="47"/>
      <c r="LDD412" s="47"/>
      <c r="LDE412" s="47"/>
      <c r="LDF412" s="47"/>
      <c r="LDG412" s="47"/>
      <c r="LDH412" s="47"/>
      <c r="LDI412" s="47"/>
      <c r="LDJ412" s="47"/>
      <c r="LDK412" s="47"/>
      <c r="LDL412" s="47"/>
      <c r="LDM412" s="47"/>
      <c r="LDN412" s="47"/>
      <c r="LDO412" s="47"/>
      <c r="LDP412" s="47"/>
      <c r="LDQ412" s="47"/>
      <c r="LDR412" s="47"/>
      <c r="LDS412" s="47"/>
      <c r="LDT412" s="47"/>
      <c r="LDU412" s="47"/>
      <c r="LDV412" s="47"/>
      <c r="LDW412" s="47"/>
      <c r="LDX412" s="47"/>
      <c r="LDY412" s="47"/>
      <c r="LDZ412" s="47"/>
      <c r="LEA412" s="47"/>
      <c r="LEB412" s="47"/>
      <c r="LEC412" s="47"/>
      <c r="LED412" s="47"/>
      <c r="LEE412" s="47"/>
      <c r="LEF412" s="47"/>
      <c r="LEG412" s="47"/>
      <c r="LEH412" s="47"/>
      <c r="LEI412" s="47"/>
      <c r="LEJ412" s="47"/>
      <c r="LEK412" s="47"/>
      <c r="LEL412" s="47"/>
      <c r="LEM412" s="47"/>
      <c r="LEN412" s="47"/>
      <c r="LEO412" s="47"/>
      <c r="LEP412" s="47"/>
      <c r="LEQ412" s="47"/>
      <c r="LER412" s="47"/>
      <c r="LES412" s="47"/>
      <c r="LET412" s="47"/>
      <c r="LEU412" s="47"/>
      <c r="LEV412" s="47"/>
      <c r="LEW412" s="47"/>
      <c r="LEX412" s="47"/>
      <c r="LEY412" s="47"/>
      <c r="LEZ412" s="47"/>
      <c r="LFA412" s="47"/>
      <c r="LFB412" s="47"/>
      <c r="LFC412" s="47"/>
      <c r="LFD412" s="47"/>
      <c r="LFE412" s="47"/>
      <c r="LFF412" s="47"/>
      <c r="LFG412" s="47"/>
      <c r="LFH412" s="47"/>
      <c r="LFI412" s="47"/>
      <c r="LFJ412" s="47"/>
      <c r="LFK412" s="47"/>
      <c r="LFL412" s="47"/>
      <c r="LFM412" s="47"/>
      <c r="LFN412" s="47"/>
      <c r="LFO412" s="47"/>
      <c r="LFP412" s="47"/>
      <c r="LFQ412" s="47"/>
      <c r="LFR412" s="47"/>
      <c r="LFS412" s="47"/>
      <c r="LFT412" s="47"/>
      <c r="LFU412" s="47"/>
      <c r="LFV412" s="47"/>
      <c r="LFW412" s="47"/>
      <c r="LFX412" s="47"/>
      <c r="LFY412" s="47"/>
      <c r="LFZ412" s="47"/>
      <c r="LGA412" s="47"/>
      <c r="LGB412" s="47"/>
      <c r="LGC412" s="47"/>
      <c r="LGD412" s="47"/>
      <c r="LGE412" s="47"/>
      <c r="LGF412" s="47"/>
      <c r="LGG412" s="47"/>
      <c r="LGH412" s="47"/>
      <c r="LGI412" s="47"/>
      <c r="LGJ412" s="47"/>
      <c r="LGK412" s="47"/>
      <c r="LGL412" s="47"/>
      <c r="LGM412" s="47"/>
      <c r="LGN412" s="47"/>
      <c r="LGO412" s="47"/>
      <c r="LGP412" s="47"/>
      <c r="LGQ412" s="47"/>
      <c r="LGR412" s="47"/>
      <c r="LGS412" s="47"/>
      <c r="LGT412" s="47"/>
      <c r="LGU412" s="47"/>
      <c r="LGV412" s="47"/>
      <c r="LGW412" s="47"/>
      <c r="LGX412" s="47"/>
      <c r="LGY412" s="47"/>
      <c r="LGZ412" s="47"/>
      <c r="LHA412" s="47"/>
      <c r="LHB412" s="47"/>
      <c r="LHC412" s="47"/>
      <c r="LHD412" s="47"/>
      <c r="LHE412" s="47"/>
      <c r="LHF412" s="47"/>
      <c r="LHG412" s="47"/>
      <c r="LHH412" s="47"/>
      <c r="LHI412" s="47"/>
      <c r="LHJ412" s="47"/>
      <c r="LHK412" s="47"/>
      <c r="LHL412" s="47"/>
      <c r="LHM412" s="47"/>
      <c r="LHN412" s="47"/>
      <c r="LHO412" s="47"/>
      <c r="LHP412" s="47"/>
      <c r="LHQ412" s="47"/>
      <c r="LHR412" s="47"/>
      <c r="LHS412" s="47"/>
      <c r="LHT412" s="47"/>
      <c r="LHU412" s="47"/>
      <c r="LHV412" s="47"/>
      <c r="LHW412" s="47"/>
      <c r="LHX412" s="47"/>
      <c r="LHY412" s="47"/>
      <c r="LHZ412" s="47"/>
      <c r="LIA412" s="47"/>
      <c r="LIB412" s="47"/>
      <c r="LIC412" s="47"/>
      <c r="LID412" s="47"/>
      <c r="LIE412" s="47"/>
      <c r="LIF412" s="47"/>
      <c r="LIG412" s="47"/>
      <c r="LIH412" s="47"/>
      <c r="LII412" s="47"/>
      <c r="LIJ412" s="47"/>
      <c r="LIK412" s="47"/>
      <c r="LIL412" s="47"/>
      <c r="LIM412" s="47"/>
      <c r="LIN412" s="47"/>
      <c r="LIO412" s="47"/>
      <c r="LIP412" s="47"/>
      <c r="LIQ412" s="47"/>
      <c r="LIR412" s="47"/>
      <c r="LIS412" s="47"/>
      <c r="LIT412" s="47"/>
      <c r="LIU412" s="47"/>
      <c r="LIV412" s="47"/>
      <c r="LIW412" s="47"/>
      <c r="LIX412" s="47"/>
      <c r="LIY412" s="47"/>
      <c r="LIZ412" s="47"/>
      <c r="LJA412" s="47"/>
      <c r="LJB412" s="47"/>
      <c r="LJC412" s="47"/>
      <c r="LJD412" s="47"/>
      <c r="LJE412" s="47"/>
      <c r="LJF412" s="47"/>
      <c r="LJG412" s="47"/>
      <c r="LJH412" s="47"/>
      <c r="LJI412" s="47"/>
      <c r="LJJ412" s="47"/>
      <c r="LJK412" s="47"/>
      <c r="LJL412" s="47"/>
      <c r="LJM412" s="47"/>
      <c r="LJN412" s="47"/>
      <c r="LJO412" s="47"/>
      <c r="LJP412" s="47"/>
      <c r="LJQ412" s="47"/>
      <c r="LJR412" s="47"/>
      <c r="LJS412" s="47"/>
      <c r="LJT412" s="47"/>
      <c r="LJU412" s="47"/>
      <c r="LJV412" s="47"/>
      <c r="LJW412" s="47"/>
      <c r="LJX412" s="47"/>
      <c r="LJY412" s="47"/>
      <c r="LJZ412" s="47"/>
      <c r="LKA412" s="47"/>
      <c r="LKB412" s="47"/>
      <c r="LKC412" s="47"/>
      <c r="LKD412" s="47"/>
      <c r="LKE412" s="47"/>
      <c r="LKF412" s="47"/>
      <c r="LKG412" s="47"/>
      <c r="LKH412" s="47"/>
      <c r="LKI412" s="47"/>
      <c r="LKJ412" s="47"/>
      <c r="LKK412" s="47"/>
      <c r="LKL412" s="47"/>
      <c r="LKM412" s="47"/>
      <c r="LKN412" s="47"/>
      <c r="LKO412" s="47"/>
      <c r="LKP412" s="47"/>
      <c r="LKQ412" s="47"/>
      <c r="LKR412" s="47"/>
      <c r="LKS412" s="47"/>
      <c r="LKT412" s="47"/>
      <c r="LKU412" s="47"/>
      <c r="LKV412" s="47"/>
      <c r="LKW412" s="47"/>
      <c r="LKX412" s="47"/>
      <c r="LKY412" s="47"/>
      <c r="LKZ412" s="47"/>
      <c r="LLA412" s="47"/>
      <c r="LLB412" s="47"/>
      <c r="LLC412" s="47"/>
      <c r="LLD412" s="47"/>
      <c r="LLE412" s="47"/>
      <c r="LLF412" s="47"/>
      <c r="LLG412" s="47"/>
      <c r="LLH412" s="47"/>
      <c r="LLI412" s="47"/>
      <c r="LLJ412" s="47"/>
      <c r="LLK412" s="47"/>
      <c r="LLL412" s="47"/>
      <c r="LLM412" s="47"/>
      <c r="LLN412" s="47"/>
      <c r="LLO412" s="47"/>
      <c r="LLP412" s="47"/>
      <c r="LLQ412" s="47"/>
      <c r="LLR412" s="47"/>
      <c r="LLS412" s="47"/>
      <c r="LLT412" s="47"/>
      <c r="LLU412" s="47"/>
      <c r="LLV412" s="47"/>
      <c r="LLW412" s="47"/>
      <c r="LLX412" s="47"/>
      <c r="LLY412" s="47"/>
      <c r="LLZ412" s="47"/>
      <c r="LMA412" s="47"/>
      <c r="LMB412" s="47"/>
      <c r="LMC412" s="47"/>
      <c r="LMD412" s="47"/>
      <c r="LME412" s="47"/>
      <c r="LMF412" s="47"/>
      <c r="LMG412" s="47"/>
      <c r="LMH412" s="47"/>
      <c r="LMI412" s="47"/>
      <c r="LMJ412" s="47"/>
      <c r="LMK412" s="47"/>
      <c r="LML412" s="47"/>
      <c r="LMM412" s="47"/>
      <c r="LMN412" s="47"/>
      <c r="LMO412" s="47"/>
      <c r="LMP412" s="47"/>
      <c r="LMQ412" s="47"/>
      <c r="LMR412" s="47"/>
      <c r="LMS412" s="47"/>
      <c r="LMT412" s="47"/>
      <c r="LMU412" s="47"/>
      <c r="LMV412" s="47"/>
      <c r="LMW412" s="47"/>
      <c r="LMX412" s="47"/>
      <c r="LMY412" s="47"/>
      <c r="LMZ412" s="47"/>
      <c r="LNA412" s="47"/>
      <c r="LNB412" s="47"/>
      <c r="LNC412" s="47"/>
      <c r="LND412" s="47"/>
      <c r="LNE412" s="47"/>
      <c r="LNF412" s="47"/>
      <c r="LNG412" s="47"/>
      <c r="LNH412" s="47"/>
      <c r="LNI412" s="47"/>
      <c r="LNJ412" s="47"/>
      <c r="LNK412" s="47"/>
      <c r="LNL412" s="47"/>
      <c r="LNM412" s="47"/>
      <c r="LNN412" s="47"/>
      <c r="LNO412" s="47"/>
      <c r="LNP412" s="47"/>
      <c r="LNQ412" s="47"/>
      <c r="LNR412" s="47"/>
      <c r="LNS412" s="47"/>
      <c r="LNT412" s="47"/>
      <c r="LNU412" s="47"/>
      <c r="LNV412" s="47"/>
      <c r="LNW412" s="47"/>
      <c r="LNX412" s="47"/>
      <c r="LNY412" s="47"/>
      <c r="LNZ412" s="47"/>
      <c r="LOA412" s="47"/>
      <c r="LOB412" s="47"/>
      <c r="LOC412" s="47"/>
      <c r="LOD412" s="47"/>
      <c r="LOE412" s="47"/>
      <c r="LOF412" s="47"/>
      <c r="LOG412" s="47"/>
      <c r="LOH412" s="47"/>
      <c r="LOI412" s="47"/>
      <c r="LOJ412" s="47"/>
      <c r="LOK412" s="47"/>
      <c r="LOL412" s="47"/>
      <c r="LOM412" s="47"/>
      <c r="LON412" s="47"/>
      <c r="LOO412" s="47"/>
      <c r="LOP412" s="47"/>
      <c r="LOQ412" s="47"/>
      <c r="LOR412" s="47"/>
      <c r="LOS412" s="47"/>
      <c r="LOT412" s="47"/>
      <c r="LOU412" s="47"/>
      <c r="LOV412" s="47"/>
      <c r="LOW412" s="47"/>
      <c r="LOX412" s="47"/>
      <c r="LOY412" s="47"/>
      <c r="LOZ412" s="47"/>
      <c r="LPA412" s="47"/>
      <c r="LPB412" s="47"/>
      <c r="LPC412" s="47"/>
      <c r="LPD412" s="47"/>
      <c r="LPE412" s="47"/>
      <c r="LPF412" s="47"/>
      <c r="LPG412" s="47"/>
      <c r="LPH412" s="47"/>
      <c r="LPI412" s="47"/>
      <c r="LPJ412" s="47"/>
      <c r="LPK412" s="47"/>
      <c r="LPL412" s="47"/>
      <c r="LPM412" s="47"/>
      <c r="LPN412" s="47"/>
      <c r="LPO412" s="47"/>
      <c r="LPP412" s="47"/>
      <c r="LPQ412" s="47"/>
      <c r="LPR412" s="47"/>
      <c r="LPS412" s="47"/>
      <c r="LPT412" s="47"/>
      <c r="LPU412" s="47"/>
      <c r="LPV412" s="47"/>
      <c r="LPW412" s="47"/>
      <c r="LPX412" s="47"/>
      <c r="LPY412" s="47"/>
      <c r="LPZ412" s="47"/>
      <c r="LQA412" s="47"/>
      <c r="LQB412" s="47"/>
      <c r="LQC412" s="47"/>
      <c r="LQD412" s="47"/>
      <c r="LQE412" s="47"/>
      <c r="LQF412" s="47"/>
      <c r="LQG412" s="47"/>
      <c r="LQH412" s="47"/>
      <c r="LQI412" s="47"/>
      <c r="LQJ412" s="47"/>
      <c r="LQK412" s="47"/>
      <c r="LQL412" s="47"/>
      <c r="LQM412" s="47"/>
      <c r="LQN412" s="47"/>
      <c r="LQO412" s="47"/>
      <c r="LQP412" s="47"/>
      <c r="LQQ412" s="47"/>
      <c r="LQR412" s="47"/>
      <c r="LQS412" s="47"/>
      <c r="LQT412" s="47"/>
      <c r="LQU412" s="47"/>
      <c r="LQV412" s="47"/>
      <c r="LQW412" s="47"/>
      <c r="LQX412" s="47"/>
      <c r="LQY412" s="47"/>
      <c r="LQZ412" s="47"/>
      <c r="LRA412" s="47"/>
      <c r="LRB412" s="47"/>
      <c r="LRC412" s="47"/>
      <c r="LRD412" s="47"/>
      <c r="LRE412" s="47"/>
      <c r="LRF412" s="47"/>
      <c r="LRG412" s="47"/>
      <c r="LRH412" s="47"/>
      <c r="LRI412" s="47"/>
      <c r="LRJ412" s="47"/>
      <c r="LRK412" s="47"/>
      <c r="LRL412" s="47"/>
      <c r="LRM412" s="47"/>
      <c r="LRN412" s="47"/>
      <c r="LRO412" s="47"/>
      <c r="LRP412" s="47"/>
      <c r="LRQ412" s="47"/>
      <c r="LRR412" s="47"/>
      <c r="LRS412" s="47"/>
      <c r="LRT412" s="47"/>
      <c r="LRU412" s="47"/>
      <c r="LRV412" s="47"/>
      <c r="LRW412" s="47"/>
      <c r="LRX412" s="47"/>
      <c r="LRY412" s="47"/>
      <c r="LRZ412" s="47"/>
      <c r="LSA412" s="47"/>
      <c r="LSB412" s="47"/>
      <c r="LSC412" s="47"/>
      <c r="LSD412" s="47"/>
      <c r="LSE412" s="47"/>
      <c r="LSF412" s="47"/>
      <c r="LSG412" s="47"/>
      <c r="LSH412" s="47"/>
      <c r="LSI412" s="47"/>
      <c r="LSJ412" s="47"/>
      <c r="LSK412" s="47"/>
      <c r="LSL412" s="47"/>
      <c r="LSM412" s="47"/>
      <c r="LSN412" s="47"/>
      <c r="LSO412" s="47"/>
      <c r="LSP412" s="47"/>
      <c r="LSQ412" s="47"/>
      <c r="LSR412" s="47"/>
      <c r="LSS412" s="47"/>
      <c r="LST412" s="47"/>
      <c r="LSU412" s="47"/>
      <c r="LSV412" s="47"/>
      <c r="LSW412" s="47"/>
      <c r="LSX412" s="47"/>
      <c r="LSY412" s="47"/>
      <c r="LSZ412" s="47"/>
      <c r="LTA412" s="47"/>
      <c r="LTB412" s="47"/>
      <c r="LTC412" s="47"/>
      <c r="LTD412" s="47"/>
      <c r="LTE412" s="47"/>
      <c r="LTF412" s="47"/>
      <c r="LTG412" s="47"/>
      <c r="LTH412" s="47"/>
      <c r="LTI412" s="47"/>
      <c r="LTJ412" s="47"/>
      <c r="LTK412" s="47"/>
      <c r="LTL412" s="47"/>
      <c r="LTM412" s="47"/>
      <c r="LTN412" s="47"/>
      <c r="LTO412" s="47"/>
      <c r="LTP412" s="47"/>
      <c r="LTQ412" s="47"/>
      <c r="LTR412" s="47"/>
      <c r="LTS412" s="47"/>
      <c r="LTT412" s="47"/>
      <c r="LTU412" s="47"/>
      <c r="LTV412" s="47"/>
      <c r="LTW412" s="47"/>
      <c r="LTX412" s="47"/>
      <c r="LTY412" s="47"/>
      <c r="LTZ412" s="47"/>
      <c r="LUA412" s="47"/>
      <c r="LUB412" s="47"/>
      <c r="LUC412" s="47"/>
      <c r="LUD412" s="47"/>
      <c r="LUE412" s="47"/>
      <c r="LUF412" s="47"/>
      <c r="LUG412" s="47"/>
      <c r="LUH412" s="47"/>
      <c r="LUI412" s="47"/>
      <c r="LUJ412" s="47"/>
      <c r="LUK412" s="47"/>
      <c r="LUL412" s="47"/>
      <c r="LUM412" s="47"/>
      <c r="LUN412" s="47"/>
      <c r="LUO412" s="47"/>
      <c r="LUP412" s="47"/>
      <c r="LUQ412" s="47"/>
      <c r="LUR412" s="47"/>
      <c r="LUS412" s="47"/>
      <c r="LUT412" s="47"/>
      <c r="LUU412" s="47"/>
      <c r="LUV412" s="47"/>
      <c r="LUW412" s="47"/>
      <c r="LUX412" s="47"/>
      <c r="LUY412" s="47"/>
      <c r="LUZ412" s="47"/>
      <c r="LVA412" s="47"/>
      <c r="LVB412" s="47"/>
      <c r="LVC412" s="47"/>
      <c r="LVD412" s="47"/>
      <c r="LVE412" s="47"/>
      <c r="LVF412" s="47"/>
      <c r="LVG412" s="47"/>
      <c r="LVH412" s="47"/>
      <c r="LVI412" s="47"/>
      <c r="LVJ412" s="47"/>
      <c r="LVK412" s="47"/>
      <c r="LVL412" s="47"/>
      <c r="LVM412" s="47"/>
      <c r="LVN412" s="47"/>
      <c r="LVO412" s="47"/>
      <c r="LVP412" s="47"/>
      <c r="LVQ412" s="47"/>
      <c r="LVR412" s="47"/>
      <c r="LVS412" s="47"/>
      <c r="LVT412" s="47"/>
      <c r="LVU412" s="47"/>
      <c r="LVV412" s="47"/>
      <c r="LVW412" s="47"/>
      <c r="LVX412" s="47"/>
      <c r="LVY412" s="47"/>
      <c r="LVZ412" s="47"/>
      <c r="LWA412" s="47"/>
      <c r="LWB412" s="47"/>
      <c r="LWC412" s="47"/>
      <c r="LWD412" s="47"/>
      <c r="LWE412" s="47"/>
      <c r="LWF412" s="47"/>
      <c r="LWG412" s="47"/>
      <c r="LWH412" s="47"/>
      <c r="LWI412" s="47"/>
      <c r="LWJ412" s="47"/>
      <c r="LWK412" s="47"/>
      <c r="LWL412" s="47"/>
      <c r="LWM412" s="47"/>
      <c r="LWN412" s="47"/>
      <c r="LWO412" s="47"/>
      <c r="LWP412" s="47"/>
      <c r="LWQ412" s="47"/>
      <c r="LWR412" s="47"/>
      <c r="LWS412" s="47"/>
      <c r="LWT412" s="47"/>
      <c r="LWU412" s="47"/>
      <c r="LWV412" s="47"/>
      <c r="LWW412" s="47"/>
      <c r="LWX412" s="47"/>
      <c r="LWY412" s="47"/>
      <c r="LWZ412" s="47"/>
      <c r="LXA412" s="47"/>
      <c r="LXB412" s="47"/>
      <c r="LXC412" s="47"/>
      <c r="LXD412" s="47"/>
      <c r="LXE412" s="47"/>
      <c r="LXF412" s="47"/>
      <c r="LXG412" s="47"/>
      <c r="LXH412" s="47"/>
      <c r="LXI412" s="47"/>
      <c r="LXJ412" s="47"/>
      <c r="LXK412" s="47"/>
      <c r="LXL412" s="47"/>
      <c r="LXM412" s="47"/>
      <c r="LXN412" s="47"/>
      <c r="LXO412" s="47"/>
      <c r="LXP412" s="47"/>
      <c r="LXQ412" s="47"/>
      <c r="LXR412" s="47"/>
      <c r="LXS412" s="47"/>
      <c r="LXT412" s="47"/>
      <c r="LXU412" s="47"/>
      <c r="LXV412" s="47"/>
      <c r="LXW412" s="47"/>
      <c r="LXX412" s="47"/>
      <c r="LXY412" s="47"/>
      <c r="LXZ412" s="47"/>
      <c r="LYA412" s="47"/>
      <c r="LYB412" s="47"/>
      <c r="LYC412" s="47"/>
      <c r="LYD412" s="47"/>
      <c r="LYE412" s="47"/>
      <c r="LYF412" s="47"/>
      <c r="LYG412" s="47"/>
      <c r="LYH412" s="47"/>
      <c r="LYI412" s="47"/>
      <c r="LYJ412" s="47"/>
      <c r="LYK412" s="47"/>
      <c r="LYL412" s="47"/>
      <c r="LYM412" s="47"/>
      <c r="LYN412" s="47"/>
      <c r="LYO412" s="47"/>
      <c r="LYP412" s="47"/>
      <c r="LYQ412" s="47"/>
      <c r="LYR412" s="47"/>
      <c r="LYS412" s="47"/>
      <c r="LYT412" s="47"/>
      <c r="LYU412" s="47"/>
      <c r="LYV412" s="47"/>
      <c r="LYW412" s="47"/>
      <c r="LYX412" s="47"/>
      <c r="LYY412" s="47"/>
      <c r="LYZ412" s="47"/>
      <c r="LZA412" s="47"/>
      <c r="LZB412" s="47"/>
      <c r="LZC412" s="47"/>
      <c r="LZD412" s="47"/>
      <c r="LZE412" s="47"/>
      <c r="LZF412" s="47"/>
      <c r="LZG412" s="47"/>
      <c r="LZH412" s="47"/>
      <c r="LZI412" s="47"/>
      <c r="LZJ412" s="47"/>
      <c r="LZK412" s="47"/>
      <c r="LZL412" s="47"/>
      <c r="LZM412" s="47"/>
      <c r="LZN412" s="47"/>
      <c r="LZO412" s="47"/>
      <c r="LZP412" s="47"/>
      <c r="LZQ412" s="47"/>
      <c r="LZR412" s="47"/>
      <c r="LZS412" s="47"/>
      <c r="LZT412" s="47"/>
      <c r="LZU412" s="47"/>
      <c r="LZV412" s="47"/>
      <c r="LZW412" s="47"/>
      <c r="LZX412" s="47"/>
      <c r="LZY412" s="47"/>
      <c r="LZZ412" s="47"/>
      <c r="MAA412" s="47"/>
      <c r="MAB412" s="47"/>
      <c r="MAC412" s="47"/>
      <c r="MAD412" s="47"/>
      <c r="MAE412" s="47"/>
      <c r="MAF412" s="47"/>
      <c r="MAG412" s="47"/>
      <c r="MAH412" s="47"/>
      <c r="MAI412" s="47"/>
      <c r="MAJ412" s="47"/>
      <c r="MAK412" s="47"/>
      <c r="MAL412" s="47"/>
      <c r="MAM412" s="47"/>
      <c r="MAN412" s="47"/>
      <c r="MAO412" s="47"/>
      <c r="MAP412" s="47"/>
      <c r="MAQ412" s="47"/>
      <c r="MAR412" s="47"/>
      <c r="MAS412" s="47"/>
      <c r="MAT412" s="47"/>
      <c r="MAU412" s="47"/>
      <c r="MAV412" s="47"/>
      <c r="MAW412" s="47"/>
      <c r="MAX412" s="47"/>
      <c r="MAY412" s="47"/>
      <c r="MAZ412" s="47"/>
      <c r="MBA412" s="47"/>
      <c r="MBB412" s="47"/>
      <c r="MBC412" s="47"/>
      <c r="MBD412" s="47"/>
      <c r="MBE412" s="47"/>
      <c r="MBF412" s="47"/>
      <c r="MBG412" s="47"/>
      <c r="MBH412" s="47"/>
      <c r="MBI412" s="47"/>
      <c r="MBJ412" s="47"/>
      <c r="MBK412" s="47"/>
      <c r="MBL412" s="47"/>
      <c r="MBM412" s="47"/>
      <c r="MBN412" s="47"/>
      <c r="MBO412" s="47"/>
      <c r="MBP412" s="47"/>
      <c r="MBQ412" s="47"/>
      <c r="MBR412" s="47"/>
      <c r="MBS412" s="47"/>
      <c r="MBT412" s="47"/>
      <c r="MBU412" s="47"/>
      <c r="MBV412" s="47"/>
      <c r="MBW412" s="47"/>
      <c r="MBX412" s="47"/>
      <c r="MBY412" s="47"/>
      <c r="MBZ412" s="47"/>
      <c r="MCA412" s="47"/>
      <c r="MCB412" s="47"/>
      <c r="MCC412" s="47"/>
      <c r="MCD412" s="47"/>
      <c r="MCE412" s="47"/>
      <c r="MCF412" s="47"/>
      <c r="MCG412" s="47"/>
      <c r="MCH412" s="47"/>
      <c r="MCI412" s="47"/>
      <c r="MCJ412" s="47"/>
      <c r="MCK412" s="47"/>
      <c r="MCL412" s="47"/>
      <c r="MCM412" s="47"/>
      <c r="MCN412" s="47"/>
      <c r="MCO412" s="47"/>
      <c r="MCP412" s="47"/>
      <c r="MCQ412" s="47"/>
      <c r="MCR412" s="47"/>
      <c r="MCS412" s="47"/>
      <c r="MCT412" s="47"/>
      <c r="MCU412" s="47"/>
      <c r="MCV412" s="47"/>
      <c r="MCW412" s="47"/>
      <c r="MCX412" s="47"/>
      <c r="MCY412" s="47"/>
      <c r="MCZ412" s="47"/>
      <c r="MDA412" s="47"/>
      <c r="MDB412" s="47"/>
      <c r="MDC412" s="47"/>
      <c r="MDD412" s="47"/>
      <c r="MDE412" s="47"/>
      <c r="MDF412" s="47"/>
      <c r="MDG412" s="47"/>
      <c r="MDH412" s="47"/>
      <c r="MDI412" s="47"/>
      <c r="MDJ412" s="47"/>
      <c r="MDK412" s="47"/>
      <c r="MDL412" s="47"/>
      <c r="MDM412" s="47"/>
      <c r="MDN412" s="47"/>
      <c r="MDO412" s="47"/>
      <c r="MDP412" s="47"/>
      <c r="MDQ412" s="47"/>
      <c r="MDR412" s="47"/>
      <c r="MDS412" s="47"/>
      <c r="MDT412" s="47"/>
      <c r="MDU412" s="47"/>
      <c r="MDV412" s="47"/>
      <c r="MDW412" s="47"/>
      <c r="MDX412" s="47"/>
      <c r="MDY412" s="47"/>
      <c r="MDZ412" s="47"/>
      <c r="MEA412" s="47"/>
      <c r="MEB412" s="47"/>
      <c r="MEC412" s="47"/>
      <c r="MED412" s="47"/>
      <c r="MEE412" s="47"/>
      <c r="MEF412" s="47"/>
      <c r="MEG412" s="47"/>
      <c r="MEH412" s="47"/>
      <c r="MEI412" s="47"/>
      <c r="MEJ412" s="47"/>
      <c r="MEK412" s="47"/>
      <c r="MEL412" s="47"/>
      <c r="MEM412" s="47"/>
      <c r="MEN412" s="47"/>
      <c r="MEO412" s="47"/>
      <c r="MEP412" s="47"/>
      <c r="MEQ412" s="47"/>
      <c r="MER412" s="47"/>
      <c r="MES412" s="47"/>
      <c r="MET412" s="47"/>
      <c r="MEU412" s="47"/>
      <c r="MEV412" s="47"/>
      <c r="MEW412" s="47"/>
      <c r="MEX412" s="47"/>
      <c r="MEY412" s="47"/>
      <c r="MEZ412" s="47"/>
      <c r="MFA412" s="47"/>
      <c r="MFB412" s="47"/>
      <c r="MFC412" s="47"/>
      <c r="MFD412" s="47"/>
      <c r="MFE412" s="47"/>
      <c r="MFF412" s="47"/>
      <c r="MFG412" s="47"/>
      <c r="MFH412" s="47"/>
      <c r="MFI412" s="47"/>
      <c r="MFJ412" s="47"/>
      <c r="MFK412" s="47"/>
      <c r="MFL412" s="47"/>
      <c r="MFM412" s="47"/>
      <c r="MFN412" s="47"/>
      <c r="MFO412" s="47"/>
      <c r="MFP412" s="47"/>
      <c r="MFQ412" s="47"/>
      <c r="MFR412" s="47"/>
      <c r="MFS412" s="47"/>
      <c r="MFT412" s="47"/>
      <c r="MFU412" s="47"/>
      <c r="MFV412" s="47"/>
      <c r="MFW412" s="47"/>
      <c r="MFX412" s="47"/>
      <c r="MFY412" s="47"/>
      <c r="MFZ412" s="47"/>
      <c r="MGA412" s="47"/>
      <c r="MGB412" s="47"/>
      <c r="MGC412" s="47"/>
      <c r="MGD412" s="47"/>
      <c r="MGE412" s="47"/>
      <c r="MGF412" s="47"/>
      <c r="MGG412" s="47"/>
      <c r="MGH412" s="47"/>
      <c r="MGI412" s="47"/>
      <c r="MGJ412" s="47"/>
      <c r="MGK412" s="47"/>
      <c r="MGL412" s="47"/>
      <c r="MGM412" s="47"/>
      <c r="MGN412" s="47"/>
      <c r="MGO412" s="47"/>
      <c r="MGP412" s="47"/>
      <c r="MGQ412" s="47"/>
      <c r="MGR412" s="47"/>
      <c r="MGS412" s="47"/>
      <c r="MGT412" s="47"/>
      <c r="MGU412" s="47"/>
      <c r="MGV412" s="47"/>
      <c r="MGW412" s="47"/>
      <c r="MGX412" s="47"/>
      <c r="MGY412" s="47"/>
      <c r="MGZ412" s="47"/>
      <c r="MHA412" s="47"/>
      <c r="MHB412" s="47"/>
      <c r="MHC412" s="47"/>
      <c r="MHD412" s="47"/>
      <c r="MHE412" s="47"/>
      <c r="MHF412" s="47"/>
      <c r="MHG412" s="47"/>
      <c r="MHH412" s="47"/>
      <c r="MHI412" s="47"/>
      <c r="MHJ412" s="47"/>
      <c r="MHK412" s="47"/>
      <c r="MHL412" s="47"/>
      <c r="MHM412" s="47"/>
      <c r="MHN412" s="47"/>
      <c r="MHO412" s="47"/>
      <c r="MHP412" s="47"/>
      <c r="MHQ412" s="47"/>
      <c r="MHR412" s="47"/>
      <c r="MHS412" s="47"/>
      <c r="MHT412" s="47"/>
      <c r="MHU412" s="47"/>
      <c r="MHV412" s="47"/>
      <c r="MHW412" s="47"/>
      <c r="MHX412" s="47"/>
      <c r="MHY412" s="47"/>
      <c r="MHZ412" s="47"/>
      <c r="MIA412" s="47"/>
      <c r="MIB412" s="47"/>
      <c r="MIC412" s="47"/>
      <c r="MID412" s="47"/>
      <c r="MIE412" s="47"/>
      <c r="MIF412" s="47"/>
      <c r="MIG412" s="47"/>
      <c r="MIH412" s="47"/>
      <c r="MII412" s="47"/>
      <c r="MIJ412" s="47"/>
      <c r="MIK412" s="47"/>
      <c r="MIL412" s="47"/>
      <c r="MIM412" s="47"/>
      <c r="MIN412" s="47"/>
      <c r="MIO412" s="47"/>
      <c r="MIP412" s="47"/>
      <c r="MIQ412" s="47"/>
      <c r="MIR412" s="47"/>
      <c r="MIS412" s="47"/>
      <c r="MIT412" s="47"/>
      <c r="MIU412" s="47"/>
      <c r="MIV412" s="47"/>
      <c r="MIW412" s="47"/>
      <c r="MIX412" s="47"/>
      <c r="MIY412" s="47"/>
      <c r="MIZ412" s="47"/>
      <c r="MJA412" s="47"/>
      <c r="MJB412" s="47"/>
      <c r="MJC412" s="47"/>
      <c r="MJD412" s="47"/>
      <c r="MJE412" s="47"/>
      <c r="MJF412" s="47"/>
      <c r="MJG412" s="47"/>
      <c r="MJH412" s="47"/>
      <c r="MJI412" s="47"/>
      <c r="MJJ412" s="47"/>
      <c r="MJK412" s="47"/>
      <c r="MJL412" s="47"/>
      <c r="MJM412" s="47"/>
      <c r="MJN412" s="47"/>
      <c r="MJO412" s="47"/>
      <c r="MJP412" s="47"/>
      <c r="MJQ412" s="47"/>
      <c r="MJR412" s="47"/>
      <c r="MJS412" s="47"/>
      <c r="MJT412" s="47"/>
      <c r="MJU412" s="47"/>
      <c r="MJV412" s="47"/>
      <c r="MJW412" s="47"/>
      <c r="MJX412" s="47"/>
      <c r="MJY412" s="47"/>
      <c r="MJZ412" s="47"/>
      <c r="MKA412" s="47"/>
      <c r="MKB412" s="47"/>
      <c r="MKC412" s="47"/>
      <c r="MKD412" s="47"/>
      <c r="MKE412" s="47"/>
      <c r="MKF412" s="47"/>
      <c r="MKG412" s="47"/>
      <c r="MKH412" s="47"/>
      <c r="MKI412" s="47"/>
      <c r="MKJ412" s="47"/>
      <c r="MKK412" s="47"/>
      <c r="MKL412" s="47"/>
      <c r="MKM412" s="47"/>
      <c r="MKN412" s="47"/>
      <c r="MKO412" s="47"/>
      <c r="MKP412" s="47"/>
      <c r="MKQ412" s="47"/>
      <c r="MKR412" s="47"/>
      <c r="MKS412" s="47"/>
      <c r="MKT412" s="47"/>
      <c r="MKU412" s="47"/>
      <c r="MKV412" s="47"/>
      <c r="MKW412" s="47"/>
      <c r="MKX412" s="47"/>
      <c r="MKY412" s="47"/>
      <c r="MKZ412" s="47"/>
      <c r="MLA412" s="47"/>
      <c r="MLB412" s="47"/>
      <c r="MLC412" s="47"/>
      <c r="MLD412" s="47"/>
      <c r="MLE412" s="47"/>
      <c r="MLF412" s="47"/>
      <c r="MLG412" s="47"/>
      <c r="MLH412" s="47"/>
      <c r="MLI412" s="47"/>
      <c r="MLJ412" s="47"/>
      <c r="MLK412" s="47"/>
      <c r="MLL412" s="47"/>
      <c r="MLM412" s="47"/>
      <c r="MLN412" s="47"/>
      <c r="MLO412" s="47"/>
      <c r="MLP412" s="47"/>
      <c r="MLQ412" s="47"/>
      <c r="MLR412" s="47"/>
      <c r="MLS412" s="47"/>
      <c r="MLT412" s="47"/>
      <c r="MLU412" s="47"/>
      <c r="MLV412" s="47"/>
      <c r="MLW412" s="47"/>
      <c r="MLX412" s="47"/>
      <c r="MLY412" s="47"/>
      <c r="MLZ412" s="47"/>
      <c r="MMA412" s="47"/>
      <c r="MMB412" s="47"/>
      <c r="MMC412" s="47"/>
      <c r="MMD412" s="47"/>
      <c r="MME412" s="47"/>
      <c r="MMF412" s="47"/>
      <c r="MMG412" s="47"/>
      <c r="MMH412" s="47"/>
      <c r="MMI412" s="47"/>
      <c r="MMJ412" s="47"/>
      <c r="MMK412" s="47"/>
      <c r="MML412" s="47"/>
      <c r="MMM412" s="47"/>
      <c r="MMN412" s="47"/>
      <c r="MMO412" s="47"/>
      <c r="MMP412" s="47"/>
      <c r="MMQ412" s="47"/>
      <c r="MMR412" s="47"/>
      <c r="MMS412" s="47"/>
      <c r="MMT412" s="47"/>
      <c r="MMU412" s="47"/>
      <c r="MMV412" s="47"/>
      <c r="MMW412" s="47"/>
      <c r="MMX412" s="47"/>
      <c r="MMY412" s="47"/>
      <c r="MMZ412" s="47"/>
      <c r="MNA412" s="47"/>
      <c r="MNB412" s="47"/>
      <c r="MNC412" s="47"/>
      <c r="MND412" s="47"/>
      <c r="MNE412" s="47"/>
      <c r="MNF412" s="47"/>
      <c r="MNG412" s="47"/>
      <c r="MNH412" s="47"/>
      <c r="MNI412" s="47"/>
      <c r="MNJ412" s="47"/>
      <c r="MNK412" s="47"/>
      <c r="MNL412" s="47"/>
      <c r="MNM412" s="47"/>
      <c r="MNN412" s="47"/>
      <c r="MNO412" s="47"/>
      <c r="MNP412" s="47"/>
      <c r="MNQ412" s="47"/>
      <c r="MNR412" s="47"/>
      <c r="MNS412" s="47"/>
      <c r="MNT412" s="47"/>
      <c r="MNU412" s="47"/>
      <c r="MNV412" s="47"/>
      <c r="MNW412" s="47"/>
      <c r="MNX412" s="47"/>
      <c r="MNY412" s="47"/>
      <c r="MNZ412" s="47"/>
      <c r="MOA412" s="47"/>
      <c r="MOB412" s="47"/>
      <c r="MOC412" s="47"/>
      <c r="MOD412" s="47"/>
      <c r="MOE412" s="47"/>
      <c r="MOF412" s="47"/>
      <c r="MOG412" s="47"/>
      <c r="MOH412" s="47"/>
      <c r="MOI412" s="47"/>
      <c r="MOJ412" s="47"/>
      <c r="MOK412" s="47"/>
      <c r="MOL412" s="47"/>
      <c r="MOM412" s="47"/>
      <c r="MON412" s="47"/>
      <c r="MOO412" s="47"/>
      <c r="MOP412" s="47"/>
      <c r="MOQ412" s="47"/>
      <c r="MOR412" s="47"/>
      <c r="MOS412" s="47"/>
      <c r="MOT412" s="47"/>
      <c r="MOU412" s="47"/>
      <c r="MOV412" s="47"/>
      <c r="MOW412" s="47"/>
      <c r="MOX412" s="47"/>
      <c r="MOY412" s="47"/>
      <c r="MOZ412" s="47"/>
      <c r="MPA412" s="47"/>
      <c r="MPB412" s="47"/>
      <c r="MPC412" s="47"/>
      <c r="MPD412" s="47"/>
      <c r="MPE412" s="47"/>
      <c r="MPF412" s="47"/>
      <c r="MPG412" s="47"/>
      <c r="MPH412" s="47"/>
      <c r="MPI412" s="47"/>
      <c r="MPJ412" s="47"/>
      <c r="MPK412" s="47"/>
      <c r="MPL412" s="47"/>
      <c r="MPM412" s="47"/>
      <c r="MPN412" s="47"/>
      <c r="MPO412" s="47"/>
      <c r="MPP412" s="47"/>
      <c r="MPQ412" s="47"/>
      <c r="MPR412" s="47"/>
      <c r="MPS412" s="47"/>
      <c r="MPT412" s="47"/>
      <c r="MPU412" s="47"/>
      <c r="MPV412" s="47"/>
      <c r="MPW412" s="47"/>
      <c r="MPX412" s="47"/>
      <c r="MPY412" s="47"/>
      <c r="MPZ412" s="47"/>
      <c r="MQA412" s="47"/>
      <c r="MQB412" s="47"/>
      <c r="MQC412" s="47"/>
      <c r="MQD412" s="47"/>
      <c r="MQE412" s="47"/>
      <c r="MQF412" s="47"/>
      <c r="MQG412" s="47"/>
      <c r="MQH412" s="47"/>
      <c r="MQI412" s="47"/>
      <c r="MQJ412" s="47"/>
      <c r="MQK412" s="47"/>
      <c r="MQL412" s="47"/>
      <c r="MQM412" s="47"/>
      <c r="MQN412" s="47"/>
      <c r="MQO412" s="47"/>
      <c r="MQP412" s="47"/>
      <c r="MQQ412" s="47"/>
      <c r="MQR412" s="47"/>
      <c r="MQS412" s="47"/>
      <c r="MQT412" s="47"/>
      <c r="MQU412" s="47"/>
      <c r="MQV412" s="47"/>
      <c r="MQW412" s="47"/>
      <c r="MQX412" s="47"/>
      <c r="MQY412" s="47"/>
      <c r="MQZ412" s="47"/>
      <c r="MRA412" s="47"/>
      <c r="MRB412" s="47"/>
      <c r="MRC412" s="47"/>
      <c r="MRD412" s="47"/>
      <c r="MRE412" s="47"/>
      <c r="MRF412" s="47"/>
      <c r="MRG412" s="47"/>
      <c r="MRH412" s="47"/>
      <c r="MRI412" s="47"/>
      <c r="MRJ412" s="47"/>
      <c r="MRK412" s="47"/>
      <c r="MRL412" s="47"/>
      <c r="MRM412" s="47"/>
      <c r="MRN412" s="47"/>
      <c r="MRO412" s="47"/>
      <c r="MRP412" s="47"/>
      <c r="MRQ412" s="47"/>
      <c r="MRR412" s="47"/>
      <c r="MRS412" s="47"/>
      <c r="MRT412" s="47"/>
      <c r="MRU412" s="47"/>
      <c r="MRV412" s="47"/>
      <c r="MRW412" s="47"/>
      <c r="MRX412" s="47"/>
      <c r="MRY412" s="47"/>
      <c r="MRZ412" s="47"/>
      <c r="MSA412" s="47"/>
      <c r="MSB412" s="47"/>
      <c r="MSC412" s="47"/>
      <c r="MSD412" s="47"/>
      <c r="MSE412" s="47"/>
      <c r="MSF412" s="47"/>
      <c r="MSG412" s="47"/>
      <c r="MSH412" s="47"/>
      <c r="MSI412" s="47"/>
      <c r="MSJ412" s="47"/>
      <c r="MSK412" s="47"/>
      <c r="MSL412" s="47"/>
      <c r="MSM412" s="47"/>
      <c r="MSN412" s="47"/>
      <c r="MSO412" s="47"/>
      <c r="MSP412" s="47"/>
      <c r="MSQ412" s="47"/>
      <c r="MSR412" s="47"/>
      <c r="MSS412" s="47"/>
      <c r="MST412" s="47"/>
      <c r="MSU412" s="47"/>
      <c r="MSV412" s="47"/>
      <c r="MSW412" s="47"/>
      <c r="MSX412" s="47"/>
      <c r="MSY412" s="47"/>
      <c r="MSZ412" s="47"/>
      <c r="MTA412" s="47"/>
      <c r="MTB412" s="47"/>
      <c r="MTC412" s="47"/>
      <c r="MTD412" s="47"/>
      <c r="MTE412" s="47"/>
      <c r="MTF412" s="47"/>
      <c r="MTG412" s="47"/>
      <c r="MTH412" s="47"/>
      <c r="MTI412" s="47"/>
      <c r="MTJ412" s="47"/>
      <c r="MTK412" s="47"/>
      <c r="MTL412" s="47"/>
      <c r="MTM412" s="47"/>
      <c r="MTN412" s="47"/>
      <c r="MTO412" s="47"/>
      <c r="MTP412" s="47"/>
      <c r="MTQ412" s="47"/>
      <c r="MTR412" s="47"/>
      <c r="MTS412" s="47"/>
      <c r="MTT412" s="47"/>
      <c r="MTU412" s="47"/>
      <c r="MTV412" s="47"/>
      <c r="MTW412" s="47"/>
      <c r="MTX412" s="47"/>
      <c r="MTY412" s="47"/>
      <c r="MTZ412" s="47"/>
      <c r="MUA412" s="47"/>
      <c r="MUB412" s="47"/>
      <c r="MUC412" s="47"/>
      <c r="MUD412" s="47"/>
      <c r="MUE412" s="47"/>
      <c r="MUF412" s="47"/>
      <c r="MUG412" s="47"/>
      <c r="MUH412" s="47"/>
      <c r="MUI412" s="47"/>
      <c r="MUJ412" s="47"/>
      <c r="MUK412" s="47"/>
      <c r="MUL412" s="47"/>
      <c r="MUM412" s="47"/>
      <c r="MUN412" s="47"/>
      <c r="MUO412" s="47"/>
      <c r="MUP412" s="47"/>
      <c r="MUQ412" s="47"/>
      <c r="MUR412" s="47"/>
      <c r="MUS412" s="47"/>
      <c r="MUT412" s="47"/>
      <c r="MUU412" s="47"/>
      <c r="MUV412" s="47"/>
      <c r="MUW412" s="47"/>
      <c r="MUX412" s="47"/>
      <c r="MUY412" s="47"/>
      <c r="MUZ412" s="47"/>
      <c r="MVA412" s="47"/>
      <c r="MVB412" s="47"/>
      <c r="MVC412" s="47"/>
      <c r="MVD412" s="47"/>
      <c r="MVE412" s="47"/>
      <c r="MVF412" s="47"/>
      <c r="MVG412" s="47"/>
      <c r="MVH412" s="47"/>
      <c r="MVI412" s="47"/>
      <c r="MVJ412" s="47"/>
      <c r="MVK412" s="47"/>
      <c r="MVL412" s="47"/>
      <c r="MVM412" s="47"/>
      <c r="MVN412" s="47"/>
      <c r="MVO412" s="47"/>
      <c r="MVP412" s="47"/>
      <c r="MVQ412" s="47"/>
      <c r="MVR412" s="47"/>
      <c r="MVS412" s="47"/>
      <c r="MVT412" s="47"/>
      <c r="MVU412" s="47"/>
      <c r="MVV412" s="47"/>
      <c r="MVW412" s="47"/>
      <c r="MVX412" s="47"/>
      <c r="MVY412" s="47"/>
      <c r="MVZ412" s="47"/>
      <c r="MWA412" s="47"/>
      <c r="MWB412" s="47"/>
      <c r="MWC412" s="47"/>
      <c r="MWD412" s="47"/>
      <c r="MWE412" s="47"/>
      <c r="MWF412" s="47"/>
      <c r="MWG412" s="47"/>
      <c r="MWH412" s="47"/>
      <c r="MWI412" s="47"/>
      <c r="MWJ412" s="47"/>
      <c r="MWK412" s="47"/>
      <c r="MWL412" s="47"/>
      <c r="MWM412" s="47"/>
      <c r="MWN412" s="47"/>
      <c r="MWO412" s="47"/>
      <c r="MWP412" s="47"/>
      <c r="MWQ412" s="47"/>
      <c r="MWR412" s="47"/>
      <c r="MWS412" s="47"/>
      <c r="MWT412" s="47"/>
      <c r="MWU412" s="47"/>
      <c r="MWV412" s="47"/>
      <c r="MWW412" s="47"/>
      <c r="MWX412" s="47"/>
      <c r="MWY412" s="47"/>
      <c r="MWZ412" s="47"/>
      <c r="MXA412" s="47"/>
      <c r="MXB412" s="47"/>
      <c r="MXC412" s="47"/>
      <c r="MXD412" s="47"/>
      <c r="MXE412" s="47"/>
      <c r="MXF412" s="47"/>
      <c r="MXG412" s="47"/>
      <c r="MXH412" s="47"/>
      <c r="MXI412" s="47"/>
      <c r="MXJ412" s="47"/>
      <c r="MXK412" s="47"/>
      <c r="MXL412" s="47"/>
      <c r="MXM412" s="47"/>
      <c r="MXN412" s="47"/>
      <c r="MXO412" s="47"/>
      <c r="MXP412" s="47"/>
      <c r="MXQ412" s="47"/>
      <c r="MXR412" s="47"/>
      <c r="MXS412" s="47"/>
      <c r="MXT412" s="47"/>
      <c r="MXU412" s="47"/>
      <c r="MXV412" s="47"/>
      <c r="MXW412" s="47"/>
      <c r="MXX412" s="47"/>
      <c r="MXY412" s="47"/>
      <c r="MXZ412" s="47"/>
      <c r="MYA412" s="47"/>
      <c r="MYB412" s="47"/>
      <c r="MYC412" s="47"/>
      <c r="MYD412" s="47"/>
      <c r="MYE412" s="47"/>
      <c r="MYF412" s="47"/>
      <c r="MYG412" s="47"/>
      <c r="MYH412" s="47"/>
      <c r="MYI412" s="47"/>
      <c r="MYJ412" s="47"/>
      <c r="MYK412" s="47"/>
      <c r="MYL412" s="47"/>
      <c r="MYM412" s="47"/>
      <c r="MYN412" s="47"/>
      <c r="MYO412" s="47"/>
      <c r="MYP412" s="47"/>
      <c r="MYQ412" s="47"/>
      <c r="MYR412" s="47"/>
      <c r="MYS412" s="47"/>
      <c r="MYT412" s="47"/>
      <c r="MYU412" s="47"/>
      <c r="MYV412" s="47"/>
      <c r="MYW412" s="47"/>
      <c r="MYX412" s="47"/>
      <c r="MYY412" s="47"/>
      <c r="MYZ412" s="47"/>
      <c r="MZA412" s="47"/>
      <c r="MZB412" s="47"/>
      <c r="MZC412" s="47"/>
      <c r="MZD412" s="47"/>
      <c r="MZE412" s="47"/>
      <c r="MZF412" s="47"/>
      <c r="MZG412" s="47"/>
      <c r="MZH412" s="47"/>
      <c r="MZI412" s="47"/>
      <c r="MZJ412" s="47"/>
      <c r="MZK412" s="47"/>
      <c r="MZL412" s="47"/>
      <c r="MZM412" s="47"/>
      <c r="MZN412" s="47"/>
      <c r="MZO412" s="47"/>
      <c r="MZP412" s="47"/>
      <c r="MZQ412" s="47"/>
      <c r="MZR412" s="47"/>
      <c r="MZS412" s="47"/>
      <c r="MZT412" s="47"/>
      <c r="MZU412" s="47"/>
      <c r="MZV412" s="47"/>
      <c r="MZW412" s="47"/>
      <c r="MZX412" s="47"/>
      <c r="MZY412" s="47"/>
      <c r="MZZ412" s="47"/>
      <c r="NAA412" s="47"/>
      <c r="NAB412" s="47"/>
      <c r="NAC412" s="47"/>
      <c r="NAD412" s="47"/>
      <c r="NAE412" s="47"/>
      <c r="NAF412" s="47"/>
      <c r="NAG412" s="47"/>
      <c r="NAH412" s="47"/>
      <c r="NAI412" s="47"/>
      <c r="NAJ412" s="47"/>
      <c r="NAK412" s="47"/>
      <c r="NAL412" s="47"/>
      <c r="NAM412" s="47"/>
      <c r="NAN412" s="47"/>
      <c r="NAO412" s="47"/>
      <c r="NAP412" s="47"/>
      <c r="NAQ412" s="47"/>
      <c r="NAR412" s="47"/>
      <c r="NAS412" s="47"/>
      <c r="NAT412" s="47"/>
      <c r="NAU412" s="47"/>
      <c r="NAV412" s="47"/>
      <c r="NAW412" s="47"/>
      <c r="NAX412" s="47"/>
      <c r="NAY412" s="47"/>
      <c r="NAZ412" s="47"/>
      <c r="NBA412" s="47"/>
      <c r="NBB412" s="47"/>
      <c r="NBC412" s="47"/>
      <c r="NBD412" s="47"/>
      <c r="NBE412" s="47"/>
      <c r="NBF412" s="47"/>
      <c r="NBG412" s="47"/>
      <c r="NBH412" s="47"/>
      <c r="NBI412" s="47"/>
      <c r="NBJ412" s="47"/>
      <c r="NBK412" s="47"/>
      <c r="NBL412" s="47"/>
      <c r="NBM412" s="47"/>
      <c r="NBN412" s="47"/>
      <c r="NBO412" s="47"/>
      <c r="NBP412" s="47"/>
      <c r="NBQ412" s="47"/>
      <c r="NBR412" s="47"/>
      <c r="NBS412" s="47"/>
      <c r="NBT412" s="47"/>
      <c r="NBU412" s="47"/>
      <c r="NBV412" s="47"/>
      <c r="NBW412" s="47"/>
      <c r="NBX412" s="47"/>
      <c r="NBY412" s="47"/>
      <c r="NBZ412" s="47"/>
      <c r="NCA412" s="47"/>
      <c r="NCB412" s="47"/>
      <c r="NCC412" s="47"/>
      <c r="NCD412" s="47"/>
      <c r="NCE412" s="47"/>
      <c r="NCF412" s="47"/>
      <c r="NCG412" s="47"/>
      <c r="NCH412" s="47"/>
      <c r="NCI412" s="47"/>
      <c r="NCJ412" s="47"/>
      <c r="NCK412" s="47"/>
      <c r="NCL412" s="47"/>
      <c r="NCM412" s="47"/>
      <c r="NCN412" s="47"/>
      <c r="NCO412" s="47"/>
      <c r="NCP412" s="47"/>
      <c r="NCQ412" s="47"/>
      <c r="NCR412" s="47"/>
      <c r="NCS412" s="47"/>
      <c r="NCT412" s="47"/>
      <c r="NCU412" s="47"/>
      <c r="NCV412" s="47"/>
      <c r="NCW412" s="47"/>
      <c r="NCX412" s="47"/>
      <c r="NCY412" s="47"/>
      <c r="NCZ412" s="47"/>
      <c r="NDA412" s="47"/>
      <c r="NDB412" s="47"/>
      <c r="NDC412" s="47"/>
      <c r="NDD412" s="47"/>
      <c r="NDE412" s="47"/>
      <c r="NDF412" s="47"/>
      <c r="NDG412" s="47"/>
      <c r="NDH412" s="47"/>
      <c r="NDI412" s="47"/>
      <c r="NDJ412" s="47"/>
      <c r="NDK412" s="47"/>
      <c r="NDL412" s="47"/>
      <c r="NDM412" s="47"/>
      <c r="NDN412" s="47"/>
      <c r="NDO412" s="47"/>
      <c r="NDP412" s="47"/>
      <c r="NDQ412" s="47"/>
      <c r="NDR412" s="47"/>
      <c r="NDS412" s="47"/>
      <c r="NDT412" s="47"/>
      <c r="NDU412" s="47"/>
      <c r="NDV412" s="47"/>
      <c r="NDW412" s="47"/>
      <c r="NDX412" s="47"/>
      <c r="NDY412" s="47"/>
      <c r="NDZ412" s="47"/>
      <c r="NEA412" s="47"/>
      <c r="NEB412" s="47"/>
      <c r="NEC412" s="47"/>
      <c r="NED412" s="47"/>
      <c r="NEE412" s="47"/>
      <c r="NEF412" s="47"/>
      <c r="NEG412" s="47"/>
      <c r="NEH412" s="47"/>
      <c r="NEI412" s="47"/>
      <c r="NEJ412" s="47"/>
      <c r="NEK412" s="47"/>
      <c r="NEL412" s="47"/>
      <c r="NEM412" s="47"/>
      <c r="NEN412" s="47"/>
      <c r="NEO412" s="47"/>
      <c r="NEP412" s="47"/>
      <c r="NEQ412" s="47"/>
      <c r="NER412" s="47"/>
      <c r="NES412" s="47"/>
      <c r="NET412" s="47"/>
      <c r="NEU412" s="47"/>
      <c r="NEV412" s="47"/>
      <c r="NEW412" s="47"/>
      <c r="NEX412" s="47"/>
      <c r="NEY412" s="47"/>
      <c r="NEZ412" s="47"/>
      <c r="NFA412" s="47"/>
      <c r="NFB412" s="47"/>
      <c r="NFC412" s="47"/>
      <c r="NFD412" s="47"/>
      <c r="NFE412" s="47"/>
      <c r="NFF412" s="47"/>
      <c r="NFG412" s="47"/>
      <c r="NFH412" s="47"/>
      <c r="NFI412" s="47"/>
      <c r="NFJ412" s="47"/>
      <c r="NFK412" s="47"/>
      <c r="NFL412" s="47"/>
      <c r="NFM412" s="47"/>
      <c r="NFN412" s="47"/>
      <c r="NFO412" s="47"/>
      <c r="NFP412" s="47"/>
      <c r="NFQ412" s="47"/>
      <c r="NFR412" s="47"/>
      <c r="NFS412" s="47"/>
      <c r="NFT412" s="47"/>
      <c r="NFU412" s="47"/>
      <c r="NFV412" s="47"/>
      <c r="NFW412" s="47"/>
      <c r="NFX412" s="47"/>
      <c r="NFY412" s="47"/>
      <c r="NFZ412" s="47"/>
      <c r="NGA412" s="47"/>
      <c r="NGB412" s="47"/>
      <c r="NGC412" s="47"/>
      <c r="NGD412" s="47"/>
      <c r="NGE412" s="47"/>
      <c r="NGF412" s="47"/>
      <c r="NGG412" s="47"/>
      <c r="NGH412" s="47"/>
      <c r="NGI412" s="47"/>
      <c r="NGJ412" s="47"/>
      <c r="NGK412" s="47"/>
      <c r="NGL412" s="47"/>
      <c r="NGM412" s="47"/>
      <c r="NGN412" s="47"/>
      <c r="NGO412" s="47"/>
      <c r="NGP412" s="47"/>
      <c r="NGQ412" s="47"/>
      <c r="NGR412" s="47"/>
      <c r="NGS412" s="47"/>
      <c r="NGT412" s="47"/>
      <c r="NGU412" s="47"/>
      <c r="NGV412" s="47"/>
      <c r="NGW412" s="47"/>
      <c r="NGX412" s="47"/>
      <c r="NGY412" s="47"/>
      <c r="NGZ412" s="47"/>
      <c r="NHA412" s="47"/>
      <c r="NHB412" s="47"/>
      <c r="NHC412" s="47"/>
      <c r="NHD412" s="47"/>
      <c r="NHE412" s="47"/>
      <c r="NHF412" s="47"/>
      <c r="NHG412" s="47"/>
      <c r="NHH412" s="47"/>
      <c r="NHI412" s="47"/>
      <c r="NHJ412" s="47"/>
      <c r="NHK412" s="47"/>
      <c r="NHL412" s="47"/>
      <c r="NHM412" s="47"/>
      <c r="NHN412" s="47"/>
      <c r="NHO412" s="47"/>
      <c r="NHP412" s="47"/>
      <c r="NHQ412" s="47"/>
      <c r="NHR412" s="47"/>
      <c r="NHS412" s="47"/>
      <c r="NHT412" s="47"/>
      <c r="NHU412" s="47"/>
      <c r="NHV412" s="47"/>
      <c r="NHW412" s="47"/>
      <c r="NHX412" s="47"/>
      <c r="NHY412" s="47"/>
      <c r="NHZ412" s="47"/>
      <c r="NIA412" s="47"/>
      <c r="NIB412" s="47"/>
      <c r="NIC412" s="47"/>
      <c r="NID412" s="47"/>
      <c r="NIE412" s="47"/>
      <c r="NIF412" s="47"/>
      <c r="NIG412" s="47"/>
      <c r="NIH412" s="47"/>
      <c r="NII412" s="47"/>
      <c r="NIJ412" s="47"/>
      <c r="NIK412" s="47"/>
      <c r="NIL412" s="47"/>
      <c r="NIM412" s="47"/>
      <c r="NIN412" s="47"/>
      <c r="NIO412" s="47"/>
      <c r="NIP412" s="47"/>
      <c r="NIQ412" s="47"/>
      <c r="NIR412" s="47"/>
      <c r="NIS412" s="47"/>
      <c r="NIT412" s="47"/>
      <c r="NIU412" s="47"/>
      <c r="NIV412" s="47"/>
      <c r="NIW412" s="47"/>
      <c r="NIX412" s="47"/>
      <c r="NIY412" s="47"/>
      <c r="NIZ412" s="47"/>
      <c r="NJA412" s="47"/>
      <c r="NJB412" s="47"/>
      <c r="NJC412" s="47"/>
      <c r="NJD412" s="47"/>
      <c r="NJE412" s="47"/>
      <c r="NJF412" s="47"/>
      <c r="NJG412" s="47"/>
      <c r="NJH412" s="47"/>
      <c r="NJI412" s="47"/>
      <c r="NJJ412" s="47"/>
      <c r="NJK412" s="47"/>
      <c r="NJL412" s="47"/>
      <c r="NJM412" s="47"/>
      <c r="NJN412" s="47"/>
      <c r="NJO412" s="47"/>
      <c r="NJP412" s="47"/>
      <c r="NJQ412" s="47"/>
      <c r="NJR412" s="47"/>
      <c r="NJS412" s="47"/>
      <c r="NJT412" s="47"/>
      <c r="NJU412" s="47"/>
      <c r="NJV412" s="47"/>
      <c r="NJW412" s="47"/>
      <c r="NJX412" s="47"/>
      <c r="NJY412" s="47"/>
      <c r="NJZ412" s="47"/>
      <c r="NKA412" s="47"/>
      <c r="NKB412" s="47"/>
      <c r="NKC412" s="47"/>
      <c r="NKD412" s="47"/>
      <c r="NKE412" s="47"/>
      <c r="NKF412" s="47"/>
      <c r="NKG412" s="47"/>
      <c r="NKH412" s="47"/>
      <c r="NKI412" s="47"/>
      <c r="NKJ412" s="47"/>
      <c r="NKK412" s="47"/>
      <c r="NKL412" s="47"/>
      <c r="NKM412" s="47"/>
      <c r="NKN412" s="47"/>
      <c r="NKO412" s="47"/>
      <c r="NKP412" s="47"/>
      <c r="NKQ412" s="47"/>
      <c r="NKR412" s="47"/>
      <c r="NKS412" s="47"/>
      <c r="NKT412" s="47"/>
      <c r="NKU412" s="47"/>
      <c r="NKV412" s="47"/>
      <c r="NKW412" s="47"/>
      <c r="NKX412" s="47"/>
      <c r="NKY412" s="47"/>
      <c r="NKZ412" s="47"/>
      <c r="NLA412" s="47"/>
      <c r="NLB412" s="47"/>
      <c r="NLC412" s="47"/>
      <c r="NLD412" s="47"/>
      <c r="NLE412" s="47"/>
      <c r="NLF412" s="47"/>
      <c r="NLG412" s="47"/>
      <c r="NLH412" s="47"/>
      <c r="NLI412" s="47"/>
      <c r="NLJ412" s="47"/>
      <c r="NLK412" s="47"/>
      <c r="NLL412" s="47"/>
      <c r="NLM412" s="47"/>
      <c r="NLN412" s="47"/>
      <c r="NLO412" s="47"/>
      <c r="NLP412" s="47"/>
      <c r="NLQ412" s="47"/>
      <c r="NLR412" s="47"/>
      <c r="NLS412" s="47"/>
      <c r="NLT412" s="47"/>
      <c r="NLU412" s="47"/>
      <c r="NLV412" s="47"/>
      <c r="NLW412" s="47"/>
      <c r="NLX412" s="47"/>
      <c r="NLY412" s="47"/>
      <c r="NLZ412" s="47"/>
      <c r="NMA412" s="47"/>
      <c r="NMB412" s="47"/>
      <c r="NMC412" s="47"/>
      <c r="NMD412" s="47"/>
      <c r="NME412" s="47"/>
      <c r="NMF412" s="47"/>
      <c r="NMG412" s="47"/>
      <c r="NMH412" s="47"/>
      <c r="NMI412" s="47"/>
      <c r="NMJ412" s="47"/>
      <c r="NMK412" s="47"/>
      <c r="NML412" s="47"/>
      <c r="NMM412" s="47"/>
      <c r="NMN412" s="47"/>
      <c r="NMO412" s="47"/>
      <c r="NMP412" s="47"/>
      <c r="NMQ412" s="47"/>
      <c r="NMR412" s="47"/>
      <c r="NMS412" s="47"/>
      <c r="NMT412" s="47"/>
      <c r="NMU412" s="47"/>
      <c r="NMV412" s="47"/>
      <c r="NMW412" s="47"/>
      <c r="NMX412" s="47"/>
      <c r="NMY412" s="47"/>
      <c r="NMZ412" s="47"/>
      <c r="NNA412" s="47"/>
      <c r="NNB412" s="47"/>
      <c r="NNC412" s="47"/>
      <c r="NND412" s="47"/>
      <c r="NNE412" s="47"/>
      <c r="NNF412" s="47"/>
      <c r="NNG412" s="47"/>
      <c r="NNH412" s="47"/>
      <c r="NNI412" s="47"/>
      <c r="NNJ412" s="47"/>
      <c r="NNK412" s="47"/>
      <c r="NNL412" s="47"/>
      <c r="NNM412" s="47"/>
      <c r="NNN412" s="47"/>
      <c r="NNO412" s="47"/>
      <c r="NNP412" s="47"/>
      <c r="NNQ412" s="47"/>
      <c r="NNR412" s="47"/>
      <c r="NNS412" s="47"/>
      <c r="NNT412" s="47"/>
      <c r="NNU412" s="47"/>
      <c r="NNV412" s="47"/>
      <c r="NNW412" s="47"/>
      <c r="NNX412" s="47"/>
      <c r="NNY412" s="47"/>
      <c r="NNZ412" s="47"/>
      <c r="NOA412" s="47"/>
      <c r="NOB412" s="47"/>
      <c r="NOC412" s="47"/>
      <c r="NOD412" s="47"/>
      <c r="NOE412" s="47"/>
      <c r="NOF412" s="47"/>
      <c r="NOG412" s="47"/>
      <c r="NOH412" s="47"/>
      <c r="NOI412" s="47"/>
      <c r="NOJ412" s="47"/>
      <c r="NOK412" s="47"/>
      <c r="NOL412" s="47"/>
      <c r="NOM412" s="47"/>
      <c r="NON412" s="47"/>
      <c r="NOO412" s="47"/>
      <c r="NOP412" s="47"/>
      <c r="NOQ412" s="47"/>
      <c r="NOR412" s="47"/>
      <c r="NOS412" s="47"/>
      <c r="NOT412" s="47"/>
      <c r="NOU412" s="47"/>
      <c r="NOV412" s="47"/>
      <c r="NOW412" s="47"/>
      <c r="NOX412" s="47"/>
      <c r="NOY412" s="47"/>
      <c r="NOZ412" s="47"/>
      <c r="NPA412" s="47"/>
      <c r="NPB412" s="47"/>
      <c r="NPC412" s="47"/>
      <c r="NPD412" s="47"/>
      <c r="NPE412" s="47"/>
      <c r="NPF412" s="47"/>
      <c r="NPG412" s="47"/>
      <c r="NPH412" s="47"/>
      <c r="NPI412" s="47"/>
      <c r="NPJ412" s="47"/>
      <c r="NPK412" s="47"/>
      <c r="NPL412" s="47"/>
      <c r="NPM412" s="47"/>
      <c r="NPN412" s="47"/>
      <c r="NPO412" s="47"/>
      <c r="NPP412" s="47"/>
      <c r="NPQ412" s="47"/>
      <c r="NPR412" s="47"/>
      <c r="NPS412" s="47"/>
      <c r="NPT412" s="47"/>
      <c r="NPU412" s="47"/>
      <c r="NPV412" s="47"/>
      <c r="NPW412" s="47"/>
      <c r="NPX412" s="47"/>
      <c r="NPY412" s="47"/>
      <c r="NPZ412" s="47"/>
      <c r="NQA412" s="47"/>
      <c r="NQB412" s="47"/>
      <c r="NQC412" s="47"/>
      <c r="NQD412" s="47"/>
      <c r="NQE412" s="47"/>
      <c r="NQF412" s="47"/>
      <c r="NQG412" s="47"/>
      <c r="NQH412" s="47"/>
      <c r="NQI412" s="47"/>
      <c r="NQJ412" s="47"/>
      <c r="NQK412" s="47"/>
      <c r="NQL412" s="47"/>
      <c r="NQM412" s="47"/>
      <c r="NQN412" s="47"/>
      <c r="NQO412" s="47"/>
      <c r="NQP412" s="47"/>
      <c r="NQQ412" s="47"/>
      <c r="NQR412" s="47"/>
      <c r="NQS412" s="47"/>
      <c r="NQT412" s="47"/>
      <c r="NQU412" s="47"/>
      <c r="NQV412" s="47"/>
      <c r="NQW412" s="47"/>
      <c r="NQX412" s="47"/>
      <c r="NQY412" s="47"/>
      <c r="NQZ412" s="47"/>
      <c r="NRA412" s="47"/>
      <c r="NRB412" s="47"/>
      <c r="NRC412" s="47"/>
      <c r="NRD412" s="47"/>
      <c r="NRE412" s="47"/>
      <c r="NRF412" s="47"/>
      <c r="NRG412" s="47"/>
      <c r="NRH412" s="47"/>
      <c r="NRI412" s="47"/>
      <c r="NRJ412" s="47"/>
      <c r="NRK412" s="47"/>
      <c r="NRL412" s="47"/>
      <c r="NRM412" s="47"/>
      <c r="NRN412" s="47"/>
      <c r="NRO412" s="47"/>
      <c r="NRP412" s="47"/>
      <c r="NRQ412" s="47"/>
      <c r="NRR412" s="47"/>
      <c r="NRS412" s="47"/>
      <c r="NRT412" s="47"/>
      <c r="NRU412" s="47"/>
      <c r="NRV412" s="47"/>
      <c r="NRW412" s="47"/>
      <c r="NRX412" s="47"/>
      <c r="NRY412" s="47"/>
      <c r="NRZ412" s="47"/>
      <c r="NSA412" s="47"/>
      <c r="NSB412" s="47"/>
      <c r="NSC412" s="47"/>
      <c r="NSD412" s="47"/>
      <c r="NSE412" s="47"/>
      <c r="NSF412" s="47"/>
      <c r="NSG412" s="47"/>
      <c r="NSH412" s="47"/>
      <c r="NSI412" s="47"/>
      <c r="NSJ412" s="47"/>
      <c r="NSK412" s="47"/>
      <c r="NSL412" s="47"/>
      <c r="NSM412" s="47"/>
      <c r="NSN412" s="47"/>
      <c r="NSO412" s="47"/>
      <c r="NSP412" s="47"/>
      <c r="NSQ412" s="47"/>
      <c r="NSR412" s="47"/>
      <c r="NSS412" s="47"/>
      <c r="NST412" s="47"/>
      <c r="NSU412" s="47"/>
      <c r="NSV412" s="47"/>
      <c r="NSW412" s="47"/>
      <c r="NSX412" s="47"/>
      <c r="NSY412" s="47"/>
      <c r="NSZ412" s="47"/>
      <c r="NTA412" s="47"/>
      <c r="NTB412" s="47"/>
      <c r="NTC412" s="47"/>
      <c r="NTD412" s="47"/>
      <c r="NTE412" s="47"/>
      <c r="NTF412" s="47"/>
      <c r="NTG412" s="47"/>
      <c r="NTH412" s="47"/>
      <c r="NTI412" s="47"/>
      <c r="NTJ412" s="47"/>
      <c r="NTK412" s="47"/>
      <c r="NTL412" s="47"/>
      <c r="NTM412" s="47"/>
      <c r="NTN412" s="47"/>
      <c r="NTO412" s="47"/>
      <c r="NTP412" s="47"/>
      <c r="NTQ412" s="47"/>
      <c r="NTR412" s="47"/>
      <c r="NTS412" s="47"/>
      <c r="NTT412" s="47"/>
      <c r="NTU412" s="47"/>
      <c r="NTV412" s="47"/>
      <c r="NTW412" s="47"/>
      <c r="NTX412" s="47"/>
      <c r="NTY412" s="47"/>
      <c r="NTZ412" s="47"/>
      <c r="NUA412" s="47"/>
      <c r="NUB412" s="47"/>
      <c r="NUC412" s="47"/>
      <c r="NUD412" s="47"/>
      <c r="NUE412" s="47"/>
      <c r="NUF412" s="47"/>
      <c r="NUG412" s="47"/>
      <c r="NUH412" s="47"/>
      <c r="NUI412" s="47"/>
      <c r="NUJ412" s="47"/>
      <c r="NUK412" s="47"/>
      <c r="NUL412" s="47"/>
      <c r="NUM412" s="47"/>
      <c r="NUN412" s="47"/>
      <c r="NUO412" s="47"/>
      <c r="NUP412" s="47"/>
      <c r="NUQ412" s="47"/>
      <c r="NUR412" s="47"/>
      <c r="NUS412" s="47"/>
      <c r="NUT412" s="47"/>
      <c r="NUU412" s="47"/>
      <c r="NUV412" s="47"/>
      <c r="NUW412" s="47"/>
      <c r="NUX412" s="47"/>
      <c r="NUY412" s="47"/>
      <c r="NUZ412" s="47"/>
      <c r="NVA412" s="47"/>
      <c r="NVB412" s="47"/>
      <c r="NVC412" s="47"/>
      <c r="NVD412" s="47"/>
      <c r="NVE412" s="47"/>
      <c r="NVF412" s="47"/>
      <c r="NVG412" s="47"/>
      <c r="NVH412" s="47"/>
      <c r="NVI412" s="47"/>
      <c r="NVJ412" s="47"/>
      <c r="NVK412" s="47"/>
      <c r="NVL412" s="47"/>
      <c r="NVM412" s="47"/>
      <c r="NVN412" s="47"/>
      <c r="NVO412" s="47"/>
      <c r="NVP412" s="47"/>
      <c r="NVQ412" s="47"/>
      <c r="NVR412" s="47"/>
      <c r="NVS412" s="47"/>
      <c r="NVT412" s="47"/>
      <c r="NVU412" s="47"/>
      <c r="NVV412" s="47"/>
      <c r="NVW412" s="47"/>
      <c r="NVX412" s="47"/>
      <c r="NVY412" s="47"/>
      <c r="NVZ412" s="47"/>
      <c r="NWA412" s="47"/>
      <c r="NWB412" s="47"/>
      <c r="NWC412" s="47"/>
      <c r="NWD412" s="47"/>
      <c r="NWE412" s="47"/>
      <c r="NWF412" s="47"/>
      <c r="NWG412" s="47"/>
      <c r="NWH412" s="47"/>
      <c r="NWI412" s="47"/>
      <c r="NWJ412" s="47"/>
      <c r="NWK412" s="47"/>
      <c r="NWL412" s="47"/>
      <c r="NWM412" s="47"/>
      <c r="NWN412" s="47"/>
      <c r="NWO412" s="47"/>
      <c r="NWP412" s="47"/>
      <c r="NWQ412" s="47"/>
      <c r="NWR412" s="47"/>
      <c r="NWS412" s="47"/>
      <c r="NWT412" s="47"/>
      <c r="NWU412" s="47"/>
      <c r="NWV412" s="47"/>
      <c r="NWW412" s="47"/>
      <c r="NWX412" s="47"/>
      <c r="NWY412" s="47"/>
      <c r="NWZ412" s="47"/>
      <c r="NXA412" s="47"/>
      <c r="NXB412" s="47"/>
      <c r="NXC412" s="47"/>
      <c r="NXD412" s="47"/>
      <c r="NXE412" s="47"/>
      <c r="NXF412" s="47"/>
      <c r="NXG412" s="47"/>
      <c r="NXH412" s="47"/>
      <c r="NXI412" s="47"/>
      <c r="NXJ412" s="47"/>
      <c r="NXK412" s="47"/>
      <c r="NXL412" s="47"/>
      <c r="NXM412" s="47"/>
      <c r="NXN412" s="47"/>
      <c r="NXO412" s="47"/>
      <c r="NXP412" s="47"/>
      <c r="NXQ412" s="47"/>
      <c r="NXR412" s="47"/>
      <c r="NXS412" s="47"/>
      <c r="NXT412" s="47"/>
      <c r="NXU412" s="47"/>
      <c r="NXV412" s="47"/>
      <c r="NXW412" s="47"/>
      <c r="NXX412" s="47"/>
      <c r="NXY412" s="47"/>
      <c r="NXZ412" s="47"/>
      <c r="NYA412" s="47"/>
      <c r="NYB412" s="47"/>
      <c r="NYC412" s="47"/>
      <c r="NYD412" s="47"/>
      <c r="NYE412" s="47"/>
      <c r="NYF412" s="47"/>
      <c r="NYG412" s="47"/>
      <c r="NYH412" s="47"/>
      <c r="NYI412" s="47"/>
      <c r="NYJ412" s="47"/>
      <c r="NYK412" s="47"/>
      <c r="NYL412" s="47"/>
      <c r="NYM412" s="47"/>
      <c r="NYN412" s="47"/>
      <c r="NYO412" s="47"/>
      <c r="NYP412" s="47"/>
      <c r="NYQ412" s="47"/>
      <c r="NYR412" s="47"/>
      <c r="NYS412" s="47"/>
      <c r="NYT412" s="47"/>
      <c r="NYU412" s="47"/>
      <c r="NYV412" s="47"/>
      <c r="NYW412" s="47"/>
      <c r="NYX412" s="47"/>
      <c r="NYY412" s="47"/>
      <c r="NYZ412" s="47"/>
      <c r="NZA412" s="47"/>
      <c r="NZB412" s="47"/>
      <c r="NZC412" s="47"/>
      <c r="NZD412" s="47"/>
      <c r="NZE412" s="47"/>
      <c r="NZF412" s="47"/>
      <c r="NZG412" s="47"/>
      <c r="NZH412" s="47"/>
      <c r="NZI412" s="47"/>
      <c r="NZJ412" s="47"/>
      <c r="NZK412" s="47"/>
      <c r="NZL412" s="47"/>
      <c r="NZM412" s="47"/>
      <c r="NZN412" s="47"/>
      <c r="NZO412" s="47"/>
      <c r="NZP412" s="47"/>
      <c r="NZQ412" s="47"/>
      <c r="NZR412" s="47"/>
      <c r="NZS412" s="47"/>
      <c r="NZT412" s="47"/>
      <c r="NZU412" s="47"/>
      <c r="NZV412" s="47"/>
      <c r="NZW412" s="47"/>
      <c r="NZX412" s="47"/>
      <c r="NZY412" s="47"/>
      <c r="NZZ412" s="47"/>
      <c r="OAA412" s="47"/>
      <c r="OAB412" s="47"/>
      <c r="OAC412" s="47"/>
      <c r="OAD412" s="47"/>
      <c r="OAE412" s="47"/>
      <c r="OAF412" s="47"/>
      <c r="OAG412" s="47"/>
      <c r="OAH412" s="47"/>
      <c r="OAI412" s="47"/>
      <c r="OAJ412" s="47"/>
      <c r="OAK412" s="47"/>
      <c r="OAL412" s="47"/>
      <c r="OAM412" s="47"/>
      <c r="OAN412" s="47"/>
      <c r="OAO412" s="47"/>
      <c r="OAP412" s="47"/>
      <c r="OAQ412" s="47"/>
      <c r="OAR412" s="47"/>
      <c r="OAS412" s="47"/>
      <c r="OAT412" s="47"/>
      <c r="OAU412" s="47"/>
      <c r="OAV412" s="47"/>
      <c r="OAW412" s="47"/>
      <c r="OAX412" s="47"/>
      <c r="OAY412" s="47"/>
      <c r="OAZ412" s="47"/>
      <c r="OBA412" s="47"/>
      <c r="OBB412" s="47"/>
      <c r="OBC412" s="47"/>
      <c r="OBD412" s="47"/>
      <c r="OBE412" s="47"/>
      <c r="OBF412" s="47"/>
      <c r="OBG412" s="47"/>
      <c r="OBH412" s="47"/>
      <c r="OBI412" s="47"/>
      <c r="OBJ412" s="47"/>
      <c r="OBK412" s="47"/>
      <c r="OBL412" s="47"/>
      <c r="OBM412" s="47"/>
      <c r="OBN412" s="47"/>
      <c r="OBO412" s="47"/>
      <c r="OBP412" s="47"/>
      <c r="OBQ412" s="47"/>
      <c r="OBR412" s="47"/>
      <c r="OBS412" s="47"/>
      <c r="OBT412" s="47"/>
      <c r="OBU412" s="47"/>
      <c r="OBV412" s="47"/>
      <c r="OBW412" s="47"/>
      <c r="OBX412" s="47"/>
      <c r="OBY412" s="47"/>
      <c r="OBZ412" s="47"/>
      <c r="OCA412" s="47"/>
      <c r="OCB412" s="47"/>
      <c r="OCC412" s="47"/>
      <c r="OCD412" s="47"/>
      <c r="OCE412" s="47"/>
      <c r="OCF412" s="47"/>
      <c r="OCG412" s="47"/>
      <c r="OCH412" s="47"/>
      <c r="OCI412" s="47"/>
      <c r="OCJ412" s="47"/>
      <c r="OCK412" s="47"/>
      <c r="OCL412" s="47"/>
      <c r="OCM412" s="47"/>
      <c r="OCN412" s="47"/>
      <c r="OCO412" s="47"/>
      <c r="OCP412" s="47"/>
      <c r="OCQ412" s="47"/>
      <c r="OCR412" s="47"/>
      <c r="OCS412" s="47"/>
      <c r="OCT412" s="47"/>
      <c r="OCU412" s="47"/>
      <c r="OCV412" s="47"/>
      <c r="OCW412" s="47"/>
      <c r="OCX412" s="47"/>
      <c r="OCY412" s="47"/>
      <c r="OCZ412" s="47"/>
      <c r="ODA412" s="47"/>
      <c r="ODB412" s="47"/>
      <c r="ODC412" s="47"/>
      <c r="ODD412" s="47"/>
      <c r="ODE412" s="47"/>
      <c r="ODF412" s="47"/>
      <c r="ODG412" s="47"/>
      <c r="ODH412" s="47"/>
      <c r="ODI412" s="47"/>
      <c r="ODJ412" s="47"/>
      <c r="ODK412" s="47"/>
      <c r="ODL412" s="47"/>
      <c r="ODM412" s="47"/>
      <c r="ODN412" s="47"/>
      <c r="ODO412" s="47"/>
      <c r="ODP412" s="47"/>
      <c r="ODQ412" s="47"/>
      <c r="ODR412" s="47"/>
      <c r="ODS412" s="47"/>
      <c r="ODT412" s="47"/>
      <c r="ODU412" s="47"/>
      <c r="ODV412" s="47"/>
      <c r="ODW412" s="47"/>
      <c r="ODX412" s="47"/>
      <c r="ODY412" s="47"/>
      <c r="ODZ412" s="47"/>
      <c r="OEA412" s="47"/>
      <c r="OEB412" s="47"/>
      <c r="OEC412" s="47"/>
      <c r="OED412" s="47"/>
      <c r="OEE412" s="47"/>
      <c r="OEF412" s="47"/>
      <c r="OEG412" s="47"/>
      <c r="OEH412" s="47"/>
      <c r="OEI412" s="47"/>
      <c r="OEJ412" s="47"/>
      <c r="OEK412" s="47"/>
      <c r="OEL412" s="47"/>
      <c r="OEM412" s="47"/>
      <c r="OEN412" s="47"/>
      <c r="OEO412" s="47"/>
      <c r="OEP412" s="47"/>
      <c r="OEQ412" s="47"/>
      <c r="OER412" s="47"/>
      <c r="OES412" s="47"/>
      <c r="OET412" s="47"/>
      <c r="OEU412" s="47"/>
      <c r="OEV412" s="47"/>
      <c r="OEW412" s="47"/>
      <c r="OEX412" s="47"/>
      <c r="OEY412" s="47"/>
      <c r="OEZ412" s="47"/>
      <c r="OFA412" s="47"/>
      <c r="OFB412" s="47"/>
      <c r="OFC412" s="47"/>
      <c r="OFD412" s="47"/>
      <c r="OFE412" s="47"/>
      <c r="OFF412" s="47"/>
      <c r="OFG412" s="47"/>
      <c r="OFH412" s="47"/>
      <c r="OFI412" s="47"/>
      <c r="OFJ412" s="47"/>
      <c r="OFK412" s="47"/>
      <c r="OFL412" s="47"/>
      <c r="OFM412" s="47"/>
      <c r="OFN412" s="47"/>
      <c r="OFO412" s="47"/>
      <c r="OFP412" s="47"/>
      <c r="OFQ412" s="47"/>
      <c r="OFR412" s="47"/>
      <c r="OFS412" s="47"/>
      <c r="OFT412" s="47"/>
      <c r="OFU412" s="47"/>
      <c r="OFV412" s="47"/>
      <c r="OFW412" s="47"/>
      <c r="OFX412" s="47"/>
      <c r="OFY412" s="47"/>
      <c r="OFZ412" s="47"/>
      <c r="OGA412" s="47"/>
      <c r="OGB412" s="47"/>
      <c r="OGC412" s="47"/>
      <c r="OGD412" s="47"/>
      <c r="OGE412" s="47"/>
      <c r="OGF412" s="47"/>
      <c r="OGG412" s="47"/>
      <c r="OGH412" s="47"/>
      <c r="OGI412" s="47"/>
      <c r="OGJ412" s="47"/>
      <c r="OGK412" s="47"/>
      <c r="OGL412" s="47"/>
      <c r="OGM412" s="47"/>
      <c r="OGN412" s="47"/>
      <c r="OGO412" s="47"/>
      <c r="OGP412" s="47"/>
      <c r="OGQ412" s="47"/>
      <c r="OGR412" s="47"/>
      <c r="OGS412" s="47"/>
      <c r="OGT412" s="47"/>
      <c r="OGU412" s="47"/>
      <c r="OGV412" s="47"/>
      <c r="OGW412" s="47"/>
      <c r="OGX412" s="47"/>
      <c r="OGY412" s="47"/>
      <c r="OGZ412" s="47"/>
      <c r="OHA412" s="47"/>
      <c r="OHB412" s="47"/>
      <c r="OHC412" s="47"/>
      <c r="OHD412" s="47"/>
      <c r="OHE412" s="47"/>
      <c r="OHF412" s="47"/>
      <c r="OHG412" s="47"/>
      <c r="OHH412" s="47"/>
      <c r="OHI412" s="47"/>
      <c r="OHJ412" s="47"/>
      <c r="OHK412" s="47"/>
      <c r="OHL412" s="47"/>
      <c r="OHM412" s="47"/>
      <c r="OHN412" s="47"/>
      <c r="OHO412" s="47"/>
      <c r="OHP412" s="47"/>
      <c r="OHQ412" s="47"/>
      <c r="OHR412" s="47"/>
      <c r="OHS412" s="47"/>
      <c r="OHT412" s="47"/>
      <c r="OHU412" s="47"/>
      <c r="OHV412" s="47"/>
      <c r="OHW412" s="47"/>
      <c r="OHX412" s="47"/>
      <c r="OHY412" s="47"/>
      <c r="OHZ412" s="47"/>
      <c r="OIA412" s="47"/>
      <c r="OIB412" s="47"/>
      <c r="OIC412" s="47"/>
      <c r="OID412" s="47"/>
      <c r="OIE412" s="47"/>
      <c r="OIF412" s="47"/>
      <c r="OIG412" s="47"/>
      <c r="OIH412" s="47"/>
      <c r="OII412" s="47"/>
      <c r="OIJ412" s="47"/>
      <c r="OIK412" s="47"/>
      <c r="OIL412" s="47"/>
      <c r="OIM412" s="47"/>
      <c r="OIN412" s="47"/>
      <c r="OIO412" s="47"/>
      <c r="OIP412" s="47"/>
      <c r="OIQ412" s="47"/>
      <c r="OIR412" s="47"/>
      <c r="OIS412" s="47"/>
      <c r="OIT412" s="47"/>
      <c r="OIU412" s="47"/>
      <c r="OIV412" s="47"/>
      <c r="OIW412" s="47"/>
      <c r="OIX412" s="47"/>
      <c r="OIY412" s="47"/>
      <c r="OIZ412" s="47"/>
      <c r="OJA412" s="47"/>
      <c r="OJB412" s="47"/>
      <c r="OJC412" s="47"/>
      <c r="OJD412" s="47"/>
      <c r="OJE412" s="47"/>
      <c r="OJF412" s="47"/>
      <c r="OJG412" s="47"/>
      <c r="OJH412" s="47"/>
      <c r="OJI412" s="47"/>
      <c r="OJJ412" s="47"/>
      <c r="OJK412" s="47"/>
      <c r="OJL412" s="47"/>
      <c r="OJM412" s="47"/>
      <c r="OJN412" s="47"/>
      <c r="OJO412" s="47"/>
      <c r="OJP412" s="47"/>
      <c r="OJQ412" s="47"/>
      <c r="OJR412" s="47"/>
      <c r="OJS412" s="47"/>
      <c r="OJT412" s="47"/>
      <c r="OJU412" s="47"/>
      <c r="OJV412" s="47"/>
      <c r="OJW412" s="47"/>
      <c r="OJX412" s="47"/>
      <c r="OJY412" s="47"/>
      <c r="OJZ412" s="47"/>
      <c r="OKA412" s="47"/>
      <c r="OKB412" s="47"/>
      <c r="OKC412" s="47"/>
      <c r="OKD412" s="47"/>
      <c r="OKE412" s="47"/>
      <c r="OKF412" s="47"/>
      <c r="OKG412" s="47"/>
      <c r="OKH412" s="47"/>
      <c r="OKI412" s="47"/>
      <c r="OKJ412" s="47"/>
      <c r="OKK412" s="47"/>
      <c r="OKL412" s="47"/>
      <c r="OKM412" s="47"/>
      <c r="OKN412" s="47"/>
      <c r="OKO412" s="47"/>
      <c r="OKP412" s="47"/>
      <c r="OKQ412" s="47"/>
      <c r="OKR412" s="47"/>
      <c r="OKS412" s="47"/>
      <c r="OKT412" s="47"/>
      <c r="OKU412" s="47"/>
      <c r="OKV412" s="47"/>
      <c r="OKW412" s="47"/>
      <c r="OKX412" s="47"/>
      <c r="OKY412" s="47"/>
      <c r="OKZ412" s="47"/>
      <c r="OLA412" s="47"/>
      <c r="OLB412" s="47"/>
      <c r="OLC412" s="47"/>
      <c r="OLD412" s="47"/>
      <c r="OLE412" s="47"/>
      <c r="OLF412" s="47"/>
      <c r="OLG412" s="47"/>
      <c r="OLH412" s="47"/>
      <c r="OLI412" s="47"/>
      <c r="OLJ412" s="47"/>
      <c r="OLK412" s="47"/>
      <c r="OLL412" s="47"/>
      <c r="OLM412" s="47"/>
      <c r="OLN412" s="47"/>
      <c r="OLO412" s="47"/>
      <c r="OLP412" s="47"/>
      <c r="OLQ412" s="47"/>
      <c r="OLR412" s="47"/>
      <c r="OLS412" s="47"/>
      <c r="OLT412" s="47"/>
      <c r="OLU412" s="47"/>
      <c r="OLV412" s="47"/>
      <c r="OLW412" s="47"/>
      <c r="OLX412" s="47"/>
      <c r="OLY412" s="47"/>
      <c r="OLZ412" s="47"/>
      <c r="OMA412" s="47"/>
      <c r="OMB412" s="47"/>
      <c r="OMC412" s="47"/>
      <c r="OMD412" s="47"/>
      <c r="OME412" s="47"/>
      <c r="OMF412" s="47"/>
      <c r="OMG412" s="47"/>
      <c r="OMH412" s="47"/>
      <c r="OMI412" s="47"/>
      <c r="OMJ412" s="47"/>
      <c r="OMK412" s="47"/>
      <c r="OML412" s="47"/>
      <c r="OMM412" s="47"/>
      <c r="OMN412" s="47"/>
      <c r="OMO412" s="47"/>
      <c r="OMP412" s="47"/>
      <c r="OMQ412" s="47"/>
      <c r="OMR412" s="47"/>
      <c r="OMS412" s="47"/>
      <c r="OMT412" s="47"/>
      <c r="OMU412" s="47"/>
      <c r="OMV412" s="47"/>
      <c r="OMW412" s="47"/>
      <c r="OMX412" s="47"/>
      <c r="OMY412" s="47"/>
      <c r="OMZ412" s="47"/>
      <c r="ONA412" s="47"/>
      <c r="ONB412" s="47"/>
      <c r="ONC412" s="47"/>
      <c r="OND412" s="47"/>
      <c r="ONE412" s="47"/>
      <c r="ONF412" s="47"/>
      <c r="ONG412" s="47"/>
      <c r="ONH412" s="47"/>
      <c r="ONI412" s="47"/>
      <c r="ONJ412" s="47"/>
      <c r="ONK412" s="47"/>
      <c r="ONL412" s="47"/>
      <c r="ONM412" s="47"/>
      <c r="ONN412" s="47"/>
      <c r="ONO412" s="47"/>
      <c r="ONP412" s="47"/>
      <c r="ONQ412" s="47"/>
      <c r="ONR412" s="47"/>
      <c r="ONS412" s="47"/>
      <c r="ONT412" s="47"/>
      <c r="ONU412" s="47"/>
      <c r="ONV412" s="47"/>
      <c r="ONW412" s="47"/>
      <c r="ONX412" s="47"/>
      <c r="ONY412" s="47"/>
      <c r="ONZ412" s="47"/>
      <c r="OOA412" s="47"/>
      <c r="OOB412" s="47"/>
      <c r="OOC412" s="47"/>
      <c r="OOD412" s="47"/>
      <c r="OOE412" s="47"/>
      <c r="OOF412" s="47"/>
      <c r="OOG412" s="47"/>
      <c r="OOH412" s="47"/>
      <c r="OOI412" s="47"/>
      <c r="OOJ412" s="47"/>
      <c r="OOK412" s="47"/>
      <c r="OOL412" s="47"/>
      <c r="OOM412" s="47"/>
      <c r="OON412" s="47"/>
      <c r="OOO412" s="47"/>
      <c r="OOP412" s="47"/>
      <c r="OOQ412" s="47"/>
      <c r="OOR412" s="47"/>
      <c r="OOS412" s="47"/>
      <c r="OOT412" s="47"/>
      <c r="OOU412" s="47"/>
      <c r="OOV412" s="47"/>
      <c r="OOW412" s="47"/>
      <c r="OOX412" s="47"/>
      <c r="OOY412" s="47"/>
      <c r="OOZ412" s="47"/>
      <c r="OPA412" s="47"/>
      <c r="OPB412" s="47"/>
      <c r="OPC412" s="47"/>
      <c r="OPD412" s="47"/>
      <c r="OPE412" s="47"/>
      <c r="OPF412" s="47"/>
      <c r="OPG412" s="47"/>
      <c r="OPH412" s="47"/>
      <c r="OPI412" s="47"/>
      <c r="OPJ412" s="47"/>
      <c r="OPK412" s="47"/>
      <c r="OPL412" s="47"/>
      <c r="OPM412" s="47"/>
      <c r="OPN412" s="47"/>
      <c r="OPO412" s="47"/>
      <c r="OPP412" s="47"/>
      <c r="OPQ412" s="47"/>
      <c r="OPR412" s="47"/>
      <c r="OPS412" s="47"/>
      <c r="OPT412" s="47"/>
      <c r="OPU412" s="47"/>
      <c r="OPV412" s="47"/>
      <c r="OPW412" s="47"/>
      <c r="OPX412" s="47"/>
      <c r="OPY412" s="47"/>
      <c r="OPZ412" s="47"/>
      <c r="OQA412" s="47"/>
      <c r="OQB412" s="47"/>
      <c r="OQC412" s="47"/>
      <c r="OQD412" s="47"/>
      <c r="OQE412" s="47"/>
      <c r="OQF412" s="47"/>
      <c r="OQG412" s="47"/>
      <c r="OQH412" s="47"/>
      <c r="OQI412" s="47"/>
      <c r="OQJ412" s="47"/>
      <c r="OQK412" s="47"/>
      <c r="OQL412" s="47"/>
      <c r="OQM412" s="47"/>
      <c r="OQN412" s="47"/>
      <c r="OQO412" s="47"/>
      <c r="OQP412" s="47"/>
      <c r="OQQ412" s="47"/>
      <c r="OQR412" s="47"/>
      <c r="OQS412" s="47"/>
      <c r="OQT412" s="47"/>
      <c r="OQU412" s="47"/>
      <c r="OQV412" s="47"/>
      <c r="OQW412" s="47"/>
      <c r="OQX412" s="47"/>
      <c r="OQY412" s="47"/>
      <c r="OQZ412" s="47"/>
      <c r="ORA412" s="47"/>
      <c r="ORB412" s="47"/>
      <c r="ORC412" s="47"/>
      <c r="ORD412" s="47"/>
      <c r="ORE412" s="47"/>
      <c r="ORF412" s="47"/>
      <c r="ORG412" s="47"/>
      <c r="ORH412" s="47"/>
      <c r="ORI412" s="47"/>
      <c r="ORJ412" s="47"/>
      <c r="ORK412" s="47"/>
      <c r="ORL412" s="47"/>
      <c r="ORM412" s="47"/>
      <c r="ORN412" s="47"/>
      <c r="ORO412" s="47"/>
      <c r="ORP412" s="47"/>
      <c r="ORQ412" s="47"/>
      <c r="ORR412" s="47"/>
      <c r="ORS412" s="47"/>
      <c r="ORT412" s="47"/>
      <c r="ORU412" s="47"/>
      <c r="ORV412" s="47"/>
      <c r="ORW412" s="47"/>
      <c r="ORX412" s="47"/>
      <c r="ORY412" s="47"/>
      <c r="ORZ412" s="47"/>
      <c r="OSA412" s="47"/>
      <c r="OSB412" s="47"/>
      <c r="OSC412" s="47"/>
      <c r="OSD412" s="47"/>
      <c r="OSE412" s="47"/>
      <c r="OSF412" s="47"/>
      <c r="OSG412" s="47"/>
      <c r="OSH412" s="47"/>
      <c r="OSI412" s="47"/>
      <c r="OSJ412" s="47"/>
      <c r="OSK412" s="47"/>
      <c r="OSL412" s="47"/>
      <c r="OSM412" s="47"/>
      <c r="OSN412" s="47"/>
      <c r="OSO412" s="47"/>
      <c r="OSP412" s="47"/>
      <c r="OSQ412" s="47"/>
      <c r="OSR412" s="47"/>
      <c r="OSS412" s="47"/>
      <c r="OST412" s="47"/>
      <c r="OSU412" s="47"/>
      <c r="OSV412" s="47"/>
      <c r="OSW412" s="47"/>
      <c r="OSX412" s="47"/>
      <c r="OSY412" s="47"/>
      <c r="OSZ412" s="47"/>
      <c r="OTA412" s="47"/>
      <c r="OTB412" s="47"/>
      <c r="OTC412" s="47"/>
      <c r="OTD412" s="47"/>
      <c r="OTE412" s="47"/>
      <c r="OTF412" s="47"/>
      <c r="OTG412" s="47"/>
      <c r="OTH412" s="47"/>
      <c r="OTI412" s="47"/>
      <c r="OTJ412" s="47"/>
      <c r="OTK412" s="47"/>
      <c r="OTL412" s="47"/>
      <c r="OTM412" s="47"/>
      <c r="OTN412" s="47"/>
      <c r="OTO412" s="47"/>
      <c r="OTP412" s="47"/>
      <c r="OTQ412" s="47"/>
      <c r="OTR412" s="47"/>
      <c r="OTS412" s="47"/>
      <c r="OTT412" s="47"/>
      <c r="OTU412" s="47"/>
      <c r="OTV412" s="47"/>
      <c r="OTW412" s="47"/>
      <c r="OTX412" s="47"/>
      <c r="OTY412" s="47"/>
      <c r="OTZ412" s="47"/>
      <c r="OUA412" s="47"/>
      <c r="OUB412" s="47"/>
      <c r="OUC412" s="47"/>
      <c r="OUD412" s="47"/>
      <c r="OUE412" s="47"/>
      <c r="OUF412" s="47"/>
      <c r="OUG412" s="47"/>
      <c r="OUH412" s="47"/>
      <c r="OUI412" s="47"/>
      <c r="OUJ412" s="47"/>
      <c r="OUK412" s="47"/>
      <c r="OUL412" s="47"/>
      <c r="OUM412" s="47"/>
      <c r="OUN412" s="47"/>
      <c r="OUO412" s="47"/>
      <c r="OUP412" s="47"/>
      <c r="OUQ412" s="47"/>
      <c r="OUR412" s="47"/>
      <c r="OUS412" s="47"/>
      <c r="OUT412" s="47"/>
      <c r="OUU412" s="47"/>
      <c r="OUV412" s="47"/>
      <c r="OUW412" s="47"/>
      <c r="OUX412" s="47"/>
      <c r="OUY412" s="47"/>
      <c r="OUZ412" s="47"/>
      <c r="OVA412" s="47"/>
      <c r="OVB412" s="47"/>
      <c r="OVC412" s="47"/>
      <c r="OVD412" s="47"/>
      <c r="OVE412" s="47"/>
      <c r="OVF412" s="47"/>
      <c r="OVG412" s="47"/>
      <c r="OVH412" s="47"/>
      <c r="OVI412" s="47"/>
      <c r="OVJ412" s="47"/>
      <c r="OVK412" s="47"/>
      <c r="OVL412" s="47"/>
      <c r="OVM412" s="47"/>
      <c r="OVN412" s="47"/>
      <c r="OVO412" s="47"/>
      <c r="OVP412" s="47"/>
      <c r="OVQ412" s="47"/>
      <c r="OVR412" s="47"/>
      <c r="OVS412" s="47"/>
      <c r="OVT412" s="47"/>
      <c r="OVU412" s="47"/>
      <c r="OVV412" s="47"/>
      <c r="OVW412" s="47"/>
      <c r="OVX412" s="47"/>
      <c r="OVY412" s="47"/>
      <c r="OVZ412" s="47"/>
      <c r="OWA412" s="47"/>
      <c r="OWB412" s="47"/>
      <c r="OWC412" s="47"/>
      <c r="OWD412" s="47"/>
      <c r="OWE412" s="47"/>
      <c r="OWF412" s="47"/>
      <c r="OWG412" s="47"/>
      <c r="OWH412" s="47"/>
      <c r="OWI412" s="47"/>
      <c r="OWJ412" s="47"/>
      <c r="OWK412" s="47"/>
      <c r="OWL412" s="47"/>
      <c r="OWM412" s="47"/>
      <c r="OWN412" s="47"/>
      <c r="OWO412" s="47"/>
      <c r="OWP412" s="47"/>
      <c r="OWQ412" s="47"/>
      <c r="OWR412" s="47"/>
      <c r="OWS412" s="47"/>
      <c r="OWT412" s="47"/>
      <c r="OWU412" s="47"/>
      <c r="OWV412" s="47"/>
      <c r="OWW412" s="47"/>
      <c r="OWX412" s="47"/>
      <c r="OWY412" s="47"/>
      <c r="OWZ412" s="47"/>
      <c r="OXA412" s="47"/>
      <c r="OXB412" s="47"/>
      <c r="OXC412" s="47"/>
      <c r="OXD412" s="47"/>
      <c r="OXE412" s="47"/>
      <c r="OXF412" s="47"/>
      <c r="OXG412" s="47"/>
      <c r="OXH412" s="47"/>
      <c r="OXI412" s="47"/>
      <c r="OXJ412" s="47"/>
      <c r="OXK412" s="47"/>
      <c r="OXL412" s="47"/>
      <c r="OXM412" s="47"/>
      <c r="OXN412" s="47"/>
      <c r="OXO412" s="47"/>
      <c r="OXP412" s="47"/>
      <c r="OXQ412" s="47"/>
      <c r="OXR412" s="47"/>
      <c r="OXS412" s="47"/>
      <c r="OXT412" s="47"/>
      <c r="OXU412" s="47"/>
      <c r="OXV412" s="47"/>
      <c r="OXW412" s="47"/>
      <c r="OXX412" s="47"/>
      <c r="OXY412" s="47"/>
      <c r="OXZ412" s="47"/>
      <c r="OYA412" s="47"/>
      <c r="OYB412" s="47"/>
      <c r="OYC412" s="47"/>
      <c r="OYD412" s="47"/>
      <c r="OYE412" s="47"/>
      <c r="OYF412" s="47"/>
      <c r="OYG412" s="47"/>
      <c r="OYH412" s="47"/>
      <c r="OYI412" s="47"/>
      <c r="OYJ412" s="47"/>
      <c r="OYK412" s="47"/>
      <c r="OYL412" s="47"/>
      <c r="OYM412" s="47"/>
      <c r="OYN412" s="47"/>
      <c r="OYO412" s="47"/>
      <c r="OYP412" s="47"/>
      <c r="OYQ412" s="47"/>
      <c r="OYR412" s="47"/>
      <c r="OYS412" s="47"/>
      <c r="OYT412" s="47"/>
      <c r="OYU412" s="47"/>
      <c r="OYV412" s="47"/>
      <c r="OYW412" s="47"/>
      <c r="OYX412" s="47"/>
      <c r="OYY412" s="47"/>
      <c r="OYZ412" s="47"/>
      <c r="OZA412" s="47"/>
      <c r="OZB412" s="47"/>
      <c r="OZC412" s="47"/>
      <c r="OZD412" s="47"/>
      <c r="OZE412" s="47"/>
      <c r="OZF412" s="47"/>
      <c r="OZG412" s="47"/>
      <c r="OZH412" s="47"/>
      <c r="OZI412" s="47"/>
      <c r="OZJ412" s="47"/>
      <c r="OZK412" s="47"/>
      <c r="OZL412" s="47"/>
      <c r="OZM412" s="47"/>
      <c r="OZN412" s="47"/>
      <c r="OZO412" s="47"/>
      <c r="OZP412" s="47"/>
      <c r="OZQ412" s="47"/>
      <c r="OZR412" s="47"/>
      <c r="OZS412" s="47"/>
      <c r="OZT412" s="47"/>
      <c r="OZU412" s="47"/>
      <c r="OZV412" s="47"/>
      <c r="OZW412" s="47"/>
      <c r="OZX412" s="47"/>
      <c r="OZY412" s="47"/>
      <c r="OZZ412" s="47"/>
      <c r="PAA412" s="47"/>
      <c r="PAB412" s="47"/>
      <c r="PAC412" s="47"/>
      <c r="PAD412" s="47"/>
      <c r="PAE412" s="47"/>
      <c r="PAF412" s="47"/>
      <c r="PAG412" s="47"/>
      <c r="PAH412" s="47"/>
      <c r="PAI412" s="47"/>
      <c r="PAJ412" s="47"/>
      <c r="PAK412" s="47"/>
      <c r="PAL412" s="47"/>
      <c r="PAM412" s="47"/>
      <c r="PAN412" s="47"/>
      <c r="PAO412" s="47"/>
      <c r="PAP412" s="47"/>
      <c r="PAQ412" s="47"/>
      <c r="PAR412" s="47"/>
      <c r="PAS412" s="47"/>
      <c r="PAT412" s="47"/>
      <c r="PAU412" s="47"/>
      <c r="PAV412" s="47"/>
      <c r="PAW412" s="47"/>
      <c r="PAX412" s="47"/>
      <c r="PAY412" s="47"/>
      <c r="PAZ412" s="47"/>
      <c r="PBA412" s="47"/>
      <c r="PBB412" s="47"/>
      <c r="PBC412" s="47"/>
      <c r="PBD412" s="47"/>
      <c r="PBE412" s="47"/>
      <c r="PBF412" s="47"/>
      <c r="PBG412" s="47"/>
      <c r="PBH412" s="47"/>
      <c r="PBI412" s="47"/>
      <c r="PBJ412" s="47"/>
      <c r="PBK412" s="47"/>
      <c r="PBL412" s="47"/>
      <c r="PBM412" s="47"/>
      <c r="PBN412" s="47"/>
      <c r="PBO412" s="47"/>
      <c r="PBP412" s="47"/>
      <c r="PBQ412" s="47"/>
      <c r="PBR412" s="47"/>
      <c r="PBS412" s="47"/>
      <c r="PBT412" s="47"/>
      <c r="PBU412" s="47"/>
      <c r="PBV412" s="47"/>
      <c r="PBW412" s="47"/>
      <c r="PBX412" s="47"/>
      <c r="PBY412" s="47"/>
      <c r="PBZ412" s="47"/>
      <c r="PCA412" s="47"/>
      <c r="PCB412" s="47"/>
      <c r="PCC412" s="47"/>
      <c r="PCD412" s="47"/>
      <c r="PCE412" s="47"/>
      <c r="PCF412" s="47"/>
      <c r="PCG412" s="47"/>
      <c r="PCH412" s="47"/>
      <c r="PCI412" s="47"/>
      <c r="PCJ412" s="47"/>
      <c r="PCK412" s="47"/>
      <c r="PCL412" s="47"/>
      <c r="PCM412" s="47"/>
      <c r="PCN412" s="47"/>
      <c r="PCO412" s="47"/>
      <c r="PCP412" s="47"/>
      <c r="PCQ412" s="47"/>
      <c r="PCR412" s="47"/>
      <c r="PCS412" s="47"/>
      <c r="PCT412" s="47"/>
      <c r="PCU412" s="47"/>
      <c r="PCV412" s="47"/>
      <c r="PCW412" s="47"/>
      <c r="PCX412" s="47"/>
      <c r="PCY412" s="47"/>
      <c r="PCZ412" s="47"/>
      <c r="PDA412" s="47"/>
      <c r="PDB412" s="47"/>
      <c r="PDC412" s="47"/>
      <c r="PDD412" s="47"/>
      <c r="PDE412" s="47"/>
      <c r="PDF412" s="47"/>
      <c r="PDG412" s="47"/>
      <c r="PDH412" s="47"/>
      <c r="PDI412" s="47"/>
      <c r="PDJ412" s="47"/>
      <c r="PDK412" s="47"/>
      <c r="PDL412" s="47"/>
      <c r="PDM412" s="47"/>
      <c r="PDN412" s="47"/>
      <c r="PDO412" s="47"/>
      <c r="PDP412" s="47"/>
      <c r="PDQ412" s="47"/>
      <c r="PDR412" s="47"/>
      <c r="PDS412" s="47"/>
      <c r="PDT412" s="47"/>
      <c r="PDU412" s="47"/>
      <c r="PDV412" s="47"/>
      <c r="PDW412" s="47"/>
      <c r="PDX412" s="47"/>
      <c r="PDY412" s="47"/>
      <c r="PDZ412" s="47"/>
      <c r="PEA412" s="47"/>
      <c r="PEB412" s="47"/>
      <c r="PEC412" s="47"/>
      <c r="PED412" s="47"/>
      <c r="PEE412" s="47"/>
      <c r="PEF412" s="47"/>
      <c r="PEG412" s="47"/>
      <c r="PEH412" s="47"/>
      <c r="PEI412" s="47"/>
      <c r="PEJ412" s="47"/>
      <c r="PEK412" s="47"/>
      <c r="PEL412" s="47"/>
      <c r="PEM412" s="47"/>
      <c r="PEN412" s="47"/>
      <c r="PEO412" s="47"/>
      <c r="PEP412" s="47"/>
      <c r="PEQ412" s="47"/>
      <c r="PER412" s="47"/>
      <c r="PES412" s="47"/>
      <c r="PET412" s="47"/>
      <c r="PEU412" s="47"/>
      <c r="PEV412" s="47"/>
      <c r="PEW412" s="47"/>
      <c r="PEX412" s="47"/>
      <c r="PEY412" s="47"/>
      <c r="PEZ412" s="47"/>
      <c r="PFA412" s="47"/>
      <c r="PFB412" s="47"/>
      <c r="PFC412" s="47"/>
      <c r="PFD412" s="47"/>
      <c r="PFE412" s="47"/>
      <c r="PFF412" s="47"/>
      <c r="PFG412" s="47"/>
      <c r="PFH412" s="47"/>
      <c r="PFI412" s="47"/>
      <c r="PFJ412" s="47"/>
      <c r="PFK412" s="47"/>
      <c r="PFL412" s="47"/>
      <c r="PFM412" s="47"/>
      <c r="PFN412" s="47"/>
      <c r="PFO412" s="47"/>
      <c r="PFP412" s="47"/>
      <c r="PFQ412" s="47"/>
      <c r="PFR412" s="47"/>
      <c r="PFS412" s="47"/>
      <c r="PFT412" s="47"/>
      <c r="PFU412" s="47"/>
      <c r="PFV412" s="47"/>
      <c r="PFW412" s="47"/>
      <c r="PFX412" s="47"/>
      <c r="PFY412" s="47"/>
      <c r="PFZ412" s="47"/>
      <c r="PGA412" s="47"/>
      <c r="PGB412" s="47"/>
      <c r="PGC412" s="47"/>
      <c r="PGD412" s="47"/>
      <c r="PGE412" s="47"/>
      <c r="PGF412" s="47"/>
      <c r="PGG412" s="47"/>
      <c r="PGH412" s="47"/>
      <c r="PGI412" s="47"/>
      <c r="PGJ412" s="47"/>
      <c r="PGK412" s="47"/>
      <c r="PGL412" s="47"/>
      <c r="PGM412" s="47"/>
      <c r="PGN412" s="47"/>
      <c r="PGO412" s="47"/>
      <c r="PGP412" s="47"/>
      <c r="PGQ412" s="47"/>
      <c r="PGR412" s="47"/>
      <c r="PGS412" s="47"/>
      <c r="PGT412" s="47"/>
      <c r="PGU412" s="47"/>
      <c r="PGV412" s="47"/>
      <c r="PGW412" s="47"/>
      <c r="PGX412" s="47"/>
      <c r="PGY412" s="47"/>
      <c r="PGZ412" s="47"/>
      <c r="PHA412" s="47"/>
      <c r="PHB412" s="47"/>
      <c r="PHC412" s="47"/>
      <c r="PHD412" s="47"/>
      <c r="PHE412" s="47"/>
      <c r="PHF412" s="47"/>
      <c r="PHG412" s="47"/>
      <c r="PHH412" s="47"/>
      <c r="PHI412" s="47"/>
      <c r="PHJ412" s="47"/>
      <c r="PHK412" s="47"/>
      <c r="PHL412" s="47"/>
      <c r="PHM412" s="47"/>
      <c r="PHN412" s="47"/>
      <c r="PHO412" s="47"/>
      <c r="PHP412" s="47"/>
      <c r="PHQ412" s="47"/>
      <c r="PHR412" s="47"/>
      <c r="PHS412" s="47"/>
      <c r="PHT412" s="47"/>
      <c r="PHU412" s="47"/>
      <c r="PHV412" s="47"/>
      <c r="PHW412" s="47"/>
      <c r="PHX412" s="47"/>
      <c r="PHY412" s="47"/>
      <c r="PHZ412" s="47"/>
      <c r="PIA412" s="47"/>
      <c r="PIB412" s="47"/>
      <c r="PIC412" s="47"/>
      <c r="PID412" s="47"/>
      <c r="PIE412" s="47"/>
      <c r="PIF412" s="47"/>
      <c r="PIG412" s="47"/>
      <c r="PIH412" s="47"/>
      <c r="PII412" s="47"/>
      <c r="PIJ412" s="47"/>
      <c r="PIK412" s="47"/>
      <c r="PIL412" s="47"/>
      <c r="PIM412" s="47"/>
      <c r="PIN412" s="47"/>
      <c r="PIO412" s="47"/>
      <c r="PIP412" s="47"/>
      <c r="PIQ412" s="47"/>
      <c r="PIR412" s="47"/>
      <c r="PIS412" s="47"/>
      <c r="PIT412" s="47"/>
      <c r="PIU412" s="47"/>
      <c r="PIV412" s="47"/>
      <c r="PIW412" s="47"/>
      <c r="PIX412" s="47"/>
      <c r="PIY412" s="47"/>
      <c r="PIZ412" s="47"/>
      <c r="PJA412" s="47"/>
      <c r="PJB412" s="47"/>
      <c r="PJC412" s="47"/>
      <c r="PJD412" s="47"/>
      <c r="PJE412" s="47"/>
      <c r="PJF412" s="47"/>
      <c r="PJG412" s="47"/>
      <c r="PJH412" s="47"/>
      <c r="PJI412" s="47"/>
      <c r="PJJ412" s="47"/>
      <c r="PJK412" s="47"/>
      <c r="PJL412" s="47"/>
      <c r="PJM412" s="47"/>
      <c r="PJN412" s="47"/>
      <c r="PJO412" s="47"/>
      <c r="PJP412" s="47"/>
      <c r="PJQ412" s="47"/>
      <c r="PJR412" s="47"/>
      <c r="PJS412" s="47"/>
      <c r="PJT412" s="47"/>
      <c r="PJU412" s="47"/>
      <c r="PJV412" s="47"/>
      <c r="PJW412" s="47"/>
      <c r="PJX412" s="47"/>
      <c r="PJY412" s="47"/>
      <c r="PJZ412" s="47"/>
      <c r="PKA412" s="47"/>
      <c r="PKB412" s="47"/>
      <c r="PKC412" s="47"/>
      <c r="PKD412" s="47"/>
      <c r="PKE412" s="47"/>
      <c r="PKF412" s="47"/>
      <c r="PKG412" s="47"/>
      <c r="PKH412" s="47"/>
      <c r="PKI412" s="47"/>
      <c r="PKJ412" s="47"/>
      <c r="PKK412" s="47"/>
      <c r="PKL412" s="47"/>
      <c r="PKM412" s="47"/>
      <c r="PKN412" s="47"/>
      <c r="PKO412" s="47"/>
      <c r="PKP412" s="47"/>
      <c r="PKQ412" s="47"/>
      <c r="PKR412" s="47"/>
      <c r="PKS412" s="47"/>
      <c r="PKT412" s="47"/>
      <c r="PKU412" s="47"/>
      <c r="PKV412" s="47"/>
      <c r="PKW412" s="47"/>
      <c r="PKX412" s="47"/>
      <c r="PKY412" s="47"/>
      <c r="PKZ412" s="47"/>
      <c r="PLA412" s="47"/>
      <c r="PLB412" s="47"/>
      <c r="PLC412" s="47"/>
      <c r="PLD412" s="47"/>
      <c r="PLE412" s="47"/>
      <c r="PLF412" s="47"/>
      <c r="PLG412" s="47"/>
      <c r="PLH412" s="47"/>
      <c r="PLI412" s="47"/>
      <c r="PLJ412" s="47"/>
      <c r="PLK412" s="47"/>
      <c r="PLL412" s="47"/>
      <c r="PLM412" s="47"/>
      <c r="PLN412" s="47"/>
      <c r="PLO412" s="47"/>
      <c r="PLP412" s="47"/>
      <c r="PLQ412" s="47"/>
      <c r="PLR412" s="47"/>
      <c r="PLS412" s="47"/>
      <c r="PLT412" s="47"/>
      <c r="PLU412" s="47"/>
      <c r="PLV412" s="47"/>
      <c r="PLW412" s="47"/>
      <c r="PLX412" s="47"/>
      <c r="PLY412" s="47"/>
      <c r="PLZ412" s="47"/>
      <c r="PMA412" s="47"/>
      <c r="PMB412" s="47"/>
      <c r="PMC412" s="47"/>
      <c r="PMD412" s="47"/>
      <c r="PME412" s="47"/>
      <c r="PMF412" s="47"/>
      <c r="PMG412" s="47"/>
      <c r="PMH412" s="47"/>
      <c r="PMI412" s="47"/>
      <c r="PMJ412" s="47"/>
      <c r="PMK412" s="47"/>
      <c r="PML412" s="47"/>
      <c r="PMM412" s="47"/>
      <c r="PMN412" s="47"/>
      <c r="PMO412" s="47"/>
      <c r="PMP412" s="47"/>
      <c r="PMQ412" s="47"/>
      <c r="PMR412" s="47"/>
      <c r="PMS412" s="47"/>
      <c r="PMT412" s="47"/>
      <c r="PMU412" s="47"/>
      <c r="PMV412" s="47"/>
      <c r="PMW412" s="47"/>
      <c r="PMX412" s="47"/>
      <c r="PMY412" s="47"/>
      <c r="PMZ412" s="47"/>
      <c r="PNA412" s="47"/>
      <c r="PNB412" s="47"/>
      <c r="PNC412" s="47"/>
      <c r="PND412" s="47"/>
      <c r="PNE412" s="47"/>
      <c r="PNF412" s="47"/>
      <c r="PNG412" s="47"/>
      <c r="PNH412" s="47"/>
      <c r="PNI412" s="47"/>
      <c r="PNJ412" s="47"/>
      <c r="PNK412" s="47"/>
      <c r="PNL412" s="47"/>
      <c r="PNM412" s="47"/>
      <c r="PNN412" s="47"/>
      <c r="PNO412" s="47"/>
      <c r="PNP412" s="47"/>
      <c r="PNQ412" s="47"/>
      <c r="PNR412" s="47"/>
      <c r="PNS412" s="47"/>
      <c r="PNT412" s="47"/>
      <c r="PNU412" s="47"/>
      <c r="PNV412" s="47"/>
      <c r="PNW412" s="47"/>
      <c r="PNX412" s="47"/>
      <c r="PNY412" s="47"/>
      <c r="PNZ412" s="47"/>
      <c r="POA412" s="47"/>
      <c r="POB412" s="47"/>
      <c r="POC412" s="47"/>
      <c r="POD412" s="47"/>
      <c r="POE412" s="47"/>
      <c r="POF412" s="47"/>
      <c r="POG412" s="47"/>
      <c r="POH412" s="47"/>
      <c r="POI412" s="47"/>
      <c r="POJ412" s="47"/>
      <c r="POK412" s="47"/>
      <c r="POL412" s="47"/>
      <c r="POM412" s="47"/>
      <c r="PON412" s="47"/>
      <c r="POO412" s="47"/>
      <c r="POP412" s="47"/>
      <c r="POQ412" s="47"/>
      <c r="POR412" s="47"/>
      <c r="POS412" s="47"/>
      <c r="POT412" s="47"/>
      <c r="POU412" s="47"/>
      <c r="POV412" s="47"/>
      <c r="POW412" s="47"/>
      <c r="POX412" s="47"/>
      <c r="POY412" s="47"/>
      <c r="POZ412" s="47"/>
      <c r="PPA412" s="47"/>
      <c r="PPB412" s="47"/>
      <c r="PPC412" s="47"/>
      <c r="PPD412" s="47"/>
      <c r="PPE412" s="47"/>
      <c r="PPF412" s="47"/>
      <c r="PPG412" s="47"/>
      <c r="PPH412" s="47"/>
      <c r="PPI412" s="47"/>
      <c r="PPJ412" s="47"/>
      <c r="PPK412" s="47"/>
      <c r="PPL412" s="47"/>
      <c r="PPM412" s="47"/>
      <c r="PPN412" s="47"/>
      <c r="PPO412" s="47"/>
      <c r="PPP412" s="47"/>
      <c r="PPQ412" s="47"/>
      <c r="PPR412" s="47"/>
      <c r="PPS412" s="47"/>
      <c r="PPT412" s="47"/>
      <c r="PPU412" s="47"/>
      <c r="PPV412" s="47"/>
      <c r="PPW412" s="47"/>
      <c r="PPX412" s="47"/>
      <c r="PPY412" s="47"/>
      <c r="PPZ412" s="47"/>
      <c r="PQA412" s="47"/>
      <c r="PQB412" s="47"/>
      <c r="PQC412" s="47"/>
      <c r="PQD412" s="47"/>
      <c r="PQE412" s="47"/>
      <c r="PQF412" s="47"/>
      <c r="PQG412" s="47"/>
      <c r="PQH412" s="47"/>
      <c r="PQI412" s="47"/>
      <c r="PQJ412" s="47"/>
      <c r="PQK412" s="47"/>
      <c r="PQL412" s="47"/>
      <c r="PQM412" s="47"/>
      <c r="PQN412" s="47"/>
      <c r="PQO412" s="47"/>
      <c r="PQP412" s="47"/>
      <c r="PQQ412" s="47"/>
      <c r="PQR412" s="47"/>
      <c r="PQS412" s="47"/>
      <c r="PQT412" s="47"/>
      <c r="PQU412" s="47"/>
      <c r="PQV412" s="47"/>
      <c r="PQW412" s="47"/>
      <c r="PQX412" s="47"/>
      <c r="PQY412" s="47"/>
      <c r="PQZ412" s="47"/>
      <c r="PRA412" s="47"/>
      <c r="PRB412" s="47"/>
      <c r="PRC412" s="47"/>
      <c r="PRD412" s="47"/>
      <c r="PRE412" s="47"/>
      <c r="PRF412" s="47"/>
      <c r="PRG412" s="47"/>
      <c r="PRH412" s="47"/>
      <c r="PRI412" s="47"/>
      <c r="PRJ412" s="47"/>
      <c r="PRK412" s="47"/>
      <c r="PRL412" s="47"/>
      <c r="PRM412" s="47"/>
      <c r="PRN412" s="47"/>
      <c r="PRO412" s="47"/>
      <c r="PRP412" s="47"/>
      <c r="PRQ412" s="47"/>
      <c r="PRR412" s="47"/>
      <c r="PRS412" s="47"/>
      <c r="PRT412" s="47"/>
      <c r="PRU412" s="47"/>
      <c r="PRV412" s="47"/>
      <c r="PRW412" s="47"/>
      <c r="PRX412" s="47"/>
      <c r="PRY412" s="47"/>
      <c r="PRZ412" s="47"/>
      <c r="PSA412" s="47"/>
      <c r="PSB412" s="47"/>
      <c r="PSC412" s="47"/>
      <c r="PSD412" s="47"/>
      <c r="PSE412" s="47"/>
      <c r="PSF412" s="47"/>
      <c r="PSG412" s="47"/>
      <c r="PSH412" s="47"/>
      <c r="PSI412" s="47"/>
      <c r="PSJ412" s="47"/>
      <c r="PSK412" s="47"/>
      <c r="PSL412" s="47"/>
      <c r="PSM412" s="47"/>
      <c r="PSN412" s="47"/>
      <c r="PSO412" s="47"/>
      <c r="PSP412" s="47"/>
      <c r="PSQ412" s="47"/>
      <c r="PSR412" s="47"/>
      <c r="PSS412" s="47"/>
      <c r="PST412" s="47"/>
      <c r="PSU412" s="47"/>
      <c r="PSV412" s="47"/>
      <c r="PSW412" s="47"/>
      <c r="PSX412" s="47"/>
      <c r="PSY412" s="47"/>
      <c r="PSZ412" s="47"/>
      <c r="PTA412" s="47"/>
      <c r="PTB412" s="47"/>
      <c r="PTC412" s="47"/>
      <c r="PTD412" s="47"/>
      <c r="PTE412" s="47"/>
      <c r="PTF412" s="47"/>
      <c r="PTG412" s="47"/>
      <c r="PTH412" s="47"/>
      <c r="PTI412" s="47"/>
      <c r="PTJ412" s="47"/>
      <c r="PTK412" s="47"/>
      <c r="PTL412" s="47"/>
      <c r="PTM412" s="47"/>
      <c r="PTN412" s="47"/>
      <c r="PTO412" s="47"/>
      <c r="PTP412" s="47"/>
      <c r="PTQ412" s="47"/>
      <c r="PTR412" s="47"/>
      <c r="PTS412" s="47"/>
      <c r="PTT412" s="47"/>
      <c r="PTU412" s="47"/>
      <c r="PTV412" s="47"/>
      <c r="PTW412" s="47"/>
      <c r="PTX412" s="47"/>
      <c r="PTY412" s="47"/>
      <c r="PTZ412" s="47"/>
      <c r="PUA412" s="47"/>
      <c r="PUB412" s="47"/>
      <c r="PUC412" s="47"/>
      <c r="PUD412" s="47"/>
      <c r="PUE412" s="47"/>
      <c r="PUF412" s="47"/>
      <c r="PUG412" s="47"/>
      <c r="PUH412" s="47"/>
      <c r="PUI412" s="47"/>
      <c r="PUJ412" s="47"/>
      <c r="PUK412" s="47"/>
      <c r="PUL412" s="47"/>
      <c r="PUM412" s="47"/>
      <c r="PUN412" s="47"/>
      <c r="PUO412" s="47"/>
      <c r="PUP412" s="47"/>
      <c r="PUQ412" s="47"/>
      <c r="PUR412" s="47"/>
      <c r="PUS412" s="47"/>
      <c r="PUT412" s="47"/>
      <c r="PUU412" s="47"/>
      <c r="PUV412" s="47"/>
      <c r="PUW412" s="47"/>
      <c r="PUX412" s="47"/>
      <c r="PUY412" s="47"/>
      <c r="PUZ412" s="47"/>
      <c r="PVA412" s="47"/>
      <c r="PVB412" s="47"/>
      <c r="PVC412" s="47"/>
      <c r="PVD412" s="47"/>
      <c r="PVE412" s="47"/>
      <c r="PVF412" s="47"/>
      <c r="PVG412" s="47"/>
      <c r="PVH412" s="47"/>
      <c r="PVI412" s="47"/>
      <c r="PVJ412" s="47"/>
      <c r="PVK412" s="47"/>
      <c r="PVL412" s="47"/>
      <c r="PVM412" s="47"/>
      <c r="PVN412" s="47"/>
      <c r="PVO412" s="47"/>
      <c r="PVP412" s="47"/>
      <c r="PVQ412" s="47"/>
      <c r="PVR412" s="47"/>
      <c r="PVS412" s="47"/>
      <c r="PVT412" s="47"/>
      <c r="PVU412" s="47"/>
      <c r="PVV412" s="47"/>
      <c r="PVW412" s="47"/>
      <c r="PVX412" s="47"/>
      <c r="PVY412" s="47"/>
      <c r="PVZ412" s="47"/>
      <c r="PWA412" s="47"/>
      <c r="PWB412" s="47"/>
      <c r="PWC412" s="47"/>
      <c r="PWD412" s="47"/>
      <c r="PWE412" s="47"/>
      <c r="PWF412" s="47"/>
      <c r="PWG412" s="47"/>
      <c r="PWH412" s="47"/>
      <c r="PWI412" s="47"/>
      <c r="PWJ412" s="47"/>
      <c r="PWK412" s="47"/>
      <c r="PWL412" s="47"/>
      <c r="PWM412" s="47"/>
      <c r="PWN412" s="47"/>
      <c r="PWO412" s="47"/>
      <c r="PWP412" s="47"/>
      <c r="PWQ412" s="47"/>
      <c r="PWR412" s="47"/>
      <c r="PWS412" s="47"/>
      <c r="PWT412" s="47"/>
      <c r="PWU412" s="47"/>
      <c r="PWV412" s="47"/>
      <c r="PWW412" s="47"/>
      <c r="PWX412" s="47"/>
      <c r="PWY412" s="47"/>
      <c r="PWZ412" s="47"/>
      <c r="PXA412" s="47"/>
      <c r="PXB412" s="47"/>
      <c r="PXC412" s="47"/>
      <c r="PXD412" s="47"/>
      <c r="PXE412" s="47"/>
      <c r="PXF412" s="47"/>
      <c r="PXG412" s="47"/>
      <c r="PXH412" s="47"/>
      <c r="PXI412" s="47"/>
      <c r="PXJ412" s="47"/>
      <c r="PXK412" s="47"/>
      <c r="PXL412" s="47"/>
      <c r="PXM412" s="47"/>
      <c r="PXN412" s="47"/>
      <c r="PXO412" s="47"/>
      <c r="PXP412" s="47"/>
      <c r="PXQ412" s="47"/>
      <c r="PXR412" s="47"/>
      <c r="PXS412" s="47"/>
      <c r="PXT412" s="47"/>
      <c r="PXU412" s="47"/>
      <c r="PXV412" s="47"/>
      <c r="PXW412" s="47"/>
      <c r="PXX412" s="47"/>
      <c r="PXY412" s="47"/>
      <c r="PXZ412" s="47"/>
      <c r="PYA412" s="47"/>
      <c r="PYB412" s="47"/>
      <c r="PYC412" s="47"/>
      <c r="PYD412" s="47"/>
      <c r="PYE412" s="47"/>
      <c r="PYF412" s="47"/>
      <c r="PYG412" s="47"/>
      <c r="PYH412" s="47"/>
      <c r="PYI412" s="47"/>
      <c r="PYJ412" s="47"/>
      <c r="PYK412" s="47"/>
      <c r="PYL412" s="47"/>
      <c r="PYM412" s="47"/>
      <c r="PYN412" s="47"/>
      <c r="PYO412" s="47"/>
      <c r="PYP412" s="47"/>
      <c r="PYQ412" s="47"/>
      <c r="PYR412" s="47"/>
      <c r="PYS412" s="47"/>
      <c r="PYT412" s="47"/>
      <c r="PYU412" s="47"/>
      <c r="PYV412" s="47"/>
      <c r="PYW412" s="47"/>
      <c r="PYX412" s="47"/>
      <c r="PYY412" s="47"/>
      <c r="PYZ412" s="47"/>
      <c r="PZA412" s="47"/>
      <c r="PZB412" s="47"/>
      <c r="PZC412" s="47"/>
      <c r="PZD412" s="47"/>
      <c r="PZE412" s="47"/>
      <c r="PZF412" s="47"/>
      <c r="PZG412" s="47"/>
      <c r="PZH412" s="47"/>
      <c r="PZI412" s="47"/>
      <c r="PZJ412" s="47"/>
      <c r="PZK412" s="47"/>
      <c r="PZL412" s="47"/>
      <c r="PZM412" s="47"/>
      <c r="PZN412" s="47"/>
      <c r="PZO412" s="47"/>
      <c r="PZP412" s="47"/>
      <c r="PZQ412" s="47"/>
      <c r="PZR412" s="47"/>
      <c r="PZS412" s="47"/>
      <c r="PZT412" s="47"/>
      <c r="PZU412" s="47"/>
      <c r="PZV412" s="47"/>
      <c r="PZW412" s="47"/>
      <c r="PZX412" s="47"/>
      <c r="PZY412" s="47"/>
      <c r="PZZ412" s="47"/>
      <c r="QAA412" s="47"/>
      <c r="QAB412" s="47"/>
      <c r="QAC412" s="47"/>
      <c r="QAD412" s="47"/>
      <c r="QAE412" s="47"/>
      <c r="QAF412" s="47"/>
      <c r="QAG412" s="47"/>
      <c r="QAH412" s="47"/>
      <c r="QAI412" s="47"/>
      <c r="QAJ412" s="47"/>
      <c r="QAK412" s="47"/>
      <c r="QAL412" s="47"/>
      <c r="QAM412" s="47"/>
      <c r="QAN412" s="47"/>
      <c r="QAO412" s="47"/>
      <c r="QAP412" s="47"/>
      <c r="QAQ412" s="47"/>
      <c r="QAR412" s="47"/>
      <c r="QAS412" s="47"/>
      <c r="QAT412" s="47"/>
      <c r="QAU412" s="47"/>
      <c r="QAV412" s="47"/>
      <c r="QAW412" s="47"/>
      <c r="QAX412" s="47"/>
      <c r="QAY412" s="47"/>
      <c r="QAZ412" s="47"/>
      <c r="QBA412" s="47"/>
      <c r="QBB412" s="47"/>
      <c r="QBC412" s="47"/>
      <c r="QBD412" s="47"/>
      <c r="QBE412" s="47"/>
      <c r="QBF412" s="47"/>
      <c r="QBG412" s="47"/>
      <c r="QBH412" s="47"/>
      <c r="QBI412" s="47"/>
      <c r="QBJ412" s="47"/>
      <c r="QBK412" s="47"/>
      <c r="QBL412" s="47"/>
      <c r="QBM412" s="47"/>
      <c r="QBN412" s="47"/>
      <c r="QBO412" s="47"/>
      <c r="QBP412" s="47"/>
      <c r="QBQ412" s="47"/>
      <c r="QBR412" s="47"/>
      <c r="QBS412" s="47"/>
      <c r="QBT412" s="47"/>
      <c r="QBU412" s="47"/>
      <c r="QBV412" s="47"/>
      <c r="QBW412" s="47"/>
      <c r="QBX412" s="47"/>
      <c r="QBY412" s="47"/>
      <c r="QBZ412" s="47"/>
      <c r="QCA412" s="47"/>
      <c r="QCB412" s="47"/>
      <c r="QCC412" s="47"/>
      <c r="QCD412" s="47"/>
      <c r="QCE412" s="47"/>
      <c r="QCF412" s="47"/>
      <c r="QCG412" s="47"/>
      <c r="QCH412" s="47"/>
      <c r="QCI412" s="47"/>
      <c r="QCJ412" s="47"/>
      <c r="QCK412" s="47"/>
      <c r="QCL412" s="47"/>
      <c r="QCM412" s="47"/>
      <c r="QCN412" s="47"/>
      <c r="QCO412" s="47"/>
      <c r="QCP412" s="47"/>
      <c r="QCQ412" s="47"/>
      <c r="QCR412" s="47"/>
      <c r="QCS412" s="47"/>
      <c r="QCT412" s="47"/>
      <c r="QCU412" s="47"/>
      <c r="QCV412" s="47"/>
      <c r="QCW412" s="47"/>
      <c r="QCX412" s="47"/>
      <c r="QCY412" s="47"/>
      <c r="QCZ412" s="47"/>
      <c r="QDA412" s="47"/>
      <c r="QDB412" s="47"/>
      <c r="QDC412" s="47"/>
      <c r="QDD412" s="47"/>
      <c r="QDE412" s="47"/>
      <c r="QDF412" s="47"/>
      <c r="QDG412" s="47"/>
      <c r="QDH412" s="47"/>
      <c r="QDI412" s="47"/>
      <c r="QDJ412" s="47"/>
      <c r="QDK412" s="47"/>
      <c r="QDL412" s="47"/>
      <c r="QDM412" s="47"/>
      <c r="QDN412" s="47"/>
      <c r="QDO412" s="47"/>
      <c r="QDP412" s="47"/>
      <c r="QDQ412" s="47"/>
      <c r="QDR412" s="47"/>
      <c r="QDS412" s="47"/>
      <c r="QDT412" s="47"/>
      <c r="QDU412" s="47"/>
      <c r="QDV412" s="47"/>
      <c r="QDW412" s="47"/>
      <c r="QDX412" s="47"/>
      <c r="QDY412" s="47"/>
      <c r="QDZ412" s="47"/>
      <c r="QEA412" s="47"/>
      <c r="QEB412" s="47"/>
      <c r="QEC412" s="47"/>
      <c r="QED412" s="47"/>
      <c r="QEE412" s="47"/>
      <c r="QEF412" s="47"/>
      <c r="QEG412" s="47"/>
      <c r="QEH412" s="47"/>
      <c r="QEI412" s="47"/>
      <c r="QEJ412" s="47"/>
      <c r="QEK412" s="47"/>
      <c r="QEL412" s="47"/>
      <c r="QEM412" s="47"/>
      <c r="QEN412" s="47"/>
      <c r="QEO412" s="47"/>
      <c r="QEP412" s="47"/>
      <c r="QEQ412" s="47"/>
      <c r="QER412" s="47"/>
      <c r="QES412" s="47"/>
      <c r="QET412" s="47"/>
      <c r="QEU412" s="47"/>
      <c r="QEV412" s="47"/>
      <c r="QEW412" s="47"/>
      <c r="QEX412" s="47"/>
      <c r="QEY412" s="47"/>
      <c r="QEZ412" s="47"/>
      <c r="QFA412" s="47"/>
      <c r="QFB412" s="47"/>
      <c r="QFC412" s="47"/>
      <c r="QFD412" s="47"/>
      <c r="QFE412" s="47"/>
      <c r="QFF412" s="47"/>
      <c r="QFG412" s="47"/>
      <c r="QFH412" s="47"/>
      <c r="QFI412" s="47"/>
      <c r="QFJ412" s="47"/>
      <c r="QFK412" s="47"/>
      <c r="QFL412" s="47"/>
      <c r="QFM412" s="47"/>
      <c r="QFN412" s="47"/>
      <c r="QFO412" s="47"/>
      <c r="QFP412" s="47"/>
      <c r="QFQ412" s="47"/>
      <c r="QFR412" s="47"/>
      <c r="QFS412" s="47"/>
      <c r="QFT412" s="47"/>
      <c r="QFU412" s="47"/>
      <c r="QFV412" s="47"/>
      <c r="QFW412" s="47"/>
      <c r="QFX412" s="47"/>
      <c r="QFY412" s="47"/>
      <c r="QFZ412" s="47"/>
      <c r="QGA412" s="47"/>
      <c r="QGB412" s="47"/>
      <c r="QGC412" s="47"/>
      <c r="QGD412" s="47"/>
      <c r="QGE412" s="47"/>
      <c r="QGF412" s="47"/>
      <c r="QGG412" s="47"/>
      <c r="QGH412" s="47"/>
      <c r="QGI412" s="47"/>
      <c r="QGJ412" s="47"/>
      <c r="QGK412" s="47"/>
      <c r="QGL412" s="47"/>
      <c r="QGM412" s="47"/>
      <c r="QGN412" s="47"/>
      <c r="QGO412" s="47"/>
      <c r="QGP412" s="47"/>
      <c r="QGQ412" s="47"/>
      <c r="QGR412" s="47"/>
      <c r="QGS412" s="47"/>
      <c r="QGT412" s="47"/>
      <c r="QGU412" s="47"/>
      <c r="QGV412" s="47"/>
      <c r="QGW412" s="47"/>
      <c r="QGX412" s="47"/>
      <c r="QGY412" s="47"/>
      <c r="QGZ412" s="47"/>
      <c r="QHA412" s="47"/>
      <c r="QHB412" s="47"/>
      <c r="QHC412" s="47"/>
      <c r="QHD412" s="47"/>
      <c r="QHE412" s="47"/>
      <c r="QHF412" s="47"/>
      <c r="QHG412" s="47"/>
      <c r="QHH412" s="47"/>
      <c r="QHI412" s="47"/>
      <c r="QHJ412" s="47"/>
      <c r="QHK412" s="47"/>
      <c r="QHL412" s="47"/>
      <c r="QHM412" s="47"/>
      <c r="QHN412" s="47"/>
      <c r="QHO412" s="47"/>
      <c r="QHP412" s="47"/>
      <c r="QHQ412" s="47"/>
      <c r="QHR412" s="47"/>
      <c r="QHS412" s="47"/>
      <c r="QHT412" s="47"/>
      <c r="QHU412" s="47"/>
      <c r="QHV412" s="47"/>
      <c r="QHW412" s="47"/>
      <c r="QHX412" s="47"/>
      <c r="QHY412" s="47"/>
      <c r="QHZ412" s="47"/>
      <c r="QIA412" s="47"/>
      <c r="QIB412" s="47"/>
      <c r="QIC412" s="47"/>
      <c r="QID412" s="47"/>
      <c r="QIE412" s="47"/>
      <c r="QIF412" s="47"/>
      <c r="QIG412" s="47"/>
      <c r="QIH412" s="47"/>
      <c r="QII412" s="47"/>
      <c r="QIJ412" s="47"/>
      <c r="QIK412" s="47"/>
      <c r="QIL412" s="47"/>
      <c r="QIM412" s="47"/>
      <c r="QIN412" s="47"/>
      <c r="QIO412" s="47"/>
      <c r="QIP412" s="47"/>
      <c r="QIQ412" s="47"/>
      <c r="QIR412" s="47"/>
      <c r="QIS412" s="47"/>
      <c r="QIT412" s="47"/>
      <c r="QIU412" s="47"/>
      <c r="QIV412" s="47"/>
      <c r="QIW412" s="47"/>
      <c r="QIX412" s="47"/>
      <c r="QIY412" s="47"/>
      <c r="QIZ412" s="47"/>
      <c r="QJA412" s="47"/>
      <c r="QJB412" s="47"/>
      <c r="QJC412" s="47"/>
      <c r="QJD412" s="47"/>
      <c r="QJE412" s="47"/>
      <c r="QJF412" s="47"/>
      <c r="QJG412" s="47"/>
      <c r="QJH412" s="47"/>
      <c r="QJI412" s="47"/>
      <c r="QJJ412" s="47"/>
      <c r="QJK412" s="47"/>
      <c r="QJL412" s="47"/>
      <c r="QJM412" s="47"/>
      <c r="QJN412" s="47"/>
      <c r="QJO412" s="47"/>
      <c r="QJP412" s="47"/>
      <c r="QJQ412" s="47"/>
      <c r="QJR412" s="47"/>
      <c r="QJS412" s="47"/>
      <c r="QJT412" s="47"/>
      <c r="QJU412" s="47"/>
      <c r="QJV412" s="47"/>
      <c r="QJW412" s="47"/>
      <c r="QJX412" s="47"/>
      <c r="QJY412" s="47"/>
      <c r="QJZ412" s="47"/>
      <c r="QKA412" s="47"/>
      <c r="QKB412" s="47"/>
      <c r="QKC412" s="47"/>
      <c r="QKD412" s="47"/>
      <c r="QKE412" s="47"/>
      <c r="QKF412" s="47"/>
      <c r="QKG412" s="47"/>
      <c r="QKH412" s="47"/>
      <c r="QKI412" s="47"/>
      <c r="QKJ412" s="47"/>
      <c r="QKK412" s="47"/>
      <c r="QKL412" s="47"/>
      <c r="QKM412" s="47"/>
      <c r="QKN412" s="47"/>
      <c r="QKO412" s="47"/>
      <c r="QKP412" s="47"/>
      <c r="QKQ412" s="47"/>
      <c r="QKR412" s="47"/>
      <c r="QKS412" s="47"/>
      <c r="QKT412" s="47"/>
      <c r="QKU412" s="47"/>
      <c r="QKV412" s="47"/>
      <c r="QKW412" s="47"/>
      <c r="QKX412" s="47"/>
      <c r="QKY412" s="47"/>
      <c r="QKZ412" s="47"/>
      <c r="QLA412" s="47"/>
      <c r="QLB412" s="47"/>
      <c r="QLC412" s="47"/>
      <c r="QLD412" s="47"/>
      <c r="QLE412" s="47"/>
      <c r="QLF412" s="47"/>
      <c r="QLG412" s="47"/>
      <c r="QLH412" s="47"/>
      <c r="QLI412" s="47"/>
      <c r="QLJ412" s="47"/>
      <c r="QLK412" s="47"/>
      <c r="QLL412" s="47"/>
      <c r="QLM412" s="47"/>
      <c r="QLN412" s="47"/>
      <c r="QLO412" s="47"/>
      <c r="QLP412" s="47"/>
      <c r="QLQ412" s="47"/>
      <c r="QLR412" s="47"/>
      <c r="QLS412" s="47"/>
      <c r="QLT412" s="47"/>
      <c r="QLU412" s="47"/>
      <c r="QLV412" s="47"/>
      <c r="QLW412" s="47"/>
      <c r="QLX412" s="47"/>
      <c r="QLY412" s="47"/>
      <c r="QLZ412" s="47"/>
      <c r="QMA412" s="47"/>
      <c r="QMB412" s="47"/>
      <c r="QMC412" s="47"/>
      <c r="QMD412" s="47"/>
      <c r="QME412" s="47"/>
      <c r="QMF412" s="47"/>
      <c r="QMG412" s="47"/>
      <c r="QMH412" s="47"/>
      <c r="QMI412" s="47"/>
      <c r="QMJ412" s="47"/>
      <c r="QMK412" s="47"/>
      <c r="QML412" s="47"/>
      <c r="QMM412" s="47"/>
      <c r="QMN412" s="47"/>
      <c r="QMO412" s="47"/>
      <c r="QMP412" s="47"/>
      <c r="QMQ412" s="47"/>
      <c r="QMR412" s="47"/>
      <c r="QMS412" s="47"/>
      <c r="QMT412" s="47"/>
      <c r="QMU412" s="47"/>
      <c r="QMV412" s="47"/>
      <c r="QMW412" s="47"/>
      <c r="QMX412" s="47"/>
      <c r="QMY412" s="47"/>
      <c r="QMZ412" s="47"/>
      <c r="QNA412" s="47"/>
      <c r="QNB412" s="47"/>
      <c r="QNC412" s="47"/>
      <c r="QND412" s="47"/>
      <c r="QNE412" s="47"/>
      <c r="QNF412" s="47"/>
      <c r="QNG412" s="47"/>
      <c r="QNH412" s="47"/>
      <c r="QNI412" s="47"/>
      <c r="QNJ412" s="47"/>
      <c r="QNK412" s="47"/>
      <c r="QNL412" s="47"/>
      <c r="QNM412" s="47"/>
      <c r="QNN412" s="47"/>
      <c r="QNO412" s="47"/>
      <c r="QNP412" s="47"/>
      <c r="QNQ412" s="47"/>
      <c r="QNR412" s="47"/>
      <c r="QNS412" s="47"/>
      <c r="QNT412" s="47"/>
      <c r="QNU412" s="47"/>
      <c r="QNV412" s="47"/>
      <c r="QNW412" s="47"/>
      <c r="QNX412" s="47"/>
      <c r="QNY412" s="47"/>
      <c r="QNZ412" s="47"/>
      <c r="QOA412" s="47"/>
      <c r="QOB412" s="47"/>
      <c r="QOC412" s="47"/>
      <c r="QOD412" s="47"/>
      <c r="QOE412" s="47"/>
      <c r="QOF412" s="47"/>
      <c r="QOG412" s="47"/>
      <c r="QOH412" s="47"/>
      <c r="QOI412" s="47"/>
      <c r="QOJ412" s="47"/>
      <c r="QOK412" s="47"/>
      <c r="QOL412" s="47"/>
      <c r="QOM412" s="47"/>
      <c r="QON412" s="47"/>
      <c r="QOO412" s="47"/>
      <c r="QOP412" s="47"/>
      <c r="QOQ412" s="47"/>
      <c r="QOR412" s="47"/>
      <c r="QOS412" s="47"/>
      <c r="QOT412" s="47"/>
      <c r="QOU412" s="47"/>
      <c r="QOV412" s="47"/>
      <c r="QOW412" s="47"/>
      <c r="QOX412" s="47"/>
      <c r="QOY412" s="47"/>
      <c r="QOZ412" s="47"/>
      <c r="QPA412" s="47"/>
      <c r="QPB412" s="47"/>
      <c r="QPC412" s="47"/>
      <c r="QPD412" s="47"/>
      <c r="QPE412" s="47"/>
      <c r="QPF412" s="47"/>
      <c r="QPG412" s="47"/>
      <c r="QPH412" s="47"/>
      <c r="QPI412" s="47"/>
      <c r="QPJ412" s="47"/>
      <c r="QPK412" s="47"/>
      <c r="QPL412" s="47"/>
      <c r="QPM412" s="47"/>
      <c r="QPN412" s="47"/>
      <c r="QPO412" s="47"/>
      <c r="QPP412" s="47"/>
      <c r="QPQ412" s="47"/>
      <c r="QPR412" s="47"/>
      <c r="QPS412" s="47"/>
      <c r="QPT412" s="47"/>
      <c r="QPU412" s="47"/>
      <c r="QPV412" s="47"/>
      <c r="QPW412" s="47"/>
      <c r="QPX412" s="47"/>
      <c r="QPY412" s="47"/>
      <c r="QPZ412" s="47"/>
      <c r="QQA412" s="47"/>
      <c r="QQB412" s="47"/>
      <c r="QQC412" s="47"/>
      <c r="QQD412" s="47"/>
      <c r="QQE412" s="47"/>
      <c r="QQF412" s="47"/>
      <c r="QQG412" s="47"/>
      <c r="QQH412" s="47"/>
      <c r="QQI412" s="47"/>
      <c r="QQJ412" s="47"/>
      <c r="QQK412" s="47"/>
      <c r="QQL412" s="47"/>
      <c r="QQM412" s="47"/>
      <c r="QQN412" s="47"/>
      <c r="QQO412" s="47"/>
      <c r="QQP412" s="47"/>
      <c r="QQQ412" s="47"/>
      <c r="QQR412" s="47"/>
      <c r="QQS412" s="47"/>
      <c r="QQT412" s="47"/>
      <c r="QQU412" s="47"/>
      <c r="QQV412" s="47"/>
      <c r="QQW412" s="47"/>
      <c r="QQX412" s="47"/>
      <c r="QQY412" s="47"/>
      <c r="QQZ412" s="47"/>
      <c r="QRA412" s="47"/>
      <c r="QRB412" s="47"/>
      <c r="QRC412" s="47"/>
      <c r="QRD412" s="47"/>
      <c r="QRE412" s="47"/>
      <c r="QRF412" s="47"/>
      <c r="QRG412" s="47"/>
      <c r="QRH412" s="47"/>
      <c r="QRI412" s="47"/>
      <c r="QRJ412" s="47"/>
      <c r="QRK412" s="47"/>
      <c r="QRL412" s="47"/>
      <c r="QRM412" s="47"/>
      <c r="QRN412" s="47"/>
      <c r="QRO412" s="47"/>
      <c r="QRP412" s="47"/>
      <c r="QRQ412" s="47"/>
      <c r="QRR412" s="47"/>
      <c r="QRS412" s="47"/>
      <c r="QRT412" s="47"/>
      <c r="QRU412" s="47"/>
      <c r="QRV412" s="47"/>
      <c r="QRW412" s="47"/>
      <c r="QRX412" s="47"/>
      <c r="QRY412" s="47"/>
      <c r="QRZ412" s="47"/>
      <c r="QSA412" s="47"/>
      <c r="QSB412" s="47"/>
      <c r="QSC412" s="47"/>
      <c r="QSD412" s="47"/>
      <c r="QSE412" s="47"/>
      <c r="QSF412" s="47"/>
      <c r="QSG412" s="47"/>
      <c r="QSH412" s="47"/>
      <c r="QSI412" s="47"/>
      <c r="QSJ412" s="47"/>
      <c r="QSK412" s="47"/>
      <c r="QSL412" s="47"/>
      <c r="QSM412" s="47"/>
      <c r="QSN412" s="47"/>
      <c r="QSO412" s="47"/>
      <c r="QSP412" s="47"/>
      <c r="QSQ412" s="47"/>
      <c r="QSR412" s="47"/>
      <c r="QSS412" s="47"/>
      <c r="QST412" s="47"/>
      <c r="QSU412" s="47"/>
      <c r="QSV412" s="47"/>
      <c r="QSW412" s="47"/>
      <c r="QSX412" s="47"/>
      <c r="QSY412" s="47"/>
      <c r="QSZ412" s="47"/>
      <c r="QTA412" s="47"/>
      <c r="QTB412" s="47"/>
      <c r="QTC412" s="47"/>
      <c r="QTD412" s="47"/>
      <c r="QTE412" s="47"/>
      <c r="QTF412" s="47"/>
      <c r="QTG412" s="47"/>
      <c r="QTH412" s="47"/>
      <c r="QTI412" s="47"/>
      <c r="QTJ412" s="47"/>
      <c r="QTK412" s="47"/>
      <c r="QTL412" s="47"/>
      <c r="QTM412" s="47"/>
      <c r="QTN412" s="47"/>
      <c r="QTO412" s="47"/>
      <c r="QTP412" s="47"/>
      <c r="QTQ412" s="47"/>
      <c r="QTR412" s="47"/>
      <c r="QTS412" s="47"/>
      <c r="QTT412" s="47"/>
      <c r="QTU412" s="47"/>
      <c r="QTV412" s="47"/>
      <c r="QTW412" s="47"/>
      <c r="QTX412" s="47"/>
      <c r="QTY412" s="47"/>
      <c r="QTZ412" s="47"/>
      <c r="QUA412" s="47"/>
      <c r="QUB412" s="47"/>
      <c r="QUC412" s="47"/>
      <c r="QUD412" s="47"/>
      <c r="QUE412" s="47"/>
      <c r="QUF412" s="47"/>
      <c r="QUG412" s="47"/>
      <c r="QUH412" s="47"/>
      <c r="QUI412" s="47"/>
      <c r="QUJ412" s="47"/>
      <c r="QUK412" s="47"/>
      <c r="QUL412" s="47"/>
      <c r="QUM412" s="47"/>
      <c r="QUN412" s="47"/>
      <c r="QUO412" s="47"/>
      <c r="QUP412" s="47"/>
      <c r="QUQ412" s="47"/>
      <c r="QUR412" s="47"/>
      <c r="QUS412" s="47"/>
      <c r="QUT412" s="47"/>
      <c r="QUU412" s="47"/>
      <c r="QUV412" s="47"/>
      <c r="QUW412" s="47"/>
      <c r="QUX412" s="47"/>
      <c r="QUY412" s="47"/>
      <c r="QUZ412" s="47"/>
      <c r="QVA412" s="47"/>
      <c r="QVB412" s="47"/>
      <c r="QVC412" s="47"/>
      <c r="QVD412" s="47"/>
      <c r="QVE412" s="47"/>
      <c r="QVF412" s="47"/>
      <c r="QVG412" s="47"/>
      <c r="QVH412" s="47"/>
      <c r="QVI412" s="47"/>
      <c r="QVJ412" s="47"/>
      <c r="QVK412" s="47"/>
      <c r="QVL412" s="47"/>
      <c r="QVM412" s="47"/>
      <c r="QVN412" s="47"/>
      <c r="QVO412" s="47"/>
      <c r="QVP412" s="47"/>
      <c r="QVQ412" s="47"/>
      <c r="QVR412" s="47"/>
      <c r="QVS412" s="47"/>
      <c r="QVT412" s="47"/>
      <c r="QVU412" s="47"/>
      <c r="QVV412" s="47"/>
      <c r="QVW412" s="47"/>
      <c r="QVX412" s="47"/>
      <c r="QVY412" s="47"/>
      <c r="QVZ412" s="47"/>
      <c r="QWA412" s="47"/>
      <c r="QWB412" s="47"/>
      <c r="QWC412" s="47"/>
      <c r="QWD412" s="47"/>
      <c r="QWE412" s="47"/>
      <c r="QWF412" s="47"/>
      <c r="QWG412" s="47"/>
      <c r="QWH412" s="47"/>
      <c r="QWI412" s="47"/>
      <c r="QWJ412" s="47"/>
      <c r="QWK412" s="47"/>
      <c r="QWL412" s="47"/>
      <c r="QWM412" s="47"/>
      <c r="QWN412" s="47"/>
      <c r="QWO412" s="47"/>
      <c r="QWP412" s="47"/>
      <c r="QWQ412" s="47"/>
      <c r="QWR412" s="47"/>
      <c r="QWS412" s="47"/>
      <c r="QWT412" s="47"/>
      <c r="QWU412" s="47"/>
      <c r="QWV412" s="47"/>
      <c r="QWW412" s="47"/>
      <c r="QWX412" s="47"/>
      <c r="QWY412" s="47"/>
      <c r="QWZ412" s="47"/>
      <c r="QXA412" s="47"/>
      <c r="QXB412" s="47"/>
      <c r="QXC412" s="47"/>
      <c r="QXD412" s="47"/>
      <c r="QXE412" s="47"/>
      <c r="QXF412" s="47"/>
      <c r="QXG412" s="47"/>
      <c r="QXH412" s="47"/>
      <c r="QXI412" s="47"/>
      <c r="QXJ412" s="47"/>
      <c r="QXK412" s="47"/>
      <c r="QXL412" s="47"/>
      <c r="QXM412" s="47"/>
      <c r="QXN412" s="47"/>
      <c r="QXO412" s="47"/>
      <c r="QXP412" s="47"/>
      <c r="QXQ412" s="47"/>
      <c r="QXR412" s="47"/>
      <c r="QXS412" s="47"/>
      <c r="QXT412" s="47"/>
      <c r="QXU412" s="47"/>
      <c r="QXV412" s="47"/>
      <c r="QXW412" s="47"/>
      <c r="QXX412" s="47"/>
      <c r="QXY412" s="47"/>
      <c r="QXZ412" s="47"/>
      <c r="QYA412" s="47"/>
      <c r="QYB412" s="47"/>
      <c r="QYC412" s="47"/>
      <c r="QYD412" s="47"/>
      <c r="QYE412" s="47"/>
      <c r="QYF412" s="47"/>
      <c r="QYG412" s="47"/>
      <c r="QYH412" s="47"/>
      <c r="QYI412" s="47"/>
      <c r="QYJ412" s="47"/>
      <c r="QYK412" s="47"/>
      <c r="QYL412" s="47"/>
      <c r="QYM412" s="47"/>
      <c r="QYN412" s="47"/>
      <c r="QYO412" s="47"/>
      <c r="QYP412" s="47"/>
      <c r="QYQ412" s="47"/>
      <c r="QYR412" s="47"/>
      <c r="QYS412" s="47"/>
      <c r="QYT412" s="47"/>
      <c r="QYU412" s="47"/>
      <c r="QYV412" s="47"/>
      <c r="QYW412" s="47"/>
      <c r="QYX412" s="47"/>
      <c r="QYY412" s="47"/>
      <c r="QYZ412" s="47"/>
      <c r="QZA412" s="47"/>
      <c r="QZB412" s="47"/>
      <c r="QZC412" s="47"/>
      <c r="QZD412" s="47"/>
      <c r="QZE412" s="47"/>
      <c r="QZF412" s="47"/>
      <c r="QZG412" s="47"/>
      <c r="QZH412" s="47"/>
      <c r="QZI412" s="47"/>
      <c r="QZJ412" s="47"/>
      <c r="QZK412" s="47"/>
      <c r="QZL412" s="47"/>
      <c r="QZM412" s="47"/>
      <c r="QZN412" s="47"/>
      <c r="QZO412" s="47"/>
      <c r="QZP412" s="47"/>
      <c r="QZQ412" s="47"/>
      <c r="QZR412" s="47"/>
      <c r="QZS412" s="47"/>
      <c r="QZT412" s="47"/>
      <c r="QZU412" s="47"/>
      <c r="QZV412" s="47"/>
      <c r="QZW412" s="47"/>
      <c r="QZX412" s="47"/>
      <c r="QZY412" s="47"/>
      <c r="QZZ412" s="47"/>
      <c r="RAA412" s="47"/>
      <c r="RAB412" s="47"/>
      <c r="RAC412" s="47"/>
      <c r="RAD412" s="47"/>
      <c r="RAE412" s="47"/>
      <c r="RAF412" s="47"/>
      <c r="RAG412" s="47"/>
      <c r="RAH412" s="47"/>
      <c r="RAI412" s="47"/>
      <c r="RAJ412" s="47"/>
      <c r="RAK412" s="47"/>
      <c r="RAL412" s="47"/>
      <c r="RAM412" s="47"/>
      <c r="RAN412" s="47"/>
      <c r="RAO412" s="47"/>
      <c r="RAP412" s="47"/>
      <c r="RAQ412" s="47"/>
      <c r="RAR412" s="47"/>
      <c r="RAS412" s="47"/>
      <c r="RAT412" s="47"/>
      <c r="RAU412" s="47"/>
      <c r="RAV412" s="47"/>
      <c r="RAW412" s="47"/>
      <c r="RAX412" s="47"/>
      <c r="RAY412" s="47"/>
      <c r="RAZ412" s="47"/>
      <c r="RBA412" s="47"/>
      <c r="RBB412" s="47"/>
      <c r="RBC412" s="47"/>
      <c r="RBD412" s="47"/>
      <c r="RBE412" s="47"/>
      <c r="RBF412" s="47"/>
      <c r="RBG412" s="47"/>
      <c r="RBH412" s="47"/>
      <c r="RBI412" s="47"/>
      <c r="RBJ412" s="47"/>
      <c r="RBK412" s="47"/>
      <c r="RBL412" s="47"/>
      <c r="RBM412" s="47"/>
      <c r="RBN412" s="47"/>
      <c r="RBO412" s="47"/>
      <c r="RBP412" s="47"/>
      <c r="RBQ412" s="47"/>
      <c r="RBR412" s="47"/>
      <c r="RBS412" s="47"/>
      <c r="RBT412" s="47"/>
      <c r="RBU412" s="47"/>
      <c r="RBV412" s="47"/>
      <c r="RBW412" s="47"/>
      <c r="RBX412" s="47"/>
      <c r="RBY412" s="47"/>
      <c r="RBZ412" s="47"/>
      <c r="RCA412" s="47"/>
      <c r="RCB412" s="47"/>
      <c r="RCC412" s="47"/>
      <c r="RCD412" s="47"/>
      <c r="RCE412" s="47"/>
      <c r="RCF412" s="47"/>
      <c r="RCG412" s="47"/>
      <c r="RCH412" s="47"/>
      <c r="RCI412" s="47"/>
      <c r="RCJ412" s="47"/>
      <c r="RCK412" s="47"/>
      <c r="RCL412" s="47"/>
      <c r="RCM412" s="47"/>
      <c r="RCN412" s="47"/>
      <c r="RCO412" s="47"/>
      <c r="RCP412" s="47"/>
      <c r="RCQ412" s="47"/>
      <c r="RCR412" s="47"/>
      <c r="RCS412" s="47"/>
      <c r="RCT412" s="47"/>
      <c r="RCU412" s="47"/>
      <c r="RCV412" s="47"/>
      <c r="RCW412" s="47"/>
      <c r="RCX412" s="47"/>
      <c r="RCY412" s="47"/>
      <c r="RCZ412" s="47"/>
      <c r="RDA412" s="47"/>
      <c r="RDB412" s="47"/>
      <c r="RDC412" s="47"/>
      <c r="RDD412" s="47"/>
      <c r="RDE412" s="47"/>
      <c r="RDF412" s="47"/>
      <c r="RDG412" s="47"/>
      <c r="RDH412" s="47"/>
      <c r="RDI412" s="47"/>
      <c r="RDJ412" s="47"/>
      <c r="RDK412" s="47"/>
      <c r="RDL412" s="47"/>
      <c r="RDM412" s="47"/>
      <c r="RDN412" s="47"/>
      <c r="RDO412" s="47"/>
      <c r="RDP412" s="47"/>
      <c r="RDQ412" s="47"/>
      <c r="RDR412" s="47"/>
      <c r="RDS412" s="47"/>
      <c r="RDT412" s="47"/>
      <c r="RDU412" s="47"/>
      <c r="RDV412" s="47"/>
      <c r="RDW412" s="47"/>
      <c r="RDX412" s="47"/>
      <c r="RDY412" s="47"/>
      <c r="RDZ412" s="47"/>
      <c r="REA412" s="47"/>
      <c r="REB412" s="47"/>
      <c r="REC412" s="47"/>
      <c r="RED412" s="47"/>
      <c r="REE412" s="47"/>
      <c r="REF412" s="47"/>
      <c r="REG412" s="47"/>
      <c r="REH412" s="47"/>
      <c r="REI412" s="47"/>
      <c r="REJ412" s="47"/>
      <c r="REK412" s="47"/>
      <c r="REL412" s="47"/>
      <c r="REM412" s="47"/>
      <c r="REN412" s="47"/>
      <c r="REO412" s="47"/>
      <c r="REP412" s="47"/>
      <c r="REQ412" s="47"/>
      <c r="RER412" s="47"/>
      <c r="RES412" s="47"/>
      <c r="RET412" s="47"/>
      <c r="REU412" s="47"/>
      <c r="REV412" s="47"/>
      <c r="REW412" s="47"/>
      <c r="REX412" s="47"/>
      <c r="REY412" s="47"/>
      <c r="REZ412" s="47"/>
      <c r="RFA412" s="47"/>
      <c r="RFB412" s="47"/>
      <c r="RFC412" s="47"/>
      <c r="RFD412" s="47"/>
      <c r="RFE412" s="47"/>
      <c r="RFF412" s="47"/>
      <c r="RFG412" s="47"/>
      <c r="RFH412" s="47"/>
      <c r="RFI412" s="47"/>
      <c r="RFJ412" s="47"/>
      <c r="RFK412" s="47"/>
      <c r="RFL412" s="47"/>
      <c r="RFM412" s="47"/>
      <c r="RFN412" s="47"/>
      <c r="RFO412" s="47"/>
      <c r="RFP412" s="47"/>
      <c r="RFQ412" s="47"/>
      <c r="RFR412" s="47"/>
      <c r="RFS412" s="47"/>
      <c r="RFT412" s="47"/>
      <c r="RFU412" s="47"/>
      <c r="RFV412" s="47"/>
      <c r="RFW412" s="47"/>
      <c r="RFX412" s="47"/>
      <c r="RFY412" s="47"/>
      <c r="RFZ412" s="47"/>
      <c r="RGA412" s="47"/>
      <c r="RGB412" s="47"/>
      <c r="RGC412" s="47"/>
      <c r="RGD412" s="47"/>
      <c r="RGE412" s="47"/>
      <c r="RGF412" s="47"/>
      <c r="RGG412" s="47"/>
      <c r="RGH412" s="47"/>
      <c r="RGI412" s="47"/>
      <c r="RGJ412" s="47"/>
      <c r="RGK412" s="47"/>
      <c r="RGL412" s="47"/>
      <c r="RGM412" s="47"/>
      <c r="RGN412" s="47"/>
      <c r="RGO412" s="47"/>
      <c r="RGP412" s="47"/>
      <c r="RGQ412" s="47"/>
      <c r="RGR412" s="47"/>
      <c r="RGS412" s="47"/>
      <c r="RGT412" s="47"/>
      <c r="RGU412" s="47"/>
      <c r="RGV412" s="47"/>
      <c r="RGW412" s="47"/>
      <c r="RGX412" s="47"/>
      <c r="RGY412" s="47"/>
      <c r="RGZ412" s="47"/>
      <c r="RHA412" s="47"/>
      <c r="RHB412" s="47"/>
      <c r="RHC412" s="47"/>
      <c r="RHD412" s="47"/>
      <c r="RHE412" s="47"/>
      <c r="RHF412" s="47"/>
      <c r="RHG412" s="47"/>
      <c r="RHH412" s="47"/>
      <c r="RHI412" s="47"/>
      <c r="RHJ412" s="47"/>
      <c r="RHK412" s="47"/>
      <c r="RHL412" s="47"/>
      <c r="RHM412" s="47"/>
      <c r="RHN412" s="47"/>
      <c r="RHO412" s="47"/>
      <c r="RHP412" s="47"/>
      <c r="RHQ412" s="47"/>
      <c r="RHR412" s="47"/>
      <c r="RHS412" s="47"/>
      <c r="RHT412" s="47"/>
      <c r="RHU412" s="47"/>
      <c r="RHV412" s="47"/>
      <c r="RHW412" s="47"/>
      <c r="RHX412" s="47"/>
      <c r="RHY412" s="47"/>
      <c r="RHZ412" s="47"/>
      <c r="RIA412" s="47"/>
      <c r="RIB412" s="47"/>
      <c r="RIC412" s="47"/>
      <c r="RID412" s="47"/>
      <c r="RIE412" s="47"/>
      <c r="RIF412" s="47"/>
      <c r="RIG412" s="47"/>
      <c r="RIH412" s="47"/>
      <c r="RII412" s="47"/>
      <c r="RIJ412" s="47"/>
      <c r="RIK412" s="47"/>
      <c r="RIL412" s="47"/>
      <c r="RIM412" s="47"/>
      <c r="RIN412" s="47"/>
      <c r="RIO412" s="47"/>
      <c r="RIP412" s="47"/>
      <c r="RIQ412" s="47"/>
      <c r="RIR412" s="47"/>
      <c r="RIS412" s="47"/>
      <c r="RIT412" s="47"/>
      <c r="RIU412" s="47"/>
      <c r="RIV412" s="47"/>
      <c r="RIW412" s="47"/>
      <c r="RIX412" s="47"/>
      <c r="RIY412" s="47"/>
      <c r="RIZ412" s="47"/>
      <c r="RJA412" s="47"/>
      <c r="RJB412" s="47"/>
      <c r="RJC412" s="47"/>
      <c r="RJD412" s="47"/>
      <c r="RJE412" s="47"/>
      <c r="RJF412" s="47"/>
      <c r="RJG412" s="47"/>
      <c r="RJH412" s="47"/>
      <c r="RJI412" s="47"/>
      <c r="RJJ412" s="47"/>
      <c r="RJK412" s="47"/>
      <c r="RJL412" s="47"/>
      <c r="RJM412" s="47"/>
      <c r="RJN412" s="47"/>
      <c r="RJO412" s="47"/>
      <c r="RJP412" s="47"/>
      <c r="RJQ412" s="47"/>
      <c r="RJR412" s="47"/>
      <c r="RJS412" s="47"/>
      <c r="RJT412" s="47"/>
      <c r="RJU412" s="47"/>
      <c r="RJV412" s="47"/>
      <c r="RJW412" s="47"/>
      <c r="RJX412" s="47"/>
      <c r="RJY412" s="47"/>
      <c r="RJZ412" s="47"/>
      <c r="RKA412" s="47"/>
      <c r="RKB412" s="47"/>
      <c r="RKC412" s="47"/>
      <c r="RKD412" s="47"/>
      <c r="RKE412" s="47"/>
      <c r="RKF412" s="47"/>
      <c r="RKG412" s="47"/>
      <c r="RKH412" s="47"/>
      <c r="RKI412" s="47"/>
      <c r="RKJ412" s="47"/>
      <c r="RKK412" s="47"/>
      <c r="RKL412" s="47"/>
      <c r="RKM412" s="47"/>
      <c r="RKN412" s="47"/>
      <c r="RKO412" s="47"/>
      <c r="RKP412" s="47"/>
      <c r="RKQ412" s="47"/>
      <c r="RKR412" s="47"/>
      <c r="RKS412" s="47"/>
      <c r="RKT412" s="47"/>
      <c r="RKU412" s="47"/>
      <c r="RKV412" s="47"/>
      <c r="RKW412" s="47"/>
      <c r="RKX412" s="47"/>
      <c r="RKY412" s="47"/>
      <c r="RKZ412" s="47"/>
      <c r="RLA412" s="47"/>
      <c r="RLB412" s="47"/>
      <c r="RLC412" s="47"/>
      <c r="RLD412" s="47"/>
      <c r="RLE412" s="47"/>
      <c r="RLF412" s="47"/>
      <c r="RLG412" s="47"/>
      <c r="RLH412" s="47"/>
      <c r="RLI412" s="47"/>
      <c r="RLJ412" s="47"/>
      <c r="RLK412" s="47"/>
      <c r="RLL412" s="47"/>
      <c r="RLM412" s="47"/>
      <c r="RLN412" s="47"/>
      <c r="RLO412" s="47"/>
      <c r="RLP412" s="47"/>
      <c r="RLQ412" s="47"/>
      <c r="RLR412" s="47"/>
      <c r="RLS412" s="47"/>
      <c r="RLT412" s="47"/>
      <c r="RLU412" s="47"/>
      <c r="RLV412" s="47"/>
      <c r="RLW412" s="47"/>
      <c r="RLX412" s="47"/>
      <c r="RLY412" s="47"/>
      <c r="RLZ412" s="47"/>
      <c r="RMA412" s="47"/>
      <c r="RMB412" s="47"/>
      <c r="RMC412" s="47"/>
      <c r="RMD412" s="47"/>
      <c r="RME412" s="47"/>
      <c r="RMF412" s="47"/>
      <c r="RMG412" s="47"/>
      <c r="RMH412" s="47"/>
      <c r="RMI412" s="47"/>
      <c r="RMJ412" s="47"/>
      <c r="RMK412" s="47"/>
      <c r="RML412" s="47"/>
      <c r="RMM412" s="47"/>
      <c r="RMN412" s="47"/>
      <c r="RMO412" s="47"/>
      <c r="RMP412" s="47"/>
      <c r="RMQ412" s="47"/>
      <c r="RMR412" s="47"/>
      <c r="RMS412" s="47"/>
      <c r="RMT412" s="47"/>
      <c r="RMU412" s="47"/>
      <c r="RMV412" s="47"/>
      <c r="RMW412" s="47"/>
      <c r="RMX412" s="47"/>
      <c r="RMY412" s="47"/>
      <c r="RMZ412" s="47"/>
      <c r="RNA412" s="47"/>
      <c r="RNB412" s="47"/>
      <c r="RNC412" s="47"/>
      <c r="RND412" s="47"/>
      <c r="RNE412" s="47"/>
      <c r="RNF412" s="47"/>
      <c r="RNG412" s="47"/>
      <c r="RNH412" s="47"/>
      <c r="RNI412" s="47"/>
      <c r="RNJ412" s="47"/>
      <c r="RNK412" s="47"/>
      <c r="RNL412" s="47"/>
      <c r="RNM412" s="47"/>
      <c r="RNN412" s="47"/>
      <c r="RNO412" s="47"/>
      <c r="RNP412" s="47"/>
      <c r="RNQ412" s="47"/>
      <c r="RNR412" s="47"/>
      <c r="RNS412" s="47"/>
      <c r="RNT412" s="47"/>
      <c r="RNU412" s="47"/>
      <c r="RNV412" s="47"/>
      <c r="RNW412" s="47"/>
      <c r="RNX412" s="47"/>
      <c r="RNY412" s="47"/>
      <c r="RNZ412" s="47"/>
      <c r="ROA412" s="47"/>
      <c r="ROB412" s="47"/>
      <c r="ROC412" s="47"/>
      <c r="ROD412" s="47"/>
      <c r="ROE412" s="47"/>
      <c r="ROF412" s="47"/>
      <c r="ROG412" s="47"/>
      <c r="ROH412" s="47"/>
      <c r="ROI412" s="47"/>
      <c r="ROJ412" s="47"/>
      <c r="ROK412" s="47"/>
      <c r="ROL412" s="47"/>
      <c r="ROM412" s="47"/>
      <c r="RON412" s="47"/>
      <c r="ROO412" s="47"/>
      <c r="ROP412" s="47"/>
      <c r="ROQ412" s="47"/>
      <c r="ROR412" s="47"/>
      <c r="ROS412" s="47"/>
      <c r="ROT412" s="47"/>
      <c r="ROU412" s="47"/>
      <c r="ROV412" s="47"/>
      <c r="ROW412" s="47"/>
      <c r="ROX412" s="47"/>
      <c r="ROY412" s="47"/>
      <c r="ROZ412" s="47"/>
      <c r="RPA412" s="47"/>
      <c r="RPB412" s="47"/>
      <c r="RPC412" s="47"/>
      <c r="RPD412" s="47"/>
      <c r="RPE412" s="47"/>
      <c r="RPF412" s="47"/>
      <c r="RPG412" s="47"/>
      <c r="RPH412" s="47"/>
      <c r="RPI412" s="47"/>
      <c r="RPJ412" s="47"/>
      <c r="RPK412" s="47"/>
      <c r="RPL412" s="47"/>
      <c r="RPM412" s="47"/>
      <c r="RPN412" s="47"/>
      <c r="RPO412" s="47"/>
      <c r="RPP412" s="47"/>
      <c r="RPQ412" s="47"/>
      <c r="RPR412" s="47"/>
      <c r="RPS412" s="47"/>
      <c r="RPT412" s="47"/>
      <c r="RPU412" s="47"/>
      <c r="RPV412" s="47"/>
      <c r="RPW412" s="47"/>
      <c r="RPX412" s="47"/>
      <c r="RPY412" s="47"/>
      <c r="RPZ412" s="47"/>
      <c r="RQA412" s="47"/>
      <c r="RQB412" s="47"/>
      <c r="RQC412" s="47"/>
      <c r="RQD412" s="47"/>
      <c r="RQE412" s="47"/>
      <c r="RQF412" s="47"/>
      <c r="RQG412" s="47"/>
      <c r="RQH412" s="47"/>
      <c r="RQI412" s="47"/>
      <c r="RQJ412" s="47"/>
      <c r="RQK412" s="47"/>
      <c r="RQL412" s="47"/>
      <c r="RQM412" s="47"/>
      <c r="RQN412" s="47"/>
      <c r="RQO412" s="47"/>
      <c r="RQP412" s="47"/>
      <c r="RQQ412" s="47"/>
      <c r="RQR412" s="47"/>
      <c r="RQS412" s="47"/>
      <c r="RQT412" s="47"/>
      <c r="RQU412" s="47"/>
      <c r="RQV412" s="47"/>
      <c r="RQW412" s="47"/>
      <c r="RQX412" s="47"/>
      <c r="RQY412" s="47"/>
      <c r="RQZ412" s="47"/>
      <c r="RRA412" s="47"/>
      <c r="RRB412" s="47"/>
      <c r="RRC412" s="47"/>
      <c r="RRD412" s="47"/>
      <c r="RRE412" s="47"/>
      <c r="RRF412" s="47"/>
      <c r="RRG412" s="47"/>
      <c r="RRH412" s="47"/>
      <c r="RRI412" s="47"/>
      <c r="RRJ412" s="47"/>
      <c r="RRK412" s="47"/>
      <c r="RRL412" s="47"/>
      <c r="RRM412" s="47"/>
      <c r="RRN412" s="47"/>
      <c r="RRO412" s="47"/>
      <c r="RRP412" s="47"/>
      <c r="RRQ412" s="47"/>
      <c r="RRR412" s="47"/>
      <c r="RRS412" s="47"/>
      <c r="RRT412" s="47"/>
      <c r="RRU412" s="47"/>
      <c r="RRV412" s="47"/>
      <c r="RRW412" s="47"/>
      <c r="RRX412" s="47"/>
      <c r="RRY412" s="47"/>
      <c r="RRZ412" s="47"/>
      <c r="RSA412" s="47"/>
      <c r="RSB412" s="47"/>
      <c r="RSC412" s="47"/>
      <c r="RSD412" s="47"/>
      <c r="RSE412" s="47"/>
      <c r="RSF412" s="47"/>
      <c r="RSG412" s="47"/>
      <c r="RSH412" s="47"/>
      <c r="RSI412" s="47"/>
      <c r="RSJ412" s="47"/>
      <c r="RSK412" s="47"/>
      <c r="RSL412" s="47"/>
      <c r="RSM412" s="47"/>
      <c r="RSN412" s="47"/>
      <c r="RSO412" s="47"/>
      <c r="RSP412" s="47"/>
      <c r="RSQ412" s="47"/>
      <c r="RSR412" s="47"/>
      <c r="RSS412" s="47"/>
      <c r="RST412" s="47"/>
      <c r="RSU412" s="47"/>
      <c r="RSV412" s="47"/>
      <c r="RSW412" s="47"/>
      <c r="RSX412" s="47"/>
      <c r="RSY412" s="47"/>
      <c r="RSZ412" s="47"/>
      <c r="RTA412" s="47"/>
      <c r="RTB412" s="47"/>
      <c r="RTC412" s="47"/>
      <c r="RTD412" s="47"/>
      <c r="RTE412" s="47"/>
      <c r="RTF412" s="47"/>
      <c r="RTG412" s="47"/>
      <c r="RTH412" s="47"/>
      <c r="RTI412" s="47"/>
      <c r="RTJ412" s="47"/>
      <c r="RTK412" s="47"/>
      <c r="RTL412" s="47"/>
      <c r="RTM412" s="47"/>
      <c r="RTN412" s="47"/>
      <c r="RTO412" s="47"/>
      <c r="RTP412" s="47"/>
      <c r="RTQ412" s="47"/>
      <c r="RTR412" s="47"/>
      <c r="RTS412" s="47"/>
      <c r="RTT412" s="47"/>
      <c r="RTU412" s="47"/>
      <c r="RTV412" s="47"/>
      <c r="RTW412" s="47"/>
      <c r="RTX412" s="47"/>
      <c r="RTY412" s="47"/>
      <c r="RTZ412" s="47"/>
      <c r="RUA412" s="47"/>
      <c r="RUB412" s="47"/>
      <c r="RUC412" s="47"/>
      <c r="RUD412" s="47"/>
      <c r="RUE412" s="47"/>
      <c r="RUF412" s="47"/>
      <c r="RUG412" s="47"/>
      <c r="RUH412" s="47"/>
      <c r="RUI412" s="47"/>
      <c r="RUJ412" s="47"/>
      <c r="RUK412" s="47"/>
      <c r="RUL412" s="47"/>
      <c r="RUM412" s="47"/>
      <c r="RUN412" s="47"/>
      <c r="RUO412" s="47"/>
      <c r="RUP412" s="47"/>
      <c r="RUQ412" s="47"/>
      <c r="RUR412" s="47"/>
      <c r="RUS412" s="47"/>
      <c r="RUT412" s="47"/>
      <c r="RUU412" s="47"/>
      <c r="RUV412" s="47"/>
      <c r="RUW412" s="47"/>
      <c r="RUX412" s="47"/>
      <c r="RUY412" s="47"/>
      <c r="RUZ412" s="47"/>
      <c r="RVA412" s="47"/>
      <c r="RVB412" s="47"/>
      <c r="RVC412" s="47"/>
      <c r="RVD412" s="47"/>
      <c r="RVE412" s="47"/>
      <c r="RVF412" s="47"/>
      <c r="RVG412" s="47"/>
      <c r="RVH412" s="47"/>
      <c r="RVI412" s="47"/>
      <c r="RVJ412" s="47"/>
      <c r="RVK412" s="47"/>
      <c r="RVL412" s="47"/>
      <c r="RVM412" s="47"/>
      <c r="RVN412" s="47"/>
      <c r="RVO412" s="47"/>
      <c r="RVP412" s="47"/>
      <c r="RVQ412" s="47"/>
      <c r="RVR412" s="47"/>
      <c r="RVS412" s="47"/>
      <c r="RVT412" s="47"/>
      <c r="RVU412" s="47"/>
      <c r="RVV412" s="47"/>
      <c r="RVW412" s="47"/>
      <c r="RVX412" s="47"/>
      <c r="RVY412" s="47"/>
      <c r="RVZ412" s="47"/>
      <c r="RWA412" s="47"/>
      <c r="RWB412" s="47"/>
      <c r="RWC412" s="47"/>
      <c r="RWD412" s="47"/>
      <c r="RWE412" s="47"/>
      <c r="RWF412" s="47"/>
      <c r="RWG412" s="47"/>
      <c r="RWH412" s="47"/>
      <c r="RWI412" s="47"/>
      <c r="RWJ412" s="47"/>
      <c r="RWK412" s="47"/>
      <c r="RWL412" s="47"/>
      <c r="RWM412" s="47"/>
      <c r="RWN412" s="47"/>
      <c r="RWO412" s="47"/>
      <c r="RWP412" s="47"/>
      <c r="RWQ412" s="47"/>
      <c r="RWR412" s="47"/>
      <c r="RWS412" s="47"/>
      <c r="RWT412" s="47"/>
      <c r="RWU412" s="47"/>
      <c r="RWV412" s="47"/>
      <c r="RWW412" s="47"/>
      <c r="RWX412" s="47"/>
      <c r="RWY412" s="47"/>
      <c r="RWZ412" s="47"/>
      <c r="RXA412" s="47"/>
      <c r="RXB412" s="47"/>
      <c r="RXC412" s="47"/>
      <c r="RXD412" s="47"/>
      <c r="RXE412" s="47"/>
      <c r="RXF412" s="47"/>
      <c r="RXG412" s="47"/>
      <c r="RXH412" s="47"/>
      <c r="RXI412" s="47"/>
      <c r="RXJ412" s="47"/>
      <c r="RXK412" s="47"/>
      <c r="RXL412" s="47"/>
      <c r="RXM412" s="47"/>
      <c r="RXN412" s="47"/>
      <c r="RXO412" s="47"/>
      <c r="RXP412" s="47"/>
      <c r="RXQ412" s="47"/>
      <c r="RXR412" s="47"/>
      <c r="RXS412" s="47"/>
      <c r="RXT412" s="47"/>
      <c r="RXU412" s="47"/>
      <c r="RXV412" s="47"/>
      <c r="RXW412" s="47"/>
      <c r="RXX412" s="47"/>
      <c r="RXY412" s="47"/>
      <c r="RXZ412" s="47"/>
      <c r="RYA412" s="47"/>
      <c r="RYB412" s="47"/>
      <c r="RYC412" s="47"/>
      <c r="RYD412" s="47"/>
      <c r="RYE412" s="47"/>
      <c r="RYF412" s="47"/>
      <c r="RYG412" s="47"/>
      <c r="RYH412" s="47"/>
      <c r="RYI412" s="47"/>
      <c r="RYJ412" s="47"/>
      <c r="RYK412" s="47"/>
      <c r="RYL412" s="47"/>
      <c r="RYM412" s="47"/>
      <c r="RYN412" s="47"/>
      <c r="RYO412" s="47"/>
      <c r="RYP412" s="47"/>
      <c r="RYQ412" s="47"/>
      <c r="RYR412" s="47"/>
      <c r="RYS412" s="47"/>
      <c r="RYT412" s="47"/>
      <c r="RYU412" s="47"/>
      <c r="RYV412" s="47"/>
      <c r="RYW412" s="47"/>
      <c r="RYX412" s="47"/>
      <c r="RYY412" s="47"/>
      <c r="RYZ412" s="47"/>
      <c r="RZA412" s="47"/>
      <c r="RZB412" s="47"/>
      <c r="RZC412" s="47"/>
      <c r="RZD412" s="47"/>
      <c r="RZE412" s="47"/>
      <c r="RZF412" s="47"/>
      <c r="RZG412" s="47"/>
      <c r="RZH412" s="47"/>
      <c r="RZI412" s="47"/>
      <c r="RZJ412" s="47"/>
      <c r="RZK412" s="47"/>
      <c r="RZL412" s="47"/>
      <c r="RZM412" s="47"/>
      <c r="RZN412" s="47"/>
      <c r="RZO412" s="47"/>
      <c r="RZP412" s="47"/>
      <c r="RZQ412" s="47"/>
      <c r="RZR412" s="47"/>
      <c r="RZS412" s="47"/>
      <c r="RZT412" s="47"/>
      <c r="RZU412" s="47"/>
      <c r="RZV412" s="47"/>
      <c r="RZW412" s="47"/>
      <c r="RZX412" s="47"/>
      <c r="RZY412" s="47"/>
      <c r="RZZ412" s="47"/>
      <c r="SAA412" s="47"/>
      <c r="SAB412" s="47"/>
      <c r="SAC412" s="47"/>
      <c r="SAD412" s="47"/>
      <c r="SAE412" s="47"/>
      <c r="SAF412" s="47"/>
      <c r="SAG412" s="47"/>
      <c r="SAH412" s="47"/>
      <c r="SAI412" s="47"/>
      <c r="SAJ412" s="47"/>
      <c r="SAK412" s="47"/>
      <c r="SAL412" s="47"/>
      <c r="SAM412" s="47"/>
      <c r="SAN412" s="47"/>
      <c r="SAO412" s="47"/>
      <c r="SAP412" s="47"/>
      <c r="SAQ412" s="47"/>
      <c r="SAR412" s="47"/>
      <c r="SAS412" s="47"/>
      <c r="SAT412" s="47"/>
      <c r="SAU412" s="47"/>
      <c r="SAV412" s="47"/>
      <c r="SAW412" s="47"/>
      <c r="SAX412" s="47"/>
      <c r="SAY412" s="47"/>
      <c r="SAZ412" s="47"/>
      <c r="SBA412" s="47"/>
      <c r="SBB412" s="47"/>
      <c r="SBC412" s="47"/>
      <c r="SBD412" s="47"/>
      <c r="SBE412" s="47"/>
      <c r="SBF412" s="47"/>
      <c r="SBG412" s="47"/>
      <c r="SBH412" s="47"/>
      <c r="SBI412" s="47"/>
      <c r="SBJ412" s="47"/>
      <c r="SBK412" s="47"/>
      <c r="SBL412" s="47"/>
      <c r="SBM412" s="47"/>
      <c r="SBN412" s="47"/>
      <c r="SBO412" s="47"/>
      <c r="SBP412" s="47"/>
      <c r="SBQ412" s="47"/>
      <c r="SBR412" s="47"/>
      <c r="SBS412" s="47"/>
      <c r="SBT412" s="47"/>
      <c r="SBU412" s="47"/>
      <c r="SBV412" s="47"/>
      <c r="SBW412" s="47"/>
      <c r="SBX412" s="47"/>
      <c r="SBY412" s="47"/>
      <c r="SBZ412" s="47"/>
      <c r="SCA412" s="47"/>
      <c r="SCB412" s="47"/>
      <c r="SCC412" s="47"/>
      <c r="SCD412" s="47"/>
      <c r="SCE412" s="47"/>
      <c r="SCF412" s="47"/>
      <c r="SCG412" s="47"/>
      <c r="SCH412" s="47"/>
      <c r="SCI412" s="47"/>
      <c r="SCJ412" s="47"/>
      <c r="SCK412" s="47"/>
      <c r="SCL412" s="47"/>
      <c r="SCM412" s="47"/>
      <c r="SCN412" s="47"/>
      <c r="SCO412" s="47"/>
      <c r="SCP412" s="47"/>
      <c r="SCQ412" s="47"/>
      <c r="SCR412" s="47"/>
      <c r="SCS412" s="47"/>
      <c r="SCT412" s="47"/>
      <c r="SCU412" s="47"/>
      <c r="SCV412" s="47"/>
      <c r="SCW412" s="47"/>
      <c r="SCX412" s="47"/>
      <c r="SCY412" s="47"/>
      <c r="SCZ412" s="47"/>
      <c r="SDA412" s="47"/>
      <c r="SDB412" s="47"/>
      <c r="SDC412" s="47"/>
      <c r="SDD412" s="47"/>
      <c r="SDE412" s="47"/>
      <c r="SDF412" s="47"/>
      <c r="SDG412" s="47"/>
      <c r="SDH412" s="47"/>
      <c r="SDI412" s="47"/>
      <c r="SDJ412" s="47"/>
      <c r="SDK412" s="47"/>
      <c r="SDL412" s="47"/>
      <c r="SDM412" s="47"/>
      <c r="SDN412" s="47"/>
      <c r="SDO412" s="47"/>
      <c r="SDP412" s="47"/>
      <c r="SDQ412" s="47"/>
      <c r="SDR412" s="47"/>
      <c r="SDS412" s="47"/>
      <c r="SDT412" s="47"/>
      <c r="SDU412" s="47"/>
      <c r="SDV412" s="47"/>
      <c r="SDW412" s="47"/>
      <c r="SDX412" s="47"/>
      <c r="SDY412" s="47"/>
      <c r="SDZ412" s="47"/>
      <c r="SEA412" s="47"/>
      <c r="SEB412" s="47"/>
      <c r="SEC412" s="47"/>
      <c r="SED412" s="47"/>
      <c r="SEE412" s="47"/>
      <c r="SEF412" s="47"/>
      <c r="SEG412" s="47"/>
      <c r="SEH412" s="47"/>
      <c r="SEI412" s="47"/>
      <c r="SEJ412" s="47"/>
      <c r="SEK412" s="47"/>
      <c r="SEL412" s="47"/>
      <c r="SEM412" s="47"/>
      <c r="SEN412" s="47"/>
      <c r="SEO412" s="47"/>
      <c r="SEP412" s="47"/>
      <c r="SEQ412" s="47"/>
      <c r="SER412" s="47"/>
      <c r="SES412" s="47"/>
      <c r="SET412" s="47"/>
      <c r="SEU412" s="47"/>
      <c r="SEV412" s="47"/>
      <c r="SEW412" s="47"/>
      <c r="SEX412" s="47"/>
      <c r="SEY412" s="47"/>
      <c r="SEZ412" s="47"/>
      <c r="SFA412" s="47"/>
      <c r="SFB412" s="47"/>
      <c r="SFC412" s="47"/>
      <c r="SFD412" s="47"/>
      <c r="SFE412" s="47"/>
      <c r="SFF412" s="47"/>
      <c r="SFG412" s="47"/>
      <c r="SFH412" s="47"/>
      <c r="SFI412" s="47"/>
      <c r="SFJ412" s="47"/>
      <c r="SFK412" s="47"/>
      <c r="SFL412" s="47"/>
      <c r="SFM412" s="47"/>
      <c r="SFN412" s="47"/>
      <c r="SFO412" s="47"/>
      <c r="SFP412" s="47"/>
      <c r="SFQ412" s="47"/>
      <c r="SFR412" s="47"/>
      <c r="SFS412" s="47"/>
      <c r="SFT412" s="47"/>
      <c r="SFU412" s="47"/>
      <c r="SFV412" s="47"/>
      <c r="SFW412" s="47"/>
      <c r="SFX412" s="47"/>
      <c r="SFY412" s="47"/>
      <c r="SFZ412" s="47"/>
      <c r="SGA412" s="47"/>
      <c r="SGB412" s="47"/>
      <c r="SGC412" s="47"/>
      <c r="SGD412" s="47"/>
      <c r="SGE412" s="47"/>
      <c r="SGF412" s="47"/>
      <c r="SGG412" s="47"/>
      <c r="SGH412" s="47"/>
      <c r="SGI412" s="47"/>
      <c r="SGJ412" s="47"/>
      <c r="SGK412" s="47"/>
      <c r="SGL412" s="47"/>
      <c r="SGM412" s="47"/>
      <c r="SGN412" s="47"/>
      <c r="SGO412" s="47"/>
      <c r="SGP412" s="47"/>
      <c r="SGQ412" s="47"/>
      <c r="SGR412" s="47"/>
      <c r="SGS412" s="47"/>
      <c r="SGT412" s="47"/>
      <c r="SGU412" s="47"/>
      <c r="SGV412" s="47"/>
      <c r="SGW412" s="47"/>
      <c r="SGX412" s="47"/>
      <c r="SGY412" s="47"/>
      <c r="SGZ412" s="47"/>
      <c r="SHA412" s="47"/>
      <c r="SHB412" s="47"/>
      <c r="SHC412" s="47"/>
      <c r="SHD412" s="47"/>
      <c r="SHE412" s="47"/>
      <c r="SHF412" s="47"/>
      <c r="SHG412" s="47"/>
      <c r="SHH412" s="47"/>
      <c r="SHI412" s="47"/>
      <c r="SHJ412" s="47"/>
      <c r="SHK412" s="47"/>
      <c r="SHL412" s="47"/>
      <c r="SHM412" s="47"/>
      <c r="SHN412" s="47"/>
      <c r="SHO412" s="47"/>
      <c r="SHP412" s="47"/>
      <c r="SHQ412" s="47"/>
      <c r="SHR412" s="47"/>
      <c r="SHS412" s="47"/>
      <c r="SHT412" s="47"/>
      <c r="SHU412" s="47"/>
      <c r="SHV412" s="47"/>
      <c r="SHW412" s="47"/>
      <c r="SHX412" s="47"/>
      <c r="SHY412" s="47"/>
      <c r="SHZ412" s="47"/>
      <c r="SIA412" s="47"/>
      <c r="SIB412" s="47"/>
      <c r="SIC412" s="47"/>
      <c r="SID412" s="47"/>
      <c r="SIE412" s="47"/>
      <c r="SIF412" s="47"/>
      <c r="SIG412" s="47"/>
      <c r="SIH412" s="47"/>
      <c r="SII412" s="47"/>
      <c r="SIJ412" s="47"/>
      <c r="SIK412" s="47"/>
      <c r="SIL412" s="47"/>
      <c r="SIM412" s="47"/>
      <c r="SIN412" s="47"/>
      <c r="SIO412" s="47"/>
      <c r="SIP412" s="47"/>
      <c r="SIQ412" s="47"/>
      <c r="SIR412" s="47"/>
      <c r="SIS412" s="47"/>
      <c r="SIT412" s="47"/>
      <c r="SIU412" s="47"/>
      <c r="SIV412" s="47"/>
      <c r="SIW412" s="47"/>
      <c r="SIX412" s="47"/>
      <c r="SIY412" s="47"/>
      <c r="SIZ412" s="47"/>
      <c r="SJA412" s="47"/>
      <c r="SJB412" s="47"/>
      <c r="SJC412" s="47"/>
      <c r="SJD412" s="47"/>
      <c r="SJE412" s="47"/>
      <c r="SJF412" s="47"/>
      <c r="SJG412" s="47"/>
      <c r="SJH412" s="47"/>
      <c r="SJI412" s="47"/>
      <c r="SJJ412" s="47"/>
      <c r="SJK412" s="47"/>
      <c r="SJL412" s="47"/>
      <c r="SJM412" s="47"/>
      <c r="SJN412" s="47"/>
      <c r="SJO412" s="47"/>
      <c r="SJP412" s="47"/>
      <c r="SJQ412" s="47"/>
      <c r="SJR412" s="47"/>
      <c r="SJS412" s="47"/>
      <c r="SJT412" s="47"/>
      <c r="SJU412" s="47"/>
      <c r="SJV412" s="47"/>
      <c r="SJW412" s="47"/>
      <c r="SJX412" s="47"/>
      <c r="SJY412" s="47"/>
      <c r="SJZ412" s="47"/>
      <c r="SKA412" s="47"/>
      <c r="SKB412" s="47"/>
      <c r="SKC412" s="47"/>
      <c r="SKD412" s="47"/>
      <c r="SKE412" s="47"/>
      <c r="SKF412" s="47"/>
      <c r="SKG412" s="47"/>
      <c r="SKH412" s="47"/>
      <c r="SKI412" s="47"/>
      <c r="SKJ412" s="47"/>
      <c r="SKK412" s="47"/>
      <c r="SKL412" s="47"/>
      <c r="SKM412" s="47"/>
      <c r="SKN412" s="47"/>
      <c r="SKO412" s="47"/>
      <c r="SKP412" s="47"/>
      <c r="SKQ412" s="47"/>
      <c r="SKR412" s="47"/>
      <c r="SKS412" s="47"/>
      <c r="SKT412" s="47"/>
      <c r="SKU412" s="47"/>
      <c r="SKV412" s="47"/>
      <c r="SKW412" s="47"/>
      <c r="SKX412" s="47"/>
      <c r="SKY412" s="47"/>
      <c r="SKZ412" s="47"/>
      <c r="SLA412" s="47"/>
      <c r="SLB412" s="47"/>
      <c r="SLC412" s="47"/>
      <c r="SLD412" s="47"/>
      <c r="SLE412" s="47"/>
      <c r="SLF412" s="47"/>
      <c r="SLG412" s="47"/>
      <c r="SLH412" s="47"/>
      <c r="SLI412" s="47"/>
      <c r="SLJ412" s="47"/>
      <c r="SLK412" s="47"/>
      <c r="SLL412" s="47"/>
      <c r="SLM412" s="47"/>
      <c r="SLN412" s="47"/>
      <c r="SLO412" s="47"/>
      <c r="SLP412" s="47"/>
      <c r="SLQ412" s="47"/>
      <c r="SLR412" s="47"/>
      <c r="SLS412" s="47"/>
      <c r="SLT412" s="47"/>
      <c r="SLU412" s="47"/>
      <c r="SLV412" s="47"/>
      <c r="SLW412" s="47"/>
      <c r="SLX412" s="47"/>
      <c r="SLY412" s="47"/>
      <c r="SLZ412" s="47"/>
      <c r="SMA412" s="47"/>
      <c r="SMB412" s="47"/>
      <c r="SMC412" s="47"/>
      <c r="SMD412" s="47"/>
      <c r="SME412" s="47"/>
      <c r="SMF412" s="47"/>
      <c r="SMG412" s="47"/>
      <c r="SMH412" s="47"/>
      <c r="SMI412" s="47"/>
      <c r="SMJ412" s="47"/>
      <c r="SMK412" s="47"/>
      <c r="SML412" s="47"/>
      <c r="SMM412" s="47"/>
      <c r="SMN412" s="47"/>
      <c r="SMO412" s="47"/>
      <c r="SMP412" s="47"/>
      <c r="SMQ412" s="47"/>
      <c r="SMR412" s="47"/>
      <c r="SMS412" s="47"/>
      <c r="SMT412" s="47"/>
      <c r="SMU412" s="47"/>
      <c r="SMV412" s="47"/>
      <c r="SMW412" s="47"/>
      <c r="SMX412" s="47"/>
      <c r="SMY412" s="47"/>
      <c r="SMZ412" s="47"/>
      <c r="SNA412" s="47"/>
      <c r="SNB412" s="47"/>
      <c r="SNC412" s="47"/>
      <c r="SND412" s="47"/>
      <c r="SNE412" s="47"/>
      <c r="SNF412" s="47"/>
      <c r="SNG412" s="47"/>
      <c r="SNH412" s="47"/>
      <c r="SNI412" s="47"/>
      <c r="SNJ412" s="47"/>
      <c r="SNK412" s="47"/>
      <c r="SNL412" s="47"/>
      <c r="SNM412" s="47"/>
      <c r="SNN412" s="47"/>
      <c r="SNO412" s="47"/>
      <c r="SNP412" s="47"/>
      <c r="SNQ412" s="47"/>
      <c r="SNR412" s="47"/>
      <c r="SNS412" s="47"/>
      <c r="SNT412" s="47"/>
      <c r="SNU412" s="47"/>
      <c r="SNV412" s="47"/>
      <c r="SNW412" s="47"/>
      <c r="SNX412" s="47"/>
      <c r="SNY412" s="47"/>
      <c r="SNZ412" s="47"/>
      <c r="SOA412" s="47"/>
      <c r="SOB412" s="47"/>
      <c r="SOC412" s="47"/>
      <c r="SOD412" s="47"/>
      <c r="SOE412" s="47"/>
      <c r="SOF412" s="47"/>
      <c r="SOG412" s="47"/>
      <c r="SOH412" s="47"/>
      <c r="SOI412" s="47"/>
      <c r="SOJ412" s="47"/>
      <c r="SOK412" s="47"/>
      <c r="SOL412" s="47"/>
      <c r="SOM412" s="47"/>
      <c r="SON412" s="47"/>
      <c r="SOO412" s="47"/>
      <c r="SOP412" s="47"/>
      <c r="SOQ412" s="47"/>
      <c r="SOR412" s="47"/>
      <c r="SOS412" s="47"/>
      <c r="SOT412" s="47"/>
      <c r="SOU412" s="47"/>
      <c r="SOV412" s="47"/>
      <c r="SOW412" s="47"/>
      <c r="SOX412" s="47"/>
      <c r="SOY412" s="47"/>
      <c r="SOZ412" s="47"/>
      <c r="SPA412" s="47"/>
      <c r="SPB412" s="47"/>
      <c r="SPC412" s="47"/>
      <c r="SPD412" s="47"/>
      <c r="SPE412" s="47"/>
      <c r="SPF412" s="47"/>
      <c r="SPG412" s="47"/>
      <c r="SPH412" s="47"/>
      <c r="SPI412" s="47"/>
      <c r="SPJ412" s="47"/>
      <c r="SPK412" s="47"/>
      <c r="SPL412" s="47"/>
      <c r="SPM412" s="47"/>
      <c r="SPN412" s="47"/>
      <c r="SPO412" s="47"/>
      <c r="SPP412" s="47"/>
      <c r="SPQ412" s="47"/>
      <c r="SPR412" s="47"/>
      <c r="SPS412" s="47"/>
      <c r="SPT412" s="47"/>
      <c r="SPU412" s="47"/>
      <c r="SPV412" s="47"/>
      <c r="SPW412" s="47"/>
      <c r="SPX412" s="47"/>
      <c r="SPY412" s="47"/>
      <c r="SPZ412" s="47"/>
      <c r="SQA412" s="47"/>
      <c r="SQB412" s="47"/>
      <c r="SQC412" s="47"/>
      <c r="SQD412" s="47"/>
      <c r="SQE412" s="47"/>
      <c r="SQF412" s="47"/>
      <c r="SQG412" s="47"/>
      <c r="SQH412" s="47"/>
      <c r="SQI412" s="47"/>
      <c r="SQJ412" s="47"/>
      <c r="SQK412" s="47"/>
      <c r="SQL412" s="47"/>
      <c r="SQM412" s="47"/>
      <c r="SQN412" s="47"/>
      <c r="SQO412" s="47"/>
      <c r="SQP412" s="47"/>
      <c r="SQQ412" s="47"/>
      <c r="SQR412" s="47"/>
      <c r="SQS412" s="47"/>
      <c r="SQT412" s="47"/>
      <c r="SQU412" s="47"/>
      <c r="SQV412" s="47"/>
      <c r="SQW412" s="47"/>
      <c r="SQX412" s="47"/>
      <c r="SQY412" s="47"/>
      <c r="SQZ412" s="47"/>
      <c r="SRA412" s="47"/>
      <c r="SRB412" s="47"/>
      <c r="SRC412" s="47"/>
      <c r="SRD412" s="47"/>
      <c r="SRE412" s="47"/>
      <c r="SRF412" s="47"/>
      <c r="SRG412" s="47"/>
      <c r="SRH412" s="47"/>
      <c r="SRI412" s="47"/>
      <c r="SRJ412" s="47"/>
      <c r="SRK412" s="47"/>
      <c r="SRL412" s="47"/>
      <c r="SRM412" s="47"/>
      <c r="SRN412" s="47"/>
      <c r="SRO412" s="47"/>
      <c r="SRP412" s="47"/>
      <c r="SRQ412" s="47"/>
      <c r="SRR412" s="47"/>
      <c r="SRS412" s="47"/>
      <c r="SRT412" s="47"/>
      <c r="SRU412" s="47"/>
      <c r="SRV412" s="47"/>
      <c r="SRW412" s="47"/>
      <c r="SRX412" s="47"/>
      <c r="SRY412" s="47"/>
      <c r="SRZ412" s="47"/>
      <c r="SSA412" s="47"/>
      <c r="SSB412" s="47"/>
      <c r="SSC412" s="47"/>
      <c r="SSD412" s="47"/>
      <c r="SSE412" s="47"/>
      <c r="SSF412" s="47"/>
      <c r="SSG412" s="47"/>
      <c r="SSH412" s="47"/>
      <c r="SSI412" s="47"/>
      <c r="SSJ412" s="47"/>
      <c r="SSK412" s="47"/>
      <c r="SSL412" s="47"/>
      <c r="SSM412" s="47"/>
      <c r="SSN412" s="47"/>
      <c r="SSO412" s="47"/>
      <c r="SSP412" s="47"/>
      <c r="SSQ412" s="47"/>
      <c r="SSR412" s="47"/>
      <c r="SSS412" s="47"/>
      <c r="SST412" s="47"/>
      <c r="SSU412" s="47"/>
      <c r="SSV412" s="47"/>
      <c r="SSW412" s="47"/>
      <c r="SSX412" s="47"/>
      <c r="SSY412" s="47"/>
      <c r="SSZ412" s="47"/>
      <c r="STA412" s="47"/>
      <c r="STB412" s="47"/>
      <c r="STC412" s="47"/>
      <c r="STD412" s="47"/>
      <c r="STE412" s="47"/>
      <c r="STF412" s="47"/>
      <c r="STG412" s="47"/>
      <c r="STH412" s="47"/>
      <c r="STI412" s="47"/>
      <c r="STJ412" s="47"/>
      <c r="STK412" s="47"/>
      <c r="STL412" s="47"/>
      <c r="STM412" s="47"/>
      <c r="STN412" s="47"/>
      <c r="STO412" s="47"/>
      <c r="STP412" s="47"/>
      <c r="STQ412" s="47"/>
      <c r="STR412" s="47"/>
      <c r="STS412" s="47"/>
      <c r="STT412" s="47"/>
      <c r="STU412" s="47"/>
      <c r="STV412" s="47"/>
      <c r="STW412" s="47"/>
      <c r="STX412" s="47"/>
      <c r="STY412" s="47"/>
      <c r="STZ412" s="47"/>
      <c r="SUA412" s="47"/>
      <c r="SUB412" s="47"/>
      <c r="SUC412" s="47"/>
      <c r="SUD412" s="47"/>
      <c r="SUE412" s="47"/>
      <c r="SUF412" s="47"/>
      <c r="SUG412" s="47"/>
      <c r="SUH412" s="47"/>
      <c r="SUI412" s="47"/>
      <c r="SUJ412" s="47"/>
      <c r="SUK412" s="47"/>
      <c r="SUL412" s="47"/>
      <c r="SUM412" s="47"/>
      <c r="SUN412" s="47"/>
      <c r="SUO412" s="47"/>
      <c r="SUP412" s="47"/>
      <c r="SUQ412" s="47"/>
      <c r="SUR412" s="47"/>
      <c r="SUS412" s="47"/>
      <c r="SUT412" s="47"/>
      <c r="SUU412" s="47"/>
      <c r="SUV412" s="47"/>
      <c r="SUW412" s="47"/>
      <c r="SUX412" s="47"/>
      <c r="SUY412" s="47"/>
      <c r="SUZ412" s="47"/>
      <c r="SVA412" s="47"/>
      <c r="SVB412" s="47"/>
      <c r="SVC412" s="47"/>
      <c r="SVD412" s="47"/>
      <c r="SVE412" s="47"/>
      <c r="SVF412" s="47"/>
      <c r="SVG412" s="47"/>
      <c r="SVH412" s="47"/>
      <c r="SVI412" s="47"/>
      <c r="SVJ412" s="47"/>
      <c r="SVK412" s="47"/>
      <c r="SVL412" s="47"/>
      <c r="SVM412" s="47"/>
      <c r="SVN412" s="47"/>
      <c r="SVO412" s="47"/>
      <c r="SVP412" s="47"/>
      <c r="SVQ412" s="47"/>
      <c r="SVR412" s="47"/>
      <c r="SVS412" s="47"/>
      <c r="SVT412" s="47"/>
      <c r="SVU412" s="47"/>
      <c r="SVV412" s="47"/>
      <c r="SVW412" s="47"/>
      <c r="SVX412" s="47"/>
      <c r="SVY412" s="47"/>
      <c r="SVZ412" s="47"/>
      <c r="SWA412" s="47"/>
      <c r="SWB412" s="47"/>
      <c r="SWC412" s="47"/>
      <c r="SWD412" s="47"/>
      <c r="SWE412" s="47"/>
      <c r="SWF412" s="47"/>
      <c r="SWG412" s="47"/>
      <c r="SWH412" s="47"/>
      <c r="SWI412" s="47"/>
      <c r="SWJ412" s="47"/>
      <c r="SWK412" s="47"/>
      <c r="SWL412" s="47"/>
      <c r="SWM412" s="47"/>
      <c r="SWN412" s="47"/>
      <c r="SWO412" s="47"/>
      <c r="SWP412" s="47"/>
      <c r="SWQ412" s="47"/>
      <c r="SWR412" s="47"/>
      <c r="SWS412" s="47"/>
      <c r="SWT412" s="47"/>
      <c r="SWU412" s="47"/>
      <c r="SWV412" s="47"/>
      <c r="SWW412" s="47"/>
      <c r="SWX412" s="47"/>
      <c r="SWY412" s="47"/>
      <c r="SWZ412" s="47"/>
      <c r="SXA412" s="47"/>
      <c r="SXB412" s="47"/>
      <c r="SXC412" s="47"/>
      <c r="SXD412" s="47"/>
      <c r="SXE412" s="47"/>
      <c r="SXF412" s="47"/>
      <c r="SXG412" s="47"/>
      <c r="SXH412" s="47"/>
      <c r="SXI412" s="47"/>
      <c r="SXJ412" s="47"/>
      <c r="SXK412" s="47"/>
      <c r="SXL412" s="47"/>
      <c r="SXM412" s="47"/>
      <c r="SXN412" s="47"/>
      <c r="SXO412" s="47"/>
      <c r="SXP412" s="47"/>
      <c r="SXQ412" s="47"/>
      <c r="SXR412" s="47"/>
      <c r="SXS412" s="47"/>
      <c r="SXT412" s="47"/>
      <c r="SXU412" s="47"/>
      <c r="SXV412" s="47"/>
      <c r="SXW412" s="47"/>
      <c r="SXX412" s="47"/>
      <c r="SXY412" s="47"/>
      <c r="SXZ412" s="47"/>
      <c r="SYA412" s="47"/>
      <c r="SYB412" s="47"/>
      <c r="SYC412" s="47"/>
      <c r="SYD412" s="47"/>
      <c r="SYE412" s="47"/>
      <c r="SYF412" s="47"/>
      <c r="SYG412" s="47"/>
      <c r="SYH412" s="47"/>
      <c r="SYI412" s="47"/>
      <c r="SYJ412" s="47"/>
      <c r="SYK412" s="47"/>
      <c r="SYL412" s="47"/>
      <c r="SYM412" s="47"/>
      <c r="SYN412" s="47"/>
      <c r="SYO412" s="47"/>
      <c r="SYP412" s="47"/>
      <c r="SYQ412" s="47"/>
      <c r="SYR412" s="47"/>
      <c r="SYS412" s="47"/>
      <c r="SYT412" s="47"/>
      <c r="SYU412" s="47"/>
      <c r="SYV412" s="47"/>
      <c r="SYW412" s="47"/>
      <c r="SYX412" s="47"/>
      <c r="SYY412" s="47"/>
      <c r="SYZ412" s="47"/>
      <c r="SZA412" s="47"/>
      <c r="SZB412" s="47"/>
      <c r="SZC412" s="47"/>
      <c r="SZD412" s="47"/>
      <c r="SZE412" s="47"/>
      <c r="SZF412" s="47"/>
      <c r="SZG412" s="47"/>
      <c r="SZH412" s="47"/>
      <c r="SZI412" s="47"/>
      <c r="SZJ412" s="47"/>
      <c r="SZK412" s="47"/>
      <c r="SZL412" s="47"/>
      <c r="SZM412" s="47"/>
      <c r="SZN412" s="47"/>
      <c r="SZO412" s="47"/>
      <c r="SZP412" s="47"/>
      <c r="SZQ412" s="47"/>
      <c r="SZR412" s="47"/>
      <c r="SZS412" s="47"/>
      <c r="SZT412" s="47"/>
      <c r="SZU412" s="47"/>
      <c r="SZV412" s="47"/>
      <c r="SZW412" s="47"/>
      <c r="SZX412" s="47"/>
      <c r="SZY412" s="47"/>
      <c r="SZZ412" s="47"/>
      <c r="TAA412" s="47"/>
      <c r="TAB412" s="47"/>
      <c r="TAC412" s="47"/>
      <c r="TAD412" s="47"/>
      <c r="TAE412" s="47"/>
      <c r="TAF412" s="47"/>
      <c r="TAG412" s="47"/>
      <c r="TAH412" s="47"/>
      <c r="TAI412" s="47"/>
      <c r="TAJ412" s="47"/>
      <c r="TAK412" s="47"/>
      <c r="TAL412" s="47"/>
      <c r="TAM412" s="47"/>
      <c r="TAN412" s="47"/>
      <c r="TAO412" s="47"/>
      <c r="TAP412" s="47"/>
      <c r="TAQ412" s="47"/>
      <c r="TAR412" s="47"/>
      <c r="TAS412" s="47"/>
      <c r="TAT412" s="47"/>
      <c r="TAU412" s="47"/>
      <c r="TAV412" s="47"/>
      <c r="TAW412" s="47"/>
      <c r="TAX412" s="47"/>
      <c r="TAY412" s="47"/>
      <c r="TAZ412" s="47"/>
      <c r="TBA412" s="47"/>
      <c r="TBB412" s="47"/>
      <c r="TBC412" s="47"/>
      <c r="TBD412" s="47"/>
      <c r="TBE412" s="47"/>
      <c r="TBF412" s="47"/>
      <c r="TBG412" s="47"/>
      <c r="TBH412" s="47"/>
      <c r="TBI412" s="47"/>
      <c r="TBJ412" s="47"/>
      <c r="TBK412" s="47"/>
      <c r="TBL412" s="47"/>
      <c r="TBM412" s="47"/>
      <c r="TBN412" s="47"/>
      <c r="TBO412" s="47"/>
      <c r="TBP412" s="47"/>
      <c r="TBQ412" s="47"/>
      <c r="TBR412" s="47"/>
      <c r="TBS412" s="47"/>
      <c r="TBT412" s="47"/>
      <c r="TBU412" s="47"/>
      <c r="TBV412" s="47"/>
      <c r="TBW412" s="47"/>
      <c r="TBX412" s="47"/>
      <c r="TBY412" s="47"/>
      <c r="TBZ412" s="47"/>
      <c r="TCA412" s="47"/>
      <c r="TCB412" s="47"/>
      <c r="TCC412" s="47"/>
      <c r="TCD412" s="47"/>
      <c r="TCE412" s="47"/>
      <c r="TCF412" s="47"/>
      <c r="TCG412" s="47"/>
      <c r="TCH412" s="47"/>
      <c r="TCI412" s="47"/>
      <c r="TCJ412" s="47"/>
      <c r="TCK412" s="47"/>
      <c r="TCL412" s="47"/>
      <c r="TCM412" s="47"/>
      <c r="TCN412" s="47"/>
      <c r="TCO412" s="47"/>
      <c r="TCP412" s="47"/>
      <c r="TCQ412" s="47"/>
      <c r="TCR412" s="47"/>
      <c r="TCS412" s="47"/>
      <c r="TCT412" s="47"/>
      <c r="TCU412" s="47"/>
      <c r="TCV412" s="47"/>
      <c r="TCW412" s="47"/>
      <c r="TCX412" s="47"/>
      <c r="TCY412" s="47"/>
      <c r="TCZ412" s="47"/>
      <c r="TDA412" s="47"/>
      <c r="TDB412" s="47"/>
      <c r="TDC412" s="47"/>
      <c r="TDD412" s="47"/>
      <c r="TDE412" s="47"/>
      <c r="TDF412" s="47"/>
      <c r="TDG412" s="47"/>
      <c r="TDH412" s="47"/>
      <c r="TDI412" s="47"/>
      <c r="TDJ412" s="47"/>
      <c r="TDK412" s="47"/>
      <c r="TDL412" s="47"/>
      <c r="TDM412" s="47"/>
      <c r="TDN412" s="47"/>
      <c r="TDO412" s="47"/>
      <c r="TDP412" s="47"/>
      <c r="TDQ412" s="47"/>
      <c r="TDR412" s="47"/>
      <c r="TDS412" s="47"/>
      <c r="TDT412" s="47"/>
      <c r="TDU412" s="47"/>
      <c r="TDV412" s="47"/>
      <c r="TDW412" s="47"/>
      <c r="TDX412" s="47"/>
      <c r="TDY412" s="47"/>
      <c r="TDZ412" s="47"/>
      <c r="TEA412" s="47"/>
      <c r="TEB412" s="47"/>
      <c r="TEC412" s="47"/>
      <c r="TED412" s="47"/>
      <c r="TEE412" s="47"/>
      <c r="TEF412" s="47"/>
      <c r="TEG412" s="47"/>
      <c r="TEH412" s="47"/>
      <c r="TEI412" s="47"/>
      <c r="TEJ412" s="47"/>
      <c r="TEK412" s="47"/>
      <c r="TEL412" s="47"/>
      <c r="TEM412" s="47"/>
      <c r="TEN412" s="47"/>
      <c r="TEO412" s="47"/>
      <c r="TEP412" s="47"/>
      <c r="TEQ412" s="47"/>
      <c r="TER412" s="47"/>
      <c r="TES412" s="47"/>
      <c r="TET412" s="47"/>
      <c r="TEU412" s="47"/>
      <c r="TEV412" s="47"/>
      <c r="TEW412" s="47"/>
      <c r="TEX412" s="47"/>
      <c r="TEY412" s="47"/>
      <c r="TEZ412" s="47"/>
      <c r="TFA412" s="47"/>
      <c r="TFB412" s="47"/>
      <c r="TFC412" s="47"/>
      <c r="TFD412" s="47"/>
      <c r="TFE412" s="47"/>
      <c r="TFF412" s="47"/>
      <c r="TFG412" s="47"/>
      <c r="TFH412" s="47"/>
      <c r="TFI412" s="47"/>
      <c r="TFJ412" s="47"/>
      <c r="TFK412" s="47"/>
      <c r="TFL412" s="47"/>
      <c r="TFM412" s="47"/>
      <c r="TFN412" s="47"/>
      <c r="TFO412" s="47"/>
      <c r="TFP412" s="47"/>
      <c r="TFQ412" s="47"/>
      <c r="TFR412" s="47"/>
      <c r="TFS412" s="47"/>
      <c r="TFT412" s="47"/>
      <c r="TFU412" s="47"/>
      <c r="TFV412" s="47"/>
      <c r="TFW412" s="47"/>
      <c r="TFX412" s="47"/>
      <c r="TFY412" s="47"/>
      <c r="TFZ412" s="47"/>
      <c r="TGA412" s="47"/>
      <c r="TGB412" s="47"/>
      <c r="TGC412" s="47"/>
      <c r="TGD412" s="47"/>
      <c r="TGE412" s="47"/>
      <c r="TGF412" s="47"/>
      <c r="TGG412" s="47"/>
      <c r="TGH412" s="47"/>
      <c r="TGI412" s="47"/>
      <c r="TGJ412" s="47"/>
      <c r="TGK412" s="47"/>
      <c r="TGL412" s="47"/>
      <c r="TGM412" s="47"/>
      <c r="TGN412" s="47"/>
      <c r="TGO412" s="47"/>
      <c r="TGP412" s="47"/>
      <c r="TGQ412" s="47"/>
      <c r="TGR412" s="47"/>
      <c r="TGS412" s="47"/>
      <c r="TGT412" s="47"/>
      <c r="TGU412" s="47"/>
      <c r="TGV412" s="47"/>
      <c r="TGW412" s="47"/>
      <c r="TGX412" s="47"/>
      <c r="TGY412" s="47"/>
      <c r="TGZ412" s="47"/>
      <c r="THA412" s="47"/>
      <c r="THB412" s="47"/>
      <c r="THC412" s="47"/>
      <c r="THD412" s="47"/>
      <c r="THE412" s="47"/>
      <c r="THF412" s="47"/>
      <c r="THG412" s="47"/>
      <c r="THH412" s="47"/>
      <c r="THI412" s="47"/>
      <c r="THJ412" s="47"/>
      <c r="THK412" s="47"/>
      <c r="THL412" s="47"/>
      <c r="THM412" s="47"/>
      <c r="THN412" s="47"/>
      <c r="THO412" s="47"/>
      <c r="THP412" s="47"/>
      <c r="THQ412" s="47"/>
      <c r="THR412" s="47"/>
      <c r="THS412" s="47"/>
      <c r="THT412" s="47"/>
      <c r="THU412" s="47"/>
      <c r="THV412" s="47"/>
      <c r="THW412" s="47"/>
      <c r="THX412" s="47"/>
      <c r="THY412" s="47"/>
      <c r="THZ412" s="47"/>
      <c r="TIA412" s="47"/>
      <c r="TIB412" s="47"/>
      <c r="TIC412" s="47"/>
      <c r="TID412" s="47"/>
      <c r="TIE412" s="47"/>
      <c r="TIF412" s="47"/>
      <c r="TIG412" s="47"/>
      <c r="TIH412" s="47"/>
      <c r="TII412" s="47"/>
      <c r="TIJ412" s="47"/>
      <c r="TIK412" s="47"/>
      <c r="TIL412" s="47"/>
      <c r="TIM412" s="47"/>
      <c r="TIN412" s="47"/>
      <c r="TIO412" s="47"/>
      <c r="TIP412" s="47"/>
      <c r="TIQ412" s="47"/>
      <c r="TIR412" s="47"/>
      <c r="TIS412" s="47"/>
      <c r="TIT412" s="47"/>
      <c r="TIU412" s="47"/>
      <c r="TIV412" s="47"/>
      <c r="TIW412" s="47"/>
      <c r="TIX412" s="47"/>
      <c r="TIY412" s="47"/>
      <c r="TIZ412" s="47"/>
      <c r="TJA412" s="47"/>
      <c r="TJB412" s="47"/>
      <c r="TJC412" s="47"/>
      <c r="TJD412" s="47"/>
      <c r="TJE412" s="47"/>
      <c r="TJF412" s="47"/>
      <c r="TJG412" s="47"/>
      <c r="TJH412" s="47"/>
      <c r="TJI412" s="47"/>
      <c r="TJJ412" s="47"/>
      <c r="TJK412" s="47"/>
      <c r="TJL412" s="47"/>
      <c r="TJM412" s="47"/>
      <c r="TJN412" s="47"/>
      <c r="TJO412" s="47"/>
      <c r="TJP412" s="47"/>
      <c r="TJQ412" s="47"/>
      <c r="TJR412" s="47"/>
      <c r="TJS412" s="47"/>
      <c r="TJT412" s="47"/>
      <c r="TJU412" s="47"/>
      <c r="TJV412" s="47"/>
      <c r="TJW412" s="47"/>
      <c r="TJX412" s="47"/>
      <c r="TJY412" s="47"/>
      <c r="TJZ412" s="47"/>
      <c r="TKA412" s="47"/>
      <c r="TKB412" s="47"/>
      <c r="TKC412" s="47"/>
      <c r="TKD412" s="47"/>
      <c r="TKE412" s="47"/>
      <c r="TKF412" s="47"/>
      <c r="TKG412" s="47"/>
      <c r="TKH412" s="47"/>
      <c r="TKI412" s="47"/>
      <c r="TKJ412" s="47"/>
      <c r="TKK412" s="47"/>
      <c r="TKL412" s="47"/>
      <c r="TKM412" s="47"/>
      <c r="TKN412" s="47"/>
      <c r="TKO412" s="47"/>
      <c r="TKP412" s="47"/>
      <c r="TKQ412" s="47"/>
      <c r="TKR412" s="47"/>
      <c r="TKS412" s="47"/>
      <c r="TKT412" s="47"/>
      <c r="TKU412" s="47"/>
      <c r="TKV412" s="47"/>
      <c r="TKW412" s="47"/>
      <c r="TKX412" s="47"/>
      <c r="TKY412" s="47"/>
      <c r="TKZ412" s="47"/>
      <c r="TLA412" s="47"/>
      <c r="TLB412" s="47"/>
      <c r="TLC412" s="47"/>
      <c r="TLD412" s="47"/>
      <c r="TLE412" s="47"/>
      <c r="TLF412" s="47"/>
      <c r="TLG412" s="47"/>
      <c r="TLH412" s="47"/>
      <c r="TLI412" s="47"/>
      <c r="TLJ412" s="47"/>
      <c r="TLK412" s="47"/>
      <c r="TLL412" s="47"/>
      <c r="TLM412" s="47"/>
      <c r="TLN412" s="47"/>
      <c r="TLO412" s="47"/>
      <c r="TLP412" s="47"/>
      <c r="TLQ412" s="47"/>
      <c r="TLR412" s="47"/>
      <c r="TLS412" s="47"/>
      <c r="TLT412" s="47"/>
      <c r="TLU412" s="47"/>
      <c r="TLV412" s="47"/>
      <c r="TLW412" s="47"/>
      <c r="TLX412" s="47"/>
      <c r="TLY412" s="47"/>
      <c r="TLZ412" s="47"/>
      <c r="TMA412" s="47"/>
      <c r="TMB412" s="47"/>
      <c r="TMC412" s="47"/>
      <c r="TMD412" s="47"/>
      <c r="TME412" s="47"/>
      <c r="TMF412" s="47"/>
      <c r="TMG412" s="47"/>
      <c r="TMH412" s="47"/>
      <c r="TMI412" s="47"/>
      <c r="TMJ412" s="47"/>
      <c r="TMK412" s="47"/>
      <c r="TML412" s="47"/>
      <c r="TMM412" s="47"/>
      <c r="TMN412" s="47"/>
      <c r="TMO412" s="47"/>
      <c r="TMP412" s="47"/>
      <c r="TMQ412" s="47"/>
      <c r="TMR412" s="47"/>
      <c r="TMS412" s="47"/>
      <c r="TMT412" s="47"/>
      <c r="TMU412" s="47"/>
      <c r="TMV412" s="47"/>
      <c r="TMW412" s="47"/>
      <c r="TMX412" s="47"/>
      <c r="TMY412" s="47"/>
      <c r="TMZ412" s="47"/>
      <c r="TNA412" s="47"/>
      <c r="TNB412" s="47"/>
      <c r="TNC412" s="47"/>
      <c r="TND412" s="47"/>
      <c r="TNE412" s="47"/>
      <c r="TNF412" s="47"/>
      <c r="TNG412" s="47"/>
      <c r="TNH412" s="47"/>
      <c r="TNI412" s="47"/>
      <c r="TNJ412" s="47"/>
      <c r="TNK412" s="47"/>
      <c r="TNL412" s="47"/>
      <c r="TNM412" s="47"/>
      <c r="TNN412" s="47"/>
      <c r="TNO412" s="47"/>
      <c r="TNP412" s="47"/>
      <c r="TNQ412" s="47"/>
      <c r="TNR412" s="47"/>
      <c r="TNS412" s="47"/>
      <c r="TNT412" s="47"/>
      <c r="TNU412" s="47"/>
      <c r="TNV412" s="47"/>
      <c r="TNW412" s="47"/>
      <c r="TNX412" s="47"/>
      <c r="TNY412" s="47"/>
      <c r="TNZ412" s="47"/>
      <c r="TOA412" s="47"/>
      <c r="TOB412" s="47"/>
      <c r="TOC412" s="47"/>
      <c r="TOD412" s="47"/>
      <c r="TOE412" s="47"/>
      <c r="TOF412" s="47"/>
      <c r="TOG412" s="47"/>
      <c r="TOH412" s="47"/>
      <c r="TOI412" s="47"/>
      <c r="TOJ412" s="47"/>
      <c r="TOK412" s="47"/>
      <c r="TOL412" s="47"/>
      <c r="TOM412" s="47"/>
      <c r="TON412" s="47"/>
      <c r="TOO412" s="47"/>
      <c r="TOP412" s="47"/>
      <c r="TOQ412" s="47"/>
      <c r="TOR412" s="47"/>
      <c r="TOS412" s="47"/>
      <c r="TOT412" s="47"/>
      <c r="TOU412" s="47"/>
      <c r="TOV412" s="47"/>
      <c r="TOW412" s="47"/>
      <c r="TOX412" s="47"/>
      <c r="TOY412" s="47"/>
      <c r="TOZ412" s="47"/>
      <c r="TPA412" s="47"/>
      <c r="TPB412" s="47"/>
      <c r="TPC412" s="47"/>
      <c r="TPD412" s="47"/>
      <c r="TPE412" s="47"/>
      <c r="TPF412" s="47"/>
      <c r="TPG412" s="47"/>
      <c r="TPH412" s="47"/>
      <c r="TPI412" s="47"/>
      <c r="TPJ412" s="47"/>
      <c r="TPK412" s="47"/>
      <c r="TPL412" s="47"/>
      <c r="TPM412" s="47"/>
      <c r="TPN412" s="47"/>
      <c r="TPO412" s="47"/>
      <c r="TPP412" s="47"/>
      <c r="TPQ412" s="47"/>
      <c r="TPR412" s="47"/>
      <c r="TPS412" s="47"/>
      <c r="TPT412" s="47"/>
      <c r="TPU412" s="47"/>
      <c r="TPV412" s="47"/>
      <c r="TPW412" s="47"/>
      <c r="TPX412" s="47"/>
      <c r="TPY412" s="47"/>
      <c r="TPZ412" s="47"/>
      <c r="TQA412" s="47"/>
      <c r="TQB412" s="47"/>
      <c r="TQC412" s="47"/>
      <c r="TQD412" s="47"/>
      <c r="TQE412" s="47"/>
      <c r="TQF412" s="47"/>
      <c r="TQG412" s="47"/>
      <c r="TQH412" s="47"/>
      <c r="TQI412" s="47"/>
      <c r="TQJ412" s="47"/>
      <c r="TQK412" s="47"/>
      <c r="TQL412" s="47"/>
      <c r="TQM412" s="47"/>
      <c r="TQN412" s="47"/>
      <c r="TQO412" s="47"/>
      <c r="TQP412" s="47"/>
      <c r="TQQ412" s="47"/>
      <c r="TQR412" s="47"/>
      <c r="TQS412" s="47"/>
      <c r="TQT412" s="47"/>
      <c r="TQU412" s="47"/>
      <c r="TQV412" s="47"/>
      <c r="TQW412" s="47"/>
      <c r="TQX412" s="47"/>
      <c r="TQY412" s="47"/>
      <c r="TQZ412" s="47"/>
      <c r="TRA412" s="47"/>
      <c r="TRB412" s="47"/>
      <c r="TRC412" s="47"/>
      <c r="TRD412" s="47"/>
      <c r="TRE412" s="47"/>
      <c r="TRF412" s="47"/>
      <c r="TRG412" s="47"/>
      <c r="TRH412" s="47"/>
      <c r="TRI412" s="47"/>
      <c r="TRJ412" s="47"/>
      <c r="TRK412" s="47"/>
      <c r="TRL412" s="47"/>
      <c r="TRM412" s="47"/>
      <c r="TRN412" s="47"/>
      <c r="TRO412" s="47"/>
      <c r="TRP412" s="47"/>
      <c r="TRQ412" s="47"/>
      <c r="TRR412" s="47"/>
      <c r="TRS412" s="47"/>
      <c r="TRT412" s="47"/>
      <c r="TRU412" s="47"/>
      <c r="TRV412" s="47"/>
      <c r="TRW412" s="47"/>
      <c r="TRX412" s="47"/>
      <c r="TRY412" s="47"/>
      <c r="TRZ412" s="47"/>
      <c r="TSA412" s="47"/>
      <c r="TSB412" s="47"/>
      <c r="TSC412" s="47"/>
      <c r="TSD412" s="47"/>
      <c r="TSE412" s="47"/>
      <c r="TSF412" s="47"/>
      <c r="TSG412" s="47"/>
      <c r="TSH412" s="47"/>
      <c r="TSI412" s="47"/>
      <c r="TSJ412" s="47"/>
      <c r="TSK412" s="47"/>
      <c r="TSL412" s="47"/>
      <c r="TSM412" s="47"/>
      <c r="TSN412" s="47"/>
      <c r="TSO412" s="47"/>
      <c r="TSP412" s="47"/>
      <c r="TSQ412" s="47"/>
      <c r="TSR412" s="47"/>
      <c r="TSS412" s="47"/>
      <c r="TST412" s="47"/>
      <c r="TSU412" s="47"/>
      <c r="TSV412" s="47"/>
      <c r="TSW412" s="47"/>
      <c r="TSX412" s="47"/>
      <c r="TSY412" s="47"/>
      <c r="TSZ412" s="47"/>
      <c r="TTA412" s="47"/>
      <c r="TTB412" s="47"/>
      <c r="TTC412" s="47"/>
      <c r="TTD412" s="47"/>
      <c r="TTE412" s="47"/>
      <c r="TTF412" s="47"/>
      <c r="TTG412" s="47"/>
      <c r="TTH412" s="47"/>
      <c r="TTI412" s="47"/>
      <c r="TTJ412" s="47"/>
      <c r="TTK412" s="47"/>
      <c r="TTL412" s="47"/>
      <c r="TTM412" s="47"/>
      <c r="TTN412" s="47"/>
      <c r="TTO412" s="47"/>
      <c r="TTP412" s="47"/>
      <c r="TTQ412" s="47"/>
      <c r="TTR412" s="47"/>
      <c r="TTS412" s="47"/>
      <c r="TTT412" s="47"/>
      <c r="TTU412" s="47"/>
      <c r="TTV412" s="47"/>
      <c r="TTW412" s="47"/>
      <c r="TTX412" s="47"/>
      <c r="TTY412" s="47"/>
      <c r="TTZ412" s="47"/>
      <c r="TUA412" s="47"/>
      <c r="TUB412" s="47"/>
      <c r="TUC412" s="47"/>
      <c r="TUD412" s="47"/>
      <c r="TUE412" s="47"/>
      <c r="TUF412" s="47"/>
      <c r="TUG412" s="47"/>
      <c r="TUH412" s="47"/>
      <c r="TUI412" s="47"/>
      <c r="TUJ412" s="47"/>
      <c r="TUK412" s="47"/>
      <c r="TUL412" s="47"/>
      <c r="TUM412" s="47"/>
      <c r="TUN412" s="47"/>
      <c r="TUO412" s="47"/>
      <c r="TUP412" s="47"/>
      <c r="TUQ412" s="47"/>
      <c r="TUR412" s="47"/>
      <c r="TUS412" s="47"/>
      <c r="TUT412" s="47"/>
      <c r="TUU412" s="47"/>
      <c r="TUV412" s="47"/>
      <c r="TUW412" s="47"/>
      <c r="TUX412" s="47"/>
      <c r="TUY412" s="47"/>
      <c r="TUZ412" s="47"/>
      <c r="TVA412" s="47"/>
      <c r="TVB412" s="47"/>
      <c r="TVC412" s="47"/>
      <c r="TVD412" s="47"/>
      <c r="TVE412" s="47"/>
      <c r="TVF412" s="47"/>
      <c r="TVG412" s="47"/>
      <c r="TVH412" s="47"/>
      <c r="TVI412" s="47"/>
      <c r="TVJ412" s="47"/>
      <c r="TVK412" s="47"/>
      <c r="TVL412" s="47"/>
      <c r="TVM412" s="47"/>
      <c r="TVN412" s="47"/>
      <c r="TVO412" s="47"/>
      <c r="TVP412" s="47"/>
      <c r="TVQ412" s="47"/>
      <c r="TVR412" s="47"/>
      <c r="TVS412" s="47"/>
      <c r="TVT412" s="47"/>
      <c r="TVU412" s="47"/>
      <c r="TVV412" s="47"/>
      <c r="TVW412" s="47"/>
      <c r="TVX412" s="47"/>
      <c r="TVY412" s="47"/>
      <c r="TVZ412" s="47"/>
      <c r="TWA412" s="47"/>
      <c r="TWB412" s="47"/>
      <c r="TWC412" s="47"/>
      <c r="TWD412" s="47"/>
      <c r="TWE412" s="47"/>
      <c r="TWF412" s="47"/>
      <c r="TWG412" s="47"/>
      <c r="TWH412" s="47"/>
      <c r="TWI412" s="47"/>
      <c r="TWJ412" s="47"/>
      <c r="TWK412" s="47"/>
      <c r="TWL412" s="47"/>
      <c r="TWM412" s="47"/>
      <c r="TWN412" s="47"/>
      <c r="TWO412" s="47"/>
      <c r="TWP412" s="47"/>
      <c r="TWQ412" s="47"/>
      <c r="TWR412" s="47"/>
      <c r="TWS412" s="47"/>
      <c r="TWT412" s="47"/>
      <c r="TWU412" s="47"/>
      <c r="TWV412" s="47"/>
      <c r="TWW412" s="47"/>
      <c r="TWX412" s="47"/>
      <c r="TWY412" s="47"/>
      <c r="TWZ412" s="47"/>
      <c r="TXA412" s="47"/>
      <c r="TXB412" s="47"/>
      <c r="TXC412" s="47"/>
      <c r="TXD412" s="47"/>
      <c r="TXE412" s="47"/>
      <c r="TXF412" s="47"/>
      <c r="TXG412" s="47"/>
      <c r="TXH412" s="47"/>
      <c r="TXI412" s="47"/>
      <c r="TXJ412" s="47"/>
      <c r="TXK412" s="47"/>
      <c r="TXL412" s="47"/>
      <c r="TXM412" s="47"/>
      <c r="TXN412" s="47"/>
      <c r="TXO412" s="47"/>
      <c r="TXP412" s="47"/>
      <c r="TXQ412" s="47"/>
      <c r="TXR412" s="47"/>
      <c r="TXS412" s="47"/>
      <c r="TXT412" s="47"/>
      <c r="TXU412" s="47"/>
      <c r="TXV412" s="47"/>
      <c r="TXW412" s="47"/>
      <c r="TXX412" s="47"/>
      <c r="TXY412" s="47"/>
      <c r="TXZ412" s="47"/>
      <c r="TYA412" s="47"/>
      <c r="TYB412" s="47"/>
      <c r="TYC412" s="47"/>
      <c r="TYD412" s="47"/>
      <c r="TYE412" s="47"/>
      <c r="TYF412" s="47"/>
      <c r="TYG412" s="47"/>
      <c r="TYH412" s="47"/>
      <c r="TYI412" s="47"/>
      <c r="TYJ412" s="47"/>
      <c r="TYK412" s="47"/>
      <c r="TYL412" s="47"/>
      <c r="TYM412" s="47"/>
      <c r="TYN412" s="47"/>
      <c r="TYO412" s="47"/>
      <c r="TYP412" s="47"/>
      <c r="TYQ412" s="47"/>
      <c r="TYR412" s="47"/>
      <c r="TYS412" s="47"/>
      <c r="TYT412" s="47"/>
      <c r="TYU412" s="47"/>
      <c r="TYV412" s="47"/>
      <c r="TYW412" s="47"/>
      <c r="TYX412" s="47"/>
      <c r="TYY412" s="47"/>
      <c r="TYZ412" s="47"/>
      <c r="TZA412" s="47"/>
      <c r="TZB412" s="47"/>
      <c r="TZC412" s="47"/>
      <c r="TZD412" s="47"/>
      <c r="TZE412" s="47"/>
      <c r="TZF412" s="47"/>
      <c r="TZG412" s="47"/>
      <c r="TZH412" s="47"/>
      <c r="TZI412" s="47"/>
      <c r="TZJ412" s="47"/>
      <c r="TZK412" s="47"/>
      <c r="TZL412" s="47"/>
      <c r="TZM412" s="47"/>
      <c r="TZN412" s="47"/>
      <c r="TZO412" s="47"/>
      <c r="TZP412" s="47"/>
      <c r="TZQ412" s="47"/>
      <c r="TZR412" s="47"/>
      <c r="TZS412" s="47"/>
      <c r="TZT412" s="47"/>
      <c r="TZU412" s="47"/>
      <c r="TZV412" s="47"/>
      <c r="TZW412" s="47"/>
      <c r="TZX412" s="47"/>
      <c r="TZY412" s="47"/>
      <c r="TZZ412" s="47"/>
      <c r="UAA412" s="47"/>
      <c r="UAB412" s="47"/>
      <c r="UAC412" s="47"/>
      <c r="UAD412" s="47"/>
      <c r="UAE412" s="47"/>
      <c r="UAF412" s="47"/>
      <c r="UAG412" s="47"/>
      <c r="UAH412" s="47"/>
      <c r="UAI412" s="47"/>
      <c r="UAJ412" s="47"/>
      <c r="UAK412" s="47"/>
      <c r="UAL412" s="47"/>
      <c r="UAM412" s="47"/>
      <c r="UAN412" s="47"/>
      <c r="UAO412" s="47"/>
      <c r="UAP412" s="47"/>
      <c r="UAQ412" s="47"/>
      <c r="UAR412" s="47"/>
      <c r="UAS412" s="47"/>
      <c r="UAT412" s="47"/>
      <c r="UAU412" s="47"/>
      <c r="UAV412" s="47"/>
      <c r="UAW412" s="47"/>
      <c r="UAX412" s="47"/>
      <c r="UAY412" s="47"/>
      <c r="UAZ412" s="47"/>
      <c r="UBA412" s="47"/>
      <c r="UBB412" s="47"/>
      <c r="UBC412" s="47"/>
      <c r="UBD412" s="47"/>
      <c r="UBE412" s="47"/>
      <c r="UBF412" s="47"/>
      <c r="UBG412" s="47"/>
      <c r="UBH412" s="47"/>
      <c r="UBI412" s="47"/>
      <c r="UBJ412" s="47"/>
      <c r="UBK412" s="47"/>
      <c r="UBL412" s="47"/>
      <c r="UBM412" s="47"/>
      <c r="UBN412" s="47"/>
      <c r="UBO412" s="47"/>
      <c r="UBP412" s="47"/>
      <c r="UBQ412" s="47"/>
      <c r="UBR412" s="47"/>
      <c r="UBS412" s="47"/>
      <c r="UBT412" s="47"/>
      <c r="UBU412" s="47"/>
      <c r="UBV412" s="47"/>
      <c r="UBW412" s="47"/>
      <c r="UBX412" s="47"/>
      <c r="UBY412" s="47"/>
      <c r="UBZ412" s="47"/>
      <c r="UCA412" s="47"/>
      <c r="UCB412" s="47"/>
      <c r="UCC412" s="47"/>
      <c r="UCD412" s="47"/>
      <c r="UCE412" s="47"/>
      <c r="UCF412" s="47"/>
      <c r="UCG412" s="47"/>
      <c r="UCH412" s="47"/>
      <c r="UCI412" s="47"/>
      <c r="UCJ412" s="47"/>
      <c r="UCK412" s="47"/>
      <c r="UCL412" s="47"/>
      <c r="UCM412" s="47"/>
      <c r="UCN412" s="47"/>
      <c r="UCO412" s="47"/>
      <c r="UCP412" s="47"/>
      <c r="UCQ412" s="47"/>
      <c r="UCR412" s="47"/>
      <c r="UCS412" s="47"/>
      <c r="UCT412" s="47"/>
      <c r="UCU412" s="47"/>
      <c r="UCV412" s="47"/>
      <c r="UCW412" s="47"/>
      <c r="UCX412" s="47"/>
      <c r="UCY412" s="47"/>
      <c r="UCZ412" s="47"/>
      <c r="UDA412" s="47"/>
      <c r="UDB412" s="47"/>
      <c r="UDC412" s="47"/>
      <c r="UDD412" s="47"/>
      <c r="UDE412" s="47"/>
      <c r="UDF412" s="47"/>
      <c r="UDG412" s="47"/>
      <c r="UDH412" s="47"/>
      <c r="UDI412" s="47"/>
      <c r="UDJ412" s="47"/>
      <c r="UDK412" s="47"/>
      <c r="UDL412" s="47"/>
      <c r="UDM412" s="47"/>
      <c r="UDN412" s="47"/>
      <c r="UDO412" s="47"/>
      <c r="UDP412" s="47"/>
      <c r="UDQ412" s="47"/>
      <c r="UDR412" s="47"/>
      <c r="UDS412" s="47"/>
      <c r="UDT412" s="47"/>
      <c r="UDU412" s="47"/>
      <c r="UDV412" s="47"/>
      <c r="UDW412" s="47"/>
      <c r="UDX412" s="47"/>
      <c r="UDY412" s="47"/>
      <c r="UDZ412" s="47"/>
      <c r="UEA412" s="47"/>
      <c r="UEB412" s="47"/>
      <c r="UEC412" s="47"/>
      <c r="UED412" s="47"/>
      <c r="UEE412" s="47"/>
      <c r="UEF412" s="47"/>
      <c r="UEG412" s="47"/>
      <c r="UEH412" s="47"/>
      <c r="UEI412" s="47"/>
      <c r="UEJ412" s="47"/>
      <c r="UEK412" s="47"/>
      <c r="UEL412" s="47"/>
      <c r="UEM412" s="47"/>
      <c r="UEN412" s="47"/>
      <c r="UEO412" s="47"/>
      <c r="UEP412" s="47"/>
      <c r="UEQ412" s="47"/>
      <c r="UER412" s="47"/>
      <c r="UES412" s="47"/>
      <c r="UET412" s="47"/>
      <c r="UEU412" s="47"/>
      <c r="UEV412" s="47"/>
      <c r="UEW412" s="47"/>
      <c r="UEX412" s="47"/>
      <c r="UEY412" s="47"/>
      <c r="UEZ412" s="47"/>
      <c r="UFA412" s="47"/>
      <c r="UFB412" s="47"/>
      <c r="UFC412" s="47"/>
      <c r="UFD412" s="47"/>
      <c r="UFE412" s="47"/>
      <c r="UFF412" s="47"/>
      <c r="UFG412" s="47"/>
      <c r="UFH412" s="47"/>
      <c r="UFI412" s="47"/>
      <c r="UFJ412" s="47"/>
      <c r="UFK412" s="47"/>
      <c r="UFL412" s="47"/>
      <c r="UFM412" s="47"/>
      <c r="UFN412" s="47"/>
      <c r="UFO412" s="47"/>
      <c r="UFP412" s="47"/>
      <c r="UFQ412" s="47"/>
      <c r="UFR412" s="47"/>
      <c r="UFS412" s="47"/>
      <c r="UFT412" s="47"/>
      <c r="UFU412" s="47"/>
      <c r="UFV412" s="47"/>
      <c r="UFW412" s="47"/>
      <c r="UFX412" s="47"/>
      <c r="UFY412" s="47"/>
      <c r="UFZ412" s="47"/>
      <c r="UGA412" s="47"/>
      <c r="UGB412" s="47"/>
      <c r="UGC412" s="47"/>
      <c r="UGD412" s="47"/>
      <c r="UGE412" s="47"/>
      <c r="UGF412" s="47"/>
      <c r="UGG412" s="47"/>
      <c r="UGH412" s="47"/>
      <c r="UGI412" s="47"/>
      <c r="UGJ412" s="47"/>
      <c r="UGK412" s="47"/>
      <c r="UGL412" s="47"/>
      <c r="UGM412" s="47"/>
      <c r="UGN412" s="47"/>
      <c r="UGO412" s="47"/>
      <c r="UGP412" s="47"/>
      <c r="UGQ412" s="47"/>
      <c r="UGR412" s="47"/>
      <c r="UGS412" s="47"/>
      <c r="UGT412" s="47"/>
      <c r="UGU412" s="47"/>
      <c r="UGV412" s="47"/>
      <c r="UGW412" s="47"/>
      <c r="UGX412" s="47"/>
      <c r="UGY412" s="47"/>
      <c r="UGZ412" s="47"/>
      <c r="UHA412" s="47"/>
      <c r="UHB412" s="47"/>
      <c r="UHC412" s="47"/>
      <c r="UHD412" s="47"/>
      <c r="UHE412" s="47"/>
      <c r="UHF412" s="47"/>
      <c r="UHG412" s="47"/>
      <c r="UHH412" s="47"/>
      <c r="UHI412" s="47"/>
      <c r="UHJ412" s="47"/>
      <c r="UHK412" s="47"/>
      <c r="UHL412" s="47"/>
      <c r="UHM412" s="47"/>
      <c r="UHN412" s="47"/>
      <c r="UHO412" s="47"/>
      <c r="UHP412" s="47"/>
      <c r="UHQ412" s="47"/>
      <c r="UHR412" s="47"/>
      <c r="UHS412" s="47"/>
      <c r="UHT412" s="47"/>
      <c r="UHU412" s="47"/>
      <c r="UHV412" s="47"/>
      <c r="UHW412" s="47"/>
      <c r="UHX412" s="47"/>
      <c r="UHY412" s="47"/>
      <c r="UHZ412" s="47"/>
      <c r="UIA412" s="47"/>
      <c r="UIB412" s="47"/>
      <c r="UIC412" s="47"/>
      <c r="UID412" s="47"/>
      <c r="UIE412" s="47"/>
      <c r="UIF412" s="47"/>
      <c r="UIG412" s="47"/>
      <c r="UIH412" s="47"/>
      <c r="UII412" s="47"/>
      <c r="UIJ412" s="47"/>
      <c r="UIK412" s="47"/>
      <c r="UIL412" s="47"/>
      <c r="UIM412" s="47"/>
      <c r="UIN412" s="47"/>
      <c r="UIO412" s="47"/>
      <c r="UIP412" s="47"/>
      <c r="UIQ412" s="47"/>
      <c r="UIR412" s="47"/>
      <c r="UIS412" s="47"/>
      <c r="UIT412" s="47"/>
      <c r="UIU412" s="47"/>
      <c r="UIV412" s="47"/>
      <c r="UIW412" s="47"/>
      <c r="UIX412" s="47"/>
      <c r="UIY412" s="47"/>
      <c r="UIZ412" s="47"/>
      <c r="UJA412" s="47"/>
      <c r="UJB412" s="47"/>
      <c r="UJC412" s="47"/>
      <c r="UJD412" s="47"/>
      <c r="UJE412" s="47"/>
      <c r="UJF412" s="47"/>
      <c r="UJG412" s="47"/>
      <c r="UJH412" s="47"/>
      <c r="UJI412" s="47"/>
      <c r="UJJ412" s="47"/>
      <c r="UJK412" s="47"/>
      <c r="UJL412" s="47"/>
      <c r="UJM412" s="47"/>
      <c r="UJN412" s="47"/>
      <c r="UJO412" s="47"/>
      <c r="UJP412" s="47"/>
      <c r="UJQ412" s="47"/>
      <c r="UJR412" s="47"/>
      <c r="UJS412" s="47"/>
      <c r="UJT412" s="47"/>
      <c r="UJU412" s="47"/>
      <c r="UJV412" s="47"/>
      <c r="UJW412" s="47"/>
      <c r="UJX412" s="47"/>
      <c r="UJY412" s="47"/>
      <c r="UJZ412" s="47"/>
      <c r="UKA412" s="47"/>
      <c r="UKB412" s="47"/>
      <c r="UKC412" s="47"/>
      <c r="UKD412" s="47"/>
      <c r="UKE412" s="47"/>
      <c r="UKF412" s="47"/>
      <c r="UKG412" s="47"/>
      <c r="UKH412" s="47"/>
      <c r="UKI412" s="47"/>
      <c r="UKJ412" s="47"/>
      <c r="UKK412" s="47"/>
      <c r="UKL412" s="47"/>
      <c r="UKM412" s="47"/>
      <c r="UKN412" s="47"/>
      <c r="UKO412" s="47"/>
      <c r="UKP412" s="47"/>
      <c r="UKQ412" s="47"/>
      <c r="UKR412" s="47"/>
      <c r="UKS412" s="47"/>
      <c r="UKT412" s="47"/>
      <c r="UKU412" s="47"/>
      <c r="UKV412" s="47"/>
      <c r="UKW412" s="47"/>
      <c r="UKX412" s="47"/>
      <c r="UKY412" s="47"/>
      <c r="UKZ412" s="47"/>
      <c r="ULA412" s="47"/>
      <c r="ULB412" s="47"/>
      <c r="ULC412" s="47"/>
      <c r="ULD412" s="47"/>
      <c r="ULE412" s="47"/>
      <c r="ULF412" s="47"/>
      <c r="ULG412" s="47"/>
      <c r="ULH412" s="47"/>
      <c r="ULI412" s="47"/>
      <c r="ULJ412" s="47"/>
      <c r="ULK412" s="47"/>
      <c r="ULL412" s="47"/>
      <c r="ULM412" s="47"/>
      <c r="ULN412" s="47"/>
      <c r="ULO412" s="47"/>
      <c r="ULP412" s="47"/>
      <c r="ULQ412" s="47"/>
      <c r="ULR412" s="47"/>
      <c r="ULS412" s="47"/>
      <c r="ULT412" s="47"/>
      <c r="ULU412" s="47"/>
      <c r="ULV412" s="47"/>
      <c r="ULW412" s="47"/>
      <c r="ULX412" s="47"/>
      <c r="ULY412" s="47"/>
      <c r="ULZ412" s="47"/>
      <c r="UMA412" s="47"/>
      <c r="UMB412" s="47"/>
      <c r="UMC412" s="47"/>
      <c r="UMD412" s="47"/>
      <c r="UME412" s="47"/>
      <c r="UMF412" s="47"/>
      <c r="UMG412" s="47"/>
      <c r="UMH412" s="47"/>
      <c r="UMI412" s="47"/>
      <c r="UMJ412" s="47"/>
      <c r="UMK412" s="47"/>
      <c r="UML412" s="47"/>
      <c r="UMM412" s="47"/>
      <c r="UMN412" s="47"/>
      <c r="UMO412" s="47"/>
      <c r="UMP412" s="47"/>
      <c r="UMQ412" s="47"/>
      <c r="UMR412" s="47"/>
      <c r="UMS412" s="47"/>
      <c r="UMT412" s="47"/>
      <c r="UMU412" s="47"/>
      <c r="UMV412" s="47"/>
      <c r="UMW412" s="47"/>
      <c r="UMX412" s="47"/>
      <c r="UMY412" s="47"/>
      <c r="UMZ412" s="47"/>
      <c r="UNA412" s="47"/>
      <c r="UNB412" s="47"/>
      <c r="UNC412" s="47"/>
      <c r="UND412" s="47"/>
      <c r="UNE412" s="47"/>
      <c r="UNF412" s="47"/>
      <c r="UNG412" s="47"/>
      <c r="UNH412" s="47"/>
      <c r="UNI412" s="47"/>
      <c r="UNJ412" s="47"/>
      <c r="UNK412" s="47"/>
      <c r="UNL412" s="47"/>
      <c r="UNM412" s="47"/>
      <c r="UNN412" s="47"/>
      <c r="UNO412" s="47"/>
      <c r="UNP412" s="47"/>
      <c r="UNQ412" s="47"/>
      <c r="UNR412" s="47"/>
      <c r="UNS412" s="47"/>
      <c r="UNT412" s="47"/>
      <c r="UNU412" s="47"/>
      <c r="UNV412" s="47"/>
      <c r="UNW412" s="47"/>
      <c r="UNX412" s="47"/>
      <c r="UNY412" s="47"/>
      <c r="UNZ412" s="47"/>
      <c r="UOA412" s="47"/>
      <c r="UOB412" s="47"/>
      <c r="UOC412" s="47"/>
      <c r="UOD412" s="47"/>
      <c r="UOE412" s="47"/>
      <c r="UOF412" s="47"/>
      <c r="UOG412" s="47"/>
      <c r="UOH412" s="47"/>
      <c r="UOI412" s="47"/>
      <c r="UOJ412" s="47"/>
      <c r="UOK412" s="47"/>
      <c r="UOL412" s="47"/>
      <c r="UOM412" s="47"/>
      <c r="UON412" s="47"/>
      <c r="UOO412" s="47"/>
      <c r="UOP412" s="47"/>
      <c r="UOQ412" s="47"/>
      <c r="UOR412" s="47"/>
      <c r="UOS412" s="47"/>
      <c r="UOT412" s="47"/>
      <c r="UOU412" s="47"/>
      <c r="UOV412" s="47"/>
      <c r="UOW412" s="47"/>
      <c r="UOX412" s="47"/>
      <c r="UOY412" s="47"/>
      <c r="UOZ412" s="47"/>
      <c r="UPA412" s="47"/>
      <c r="UPB412" s="47"/>
      <c r="UPC412" s="47"/>
      <c r="UPD412" s="47"/>
      <c r="UPE412" s="47"/>
      <c r="UPF412" s="47"/>
      <c r="UPG412" s="47"/>
      <c r="UPH412" s="47"/>
      <c r="UPI412" s="47"/>
      <c r="UPJ412" s="47"/>
      <c r="UPK412" s="47"/>
      <c r="UPL412" s="47"/>
      <c r="UPM412" s="47"/>
      <c r="UPN412" s="47"/>
      <c r="UPO412" s="47"/>
      <c r="UPP412" s="47"/>
      <c r="UPQ412" s="47"/>
      <c r="UPR412" s="47"/>
      <c r="UPS412" s="47"/>
      <c r="UPT412" s="47"/>
      <c r="UPU412" s="47"/>
      <c r="UPV412" s="47"/>
      <c r="UPW412" s="47"/>
      <c r="UPX412" s="47"/>
      <c r="UPY412" s="47"/>
      <c r="UPZ412" s="47"/>
      <c r="UQA412" s="47"/>
      <c r="UQB412" s="47"/>
      <c r="UQC412" s="47"/>
      <c r="UQD412" s="47"/>
      <c r="UQE412" s="47"/>
      <c r="UQF412" s="47"/>
      <c r="UQG412" s="47"/>
      <c r="UQH412" s="47"/>
      <c r="UQI412" s="47"/>
      <c r="UQJ412" s="47"/>
      <c r="UQK412" s="47"/>
      <c r="UQL412" s="47"/>
      <c r="UQM412" s="47"/>
      <c r="UQN412" s="47"/>
      <c r="UQO412" s="47"/>
      <c r="UQP412" s="47"/>
      <c r="UQQ412" s="47"/>
      <c r="UQR412" s="47"/>
      <c r="UQS412" s="47"/>
      <c r="UQT412" s="47"/>
      <c r="UQU412" s="47"/>
      <c r="UQV412" s="47"/>
      <c r="UQW412" s="47"/>
      <c r="UQX412" s="47"/>
      <c r="UQY412" s="47"/>
      <c r="UQZ412" s="47"/>
      <c r="URA412" s="47"/>
      <c r="URB412" s="47"/>
      <c r="URC412" s="47"/>
      <c r="URD412" s="47"/>
      <c r="URE412" s="47"/>
      <c r="URF412" s="47"/>
      <c r="URG412" s="47"/>
      <c r="URH412" s="47"/>
      <c r="URI412" s="47"/>
      <c r="URJ412" s="47"/>
      <c r="URK412" s="47"/>
      <c r="URL412" s="47"/>
      <c r="URM412" s="47"/>
      <c r="URN412" s="47"/>
      <c r="URO412" s="47"/>
      <c r="URP412" s="47"/>
      <c r="URQ412" s="47"/>
      <c r="URR412" s="47"/>
      <c r="URS412" s="47"/>
      <c r="URT412" s="47"/>
      <c r="URU412" s="47"/>
      <c r="URV412" s="47"/>
      <c r="URW412" s="47"/>
      <c r="URX412" s="47"/>
      <c r="URY412" s="47"/>
      <c r="URZ412" s="47"/>
      <c r="USA412" s="47"/>
      <c r="USB412" s="47"/>
      <c r="USC412" s="47"/>
      <c r="USD412" s="47"/>
      <c r="USE412" s="47"/>
      <c r="USF412" s="47"/>
      <c r="USG412" s="47"/>
      <c r="USH412" s="47"/>
      <c r="USI412" s="47"/>
      <c r="USJ412" s="47"/>
      <c r="USK412" s="47"/>
      <c r="USL412" s="47"/>
      <c r="USM412" s="47"/>
      <c r="USN412" s="47"/>
      <c r="USO412" s="47"/>
      <c r="USP412" s="47"/>
      <c r="USQ412" s="47"/>
      <c r="USR412" s="47"/>
      <c r="USS412" s="47"/>
      <c r="UST412" s="47"/>
      <c r="USU412" s="47"/>
      <c r="USV412" s="47"/>
      <c r="USW412" s="47"/>
      <c r="USX412" s="47"/>
      <c r="USY412" s="47"/>
      <c r="USZ412" s="47"/>
      <c r="UTA412" s="47"/>
      <c r="UTB412" s="47"/>
      <c r="UTC412" s="47"/>
      <c r="UTD412" s="47"/>
      <c r="UTE412" s="47"/>
      <c r="UTF412" s="47"/>
      <c r="UTG412" s="47"/>
      <c r="UTH412" s="47"/>
      <c r="UTI412" s="47"/>
      <c r="UTJ412" s="47"/>
      <c r="UTK412" s="47"/>
      <c r="UTL412" s="47"/>
      <c r="UTM412" s="47"/>
      <c r="UTN412" s="47"/>
      <c r="UTO412" s="47"/>
      <c r="UTP412" s="47"/>
      <c r="UTQ412" s="47"/>
      <c r="UTR412" s="47"/>
      <c r="UTS412" s="47"/>
      <c r="UTT412" s="47"/>
      <c r="UTU412" s="47"/>
      <c r="UTV412" s="47"/>
      <c r="UTW412" s="47"/>
      <c r="UTX412" s="47"/>
      <c r="UTY412" s="47"/>
      <c r="UTZ412" s="47"/>
      <c r="UUA412" s="47"/>
      <c r="UUB412" s="47"/>
      <c r="UUC412" s="47"/>
      <c r="UUD412" s="47"/>
      <c r="UUE412" s="47"/>
      <c r="UUF412" s="47"/>
      <c r="UUG412" s="47"/>
      <c r="UUH412" s="47"/>
      <c r="UUI412" s="47"/>
      <c r="UUJ412" s="47"/>
      <c r="UUK412" s="47"/>
      <c r="UUL412" s="47"/>
      <c r="UUM412" s="47"/>
      <c r="UUN412" s="47"/>
      <c r="UUO412" s="47"/>
      <c r="UUP412" s="47"/>
      <c r="UUQ412" s="47"/>
      <c r="UUR412" s="47"/>
      <c r="UUS412" s="47"/>
      <c r="UUT412" s="47"/>
      <c r="UUU412" s="47"/>
      <c r="UUV412" s="47"/>
      <c r="UUW412" s="47"/>
      <c r="UUX412" s="47"/>
      <c r="UUY412" s="47"/>
      <c r="UUZ412" s="47"/>
      <c r="UVA412" s="47"/>
      <c r="UVB412" s="47"/>
      <c r="UVC412" s="47"/>
      <c r="UVD412" s="47"/>
      <c r="UVE412" s="47"/>
      <c r="UVF412" s="47"/>
      <c r="UVG412" s="47"/>
      <c r="UVH412" s="47"/>
      <c r="UVI412" s="47"/>
      <c r="UVJ412" s="47"/>
      <c r="UVK412" s="47"/>
      <c r="UVL412" s="47"/>
      <c r="UVM412" s="47"/>
      <c r="UVN412" s="47"/>
      <c r="UVO412" s="47"/>
      <c r="UVP412" s="47"/>
      <c r="UVQ412" s="47"/>
      <c r="UVR412" s="47"/>
      <c r="UVS412" s="47"/>
      <c r="UVT412" s="47"/>
      <c r="UVU412" s="47"/>
      <c r="UVV412" s="47"/>
      <c r="UVW412" s="47"/>
      <c r="UVX412" s="47"/>
      <c r="UVY412" s="47"/>
      <c r="UVZ412" s="47"/>
      <c r="UWA412" s="47"/>
      <c r="UWB412" s="47"/>
      <c r="UWC412" s="47"/>
      <c r="UWD412" s="47"/>
      <c r="UWE412" s="47"/>
      <c r="UWF412" s="47"/>
      <c r="UWG412" s="47"/>
      <c r="UWH412" s="47"/>
      <c r="UWI412" s="47"/>
      <c r="UWJ412" s="47"/>
      <c r="UWK412" s="47"/>
      <c r="UWL412" s="47"/>
      <c r="UWM412" s="47"/>
      <c r="UWN412" s="47"/>
      <c r="UWO412" s="47"/>
      <c r="UWP412" s="47"/>
      <c r="UWQ412" s="47"/>
      <c r="UWR412" s="47"/>
      <c r="UWS412" s="47"/>
      <c r="UWT412" s="47"/>
      <c r="UWU412" s="47"/>
      <c r="UWV412" s="47"/>
      <c r="UWW412" s="47"/>
      <c r="UWX412" s="47"/>
      <c r="UWY412" s="47"/>
      <c r="UWZ412" s="47"/>
      <c r="UXA412" s="47"/>
      <c r="UXB412" s="47"/>
      <c r="UXC412" s="47"/>
      <c r="UXD412" s="47"/>
      <c r="UXE412" s="47"/>
      <c r="UXF412" s="47"/>
      <c r="UXG412" s="47"/>
      <c r="UXH412" s="47"/>
      <c r="UXI412" s="47"/>
      <c r="UXJ412" s="47"/>
      <c r="UXK412" s="47"/>
      <c r="UXL412" s="47"/>
      <c r="UXM412" s="47"/>
      <c r="UXN412" s="47"/>
      <c r="UXO412" s="47"/>
      <c r="UXP412" s="47"/>
      <c r="UXQ412" s="47"/>
      <c r="UXR412" s="47"/>
      <c r="UXS412" s="47"/>
      <c r="UXT412" s="47"/>
      <c r="UXU412" s="47"/>
      <c r="UXV412" s="47"/>
      <c r="UXW412" s="47"/>
      <c r="UXX412" s="47"/>
      <c r="UXY412" s="47"/>
      <c r="UXZ412" s="47"/>
      <c r="UYA412" s="47"/>
      <c r="UYB412" s="47"/>
      <c r="UYC412" s="47"/>
      <c r="UYD412" s="47"/>
      <c r="UYE412" s="47"/>
      <c r="UYF412" s="47"/>
      <c r="UYG412" s="47"/>
      <c r="UYH412" s="47"/>
      <c r="UYI412" s="47"/>
      <c r="UYJ412" s="47"/>
      <c r="UYK412" s="47"/>
      <c r="UYL412" s="47"/>
      <c r="UYM412" s="47"/>
      <c r="UYN412" s="47"/>
      <c r="UYO412" s="47"/>
      <c r="UYP412" s="47"/>
      <c r="UYQ412" s="47"/>
      <c r="UYR412" s="47"/>
      <c r="UYS412" s="47"/>
      <c r="UYT412" s="47"/>
      <c r="UYU412" s="47"/>
      <c r="UYV412" s="47"/>
      <c r="UYW412" s="47"/>
      <c r="UYX412" s="47"/>
      <c r="UYY412" s="47"/>
      <c r="UYZ412" s="47"/>
      <c r="UZA412" s="47"/>
      <c r="UZB412" s="47"/>
      <c r="UZC412" s="47"/>
      <c r="UZD412" s="47"/>
      <c r="UZE412" s="47"/>
      <c r="UZF412" s="47"/>
      <c r="UZG412" s="47"/>
      <c r="UZH412" s="47"/>
      <c r="UZI412" s="47"/>
      <c r="UZJ412" s="47"/>
      <c r="UZK412" s="47"/>
      <c r="UZL412" s="47"/>
      <c r="UZM412" s="47"/>
      <c r="UZN412" s="47"/>
      <c r="UZO412" s="47"/>
      <c r="UZP412" s="47"/>
      <c r="UZQ412" s="47"/>
      <c r="UZR412" s="47"/>
      <c r="UZS412" s="47"/>
      <c r="UZT412" s="47"/>
      <c r="UZU412" s="47"/>
      <c r="UZV412" s="47"/>
      <c r="UZW412" s="47"/>
      <c r="UZX412" s="47"/>
      <c r="UZY412" s="47"/>
      <c r="UZZ412" s="47"/>
      <c r="VAA412" s="47"/>
      <c r="VAB412" s="47"/>
      <c r="VAC412" s="47"/>
      <c r="VAD412" s="47"/>
      <c r="VAE412" s="47"/>
      <c r="VAF412" s="47"/>
      <c r="VAG412" s="47"/>
      <c r="VAH412" s="47"/>
      <c r="VAI412" s="47"/>
      <c r="VAJ412" s="47"/>
      <c r="VAK412" s="47"/>
      <c r="VAL412" s="47"/>
      <c r="VAM412" s="47"/>
      <c r="VAN412" s="47"/>
      <c r="VAO412" s="47"/>
      <c r="VAP412" s="47"/>
      <c r="VAQ412" s="47"/>
      <c r="VAR412" s="47"/>
      <c r="VAS412" s="47"/>
      <c r="VAT412" s="47"/>
      <c r="VAU412" s="47"/>
      <c r="VAV412" s="47"/>
      <c r="VAW412" s="47"/>
      <c r="VAX412" s="47"/>
      <c r="VAY412" s="47"/>
      <c r="VAZ412" s="47"/>
      <c r="VBA412" s="47"/>
      <c r="VBB412" s="47"/>
      <c r="VBC412" s="47"/>
      <c r="VBD412" s="47"/>
      <c r="VBE412" s="47"/>
      <c r="VBF412" s="47"/>
      <c r="VBG412" s="47"/>
      <c r="VBH412" s="47"/>
      <c r="VBI412" s="47"/>
      <c r="VBJ412" s="47"/>
      <c r="VBK412" s="47"/>
      <c r="VBL412" s="47"/>
      <c r="VBM412" s="47"/>
      <c r="VBN412" s="47"/>
      <c r="VBO412" s="47"/>
      <c r="VBP412" s="47"/>
      <c r="VBQ412" s="47"/>
      <c r="VBR412" s="47"/>
      <c r="VBS412" s="47"/>
      <c r="VBT412" s="47"/>
      <c r="VBU412" s="47"/>
      <c r="VBV412" s="47"/>
      <c r="VBW412" s="47"/>
      <c r="VBX412" s="47"/>
      <c r="VBY412" s="47"/>
      <c r="VBZ412" s="47"/>
      <c r="VCA412" s="47"/>
      <c r="VCB412" s="47"/>
      <c r="VCC412" s="47"/>
      <c r="VCD412" s="47"/>
      <c r="VCE412" s="47"/>
      <c r="VCF412" s="47"/>
      <c r="VCG412" s="47"/>
      <c r="VCH412" s="47"/>
      <c r="VCI412" s="47"/>
      <c r="VCJ412" s="47"/>
      <c r="VCK412" s="47"/>
      <c r="VCL412" s="47"/>
      <c r="VCM412" s="47"/>
      <c r="VCN412" s="47"/>
      <c r="VCO412" s="47"/>
      <c r="VCP412" s="47"/>
      <c r="VCQ412" s="47"/>
      <c r="VCR412" s="47"/>
      <c r="VCS412" s="47"/>
      <c r="VCT412" s="47"/>
      <c r="VCU412" s="47"/>
      <c r="VCV412" s="47"/>
      <c r="VCW412" s="47"/>
      <c r="VCX412" s="47"/>
      <c r="VCY412" s="47"/>
      <c r="VCZ412" s="47"/>
      <c r="VDA412" s="47"/>
      <c r="VDB412" s="47"/>
      <c r="VDC412" s="47"/>
      <c r="VDD412" s="47"/>
      <c r="VDE412" s="47"/>
      <c r="VDF412" s="47"/>
      <c r="VDG412" s="47"/>
      <c r="VDH412" s="47"/>
      <c r="VDI412" s="47"/>
      <c r="VDJ412" s="47"/>
      <c r="VDK412" s="47"/>
      <c r="VDL412" s="47"/>
      <c r="VDM412" s="47"/>
      <c r="VDN412" s="47"/>
      <c r="VDO412" s="47"/>
      <c r="VDP412" s="47"/>
      <c r="VDQ412" s="47"/>
      <c r="VDR412" s="47"/>
      <c r="VDS412" s="47"/>
      <c r="VDT412" s="47"/>
      <c r="VDU412" s="47"/>
      <c r="VDV412" s="47"/>
      <c r="VDW412" s="47"/>
      <c r="VDX412" s="47"/>
      <c r="VDY412" s="47"/>
      <c r="VDZ412" s="47"/>
      <c r="VEA412" s="47"/>
      <c r="VEB412" s="47"/>
      <c r="VEC412" s="47"/>
      <c r="VED412" s="47"/>
      <c r="VEE412" s="47"/>
      <c r="VEF412" s="47"/>
      <c r="VEG412" s="47"/>
      <c r="VEH412" s="47"/>
      <c r="VEI412" s="47"/>
      <c r="VEJ412" s="47"/>
      <c r="VEK412" s="47"/>
      <c r="VEL412" s="47"/>
      <c r="VEM412" s="47"/>
      <c r="VEN412" s="47"/>
      <c r="VEO412" s="47"/>
      <c r="VEP412" s="47"/>
      <c r="VEQ412" s="47"/>
      <c r="VER412" s="47"/>
      <c r="VES412" s="47"/>
      <c r="VET412" s="47"/>
      <c r="VEU412" s="47"/>
      <c r="VEV412" s="47"/>
      <c r="VEW412" s="47"/>
      <c r="VEX412" s="47"/>
      <c r="VEY412" s="47"/>
      <c r="VEZ412" s="47"/>
      <c r="VFA412" s="47"/>
      <c r="VFB412" s="47"/>
      <c r="VFC412" s="47"/>
      <c r="VFD412" s="47"/>
      <c r="VFE412" s="47"/>
      <c r="VFF412" s="47"/>
      <c r="VFG412" s="47"/>
      <c r="VFH412" s="47"/>
      <c r="VFI412" s="47"/>
      <c r="VFJ412" s="47"/>
      <c r="VFK412" s="47"/>
      <c r="VFL412" s="47"/>
      <c r="VFM412" s="47"/>
      <c r="VFN412" s="47"/>
      <c r="VFO412" s="47"/>
      <c r="VFP412" s="47"/>
      <c r="VFQ412" s="47"/>
      <c r="VFR412" s="47"/>
      <c r="VFS412" s="47"/>
      <c r="VFT412" s="47"/>
      <c r="VFU412" s="47"/>
      <c r="VFV412" s="47"/>
      <c r="VFW412" s="47"/>
      <c r="VFX412" s="47"/>
      <c r="VFY412" s="47"/>
      <c r="VFZ412" s="47"/>
      <c r="VGA412" s="47"/>
      <c r="VGB412" s="47"/>
      <c r="VGC412" s="47"/>
      <c r="VGD412" s="47"/>
      <c r="VGE412" s="47"/>
      <c r="VGF412" s="47"/>
      <c r="VGG412" s="47"/>
      <c r="VGH412" s="47"/>
      <c r="VGI412" s="47"/>
      <c r="VGJ412" s="47"/>
      <c r="VGK412" s="47"/>
      <c r="VGL412" s="47"/>
      <c r="VGM412" s="47"/>
      <c r="VGN412" s="47"/>
      <c r="VGO412" s="47"/>
      <c r="VGP412" s="47"/>
      <c r="VGQ412" s="47"/>
      <c r="VGR412" s="47"/>
      <c r="VGS412" s="47"/>
      <c r="VGT412" s="47"/>
      <c r="VGU412" s="47"/>
      <c r="VGV412" s="47"/>
      <c r="VGW412" s="47"/>
      <c r="VGX412" s="47"/>
      <c r="VGY412" s="47"/>
      <c r="VGZ412" s="47"/>
      <c r="VHA412" s="47"/>
      <c r="VHB412" s="47"/>
      <c r="VHC412" s="47"/>
      <c r="VHD412" s="47"/>
      <c r="VHE412" s="47"/>
      <c r="VHF412" s="47"/>
      <c r="VHG412" s="47"/>
      <c r="VHH412" s="47"/>
      <c r="VHI412" s="47"/>
      <c r="VHJ412" s="47"/>
      <c r="VHK412" s="47"/>
      <c r="VHL412" s="47"/>
      <c r="VHM412" s="47"/>
      <c r="VHN412" s="47"/>
      <c r="VHO412" s="47"/>
      <c r="VHP412" s="47"/>
      <c r="VHQ412" s="47"/>
      <c r="VHR412" s="47"/>
      <c r="VHS412" s="47"/>
      <c r="VHT412" s="47"/>
      <c r="VHU412" s="47"/>
      <c r="VHV412" s="47"/>
      <c r="VHW412" s="47"/>
      <c r="VHX412" s="47"/>
      <c r="VHY412" s="47"/>
      <c r="VHZ412" s="47"/>
      <c r="VIA412" s="47"/>
      <c r="VIB412" s="47"/>
      <c r="VIC412" s="47"/>
      <c r="VID412" s="47"/>
      <c r="VIE412" s="47"/>
      <c r="VIF412" s="47"/>
      <c r="VIG412" s="47"/>
      <c r="VIH412" s="47"/>
      <c r="VII412" s="47"/>
      <c r="VIJ412" s="47"/>
      <c r="VIK412" s="47"/>
      <c r="VIL412" s="47"/>
      <c r="VIM412" s="47"/>
      <c r="VIN412" s="47"/>
      <c r="VIO412" s="47"/>
      <c r="VIP412" s="47"/>
      <c r="VIQ412" s="47"/>
      <c r="VIR412" s="47"/>
      <c r="VIS412" s="47"/>
      <c r="VIT412" s="47"/>
      <c r="VIU412" s="47"/>
      <c r="VIV412" s="47"/>
      <c r="VIW412" s="47"/>
      <c r="VIX412" s="47"/>
      <c r="VIY412" s="47"/>
      <c r="VIZ412" s="47"/>
      <c r="VJA412" s="47"/>
      <c r="VJB412" s="47"/>
      <c r="VJC412" s="47"/>
      <c r="VJD412" s="47"/>
      <c r="VJE412" s="47"/>
      <c r="VJF412" s="47"/>
      <c r="VJG412" s="47"/>
      <c r="VJH412" s="47"/>
      <c r="VJI412" s="47"/>
      <c r="VJJ412" s="47"/>
      <c r="VJK412" s="47"/>
      <c r="VJL412" s="47"/>
      <c r="VJM412" s="47"/>
      <c r="VJN412" s="47"/>
      <c r="VJO412" s="47"/>
      <c r="VJP412" s="47"/>
      <c r="VJQ412" s="47"/>
      <c r="VJR412" s="47"/>
      <c r="VJS412" s="47"/>
      <c r="VJT412" s="47"/>
      <c r="VJU412" s="47"/>
      <c r="VJV412" s="47"/>
      <c r="VJW412" s="47"/>
      <c r="VJX412" s="47"/>
      <c r="VJY412" s="47"/>
      <c r="VJZ412" s="47"/>
      <c r="VKA412" s="47"/>
      <c r="VKB412" s="47"/>
      <c r="VKC412" s="47"/>
      <c r="VKD412" s="47"/>
      <c r="VKE412" s="47"/>
      <c r="VKF412" s="47"/>
      <c r="VKG412" s="47"/>
      <c r="VKH412" s="47"/>
      <c r="VKI412" s="47"/>
      <c r="VKJ412" s="47"/>
      <c r="VKK412" s="47"/>
      <c r="VKL412" s="47"/>
      <c r="VKM412" s="47"/>
      <c r="VKN412" s="47"/>
      <c r="VKO412" s="47"/>
      <c r="VKP412" s="47"/>
      <c r="VKQ412" s="47"/>
      <c r="VKR412" s="47"/>
      <c r="VKS412" s="47"/>
      <c r="VKT412" s="47"/>
      <c r="VKU412" s="47"/>
      <c r="VKV412" s="47"/>
      <c r="VKW412" s="47"/>
      <c r="VKX412" s="47"/>
      <c r="VKY412" s="47"/>
      <c r="VKZ412" s="47"/>
      <c r="VLA412" s="47"/>
      <c r="VLB412" s="47"/>
      <c r="VLC412" s="47"/>
      <c r="VLD412" s="47"/>
      <c r="VLE412" s="47"/>
      <c r="VLF412" s="47"/>
      <c r="VLG412" s="47"/>
      <c r="VLH412" s="47"/>
      <c r="VLI412" s="47"/>
      <c r="VLJ412" s="47"/>
      <c r="VLK412" s="47"/>
      <c r="VLL412" s="47"/>
      <c r="VLM412" s="47"/>
      <c r="VLN412" s="47"/>
      <c r="VLO412" s="47"/>
      <c r="VLP412" s="47"/>
      <c r="VLQ412" s="47"/>
      <c r="VLR412" s="47"/>
      <c r="VLS412" s="47"/>
      <c r="VLT412" s="47"/>
      <c r="VLU412" s="47"/>
      <c r="VLV412" s="47"/>
      <c r="VLW412" s="47"/>
      <c r="VLX412" s="47"/>
      <c r="VLY412" s="47"/>
      <c r="VLZ412" s="47"/>
      <c r="VMA412" s="47"/>
      <c r="VMB412" s="47"/>
      <c r="VMC412" s="47"/>
      <c r="VMD412" s="47"/>
      <c r="VME412" s="47"/>
      <c r="VMF412" s="47"/>
      <c r="VMG412" s="47"/>
      <c r="VMH412" s="47"/>
      <c r="VMI412" s="47"/>
      <c r="VMJ412" s="47"/>
      <c r="VMK412" s="47"/>
      <c r="VML412" s="47"/>
      <c r="VMM412" s="47"/>
      <c r="VMN412" s="47"/>
      <c r="VMO412" s="47"/>
      <c r="VMP412" s="47"/>
      <c r="VMQ412" s="47"/>
      <c r="VMR412" s="47"/>
      <c r="VMS412" s="47"/>
      <c r="VMT412" s="47"/>
      <c r="VMU412" s="47"/>
      <c r="VMV412" s="47"/>
      <c r="VMW412" s="47"/>
      <c r="VMX412" s="47"/>
      <c r="VMY412" s="47"/>
      <c r="VMZ412" s="47"/>
      <c r="VNA412" s="47"/>
      <c r="VNB412" s="47"/>
      <c r="VNC412" s="47"/>
      <c r="VND412" s="47"/>
      <c r="VNE412" s="47"/>
      <c r="VNF412" s="47"/>
      <c r="VNG412" s="47"/>
      <c r="VNH412" s="47"/>
      <c r="VNI412" s="47"/>
      <c r="VNJ412" s="47"/>
      <c r="VNK412" s="47"/>
      <c r="VNL412" s="47"/>
      <c r="VNM412" s="47"/>
      <c r="VNN412" s="47"/>
      <c r="VNO412" s="47"/>
      <c r="VNP412" s="47"/>
      <c r="VNQ412" s="47"/>
      <c r="VNR412" s="47"/>
      <c r="VNS412" s="47"/>
      <c r="VNT412" s="47"/>
      <c r="VNU412" s="47"/>
      <c r="VNV412" s="47"/>
      <c r="VNW412" s="47"/>
      <c r="VNX412" s="47"/>
      <c r="VNY412" s="47"/>
      <c r="VNZ412" s="47"/>
      <c r="VOA412" s="47"/>
      <c r="VOB412" s="47"/>
      <c r="VOC412" s="47"/>
      <c r="VOD412" s="47"/>
      <c r="VOE412" s="47"/>
      <c r="VOF412" s="47"/>
      <c r="VOG412" s="47"/>
      <c r="VOH412" s="47"/>
      <c r="VOI412" s="47"/>
      <c r="VOJ412" s="47"/>
      <c r="VOK412" s="47"/>
      <c r="VOL412" s="47"/>
      <c r="VOM412" s="47"/>
      <c r="VON412" s="47"/>
      <c r="VOO412" s="47"/>
      <c r="VOP412" s="47"/>
      <c r="VOQ412" s="47"/>
      <c r="VOR412" s="47"/>
      <c r="VOS412" s="47"/>
      <c r="VOT412" s="47"/>
      <c r="VOU412" s="47"/>
      <c r="VOV412" s="47"/>
      <c r="VOW412" s="47"/>
      <c r="VOX412" s="47"/>
      <c r="VOY412" s="47"/>
      <c r="VOZ412" s="47"/>
      <c r="VPA412" s="47"/>
      <c r="VPB412" s="47"/>
      <c r="VPC412" s="47"/>
      <c r="VPD412" s="47"/>
      <c r="VPE412" s="47"/>
      <c r="VPF412" s="47"/>
      <c r="VPG412" s="47"/>
      <c r="VPH412" s="47"/>
      <c r="VPI412" s="47"/>
      <c r="VPJ412" s="47"/>
      <c r="VPK412" s="47"/>
      <c r="VPL412" s="47"/>
      <c r="VPM412" s="47"/>
      <c r="VPN412" s="47"/>
      <c r="VPO412" s="47"/>
      <c r="VPP412" s="47"/>
      <c r="VPQ412" s="47"/>
      <c r="VPR412" s="47"/>
      <c r="VPS412" s="47"/>
      <c r="VPT412" s="47"/>
      <c r="VPU412" s="47"/>
      <c r="VPV412" s="47"/>
      <c r="VPW412" s="47"/>
      <c r="VPX412" s="47"/>
      <c r="VPY412" s="47"/>
      <c r="VPZ412" s="47"/>
      <c r="VQA412" s="47"/>
      <c r="VQB412" s="47"/>
      <c r="VQC412" s="47"/>
      <c r="VQD412" s="47"/>
      <c r="VQE412" s="47"/>
      <c r="VQF412" s="47"/>
      <c r="VQG412" s="47"/>
      <c r="VQH412" s="47"/>
      <c r="VQI412" s="47"/>
      <c r="VQJ412" s="47"/>
      <c r="VQK412" s="47"/>
      <c r="VQL412" s="47"/>
      <c r="VQM412" s="47"/>
      <c r="VQN412" s="47"/>
      <c r="VQO412" s="47"/>
      <c r="VQP412" s="47"/>
      <c r="VQQ412" s="47"/>
      <c r="VQR412" s="47"/>
      <c r="VQS412" s="47"/>
      <c r="VQT412" s="47"/>
      <c r="VQU412" s="47"/>
      <c r="VQV412" s="47"/>
      <c r="VQW412" s="47"/>
      <c r="VQX412" s="47"/>
      <c r="VQY412" s="47"/>
      <c r="VQZ412" s="47"/>
      <c r="VRA412" s="47"/>
      <c r="VRB412" s="47"/>
      <c r="VRC412" s="47"/>
      <c r="VRD412" s="47"/>
      <c r="VRE412" s="47"/>
      <c r="VRF412" s="47"/>
      <c r="VRG412" s="47"/>
      <c r="VRH412" s="47"/>
      <c r="VRI412" s="47"/>
      <c r="VRJ412" s="47"/>
      <c r="VRK412" s="47"/>
      <c r="VRL412" s="47"/>
      <c r="VRM412" s="47"/>
      <c r="VRN412" s="47"/>
      <c r="VRO412" s="47"/>
      <c r="VRP412" s="47"/>
      <c r="VRQ412" s="47"/>
      <c r="VRR412" s="47"/>
      <c r="VRS412" s="47"/>
      <c r="VRT412" s="47"/>
      <c r="VRU412" s="47"/>
      <c r="VRV412" s="47"/>
      <c r="VRW412" s="47"/>
      <c r="VRX412" s="47"/>
      <c r="VRY412" s="47"/>
      <c r="VRZ412" s="47"/>
      <c r="VSA412" s="47"/>
      <c r="VSB412" s="47"/>
      <c r="VSC412" s="47"/>
      <c r="VSD412" s="47"/>
      <c r="VSE412" s="47"/>
      <c r="VSF412" s="47"/>
      <c r="VSG412" s="47"/>
      <c r="VSH412" s="47"/>
      <c r="VSI412" s="47"/>
      <c r="VSJ412" s="47"/>
      <c r="VSK412" s="47"/>
      <c r="VSL412" s="47"/>
      <c r="VSM412" s="47"/>
      <c r="VSN412" s="47"/>
      <c r="VSO412" s="47"/>
      <c r="VSP412" s="47"/>
      <c r="VSQ412" s="47"/>
      <c r="VSR412" s="47"/>
      <c r="VSS412" s="47"/>
      <c r="VST412" s="47"/>
      <c r="VSU412" s="47"/>
      <c r="VSV412" s="47"/>
      <c r="VSW412" s="47"/>
      <c r="VSX412" s="47"/>
      <c r="VSY412" s="47"/>
      <c r="VSZ412" s="47"/>
      <c r="VTA412" s="47"/>
      <c r="VTB412" s="47"/>
      <c r="VTC412" s="47"/>
      <c r="VTD412" s="47"/>
      <c r="VTE412" s="47"/>
      <c r="VTF412" s="47"/>
      <c r="VTG412" s="47"/>
      <c r="VTH412" s="47"/>
      <c r="VTI412" s="47"/>
      <c r="VTJ412" s="47"/>
      <c r="VTK412" s="47"/>
      <c r="VTL412" s="47"/>
      <c r="VTM412" s="47"/>
      <c r="VTN412" s="47"/>
      <c r="VTO412" s="47"/>
      <c r="VTP412" s="47"/>
      <c r="VTQ412" s="47"/>
      <c r="VTR412" s="47"/>
      <c r="VTS412" s="47"/>
      <c r="VTT412" s="47"/>
      <c r="VTU412" s="47"/>
      <c r="VTV412" s="47"/>
      <c r="VTW412" s="47"/>
      <c r="VTX412" s="47"/>
      <c r="VTY412" s="47"/>
      <c r="VTZ412" s="47"/>
      <c r="VUA412" s="47"/>
      <c r="VUB412" s="47"/>
      <c r="VUC412" s="47"/>
      <c r="VUD412" s="47"/>
      <c r="VUE412" s="47"/>
      <c r="VUF412" s="47"/>
      <c r="VUG412" s="47"/>
      <c r="VUH412" s="47"/>
      <c r="VUI412" s="47"/>
      <c r="VUJ412" s="47"/>
      <c r="VUK412" s="47"/>
      <c r="VUL412" s="47"/>
      <c r="VUM412" s="47"/>
      <c r="VUN412" s="47"/>
      <c r="VUO412" s="47"/>
      <c r="VUP412" s="47"/>
      <c r="VUQ412" s="47"/>
      <c r="VUR412" s="47"/>
      <c r="VUS412" s="47"/>
      <c r="VUT412" s="47"/>
      <c r="VUU412" s="47"/>
      <c r="VUV412" s="47"/>
      <c r="VUW412" s="47"/>
      <c r="VUX412" s="47"/>
      <c r="VUY412" s="47"/>
      <c r="VUZ412" s="47"/>
      <c r="VVA412" s="47"/>
      <c r="VVB412" s="47"/>
      <c r="VVC412" s="47"/>
      <c r="VVD412" s="47"/>
      <c r="VVE412" s="47"/>
      <c r="VVF412" s="47"/>
      <c r="VVG412" s="47"/>
      <c r="VVH412" s="47"/>
      <c r="VVI412" s="47"/>
      <c r="VVJ412" s="47"/>
      <c r="VVK412" s="47"/>
      <c r="VVL412" s="47"/>
      <c r="VVM412" s="47"/>
      <c r="VVN412" s="47"/>
      <c r="VVO412" s="47"/>
      <c r="VVP412" s="47"/>
      <c r="VVQ412" s="47"/>
      <c r="VVR412" s="47"/>
      <c r="VVS412" s="47"/>
      <c r="VVT412" s="47"/>
      <c r="VVU412" s="47"/>
      <c r="VVV412" s="47"/>
      <c r="VVW412" s="47"/>
      <c r="VVX412" s="47"/>
      <c r="VVY412" s="47"/>
      <c r="VVZ412" s="47"/>
      <c r="VWA412" s="47"/>
      <c r="VWB412" s="47"/>
      <c r="VWC412" s="47"/>
      <c r="VWD412" s="47"/>
      <c r="VWE412" s="47"/>
      <c r="VWF412" s="47"/>
      <c r="VWG412" s="47"/>
      <c r="VWH412" s="47"/>
      <c r="VWI412" s="47"/>
      <c r="VWJ412" s="47"/>
      <c r="VWK412" s="47"/>
      <c r="VWL412" s="47"/>
      <c r="VWM412" s="47"/>
      <c r="VWN412" s="47"/>
      <c r="VWO412" s="47"/>
      <c r="VWP412" s="47"/>
      <c r="VWQ412" s="47"/>
      <c r="VWR412" s="47"/>
      <c r="VWS412" s="47"/>
      <c r="VWT412" s="47"/>
      <c r="VWU412" s="47"/>
      <c r="VWV412" s="47"/>
      <c r="VWW412" s="47"/>
      <c r="VWX412" s="47"/>
      <c r="VWY412" s="47"/>
      <c r="VWZ412" s="47"/>
      <c r="VXA412" s="47"/>
      <c r="VXB412" s="47"/>
      <c r="VXC412" s="47"/>
      <c r="VXD412" s="47"/>
      <c r="VXE412" s="47"/>
      <c r="VXF412" s="47"/>
      <c r="VXG412" s="47"/>
      <c r="VXH412" s="47"/>
      <c r="VXI412" s="47"/>
      <c r="VXJ412" s="47"/>
      <c r="VXK412" s="47"/>
      <c r="VXL412" s="47"/>
      <c r="VXM412" s="47"/>
      <c r="VXN412" s="47"/>
      <c r="VXO412" s="47"/>
      <c r="VXP412" s="47"/>
      <c r="VXQ412" s="47"/>
      <c r="VXR412" s="47"/>
      <c r="VXS412" s="47"/>
      <c r="VXT412" s="47"/>
      <c r="VXU412" s="47"/>
      <c r="VXV412" s="47"/>
      <c r="VXW412" s="47"/>
      <c r="VXX412" s="47"/>
      <c r="VXY412" s="47"/>
      <c r="VXZ412" s="47"/>
      <c r="VYA412" s="47"/>
      <c r="VYB412" s="47"/>
      <c r="VYC412" s="47"/>
      <c r="VYD412" s="47"/>
      <c r="VYE412" s="47"/>
      <c r="VYF412" s="47"/>
      <c r="VYG412" s="47"/>
      <c r="VYH412" s="47"/>
      <c r="VYI412" s="47"/>
      <c r="VYJ412" s="47"/>
      <c r="VYK412" s="47"/>
      <c r="VYL412" s="47"/>
      <c r="VYM412" s="47"/>
      <c r="VYN412" s="47"/>
      <c r="VYO412" s="47"/>
      <c r="VYP412" s="47"/>
      <c r="VYQ412" s="47"/>
      <c r="VYR412" s="47"/>
      <c r="VYS412" s="47"/>
      <c r="VYT412" s="47"/>
      <c r="VYU412" s="47"/>
      <c r="VYV412" s="47"/>
      <c r="VYW412" s="47"/>
      <c r="VYX412" s="47"/>
      <c r="VYY412" s="47"/>
      <c r="VYZ412" s="47"/>
      <c r="VZA412" s="47"/>
      <c r="VZB412" s="47"/>
      <c r="VZC412" s="47"/>
      <c r="VZD412" s="47"/>
      <c r="VZE412" s="47"/>
      <c r="VZF412" s="47"/>
      <c r="VZG412" s="47"/>
      <c r="VZH412" s="47"/>
      <c r="VZI412" s="47"/>
      <c r="VZJ412" s="47"/>
      <c r="VZK412" s="47"/>
      <c r="VZL412" s="47"/>
      <c r="VZM412" s="47"/>
      <c r="VZN412" s="47"/>
      <c r="VZO412" s="47"/>
      <c r="VZP412" s="47"/>
      <c r="VZQ412" s="47"/>
      <c r="VZR412" s="47"/>
      <c r="VZS412" s="47"/>
      <c r="VZT412" s="47"/>
      <c r="VZU412" s="47"/>
      <c r="VZV412" s="47"/>
      <c r="VZW412" s="47"/>
      <c r="VZX412" s="47"/>
      <c r="VZY412" s="47"/>
      <c r="VZZ412" s="47"/>
      <c r="WAA412" s="47"/>
      <c r="WAB412" s="47"/>
      <c r="WAC412" s="47"/>
      <c r="WAD412" s="47"/>
      <c r="WAE412" s="47"/>
      <c r="WAF412" s="47"/>
      <c r="WAG412" s="47"/>
      <c r="WAH412" s="47"/>
      <c r="WAI412" s="47"/>
      <c r="WAJ412" s="47"/>
      <c r="WAK412" s="47"/>
      <c r="WAL412" s="47"/>
      <c r="WAM412" s="47"/>
      <c r="WAN412" s="47"/>
      <c r="WAO412" s="47"/>
      <c r="WAP412" s="47"/>
      <c r="WAQ412" s="47"/>
      <c r="WAR412" s="47"/>
      <c r="WAS412" s="47"/>
      <c r="WAT412" s="47"/>
      <c r="WAU412" s="47"/>
      <c r="WAV412" s="47"/>
      <c r="WAW412" s="47"/>
      <c r="WAX412" s="47"/>
      <c r="WAY412" s="47"/>
      <c r="WAZ412" s="47"/>
      <c r="WBA412" s="47"/>
      <c r="WBB412" s="47"/>
      <c r="WBC412" s="47"/>
      <c r="WBD412" s="47"/>
      <c r="WBE412" s="47"/>
      <c r="WBF412" s="47"/>
      <c r="WBG412" s="47"/>
      <c r="WBH412" s="47"/>
      <c r="WBI412" s="47"/>
      <c r="WBJ412" s="47"/>
      <c r="WBK412" s="47"/>
      <c r="WBL412" s="47"/>
      <c r="WBM412" s="47"/>
      <c r="WBN412" s="47"/>
      <c r="WBO412" s="47"/>
      <c r="WBP412" s="47"/>
      <c r="WBQ412" s="47"/>
      <c r="WBR412" s="47"/>
      <c r="WBS412" s="47"/>
      <c r="WBT412" s="47"/>
      <c r="WBU412" s="47"/>
      <c r="WBV412" s="47"/>
      <c r="WBW412" s="47"/>
      <c r="WBX412" s="47"/>
      <c r="WBY412" s="47"/>
      <c r="WBZ412" s="47"/>
      <c r="WCA412" s="47"/>
      <c r="WCB412" s="47"/>
      <c r="WCC412" s="47"/>
      <c r="WCD412" s="47"/>
      <c r="WCE412" s="47"/>
      <c r="WCF412" s="47"/>
      <c r="WCG412" s="47"/>
      <c r="WCH412" s="47"/>
      <c r="WCI412" s="47"/>
      <c r="WCJ412" s="47"/>
      <c r="WCK412" s="47"/>
      <c r="WCL412" s="47"/>
      <c r="WCM412" s="47"/>
      <c r="WCN412" s="47"/>
      <c r="WCO412" s="47"/>
      <c r="WCP412" s="47"/>
      <c r="WCQ412" s="47"/>
      <c r="WCR412" s="47"/>
      <c r="WCS412" s="47"/>
      <c r="WCT412" s="47"/>
      <c r="WCU412" s="47"/>
      <c r="WCV412" s="47"/>
      <c r="WCW412" s="47"/>
      <c r="WCX412" s="47"/>
      <c r="WCY412" s="47"/>
      <c r="WCZ412" s="47"/>
      <c r="WDA412" s="47"/>
      <c r="WDB412" s="47"/>
      <c r="WDC412" s="47"/>
      <c r="WDD412" s="47"/>
      <c r="WDE412" s="47"/>
      <c r="WDF412" s="47"/>
      <c r="WDG412" s="47"/>
      <c r="WDH412" s="47"/>
      <c r="WDI412" s="47"/>
      <c r="WDJ412" s="47"/>
      <c r="WDK412" s="47"/>
      <c r="WDL412" s="47"/>
      <c r="WDM412" s="47"/>
      <c r="WDN412" s="47"/>
      <c r="WDO412" s="47"/>
      <c r="WDP412" s="47"/>
      <c r="WDQ412" s="47"/>
      <c r="WDR412" s="47"/>
      <c r="WDS412" s="47"/>
      <c r="WDT412" s="47"/>
      <c r="WDU412" s="47"/>
      <c r="WDV412" s="47"/>
      <c r="WDW412" s="47"/>
      <c r="WDX412" s="47"/>
      <c r="WDY412" s="47"/>
      <c r="WDZ412" s="47"/>
      <c r="WEA412" s="47"/>
      <c r="WEB412" s="47"/>
      <c r="WEC412" s="47"/>
      <c r="WED412" s="47"/>
      <c r="WEE412" s="47"/>
      <c r="WEF412" s="47"/>
      <c r="WEG412" s="47"/>
      <c r="WEH412" s="47"/>
      <c r="WEI412" s="47"/>
      <c r="WEJ412" s="47"/>
      <c r="WEK412" s="47"/>
      <c r="WEL412" s="47"/>
      <c r="WEM412" s="47"/>
      <c r="WEN412" s="47"/>
      <c r="WEO412" s="47"/>
      <c r="WEP412" s="47"/>
      <c r="WEQ412" s="47"/>
      <c r="WER412" s="47"/>
      <c r="WES412" s="47"/>
      <c r="WET412" s="47"/>
      <c r="WEU412" s="47"/>
      <c r="WEV412" s="47"/>
      <c r="WEW412" s="47"/>
      <c r="WEX412" s="47"/>
      <c r="WEY412" s="47"/>
      <c r="WEZ412" s="47"/>
      <c r="WFA412" s="47"/>
      <c r="WFB412" s="47"/>
      <c r="WFC412" s="47"/>
      <c r="WFD412" s="47"/>
      <c r="WFE412" s="47"/>
      <c r="WFF412" s="47"/>
      <c r="WFG412" s="47"/>
      <c r="WFH412" s="47"/>
      <c r="WFI412" s="47"/>
      <c r="WFJ412" s="47"/>
      <c r="WFK412" s="47"/>
      <c r="WFL412" s="47"/>
      <c r="WFM412" s="47"/>
      <c r="WFN412" s="47"/>
      <c r="WFO412" s="47"/>
      <c r="WFP412" s="47"/>
      <c r="WFQ412" s="47"/>
      <c r="WFR412" s="47"/>
      <c r="WFS412" s="47"/>
      <c r="WFT412" s="47"/>
      <c r="WFU412" s="47"/>
      <c r="WFV412" s="47"/>
      <c r="WFW412" s="47"/>
      <c r="WFX412" s="47"/>
      <c r="WFY412" s="47"/>
      <c r="WFZ412" s="47"/>
      <c r="WGA412" s="47"/>
      <c r="WGB412" s="47"/>
      <c r="WGC412" s="47"/>
      <c r="WGD412" s="47"/>
      <c r="WGE412" s="47"/>
      <c r="WGF412" s="47"/>
      <c r="WGG412" s="47"/>
      <c r="WGH412" s="47"/>
      <c r="WGI412" s="47"/>
      <c r="WGJ412" s="47"/>
      <c r="WGK412" s="47"/>
      <c r="WGL412" s="47"/>
      <c r="WGM412" s="47"/>
      <c r="WGN412" s="47"/>
      <c r="WGO412" s="47"/>
      <c r="WGP412" s="47"/>
      <c r="WGQ412" s="47"/>
      <c r="WGR412" s="47"/>
      <c r="WGS412" s="47"/>
      <c r="WGT412" s="47"/>
      <c r="WGU412" s="47"/>
      <c r="WGV412" s="47"/>
      <c r="WGW412" s="47"/>
      <c r="WGX412" s="47"/>
      <c r="WGY412" s="47"/>
      <c r="WGZ412" s="47"/>
      <c r="WHA412" s="47"/>
      <c r="WHB412" s="47"/>
      <c r="WHC412" s="47"/>
      <c r="WHD412" s="47"/>
      <c r="WHE412" s="47"/>
      <c r="WHF412" s="47"/>
      <c r="WHG412" s="47"/>
      <c r="WHH412" s="47"/>
      <c r="WHI412" s="47"/>
      <c r="WHJ412" s="47"/>
      <c r="WHK412" s="47"/>
      <c r="WHL412" s="47"/>
      <c r="WHM412" s="47"/>
      <c r="WHN412" s="47"/>
      <c r="WHO412" s="47"/>
      <c r="WHP412" s="47"/>
      <c r="WHQ412" s="47"/>
      <c r="WHR412" s="47"/>
      <c r="WHS412" s="47"/>
      <c r="WHT412" s="47"/>
      <c r="WHU412" s="47"/>
      <c r="WHV412" s="47"/>
      <c r="WHW412" s="47"/>
      <c r="WHX412" s="47"/>
      <c r="WHY412" s="47"/>
      <c r="WHZ412" s="47"/>
      <c r="WIA412" s="47"/>
      <c r="WIB412" s="47"/>
      <c r="WIC412" s="47"/>
      <c r="WID412" s="47"/>
      <c r="WIE412" s="47"/>
      <c r="WIF412" s="47"/>
      <c r="WIG412" s="47"/>
      <c r="WIH412" s="47"/>
      <c r="WII412" s="47"/>
      <c r="WIJ412" s="47"/>
      <c r="WIK412" s="47"/>
      <c r="WIL412" s="47"/>
      <c r="WIM412" s="47"/>
      <c r="WIN412" s="47"/>
      <c r="WIO412" s="47"/>
      <c r="WIP412" s="47"/>
      <c r="WIQ412" s="47"/>
      <c r="WIR412" s="47"/>
      <c r="WIS412" s="47"/>
      <c r="WIT412" s="47"/>
      <c r="WIU412" s="47"/>
      <c r="WIV412" s="47"/>
      <c r="WIW412" s="47"/>
      <c r="WIX412" s="47"/>
      <c r="WIY412" s="47"/>
      <c r="WIZ412" s="47"/>
      <c r="WJA412" s="47"/>
      <c r="WJB412" s="47"/>
      <c r="WJC412" s="47"/>
      <c r="WJD412" s="47"/>
      <c r="WJE412" s="47"/>
      <c r="WJF412" s="47"/>
      <c r="WJG412" s="47"/>
      <c r="WJH412" s="47"/>
      <c r="WJI412" s="47"/>
      <c r="WJJ412" s="47"/>
      <c r="WJK412" s="47"/>
      <c r="WJL412" s="47"/>
      <c r="WJM412" s="47"/>
      <c r="WJN412" s="47"/>
      <c r="WJO412" s="47"/>
      <c r="WJP412" s="47"/>
      <c r="WJQ412" s="47"/>
      <c r="WJR412" s="47"/>
      <c r="WJS412" s="47"/>
      <c r="WJT412" s="47"/>
      <c r="WJU412" s="47"/>
      <c r="WJV412" s="47"/>
      <c r="WJW412" s="47"/>
      <c r="WJX412" s="47"/>
      <c r="WJY412" s="47"/>
      <c r="WJZ412" s="47"/>
      <c r="WKA412" s="47"/>
      <c r="WKB412" s="47"/>
      <c r="WKC412" s="47"/>
      <c r="WKD412" s="47"/>
      <c r="WKE412" s="47"/>
      <c r="WKF412" s="47"/>
      <c r="WKG412" s="47"/>
      <c r="WKH412" s="47"/>
      <c r="WKI412" s="47"/>
      <c r="WKJ412" s="47"/>
      <c r="WKK412" s="47"/>
      <c r="WKL412" s="47"/>
      <c r="WKM412" s="47"/>
      <c r="WKN412" s="47"/>
      <c r="WKO412" s="47"/>
      <c r="WKP412" s="47"/>
      <c r="WKQ412" s="47"/>
      <c r="WKR412" s="47"/>
      <c r="WKS412" s="47"/>
      <c r="WKT412" s="47"/>
      <c r="WKU412" s="47"/>
      <c r="WKV412" s="47"/>
      <c r="WKW412" s="47"/>
      <c r="WKX412" s="47"/>
      <c r="WKY412" s="47"/>
      <c r="WKZ412" s="47"/>
      <c r="WLA412" s="47"/>
      <c r="WLB412" s="47"/>
      <c r="WLC412" s="47"/>
      <c r="WLD412" s="47"/>
      <c r="WLE412" s="47"/>
      <c r="WLF412" s="47"/>
      <c r="WLG412" s="47"/>
      <c r="WLH412" s="47"/>
      <c r="WLI412" s="47"/>
      <c r="WLJ412" s="47"/>
      <c r="WLK412" s="47"/>
      <c r="WLL412" s="47"/>
      <c r="WLM412" s="47"/>
      <c r="WLN412" s="47"/>
      <c r="WLO412" s="47"/>
      <c r="WLP412" s="47"/>
      <c r="WLQ412" s="47"/>
      <c r="WLR412" s="47"/>
      <c r="WLS412" s="47"/>
      <c r="WLT412" s="47"/>
      <c r="WLU412" s="47"/>
      <c r="WLV412" s="47"/>
      <c r="WLW412" s="47"/>
      <c r="WLX412" s="47"/>
      <c r="WLY412" s="47"/>
      <c r="WLZ412" s="47"/>
      <c r="WMA412" s="47"/>
      <c r="WMB412" s="47"/>
      <c r="WMC412" s="47"/>
      <c r="WMD412" s="47"/>
      <c r="WME412" s="47"/>
      <c r="WMF412" s="47"/>
      <c r="WMG412" s="47"/>
      <c r="WMH412" s="47"/>
      <c r="WMI412" s="47"/>
      <c r="WMJ412" s="47"/>
      <c r="WMK412" s="47"/>
      <c r="WML412" s="47"/>
      <c r="WMM412" s="47"/>
      <c r="WMN412" s="47"/>
      <c r="WMO412" s="47"/>
      <c r="WMP412" s="47"/>
      <c r="WMQ412" s="47"/>
      <c r="WMR412" s="47"/>
      <c r="WMS412" s="47"/>
      <c r="WMT412" s="47"/>
      <c r="WMU412" s="47"/>
      <c r="WMV412" s="47"/>
      <c r="WMW412" s="47"/>
      <c r="WMX412" s="47"/>
      <c r="WMY412" s="47"/>
      <c r="WMZ412" s="47"/>
      <c r="WNA412" s="47"/>
      <c r="WNB412" s="47"/>
      <c r="WNC412" s="47"/>
      <c r="WND412" s="47"/>
      <c r="WNE412" s="47"/>
      <c r="WNF412" s="47"/>
      <c r="WNG412" s="47"/>
      <c r="WNH412" s="47"/>
      <c r="WNI412" s="47"/>
      <c r="WNJ412" s="47"/>
      <c r="WNK412" s="47"/>
      <c r="WNL412" s="47"/>
      <c r="WNM412" s="47"/>
      <c r="WNN412" s="47"/>
      <c r="WNO412" s="47"/>
      <c r="WNP412" s="47"/>
      <c r="WNQ412" s="47"/>
      <c r="WNR412" s="47"/>
      <c r="WNS412" s="47"/>
      <c r="WNT412" s="47"/>
      <c r="WNU412" s="47"/>
      <c r="WNV412" s="47"/>
      <c r="WNW412" s="47"/>
      <c r="WNX412" s="47"/>
      <c r="WNY412" s="47"/>
      <c r="WNZ412" s="47"/>
      <c r="WOA412" s="47"/>
      <c r="WOB412" s="47"/>
      <c r="WOC412" s="47"/>
      <c r="WOD412" s="47"/>
      <c r="WOE412" s="47"/>
      <c r="WOF412" s="47"/>
      <c r="WOG412" s="47"/>
      <c r="WOH412" s="47"/>
      <c r="WOI412" s="47"/>
      <c r="WOJ412" s="47"/>
      <c r="WOK412" s="47"/>
      <c r="WOL412" s="47"/>
      <c r="WOM412" s="47"/>
      <c r="WON412" s="47"/>
      <c r="WOO412" s="47"/>
      <c r="WOP412" s="47"/>
      <c r="WOQ412" s="47"/>
      <c r="WOR412" s="47"/>
      <c r="WOS412" s="47"/>
      <c r="WOT412" s="47"/>
      <c r="WOU412" s="47"/>
      <c r="WOV412" s="47"/>
      <c r="WOW412" s="47"/>
      <c r="WOX412" s="47"/>
      <c r="WOY412" s="47"/>
      <c r="WOZ412" s="47"/>
      <c r="WPA412" s="47"/>
      <c r="WPB412" s="47"/>
      <c r="WPC412" s="47"/>
      <c r="WPD412" s="47"/>
      <c r="WPE412" s="47"/>
      <c r="WPF412" s="47"/>
      <c r="WPG412" s="47"/>
      <c r="WPH412" s="47"/>
      <c r="WPI412" s="47"/>
      <c r="WPJ412" s="47"/>
      <c r="WPK412" s="47"/>
      <c r="WPL412" s="47"/>
      <c r="WPM412" s="47"/>
      <c r="WPN412" s="47"/>
      <c r="WPO412" s="47"/>
      <c r="WPP412" s="47"/>
      <c r="WPQ412" s="47"/>
      <c r="WPR412" s="47"/>
      <c r="WPS412" s="47"/>
      <c r="WPT412" s="47"/>
      <c r="WPU412" s="47"/>
      <c r="WPV412" s="47"/>
      <c r="WPW412" s="47"/>
      <c r="WPX412" s="47"/>
      <c r="WPY412" s="47"/>
      <c r="WPZ412" s="47"/>
      <c r="WQA412" s="47"/>
      <c r="WQB412" s="47"/>
      <c r="WQC412" s="47"/>
      <c r="WQD412" s="47"/>
      <c r="WQE412" s="47"/>
      <c r="WQF412" s="47"/>
      <c r="WQG412" s="47"/>
      <c r="WQH412" s="47"/>
      <c r="WQI412" s="47"/>
      <c r="WQJ412" s="47"/>
      <c r="WQK412" s="47"/>
      <c r="WQL412" s="47"/>
      <c r="WQM412" s="47"/>
      <c r="WQN412" s="47"/>
      <c r="WQO412" s="47"/>
      <c r="WQP412" s="47"/>
      <c r="WQQ412" s="47"/>
      <c r="WQR412" s="47"/>
      <c r="WQS412" s="47"/>
      <c r="WQT412" s="47"/>
      <c r="WQU412" s="47"/>
      <c r="WQV412" s="47"/>
      <c r="WQW412" s="47"/>
      <c r="WQX412" s="47"/>
      <c r="WQY412" s="47"/>
      <c r="WQZ412" s="47"/>
      <c r="WRA412" s="47"/>
      <c r="WRB412" s="47"/>
      <c r="WRC412" s="47"/>
      <c r="WRD412" s="47"/>
      <c r="WRE412" s="47"/>
      <c r="WRF412" s="47"/>
      <c r="WRG412" s="47"/>
      <c r="WRH412" s="47"/>
      <c r="WRI412" s="47"/>
      <c r="WRJ412" s="47"/>
      <c r="WRK412" s="47"/>
      <c r="WRL412" s="47"/>
      <c r="WRM412" s="47"/>
      <c r="WRN412" s="47"/>
      <c r="WRO412" s="47"/>
      <c r="WRP412" s="47"/>
      <c r="WRQ412" s="47"/>
      <c r="WRR412" s="47"/>
      <c r="WRS412" s="47"/>
      <c r="WRT412" s="47"/>
      <c r="WRU412" s="47"/>
      <c r="WRV412" s="47"/>
      <c r="WRW412" s="47"/>
      <c r="WRX412" s="47"/>
      <c r="WRY412" s="47"/>
      <c r="WRZ412" s="47"/>
      <c r="WSA412" s="47"/>
      <c r="WSB412" s="47"/>
      <c r="WSC412" s="47"/>
      <c r="WSD412" s="47"/>
      <c r="WSE412" s="47"/>
      <c r="WSF412" s="47"/>
      <c r="WSG412" s="47"/>
      <c r="WSH412" s="47"/>
      <c r="WSI412" s="47"/>
      <c r="WSJ412" s="47"/>
      <c r="WSK412" s="47"/>
      <c r="WSL412" s="47"/>
      <c r="WSM412" s="47"/>
      <c r="WSN412" s="47"/>
      <c r="WSO412" s="47"/>
      <c r="WSP412" s="47"/>
      <c r="WSQ412" s="47"/>
      <c r="WSR412" s="47"/>
      <c r="WSS412" s="47"/>
      <c r="WST412" s="47"/>
      <c r="WSU412" s="47"/>
      <c r="WSV412" s="47"/>
      <c r="WSW412" s="47"/>
      <c r="WSX412" s="47"/>
      <c r="WSY412" s="47"/>
      <c r="WSZ412" s="47"/>
      <c r="WTA412" s="47"/>
      <c r="WTB412" s="47"/>
      <c r="WTC412" s="47"/>
      <c r="WTD412" s="47"/>
      <c r="WTE412" s="47"/>
      <c r="WTF412" s="47"/>
      <c r="WTG412" s="47"/>
      <c r="WTH412" s="47"/>
      <c r="WTI412" s="47"/>
      <c r="WTJ412" s="47"/>
      <c r="WTK412" s="47"/>
      <c r="WTL412" s="47"/>
      <c r="WTM412" s="47"/>
      <c r="WTN412" s="47"/>
      <c r="WTO412" s="47"/>
      <c r="WTP412" s="47"/>
      <c r="WTQ412" s="47"/>
      <c r="WTR412" s="47"/>
      <c r="WTS412" s="47"/>
      <c r="WTT412" s="47"/>
      <c r="WTU412" s="47"/>
      <c r="WTV412" s="47"/>
      <c r="WTW412" s="47"/>
      <c r="WTX412" s="47"/>
      <c r="WTY412" s="47"/>
      <c r="WTZ412" s="47"/>
      <c r="WUA412" s="47"/>
      <c r="WUB412" s="47"/>
      <c r="WUC412" s="47"/>
      <c r="WUD412" s="47"/>
      <c r="WUE412" s="47"/>
      <c r="WUF412" s="47"/>
      <c r="WUG412" s="47"/>
      <c r="WUH412" s="47"/>
      <c r="WUI412" s="47"/>
      <c r="WUJ412" s="47"/>
      <c r="WUK412" s="47"/>
      <c r="WUL412" s="47"/>
      <c r="WUM412" s="47"/>
      <c r="WUN412" s="47"/>
      <c r="WUO412" s="47"/>
      <c r="WUP412" s="47"/>
      <c r="WUQ412" s="47"/>
      <c r="WUR412" s="47"/>
      <c r="WUS412" s="47"/>
      <c r="WUT412" s="47"/>
      <c r="WUU412" s="47"/>
      <c r="WUV412" s="47"/>
      <c r="WUW412" s="47"/>
      <c r="WUX412" s="47"/>
      <c r="WUY412" s="47"/>
      <c r="WUZ412" s="47"/>
      <c r="WVA412" s="47"/>
      <c r="WVB412" s="47"/>
      <c r="WVC412" s="47"/>
      <c r="WVD412" s="47"/>
      <c r="WVE412" s="47"/>
      <c r="WVF412" s="47"/>
      <c r="WVG412" s="47"/>
      <c r="WVH412" s="47"/>
      <c r="WVI412" s="47"/>
      <c r="WVJ412" s="47"/>
      <c r="WVK412" s="47"/>
      <c r="WVL412" s="47"/>
      <c r="WVM412" s="47"/>
      <c r="WVN412" s="47"/>
      <c r="WVO412" s="47"/>
      <c r="WVP412" s="47"/>
      <c r="WVQ412" s="47"/>
      <c r="WVR412" s="47"/>
      <c r="WVS412" s="47"/>
      <c r="WVT412" s="47"/>
      <c r="WVU412" s="47"/>
      <c r="WVV412" s="47"/>
      <c r="WVW412" s="47"/>
      <c r="WVX412" s="47"/>
      <c r="WVY412" s="47"/>
      <c r="WVZ412" s="47"/>
      <c r="WWA412" s="47"/>
      <c r="WWB412" s="47"/>
      <c r="WWC412" s="47"/>
      <c r="WWD412" s="47"/>
      <c r="WWE412" s="47"/>
      <c r="WWF412" s="47"/>
      <c r="WWG412" s="47"/>
      <c r="WWH412" s="47"/>
      <c r="WWI412" s="47"/>
      <c r="WWJ412" s="47"/>
      <c r="WWK412" s="47"/>
      <c r="WWL412" s="47"/>
      <c r="WWM412" s="47"/>
      <c r="WWN412" s="47"/>
      <c r="WWO412" s="47"/>
      <c r="WWP412" s="47"/>
      <c r="WWQ412" s="47"/>
      <c r="WWR412" s="47"/>
      <c r="WWS412" s="47"/>
      <c r="WWT412" s="47"/>
      <c r="WWU412" s="47"/>
      <c r="WWV412" s="47"/>
      <c r="WWW412" s="47"/>
      <c r="WWX412" s="47"/>
      <c r="WWY412" s="47"/>
      <c r="WWZ412" s="47"/>
      <c r="WXA412" s="47"/>
      <c r="WXB412" s="47"/>
      <c r="WXC412" s="47"/>
      <c r="WXD412" s="47"/>
      <c r="WXE412" s="47"/>
      <c r="WXF412" s="47"/>
      <c r="WXG412" s="47"/>
      <c r="WXH412" s="47"/>
      <c r="WXI412" s="47"/>
      <c r="WXJ412" s="47"/>
      <c r="WXK412" s="47"/>
      <c r="WXL412" s="47"/>
      <c r="WXM412" s="47"/>
      <c r="WXN412" s="47"/>
      <c r="WXO412" s="47"/>
      <c r="WXP412" s="47"/>
      <c r="WXQ412" s="47"/>
      <c r="WXR412" s="47"/>
      <c r="WXS412" s="47"/>
      <c r="WXT412" s="47"/>
      <c r="WXU412" s="47"/>
      <c r="WXV412" s="47"/>
      <c r="WXW412" s="47"/>
      <c r="WXX412" s="47"/>
      <c r="WXY412" s="47"/>
      <c r="WXZ412" s="47"/>
      <c r="WYA412" s="47"/>
      <c r="WYB412" s="47"/>
      <c r="WYC412" s="47"/>
      <c r="WYD412" s="47"/>
      <c r="WYE412" s="47"/>
      <c r="WYF412" s="47"/>
      <c r="WYG412" s="47"/>
      <c r="WYH412" s="47"/>
      <c r="WYI412" s="47"/>
      <c r="WYJ412" s="47"/>
      <c r="WYK412" s="47"/>
      <c r="WYL412" s="47"/>
      <c r="WYM412" s="47"/>
      <c r="WYN412" s="47"/>
      <c r="WYO412" s="47"/>
      <c r="WYP412" s="47"/>
      <c r="WYQ412" s="47"/>
      <c r="WYR412" s="47"/>
      <c r="WYS412" s="47"/>
      <c r="WYT412" s="47"/>
      <c r="WYU412" s="47"/>
      <c r="WYV412" s="47"/>
      <c r="WYW412" s="47"/>
      <c r="WYX412" s="47"/>
      <c r="WYY412" s="47"/>
      <c r="WYZ412" s="47"/>
      <c r="WZA412" s="47"/>
      <c r="WZB412" s="47"/>
      <c r="WZC412" s="47"/>
      <c r="WZD412" s="47"/>
      <c r="WZE412" s="47"/>
      <c r="WZF412" s="47"/>
      <c r="WZG412" s="47"/>
      <c r="WZH412" s="47"/>
      <c r="WZI412" s="47"/>
      <c r="WZJ412" s="47"/>
      <c r="WZK412" s="47"/>
      <c r="WZL412" s="47"/>
      <c r="WZM412" s="47"/>
      <c r="WZN412" s="47"/>
      <c r="WZO412" s="47"/>
      <c r="WZP412" s="47"/>
      <c r="WZQ412" s="47"/>
      <c r="WZR412" s="47"/>
      <c r="WZS412" s="47"/>
      <c r="WZT412" s="47"/>
      <c r="WZU412" s="47"/>
      <c r="WZV412" s="47"/>
      <c r="WZW412" s="47"/>
      <c r="WZX412" s="47"/>
      <c r="WZY412" s="47"/>
      <c r="WZZ412" s="47"/>
      <c r="XAA412" s="47"/>
      <c r="XAB412" s="47"/>
      <c r="XAC412" s="47"/>
      <c r="XAD412" s="47"/>
      <c r="XAE412" s="47"/>
      <c r="XAF412" s="47"/>
      <c r="XAG412" s="47"/>
      <c r="XAH412" s="47"/>
      <c r="XAI412" s="47"/>
      <c r="XAJ412" s="47"/>
      <c r="XAK412" s="47"/>
      <c r="XAL412" s="47"/>
      <c r="XAM412" s="47"/>
      <c r="XAN412" s="47"/>
      <c r="XAO412" s="47"/>
      <c r="XAP412" s="47"/>
      <c r="XAQ412" s="47"/>
      <c r="XAR412" s="47"/>
      <c r="XAS412" s="47"/>
      <c r="XAT412" s="47"/>
      <c r="XAU412" s="47"/>
      <c r="XAV412" s="47"/>
      <c r="XAW412" s="47"/>
      <c r="XAX412" s="47"/>
      <c r="XAY412" s="47"/>
      <c r="XAZ412" s="47"/>
      <c r="XBA412" s="47"/>
      <c r="XBB412" s="47"/>
      <c r="XBC412" s="47"/>
      <c r="XBD412" s="47"/>
      <c r="XBE412" s="47"/>
      <c r="XBF412" s="47"/>
      <c r="XBG412" s="47"/>
      <c r="XBH412" s="47"/>
      <c r="XBI412" s="47"/>
      <c r="XBJ412" s="47"/>
      <c r="XBK412" s="47"/>
      <c r="XBL412" s="47"/>
      <c r="XBM412" s="47"/>
      <c r="XBN412" s="47"/>
      <c r="XBO412" s="47"/>
      <c r="XBP412" s="47"/>
      <c r="XBQ412" s="47"/>
      <c r="XBR412" s="47"/>
      <c r="XBS412" s="47"/>
      <c r="XBT412" s="47"/>
      <c r="XBU412" s="47"/>
      <c r="XBV412" s="47"/>
      <c r="XBW412" s="47"/>
      <c r="XBX412" s="47"/>
      <c r="XBY412" s="47"/>
      <c r="XBZ412" s="47"/>
      <c r="XCA412" s="47"/>
      <c r="XCB412" s="47"/>
      <c r="XCC412" s="47"/>
      <c r="XCD412" s="47"/>
      <c r="XCE412" s="47"/>
      <c r="XCF412" s="47"/>
      <c r="XCG412" s="47"/>
      <c r="XCH412" s="47"/>
      <c r="XCI412" s="47"/>
      <c r="XCJ412" s="47"/>
      <c r="XCK412" s="47"/>
      <c r="XCL412" s="47"/>
      <c r="XCM412" s="47"/>
      <c r="XCN412" s="47"/>
      <c r="XCO412" s="47"/>
      <c r="XCP412" s="47"/>
      <c r="XCQ412" s="47"/>
      <c r="XCR412" s="47"/>
      <c r="XCS412" s="47"/>
      <c r="XCT412" s="47"/>
      <c r="XCU412" s="47"/>
      <c r="XCV412" s="47"/>
      <c r="XCW412" s="47"/>
      <c r="XCX412" s="47"/>
      <c r="XCY412" s="47"/>
      <c r="XCZ412" s="47"/>
      <c r="XDA412" s="47"/>
      <c r="XDB412" s="47"/>
      <c r="XDC412" s="47"/>
      <c r="XDD412" s="47"/>
      <c r="XDE412" s="47"/>
      <c r="XDF412" s="47"/>
      <c r="XDG412" s="47"/>
      <c r="XDH412" s="47"/>
      <c r="XDI412" s="47"/>
      <c r="XDJ412" s="47"/>
      <c r="XDK412" s="47"/>
      <c r="XDL412" s="47"/>
      <c r="XDM412" s="47"/>
      <c r="XDN412" s="47"/>
      <c r="XDO412" s="47"/>
      <c r="XDP412" s="47"/>
      <c r="XDQ412" s="47"/>
      <c r="XDR412" s="47"/>
      <c r="XDS412" s="47"/>
      <c r="XDT412" s="47"/>
      <c r="XDU412" s="47"/>
      <c r="XDV412" s="47"/>
      <c r="XDW412" s="47"/>
      <c r="XDX412" s="47"/>
      <c r="XDY412" s="47"/>
      <c r="XDZ412" s="47"/>
      <c r="XEA412" s="47"/>
      <c r="XEB412" s="47"/>
      <c r="XEC412" s="47"/>
      <c r="XED412" s="47"/>
      <c r="XEE412" s="47"/>
      <c r="XEF412" s="47"/>
      <c r="XEG412" s="47"/>
      <c r="XEH412" s="47"/>
      <c r="XEI412" s="47"/>
      <c r="XEJ412" s="47"/>
      <c r="XEK412" s="1"/>
      <c r="XEL412" s="1"/>
      <c r="XEM412" s="1"/>
      <c r="XEN412" s="1"/>
      <c r="XEO412" s="1"/>
      <c r="XEP412" s="1"/>
      <c r="XEQ412" s="1"/>
      <c r="XER412" s="1"/>
      <c r="XES412" s="1"/>
      <c r="XET412" s="1"/>
      <c r="XEU412" s="1"/>
      <c r="XEV412" s="1"/>
      <c r="XEW412" s="1"/>
      <c r="XEX412" s="1"/>
      <c r="XEY412" s="1"/>
      <c r="XEZ412" s="1"/>
      <c r="XFA412" s="1"/>
      <c r="XFB412" s="1"/>
      <c r="XFC412" s="1"/>
      <c r="XFD412" s="1"/>
    </row>
    <row r="413" s="46" customFormat="1" ht="43.5" spans="1:16384">
      <c r="A413" s="51">
        <v>406</v>
      </c>
      <c r="B413" s="51" t="s">
        <v>147</v>
      </c>
      <c r="C413" s="54" t="s">
        <v>179</v>
      </c>
      <c r="D413" s="54" t="s">
        <v>344</v>
      </c>
      <c r="E413" s="54" t="s">
        <v>682</v>
      </c>
      <c r="F413" s="59">
        <v>72</v>
      </c>
      <c r="G413" s="51">
        <v>359</v>
      </c>
      <c r="H413" s="54">
        <v>190</v>
      </c>
      <c r="I413" s="60">
        <v>115.616628</v>
      </c>
      <c r="J413" s="57">
        <v>23.433891</v>
      </c>
      <c r="K413" s="51" t="s">
        <v>158</v>
      </c>
      <c r="L413" s="54" t="s">
        <v>158</v>
      </c>
      <c r="M413" s="54"/>
      <c r="N413" s="54"/>
      <c r="O413" s="54"/>
      <c r="P413" s="54" t="s">
        <v>221</v>
      </c>
      <c r="Q413" s="54" t="s">
        <v>675</v>
      </c>
      <c r="R413" s="51"/>
      <c r="S413" s="51"/>
      <c r="T413" s="51"/>
      <c r="U413" s="60">
        <v>200</v>
      </c>
      <c r="V413" s="60"/>
      <c r="W413" s="60"/>
      <c r="X413" s="57" t="s">
        <v>237</v>
      </c>
      <c r="Y413" s="54"/>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47"/>
      <c r="DX413" s="47"/>
      <c r="DY413" s="47"/>
      <c r="DZ413" s="47"/>
      <c r="EA413" s="47"/>
      <c r="EB413" s="47"/>
      <c r="EC413" s="47"/>
      <c r="ED413" s="47"/>
      <c r="EE413" s="47"/>
      <c r="EF413" s="47"/>
      <c r="EG413" s="47"/>
      <c r="EH413" s="47"/>
      <c r="EI413" s="47"/>
      <c r="EJ413" s="47"/>
      <c r="EK413" s="47"/>
      <c r="EL413" s="47"/>
      <c r="EM413" s="47"/>
      <c r="EN413" s="47"/>
      <c r="EO413" s="47"/>
      <c r="EP413" s="47"/>
      <c r="EQ413" s="47"/>
      <c r="ER413" s="47"/>
      <c r="ES413" s="47"/>
      <c r="ET413" s="47"/>
      <c r="EU413" s="47"/>
      <c r="EV413" s="47"/>
      <c r="EW413" s="47"/>
      <c r="EX413" s="47"/>
      <c r="EY413" s="47"/>
      <c r="EZ413" s="47"/>
      <c r="FA413" s="47"/>
      <c r="FB413" s="47"/>
      <c r="FC413" s="47"/>
      <c r="FD413" s="47"/>
      <c r="FE413" s="47"/>
      <c r="FF413" s="47"/>
      <c r="FG413" s="47"/>
      <c r="FH413" s="47"/>
      <c r="FI413" s="47"/>
      <c r="FJ413" s="47"/>
      <c r="FK413" s="47"/>
      <c r="FL413" s="47"/>
      <c r="FM413" s="47"/>
      <c r="FN413" s="47"/>
      <c r="FO413" s="47"/>
      <c r="FP413" s="47"/>
      <c r="FQ413" s="47"/>
      <c r="FR413" s="47"/>
      <c r="FS413" s="47"/>
      <c r="FT413" s="47"/>
      <c r="FU413" s="47"/>
      <c r="FV413" s="47"/>
      <c r="FW413" s="47"/>
      <c r="FX413" s="47"/>
      <c r="FY413" s="47"/>
      <c r="FZ413" s="47"/>
      <c r="GA413" s="47"/>
      <c r="GB413" s="47"/>
      <c r="GC413" s="47"/>
      <c r="GD413" s="47"/>
      <c r="GE413" s="47"/>
      <c r="GF413" s="47"/>
      <c r="GG413" s="47"/>
      <c r="GH413" s="47"/>
      <c r="GI413" s="47"/>
      <c r="GJ413" s="47"/>
      <c r="GK413" s="47"/>
      <c r="GL413" s="47"/>
      <c r="GM413" s="47"/>
      <c r="GN413" s="47"/>
      <c r="GO413" s="47"/>
      <c r="GP413" s="47"/>
      <c r="GQ413" s="47"/>
      <c r="GR413" s="47"/>
      <c r="GS413" s="47"/>
      <c r="GT413" s="47"/>
      <c r="GU413" s="47"/>
      <c r="GV413" s="47"/>
      <c r="GW413" s="47"/>
      <c r="GX413" s="47"/>
      <c r="GY413" s="47"/>
      <c r="GZ413" s="47"/>
      <c r="HA413" s="47"/>
      <c r="HB413" s="47"/>
      <c r="HC413" s="47"/>
      <c r="HD413" s="47"/>
      <c r="HE413" s="47"/>
      <c r="HF413" s="47"/>
      <c r="HG413" s="47"/>
      <c r="HH413" s="47"/>
      <c r="HI413" s="47"/>
      <c r="HJ413" s="47"/>
      <c r="HK413" s="47"/>
      <c r="HL413" s="47"/>
      <c r="HM413" s="47"/>
      <c r="HN413" s="47"/>
      <c r="HO413" s="47"/>
      <c r="HP413" s="47"/>
      <c r="HQ413" s="47"/>
      <c r="HR413" s="47"/>
      <c r="HS413" s="47"/>
      <c r="HT413" s="47"/>
      <c r="HU413" s="47"/>
      <c r="HV413" s="47"/>
      <c r="HW413" s="47"/>
      <c r="HX413" s="47"/>
      <c r="HY413" s="47"/>
      <c r="HZ413" s="47"/>
      <c r="IA413" s="47"/>
      <c r="IB413" s="47"/>
      <c r="IC413" s="47"/>
      <c r="ID413" s="47"/>
      <c r="IE413" s="47"/>
      <c r="IF413" s="47"/>
      <c r="IG413" s="47"/>
      <c r="IH413" s="47"/>
      <c r="II413" s="47"/>
      <c r="IJ413" s="47"/>
      <c r="IK413" s="47"/>
      <c r="IL413" s="47"/>
      <c r="IM413" s="47"/>
      <c r="IN413" s="47"/>
      <c r="IO413" s="47"/>
      <c r="IP413" s="47"/>
      <c r="IQ413" s="47"/>
      <c r="IR413" s="47"/>
      <c r="IS413" s="47"/>
      <c r="IT413" s="47"/>
      <c r="IU413" s="47"/>
      <c r="IV413" s="47"/>
      <c r="IW413" s="47"/>
      <c r="IX413" s="47"/>
      <c r="IY413" s="47"/>
      <c r="IZ413" s="47"/>
      <c r="JA413" s="47"/>
      <c r="JB413" s="47"/>
      <c r="JC413" s="47"/>
      <c r="JD413" s="47"/>
      <c r="JE413" s="47"/>
      <c r="JF413" s="47"/>
      <c r="JG413" s="47"/>
      <c r="JH413" s="47"/>
      <c r="JI413" s="47"/>
      <c r="JJ413" s="47"/>
      <c r="JK413" s="47"/>
      <c r="JL413" s="47"/>
      <c r="JM413" s="47"/>
      <c r="JN413" s="47"/>
      <c r="JO413" s="47"/>
      <c r="JP413" s="47"/>
      <c r="JQ413" s="47"/>
      <c r="JR413" s="47"/>
      <c r="JS413" s="47"/>
      <c r="JT413" s="47"/>
      <c r="JU413" s="47"/>
      <c r="JV413" s="47"/>
      <c r="JW413" s="47"/>
      <c r="JX413" s="47"/>
      <c r="JY413" s="47"/>
      <c r="JZ413" s="47"/>
      <c r="KA413" s="47"/>
      <c r="KB413" s="47"/>
      <c r="KC413" s="47"/>
      <c r="KD413" s="47"/>
      <c r="KE413" s="47"/>
      <c r="KF413" s="47"/>
      <c r="KG413" s="47"/>
      <c r="KH413" s="47"/>
      <c r="KI413" s="47"/>
      <c r="KJ413" s="47"/>
      <c r="KK413" s="47"/>
      <c r="KL413" s="47"/>
      <c r="KM413" s="47"/>
      <c r="KN413" s="47"/>
      <c r="KO413" s="47"/>
      <c r="KP413" s="47"/>
      <c r="KQ413" s="47"/>
      <c r="KR413" s="47"/>
      <c r="KS413" s="47"/>
      <c r="KT413" s="47"/>
      <c r="KU413" s="47"/>
      <c r="KV413" s="47"/>
      <c r="KW413" s="47"/>
      <c r="KX413" s="47"/>
      <c r="KY413" s="47"/>
      <c r="KZ413" s="47"/>
      <c r="LA413" s="47"/>
      <c r="LB413" s="47"/>
      <c r="LC413" s="47"/>
      <c r="LD413" s="47"/>
      <c r="LE413" s="47"/>
      <c r="LF413" s="47"/>
      <c r="LG413" s="47"/>
      <c r="LH413" s="47"/>
      <c r="LI413" s="47"/>
      <c r="LJ413" s="47"/>
      <c r="LK413" s="47"/>
      <c r="LL413" s="47"/>
      <c r="LM413" s="47"/>
      <c r="LN413" s="47"/>
      <c r="LO413" s="47"/>
      <c r="LP413" s="47"/>
      <c r="LQ413" s="47"/>
      <c r="LR413" s="47"/>
      <c r="LS413" s="47"/>
      <c r="LT413" s="47"/>
      <c r="LU413" s="47"/>
      <c r="LV413" s="47"/>
      <c r="LW413" s="47"/>
      <c r="LX413" s="47"/>
      <c r="LY413" s="47"/>
      <c r="LZ413" s="47"/>
      <c r="MA413" s="47"/>
      <c r="MB413" s="47"/>
      <c r="MC413" s="47"/>
      <c r="MD413" s="47"/>
      <c r="ME413" s="47"/>
      <c r="MF413" s="47"/>
      <c r="MG413" s="47"/>
      <c r="MH413" s="47"/>
      <c r="MI413" s="47"/>
      <c r="MJ413" s="47"/>
      <c r="MK413" s="47"/>
      <c r="ML413" s="47"/>
      <c r="MM413" s="47"/>
      <c r="MN413" s="47"/>
      <c r="MO413" s="47"/>
      <c r="MP413" s="47"/>
      <c r="MQ413" s="47"/>
      <c r="MR413" s="47"/>
      <c r="MS413" s="47"/>
      <c r="MT413" s="47"/>
      <c r="MU413" s="47"/>
      <c r="MV413" s="47"/>
      <c r="MW413" s="47"/>
      <c r="MX413" s="47"/>
      <c r="MY413" s="47"/>
      <c r="MZ413" s="47"/>
      <c r="NA413" s="47"/>
      <c r="NB413" s="47"/>
      <c r="NC413" s="47"/>
      <c r="ND413" s="47"/>
      <c r="NE413" s="47"/>
      <c r="NF413" s="47"/>
      <c r="NG413" s="47"/>
      <c r="NH413" s="47"/>
      <c r="NI413" s="47"/>
      <c r="NJ413" s="47"/>
      <c r="NK413" s="47"/>
      <c r="NL413" s="47"/>
      <c r="NM413" s="47"/>
      <c r="NN413" s="47"/>
      <c r="NO413" s="47"/>
      <c r="NP413" s="47"/>
      <c r="NQ413" s="47"/>
      <c r="NR413" s="47"/>
      <c r="NS413" s="47"/>
      <c r="NT413" s="47"/>
      <c r="NU413" s="47"/>
      <c r="NV413" s="47"/>
      <c r="NW413" s="47"/>
      <c r="NX413" s="47"/>
      <c r="NY413" s="47"/>
      <c r="NZ413" s="47"/>
      <c r="OA413" s="47"/>
      <c r="OB413" s="47"/>
      <c r="OC413" s="47"/>
      <c r="OD413" s="47"/>
      <c r="OE413" s="47"/>
      <c r="OF413" s="47"/>
      <c r="OG413" s="47"/>
      <c r="OH413" s="47"/>
      <c r="OI413" s="47"/>
      <c r="OJ413" s="47"/>
      <c r="OK413" s="47"/>
      <c r="OL413" s="47"/>
      <c r="OM413" s="47"/>
      <c r="ON413" s="47"/>
      <c r="OO413" s="47"/>
      <c r="OP413" s="47"/>
      <c r="OQ413" s="47"/>
      <c r="OR413" s="47"/>
      <c r="OS413" s="47"/>
      <c r="OT413" s="47"/>
      <c r="OU413" s="47"/>
      <c r="OV413" s="47"/>
      <c r="OW413" s="47"/>
      <c r="OX413" s="47"/>
      <c r="OY413" s="47"/>
      <c r="OZ413" s="47"/>
      <c r="PA413" s="47"/>
      <c r="PB413" s="47"/>
      <c r="PC413" s="47"/>
      <c r="PD413" s="47"/>
      <c r="PE413" s="47"/>
      <c r="PF413" s="47"/>
      <c r="PG413" s="47"/>
      <c r="PH413" s="47"/>
      <c r="PI413" s="47"/>
      <c r="PJ413" s="47"/>
      <c r="PK413" s="47"/>
      <c r="PL413" s="47"/>
      <c r="PM413" s="47"/>
      <c r="PN413" s="47"/>
      <c r="PO413" s="47"/>
      <c r="PP413" s="47"/>
      <c r="PQ413" s="47"/>
      <c r="PR413" s="47"/>
      <c r="PS413" s="47"/>
      <c r="PT413" s="47"/>
      <c r="PU413" s="47"/>
      <c r="PV413" s="47"/>
      <c r="PW413" s="47"/>
      <c r="PX413" s="47"/>
      <c r="PY413" s="47"/>
      <c r="PZ413" s="47"/>
      <c r="QA413" s="47"/>
      <c r="QB413" s="47"/>
      <c r="QC413" s="47"/>
      <c r="QD413" s="47"/>
      <c r="QE413" s="47"/>
      <c r="QF413" s="47"/>
      <c r="QG413" s="47"/>
      <c r="QH413" s="47"/>
      <c r="QI413" s="47"/>
      <c r="QJ413" s="47"/>
      <c r="QK413" s="47"/>
      <c r="QL413" s="47"/>
      <c r="QM413" s="47"/>
      <c r="QN413" s="47"/>
      <c r="QO413" s="47"/>
      <c r="QP413" s="47"/>
      <c r="QQ413" s="47"/>
      <c r="QR413" s="47"/>
      <c r="QS413" s="47"/>
      <c r="QT413" s="47"/>
      <c r="QU413" s="47"/>
      <c r="QV413" s="47"/>
      <c r="QW413" s="47"/>
      <c r="QX413" s="47"/>
      <c r="QY413" s="47"/>
      <c r="QZ413" s="47"/>
      <c r="RA413" s="47"/>
      <c r="RB413" s="47"/>
      <c r="RC413" s="47"/>
      <c r="RD413" s="47"/>
      <c r="RE413" s="47"/>
      <c r="RF413" s="47"/>
      <c r="RG413" s="47"/>
      <c r="RH413" s="47"/>
      <c r="RI413" s="47"/>
      <c r="RJ413" s="47"/>
      <c r="RK413" s="47"/>
      <c r="RL413" s="47"/>
      <c r="RM413" s="47"/>
      <c r="RN413" s="47"/>
      <c r="RO413" s="47"/>
      <c r="RP413" s="47"/>
      <c r="RQ413" s="47"/>
      <c r="RR413" s="47"/>
      <c r="RS413" s="47"/>
      <c r="RT413" s="47"/>
      <c r="RU413" s="47"/>
      <c r="RV413" s="47"/>
      <c r="RW413" s="47"/>
      <c r="RX413" s="47"/>
      <c r="RY413" s="47"/>
      <c r="RZ413" s="47"/>
      <c r="SA413" s="47"/>
      <c r="SB413" s="47"/>
      <c r="SC413" s="47"/>
      <c r="SD413" s="47"/>
      <c r="SE413" s="47"/>
      <c r="SF413" s="47"/>
      <c r="SG413" s="47"/>
      <c r="SH413" s="47"/>
      <c r="SI413" s="47"/>
      <c r="SJ413" s="47"/>
      <c r="SK413" s="47"/>
      <c r="SL413" s="47"/>
      <c r="SM413" s="47"/>
      <c r="SN413" s="47"/>
      <c r="SO413" s="47"/>
      <c r="SP413" s="47"/>
      <c r="SQ413" s="47"/>
      <c r="SR413" s="47"/>
      <c r="SS413" s="47"/>
      <c r="ST413" s="47"/>
      <c r="SU413" s="47"/>
      <c r="SV413" s="47"/>
      <c r="SW413" s="47"/>
      <c r="SX413" s="47"/>
      <c r="SY413" s="47"/>
      <c r="SZ413" s="47"/>
      <c r="TA413" s="47"/>
      <c r="TB413" s="47"/>
      <c r="TC413" s="47"/>
      <c r="TD413" s="47"/>
      <c r="TE413" s="47"/>
      <c r="TF413" s="47"/>
      <c r="TG413" s="47"/>
      <c r="TH413" s="47"/>
      <c r="TI413" s="47"/>
      <c r="TJ413" s="47"/>
      <c r="TK413" s="47"/>
      <c r="TL413" s="47"/>
      <c r="TM413" s="47"/>
      <c r="TN413" s="47"/>
      <c r="TO413" s="47"/>
      <c r="TP413" s="47"/>
      <c r="TQ413" s="47"/>
      <c r="TR413" s="47"/>
      <c r="TS413" s="47"/>
      <c r="TT413" s="47"/>
      <c r="TU413" s="47"/>
      <c r="TV413" s="47"/>
      <c r="TW413" s="47"/>
      <c r="TX413" s="47"/>
      <c r="TY413" s="47"/>
      <c r="TZ413" s="47"/>
      <c r="UA413" s="47"/>
      <c r="UB413" s="47"/>
      <c r="UC413" s="47"/>
      <c r="UD413" s="47"/>
      <c r="UE413" s="47"/>
      <c r="UF413" s="47"/>
      <c r="UG413" s="47"/>
      <c r="UH413" s="47"/>
      <c r="UI413" s="47"/>
      <c r="UJ413" s="47"/>
      <c r="UK413" s="47"/>
      <c r="UL413" s="47"/>
      <c r="UM413" s="47"/>
      <c r="UN413" s="47"/>
      <c r="UO413" s="47"/>
      <c r="UP413" s="47"/>
      <c r="UQ413" s="47"/>
      <c r="UR413" s="47"/>
      <c r="US413" s="47"/>
      <c r="UT413" s="47"/>
      <c r="UU413" s="47"/>
      <c r="UV413" s="47"/>
      <c r="UW413" s="47"/>
      <c r="UX413" s="47"/>
      <c r="UY413" s="47"/>
      <c r="UZ413" s="47"/>
      <c r="VA413" s="47"/>
      <c r="VB413" s="47"/>
      <c r="VC413" s="47"/>
      <c r="VD413" s="47"/>
      <c r="VE413" s="47"/>
      <c r="VF413" s="47"/>
      <c r="VG413" s="47"/>
      <c r="VH413" s="47"/>
      <c r="VI413" s="47"/>
      <c r="VJ413" s="47"/>
      <c r="VK413" s="47"/>
      <c r="VL413" s="47"/>
      <c r="VM413" s="47"/>
      <c r="VN413" s="47"/>
      <c r="VO413" s="47"/>
      <c r="VP413" s="47"/>
      <c r="VQ413" s="47"/>
      <c r="VR413" s="47"/>
      <c r="VS413" s="47"/>
      <c r="VT413" s="47"/>
      <c r="VU413" s="47"/>
      <c r="VV413" s="47"/>
      <c r="VW413" s="47"/>
      <c r="VX413" s="47"/>
      <c r="VY413" s="47"/>
      <c r="VZ413" s="47"/>
      <c r="WA413" s="47"/>
      <c r="WB413" s="47"/>
      <c r="WC413" s="47"/>
      <c r="WD413" s="47"/>
      <c r="WE413" s="47"/>
      <c r="WF413" s="47"/>
      <c r="WG413" s="47"/>
      <c r="WH413" s="47"/>
      <c r="WI413" s="47"/>
      <c r="WJ413" s="47"/>
      <c r="WK413" s="47"/>
      <c r="WL413" s="47"/>
      <c r="WM413" s="47"/>
      <c r="WN413" s="47"/>
      <c r="WO413" s="47"/>
      <c r="WP413" s="47"/>
      <c r="WQ413" s="47"/>
      <c r="WR413" s="47"/>
      <c r="WS413" s="47"/>
      <c r="WT413" s="47"/>
      <c r="WU413" s="47"/>
      <c r="WV413" s="47"/>
      <c r="WW413" s="47"/>
      <c r="WX413" s="47"/>
      <c r="WY413" s="47"/>
      <c r="WZ413" s="47"/>
      <c r="XA413" s="47"/>
      <c r="XB413" s="47"/>
      <c r="XC413" s="47"/>
      <c r="XD413" s="47"/>
      <c r="XE413" s="47"/>
      <c r="XF413" s="47"/>
      <c r="XG413" s="47"/>
      <c r="XH413" s="47"/>
      <c r="XI413" s="47"/>
      <c r="XJ413" s="47"/>
      <c r="XK413" s="47"/>
      <c r="XL413" s="47"/>
      <c r="XM413" s="47"/>
      <c r="XN413" s="47"/>
      <c r="XO413" s="47"/>
      <c r="XP413" s="47"/>
      <c r="XQ413" s="47"/>
      <c r="XR413" s="47"/>
      <c r="XS413" s="47"/>
      <c r="XT413" s="47"/>
      <c r="XU413" s="47"/>
      <c r="XV413" s="47"/>
      <c r="XW413" s="47"/>
      <c r="XX413" s="47"/>
      <c r="XY413" s="47"/>
      <c r="XZ413" s="47"/>
      <c r="YA413" s="47"/>
      <c r="YB413" s="47"/>
      <c r="YC413" s="47"/>
      <c r="YD413" s="47"/>
      <c r="YE413" s="47"/>
      <c r="YF413" s="47"/>
      <c r="YG413" s="47"/>
      <c r="YH413" s="47"/>
      <c r="YI413" s="47"/>
      <c r="YJ413" s="47"/>
      <c r="YK413" s="47"/>
      <c r="YL413" s="47"/>
      <c r="YM413" s="47"/>
      <c r="YN413" s="47"/>
      <c r="YO413" s="47"/>
      <c r="YP413" s="47"/>
      <c r="YQ413" s="47"/>
      <c r="YR413" s="47"/>
      <c r="YS413" s="47"/>
      <c r="YT413" s="47"/>
      <c r="YU413" s="47"/>
      <c r="YV413" s="47"/>
      <c r="YW413" s="47"/>
      <c r="YX413" s="47"/>
      <c r="YY413" s="47"/>
      <c r="YZ413" s="47"/>
      <c r="ZA413" s="47"/>
      <c r="ZB413" s="47"/>
      <c r="ZC413" s="47"/>
      <c r="ZD413" s="47"/>
      <c r="ZE413" s="47"/>
      <c r="ZF413" s="47"/>
      <c r="ZG413" s="47"/>
      <c r="ZH413" s="47"/>
      <c r="ZI413" s="47"/>
      <c r="ZJ413" s="47"/>
      <c r="ZK413" s="47"/>
      <c r="ZL413" s="47"/>
      <c r="ZM413" s="47"/>
      <c r="ZN413" s="47"/>
      <c r="ZO413" s="47"/>
      <c r="ZP413" s="47"/>
      <c r="ZQ413" s="47"/>
      <c r="ZR413" s="47"/>
      <c r="ZS413" s="47"/>
      <c r="ZT413" s="47"/>
      <c r="ZU413" s="47"/>
      <c r="ZV413" s="47"/>
      <c r="ZW413" s="47"/>
      <c r="ZX413" s="47"/>
      <c r="ZY413" s="47"/>
      <c r="ZZ413" s="47"/>
      <c r="AAA413" s="47"/>
      <c r="AAB413" s="47"/>
      <c r="AAC413" s="47"/>
      <c r="AAD413" s="47"/>
      <c r="AAE413" s="47"/>
      <c r="AAF413" s="47"/>
      <c r="AAG413" s="47"/>
      <c r="AAH413" s="47"/>
      <c r="AAI413" s="47"/>
      <c r="AAJ413" s="47"/>
      <c r="AAK413" s="47"/>
      <c r="AAL413" s="47"/>
      <c r="AAM413" s="47"/>
      <c r="AAN413" s="47"/>
      <c r="AAO413" s="47"/>
      <c r="AAP413" s="47"/>
      <c r="AAQ413" s="47"/>
      <c r="AAR413" s="47"/>
      <c r="AAS413" s="47"/>
      <c r="AAT413" s="47"/>
      <c r="AAU413" s="47"/>
      <c r="AAV413" s="47"/>
      <c r="AAW413" s="47"/>
      <c r="AAX413" s="47"/>
      <c r="AAY413" s="47"/>
      <c r="AAZ413" s="47"/>
      <c r="ABA413" s="47"/>
      <c r="ABB413" s="47"/>
      <c r="ABC413" s="47"/>
      <c r="ABD413" s="47"/>
      <c r="ABE413" s="47"/>
      <c r="ABF413" s="47"/>
      <c r="ABG413" s="47"/>
      <c r="ABH413" s="47"/>
      <c r="ABI413" s="47"/>
      <c r="ABJ413" s="47"/>
      <c r="ABK413" s="47"/>
      <c r="ABL413" s="47"/>
      <c r="ABM413" s="47"/>
      <c r="ABN413" s="47"/>
      <c r="ABO413" s="47"/>
      <c r="ABP413" s="47"/>
      <c r="ABQ413" s="47"/>
      <c r="ABR413" s="47"/>
      <c r="ABS413" s="47"/>
      <c r="ABT413" s="47"/>
      <c r="ABU413" s="47"/>
      <c r="ABV413" s="47"/>
      <c r="ABW413" s="47"/>
      <c r="ABX413" s="47"/>
      <c r="ABY413" s="47"/>
      <c r="ABZ413" s="47"/>
      <c r="ACA413" s="47"/>
      <c r="ACB413" s="47"/>
      <c r="ACC413" s="47"/>
      <c r="ACD413" s="47"/>
      <c r="ACE413" s="47"/>
      <c r="ACF413" s="47"/>
      <c r="ACG413" s="47"/>
      <c r="ACH413" s="47"/>
      <c r="ACI413" s="47"/>
      <c r="ACJ413" s="47"/>
      <c r="ACK413" s="47"/>
      <c r="ACL413" s="47"/>
      <c r="ACM413" s="47"/>
      <c r="ACN413" s="47"/>
      <c r="ACO413" s="47"/>
      <c r="ACP413" s="47"/>
      <c r="ACQ413" s="47"/>
      <c r="ACR413" s="47"/>
      <c r="ACS413" s="47"/>
      <c r="ACT413" s="47"/>
      <c r="ACU413" s="47"/>
      <c r="ACV413" s="47"/>
      <c r="ACW413" s="47"/>
      <c r="ACX413" s="47"/>
      <c r="ACY413" s="47"/>
      <c r="ACZ413" s="47"/>
      <c r="ADA413" s="47"/>
      <c r="ADB413" s="47"/>
      <c r="ADC413" s="47"/>
      <c r="ADD413" s="47"/>
      <c r="ADE413" s="47"/>
      <c r="ADF413" s="47"/>
      <c r="ADG413" s="47"/>
      <c r="ADH413" s="47"/>
      <c r="ADI413" s="47"/>
      <c r="ADJ413" s="47"/>
      <c r="ADK413" s="47"/>
      <c r="ADL413" s="47"/>
      <c r="ADM413" s="47"/>
      <c r="ADN413" s="47"/>
      <c r="ADO413" s="47"/>
      <c r="ADP413" s="47"/>
      <c r="ADQ413" s="47"/>
      <c r="ADR413" s="47"/>
      <c r="ADS413" s="47"/>
      <c r="ADT413" s="47"/>
      <c r="ADU413" s="47"/>
      <c r="ADV413" s="47"/>
      <c r="ADW413" s="47"/>
      <c r="ADX413" s="47"/>
      <c r="ADY413" s="47"/>
      <c r="ADZ413" s="47"/>
      <c r="AEA413" s="47"/>
      <c r="AEB413" s="47"/>
      <c r="AEC413" s="47"/>
      <c r="AED413" s="47"/>
      <c r="AEE413" s="47"/>
      <c r="AEF413" s="47"/>
      <c r="AEG413" s="47"/>
      <c r="AEH413" s="47"/>
      <c r="AEI413" s="47"/>
      <c r="AEJ413" s="47"/>
      <c r="AEK413" s="47"/>
      <c r="AEL413" s="47"/>
      <c r="AEM413" s="47"/>
      <c r="AEN413" s="47"/>
      <c r="AEO413" s="47"/>
      <c r="AEP413" s="47"/>
      <c r="AEQ413" s="47"/>
      <c r="AER413" s="47"/>
      <c r="AES413" s="47"/>
      <c r="AET413" s="47"/>
      <c r="AEU413" s="47"/>
      <c r="AEV413" s="47"/>
      <c r="AEW413" s="47"/>
      <c r="AEX413" s="47"/>
      <c r="AEY413" s="47"/>
      <c r="AEZ413" s="47"/>
      <c r="AFA413" s="47"/>
      <c r="AFB413" s="47"/>
      <c r="AFC413" s="47"/>
      <c r="AFD413" s="47"/>
      <c r="AFE413" s="47"/>
      <c r="AFF413" s="47"/>
      <c r="AFG413" s="47"/>
      <c r="AFH413" s="47"/>
      <c r="AFI413" s="47"/>
      <c r="AFJ413" s="47"/>
      <c r="AFK413" s="47"/>
      <c r="AFL413" s="47"/>
      <c r="AFM413" s="47"/>
      <c r="AFN413" s="47"/>
      <c r="AFO413" s="47"/>
      <c r="AFP413" s="47"/>
      <c r="AFQ413" s="47"/>
      <c r="AFR413" s="47"/>
      <c r="AFS413" s="47"/>
      <c r="AFT413" s="47"/>
      <c r="AFU413" s="47"/>
      <c r="AFV413" s="47"/>
      <c r="AFW413" s="47"/>
      <c r="AFX413" s="47"/>
      <c r="AFY413" s="47"/>
      <c r="AFZ413" s="47"/>
      <c r="AGA413" s="47"/>
      <c r="AGB413" s="47"/>
      <c r="AGC413" s="47"/>
      <c r="AGD413" s="47"/>
      <c r="AGE413" s="47"/>
      <c r="AGF413" s="47"/>
      <c r="AGG413" s="47"/>
      <c r="AGH413" s="47"/>
      <c r="AGI413" s="47"/>
      <c r="AGJ413" s="47"/>
      <c r="AGK413" s="47"/>
      <c r="AGL413" s="47"/>
      <c r="AGM413" s="47"/>
      <c r="AGN413" s="47"/>
      <c r="AGO413" s="47"/>
      <c r="AGP413" s="47"/>
      <c r="AGQ413" s="47"/>
      <c r="AGR413" s="47"/>
      <c r="AGS413" s="47"/>
      <c r="AGT413" s="47"/>
      <c r="AGU413" s="47"/>
      <c r="AGV413" s="47"/>
      <c r="AGW413" s="47"/>
      <c r="AGX413" s="47"/>
      <c r="AGY413" s="47"/>
      <c r="AGZ413" s="47"/>
      <c r="AHA413" s="47"/>
      <c r="AHB413" s="47"/>
      <c r="AHC413" s="47"/>
      <c r="AHD413" s="47"/>
      <c r="AHE413" s="47"/>
      <c r="AHF413" s="47"/>
      <c r="AHG413" s="47"/>
      <c r="AHH413" s="47"/>
      <c r="AHI413" s="47"/>
      <c r="AHJ413" s="47"/>
      <c r="AHK413" s="47"/>
      <c r="AHL413" s="47"/>
      <c r="AHM413" s="47"/>
      <c r="AHN413" s="47"/>
      <c r="AHO413" s="47"/>
      <c r="AHP413" s="47"/>
      <c r="AHQ413" s="47"/>
      <c r="AHR413" s="47"/>
      <c r="AHS413" s="47"/>
      <c r="AHT413" s="47"/>
      <c r="AHU413" s="47"/>
      <c r="AHV413" s="47"/>
      <c r="AHW413" s="47"/>
      <c r="AHX413" s="47"/>
      <c r="AHY413" s="47"/>
      <c r="AHZ413" s="47"/>
      <c r="AIA413" s="47"/>
      <c r="AIB413" s="47"/>
      <c r="AIC413" s="47"/>
      <c r="AID413" s="47"/>
      <c r="AIE413" s="47"/>
      <c r="AIF413" s="47"/>
      <c r="AIG413" s="47"/>
      <c r="AIH413" s="47"/>
      <c r="AII413" s="47"/>
      <c r="AIJ413" s="47"/>
      <c r="AIK413" s="47"/>
      <c r="AIL413" s="47"/>
      <c r="AIM413" s="47"/>
      <c r="AIN413" s="47"/>
      <c r="AIO413" s="47"/>
      <c r="AIP413" s="47"/>
      <c r="AIQ413" s="47"/>
      <c r="AIR413" s="47"/>
      <c r="AIS413" s="47"/>
      <c r="AIT413" s="47"/>
      <c r="AIU413" s="47"/>
      <c r="AIV413" s="47"/>
      <c r="AIW413" s="47"/>
      <c r="AIX413" s="47"/>
      <c r="AIY413" s="47"/>
      <c r="AIZ413" s="47"/>
      <c r="AJA413" s="47"/>
      <c r="AJB413" s="47"/>
      <c r="AJC413" s="47"/>
      <c r="AJD413" s="47"/>
      <c r="AJE413" s="47"/>
      <c r="AJF413" s="47"/>
      <c r="AJG413" s="47"/>
      <c r="AJH413" s="47"/>
      <c r="AJI413" s="47"/>
      <c r="AJJ413" s="47"/>
      <c r="AJK413" s="47"/>
      <c r="AJL413" s="47"/>
      <c r="AJM413" s="47"/>
      <c r="AJN413" s="47"/>
      <c r="AJO413" s="47"/>
      <c r="AJP413" s="47"/>
      <c r="AJQ413" s="47"/>
      <c r="AJR413" s="47"/>
      <c r="AJS413" s="47"/>
      <c r="AJT413" s="47"/>
      <c r="AJU413" s="47"/>
      <c r="AJV413" s="47"/>
      <c r="AJW413" s="47"/>
      <c r="AJX413" s="47"/>
      <c r="AJY413" s="47"/>
      <c r="AJZ413" s="47"/>
      <c r="AKA413" s="47"/>
      <c r="AKB413" s="47"/>
      <c r="AKC413" s="47"/>
      <c r="AKD413" s="47"/>
      <c r="AKE413" s="47"/>
      <c r="AKF413" s="47"/>
      <c r="AKG413" s="47"/>
      <c r="AKH413" s="47"/>
      <c r="AKI413" s="47"/>
      <c r="AKJ413" s="47"/>
      <c r="AKK413" s="47"/>
      <c r="AKL413" s="47"/>
      <c r="AKM413" s="47"/>
      <c r="AKN413" s="47"/>
      <c r="AKO413" s="47"/>
      <c r="AKP413" s="47"/>
      <c r="AKQ413" s="47"/>
      <c r="AKR413" s="47"/>
      <c r="AKS413" s="47"/>
      <c r="AKT413" s="47"/>
      <c r="AKU413" s="47"/>
      <c r="AKV413" s="47"/>
      <c r="AKW413" s="47"/>
      <c r="AKX413" s="47"/>
      <c r="AKY413" s="47"/>
      <c r="AKZ413" s="47"/>
      <c r="ALA413" s="47"/>
      <c r="ALB413" s="47"/>
      <c r="ALC413" s="47"/>
      <c r="ALD413" s="47"/>
      <c r="ALE413" s="47"/>
      <c r="ALF413" s="47"/>
      <c r="ALG413" s="47"/>
      <c r="ALH413" s="47"/>
      <c r="ALI413" s="47"/>
      <c r="ALJ413" s="47"/>
      <c r="ALK413" s="47"/>
      <c r="ALL413" s="47"/>
      <c r="ALM413" s="47"/>
      <c r="ALN413" s="47"/>
      <c r="ALO413" s="47"/>
      <c r="ALP413" s="47"/>
      <c r="ALQ413" s="47"/>
      <c r="ALR413" s="47"/>
      <c r="ALS413" s="47"/>
      <c r="ALT413" s="47"/>
      <c r="ALU413" s="47"/>
      <c r="ALV413" s="47"/>
      <c r="ALW413" s="47"/>
      <c r="ALX413" s="47"/>
      <c r="ALY413" s="47"/>
      <c r="ALZ413" s="47"/>
      <c r="AMA413" s="47"/>
      <c r="AMB413" s="47"/>
      <c r="AMC413" s="47"/>
      <c r="AMD413" s="47"/>
      <c r="AME413" s="47"/>
      <c r="AMF413" s="47"/>
      <c r="AMG413" s="47"/>
      <c r="AMH413" s="47"/>
      <c r="AMI413" s="47"/>
      <c r="AMJ413" s="47"/>
      <c r="AMK413" s="47"/>
      <c r="AML413" s="47"/>
      <c r="AMM413" s="47"/>
      <c r="AMN413" s="47"/>
      <c r="AMO413" s="47"/>
      <c r="AMP413" s="47"/>
      <c r="AMQ413" s="47"/>
      <c r="AMR413" s="47"/>
      <c r="AMS413" s="47"/>
      <c r="AMT413" s="47"/>
      <c r="AMU413" s="47"/>
      <c r="AMV413" s="47"/>
      <c r="AMW413" s="47"/>
      <c r="AMX413" s="47"/>
      <c r="AMY413" s="47"/>
      <c r="AMZ413" s="47"/>
      <c r="ANA413" s="47"/>
      <c r="ANB413" s="47"/>
      <c r="ANC413" s="47"/>
      <c r="AND413" s="47"/>
      <c r="ANE413" s="47"/>
      <c r="ANF413" s="47"/>
      <c r="ANG413" s="47"/>
      <c r="ANH413" s="47"/>
      <c r="ANI413" s="47"/>
      <c r="ANJ413" s="47"/>
      <c r="ANK413" s="47"/>
      <c r="ANL413" s="47"/>
      <c r="ANM413" s="47"/>
      <c r="ANN413" s="47"/>
      <c r="ANO413" s="47"/>
      <c r="ANP413" s="47"/>
      <c r="ANQ413" s="47"/>
      <c r="ANR413" s="47"/>
      <c r="ANS413" s="47"/>
      <c r="ANT413" s="47"/>
      <c r="ANU413" s="47"/>
      <c r="ANV413" s="47"/>
      <c r="ANW413" s="47"/>
      <c r="ANX413" s="47"/>
      <c r="ANY413" s="47"/>
      <c r="ANZ413" s="47"/>
      <c r="AOA413" s="47"/>
      <c r="AOB413" s="47"/>
      <c r="AOC413" s="47"/>
      <c r="AOD413" s="47"/>
      <c r="AOE413" s="47"/>
      <c r="AOF413" s="47"/>
      <c r="AOG413" s="47"/>
      <c r="AOH413" s="47"/>
      <c r="AOI413" s="47"/>
      <c r="AOJ413" s="47"/>
      <c r="AOK413" s="47"/>
      <c r="AOL413" s="47"/>
      <c r="AOM413" s="47"/>
      <c r="AON413" s="47"/>
      <c r="AOO413" s="47"/>
      <c r="AOP413" s="47"/>
      <c r="AOQ413" s="47"/>
      <c r="AOR413" s="47"/>
      <c r="AOS413" s="47"/>
      <c r="AOT413" s="47"/>
      <c r="AOU413" s="47"/>
      <c r="AOV413" s="47"/>
      <c r="AOW413" s="47"/>
      <c r="AOX413" s="47"/>
      <c r="AOY413" s="47"/>
      <c r="AOZ413" s="47"/>
      <c r="APA413" s="47"/>
      <c r="APB413" s="47"/>
      <c r="APC413" s="47"/>
      <c r="APD413" s="47"/>
      <c r="APE413" s="47"/>
      <c r="APF413" s="47"/>
      <c r="APG413" s="47"/>
      <c r="APH413" s="47"/>
      <c r="API413" s="47"/>
      <c r="APJ413" s="47"/>
      <c r="APK413" s="47"/>
      <c r="APL413" s="47"/>
      <c r="APM413" s="47"/>
      <c r="APN413" s="47"/>
      <c r="APO413" s="47"/>
      <c r="APP413" s="47"/>
      <c r="APQ413" s="47"/>
      <c r="APR413" s="47"/>
      <c r="APS413" s="47"/>
      <c r="APT413" s="47"/>
      <c r="APU413" s="47"/>
      <c r="APV413" s="47"/>
      <c r="APW413" s="47"/>
      <c r="APX413" s="47"/>
      <c r="APY413" s="47"/>
      <c r="APZ413" s="47"/>
      <c r="AQA413" s="47"/>
      <c r="AQB413" s="47"/>
      <c r="AQC413" s="47"/>
      <c r="AQD413" s="47"/>
      <c r="AQE413" s="47"/>
      <c r="AQF413" s="47"/>
      <c r="AQG413" s="47"/>
      <c r="AQH413" s="47"/>
      <c r="AQI413" s="47"/>
      <c r="AQJ413" s="47"/>
      <c r="AQK413" s="47"/>
      <c r="AQL413" s="47"/>
      <c r="AQM413" s="47"/>
      <c r="AQN413" s="47"/>
      <c r="AQO413" s="47"/>
      <c r="AQP413" s="47"/>
      <c r="AQQ413" s="47"/>
      <c r="AQR413" s="47"/>
      <c r="AQS413" s="47"/>
      <c r="AQT413" s="47"/>
      <c r="AQU413" s="47"/>
      <c r="AQV413" s="47"/>
      <c r="AQW413" s="47"/>
      <c r="AQX413" s="47"/>
      <c r="AQY413" s="47"/>
      <c r="AQZ413" s="47"/>
      <c r="ARA413" s="47"/>
      <c r="ARB413" s="47"/>
      <c r="ARC413" s="47"/>
      <c r="ARD413" s="47"/>
      <c r="ARE413" s="47"/>
      <c r="ARF413" s="47"/>
      <c r="ARG413" s="47"/>
      <c r="ARH413" s="47"/>
      <c r="ARI413" s="47"/>
      <c r="ARJ413" s="47"/>
      <c r="ARK413" s="47"/>
      <c r="ARL413" s="47"/>
      <c r="ARM413" s="47"/>
      <c r="ARN413" s="47"/>
      <c r="ARO413" s="47"/>
      <c r="ARP413" s="47"/>
      <c r="ARQ413" s="47"/>
      <c r="ARR413" s="47"/>
      <c r="ARS413" s="47"/>
      <c r="ART413" s="47"/>
      <c r="ARU413" s="47"/>
      <c r="ARV413" s="47"/>
      <c r="ARW413" s="47"/>
      <c r="ARX413" s="47"/>
      <c r="ARY413" s="47"/>
      <c r="ARZ413" s="47"/>
      <c r="ASA413" s="47"/>
      <c r="ASB413" s="47"/>
      <c r="ASC413" s="47"/>
      <c r="ASD413" s="47"/>
      <c r="ASE413" s="47"/>
      <c r="ASF413" s="47"/>
      <c r="ASG413" s="47"/>
      <c r="ASH413" s="47"/>
      <c r="ASI413" s="47"/>
      <c r="ASJ413" s="47"/>
      <c r="ASK413" s="47"/>
      <c r="ASL413" s="47"/>
      <c r="ASM413" s="47"/>
      <c r="ASN413" s="47"/>
      <c r="ASO413" s="47"/>
      <c r="ASP413" s="47"/>
      <c r="ASQ413" s="47"/>
      <c r="ASR413" s="47"/>
      <c r="ASS413" s="47"/>
      <c r="AST413" s="47"/>
      <c r="ASU413" s="47"/>
      <c r="ASV413" s="47"/>
      <c r="ASW413" s="47"/>
      <c r="ASX413" s="47"/>
      <c r="ASY413" s="47"/>
      <c r="ASZ413" s="47"/>
      <c r="ATA413" s="47"/>
      <c r="ATB413" s="47"/>
      <c r="ATC413" s="47"/>
      <c r="ATD413" s="47"/>
      <c r="ATE413" s="47"/>
      <c r="ATF413" s="47"/>
      <c r="ATG413" s="47"/>
      <c r="ATH413" s="47"/>
      <c r="ATI413" s="47"/>
      <c r="ATJ413" s="47"/>
      <c r="ATK413" s="47"/>
      <c r="ATL413" s="47"/>
      <c r="ATM413" s="47"/>
      <c r="ATN413" s="47"/>
      <c r="ATO413" s="47"/>
      <c r="ATP413" s="47"/>
      <c r="ATQ413" s="47"/>
      <c r="ATR413" s="47"/>
      <c r="ATS413" s="47"/>
      <c r="ATT413" s="47"/>
      <c r="ATU413" s="47"/>
      <c r="ATV413" s="47"/>
      <c r="ATW413" s="47"/>
      <c r="ATX413" s="47"/>
      <c r="ATY413" s="47"/>
      <c r="ATZ413" s="47"/>
      <c r="AUA413" s="47"/>
      <c r="AUB413" s="47"/>
      <c r="AUC413" s="47"/>
      <c r="AUD413" s="47"/>
      <c r="AUE413" s="47"/>
      <c r="AUF413" s="47"/>
      <c r="AUG413" s="47"/>
      <c r="AUH413" s="47"/>
      <c r="AUI413" s="47"/>
      <c r="AUJ413" s="47"/>
      <c r="AUK413" s="47"/>
      <c r="AUL413" s="47"/>
      <c r="AUM413" s="47"/>
      <c r="AUN413" s="47"/>
      <c r="AUO413" s="47"/>
      <c r="AUP413" s="47"/>
      <c r="AUQ413" s="47"/>
      <c r="AUR413" s="47"/>
      <c r="AUS413" s="47"/>
      <c r="AUT413" s="47"/>
      <c r="AUU413" s="47"/>
      <c r="AUV413" s="47"/>
      <c r="AUW413" s="47"/>
      <c r="AUX413" s="47"/>
      <c r="AUY413" s="47"/>
      <c r="AUZ413" s="47"/>
      <c r="AVA413" s="47"/>
      <c r="AVB413" s="47"/>
      <c r="AVC413" s="47"/>
      <c r="AVD413" s="47"/>
      <c r="AVE413" s="47"/>
      <c r="AVF413" s="47"/>
      <c r="AVG413" s="47"/>
      <c r="AVH413" s="47"/>
      <c r="AVI413" s="47"/>
      <c r="AVJ413" s="47"/>
      <c r="AVK413" s="47"/>
      <c r="AVL413" s="47"/>
      <c r="AVM413" s="47"/>
      <c r="AVN413" s="47"/>
      <c r="AVO413" s="47"/>
      <c r="AVP413" s="47"/>
      <c r="AVQ413" s="47"/>
      <c r="AVR413" s="47"/>
      <c r="AVS413" s="47"/>
      <c r="AVT413" s="47"/>
      <c r="AVU413" s="47"/>
      <c r="AVV413" s="47"/>
      <c r="AVW413" s="47"/>
      <c r="AVX413" s="47"/>
      <c r="AVY413" s="47"/>
      <c r="AVZ413" s="47"/>
      <c r="AWA413" s="47"/>
      <c r="AWB413" s="47"/>
      <c r="AWC413" s="47"/>
      <c r="AWD413" s="47"/>
      <c r="AWE413" s="47"/>
      <c r="AWF413" s="47"/>
      <c r="AWG413" s="47"/>
      <c r="AWH413" s="47"/>
      <c r="AWI413" s="47"/>
      <c r="AWJ413" s="47"/>
      <c r="AWK413" s="47"/>
      <c r="AWL413" s="47"/>
      <c r="AWM413" s="47"/>
      <c r="AWN413" s="47"/>
      <c r="AWO413" s="47"/>
      <c r="AWP413" s="47"/>
      <c r="AWQ413" s="47"/>
      <c r="AWR413" s="47"/>
      <c r="AWS413" s="47"/>
      <c r="AWT413" s="47"/>
      <c r="AWU413" s="47"/>
      <c r="AWV413" s="47"/>
      <c r="AWW413" s="47"/>
      <c r="AWX413" s="47"/>
      <c r="AWY413" s="47"/>
      <c r="AWZ413" s="47"/>
      <c r="AXA413" s="47"/>
      <c r="AXB413" s="47"/>
      <c r="AXC413" s="47"/>
      <c r="AXD413" s="47"/>
      <c r="AXE413" s="47"/>
      <c r="AXF413" s="47"/>
      <c r="AXG413" s="47"/>
      <c r="AXH413" s="47"/>
      <c r="AXI413" s="47"/>
      <c r="AXJ413" s="47"/>
      <c r="AXK413" s="47"/>
      <c r="AXL413" s="47"/>
      <c r="AXM413" s="47"/>
      <c r="AXN413" s="47"/>
      <c r="AXO413" s="47"/>
      <c r="AXP413" s="47"/>
      <c r="AXQ413" s="47"/>
      <c r="AXR413" s="47"/>
      <c r="AXS413" s="47"/>
      <c r="AXT413" s="47"/>
      <c r="AXU413" s="47"/>
      <c r="AXV413" s="47"/>
      <c r="AXW413" s="47"/>
      <c r="AXX413" s="47"/>
      <c r="AXY413" s="47"/>
      <c r="AXZ413" s="47"/>
      <c r="AYA413" s="47"/>
      <c r="AYB413" s="47"/>
      <c r="AYC413" s="47"/>
      <c r="AYD413" s="47"/>
      <c r="AYE413" s="47"/>
      <c r="AYF413" s="47"/>
      <c r="AYG413" s="47"/>
      <c r="AYH413" s="47"/>
      <c r="AYI413" s="47"/>
      <c r="AYJ413" s="47"/>
      <c r="AYK413" s="47"/>
      <c r="AYL413" s="47"/>
      <c r="AYM413" s="47"/>
      <c r="AYN413" s="47"/>
      <c r="AYO413" s="47"/>
      <c r="AYP413" s="47"/>
      <c r="AYQ413" s="47"/>
      <c r="AYR413" s="47"/>
      <c r="AYS413" s="47"/>
      <c r="AYT413" s="47"/>
      <c r="AYU413" s="47"/>
      <c r="AYV413" s="47"/>
      <c r="AYW413" s="47"/>
      <c r="AYX413" s="47"/>
      <c r="AYY413" s="47"/>
      <c r="AYZ413" s="47"/>
      <c r="AZA413" s="47"/>
      <c r="AZB413" s="47"/>
      <c r="AZC413" s="47"/>
      <c r="AZD413" s="47"/>
      <c r="AZE413" s="47"/>
      <c r="AZF413" s="47"/>
      <c r="AZG413" s="47"/>
      <c r="AZH413" s="47"/>
      <c r="AZI413" s="47"/>
      <c r="AZJ413" s="47"/>
      <c r="AZK413" s="47"/>
      <c r="AZL413" s="47"/>
      <c r="AZM413" s="47"/>
      <c r="AZN413" s="47"/>
      <c r="AZO413" s="47"/>
      <c r="AZP413" s="47"/>
      <c r="AZQ413" s="47"/>
      <c r="AZR413" s="47"/>
      <c r="AZS413" s="47"/>
      <c r="AZT413" s="47"/>
      <c r="AZU413" s="47"/>
      <c r="AZV413" s="47"/>
      <c r="AZW413" s="47"/>
      <c r="AZX413" s="47"/>
      <c r="AZY413" s="47"/>
      <c r="AZZ413" s="47"/>
      <c r="BAA413" s="47"/>
      <c r="BAB413" s="47"/>
      <c r="BAC413" s="47"/>
      <c r="BAD413" s="47"/>
      <c r="BAE413" s="47"/>
      <c r="BAF413" s="47"/>
      <c r="BAG413" s="47"/>
      <c r="BAH413" s="47"/>
      <c r="BAI413" s="47"/>
      <c r="BAJ413" s="47"/>
      <c r="BAK413" s="47"/>
      <c r="BAL413" s="47"/>
      <c r="BAM413" s="47"/>
      <c r="BAN413" s="47"/>
      <c r="BAO413" s="47"/>
      <c r="BAP413" s="47"/>
      <c r="BAQ413" s="47"/>
      <c r="BAR413" s="47"/>
      <c r="BAS413" s="47"/>
      <c r="BAT413" s="47"/>
      <c r="BAU413" s="47"/>
      <c r="BAV413" s="47"/>
      <c r="BAW413" s="47"/>
      <c r="BAX413" s="47"/>
      <c r="BAY413" s="47"/>
      <c r="BAZ413" s="47"/>
      <c r="BBA413" s="47"/>
      <c r="BBB413" s="47"/>
      <c r="BBC413" s="47"/>
      <c r="BBD413" s="47"/>
      <c r="BBE413" s="47"/>
      <c r="BBF413" s="47"/>
      <c r="BBG413" s="47"/>
      <c r="BBH413" s="47"/>
      <c r="BBI413" s="47"/>
      <c r="BBJ413" s="47"/>
      <c r="BBK413" s="47"/>
      <c r="BBL413" s="47"/>
      <c r="BBM413" s="47"/>
      <c r="BBN413" s="47"/>
      <c r="BBO413" s="47"/>
      <c r="BBP413" s="47"/>
      <c r="BBQ413" s="47"/>
      <c r="BBR413" s="47"/>
      <c r="BBS413" s="47"/>
      <c r="BBT413" s="47"/>
      <c r="BBU413" s="47"/>
      <c r="BBV413" s="47"/>
      <c r="BBW413" s="47"/>
      <c r="BBX413" s="47"/>
      <c r="BBY413" s="47"/>
      <c r="BBZ413" s="47"/>
      <c r="BCA413" s="47"/>
      <c r="BCB413" s="47"/>
      <c r="BCC413" s="47"/>
      <c r="BCD413" s="47"/>
      <c r="BCE413" s="47"/>
      <c r="BCF413" s="47"/>
      <c r="BCG413" s="47"/>
      <c r="BCH413" s="47"/>
      <c r="BCI413" s="47"/>
      <c r="BCJ413" s="47"/>
      <c r="BCK413" s="47"/>
      <c r="BCL413" s="47"/>
      <c r="BCM413" s="47"/>
      <c r="BCN413" s="47"/>
      <c r="BCO413" s="47"/>
      <c r="BCP413" s="47"/>
      <c r="BCQ413" s="47"/>
      <c r="BCR413" s="47"/>
      <c r="BCS413" s="47"/>
      <c r="BCT413" s="47"/>
      <c r="BCU413" s="47"/>
      <c r="BCV413" s="47"/>
      <c r="BCW413" s="47"/>
      <c r="BCX413" s="47"/>
      <c r="BCY413" s="47"/>
      <c r="BCZ413" s="47"/>
      <c r="BDA413" s="47"/>
      <c r="BDB413" s="47"/>
      <c r="BDC413" s="47"/>
      <c r="BDD413" s="47"/>
      <c r="BDE413" s="47"/>
      <c r="BDF413" s="47"/>
      <c r="BDG413" s="47"/>
      <c r="BDH413" s="47"/>
      <c r="BDI413" s="47"/>
      <c r="BDJ413" s="47"/>
      <c r="BDK413" s="47"/>
      <c r="BDL413" s="47"/>
      <c r="BDM413" s="47"/>
      <c r="BDN413" s="47"/>
      <c r="BDO413" s="47"/>
      <c r="BDP413" s="47"/>
      <c r="BDQ413" s="47"/>
      <c r="BDR413" s="47"/>
      <c r="BDS413" s="47"/>
      <c r="BDT413" s="47"/>
      <c r="BDU413" s="47"/>
      <c r="BDV413" s="47"/>
      <c r="BDW413" s="47"/>
      <c r="BDX413" s="47"/>
      <c r="BDY413" s="47"/>
      <c r="BDZ413" s="47"/>
      <c r="BEA413" s="47"/>
      <c r="BEB413" s="47"/>
      <c r="BEC413" s="47"/>
      <c r="BED413" s="47"/>
      <c r="BEE413" s="47"/>
      <c r="BEF413" s="47"/>
      <c r="BEG413" s="47"/>
      <c r="BEH413" s="47"/>
      <c r="BEI413" s="47"/>
      <c r="BEJ413" s="47"/>
      <c r="BEK413" s="47"/>
      <c r="BEL413" s="47"/>
      <c r="BEM413" s="47"/>
      <c r="BEN413" s="47"/>
      <c r="BEO413" s="47"/>
      <c r="BEP413" s="47"/>
      <c r="BEQ413" s="47"/>
      <c r="BER413" s="47"/>
      <c r="BES413" s="47"/>
      <c r="BET413" s="47"/>
      <c r="BEU413" s="47"/>
      <c r="BEV413" s="47"/>
      <c r="BEW413" s="47"/>
      <c r="BEX413" s="47"/>
      <c r="BEY413" s="47"/>
      <c r="BEZ413" s="47"/>
      <c r="BFA413" s="47"/>
      <c r="BFB413" s="47"/>
      <c r="BFC413" s="47"/>
      <c r="BFD413" s="47"/>
      <c r="BFE413" s="47"/>
      <c r="BFF413" s="47"/>
      <c r="BFG413" s="47"/>
      <c r="BFH413" s="47"/>
      <c r="BFI413" s="47"/>
      <c r="BFJ413" s="47"/>
      <c r="BFK413" s="47"/>
      <c r="BFL413" s="47"/>
      <c r="BFM413" s="47"/>
      <c r="BFN413" s="47"/>
      <c r="BFO413" s="47"/>
      <c r="BFP413" s="47"/>
      <c r="BFQ413" s="47"/>
      <c r="BFR413" s="47"/>
      <c r="BFS413" s="47"/>
      <c r="BFT413" s="47"/>
      <c r="BFU413" s="47"/>
      <c r="BFV413" s="47"/>
      <c r="BFW413" s="47"/>
      <c r="BFX413" s="47"/>
      <c r="BFY413" s="47"/>
      <c r="BFZ413" s="47"/>
      <c r="BGA413" s="47"/>
      <c r="BGB413" s="47"/>
      <c r="BGC413" s="47"/>
      <c r="BGD413" s="47"/>
      <c r="BGE413" s="47"/>
      <c r="BGF413" s="47"/>
      <c r="BGG413" s="47"/>
      <c r="BGH413" s="47"/>
      <c r="BGI413" s="47"/>
      <c r="BGJ413" s="47"/>
      <c r="BGK413" s="47"/>
      <c r="BGL413" s="47"/>
      <c r="BGM413" s="47"/>
      <c r="BGN413" s="47"/>
      <c r="BGO413" s="47"/>
      <c r="BGP413" s="47"/>
      <c r="BGQ413" s="47"/>
      <c r="BGR413" s="47"/>
      <c r="BGS413" s="47"/>
      <c r="BGT413" s="47"/>
      <c r="BGU413" s="47"/>
      <c r="BGV413" s="47"/>
      <c r="BGW413" s="47"/>
      <c r="BGX413" s="47"/>
      <c r="BGY413" s="47"/>
      <c r="BGZ413" s="47"/>
      <c r="BHA413" s="47"/>
      <c r="BHB413" s="47"/>
      <c r="BHC413" s="47"/>
      <c r="BHD413" s="47"/>
      <c r="BHE413" s="47"/>
      <c r="BHF413" s="47"/>
      <c r="BHG413" s="47"/>
      <c r="BHH413" s="47"/>
      <c r="BHI413" s="47"/>
      <c r="BHJ413" s="47"/>
      <c r="BHK413" s="47"/>
      <c r="BHL413" s="47"/>
      <c r="BHM413" s="47"/>
      <c r="BHN413" s="47"/>
      <c r="BHO413" s="47"/>
      <c r="BHP413" s="47"/>
      <c r="BHQ413" s="47"/>
      <c r="BHR413" s="47"/>
      <c r="BHS413" s="47"/>
      <c r="BHT413" s="47"/>
      <c r="BHU413" s="47"/>
      <c r="BHV413" s="47"/>
      <c r="BHW413" s="47"/>
      <c r="BHX413" s="47"/>
      <c r="BHY413" s="47"/>
      <c r="BHZ413" s="47"/>
      <c r="BIA413" s="47"/>
      <c r="BIB413" s="47"/>
      <c r="BIC413" s="47"/>
      <c r="BID413" s="47"/>
      <c r="BIE413" s="47"/>
      <c r="BIF413" s="47"/>
      <c r="BIG413" s="47"/>
      <c r="BIH413" s="47"/>
      <c r="BII413" s="47"/>
      <c r="BIJ413" s="47"/>
      <c r="BIK413" s="47"/>
      <c r="BIL413" s="47"/>
      <c r="BIM413" s="47"/>
      <c r="BIN413" s="47"/>
      <c r="BIO413" s="47"/>
      <c r="BIP413" s="47"/>
      <c r="BIQ413" s="47"/>
      <c r="BIR413" s="47"/>
      <c r="BIS413" s="47"/>
      <c r="BIT413" s="47"/>
      <c r="BIU413" s="47"/>
      <c r="BIV413" s="47"/>
      <c r="BIW413" s="47"/>
      <c r="BIX413" s="47"/>
      <c r="BIY413" s="47"/>
      <c r="BIZ413" s="47"/>
      <c r="BJA413" s="47"/>
      <c r="BJB413" s="47"/>
      <c r="BJC413" s="47"/>
      <c r="BJD413" s="47"/>
      <c r="BJE413" s="47"/>
      <c r="BJF413" s="47"/>
      <c r="BJG413" s="47"/>
      <c r="BJH413" s="47"/>
      <c r="BJI413" s="47"/>
      <c r="BJJ413" s="47"/>
      <c r="BJK413" s="47"/>
      <c r="BJL413" s="47"/>
      <c r="BJM413" s="47"/>
      <c r="BJN413" s="47"/>
      <c r="BJO413" s="47"/>
      <c r="BJP413" s="47"/>
      <c r="BJQ413" s="47"/>
      <c r="BJR413" s="47"/>
      <c r="BJS413" s="47"/>
      <c r="BJT413" s="47"/>
      <c r="BJU413" s="47"/>
      <c r="BJV413" s="47"/>
      <c r="BJW413" s="47"/>
      <c r="BJX413" s="47"/>
      <c r="BJY413" s="47"/>
      <c r="BJZ413" s="47"/>
      <c r="BKA413" s="47"/>
      <c r="BKB413" s="47"/>
      <c r="BKC413" s="47"/>
      <c r="BKD413" s="47"/>
      <c r="BKE413" s="47"/>
      <c r="BKF413" s="47"/>
      <c r="BKG413" s="47"/>
      <c r="BKH413" s="47"/>
      <c r="BKI413" s="47"/>
      <c r="BKJ413" s="47"/>
      <c r="BKK413" s="47"/>
      <c r="BKL413" s="47"/>
      <c r="BKM413" s="47"/>
      <c r="BKN413" s="47"/>
      <c r="BKO413" s="47"/>
      <c r="BKP413" s="47"/>
      <c r="BKQ413" s="47"/>
      <c r="BKR413" s="47"/>
      <c r="BKS413" s="47"/>
      <c r="BKT413" s="47"/>
      <c r="BKU413" s="47"/>
      <c r="BKV413" s="47"/>
      <c r="BKW413" s="47"/>
      <c r="BKX413" s="47"/>
      <c r="BKY413" s="47"/>
      <c r="BKZ413" s="47"/>
      <c r="BLA413" s="47"/>
      <c r="BLB413" s="47"/>
      <c r="BLC413" s="47"/>
      <c r="BLD413" s="47"/>
      <c r="BLE413" s="47"/>
      <c r="BLF413" s="47"/>
      <c r="BLG413" s="47"/>
      <c r="BLH413" s="47"/>
      <c r="BLI413" s="47"/>
      <c r="BLJ413" s="47"/>
      <c r="BLK413" s="47"/>
      <c r="BLL413" s="47"/>
      <c r="BLM413" s="47"/>
      <c r="BLN413" s="47"/>
      <c r="BLO413" s="47"/>
      <c r="BLP413" s="47"/>
      <c r="BLQ413" s="47"/>
      <c r="BLR413" s="47"/>
      <c r="BLS413" s="47"/>
      <c r="BLT413" s="47"/>
      <c r="BLU413" s="47"/>
      <c r="BLV413" s="47"/>
      <c r="BLW413" s="47"/>
      <c r="BLX413" s="47"/>
      <c r="BLY413" s="47"/>
      <c r="BLZ413" s="47"/>
      <c r="BMA413" s="47"/>
      <c r="BMB413" s="47"/>
      <c r="BMC413" s="47"/>
      <c r="BMD413" s="47"/>
      <c r="BME413" s="47"/>
      <c r="BMF413" s="47"/>
      <c r="BMG413" s="47"/>
      <c r="BMH413" s="47"/>
      <c r="BMI413" s="47"/>
      <c r="BMJ413" s="47"/>
      <c r="BMK413" s="47"/>
      <c r="BML413" s="47"/>
      <c r="BMM413" s="47"/>
      <c r="BMN413" s="47"/>
      <c r="BMO413" s="47"/>
      <c r="BMP413" s="47"/>
      <c r="BMQ413" s="47"/>
      <c r="BMR413" s="47"/>
      <c r="BMS413" s="47"/>
      <c r="BMT413" s="47"/>
      <c r="BMU413" s="47"/>
      <c r="BMV413" s="47"/>
      <c r="BMW413" s="47"/>
      <c r="BMX413" s="47"/>
      <c r="BMY413" s="47"/>
      <c r="BMZ413" s="47"/>
      <c r="BNA413" s="47"/>
      <c r="BNB413" s="47"/>
      <c r="BNC413" s="47"/>
      <c r="BND413" s="47"/>
      <c r="BNE413" s="47"/>
      <c r="BNF413" s="47"/>
      <c r="BNG413" s="47"/>
      <c r="BNH413" s="47"/>
      <c r="BNI413" s="47"/>
      <c r="BNJ413" s="47"/>
      <c r="BNK413" s="47"/>
      <c r="BNL413" s="47"/>
      <c r="BNM413" s="47"/>
      <c r="BNN413" s="47"/>
      <c r="BNO413" s="47"/>
      <c r="BNP413" s="47"/>
      <c r="BNQ413" s="47"/>
      <c r="BNR413" s="47"/>
      <c r="BNS413" s="47"/>
      <c r="BNT413" s="47"/>
      <c r="BNU413" s="47"/>
      <c r="BNV413" s="47"/>
      <c r="BNW413" s="47"/>
      <c r="BNX413" s="47"/>
      <c r="BNY413" s="47"/>
      <c r="BNZ413" s="47"/>
      <c r="BOA413" s="47"/>
      <c r="BOB413" s="47"/>
      <c r="BOC413" s="47"/>
      <c r="BOD413" s="47"/>
      <c r="BOE413" s="47"/>
      <c r="BOF413" s="47"/>
      <c r="BOG413" s="47"/>
      <c r="BOH413" s="47"/>
      <c r="BOI413" s="47"/>
      <c r="BOJ413" s="47"/>
      <c r="BOK413" s="47"/>
      <c r="BOL413" s="47"/>
      <c r="BOM413" s="47"/>
      <c r="BON413" s="47"/>
      <c r="BOO413" s="47"/>
      <c r="BOP413" s="47"/>
      <c r="BOQ413" s="47"/>
      <c r="BOR413" s="47"/>
      <c r="BOS413" s="47"/>
      <c r="BOT413" s="47"/>
      <c r="BOU413" s="47"/>
      <c r="BOV413" s="47"/>
      <c r="BOW413" s="47"/>
      <c r="BOX413" s="47"/>
      <c r="BOY413" s="47"/>
      <c r="BOZ413" s="47"/>
      <c r="BPA413" s="47"/>
      <c r="BPB413" s="47"/>
      <c r="BPC413" s="47"/>
      <c r="BPD413" s="47"/>
      <c r="BPE413" s="47"/>
      <c r="BPF413" s="47"/>
      <c r="BPG413" s="47"/>
      <c r="BPH413" s="47"/>
      <c r="BPI413" s="47"/>
      <c r="BPJ413" s="47"/>
      <c r="BPK413" s="47"/>
      <c r="BPL413" s="47"/>
      <c r="BPM413" s="47"/>
      <c r="BPN413" s="47"/>
      <c r="BPO413" s="47"/>
      <c r="BPP413" s="47"/>
      <c r="BPQ413" s="47"/>
      <c r="BPR413" s="47"/>
      <c r="BPS413" s="47"/>
      <c r="BPT413" s="47"/>
      <c r="BPU413" s="47"/>
      <c r="BPV413" s="47"/>
      <c r="BPW413" s="47"/>
      <c r="BPX413" s="47"/>
      <c r="BPY413" s="47"/>
      <c r="BPZ413" s="47"/>
      <c r="BQA413" s="47"/>
      <c r="BQB413" s="47"/>
      <c r="BQC413" s="47"/>
      <c r="BQD413" s="47"/>
      <c r="BQE413" s="47"/>
      <c r="BQF413" s="47"/>
      <c r="BQG413" s="47"/>
      <c r="BQH413" s="47"/>
      <c r="BQI413" s="47"/>
      <c r="BQJ413" s="47"/>
      <c r="BQK413" s="47"/>
      <c r="BQL413" s="47"/>
      <c r="BQM413" s="47"/>
      <c r="BQN413" s="47"/>
      <c r="BQO413" s="47"/>
      <c r="BQP413" s="47"/>
      <c r="BQQ413" s="47"/>
      <c r="BQR413" s="47"/>
      <c r="BQS413" s="47"/>
      <c r="BQT413" s="47"/>
      <c r="BQU413" s="47"/>
      <c r="BQV413" s="47"/>
      <c r="BQW413" s="47"/>
      <c r="BQX413" s="47"/>
      <c r="BQY413" s="47"/>
      <c r="BQZ413" s="47"/>
      <c r="BRA413" s="47"/>
      <c r="BRB413" s="47"/>
      <c r="BRC413" s="47"/>
      <c r="BRD413" s="47"/>
      <c r="BRE413" s="47"/>
      <c r="BRF413" s="47"/>
      <c r="BRG413" s="47"/>
      <c r="BRH413" s="47"/>
      <c r="BRI413" s="47"/>
      <c r="BRJ413" s="47"/>
      <c r="BRK413" s="47"/>
      <c r="BRL413" s="47"/>
      <c r="BRM413" s="47"/>
      <c r="BRN413" s="47"/>
      <c r="BRO413" s="47"/>
      <c r="BRP413" s="47"/>
      <c r="BRQ413" s="47"/>
      <c r="BRR413" s="47"/>
      <c r="BRS413" s="47"/>
      <c r="BRT413" s="47"/>
      <c r="BRU413" s="47"/>
      <c r="BRV413" s="47"/>
      <c r="BRW413" s="47"/>
      <c r="BRX413" s="47"/>
      <c r="BRY413" s="47"/>
      <c r="BRZ413" s="47"/>
      <c r="BSA413" s="47"/>
      <c r="BSB413" s="47"/>
      <c r="BSC413" s="47"/>
      <c r="BSD413" s="47"/>
      <c r="BSE413" s="47"/>
      <c r="BSF413" s="47"/>
      <c r="BSG413" s="47"/>
      <c r="BSH413" s="47"/>
      <c r="BSI413" s="47"/>
      <c r="BSJ413" s="47"/>
      <c r="BSK413" s="47"/>
      <c r="BSL413" s="47"/>
      <c r="BSM413" s="47"/>
      <c r="BSN413" s="47"/>
      <c r="BSO413" s="47"/>
      <c r="BSP413" s="47"/>
      <c r="BSQ413" s="47"/>
      <c r="BSR413" s="47"/>
      <c r="BSS413" s="47"/>
      <c r="BST413" s="47"/>
      <c r="BSU413" s="47"/>
      <c r="BSV413" s="47"/>
      <c r="BSW413" s="47"/>
      <c r="BSX413" s="47"/>
      <c r="BSY413" s="47"/>
      <c r="BSZ413" s="47"/>
      <c r="BTA413" s="47"/>
      <c r="BTB413" s="47"/>
      <c r="BTC413" s="47"/>
      <c r="BTD413" s="47"/>
      <c r="BTE413" s="47"/>
      <c r="BTF413" s="47"/>
      <c r="BTG413" s="47"/>
      <c r="BTH413" s="47"/>
      <c r="BTI413" s="47"/>
      <c r="BTJ413" s="47"/>
      <c r="BTK413" s="47"/>
      <c r="BTL413" s="47"/>
      <c r="BTM413" s="47"/>
      <c r="BTN413" s="47"/>
      <c r="BTO413" s="47"/>
      <c r="BTP413" s="47"/>
      <c r="BTQ413" s="47"/>
      <c r="BTR413" s="47"/>
      <c r="BTS413" s="47"/>
      <c r="BTT413" s="47"/>
      <c r="BTU413" s="47"/>
      <c r="BTV413" s="47"/>
      <c r="BTW413" s="47"/>
      <c r="BTX413" s="47"/>
      <c r="BTY413" s="47"/>
      <c r="BTZ413" s="47"/>
      <c r="BUA413" s="47"/>
      <c r="BUB413" s="47"/>
      <c r="BUC413" s="47"/>
      <c r="BUD413" s="47"/>
      <c r="BUE413" s="47"/>
      <c r="BUF413" s="47"/>
      <c r="BUG413" s="47"/>
      <c r="BUH413" s="47"/>
      <c r="BUI413" s="47"/>
      <c r="BUJ413" s="47"/>
      <c r="BUK413" s="47"/>
      <c r="BUL413" s="47"/>
      <c r="BUM413" s="47"/>
      <c r="BUN413" s="47"/>
      <c r="BUO413" s="47"/>
      <c r="BUP413" s="47"/>
      <c r="BUQ413" s="47"/>
      <c r="BUR413" s="47"/>
      <c r="BUS413" s="47"/>
      <c r="BUT413" s="47"/>
      <c r="BUU413" s="47"/>
      <c r="BUV413" s="47"/>
      <c r="BUW413" s="47"/>
      <c r="BUX413" s="47"/>
      <c r="BUY413" s="47"/>
      <c r="BUZ413" s="47"/>
      <c r="BVA413" s="47"/>
      <c r="BVB413" s="47"/>
      <c r="BVC413" s="47"/>
      <c r="BVD413" s="47"/>
      <c r="BVE413" s="47"/>
      <c r="BVF413" s="47"/>
      <c r="BVG413" s="47"/>
      <c r="BVH413" s="47"/>
      <c r="BVI413" s="47"/>
      <c r="BVJ413" s="47"/>
      <c r="BVK413" s="47"/>
      <c r="BVL413" s="47"/>
      <c r="BVM413" s="47"/>
      <c r="BVN413" s="47"/>
      <c r="BVO413" s="47"/>
      <c r="BVP413" s="47"/>
      <c r="BVQ413" s="47"/>
      <c r="BVR413" s="47"/>
      <c r="BVS413" s="47"/>
      <c r="BVT413" s="47"/>
      <c r="BVU413" s="47"/>
      <c r="BVV413" s="47"/>
      <c r="BVW413" s="47"/>
      <c r="BVX413" s="47"/>
      <c r="BVY413" s="47"/>
      <c r="BVZ413" s="47"/>
      <c r="BWA413" s="47"/>
      <c r="BWB413" s="47"/>
      <c r="BWC413" s="47"/>
      <c r="BWD413" s="47"/>
      <c r="BWE413" s="47"/>
      <c r="BWF413" s="47"/>
      <c r="BWG413" s="47"/>
      <c r="BWH413" s="47"/>
      <c r="BWI413" s="47"/>
      <c r="BWJ413" s="47"/>
      <c r="BWK413" s="47"/>
      <c r="BWL413" s="47"/>
      <c r="BWM413" s="47"/>
      <c r="BWN413" s="47"/>
      <c r="BWO413" s="47"/>
      <c r="BWP413" s="47"/>
      <c r="BWQ413" s="47"/>
      <c r="BWR413" s="47"/>
      <c r="BWS413" s="47"/>
      <c r="BWT413" s="47"/>
      <c r="BWU413" s="47"/>
      <c r="BWV413" s="47"/>
      <c r="BWW413" s="47"/>
      <c r="BWX413" s="47"/>
      <c r="BWY413" s="47"/>
      <c r="BWZ413" s="47"/>
      <c r="BXA413" s="47"/>
      <c r="BXB413" s="47"/>
      <c r="BXC413" s="47"/>
      <c r="BXD413" s="47"/>
      <c r="BXE413" s="47"/>
      <c r="BXF413" s="47"/>
      <c r="BXG413" s="47"/>
      <c r="BXH413" s="47"/>
      <c r="BXI413" s="47"/>
      <c r="BXJ413" s="47"/>
      <c r="BXK413" s="47"/>
      <c r="BXL413" s="47"/>
      <c r="BXM413" s="47"/>
      <c r="BXN413" s="47"/>
      <c r="BXO413" s="47"/>
      <c r="BXP413" s="47"/>
      <c r="BXQ413" s="47"/>
      <c r="BXR413" s="47"/>
      <c r="BXS413" s="47"/>
      <c r="BXT413" s="47"/>
      <c r="BXU413" s="47"/>
      <c r="BXV413" s="47"/>
      <c r="BXW413" s="47"/>
      <c r="BXX413" s="47"/>
      <c r="BXY413" s="47"/>
      <c r="BXZ413" s="47"/>
      <c r="BYA413" s="47"/>
      <c r="BYB413" s="47"/>
      <c r="BYC413" s="47"/>
      <c r="BYD413" s="47"/>
      <c r="BYE413" s="47"/>
      <c r="BYF413" s="47"/>
      <c r="BYG413" s="47"/>
      <c r="BYH413" s="47"/>
      <c r="BYI413" s="47"/>
      <c r="BYJ413" s="47"/>
      <c r="BYK413" s="47"/>
      <c r="BYL413" s="47"/>
      <c r="BYM413" s="47"/>
      <c r="BYN413" s="47"/>
      <c r="BYO413" s="47"/>
      <c r="BYP413" s="47"/>
      <c r="BYQ413" s="47"/>
      <c r="BYR413" s="47"/>
      <c r="BYS413" s="47"/>
      <c r="BYT413" s="47"/>
      <c r="BYU413" s="47"/>
      <c r="BYV413" s="47"/>
      <c r="BYW413" s="47"/>
      <c r="BYX413" s="47"/>
      <c r="BYY413" s="47"/>
      <c r="BYZ413" s="47"/>
      <c r="BZA413" s="47"/>
      <c r="BZB413" s="47"/>
      <c r="BZC413" s="47"/>
      <c r="BZD413" s="47"/>
      <c r="BZE413" s="47"/>
      <c r="BZF413" s="47"/>
      <c r="BZG413" s="47"/>
      <c r="BZH413" s="47"/>
      <c r="BZI413" s="47"/>
      <c r="BZJ413" s="47"/>
      <c r="BZK413" s="47"/>
      <c r="BZL413" s="47"/>
      <c r="BZM413" s="47"/>
      <c r="BZN413" s="47"/>
      <c r="BZO413" s="47"/>
      <c r="BZP413" s="47"/>
      <c r="BZQ413" s="47"/>
      <c r="BZR413" s="47"/>
      <c r="BZS413" s="47"/>
      <c r="BZT413" s="47"/>
      <c r="BZU413" s="47"/>
      <c r="BZV413" s="47"/>
      <c r="BZW413" s="47"/>
      <c r="BZX413" s="47"/>
      <c r="BZY413" s="47"/>
      <c r="BZZ413" s="47"/>
      <c r="CAA413" s="47"/>
      <c r="CAB413" s="47"/>
      <c r="CAC413" s="47"/>
      <c r="CAD413" s="47"/>
      <c r="CAE413" s="47"/>
      <c r="CAF413" s="47"/>
      <c r="CAG413" s="47"/>
      <c r="CAH413" s="47"/>
      <c r="CAI413" s="47"/>
      <c r="CAJ413" s="47"/>
      <c r="CAK413" s="47"/>
      <c r="CAL413" s="47"/>
      <c r="CAM413" s="47"/>
      <c r="CAN413" s="47"/>
      <c r="CAO413" s="47"/>
      <c r="CAP413" s="47"/>
      <c r="CAQ413" s="47"/>
      <c r="CAR413" s="47"/>
      <c r="CAS413" s="47"/>
      <c r="CAT413" s="47"/>
      <c r="CAU413" s="47"/>
      <c r="CAV413" s="47"/>
      <c r="CAW413" s="47"/>
      <c r="CAX413" s="47"/>
      <c r="CAY413" s="47"/>
      <c r="CAZ413" s="47"/>
      <c r="CBA413" s="47"/>
      <c r="CBB413" s="47"/>
      <c r="CBC413" s="47"/>
      <c r="CBD413" s="47"/>
      <c r="CBE413" s="47"/>
      <c r="CBF413" s="47"/>
      <c r="CBG413" s="47"/>
      <c r="CBH413" s="47"/>
      <c r="CBI413" s="47"/>
      <c r="CBJ413" s="47"/>
      <c r="CBK413" s="47"/>
      <c r="CBL413" s="47"/>
      <c r="CBM413" s="47"/>
      <c r="CBN413" s="47"/>
      <c r="CBO413" s="47"/>
      <c r="CBP413" s="47"/>
      <c r="CBQ413" s="47"/>
      <c r="CBR413" s="47"/>
      <c r="CBS413" s="47"/>
      <c r="CBT413" s="47"/>
      <c r="CBU413" s="47"/>
      <c r="CBV413" s="47"/>
      <c r="CBW413" s="47"/>
      <c r="CBX413" s="47"/>
      <c r="CBY413" s="47"/>
      <c r="CBZ413" s="47"/>
      <c r="CCA413" s="47"/>
      <c r="CCB413" s="47"/>
      <c r="CCC413" s="47"/>
      <c r="CCD413" s="47"/>
      <c r="CCE413" s="47"/>
      <c r="CCF413" s="47"/>
      <c r="CCG413" s="47"/>
      <c r="CCH413" s="47"/>
      <c r="CCI413" s="47"/>
      <c r="CCJ413" s="47"/>
      <c r="CCK413" s="47"/>
      <c r="CCL413" s="47"/>
      <c r="CCM413" s="47"/>
      <c r="CCN413" s="47"/>
      <c r="CCO413" s="47"/>
      <c r="CCP413" s="47"/>
      <c r="CCQ413" s="47"/>
      <c r="CCR413" s="47"/>
      <c r="CCS413" s="47"/>
      <c r="CCT413" s="47"/>
      <c r="CCU413" s="47"/>
      <c r="CCV413" s="47"/>
      <c r="CCW413" s="47"/>
      <c r="CCX413" s="47"/>
      <c r="CCY413" s="47"/>
      <c r="CCZ413" s="47"/>
      <c r="CDA413" s="47"/>
      <c r="CDB413" s="47"/>
      <c r="CDC413" s="47"/>
      <c r="CDD413" s="47"/>
      <c r="CDE413" s="47"/>
      <c r="CDF413" s="47"/>
      <c r="CDG413" s="47"/>
      <c r="CDH413" s="47"/>
      <c r="CDI413" s="47"/>
      <c r="CDJ413" s="47"/>
      <c r="CDK413" s="47"/>
      <c r="CDL413" s="47"/>
      <c r="CDM413" s="47"/>
      <c r="CDN413" s="47"/>
      <c r="CDO413" s="47"/>
      <c r="CDP413" s="47"/>
      <c r="CDQ413" s="47"/>
      <c r="CDR413" s="47"/>
      <c r="CDS413" s="47"/>
      <c r="CDT413" s="47"/>
      <c r="CDU413" s="47"/>
      <c r="CDV413" s="47"/>
      <c r="CDW413" s="47"/>
      <c r="CDX413" s="47"/>
      <c r="CDY413" s="47"/>
      <c r="CDZ413" s="47"/>
      <c r="CEA413" s="47"/>
      <c r="CEB413" s="47"/>
      <c r="CEC413" s="47"/>
      <c r="CED413" s="47"/>
      <c r="CEE413" s="47"/>
      <c r="CEF413" s="47"/>
      <c r="CEG413" s="47"/>
      <c r="CEH413" s="47"/>
      <c r="CEI413" s="47"/>
      <c r="CEJ413" s="47"/>
      <c r="CEK413" s="47"/>
      <c r="CEL413" s="47"/>
      <c r="CEM413" s="47"/>
      <c r="CEN413" s="47"/>
      <c r="CEO413" s="47"/>
      <c r="CEP413" s="47"/>
      <c r="CEQ413" s="47"/>
      <c r="CER413" s="47"/>
      <c r="CES413" s="47"/>
      <c r="CET413" s="47"/>
      <c r="CEU413" s="47"/>
      <c r="CEV413" s="47"/>
      <c r="CEW413" s="47"/>
      <c r="CEX413" s="47"/>
      <c r="CEY413" s="47"/>
      <c r="CEZ413" s="47"/>
      <c r="CFA413" s="47"/>
      <c r="CFB413" s="47"/>
      <c r="CFC413" s="47"/>
      <c r="CFD413" s="47"/>
      <c r="CFE413" s="47"/>
      <c r="CFF413" s="47"/>
      <c r="CFG413" s="47"/>
      <c r="CFH413" s="47"/>
      <c r="CFI413" s="47"/>
      <c r="CFJ413" s="47"/>
      <c r="CFK413" s="47"/>
      <c r="CFL413" s="47"/>
      <c r="CFM413" s="47"/>
      <c r="CFN413" s="47"/>
      <c r="CFO413" s="47"/>
      <c r="CFP413" s="47"/>
      <c r="CFQ413" s="47"/>
      <c r="CFR413" s="47"/>
      <c r="CFS413" s="47"/>
      <c r="CFT413" s="47"/>
      <c r="CFU413" s="47"/>
      <c r="CFV413" s="47"/>
      <c r="CFW413" s="47"/>
      <c r="CFX413" s="47"/>
      <c r="CFY413" s="47"/>
      <c r="CFZ413" s="47"/>
      <c r="CGA413" s="47"/>
      <c r="CGB413" s="47"/>
      <c r="CGC413" s="47"/>
      <c r="CGD413" s="47"/>
      <c r="CGE413" s="47"/>
      <c r="CGF413" s="47"/>
      <c r="CGG413" s="47"/>
      <c r="CGH413" s="47"/>
      <c r="CGI413" s="47"/>
      <c r="CGJ413" s="47"/>
      <c r="CGK413" s="47"/>
      <c r="CGL413" s="47"/>
      <c r="CGM413" s="47"/>
      <c r="CGN413" s="47"/>
      <c r="CGO413" s="47"/>
      <c r="CGP413" s="47"/>
      <c r="CGQ413" s="47"/>
      <c r="CGR413" s="47"/>
      <c r="CGS413" s="47"/>
      <c r="CGT413" s="47"/>
      <c r="CGU413" s="47"/>
      <c r="CGV413" s="47"/>
      <c r="CGW413" s="47"/>
      <c r="CGX413" s="47"/>
      <c r="CGY413" s="47"/>
      <c r="CGZ413" s="47"/>
      <c r="CHA413" s="47"/>
      <c r="CHB413" s="47"/>
      <c r="CHC413" s="47"/>
      <c r="CHD413" s="47"/>
      <c r="CHE413" s="47"/>
      <c r="CHF413" s="47"/>
      <c r="CHG413" s="47"/>
      <c r="CHH413" s="47"/>
      <c r="CHI413" s="47"/>
      <c r="CHJ413" s="47"/>
      <c r="CHK413" s="47"/>
      <c r="CHL413" s="47"/>
      <c r="CHM413" s="47"/>
      <c r="CHN413" s="47"/>
      <c r="CHO413" s="47"/>
      <c r="CHP413" s="47"/>
      <c r="CHQ413" s="47"/>
      <c r="CHR413" s="47"/>
      <c r="CHS413" s="47"/>
      <c r="CHT413" s="47"/>
      <c r="CHU413" s="47"/>
      <c r="CHV413" s="47"/>
      <c r="CHW413" s="47"/>
      <c r="CHX413" s="47"/>
      <c r="CHY413" s="47"/>
      <c r="CHZ413" s="47"/>
      <c r="CIA413" s="47"/>
      <c r="CIB413" s="47"/>
      <c r="CIC413" s="47"/>
      <c r="CID413" s="47"/>
      <c r="CIE413" s="47"/>
      <c r="CIF413" s="47"/>
      <c r="CIG413" s="47"/>
      <c r="CIH413" s="47"/>
      <c r="CII413" s="47"/>
      <c r="CIJ413" s="47"/>
      <c r="CIK413" s="47"/>
      <c r="CIL413" s="47"/>
      <c r="CIM413" s="47"/>
      <c r="CIN413" s="47"/>
      <c r="CIO413" s="47"/>
      <c r="CIP413" s="47"/>
      <c r="CIQ413" s="47"/>
      <c r="CIR413" s="47"/>
      <c r="CIS413" s="47"/>
      <c r="CIT413" s="47"/>
      <c r="CIU413" s="47"/>
      <c r="CIV413" s="47"/>
      <c r="CIW413" s="47"/>
      <c r="CIX413" s="47"/>
      <c r="CIY413" s="47"/>
      <c r="CIZ413" s="47"/>
      <c r="CJA413" s="47"/>
      <c r="CJB413" s="47"/>
      <c r="CJC413" s="47"/>
      <c r="CJD413" s="47"/>
      <c r="CJE413" s="47"/>
      <c r="CJF413" s="47"/>
      <c r="CJG413" s="47"/>
      <c r="CJH413" s="47"/>
      <c r="CJI413" s="47"/>
      <c r="CJJ413" s="47"/>
      <c r="CJK413" s="47"/>
      <c r="CJL413" s="47"/>
      <c r="CJM413" s="47"/>
      <c r="CJN413" s="47"/>
      <c r="CJO413" s="47"/>
      <c r="CJP413" s="47"/>
      <c r="CJQ413" s="47"/>
      <c r="CJR413" s="47"/>
      <c r="CJS413" s="47"/>
      <c r="CJT413" s="47"/>
      <c r="CJU413" s="47"/>
      <c r="CJV413" s="47"/>
      <c r="CJW413" s="47"/>
      <c r="CJX413" s="47"/>
      <c r="CJY413" s="47"/>
      <c r="CJZ413" s="47"/>
      <c r="CKA413" s="47"/>
      <c r="CKB413" s="47"/>
      <c r="CKC413" s="47"/>
      <c r="CKD413" s="47"/>
      <c r="CKE413" s="47"/>
      <c r="CKF413" s="47"/>
      <c r="CKG413" s="47"/>
      <c r="CKH413" s="47"/>
      <c r="CKI413" s="47"/>
      <c r="CKJ413" s="47"/>
      <c r="CKK413" s="47"/>
      <c r="CKL413" s="47"/>
      <c r="CKM413" s="47"/>
      <c r="CKN413" s="47"/>
      <c r="CKO413" s="47"/>
      <c r="CKP413" s="47"/>
      <c r="CKQ413" s="47"/>
      <c r="CKR413" s="47"/>
      <c r="CKS413" s="47"/>
      <c r="CKT413" s="47"/>
      <c r="CKU413" s="47"/>
      <c r="CKV413" s="47"/>
      <c r="CKW413" s="47"/>
      <c r="CKX413" s="47"/>
      <c r="CKY413" s="47"/>
      <c r="CKZ413" s="47"/>
      <c r="CLA413" s="47"/>
      <c r="CLB413" s="47"/>
      <c r="CLC413" s="47"/>
      <c r="CLD413" s="47"/>
      <c r="CLE413" s="47"/>
      <c r="CLF413" s="47"/>
      <c r="CLG413" s="47"/>
      <c r="CLH413" s="47"/>
      <c r="CLI413" s="47"/>
      <c r="CLJ413" s="47"/>
      <c r="CLK413" s="47"/>
      <c r="CLL413" s="47"/>
      <c r="CLM413" s="47"/>
      <c r="CLN413" s="47"/>
      <c r="CLO413" s="47"/>
      <c r="CLP413" s="47"/>
      <c r="CLQ413" s="47"/>
      <c r="CLR413" s="47"/>
      <c r="CLS413" s="47"/>
      <c r="CLT413" s="47"/>
      <c r="CLU413" s="47"/>
      <c r="CLV413" s="47"/>
      <c r="CLW413" s="47"/>
      <c r="CLX413" s="47"/>
      <c r="CLY413" s="47"/>
      <c r="CLZ413" s="47"/>
      <c r="CMA413" s="47"/>
      <c r="CMB413" s="47"/>
      <c r="CMC413" s="47"/>
      <c r="CMD413" s="47"/>
      <c r="CME413" s="47"/>
      <c r="CMF413" s="47"/>
      <c r="CMG413" s="47"/>
      <c r="CMH413" s="47"/>
      <c r="CMI413" s="47"/>
      <c r="CMJ413" s="47"/>
      <c r="CMK413" s="47"/>
      <c r="CML413" s="47"/>
      <c r="CMM413" s="47"/>
      <c r="CMN413" s="47"/>
      <c r="CMO413" s="47"/>
      <c r="CMP413" s="47"/>
      <c r="CMQ413" s="47"/>
      <c r="CMR413" s="47"/>
      <c r="CMS413" s="47"/>
      <c r="CMT413" s="47"/>
      <c r="CMU413" s="47"/>
      <c r="CMV413" s="47"/>
      <c r="CMW413" s="47"/>
      <c r="CMX413" s="47"/>
      <c r="CMY413" s="47"/>
      <c r="CMZ413" s="47"/>
      <c r="CNA413" s="47"/>
      <c r="CNB413" s="47"/>
      <c r="CNC413" s="47"/>
      <c r="CND413" s="47"/>
      <c r="CNE413" s="47"/>
      <c r="CNF413" s="47"/>
      <c r="CNG413" s="47"/>
      <c r="CNH413" s="47"/>
      <c r="CNI413" s="47"/>
      <c r="CNJ413" s="47"/>
      <c r="CNK413" s="47"/>
      <c r="CNL413" s="47"/>
      <c r="CNM413" s="47"/>
      <c r="CNN413" s="47"/>
      <c r="CNO413" s="47"/>
      <c r="CNP413" s="47"/>
      <c r="CNQ413" s="47"/>
      <c r="CNR413" s="47"/>
      <c r="CNS413" s="47"/>
      <c r="CNT413" s="47"/>
      <c r="CNU413" s="47"/>
      <c r="CNV413" s="47"/>
      <c r="CNW413" s="47"/>
      <c r="CNX413" s="47"/>
      <c r="CNY413" s="47"/>
      <c r="CNZ413" s="47"/>
      <c r="COA413" s="47"/>
      <c r="COB413" s="47"/>
      <c r="COC413" s="47"/>
      <c r="COD413" s="47"/>
      <c r="COE413" s="47"/>
      <c r="COF413" s="47"/>
      <c r="COG413" s="47"/>
      <c r="COH413" s="47"/>
      <c r="COI413" s="47"/>
      <c r="COJ413" s="47"/>
      <c r="COK413" s="47"/>
      <c r="COL413" s="47"/>
      <c r="COM413" s="47"/>
      <c r="CON413" s="47"/>
      <c r="COO413" s="47"/>
      <c r="COP413" s="47"/>
      <c r="COQ413" s="47"/>
      <c r="COR413" s="47"/>
      <c r="COS413" s="47"/>
      <c r="COT413" s="47"/>
      <c r="COU413" s="47"/>
      <c r="COV413" s="47"/>
      <c r="COW413" s="47"/>
      <c r="COX413" s="47"/>
      <c r="COY413" s="47"/>
      <c r="COZ413" s="47"/>
      <c r="CPA413" s="47"/>
      <c r="CPB413" s="47"/>
      <c r="CPC413" s="47"/>
      <c r="CPD413" s="47"/>
      <c r="CPE413" s="47"/>
      <c r="CPF413" s="47"/>
      <c r="CPG413" s="47"/>
      <c r="CPH413" s="47"/>
      <c r="CPI413" s="47"/>
      <c r="CPJ413" s="47"/>
      <c r="CPK413" s="47"/>
      <c r="CPL413" s="47"/>
      <c r="CPM413" s="47"/>
      <c r="CPN413" s="47"/>
      <c r="CPO413" s="47"/>
      <c r="CPP413" s="47"/>
      <c r="CPQ413" s="47"/>
      <c r="CPR413" s="47"/>
      <c r="CPS413" s="47"/>
      <c r="CPT413" s="47"/>
      <c r="CPU413" s="47"/>
      <c r="CPV413" s="47"/>
      <c r="CPW413" s="47"/>
      <c r="CPX413" s="47"/>
      <c r="CPY413" s="47"/>
      <c r="CPZ413" s="47"/>
      <c r="CQA413" s="47"/>
      <c r="CQB413" s="47"/>
      <c r="CQC413" s="47"/>
      <c r="CQD413" s="47"/>
      <c r="CQE413" s="47"/>
      <c r="CQF413" s="47"/>
      <c r="CQG413" s="47"/>
      <c r="CQH413" s="47"/>
      <c r="CQI413" s="47"/>
      <c r="CQJ413" s="47"/>
      <c r="CQK413" s="47"/>
      <c r="CQL413" s="47"/>
      <c r="CQM413" s="47"/>
      <c r="CQN413" s="47"/>
      <c r="CQO413" s="47"/>
      <c r="CQP413" s="47"/>
      <c r="CQQ413" s="47"/>
      <c r="CQR413" s="47"/>
      <c r="CQS413" s="47"/>
      <c r="CQT413" s="47"/>
      <c r="CQU413" s="47"/>
      <c r="CQV413" s="47"/>
      <c r="CQW413" s="47"/>
      <c r="CQX413" s="47"/>
      <c r="CQY413" s="47"/>
      <c r="CQZ413" s="47"/>
      <c r="CRA413" s="47"/>
      <c r="CRB413" s="47"/>
      <c r="CRC413" s="47"/>
      <c r="CRD413" s="47"/>
      <c r="CRE413" s="47"/>
      <c r="CRF413" s="47"/>
      <c r="CRG413" s="47"/>
      <c r="CRH413" s="47"/>
      <c r="CRI413" s="47"/>
      <c r="CRJ413" s="47"/>
      <c r="CRK413" s="47"/>
      <c r="CRL413" s="47"/>
      <c r="CRM413" s="47"/>
      <c r="CRN413" s="47"/>
      <c r="CRO413" s="47"/>
      <c r="CRP413" s="47"/>
      <c r="CRQ413" s="47"/>
      <c r="CRR413" s="47"/>
      <c r="CRS413" s="47"/>
      <c r="CRT413" s="47"/>
      <c r="CRU413" s="47"/>
      <c r="CRV413" s="47"/>
      <c r="CRW413" s="47"/>
      <c r="CRX413" s="47"/>
      <c r="CRY413" s="47"/>
      <c r="CRZ413" s="47"/>
      <c r="CSA413" s="47"/>
      <c r="CSB413" s="47"/>
      <c r="CSC413" s="47"/>
      <c r="CSD413" s="47"/>
      <c r="CSE413" s="47"/>
      <c r="CSF413" s="47"/>
      <c r="CSG413" s="47"/>
      <c r="CSH413" s="47"/>
      <c r="CSI413" s="47"/>
      <c r="CSJ413" s="47"/>
      <c r="CSK413" s="47"/>
      <c r="CSL413" s="47"/>
      <c r="CSM413" s="47"/>
      <c r="CSN413" s="47"/>
      <c r="CSO413" s="47"/>
      <c r="CSP413" s="47"/>
      <c r="CSQ413" s="47"/>
      <c r="CSR413" s="47"/>
      <c r="CSS413" s="47"/>
      <c r="CST413" s="47"/>
      <c r="CSU413" s="47"/>
      <c r="CSV413" s="47"/>
      <c r="CSW413" s="47"/>
      <c r="CSX413" s="47"/>
      <c r="CSY413" s="47"/>
      <c r="CSZ413" s="47"/>
      <c r="CTA413" s="47"/>
      <c r="CTB413" s="47"/>
      <c r="CTC413" s="47"/>
      <c r="CTD413" s="47"/>
      <c r="CTE413" s="47"/>
      <c r="CTF413" s="47"/>
      <c r="CTG413" s="47"/>
      <c r="CTH413" s="47"/>
      <c r="CTI413" s="47"/>
      <c r="CTJ413" s="47"/>
      <c r="CTK413" s="47"/>
      <c r="CTL413" s="47"/>
      <c r="CTM413" s="47"/>
      <c r="CTN413" s="47"/>
      <c r="CTO413" s="47"/>
      <c r="CTP413" s="47"/>
      <c r="CTQ413" s="47"/>
      <c r="CTR413" s="47"/>
      <c r="CTS413" s="47"/>
      <c r="CTT413" s="47"/>
      <c r="CTU413" s="47"/>
      <c r="CTV413" s="47"/>
      <c r="CTW413" s="47"/>
      <c r="CTX413" s="47"/>
      <c r="CTY413" s="47"/>
      <c r="CTZ413" s="47"/>
      <c r="CUA413" s="47"/>
      <c r="CUB413" s="47"/>
      <c r="CUC413" s="47"/>
      <c r="CUD413" s="47"/>
      <c r="CUE413" s="47"/>
      <c r="CUF413" s="47"/>
      <c r="CUG413" s="47"/>
      <c r="CUH413" s="47"/>
      <c r="CUI413" s="47"/>
      <c r="CUJ413" s="47"/>
      <c r="CUK413" s="47"/>
      <c r="CUL413" s="47"/>
      <c r="CUM413" s="47"/>
      <c r="CUN413" s="47"/>
      <c r="CUO413" s="47"/>
      <c r="CUP413" s="47"/>
      <c r="CUQ413" s="47"/>
      <c r="CUR413" s="47"/>
      <c r="CUS413" s="47"/>
      <c r="CUT413" s="47"/>
      <c r="CUU413" s="47"/>
      <c r="CUV413" s="47"/>
      <c r="CUW413" s="47"/>
      <c r="CUX413" s="47"/>
      <c r="CUY413" s="47"/>
      <c r="CUZ413" s="47"/>
      <c r="CVA413" s="47"/>
      <c r="CVB413" s="47"/>
      <c r="CVC413" s="47"/>
      <c r="CVD413" s="47"/>
      <c r="CVE413" s="47"/>
      <c r="CVF413" s="47"/>
      <c r="CVG413" s="47"/>
      <c r="CVH413" s="47"/>
      <c r="CVI413" s="47"/>
      <c r="CVJ413" s="47"/>
      <c r="CVK413" s="47"/>
      <c r="CVL413" s="47"/>
      <c r="CVM413" s="47"/>
      <c r="CVN413" s="47"/>
      <c r="CVO413" s="47"/>
      <c r="CVP413" s="47"/>
      <c r="CVQ413" s="47"/>
      <c r="CVR413" s="47"/>
      <c r="CVS413" s="47"/>
      <c r="CVT413" s="47"/>
      <c r="CVU413" s="47"/>
      <c r="CVV413" s="47"/>
      <c r="CVW413" s="47"/>
      <c r="CVX413" s="47"/>
      <c r="CVY413" s="47"/>
      <c r="CVZ413" s="47"/>
      <c r="CWA413" s="47"/>
      <c r="CWB413" s="47"/>
      <c r="CWC413" s="47"/>
      <c r="CWD413" s="47"/>
      <c r="CWE413" s="47"/>
      <c r="CWF413" s="47"/>
      <c r="CWG413" s="47"/>
      <c r="CWH413" s="47"/>
      <c r="CWI413" s="47"/>
      <c r="CWJ413" s="47"/>
      <c r="CWK413" s="47"/>
      <c r="CWL413" s="47"/>
      <c r="CWM413" s="47"/>
      <c r="CWN413" s="47"/>
      <c r="CWO413" s="47"/>
      <c r="CWP413" s="47"/>
      <c r="CWQ413" s="47"/>
      <c r="CWR413" s="47"/>
      <c r="CWS413" s="47"/>
      <c r="CWT413" s="47"/>
      <c r="CWU413" s="47"/>
      <c r="CWV413" s="47"/>
      <c r="CWW413" s="47"/>
      <c r="CWX413" s="47"/>
      <c r="CWY413" s="47"/>
      <c r="CWZ413" s="47"/>
      <c r="CXA413" s="47"/>
      <c r="CXB413" s="47"/>
      <c r="CXC413" s="47"/>
      <c r="CXD413" s="47"/>
      <c r="CXE413" s="47"/>
      <c r="CXF413" s="47"/>
      <c r="CXG413" s="47"/>
      <c r="CXH413" s="47"/>
      <c r="CXI413" s="47"/>
      <c r="CXJ413" s="47"/>
      <c r="CXK413" s="47"/>
      <c r="CXL413" s="47"/>
      <c r="CXM413" s="47"/>
      <c r="CXN413" s="47"/>
      <c r="CXO413" s="47"/>
      <c r="CXP413" s="47"/>
      <c r="CXQ413" s="47"/>
      <c r="CXR413" s="47"/>
      <c r="CXS413" s="47"/>
      <c r="CXT413" s="47"/>
      <c r="CXU413" s="47"/>
      <c r="CXV413" s="47"/>
      <c r="CXW413" s="47"/>
      <c r="CXX413" s="47"/>
      <c r="CXY413" s="47"/>
      <c r="CXZ413" s="47"/>
      <c r="CYA413" s="47"/>
      <c r="CYB413" s="47"/>
      <c r="CYC413" s="47"/>
      <c r="CYD413" s="47"/>
      <c r="CYE413" s="47"/>
      <c r="CYF413" s="47"/>
      <c r="CYG413" s="47"/>
      <c r="CYH413" s="47"/>
      <c r="CYI413" s="47"/>
      <c r="CYJ413" s="47"/>
      <c r="CYK413" s="47"/>
      <c r="CYL413" s="47"/>
      <c r="CYM413" s="47"/>
      <c r="CYN413" s="47"/>
      <c r="CYO413" s="47"/>
      <c r="CYP413" s="47"/>
      <c r="CYQ413" s="47"/>
      <c r="CYR413" s="47"/>
      <c r="CYS413" s="47"/>
      <c r="CYT413" s="47"/>
      <c r="CYU413" s="47"/>
      <c r="CYV413" s="47"/>
      <c r="CYW413" s="47"/>
      <c r="CYX413" s="47"/>
      <c r="CYY413" s="47"/>
      <c r="CYZ413" s="47"/>
      <c r="CZA413" s="47"/>
      <c r="CZB413" s="47"/>
      <c r="CZC413" s="47"/>
      <c r="CZD413" s="47"/>
      <c r="CZE413" s="47"/>
      <c r="CZF413" s="47"/>
      <c r="CZG413" s="47"/>
      <c r="CZH413" s="47"/>
      <c r="CZI413" s="47"/>
      <c r="CZJ413" s="47"/>
      <c r="CZK413" s="47"/>
      <c r="CZL413" s="47"/>
      <c r="CZM413" s="47"/>
      <c r="CZN413" s="47"/>
      <c r="CZO413" s="47"/>
      <c r="CZP413" s="47"/>
      <c r="CZQ413" s="47"/>
      <c r="CZR413" s="47"/>
      <c r="CZS413" s="47"/>
      <c r="CZT413" s="47"/>
      <c r="CZU413" s="47"/>
      <c r="CZV413" s="47"/>
      <c r="CZW413" s="47"/>
      <c r="CZX413" s="47"/>
      <c r="CZY413" s="47"/>
      <c r="CZZ413" s="47"/>
      <c r="DAA413" s="47"/>
      <c r="DAB413" s="47"/>
      <c r="DAC413" s="47"/>
      <c r="DAD413" s="47"/>
      <c r="DAE413" s="47"/>
      <c r="DAF413" s="47"/>
      <c r="DAG413" s="47"/>
      <c r="DAH413" s="47"/>
      <c r="DAI413" s="47"/>
      <c r="DAJ413" s="47"/>
      <c r="DAK413" s="47"/>
      <c r="DAL413" s="47"/>
      <c r="DAM413" s="47"/>
      <c r="DAN413" s="47"/>
      <c r="DAO413" s="47"/>
      <c r="DAP413" s="47"/>
      <c r="DAQ413" s="47"/>
      <c r="DAR413" s="47"/>
      <c r="DAS413" s="47"/>
      <c r="DAT413" s="47"/>
      <c r="DAU413" s="47"/>
      <c r="DAV413" s="47"/>
      <c r="DAW413" s="47"/>
      <c r="DAX413" s="47"/>
      <c r="DAY413" s="47"/>
      <c r="DAZ413" s="47"/>
      <c r="DBA413" s="47"/>
      <c r="DBB413" s="47"/>
      <c r="DBC413" s="47"/>
      <c r="DBD413" s="47"/>
      <c r="DBE413" s="47"/>
      <c r="DBF413" s="47"/>
      <c r="DBG413" s="47"/>
      <c r="DBH413" s="47"/>
      <c r="DBI413" s="47"/>
      <c r="DBJ413" s="47"/>
      <c r="DBK413" s="47"/>
      <c r="DBL413" s="47"/>
      <c r="DBM413" s="47"/>
      <c r="DBN413" s="47"/>
      <c r="DBO413" s="47"/>
      <c r="DBP413" s="47"/>
      <c r="DBQ413" s="47"/>
      <c r="DBR413" s="47"/>
      <c r="DBS413" s="47"/>
      <c r="DBT413" s="47"/>
      <c r="DBU413" s="47"/>
      <c r="DBV413" s="47"/>
      <c r="DBW413" s="47"/>
      <c r="DBX413" s="47"/>
      <c r="DBY413" s="47"/>
      <c r="DBZ413" s="47"/>
      <c r="DCA413" s="47"/>
      <c r="DCB413" s="47"/>
      <c r="DCC413" s="47"/>
      <c r="DCD413" s="47"/>
      <c r="DCE413" s="47"/>
      <c r="DCF413" s="47"/>
      <c r="DCG413" s="47"/>
      <c r="DCH413" s="47"/>
      <c r="DCI413" s="47"/>
      <c r="DCJ413" s="47"/>
      <c r="DCK413" s="47"/>
      <c r="DCL413" s="47"/>
      <c r="DCM413" s="47"/>
      <c r="DCN413" s="47"/>
      <c r="DCO413" s="47"/>
      <c r="DCP413" s="47"/>
      <c r="DCQ413" s="47"/>
      <c r="DCR413" s="47"/>
      <c r="DCS413" s="47"/>
      <c r="DCT413" s="47"/>
      <c r="DCU413" s="47"/>
      <c r="DCV413" s="47"/>
      <c r="DCW413" s="47"/>
      <c r="DCX413" s="47"/>
      <c r="DCY413" s="47"/>
      <c r="DCZ413" s="47"/>
      <c r="DDA413" s="47"/>
      <c r="DDB413" s="47"/>
      <c r="DDC413" s="47"/>
      <c r="DDD413" s="47"/>
      <c r="DDE413" s="47"/>
      <c r="DDF413" s="47"/>
      <c r="DDG413" s="47"/>
      <c r="DDH413" s="47"/>
      <c r="DDI413" s="47"/>
      <c r="DDJ413" s="47"/>
      <c r="DDK413" s="47"/>
      <c r="DDL413" s="47"/>
      <c r="DDM413" s="47"/>
      <c r="DDN413" s="47"/>
      <c r="DDO413" s="47"/>
      <c r="DDP413" s="47"/>
      <c r="DDQ413" s="47"/>
      <c r="DDR413" s="47"/>
      <c r="DDS413" s="47"/>
      <c r="DDT413" s="47"/>
      <c r="DDU413" s="47"/>
      <c r="DDV413" s="47"/>
      <c r="DDW413" s="47"/>
      <c r="DDX413" s="47"/>
      <c r="DDY413" s="47"/>
      <c r="DDZ413" s="47"/>
      <c r="DEA413" s="47"/>
      <c r="DEB413" s="47"/>
      <c r="DEC413" s="47"/>
      <c r="DED413" s="47"/>
      <c r="DEE413" s="47"/>
      <c r="DEF413" s="47"/>
      <c r="DEG413" s="47"/>
      <c r="DEH413" s="47"/>
      <c r="DEI413" s="47"/>
      <c r="DEJ413" s="47"/>
      <c r="DEK413" s="47"/>
      <c r="DEL413" s="47"/>
      <c r="DEM413" s="47"/>
      <c r="DEN413" s="47"/>
      <c r="DEO413" s="47"/>
      <c r="DEP413" s="47"/>
      <c r="DEQ413" s="47"/>
      <c r="DER413" s="47"/>
      <c r="DES413" s="47"/>
      <c r="DET413" s="47"/>
      <c r="DEU413" s="47"/>
      <c r="DEV413" s="47"/>
      <c r="DEW413" s="47"/>
      <c r="DEX413" s="47"/>
      <c r="DEY413" s="47"/>
      <c r="DEZ413" s="47"/>
      <c r="DFA413" s="47"/>
      <c r="DFB413" s="47"/>
      <c r="DFC413" s="47"/>
      <c r="DFD413" s="47"/>
      <c r="DFE413" s="47"/>
      <c r="DFF413" s="47"/>
      <c r="DFG413" s="47"/>
      <c r="DFH413" s="47"/>
      <c r="DFI413" s="47"/>
      <c r="DFJ413" s="47"/>
      <c r="DFK413" s="47"/>
      <c r="DFL413" s="47"/>
      <c r="DFM413" s="47"/>
      <c r="DFN413" s="47"/>
      <c r="DFO413" s="47"/>
      <c r="DFP413" s="47"/>
      <c r="DFQ413" s="47"/>
      <c r="DFR413" s="47"/>
      <c r="DFS413" s="47"/>
      <c r="DFT413" s="47"/>
      <c r="DFU413" s="47"/>
      <c r="DFV413" s="47"/>
      <c r="DFW413" s="47"/>
      <c r="DFX413" s="47"/>
      <c r="DFY413" s="47"/>
      <c r="DFZ413" s="47"/>
      <c r="DGA413" s="47"/>
      <c r="DGB413" s="47"/>
      <c r="DGC413" s="47"/>
      <c r="DGD413" s="47"/>
      <c r="DGE413" s="47"/>
      <c r="DGF413" s="47"/>
      <c r="DGG413" s="47"/>
      <c r="DGH413" s="47"/>
      <c r="DGI413" s="47"/>
      <c r="DGJ413" s="47"/>
      <c r="DGK413" s="47"/>
      <c r="DGL413" s="47"/>
      <c r="DGM413" s="47"/>
      <c r="DGN413" s="47"/>
      <c r="DGO413" s="47"/>
      <c r="DGP413" s="47"/>
      <c r="DGQ413" s="47"/>
      <c r="DGR413" s="47"/>
      <c r="DGS413" s="47"/>
      <c r="DGT413" s="47"/>
      <c r="DGU413" s="47"/>
      <c r="DGV413" s="47"/>
      <c r="DGW413" s="47"/>
      <c r="DGX413" s="47"/>
      <c r="DGY413" s="47"/>
      <c r="DGZ413" s="47"/>
      <c r="DHA413" s="47"/>
      <c r="DHB413" s="47"/>
      <c r="DHC413" s="47"/>
      <c r="DHD413" s="47"/>
      <c r="DHE413" s="47"/>
      <c r="DHF413" s="47"/>
      <c r="DHG413" s="47"/>
      <c r="DHH413" s="47"/>
      <c r="DHI413" s="47"/>
      <c r="DHJ413" s="47"/>
      <c r="DHK413" s="47"/>
      <c r="DHL413" s="47"/>
      <c r="DHM413" s="47"/>
      <c r="DHN413" s="47"/>
      <c r="DHO413" s="47"/>
      <c r="DHP413" s="47"/>
      <c r="DHQ413" s="47"/>
      <c r="DHR413" s="47"/>
      <c r="DHS413" s="47"/>
      <c r="DHT413" s="47"/>
      <c r="DHU413" s="47"/>
      <c r="DHV413" s="47"/>
      <c r="DHW413" s="47"/>
      <c r="DHX413" s="47"/>
      <c r="DHY413" s="47"/>
      <c r="DHZ413" s="47"/>
      <c r="DIA413" s="47"/>
      <c r="DIB413" s="47"/>
      <c r="DIC413" s="47"/>
      <c r="DID413" s="47"/>
      <c r="DIE413" s="47"/>
      <c r="DIF413" s="47"/>
      <c r="DIG413" s="47"/>
      <c r="DIH413" s="47"/>
      <c r="DII413" s="47"/>
      <c r="DIJ413" s="47"/>
      <c r="DIK413" s="47"/>
      <c r="DIL413" s="47"/>
      <c r="DIM413" s="47"/>
      <c r="DIN413" s="47"/>
      <c r="DIO413" s="47"/>
      <c r="DIP413" s="47"/>
      <c r="DIQ413" s="47"/>
      <c r="DIR413" s="47"/>
      <c r="DIS413" s="47"/>
      <c r="DIT413" s="47"/>
      <c r="DIU413" s="47"/>
      <c r="DIV413" s="47"/>
      <c r="DIW413" s="47"/>
      <c r="DIX413" s="47"/>
      <c r="DIY413" s="47"/>
      <c r="DIZ413" s="47"/>
      <c r="DJA413" s="47"/>
      <c r="DJB413" s="47"/>
      <c r="DJC413" s="47"/>
      <c r="DJD413" s="47"/>
      <c r="DJE413" s="47"/>
      <c r="DJF413" s="47"/>
      <c r="DJG413" s="47"/>
      <c r="DJH413" s="47"/>
      <c r="DJI413" s="47"/>
      <c r="DJJ413" s="47"/>
      <c r="DJK413" s="47"/>
      <c r="DJL413" s="47"/>
      <c r="DJM413" s="47"/>
      <c r="DJN413" s="47"/>
      <c r="DJO413" s="47"/>
      <c r="DJP413" s="47"/>
      <c r="DJQ413" s="47"/>
      <c r="DJR413" s="47"/>
      <c r="DJS413" s="47"/>
      <c r="DJT413" s="47"/>
      <c r="DJU413" s="47"/>
      <c r="DJV413" s="47"/>
      <c r="DJW413" s="47"/>
      <c r="DJX413" s="47"/>
      <c r="DJY413" s="47"/>
      <c r="DJZ413" s="47"/>
      <c r="DKA413" s="47"/>
      <c r="DKB413" s="47"/>
      <c r="DKC413" s="47"/>
      <c r="DKD413" s="47"/>
      <c r="DKE413" s="47"/>
      <c r="DKF413" s="47"/>
      <c r="DKG413" s="47"/>
      <c r="DKH413" s="47"/>
      <c r="DKI413" s="47"/>
      <c r="DKJ413" s="47"/>
      <c r="DKK413" s="47"/>
      <c r="DKL413" s="47"/>
      <c r="DKM413" s="47"/>
      <c r="DKN413" s="47"/>
      <c r="DKO413" s="47"/>
      <c r="DKP413" s="47"/>
      <c r="DKQ413" s="47"/>
      <c r="DKR413" s="47"/>
      <c r="DKS413" s="47"/>
      <c r="DKT413" s="47"/>
      <c r="DKU413" s="47"/>
      <c r="DKV413" s="47"/>
      <c r="DKW413" s="47"/>
      <c r="DKX413" s="47"/>
      <c r="DKY413" s="47"/>
      <c r="DKZ413" s="47"/>
      <c r="DLA413" s="47"/>
      <c r="DLB413" s="47"/>
      <c r="DLC413" s="47"/>
      <c r="DLD413" s="47"/>
      <c r="DLE413" s="47"/>
      <c r="DLF413" s="47"/>
      <c r="DLG413" s="47"/>
      <c r="DLH413" s="47"/>
      <c r="DLI413" s="47"/>
      <c r="DLJ413" s="47"/>
      <c r="DLK413" s="47"/>
      <c r="DLL413" s="47"/>
      <c r="DLM413" s="47"/>
      <c r="DLN413" s="47"/>
      <c r="DLO413" s="47"/>
      <c r="DLP413" s="47"/>
      <c r="DLQ413" s="47"/>
      <c r="DLR413" s="47"/>
      <c r="DLS413" s="47"/>
      <c r="DLT413" s="47"/>
      <c r="DLU413" s="47"/>
      <c r="DLV413" s="47"/>
      <c r="DLW413" s="47"/>
      <c r="DLX413" s="47"/>
      <c r="DLY413" s="47"/>
      <c r="DLZ413" s="47"/>
      <c r="DMA413" s="47"/>
      <c r="DMB413" s="47"/>
      <c r="DMC413" s="47"/>
      <c r="DMD413" s="47"/>
      <c r="DME413" s="47"/>
      <c r="DMF413" s="47"/>
      <c r="DMG413" s="47"/>
      <c r="DMH413" s="47"/>
      <c r="DMI413" s="47"/>
      <c r="DMJ413" s="47"/>
      <c r="DMK413" s="47"/>
      <c r="DML413" s="47"/>
      <c r="DMM413" s="47"/>
      <c r="DMN413" s="47"/>
      <c r="DMO413" s="47"/>
      <c r="DMP413" s="47"/>
      <c r="DMQ413" s="47"/>
      <c r="DMR413" s="47"/>
      <c r="DMS413" s="47"/>
      <c r="DMT413" s="47"/>
      <c r="DMU413" s="47"/>
      <c r="DMV413" s="47"/>
      <c r="DMW413" s="47"/>
      <c r="DMX413" s="47"/>
      <c r="DMY413" s="47"/>
      <c r="DMZ413" s="47"/>
      <c r="DNA413" s="47"/>
      <c r="DNB413" s="47"/>
      <c r="DNC413" s="47"/>
      <c r="DND413" s="47"/>
      <c r="DNE413" s="47"/>
      <c r="DNF413" s="47"/>
      <c r="DNG413" s="47"/>
      <c r="DNH413" s="47"/>
      <c r="DNI413" s="47"/>
      <c r="DNJ413" s="47"/>
      <c r="DNK413" s="47"/>
      <c r="DNL413" s="47"/>
      <c r="DNM413" s="47"/>
      <c r="DNN413" s="47"/>
      <c r="DNO413" s="47"/>
      <c r="DNP413" s="47"/>
      <c r="DNQ413" s="47"/>
      <c r="DNR413" s="47"/>
      <c r="DNS413" s="47"/>
      <c r="DNT413" s="47"/>
      <c r="DNU413" s="47"/>
      <c r="DNV413" s="47"/>
      <c r="DNW413" s="47"/>
      <c r="DNX413" s="47"/>
      <c r="DNY413" s="47"/>
      <c r="DNZ413" s="47"/>
      <c r="DOA413" s="47"/>
      <c r="DOB413" s="47"/>
      <c r="DOC413" s="47"/>
      <c r="DOD413" s="47"/>
      <c r="DOE413" s="47"/>
      <c r="DOF413" s="47"/>
      <c r="DOG413" s="47"/>
      <c r="DOH413" s="47"/>
      <c r="DOI413" s="47"/>
      <c r="DOJ413" s="47"/>
      <c r="DOK413" s="47"/>
      <c r="DOL413" s="47"/>
      <c r="DOM413" s="47"/>
      <c r="DON413" s="47"/>
      <c r="DOO413" s="47"/>
      <c r="DOP413" s="47"/>
      <c r="DOQ413" s="47"/>
      <c r="DOR413" s="47"/>
      <c r="DOS413" s="47"/>
      <c r="DOT413" s="47"/>
      <c r="DOU413" s="47"/>
      <c r="DOV413" s="47"/>
      <c r="DOW413" s="47"/>
      <c r="DOX413" s="47"/>
      <c r="DOY413" s="47"/>
      <c r="DOZ413" s="47"/>
      <c r="DPA413" s="47"/>
      <c r="DPB413" s="47"/>
      <c r="DPC413" s="47"/>
      <c r="DPD413" s="47"/>
      <c r="DPE413" s="47"/>
      <c r="DPF413" s="47"/>
      <c r="DPG413" s="47"/>
      <c r="DPH413" s="47"/>
      <c r="DPI413" s="47"/>
      <c r="DPJ413" s="47"/>
      <c r="DPK413" s="47"/>
      <c r="DPL413" s="47"/>
      <c r="DPM413" s="47"/>
      <c r="DPN413" s="47"/>
      <c r="DPO413" s="47"/>
      <c r="DPP413" s="47"/>
      <c r="DPQ413" s="47"/>
      <c r="DPR413" s="47"/>
      <c r="DPS413" s="47"/>
      <c r="DPT413" s="47"/>
      <c r="DPU413" s="47"/>
      <c r="DPV413" s="47"/>
      <c r="DPW413" s="47"/>
      <c r="DPX413" s="47"/>
      <c r="DPY413" s="47"/>
      <c r="DPZ413" s="47"/>
      <c r="DQA413" s="47"/>
      <c r="DQB413" s="47"/>
      <c r="DQC413" s="47"/>
      <c r="DQD413" s="47"/>
      <c r="DQE413" s="47"/>
      <c r="DQF413" s="47"/>
      <c r="DQG413" s="47"/>
      <c r="DQH413" s="47"/>
      <c r="DQI413" s="47"/>
      <c r="DQJ413" s="47"/>
      <c r="DQK413" s="47"/>
      <c r="DQL413" s="47"/>
      <c r="DQM413" s="47"/>
      <c r="DQN413" s="47"/>
      <c r="DQO413" s="47"/>
      <c r="DQP413" s="47"/>
      <c r="DQQ413" s="47"/>
      <c r="DQR413" s="47"/>
      <c r="DQS413" s="47"/>
      <c r="DQT413" s="47"/>
      <c r="DQU413" s="47"/>
      <c r="DQV413" s="47"/>
      <c r="DQW413" s="47"/>
      <c r="DQX413" s="47"/>
      <c r="DQY413" s="47"/>
      <c r="DQZ413" s="47"/>
      <c r="DRA413" s="47"/>
      <c r="DRB413" s="47"/>
      <c r="DRC413" s="47"/>
      <c r="DRD413" s="47"/>
      <c r="DRE413" s="47"/>
      <c r="DRF413" s="47"/>
      <c r="DRG413" s="47"/>
      <c r="DRH413" s="47"/>
      <c r="DRI413" s="47"/>
      <c r="DRJ413" s="47"/>
      <c r="DRK413" s="47"/>
      <c r="DRL413" s="47"/>
      <c r="DRM413" s="47"/>
      <c r="DRN413" s="47"/>
      <c r="DRO413" s="47"/>
      <c r="DRP413" s="47"/>
      <c r="DRQ413" s="47"/>
      <c r="DRR413" s="47"/>
      <c r="DRS413" s="47"/>
      <c r="DRT413" s="47"/>
      <c r="DRU413" s="47"/>
      <c r="DRV413" s="47"/>
      <c r="DRW413" s="47"/>
      <c r="DRX413" s="47"/>
      <c r="DRY413" s="47"/>
      <c r="DRZ413" s="47"/>
      <c r="DSA413" s="47"/>
      <c r="DSB413" s="47"/>
      <c r="DSC413" s="47"/>
      <c r="DSD413" s="47"/>
      <c r="DSE413" s="47"/>
      <c r="DSF413" s="47"/>
      <c r="DSG413" s="47"/>
      <c r="DSH413" s="47"/>
      <c r="DSI413" s="47"/>
      <c r="DSJ413" s="47"/>
      <c r="DSK413" s="47"/>
      <c r="DSL413" s="47"/>
      <c r="DSM413" s="47"/>
      <c r="DSN413" s="47"/>
      <c r="DSO413" s="47"/>
      <c r="DSP413" s="47"/>
      <c r="DSQ413" s="47"/>
      <c r="DSR413" s="47"/>
      <c r="DSS413" s="47"/>
      <c r="DST413" s="47"/>
      <c r="DSU413" s="47"/>
      <c r="DSV413" s="47"/>
      <c r="DSW413" s="47"/>
      <c r="DSX413" s="47"/>
      <c r="DSY413" s="47"/>
      <c r="DSZ413" s="47"/>
      <c r="DTA413" s="47"/>
      <c r="DTB413" s="47"/>
      <c r="DTC413" s="47"/>
      <c r="DTD413" s="47"/>
      <c r="DTE413" s="47"/>
      <c r="DTF413" s="47"/>
      <c r="DTG413" s="47"/>
      <c r="DTH413" s="47"/>
      <c r="DTI413" s="47"/>
      <c r="DTJ413" s="47"/>
      <c r="DTK413" s="47"/>
      <c r="DTL413" s="47"/>
      <c r="DTM413" s="47"/>
      <c r="DTN413" s="47"/>
      <c r="DTO413" s="47"/>
      <c r="DTP413" s="47"/>
      <c r="DTQ413" s="47"/>
      <c r="DTR413" s="47"/>
      <c r="DTS413" s="47"/>
      <c r="DTT413" s="47"/>
      <c r="DTU413" s="47"/>
      <c r="DTV413" s="47"/>
      <c r="DTW413" s="47"/>
      <c r="DTX413" s="47"/>
      <c r="DTY413" s="47"/>
      <c r="DTZ413" s="47"/>
      <c r="DUA413" s="47"/>
      <c r="DUB413" s="47"/>
      <c r="DUC413" s="47"/>
      <c r="DUD413" s="47"/>
      <c r="DUE413" s="47"/>
      <c r="DUF413" s="47"/>
      <c r="DUG413" s="47"/>
      <c r="DUH413" s="47"/>
      <c r="DUI413" s="47"/>
      <c r="DUJ413" s="47"/>
      <c r="DUK413" s="47"/>
      <c r="DUL413" s="47"/>
      <c r="DUM413" s="47"/>
      <c r="DUN413" s="47"/>
      <c r="DUO413" s="47"/>
      <c r="DUP413" s="47"/>
      <c r="DUQ413" s="47"/>
      <c r="DUR413" s="47"/>
      <c r="DUS413" s="47"/>
      <c r="DUT413" s="47"/>
      <c r="DUU413" s="47"/>
      <c r="DUV413" s="47"/>
      <c r="DUW413" s="47"/>
      <c r="DUX413" s="47"/>
      <c r="DUY413" s="47"/>
      <c r="DUZ413" s="47"/>
      <c r="DVA413" s="47"/>
      <c r="DVB413" s="47"/>
      <c r="DVC413" s="47"/>
      <c r="DVD413" s="47"/>
      <c r="DVE413" s="47"/>
      <c r="DVF413" s="47"/>
      <c r="DVG413" s="47"/>
      <c r="DVH413" s="47"/>
      <c r="DVI413" s="47"/>
      <c r="DVJ413" s="47"/>
      <c r="DVK413" s="47"/>
      <c r="DVL413" s="47"/>
      <c r="DVM413" s="47"/>
      <c r="DVN413" s="47"/>
      <c r="DVO413" s="47"/>
      <c r="DVP413" s="47"/>
      <c r="DVQ413" s="47"/>
      <c r="DVR413" s="47"/>
      <c r="DVS413" s="47"/>
      <c r="DVT413" s="47"/>
      <c r="DVU413" s="47"/>
      <c r="DVV413" s="47"/>
      <c r="DVW413" s="47"/>
      <c r="DVX413" s="47"/>
      <c r="DVY413" s="47"/>
      <c r="DVZ413" s="47"/>
      <c r="DWA413" s="47"/>
      <c r="DWB413" s="47"/>
      <c r="DWC413" s="47"/>
      <c r="DWD413" s="47"/>
      <c r="DWE413" s="47"/>
      <c r="DWF413" s="47"/>
      <c r="DWG413" s="47"/>
      <c r="DWH413" s="47"/>
      <c r="DWI413" s="47"/>
      <c r="DWJ413" s="47"/>
      <c r="DWK413" s="47"/>
      <c r="DWL413" s="47"/>
      <c r="DWM413" s="47"/>
      <c r="DWN413" s="47"/>
      <c r="DWO413" s="47"/>
      <c r="DWP413" s="47"/>
      <c r="DWQ413" s="47"/>
      <c r="DWR413" s="47"/>
      <c r="DWS413" s="47"/>
      <c r="DWT413" s="47"/>
      <c r="DWU413" s="47"/>
      <c r="DWV413" s="47"/>
      <c r="DWW413" s="47"/>
      <c r="DWX413" s="47"/>
      <c r="DWY413" s="47"/>
      <c r="DWZ413" s="47"/>
      <c r="DXA413" s="47"/>
      <c r="DXB413" s="47"/>
      <c r="DXC413" s="47"/>
      <c r="DXD413" s="47"/>
      <c r="DXE413" s="47"/>
      <c r="DXF413" s="47"/>
      <c r="DXG413" s="47"/>
      <c r="DXH413" s="47"/>
      <c r="DXI413" s="47"/>
      <c r="DXJ413" s="47"/>
      <c r="DXK413" s="47"/>
      <c r="DXL413" s="47"/>
      <c r="DXM413" s="47"/>
      <c r="DXN413" s="47"/>
      <c r="DXO413" s="47"/>
      <c r="DXP413" s="47"/>
      <c r="DXQ413" s="47"/>
      <c r="DXR413" s="47"/>
      <c r="DXS413" s="47"/>
      <c r="DXT413" s="47"/>
      <c r="DXU413" s="47"/>
      <c r="DXV413" s="47"/>
      <c r="DXW413" s="47"/>
      <c r="DXX413" s="47"/>
      <c r="DXY413" s="47"/>
      <c r="DXZ413" s="47"/>
      <c r="DYA413" s="47"/>
      <c r="DYB413" s="47"/>
      <c r="DYC413" s="47"/>
      <c r="DYD413" s="47"/>
      <c r="DYE413" s="47"/>
      <c r="DYF413" s="47"/>
      <c r="DYG413" s="47"/>
      <c r="DYH413" s="47"/>
      <c r="DYI413" s="47"/>
      <c r="DYJ413" s="47"/>
      <c r="DYK413" s="47"/>
      <c r="DYL413" s="47"/>
      <c r="DYM413" s="47"/>
      <c r="DYN413" s="47"/>
      <c r="DYO413" s="47"/>
      <c r="DYP413" s="47"/>
      <c r="DYQ413" s="47"/>
      <c r="DYR413" s="47"/>
      <c r="DYS413" s="47"/>
      <c r="DYT413" s="47"/>
      <c r="DYU413" s="47"/>
      <c r="DYV413" s="47"/>
      <c r="DYW413" s="47"/>
      <c r="DYX413" s="47"/>
      <c r="DYY413" s="47"/>
      <c r="DYZ413" s="47"/>
      <c r="DZA413" s="47"/>
      <c r="DZB413" s="47"/>
      <c r="DZC413" s="47"/>
      <c r="DZD413" s="47"/>
      <c r="DZE413" s="47"/>
      <c r="DZF413" s="47"/>
      <c r="DZG413" s="47"/>
      <c r="DZH413" s="47"/>
      <c r="DZI413" s="47"/>
      <c r="DZJ413" s="47"/>
      <c r="DZK413" s="47"/>
      <c r="DZL413" s="47"/>
      <c r="DZM413" s="47"/>
      <c r="DZN413" s="47"/>
      <c r="DZO413" s="47"/>
      <c r="DZP413" s="47"/>
      <c r="DZQ413" s="47"/>
      <c r="DZR413" s="47"/>
      <c r="DZS413" s="47"/>
      <c r="DZT413" s="47"/>
      <c r="DZU413" s="47"/>
      <c r="DZV413" s="47"/>
      <c r="DZW413" s="47"/>
      <c r="DZX413" s="47"/>
      <c r="DZY413" s="47"/>
      <c r="DZZ413" s="47"/>
      <c r="EAA413" s="47"/>
      <c r="EAB413" s="47"/>
      <c r="EAC413" s="47"/>
      <c r="EAD413" s="47"/>
      <c r="EAE413" s="47"/>
      <c r="EAF413" s="47"/>
      <c r="EAG413" s="47"/>
      <c r="EAH413" s="47"/>
      <c r="EAI413" s="47"/>
      <c r="EAJ413" s="47"/>
      <c r="EAK413" s="47"/>
      <c r="EAL413" s="47"/>
      <c r="EAM413" s="47"/>
      <c r="EAN413" s="47"/>
      <c r="EAO413" s="47"/>
      <c r="EAP413" s="47"/>
      <c r="EAQ413" s="47"/>
      <c r="EAR413" s="47"/>
      <c r="EAS413" s="47"/>
      <c r="EAT413" s="47"/>
      <c r="EAU413" s="47"/>
      <c r="EAV413" s="47"/>
      <c r="EAW413" s="47"/>
      <c r="EAX413" s="47"/>
      <c r="EAY413" s="47"/>
      <c r="EAZ413" s="47"/>
      <c r="EBA413" s="47"/>
      <c r="EBB413" s="47"/>
      <c r="EBC413" s="47"/>
      <c r="EBD413" s="47"/>
      <c r="EBE413" s="47"/>
      <c r="EBF413" s="47"/>
      <c r="EBG413" s="47"/>
      <c r="EBH413" s="47"/>
      <c r="EBI413" s="47"/>
      <c r="EBJ413" s="47"/>
      <c r="EBK413" s="47"/>
      <c r="EBL413" s="47"/>
      <c r="EBM413" s="47"/>
      <c r="EBN413" s="47"/>
      <c r="EBO413" s="47"/>
      <c r="EBP413" s="47"/>
      <c r="EBQ413" s="47"/>
      <c r="EBR413" s="47"/>
      <c r="EBS413" s="47"/>
      <c r="EBT413" s="47"/>
      <c r="EBU413" s="47"/>
      <c r="EBV413" s="47"/>
      <c r="EBW413" s="47"/>
      <c r="EBX413" s="47"/>
      <c r="EBY413" s="47"/>
      <c r="EBZ413" s="47"/>
      <c r="ECA413" s="47"/>
      <c r="ECB413" s="47"/>
      <c r="ECC413" s="47"/>
      <c r="ECD413" s="47"/>
      <c r="ECE413" s="47"/>
      <c r="ECF413" s="47"/>
      <c r="ECG413" s="47"/>
      <c r="ECH413" s="47"/>
      <c r="ECI413" s="47"/>
      <c r="ECJ413" s="47"/>
      <c r="ECK413" s="47"/>
      <c r="ECL413" s="47"/>
      <c r="ECM413" s="47"/>
      <c r="ECN413" s="47"/>
      <c r="ECO413" s="47"/>
      <c r="ECP413" s="47"/>
      <c r="ECQ413" s="47"/>
      <c r="ECR413" s="47"/>
      <c r="ECS413" s="47"/>
      <c r="ECT413" s="47"/>
      <c r="ECU413" s="47"/>
      <c r="ECV413" s="47"/>
      <c r="ECW413" s="47"/>
      <c r="ECX413" s="47"/>
      <c r="ECY413" s="47"/>
      <c r="ECZ413" s="47"/>
      <c r="EDA413" s="47"/>
      <c r="EDB413" s="47"/>
      <c r="EDC413" s="47"/>
      <c r="EDD413" s="47"/>
      <c r="EDE413" s="47"/>
      <c r="EDF413" s="47"/>
      <c r="EDG413" s="47"/>
      <c r="EDH413" s="47"/>
      <c r="EDI413" s="47"/>
      <c r="EDJ413" s="47"/>
      <c r="EDK413" s="47"/>
      <c r="EDL413" s="47"/>
      <c r="EDM413" s="47"/>
      <c r="EDN413" s="47"/>
      <c r="EDO413" s="47"/>
      <c r="EDP413" s="47"/>
      <c r="EDQ413" s="47"/>
      <c r="EDR413" s="47"/>
      <c r="EDS413" s="47"/>
      <c r="EDT413" s="47"/>
      <c r="EDU413" s="47"/>
      <c r="EDV413" s="47"/>
      <c r="EDW413" s="47"/>
      <c r="EDX413" s="47"/>
      <c r="EDY413" s="47"/>
      <c r="EDZ413" s="47"/>
      <c r="EEA413" s="47"/>
      <c r="EEB413" s="47"/>
      <c r="EEC413" s="47"/>
      <c r="EED413" s="47"/>
      <c r="EEE413" s="47"/>
      <c r="EEF413" s="47"/>
      <c r="EEG413" s="47"/>
      <c r="EEH413" s="47"/>
      <c r="EEI413" s="47"/>
      <c r="EEJ413" s="47"/>
      <c r="EEK413" s="47"/>
      <c r="EEL413" s="47"/>
      <c r="EEM413" s="47"/>
      <c r="EEN413" s="47"/>
      <c r="EEO413" s="47"/>
      <c r="EEP413" s="47"/>
      <c r="EEQ413" s="47"/>
      <c r="EER413" s="47"/>
      <c r="EES413" s="47"/>
      <c r="EET413" s="47"/>
      <c r="EEU413" s="47"/>
      <c r="EEV413" s="47"/>
      <c r="EEW413" s="47"/>
      <c r="EEX413" s="47"/>
      <c r="EEY413" s="47"/>
      <c r="EEZ413" s="47"/>
      <c r="EFA413" s="47"/>
      <c r="EFB413" s="47"/>
      <c r="EFC413" s="47"/>
      <c r="EFD413" s="47"/>
      <c r="EFE413" s="47"/>
      <c r="EFF413" s="47"/>
      <c r="EFG413" s="47"/>
      <c r="EFH413" s="47"/>
      <c r="EFI413" s="47"/>
      <c r="EFJ413" s="47"/>
      <c r="EFK413" s="47"/>
      <c r="EFL413" s="47"/>
      <c r="EFM413" s="47"/>
      <c r="EFN413" s="47"/>
      <c r="EFO413" s="47"/>
      <c r="EFP413" s="47"/>
      <c r="EFQ413" s="47"/>
      <c r="EFR413" s="47"/>
      <c r="EFS413" s="47"/>
      <c r="EFT413" s="47"/>
      <c r="EFU413" s="47"/>
      <c r="EFV413" s="47"/>
      <c r="EFW413" s="47"/>
      <c r="EFX413" s="47"/>
      <c r="EFY413" s="47"/>
      <c r="EFZ413" s="47"/>
      <c r="EGA413" s="47"/>
      <c r="EGB413" s="47"/>
      <c r="EGC413" s="47"/>
      <c r="EGD413" s="47"/>
      <c r="EGE413" s="47"/>
      <c r="EGF413" s="47"/>
      <c r="EGG413" s="47"/>
      <c r="EGH413" s="47"/>
      <c r="EGI413" s="47"/>
      <c r="EGJ413" s="47"/>
      <c r="EGK413" s="47"/>
      <c r="EGL413" s="47"/>
      <c r="EGM413" s="47"/>
      <c r="EGN413" s="47"/>
      <c r="EGO413" s="47"/>
      <c r="EGP413" s="47"/>
      <c r="EGQ413" s="47"/>
      <c r="EGR413" s="47"/>
      <c r="EGS413" s="47"/>
      <c r="EGT413" s="47"/>
      <c r="EGU413" s="47"/>
      <c r="EGV413" s="47"/>
      <c r="EGW413" s="47"/>
      <c r="EGX413" s="47"/>
      <c r="EGY413" s="47"/>
      <c r="EGZ413" s="47"/>
      <c r="EHA413" s="47"/>
      <c r="EHB413" s="47"/>
      <c r="EHC413" s="47"/>
      <c r="EHD413" s="47"/>
      <c r="EHE413" s="47"/>
      <c r="EHF413" s="47"/>
      <c r="EHG413" s="47"/>
      <c r="EHH413" s="47"/>
      <c r="EHI413" s="47"/>
      <c r="EHJ413" s="47"/>
      <c r="EHK413" s="47"/>
      <c r="EHL413" s="47"/>
      <c r="EHM413" s="47"/>
      <c r="EHN413" s="47"/>
      <c r="EHO413" s="47"/>
      <c r="EHP413" s="47"/>
      <c r="EHQ413" s="47"/>
      <c r="EHR413" s="47"/>
      <c r="EHS413" s="47"/>
      <c r="EHT413" s="47"/>
      <c r="EHU413" s="47"/>
      <c r="EHV413" s="47"/>
      <c r="EHW413" s="47"/>
      <c r="EHX413" s="47"/>
      <c r="EHY413" s="47"/>
      <c r="EHZ413" s="47"/>
      <c r="EIA413" s="47"/>
      <c r="EIB413" s="47"/>
      <c r="EIC413" s="47"/>
      <c r="EID413" s="47"/>
      <c r="EIE413" s="47"/>
      <c r="EIF413" s="47"/>
      <c r="EIG413" s="47"/>
      <c r="EIH413" s="47"/>
      <c r="EII413" s="47"/>
      <c r="EIJ413" s="47"/>
      <c r="EIK413" s="47"/>
      <c r="EIL413" s="47"/>
      <c r="EIM413" s="47"/>
      <c r="EIN413" s="47"/>
      <c r="EIO413" s="47"/>
      <c r="EIP413" s="47"/>
      <c r="EIQ413" s="47"/>
      <c r="EIR413" s="47"/>
      <c r="EIS413" s="47"/>
      <c r="EIT413" s="47"/>
      <c r="EIU413" s="47"/>
      <c r="EIV413" s="47"/>
      <c r="EIW413" s="47"/>
      <c r="EIX413" s="47"/>
      <c r="EIY413" s="47"/>
      <c r="EIZ413" s="47"/>
      <c r="EJA413" s="47"/>
      <c r="EJB413" s="47"/>
      <c r="EJC413" s="47"/>
      <c r="EJD413" s="47"/>
      <c r="EJE413" s="47"/>
      <c r="EJF413" s="47"/>
      <c r="EJG413" s="47"/>
      <c r="EJH413" s="47"/>
      <c r="EJI413" s="47"/>
      <c r="EJJ413" s="47"/>
      <c r="EJK413" s="47"/>
      <c r="EJL413" s="47"/>
      <c r="EJM413" s="47"/>
      <c r="EJN413" s="47"/>
      <c r="EJO413" s="47"/>
      <c r="EJP413" s="47"/>
      <c r="EJQ413" s="47"/>
      <c r="EJR413" s="47"/>
      <c r="EJS413" s="47"/>
      <c r="EJT413" s="47"/>
      <c r="EJU413" s="47"/>
      <c r="EJV413" s="47"/>
      <c r="EJW413" s="47"/>
      <c r="EJX413" s="47"/>
      <c r="EJY413" s="47"/>
      <c r="EJZ413" s="47"/>
      <c r="EKA413" s="47"/>
      <c r="EKB413" s="47"/>
      <c r="EKC413" s="47"/>
      <c r="EKD413" s="47"/>
      <c r="EKE413" s="47"/>
      <c r="EKF413" s="47"/>
      <c r="EKG413" s="47"/>
      <c r="EKH413" s="47"/>
      <c r="EKI413" s="47"/>
      <c r="EKJ413" s="47"/>
      <c r="EKK413" s="47"/>
      <c r="EKL413" s="47"/>
      <c r="EKM413" s="47"/>
      <c r="EKN413" s="47"/>
      <c r="EKO413" s="47"/>
      <c r="EKP413" s="47"/>
      <c r="EKQ413" s="47"/>
      <c r="EKR413" s="47"/>
      <c r="EKS413" s="47"/>
      <c r="EKT413" s="47"/>
      <c r="EKU413" s="47"/>
      <c r="EKV413" s="47"/>
      <c r="EKW413" s="47"/>
      <c r="EKX413" s="47"/>
      <c r="EKY413" s="47"/>
      <c r="EKZ413" s="47"/>
      <c r="ELA413" s="47"/>
      <c r="ELB413" s="47"/>
      <c r="ELC413" s="47"/>
      <c r="ELD413" s="47"/>
      <c r="ELE413" s="47"/>
      <c r="ELF413" s="47"/>
      <c r="ELG413" s="47"/>
      <c r="ELH413" s="47"/>
      <c r="ELI413" s="47"/>
      <c r="ELJ413" s="47"/>
      <c r="ELK413" s="47"/>
      <c r="ELL413" s="47"/>
      <c r="ELM413" s="47"/>
      <c r="ELN413" s="47"/>
      <c r="ELO413" s="47"/>
      <c r="ELP413" s="47"/>
      <c r="ELQ413" s="47"/>
      <c r="ELR413" s="47"/>
      <c r="ELS413" s="47"/>
      <c r="ELT413" s="47"/>
      <c r="ELU413" s="47"/>
      <c r="ELV413" s="47"/>
      <c r="ELW413" s="47"/>
      <c r="ELX413" s="47"/>
      <c r="ELY413" s="47"/>
      <c r="ELZ413" s="47"/>
      <c r="EMA413" s="47"/>
      <c r="EMB413" s="47"/>
      <c r="EMC413" s="47"/>
      <c r="EMD413" s="47"/>
      <c r="EME413" s="47"/>
      <c r="EMF413" s="47"/>
      <c r="EMG413" s="47"/>
      <c r="EMH413" s="47"/>
      <c r="EMI413" s="47"/>
      <c r="EMJ413" s="47"/>
      <c r="EMK413" s="47"/>
      <c r="EML413" s="47"/>
      <c r="EMM413" s="47"/>
      <c r="EMN413" s="47"/>
      <c r="EMO413" s="47"/>
      <c r="EMP413" s="47"/>
      <c r="EMQ413" s="47"/>
      <c r="EMR413" s="47"/>
      <c r="EMS413" s="47"/>
      <c r="EMT413" s="47"/>
      <c r="EMU413" s="47"/>
      <c r="EMV413" s="47"/>
      <c r="EMW413" s="47"/>
      <c r="EMX413" s="47"/>
      <c r="EMY413" s="47"/>
      <c r="EMZ413" s="47"/>
      <c r="ENA413" s="47"/>
      <c r="ENB413" s="47"/>
      <c r="ENC413" s="47"/>
      <c r="END413" s="47"/>
      <c r="ENE413" s="47"/>
      <c r="ENF413" s="47"/>
      <c r="ENG413" s="47"/>
      <c r="ENH413" s="47"/>
      <c r="ENI413" s="47"/>
      <c r="ENJ413" s="47"/>
      <c r="ENK413" s="47"/>
      <c r="ENL413" s="47"/>
      <c r="ENM413" s="47"/>
      <c r="ENN413" s="47"/>
      <c r="ENO413" s="47"/>
      <c r="ENP413" s="47"/>
      <c r="ENQ413" s="47"/>
      <c r="ENR413" s="47"/>
      <c r="ENS413" s="47"/>
      <c r="ENT413" s="47"/>
      <c r="ENU413" s="47"/>
      <c r="ENV413" s="47"/>
      <c r="ENW413" s="47"/>
      <c r="ENX413" s="47"/>
      <c r="ENY413" s="47"/>
      <c r="ENZ413" s="47"/>
      <c r="EOA413" s="47"/>
      <c r="EOB413" s="47"/>
      <c r="EOC413" s="47"/>
      <c r="EOD413" s="47"/>
      <c r="EOE413" s="47"/>
      <c r="EOF413" s="47"/>
      <c r="EOG413" s="47"/>
      <c r="EOH413" s="47"/>
      <c r="EOI413" s="47"/>
      <c r="EOJ413" s="47"/>
      <c r="EOK413" s="47"/>
      <c r="EOL413" s="47"/>
      <c r="EOM413" s="47"/>
      <c r="EON413" s="47"/>
      <c r="EOO413" s="47"/>
      <c r="EOP413" s="47"/>
      <c r="EOQ413" s="47"/>
      <c r="EOR413" s="47"/>
      <c r="EOS413" s="47"/>
      <c r="EOT413" s="47"/>
      <c r="EOU413" s="47"/>
      <c r="EOV413" s="47"/>
      <c r="EOW413" s="47"/>
      <c r="EOX413" s="47"/>
      <c r="EOY413" s="47"/>
      <c r="EOZ413" s="47"/>
      <c r="EPA413" s="47"/>
      <c r="EPB413" s="47"/>
      <c r="EPC413" s="47"/>
      <c r="EPD413" s="47"/>
      <c r="EPE413" s="47"/>
      <c r="EPF413" s="47"/>
      <c r="EPG413" s="47"/>
      <c r="EPH413" s="47"/>
      <c r="EPI413" s="47"/>
      <c r="EPJ413" s="47"/>
      <c r="EPK413" s="47"/>
      <c r="EPL413" s="47"/>
      <c r="EPM413" s="47"/>
      <c r="EPN413" s="47"/>
      <c r="EPO413" s="47"/>
      <c r="EPP413" s="47"/>
      <c r="EPQ413" s="47"/>
      <c r="EPR413" s="47"/>
      <c r="EPS413" s="47"/>
      <c r="EPT413" s="47"/>
      <c r="EPU413" s="47"/>
      <c r="EPV413" s="47"/>
      <c r="EPW413" s="47"/>
      <c r="EPX413" s="47"/>
      <c r="EPY413" s="47"/>
      <c r="EPZ413" s="47"/>
      <c r="EQA413" s="47"/>
      <c r="EQB413" s="47"/>
      <c r="EQC413" s="47"/>
      <c r="EQD413" s="47"/>
      <c r="EQE413" s="47"/>
      <c r="EQF413" s="47"/>
      <c r="EQG413" s="47"/>
      <c r="EQH413" s="47"/>
      <c r="EQI413" s="47"/>
      <c r="EQJ413" s="47"/>
      <c r="EQK413" s="47"/>
      <c r="EQL413" s="47"/>
      <c r="EQM413" s="47"/>
      <c r="EQN413" s="47"/>
      <c r="EQO413" s="47"/>
      <c r="EQP413" s="47"/>
      <c r="EQQ413" s="47"/>
      <c r="EQR413" s="47"/>
      <c r="EQS413" s="47"/>
      <c r="EQT413" s="47"/>
      <c r="EQU413" s="47"/>
      <c r="EQV413" s="47"/>
      <c r="EQW413" s="47"/>
      <c r="EQX413" s="47"/>
      <c r="EQY413" s="47"/>
      <c r="EQZ413" s="47"/>
      <c r="ERA413" s="47"/>
      <c r="ERB413" s="47"/>
      <c r="ERC413" s="47"/>
      <c r="ERD413" s="47"/>
      <c r="ERE413" s="47"/>
      <c r="ERF413" s="47"/>
      <c r="ERG413" s="47"/>
      <c r="ERH413" s="47"/>
      <c r="ERI413" s="47"/>
      <c r="ERJ413" s="47"/>
      <c r="ERK413" s="47"/>
      <c r="ERL413" s="47"/>
      <c r="ERM413" s="47"/>
      <c r="ERN413" s="47"/>
      <c r="ERO413" s="47"/>
      <c r="ERP413" s="47"/>
      <c r="ERQ413" s="47"/>
      <c r="ERR413" s="47"/>
      <c r="ERS413" s="47"/>
      <c r="ERT413" s="47"/>
      <c r="ERU413" s="47"/>
      <c r="ERV413" s="47"/>
      <c r="ERW413" s="47"/>
      <c r="ERX413" s="47"/>
      <c r="ERY413" s="47"/>
      <c r="ERZ413" s="47"/>
      <c r="ESA413" s="47"/>
      <c r="ESB413" s="47"/>
      <c r="ESC413" s="47"/>
      <c r="ESD413" s="47"/>
      <c r="ESE413" s="47"/>
      <c r="ESF413" s="47"/>
      <c r="ESG413" s="47"/>
      <c r="ESH413" s="47"/>
      <c r="ESI413" s="47"/>
      <c r="ESJ413" s="47"/>
      <c r="ESK413" s="47"/>
      <c r="ESL413" s="47"/>
      <c r="ESM413" s="47"/>
      <c r="ESN413" s="47"/>
      <c r="ESO413" s="47"/>
      <c r="ESP413" s="47"/>
      <c r="ESQ413" s="47"/>
      <c r="ESR413" s="47"/>
      <c r="ESS413" s="47"/>
      <c r="EST413" s="47"/>
      <c r="ESU413" s="47"/>
      <c r="ESV413" s="47"/>
      <c r="ESW413" s="47"/>
      <c r="ESX413" s="47"/>
      <c r="ESY413" s="47"/>
      <c r="ESZ413" s="47"/>
      <c r="ETA413" s="47"/>
      <c r="ETB413" s="47"/>
      <c r="ETC413" s="47"/>
      <c r="ETD413" s="47"/>
      <c r="ETE413" s="47"/>
      <c r="ETF413" s="47"/>
      <c r="ETG413" s="47"/>
      <c r="ETH413" s="47"/>
      <c r="ETI413" s="47"/>
      <c r="ETJ413" s="47"/>
      <c r="ETK413" s="47"/>
      <c r="ETL413" s="47"/>
      <c r="ETM413" s="47"/>
      <c r="ETN413" s="47"/>
      <c r="ETO413" s="47"/>
      <c r="ETP413" s="47"/>
      <c r="ETQ413" s="47"/>
      <c r="ETR413" s="47"/>
      <c r="ETS413" s="47"/>
      <c r="ETT413" s="47"/>
      <c r="ETU413" s="47"/>
      <c r="ETV413" s="47"/>
      <c r="ETW413" s="47"/>
      <c r="ETX413" s="47"/>
      <c r="ETY413" s="47"/>
      <c r="ETZ413" s="47"/>
      <c r="EUA413" s="47"/>
      <c r="EUB413" s="47"/>
      <c r="EUC413" s="47"/>
      <c r="EUD413" s="47"/>
      <c r="EUE413" s="47"/>
      <c r="EUF413" s="47"/>
      <c r="EUG413" s="47"/>
      <c r="EUH413" s="47"/>
      <c r="EUI413" s="47"/>
      <c r="EUJ413" s="47"/>
      <c r="EUK413" s="47"/>
      <c r="EUL413" s="47"/>
      <c r="EUM413" s="47"/>
      <c r="EUN413" s="47"/>
      <c r="EUO413" s="47"/>
      <c r="EUP413" s="47"/>
      <c r="EUQ413" s="47"/>
      <c r="EUR413" s="47"/>
      <c r="EUS413" s="47"/>
      <c r="EUT413" s="47"/>
      <c r="EUU413" s="47"/>
      <c r="EUV413" s="47"/>
      <c r="EUW413" s="47"/>
      <c r="EUX413" s="47"/>
      <c r="EUY413" s="47"/>
      <c r="EUZ413" s="47"/>
      <c r="EVA413" s="47"/>
      <c r="EVB413" s="47"/>
      <c r="EVC413" s="47"/>
      <c r="EVD413" s="47"/>
      <c r="EVE413" s="47"/>
      <c r="EVF413" s="47"/>
      <c r="EVG413" s="47"/>
      <c r="EVH413" s="47"/>
      <c r="EVI413" s="47"/>
      <c r="EVJ413" s="47"/>
      <c r="EVK413" s="47"/>
      <c r="EVL413" s="47"/>
      <c r="EVM413" s="47"/>
      <c r="EVN413" s="47"/>
      <c r="EVO413" s="47"/>
      <c r="EVP413" s="47"/>
      <c r="EVQ413" s="47"/>
      <c r="EVR413" s="47"/>
      <c r="EVS413" s="47"/>
      <c r="EVT413" s="47"/>
      <c r="EVU413" s="47"/>
      <c r="EVV413" s="47"/>
      <c r="EVW413" s="47"/>
      <c r="EVX413" s="47"/>
      <c r="EVY413" s="47"/>
      <c r="EVZ413" s="47"/>
      <c r="EWA413" s="47"/>
      <c r="EWB413" s="47"/>
      <c r="EWC413" s="47"/>
      <c r="EWD413" s="47"/>
      <c r="EWE413" s="47"/>
      <c r="EWF413" s="47"/>
      <c r="EWG413" s="47"/>
      <c r="EWH413" s="47"/>
      <c r="EWI413" s="47"/>
      <c r="EWJ413" s="47"/>
      <c r="EWK413" s="47"/>
      <c r="EWL413" s="47"/>
      <c r="EWM413" s="47"/>
      <c r="EWN413" s="47"/>
      <c r="EWO413" s="47"/>
      <c r="EWP413" s="47"/>
      <c r="EWQ413" s="47"/>
      <c r="EWR413" s="47"/>
      <c r="EWS413" s="47"/>
      <c r="EWT413" s="47"/>
      <c r="EWU413" s="47"/>
      <c r="EWV413" s="47"/>
      <c r="EWW413" s="47"/>
      <c r="EWX413" s="47"/>
      <c r="EWY413" s="47"/>
      <c r="EWZ413" s="47"/>
      <c r="EXA413" s="47"/>
      <c r="EXB413" s="47"/>
      <c r="EXC413" s="47"/>
      <c r="EXD413" s="47"/>
      <c r="EXE413" s="47"/>
      <c r="EXF413" s="47"/>
      <c r="EXG413" s="47"/>
      <c r="EXH413" s="47"/>
      <c r="EXI413" s="47"/>
      <c r="EXJ413" s="47"/>
      <c r="EXK413" s="47"/>
      <c r="EXL413" s="47"/>
      <c r="EXM413" s="47"/>
      <c r="EXN413" s="47"/>
      <c r="EXO413" s="47"/>
      <c r="EXP413" s="47"/>
      <c r="EXQ413" s="47"/>
      <c r="EXR413" s="47"/>
      <c r="EXS413" s="47"/>
      <c r="EXT413" s="47"/>
      <c r="EXU413" s="47"/>
      <c r="EXV413" s="47"/>
      <c r="EXW413" s="47"/>
      <c r="EXX413" s="47"/>
      <c r="EXY413" s="47"/>
      <c r="EXZ413" s="47"/>
      <c r="EYA413" s="47"/>
      <c r="EYB413" s="47"/>
      <c r="EYC413" s="47"/>
      <c r="EYD413" s="47"/>
      <c r="EYE413" s="47"/>
      <c r="EYF413" s="47"/>
      <c r="EYG413" s="47"/>
      <c r="EYH413" s="47"/>
      <c r="EYI413" s="47"/>
      <c r="EYJ413" s="47"/>
      <c r="EYK413" s="47"/>
      <c r="EYL413" s="47"/>
      <c r="EYM413" s="47"/>
      <c r="EYN413" s="47"/>
      <c r="EYO413" s="47"/>
      <c r="EYP413" s="47"/>
      <c r="EYQ413" s="47"/>
      <c r="EYR413" s="47"/>
      <c r="EYS413" s="47"/>
      <c r="EYT413" s="47"/>
      <c r="EYU413" s="47"/>
      <c r="EYV413" s="47"/>
      <c r="EYW413" s="47"/>
      <c r="EYX413" s="47"/>
      <c r="EYY413" s="47"/>
      <c r="EYZ413" s="47"/>
      <c r="EZA413" s="47"/>
      <c r="EZB413" s="47"/>
      <c r="EZC413" s="47"/>
      <c r="EZD413" s="47"/>
      <c r="EZE413" s="47"/>
      <c r="EZF413" s="47"/>
      <c r="EZG413" s="47"/>
      <c r="EZH413" s="47"/>
      <c r="EZI413" s="47"/>
      <c r="EZJ413" s="47"/>
      <c r="EZK413" s="47"/>
      <c r="EZL413" s="47"/>
      <c r="EZM413" s="47"/>
      <c r="EZN413" s="47"/>
      <c r="EZO413" s="47"/>
      <c r="EZP413" s="47"/>
      <c r="EZQ413" s="47"/>
      <c r="EZR413" s="47"/>
      <c r="EZS413" s="47"/>
      <c r="EZT413" s="47"/>
      <c r="EZU413" s="47"/>
      <c r="EZV413" s="47"/>
      <c r="EZW413" s="47"/>
      <c r="EZX413" s="47"/>
      <c r="EZY413" s="47"/>
      <c r="EZZ413" s="47"/>
      <c r="FAA413" s="47"/>
      <c r="FAB413" s="47"/>
      <c r="FAC413" s="47"/>
      <c r="FAD413" s="47"/>
      <c r="FAE413" s="47"/>
      <c r="FAF413" s="47"/>
      <c r="FAG413" s="47"/>
      <c r="FAH413" s="47"/>
      <c r="FAI413" s="47"/>
      <c r="FAJ413" s="47"/>
      <c r="FAK413" s="47"/>
      <c r="FAL413" s="47"/>
      <c r="FAM413" s="47"/>
      <c r="FAN413" s="47"/>
      <c r="FAO413" s="47"/>
      <c r="FAP413" s="47"/>
      <c r="FAQ413" s="47"/>
      <c r="FAR413" s="47"/>
      <c r="FAS413" s="47"/>
      <c r="FAT413" s="47"/>
      <c r="FAU413" s="47"/>
      <c r="FAV413" s="47"/>
      <c r="FAW413" s="47"/>
      <c r="FAX413" s="47"/>
      <c r="FAY413" s="47"/>
      <c r="FAZ413" s="47"/>
      <c r="FBA413" s="47"/>
      <c r="FBB413" s="47"/>
      <c r="FBC413" s="47"/>
      <c r="FBD413" s="47"/>
      <c r="FBE413" s="47"/>
      <c r="FBF413" s="47"/>
      <c r="FBG413" s="47"/>
      <c r="FBH413" s="47"/>
      <c r="FBI413" s="47"/>
      <c r="FBJ413" s="47"/>
      <c r="FBK413" s="47"/>
      <c r="FBL413" s="47"/>
      <c r="FBM413" s="47"/>
      <c r="FBN413" s="47"/>
      <c r="FBO413" s="47"/>
      <c r="FBP413" s="47"/>
      <c r="FBQ413" s="47"/>
      <c r="FBR413" s="47"/>
      <c r="FBS413" s="47"/>
      <c r="FBT413" s="47"/>
      <c r="FBU413" s="47"/>
      <c r="FBV413" s="47"/>
      <c r="FBW413" s="47"/>
      <c r="FBX413" s="47"/>
      <c r="FBY413" s="47"/>
      <c r="FBZ413" s="47"/>
      <c r="FCA413" s="47"/>
      <c r="FCB413" s="47"/>
      <c r="FCC413" s="47"/>
      <c r="FCD413" s="47"/>
      <c r="FCE413" s="47"/>
      <c r="FCF413" s="47"/>
      <c r="FCG413" s="47"/>
      <c r="FCH413" s="47"/>
      <c r="FCI413" s="47"/>
      <c r="FCJ413" s="47"/>
      <c r="FCK413" s="47"/>
      <c r="FCL413" s="47"/>
      <c r="FCM413" s="47"/>
      <c r="FCN413" s="47"/>
      <c r="FCO413" s="47"/>
      <c r="FCP413" s="47"/>
      <c r="FCQ413" s="47"/>
      <c r="FCR413" s="47"/>
      <c r="FCS413" s="47"/>
      <c r="FCT413" s="47"/>
      <c r="FCU413" s="47"/>
      <c r="FCV413" s="47"/>
      <c r="FCW413" s="47"/>
      <c r="FCX413" s="47"/>
      <c r="FCY413" s="47"/>
      <c r="FCZ413" s="47"/>
      <c r="FDA413" s="47"/>
      <c r="FDB413" s="47"/>
      <c r="FDC413" s="47"/>
      <c r="FDD413" s="47"/>
      <c r="FDE413" s="47"/>
      <c r="FDF413" s="47"/>
      <c r="FDG413" s="47"/>
      <c r="FDH413" s="47"/>
      <c r="FDI413" s="47"/>
      <c r="FDJ413" s="47"/>
      <c r="FDK413" s="47"/>
      <c r="FDL413" s="47"/>
      <c r="FDM413" s="47"/>
      <c r="FDN413" s="47"/>
      <c r="FDO413" s="47"/>
      <c r="FDP413" s="47"/>
      <c r="FDQ413" s="47"/>
      <c r="FDR413" s="47"/>
      <c r="FDS413" s="47"/>
      <c r="FDT413" s="47"/>
      <c r="FDU413" s="47"/>
      <c r="FDV413" s="47"/>
      <c r="FDW413" s="47"/>
      <c r="FDX413" s="47"/>
      <c r="FDY413" s="47"/>
      <c r="FDZ413" s="47"/>
      <c r="FEA413" s="47"/>
      <c r="FEB413" s="47"/>
      <c r="FEC413" s="47"/>
      <c r="FED413" s="47"/>
      <c r="FEE413" s="47"/>
      <c r="FEF413" s="47"/>
      <c r="FEG413" s="47"/>
      <c r="FEH413" s="47"/>
      <c r="FEI413" s="47"/>
      <c r="FEJ413" s="47"/>
      <c r="FEK413" s="47"/>
      <c r="FEL413" s="47"/>
      <c r="FEM413" s="47"/>
      <c r="FEN413" s="47"/>
      <c r="FEO413" s="47"/>
      <c r="FEP413" s="47"/>
      <c r="FEQ413" s="47"/>
      <c r="FER413" s="47"/>
      <c r="FES413" s="47"/>
      <c r="FET413" s="47"/>
      <c r="FEU413" s="47"/>
      <c r="FEV413" s="47"/>
      <c r="FEW413" s="47"/>
      <c r="FEX413" s="47"/>
      <c r="FEY413" s="47"/>
      <c r="FEZ413" s="47"/>
      <c r="FFA413" s="47"/>
      <c r="FFB413" s="47"/>
      <c r="FFC413" s="47"/>
      <c r="FFD413" s="47"/>
      <c r="FFE413" s="47"/>
      <c r="FFF413" s="47"/>
      <c r="FFG413" s="47"/>
      <c r="FFH413" s="47"/>
      <c r="FFI413" s="47"/>
      <c r="FFJ413" s="47"/>
      <c r="FFK413" s="47"/>
      <c r="FFL413" s="47"/>
      <c r="FFM413" s="47"/>
      <c r="FFN413" s="47"/>
      <c r="FFO413" s="47"/>
      <c r="FFP413" s="47"/>
      <c r="FFQ413" s="47"/>
      <c r="FFR413" s="47"/>
      <c r="FFS413" s="47"/>
      <c r="FFT413" s="47"/>
      <c r="FFU413" s="47"/>
      <c r="FFV413" s="47"/>
      <c r="FFW413" s="47"/>
      <c r="FFX413" s="47"/>
      <c r="FFY413" s="47"/>
      <c r="FFZ413" s="47"/>
      <c r="FGA413" s="47"/>
      <c r="FGB413" s="47"/>
      <c r="FGC413" s="47"/>
      <c r="FGD413" s="47"/>
      <c r="FGE413" s="47"/>
      <c r="FGF413" s="47"/>
      <c r="FGG413" s="47"/>
      <c r="FGH413" s="47"/>
      <c r="FGI413" s="47"/>
      <c r="FGJ413" s="47"/>
      <c r="FGK413" s="47"/>
      <c r="FGL413" s="47"/>
      <c r="FGM413" s="47"/>
      <c r="FGN413" s="47"/>
      <c r="FGO413" s="47"/>
      <c r="FGP413" s="47"/>
      <c r="FGQ413" s="47"/>
      <c r="FGR413" s="47"/>
      <c r="FGS413" s="47"/>
      <c r="FGT413" s="47"/>
      <c r="FGU413" s="47"/>
      <c r="FGV413" s="47"/>
      <c r="FGW413" s="47"/>
      <c r="FGX413" s="47"/>
      <c r="FGY413" s="47"/>
      <c r="FGZ413" s="47"/>
      <c r="FHA413" s="47"/>
      <c r="FHB413" s="47"/>
      <c r="FHC413" s="47"/>
      <c r="FHD413" s="47"/>
      <c r="FHE413" s="47"/>
      <c r="FHF413" s="47"/>
      <c r="FHG413" s="47"/>
      <c r="FHH413" s="47"/>
      <c r="FHI413" s="47"/>
      <c r="FHJ413" s="47"/>
      <c r="FHK413" s="47"/>
      <c r="FHL413" s="47"/>
      <c r="FHM413" s="47"/>
      <c r="FHN413" s="47"/>
      <c r="FHO413" s="47"/>
      <c r="FHP413" s="47"/>
      <c r="FHQ413" s="47"/>
      <c r="FHR413" s="47"/>
      <c r="FHS413" s="47"/>
      <c r="FHT413" s="47"/>
      <c r="FHU413" s="47"/>
      <c r="FHV413" s="47"/>
      <c r="FHW413" s="47"/>
      <c r="FHX413" s="47"/>
      <c r="FHY413" s="47"/>
      <c r="FHZ413" s="47"/>
      <c r="FIA413" s="47"/>
      <c r="FIB413" s="47"/>
      <c r="FIC413" s="47"/>
      <c r="FID413" s="47"/>
      <c r="FIE413" s="47"/>
      <c r="FIF413" s="47"/>
      <c r="FIG413" s="47"/>
      <c r="FIH413" s="47"/>
      <c r="FII413" s="47"/>
      <c r="FIJ413" s="47"/>
      <c r="FIK413" s="47"/>
      <c r="FIL413" s="47"/>
      <c r="FIM413" s="47"/>
      <c r="FIN413" s="47"/>
      <c r="FIO413" s="47"/>
      <c r="FIP413" s="47"/>
      <c r="FIQ413" s="47"/>
      <c r="FIR413" s="47"/>
      <c r="FIS413" s="47"/>
      <c r="FIT413" s="47"/>
      <c r="FIU413" s="47"/>
      <c r="FIV413" s="47"/>
      <c r="FIW413" s="47"/>
      <c r="FIX413" s="47"/>
      <c r="FIY413" s="47"/>
      <c r="FIZ413" s="47"/>
      <c r="FJA413" s="47"/>
      <c r="FJB413" s="47"/>
      <c r="FJC413" s="47"/>
      <c r="FJD413" s="47"/>
      <c r="FJE413" s="47"/>
      <c r="FJF413" s="47"/>
      <c r="FJG413" s="47"/>
      <c r="FJH413" s="47"/>
      <c r="FJI413" s="47"/>
      <c r="FJJ413" s="47"/>
      <c r="FJK413" s="47"/>
      <c r="FJL413" s="47"/>
      <c r="FJM413" s="47"/>
      <c r="FJN413" s="47"/>
      <c r="FJO413" s="47"/>
      <c r="FJP413" s="47"/>
      <c r="FJQ413" s="47"/>
      <c r="FJR413" s="47"/>
      <c r="FJS413" s="47"/>
      <c r="FJT413" s="47"/>
      <c r="FJU413" s="47"/>
      <c r="FJV413" s="47"/>
      <c r="FJW413" s="47"/>
      <c r="FJX413" s="47"/>
      <c r="FJY413" s="47"/>
      <c r="FJZ413" s="47"/>
      <c r="FKA413" s="47"/>
      <c r="FKB413" s="47"/>
      <c r="FKC413" s="47"/>
      <c r="FKD413" s="47"/>
      <c r="FKE413" s="47"/>
      <c r="FKF413" s="47"/>
      <c r="FKG413" s="47"/>
      <c r="FKH413" s="47"/>
      <c r="FKI413" s="47"/>
      <c r="FKJ413" s="47"/>
      <c r="FKK413" s="47"/>
      <c r="FKL413" s="47"/>
      <c r="FKM413" s="47"/>
      <c r="FKN413" s="47"/>
      <c r="FKO413" s="47"/>
      <c r="FKP413" s="47"/>
      <c r="FKQ413" s="47"/>
      <c r="FKR413" s="47"/>
      <c r="FKS413" s="47"/>
      <c r="FKT413" s="47"/>
      <c r="FKU413" s="47"/>
      <c r="FKV413" s="47"/>
      <c r="FKW413" s="47"/>
      <c r="FKX413" s="47"/>
      <c r="FKY413" s="47"/>
      <c r="FKZ413" s="47"/>
      <c r="FLA413" s="47"/>
      <c r="FLB413" s="47"/>
      <c r="FLC413" s="47"/>
      <c r="FLD413" s="47"/>
      <c r="FLE413" s="47"/>
      <c r="FLF413" s="47"/>
      <c r="FLG413" s="47"/>
      <c r="FLH413" s="47"/>
      <c r="FLI413" s="47"/>
      <c r="FLJ413" s="47"/>
      <c r="FLK413" s="47"/>
      <c r="FLL413" s="47"/>
      <c r="FLM413" s="47"/>
      <c r="FLN413" s="47"/>
      <c r="FLO413" s="47"/>
      <c r="FLP413" s="47"/>
      <c r="FLQ413" s="47"/>
      <c r="FLR413" s="47"/>
      <c r="FLS413" s="47"/>
      <c r="FLT413" s="47"/>
      <c r="FLU413" s="47"/>
      <c r="FLV413" s="47"/>
      <c r="FLW413" s="47"/>
      <c r="FLX413" s="47"/>
      <c r="FLY413" s="47"/>
      <c r="FLZ413" s="47"/>
      <c r="FMA413" s="47"/>
      <c r="FMB413" s="47"/>
      <c r="FMC413" s="47"/>
      <c r="FMD413" s="47"/>
      <c r="FME413" s="47"/>
      <c r="FMF413" s="47"/>
      <c r="FMG413" s="47"/>
      <c r="FMH413" s="47"/>
      <c r="FMI413" s="47"/>
      <c r="FMJ413" s="47"/>
      <c r="FMK413" s="47"/>
      <c r="FML413" s="47"/>
      <c r="FMM413" s="47"/>
      <c r="FMN413" s="47"/>
      <c r="FMO413" s="47"/>
      <c r="FMP413" s="47"/>
      <c r="FMQ413" s="47"/>
      <c r="FMR413" s="47"/>
      <c r="FMS413" s="47"/>
      <c r="FMT413" s="47"/>
      <c r="FMU413" s="47"/>
      <c r="FMV413" s="47"/>
      <c r="FMW413" s="47"/>
      <c r="FMX413" s="47"/>
      <c r="FMY413" s="47"/>
      <c r="FMZ413" s="47"/>
      <c r="FNA413" s="47"/>
      <c r="FNB413" s="47"/>
      <c r="FNC413" s="47"/>
      <c r="FND413" s="47"/>
      <c r="FNE413" s="47"/>
      <c r="FNF413" s="47"/>
      <c r="FNG413" s="47"/>
      <c r="FNH413" s="47"/>
      <c r="FNI413" s="47"/>
      <c r="FNJ413" s="47"/>
      <c r="FNK413" s="47"/>
      <c r="FNL413" s="47"/>
      <c r="FNM413" s="47"/>
      <c r="FNN413" s="47"/>
      <c r="FNO413" s="47"/>
      <c r="FNP413" s="47"/>
      <c r="FNQ413" s="47"/>
      <c r="FNR413" s="47"/>
      <c r="FNS413" s="47"/>
      <c r="FNT413" s="47"/>
      <c r="FNU413" s="47"/>
      <c r="FNV413" s="47"/>
      <c r="FNW413" s="47"/>
      <c r="FNX413" s="47"/>
      <c r="FNY413" s="47"/>
      <c r="FNZ413" s="47"/>
      <c r="FOA413" s="47"/>
      <c r="FOB413" s="47"/>
      <c r="FOC413" s="47"/>
      <c r="FOD413" s="47"/>
      <c r="FOE413" s="47"/>
      <c r="FOF413" s="47"/>
      <c r="FOG413" s="47"/>
      <c r="FOH413" s="47"/>
      <c r="FOI413" s="47"/>
      <c r="FOJ413" s="47"/>
      <c r="FOK413" s="47"/>
      <c r="FOL413" s="47"/>
      <c r="FOM413" s="47"/>
      <c r="FON413" s="47"/>
      <c r="FOO413" s="47"/>
      <c r="FOP413" s="47"/>
      <c r="FOQ413" s="47"/>
      <c r="FOR413" s="47"/>
      <c r="FOS413" s="47"/>
      <c r="FOT413" s="47"/>
      <c r="FOU413" s="47"/>
      <c r="FOV413" s="47"/>
      <c r="FOW413" s="47"/>
      <c r="FOX413" s="47"/>
      <c r="FOY413" s="47"/>
      <c r="FOZ413" s="47"/>
      <c r="FPA413" s="47"/>
      <c r="FPB413" s="47"/>
      <c r="FPC413" s="47"/>
      <c r="FPD413" s="47"/>
      <c r="FPE413" s="47"/>
      <c r="FPF413" s="47"/>
      <c r="FPG413" s="47"/>
      <c r="FPH413" s="47"/>
      <c r="FPI413" s="47"/>
      <c r="FPJ413" s="47"/>
      <c r="FPK413" s="47"/>
      <c r="FPL413" s="47"/>
      <c r="FPM413" s="47"/>
      <c r="FPN413" s="47"/>
      <c r="FPO413" s="47"/>
      <c r="FPP413" s="47"/>
      <c r="FPQ413" s="47"/>
      <c r="FPR413" s="47"/>
      <c r="FPS413" s="47"/>
      <c r="FPT413" s="47"/>
      <c r="FPU413" s="47"/>
      <c r="FPV413" s="47"/>
      <c r="FPW413" s="47"/>
      <c r="FPX413" s="47"/>
      <c r="FPY413" s="47"/>
      <c r="FPZ413" s="47"/>
      <c r="FQA413" s="47"/>
      <c r="FQB413" s="47"/>
      <c r="FQC413" s="47"/>
      <c r="FQD413" s="47"/>
      <c r="FQE413" s="47"/>
      <c r="FQF413" s="47"/>
      <c r="FQG413" s="47"/>
      <c r="FQH413" s="47"/>
      <c r="FQI413" s="47"/>
      <c r="FQJ413" s="47"/>
      <c r="FQK413" s="47"/>
      <c r="FQL413" s="47"/>
      <c r="FQM413" s="47"/>
      <c r="FQN413" s="47"/>
      <c r="FQO413" s="47"/>
      <c r="FQP413" s="47"/>
      <c r="FQQ413" s="47"/>
      <c r="FQR413" s="47"/>
      <c r="FQS413" s="47"/>
      <c r="FQT413" s="47"/>
      <c r="FQU413" s="47"/>
      <c r="FQV413" s="47"/>
      <c r="FQW413" s="47"/>
      <c r="FQX413" s="47"/>
      <c r="FQY413" s="47"/>
      <c r="FQZ413" s="47"/>
      <c r="FRA413" s="47"/>
      <c r="FRB413" s="47"/>
      <c r="FRC413" s="47"/>
      <c r="FRD413" s="47"/>
      <c r="FRE413" s="47"/>
      <c r="FRF413" s="47"/>
      <c r="FRG413" s="47"/>
      <c r="FRH413" s="47"/>
      <c r="FRI413" s="47"/>
      <c r="FRJ413" s="47"/>
      <c r="FRK413" s="47"/>
      <c r="FRL413" s="47"/>
      <c r="FRM413" s="47"/>
      <c r="FRN413" s="47"/>
      <c r="FRO413" s="47"/>
      <c r="FRP413" s="47"/>
      <c r="FRQ413" s="47"/>
      <c r="FRR413" s="47"/>
      <c r="FRS413" s="47"/>
      <c r="FRT413" s="47"/>
      <c r="FRU413" s="47"/>
      <c r="FRV413" s="47"/>
      <c r="FRW413" s="47"/>
      <c r="FRX413" s="47"/>
      <c r="FRY413" s="47"/>
      <c r="FRZ413" s="47"/>
      <c r="FSA413" s="47"/>
      <c r="FSB413" s="47"/>
      <c r="FSC413" s="47"/>
      <c r="FSD413" s="47"/>
      <c r="FSE413" s="47"/>
      <c r="FSF413" s="47"/>
      <c r="FSG413" s="47"/>
      <c r="FSH413" s="47"/>
      <c r="FSI413" s="47"/>
      <c r="FSJ413" s="47"/>
      <c r="FSK413" s="47"/>
      <c r="FSL413" s="47"/>
      <c r="FSM413" s="47"/>
      <c r="FSN413" s="47"/>
      <c r="FSO413" s="47"/>
      <c r="FSP413" s="47"/>
      <c r="FSQ413" s="47"/>
      <c r="FSR413" s="47"/>
      <c r="FSS413" s="47"/>
      <c r="FST413" s="47"/>
      <c r="FSU413" s="47"/>
      <c r="FSV413" s="47"/>
      <c r="FSW413" s="47"/>
      <c r="FSX413" s="47"/>
      <c r="FSY413" s="47"/>
      <c r="FSZ413" s="47"/>
      <c r="FTA413" s="47"/>
      <c r="FTB413" s="47"/>
      <c r="FTC413" s="47"/>
      <c r="FTD413" s="47"/>
      <c r="FTE413" s="47"/>
      <c r="FTF413" s="47"/>
      <c r="FTG413" s="47"/>
      <c r="FTH413" s="47"/>
      <c r="FTI413" s="47"/>
      <c r="FTJ413" s="47"/>
      <c r="FTK413" s="47"/>
      <c r="FTL413" s="47"/>
      <c r="FTM413" s="47"/>
      <c r="FTN413" s="47"/>
      <c r="FTO413" s="47"/>
      <c r="FTP413" s="47"/>
      <c r="FTQ413" s="47"/>
      <c r="FTR413" s="47"/>
      <c r="FTS413" s="47"/>
      <c r="FTT413" s="47"/>
      <c r="FTU413" s="47"/>
      <c r="FTV413" s="47"/>
      <c r="FTW413" s="47"/>
      <c r="FTX413" s="47"/>
      <c r="FTY413" s="47"/>
      <c r="FTZ413" s="47"/>
      <c r="FUA413" s="47"/>
      <c r="FUB413" s="47"/>
      <c r="FUC413" s="47"/>
      <c r="FUD413" s="47"/>
      <c r="FUE413" s="47"/>
      <c r="FUF413" s="47"/>
      <c r="FUG413" s="47"/>
      <c r="FUH413" s="47"/>
      <c r="FUI413" s="47"/>
      <c r="FUJ413" s="47"/>
      <c r="FUK413" s="47"/>
      <c r="FUL413" s="47"/>
      <c r="FUM413" s="47"/>
      <c r="FUN413" s="47"/>
      <c r="FUO413" s="47"/>
      <c r="FUP413" s="47"/>
      <c r="FUQ413" s="47"/>
      <c r="FUR413" s="47"/>
      <c r="FUS413" s="47"/>
      <c r="FUT413" s="47"/>
      <c r="FUU413" s="47"/>
      <c r="FUV413" s="47"/>
      <c r="FUW413" s="47"/>
      <c r="FUX413" s="47"/>
      <c r="FUY413" s="47"/>
      <c r="FUZ413" s="47"/>
      <c r="FVA413" s="47"/>
      <c r="FVB413" s="47"/>
      <c r="FVC413" s="47"/>
      <c r="FVD413" s="47"/>
      <c r="FVE413" s="47"/>
      <c r="FVF413" s="47"/>
      <c r="FVG413" s="47"/>
      <c r="FVH413" s="47"/>
      <c r="FVI413" s="47"/>
      <c r="FVJ413" s="47"/>
      <c r="FVK413" s="47"/>
      <c r="FVL413" s="47"/>
      <c r="FVM413" s="47"/>
      <c r="FVN413" s="47"/>
      <c r="FVO413" s="47"/>
      <c r="FVP413" s="47"/>
      <c r="FVQ413" s="47"/>
      <c r="FVR413" s="47"/>
      <c r="FVS413" s="47"/>
      <c r="FVT413" s="47"/>
      <c r="FVU413" s="47"/>
      <c r="FVV413" s="47"/>
      <c r="FVW413" s="47"/>
      <c r="FVX413" s="47"/>
      <c r="FVY413" s="47"/>
      <c r="FVZ413" s="47"/>
      <c r="FWA413" s="47"/>
      <c r="FWB413" s="47"/>
      <c r="FWC413" s="47"/>
      <c r="FWD413" s="47"/>
      <c r="FWE413" s="47"/>
      <c r="FWF413" s="47"/>
      <c r="FWG413" s="47"/>
      <c r="FWH413" s="47"/>
      <c r="FWI413" s="47"/>
      <c r="FWJ413" s="47"/>
      <c r="FWK413" s="47"/>
      <c r="FWL413" s="47"/>
      <c r="FWM413" s="47"/>
      <c r="FWN413" s="47"/>
      <c r="FWO413" s="47"/>
      <c r="FWP413" s="47"/>
      <c r="FWQ413" s="47"/>
      <c r="FWR413" s="47"/>
      <c r="FWS413" s="47"/>
      <c r="FWT413" s="47"/>
      <c r="FWU413" s="47"/>
      <c r="FWV413" s="47"/>
      <c r="FWW413" s="47"/>
      <c r="FWX413" s="47"/>
      <c r="FWY413" s="47"/>
      <c r="FWZ413" s="47"/>
      <c r="FXA413" s="47"/>
      <c r="FXB413" s="47"/>
      <c r="FXC413" s="47"/>
      <c r="FXD413" s="47"/>
      <c r="FXE413" s="47"/>
      <c r="FXF413" s="47"/>
      <c r="FXG413" s="47"/>
      <c r="FXH413" s="47"/>
      <c r="FXI413" s="47"/>
      <c r="FXJ413" s="47"/>
      <c r="FXK413" s="47"/>
      <c r="FXL413" s="47"/>
      <c r="FXM413" s="47"/>
      <c r="FXN413" s="47"/>
      <c r="FXO413" s="47"/>
      <c r="FXP413" s="47"/>
      <c r="FXQ413" s="47"/>
      <c r="FXR413" s="47"/>
      <c r="FXS413" s="47"/>
      <c r="FXT413" s="47"/>
      <c r="FXU413" s="47"/>
      <c r="FXV413" s="47"/>
      <c r="FXW413" s="47"/>
      <c r="FXX413" s="47"/>
      <c r="FXY413" s="47"/>
      <c r="FXZ413" s="47"/>
      <c r="FYA413" s="47"/>
      <c r="FYB413" s="47"/>
      <c r="FYC413" s="47"/>
      <c r="FYD413" s="47"/>
      <c r="FYE413" s="47"/>
      <c r="FYF413" s="47"/>
      <c r="FYG413" s="47"/>
      <c r="FYH413" s="47"/>
      <c r="FYI413" s="47"/>
      <c r="FYJ413" s="47"/>
      <c r="FYK413" s="47"/>
      <c r="FYL413" s="47"/>
      <c r="FYM413" s="47"/>
      <c r="FYN413" s="47"/>
      <c r="FYO413" s="47"/>
      <c r="FYP413" s="47"/>
      <c r="FYQ413" s="47"/>
      <c r="FYR413" s="47"/>
      <c r="FYS413" s="47"/>
      <c r="FYT413" s="47"/>
      <c r="FYU413" s="47"/>
      <c r="FYV413" s="47"/>
      <c r="FYW413" s="47"/>
      <c r="FYX413" s="47"/>
      <c r="FYY413" s="47"/>
      <c r="FYZ413" s="47"/>
      <c r="FZA413" s="47"/>
      <c r="FZB413" s="47"/>
      <c r="FZC413" s="47"/>
      <c r="FZD413" s="47"/>
      <c r="FZE413" s="47"/>
      <c r="FZF413" s="47"/>
      <c r="FZG413" s="47"/>
      <c r="FZH413" s="47"/>
      <c r="FZI413" s="47"/>
      <c r="FZJ413" s="47"/>
      <c r="FZK413" s="47"/>
      <c r="FZL413" s="47"/>
      <c r="FZM413" s="47"/>
      <c r="FZN413" s="47"/>
      <c r="FZO413" s="47"/>
      <c r="FZP413" s="47"/>
      <c r="FZQ413" s="47"/>
      <c r="FZR413" s="47"/>
      <c r="FZS413" s="47"/>
      <c r="FZT413" s="47"/>
      <c r="FZU413" s="47"/>
      <c r="FZV413" s="47"/>
      <c r="FZW413" s="47"/>
      <c r="FZX413" s="47"/>
      <c r="FZY413" s="47"/>
      <c r="FZZ413" s="47"/>
      <c r="GAA413" s="47"/>
      <c r="GAB413" s="47"/>
      <c r="GAC413" s="47"/>
      <c r="GAD413" s="47"/>
      <c r="GAE413" s="47"/>
      <c r="GAF413" s="47"/>
      <c r="GAG413" s="47"/>
      <c r="GAH413" s="47"/>
      <c r="GAI413" s="47"/>
      <c r="GAJ413" s="47"/>
      <c r="GAK413" s="47"/>
      <c r="GAL413" s="47"/>
      <c r="GAM413" s="47"/>
      <c r="GAN413" s="47"/>
      <c r="GAO413" s="47"/>
      <c r="GAP413" s="47"/>
      <c r="GAQ413" s="47"/>
      <c r="GAR413" s="47"/>
      <c r="GAS413" s="47"/>
      <c r="GAT413" s="47"/>
      <c r="GAU413" s="47"/>
      <c r="GAV413" s="47"/>
      <c r="GAW413" s="47"/>
      <c r="GAX413" s="47"/>
      <c r="GAY413" s="47"/>
      <c r="GAZ413" s="47"/>
      <c r="GBA413" s="47"/>
      <c r="GBB413" s="47"/>
      <c r="GBC413" s="47"/>
      <c r="GBD413" s="47"/>
      <c r="GBE413" s="47"/>
      <c r="GBF413" s="47"/>
      <c r="GBG413" s="47"/>
      <c r="GBH413" s="47"/>
      <c r="GBI413" s="47"/>
      <c r="GBJ413" s="47"/>
      <c r="GBK413" s="47"/>
      <c r="GBL413" s="47"/>
      <c r="GBM413" s="47"/>
      <c r="GBN413" s="47"/>
      <c r="GBO413" s="47"/>
      <c r="GBP413" s="47"/>
      <c r="GBQ413" s="47"/>
      <c r="GBR413" s="47"/>
      <c r="GBS413" s="47"/>
      <c r="GBT413" s="47"/>
      <c r="GBU413" s="47"/>
      <c r="GBV413" s="47"/>
      <c r="GBW413" s="47"/>
      <c r="GBX413" s="47"/>
      <c r="GBY413" s="47"/>
      <c r="GBZ413" s="47"/>
      <c r="GCA413" s="47"/>
      <c r="GCB413" s="47"/>
      <c r="GCC413" s="47"/>
      <c r="GCD413" s="47"/>
      <c r="GCE413" s="47"/>
      <c r="GCF413" s="47"/>
      <c r="GCG413" s="47"/>
      <c r="GCH413" s="47"/>
      <c r="GCI413" s="47"/>
      <c r="GCJ413" s="47"/>
      <c r="GCK413" s="47"/>
      <c r="GCL413" s="47"/>
      <c r="GCM413" s="47"/>
      <c r="GCN413" s="47"/>
      <c r="GCO413" s="47"/>
      <c r="GCP413" s="47"/>
      <c r="GCQ413" s="47"/>
      <c r="GCR413" s="47"/>
      <c r="GCS413" s="47"/>
      <c r="GCT413" s="47"/>
      <c r="GCU413" s="47"/>
      <c r="GCV413" s="47"/>
      <c r="GCW413" s="47"/>
      <c r="GCX413" s="47"/>
      <c r="GCY413" s="47"/>
      <c r="GCZ413" s="47"/>
      <c r="GDA413" s="47"/>
      <c r="GDB413" s="47"/>
      <c r="GDC413" s="47"/>
      <c r="GDD413" s="47"/>
      <c r="GDE413" s="47"/>
      <c r="GDF413" s="47"/>
      <c r="GDG413" s="47"/>
      <c r="GDH413" s="47"/>
      <c r="GDI413" s="47"/>
      <c r="GDJ413" s="47"/>
      <c r="GDK413" s="47"/>
      <c r="GDL413" s="47"/>
      <c r="GDM413" s="47"/>
      <c r="GDN413" s="47"/>
      <c r="GDO413" s="47"/>
      <c r="GDP413" s="47"/>
      <c r="GDQ413" s="47"/>
      <c r="GDR413" s="47"/>
      <c r="GDS413" s="47"/>
      <c r="GDT413" s="47"/>
      <c r="GDU413" s="47"/>
      <c r="GDV413" s="47"/>
      <c r="GDW413" s="47"/>
      <c r="GDX413" s="47"/>
      <c r="GDY413" s="47"/>
      <c r="GDZ413" s="47"/>
      <c r="GEA413" s="47"/>
      <c r="GEB413" s="47"/>
      <c r="GEC413" s="47"/>
      <c r="GED413" s="47"/>
      <c r="GEE413" s="47"/>
      <c r="GEF413" s="47"/>
      <c r="GEG413" s="47"/>
      <c r="GEH413" s="47"/>
      <c r="GEI413" s="47"/>
      <c r="GEJ413" s="47"/>
      <c r="GEK413" s="47"/>
      <c r="GEL413" s="47"/>
      <c r="GEM413" s="47"/>
      <c r="GEN413" s="47"/>
      <c r="GEO413" s="47"/>
      <c r="GEP413" s="47"/>
      <c r="GEQ413" s="47"/>
      <c r="GER413" s="47"/>
      <c r="GES413" s="47"/>
      <c r="GET413" s="47"/>
      <c r="GEU413" s="47"/>
      <c r="GEV413" s="47"/>
      <c r="GEW413" s="47"/>
      <c r="GEX413" s="47"/>
      <c r="GEY413" s="47"/>
      <c r="GEZ413" s="47"/>
      <c r="GFA413" s="47"/>
      <c r="GFB413" s="47"/>
      <c r="GFC413" s="47"/>
      <c r="GFD413" s="47"/>
      <c r="GFE413" s="47"/>
      <c r="GFF413" s="47"/>
      <c r="GFG413" s="47"/>
      <c r="GFH413" s="47"/>
      <c r="GFI413" s="47"/>
      <c r="GFJ413" s="47"/>
      <c r="GFK413" s="47"/>
      <c r="GFL413" s="47"/>
      <c r="GFM413" s="47"/>
      <c r="GFN413" s="47"/>
      <c r="GFO413" s="47"/>
      <c r="GFP413" s="47"/>
      <c r="GFQ413" s="47"/>
      <c r="GFR413" s="47"/>
      <c r="GFS413" s="47"/>
      <c r="GFT413" s="47"/>
      <c r="GFU413" s="47"/>
      <c r="GFV413" s="47"/>
      <c r="GFW413" s="47"/>
      <c r="GFX413" s="47"/>
      <c r="GFY413" s="47"/>
      <c r="GFZ413" s="47"/>
      <c r="GGA413" s="47"/>
      <c r="GGB413" s="47"/>
      <c r="GGC413" s="47"/>
      <c r="GGD413" s="47"/>
      <c r="GGE413" s="47"/>
      <c r="GGF413" s="47"/>
      <c r="GGG413" s="47"/>
      <c r="GGH413" s="47"/>
      <c r="GGI413" s="47"/>
      <c r="GGJ413" s="47"/>
      <c r="GGK413" s="47"/>
      <c r="GGL413" s="47"/>
      <c r="GGM413" s="47"/>
      <c r="GGN413" s="47"/>
      <c r="GGO413" s="47"/>
      <c r="GGP413" s="47"/>
      <c r="GGQ413" s="47"/>
      <c r="GGR413" s="47"/>
      <c r="GGS413" s="47"/>
      <c r="GGT413" s="47"/>
      <c r="GGU413" s="47"/>
      <c r="GGV413" s="47"/>
      <c r="GGW413" s="47"/>
      <c r="GGX413" s="47"/>
      <c r="GGY413" s="47"/>
      <c r="GGZ413" s="47"/>
      <c r="GHA413" s="47"/>
      <c r="GHB413" s="47"/>
      <c r="GHC413" s="47"/>
      <c r="GHD413" s="47"/>
      <c r="GHE413" s="47"/>
      <c r="GHF413" s="47"/>
      <c r="GHG413" s="47"/>
      <c r="GHH413" s="47"/>
      <c r="GHI413" s="47"/>
      <c r="GHJ413" s="47"/>
      <c r="GHK413" s="47"/>
      <c r="GHL413" s="47"/>
      <c r="GHM413" s="47"/>
      <c r="GHN413" s="47"/>
      <c r="GHO413" s="47"/>
      <c r="GHP413" s="47"/>
      <c r="GHQ413" s="47"/>
      <c r="GHR413" s="47"/>
      <c r="GHS413" s="47"/>
      <c r="GHT413" s="47"/>
      <c r="GHU413" s="47"/>
      <c r="GHV413" s="47"/>
      <c r="GHW413" s="47"/>
      <c r="GHX413" s="47"/>
      <c r="GHY413" s="47"/>
      <c r="GHZ413" s="47"/>
      <c r="GIA413" s="47"/>
      <c r="GIB413" s="47"/>
      <c r="GIC413" s="47"/>
      <c r="GID413" s="47"/>
      <c r="GIE413" s="47"/>
      <c r="GIF413" s="47"/>
      <c r="GIG413" s="47"/>
      <c r="GIH413" s="47"/>
      <c r="GII413" s="47"/>
      <c r="GIJ413" s="47"/>
      <c r="GIK413" s="47"/>
      <c r="GIL413" s="47"/>
      <c r="GIM413" s="47"/>
      <c r="GIN413" s="47"/>
      <c r="GIO413" s="47"/>
      <c r="GIP413" s="47"/>
      <c r="GIQ413" s="47"/>
      <c r="GIR413" s="47"/>
      <c r="GIS413" s="47"/>
      <c r="GIT413" s="47"/>
      <c r="GIU413" s="47"/>
      <c r="GIV413" s="47"/>
      <c r="GIW413" s="47"/>
      <c r="GIX413" s="47"/>
      <c r="GIY413" s="47"/>
      <c r="GIZ413" s="47"/>
      <c r="GJA413" s="47"/>
      <c r="GJB413" s="47"/>
      <c r="GJC413" s="47"/>
      <c r="GJD413" s="47"/>
      <c r="GJE413" s="47"/>
      <c r="GJF413" s="47"/>
      <c r="GJG413" s="47"/>
      <c r="GJH413" s="47"/>
      <c r="GJI413" s="47"/>
      <c r="GJJ413" s="47"/>
      <c r="GJK413" s="47"/>
      <c r="GJL413" s="47"/>
      <c r="GJM413" s="47"/>
      <c r="GJN413" s="47"/>
      <c r="GJO413" s="47"/>
      <c r="GJP413" s="47"/>
      <c r="GJQ413" s="47"/>
      <c r="GJR413" s="47"/>
      <c r="GJS413" s="47"/>
      <c r="GJT413" s="47"/>
      <c r="GJU413" s="47"/>
      <c r="GJV413" s="47"/>
      <c r="GJW413" s="47"/>
      <c r="GJX413" s="47"/>
      <c r="GJY413" s="47"/>
      <c r="GJZ413" s="47"/>
      <c r="GKA413" s="47"/>
      <c r="GKB413" s="47"/>
      <c r="GKC413" s="47"/>
      <c r="GKD413" s="47"/>
      <c r="GKE413" s="47"/>
      <c r="GKF413" s="47"/>
      <c r="GKG413" s="47"/>
      <c r="GKH413" s="47"/>
      <c r="GKI413" s="47"/>
      <c r="GKJ413" s="47"/>
      <c r="GKK413" s="47"/>
      <c r="GKL413" s="47"/>
      <c r="GKM413" s="47"/>
      <c r="GKN413" s="47"/>
      <c r="GKO413" s="47"/>
      <c r="GKP413" s="47"/>
      <c r="GKQ413" s="47"/>
      <c r="GKR413" s="47"/>
      <c r="GKS413" s="47"/>
      <c r="GKT413" s="47"/>
      <c r="GKU413" s="47"/>
      <c r="GKV413" s="47"/>
      <c r="GKW413" s="47"/>
      <c r="GKX413" s="47"/>
      <c r="GKY413" s="47"/>
      <c r="GKZ413" s="47"/>
      <c r="GLA413" s="47"/>
      <c r="GLB413" s="47"/>
      <c r="GLC413" s="47"/>
      <c r="GLD413" s="47"/>
      <c r="GLE413" s="47"/>
      <c r="GLF413" s="47"/>
      <c r="GLG413" s="47"/>
      <c r="GLH413" s="47"/>
      <c r="GLI413" s="47"/>
      <c r="GLJ413" s="47"/>
      <c r="GLK413" s="47"/>
      <c r="GLL413" s="47"/>
      <c r="GLM413" s="47"/>
      <c r="GLN413" s="47"/>
      <c r="GLO413" s="47"/>
      <c r="GLP413" s="47"/>
      <c r="GLQ413" s="47"/>
      <c r="GLR413" s="47"/>
      <c r="GLS413" s="47"/>
      <c r="GLT413" s="47"/>
      <c r="GLU413" s="47"/>
      <c r="GLV413" s="47"/>
      <c r="GLW413" s="47"/>
      <c r="GLX413" s="47"/>
      <c r="GLY413" s="47"/>
      <c r="GLZ413" s="47"/>
      <c r="GMA413" s="47"/>
      <c r="GMB413" s="47"/>
      <c r="GMC413" s="47"/>
      <c r="GMD413" s="47"/>
      <c r="GME413" s="47"/>
      <c r="GMF413" s="47"/>
      <c r="GMG413" s="47"/>
      <c r="GMH413" s="47"/>
      <c r="GMI413" s="47"/>
      <c r="GMJ413" s="47"/>
      <c r="GMK413" s="47"/>
      <c r="GML413" s="47"/>
      <c r="GMM413" s="47"/>
      <c r="GMN413" s="47"/>
      <c r="GMO413" s="47"/>
      <c r="GMP413" s="47"/>
      <c r="GMQ413" s="47"/>
      <c r="GMR413" s="47"/>
      <c r="GMS413" s="47"/>
      <c r="GMT413" s="47"/>
      <c r="GMU413" s="47"/>
      <c r="GMV413" s="47"/>
      <c r="GMW413" s="47"/>
      <c r="GMX413" s="47"/>
      <c r="GMY413" s="47"/>
      <c r="GMZ413" s="47"/>
      <c r="GNA413" s="47"/>
      <c r="GNB413" s="47"/>
      <c r="GNC413" s="47"/>
      <c r="GND413" s="47"/>
      <c r="GNE413" s="47"/>
      <c r="GNF413" s="47"/>
      <c r="GNG413" s="47"/>
      <c r="GNH413" s="47"/>
      <c r="GNI413" s="47"/>
      <c r="GNJ413" s="47"/>
      <c r="GNK413" s="47"/>
      <c r="GNL413" s="47"/>
      <c r="GNM413" s="47"/>
      <c r="GNN413" s="47"/>
      <c r="GNO413" s="47"/>
      <c r="GNP413" s="47"/>
      <c r="GNQ413" s="47"/>
      <c r="GNR413" s="47"/>
      <c r="GNS413" s="47"/>
      <c r="GNT413" s="47"/>
      <c r="GNU413" s="47"/>
      <c r="GNV413" s="47"/>
      <c r="GNW413" s="47"/>
      <c r="GNX413" s="47"/>
      <c r="GNY413" s="47"/>
      <c r="GNZ413" s="47"/>
      <c r="GOA413" s="47"/>
      <c r="GOB413" s="47"/>
      <c r="GOC413" s="47"/>
      <c r="GOD413" s="47"/>
      <c r="GOE413" s="47"/>
      <c r="GOF413" s="47"/>
      <c r="GOG413" s="47"/>
      <c r="GOH413" s="47"/>
      <c r="GOI413" s="47"/>
      <c r="GOJ413" s="47"/>
      <c r="GOK413" s="47"/>
      <c r="GOL413" s="47"/>
      <c r="GOM413" s="47"/>
      <c r="GON413" s="47"/>
      <c r="GOO413" s="47"/>
      <c r="GOP413" s="47"/>
      <c r="GOQ413" s="47"/>
      <c r="GOR413" s="47"/>
      <c r="GOS413" s="47"/>
      <c r="GOT413" s="47"/>
      <c r="GOU413" s="47"/>
      <c r="GOV413" s="47"/>
      <c r="GOW413" s="47"/>
      <c r="GOX413" s="47"/>
      <c r="GOY413" s="47"/>
      <c r="GOZ413" s="47"/>
      <c r="GPA413" s="47"/>
      <c r="GPB413" s="47"/>
      <c r="GPC413" s="47"/>
      <c r="GPD413" s="47"/>
      <c r="GPE413" s="47"/>
      <c r="GPF413" s="47"/>
      <c r="GPG413" s="47"/>
      <c r="GPH413" s="47"/>
      <c r="GPI413" s="47"/>
      <c r="GPJ413" s="47"/>
      <c r="GPK413" s="47"/>
      <c r="GPL413" s="47"/>
      <c r="GPM413" s="47"/>
      <c r="GPN413" s="47"/>
      <c r="GPO413" s="47"/>
      <c r="GPP413" s="47"/>
      <c r="GPQ413" s="47"/>
      <c r="GPR413" s="47"/>
      <c r="GPS413" s="47"/>
      <c r="GPT413" s="47"/>
      <c r="GPU413" s="47"/>
      <c r="GPV413" s="47"/>
      <c r="GPW413" s="47"/>
      <c r="GPX413" s="47"/>
      <c r="GPY413" s="47"/>
      <c r="GPZ413" s="47"/>
      <c r="GQA413" s="47"/>
      <c r="GQB413" s="47"/>
      <c r="GQC413" s="47"/>
      <c r="GQD413" s="47"/>
      <c r="GQE413" s="47"/>
      <c r="GQF413" s="47"/>
      <c r="GQG413" s="47"/>
      <c r="GQH413" s="47"/>
      <c r="GQI413" s="47"/>
      <c r="GQJ413" s="47"/>
      <c r="GQK413" s="47"/>
      <c r="GQL413" s="47"/>
      <c r="GQM413" s="47"/>
      <c r="GQN413" s="47"/>
      <c r="GQO413" s="47"/>
      <c r="GQP413" s="47"/>
      <c r="GQQ413" s="47"/>
      <c r="GQR413" s="47"/>
      <c r="GQS413" s="47"/>
      <c r="GQT413" s="47"/>
      <c r="GQU413" s="47"/>
      <c r="GQV413" s="47"/>
      <c r="GQW413" s="47"/>
      <c r="GQX413" s="47"/>
      <c r="GQY413" s="47"/>
      <c r="GQZ413" s="47"/>
      <c r="GRA413" s="47"/>
      <c r="GRB413" s="47"/>
      <c r="GRC413" s="47"/>
      <c r="GRD413" s="47"/>
      <c r="GRE413" s="47"/>
      <c r="GRF413" s="47"/>
      <c r="GRG413" s="47"/>
      <c r="GRH413" s="47"/>
      <c r="GRI413" s="47"/>
      <c r="GRJ413" s="47"/>
      <c r="GRK413" s="47"/>
      <c r="GRL413" s="47"/>
      <c r="GRM413" s="47"/>
      <c r="GRN413" s="47"/>
      <c r="GRO413" s="47"/>
      <c r="GRP413" s="47"/>
      <c r="GRQ413" s="47"/>
      <c r="GRR413" s="47"/>
      <c r="GRS413" s="47"/>
      <c r="GRT413" s="47"/>
      <c r="GRU413" s="47"/>
      <c r="GRV413" s="47"/>
      <c r="GRW413" s="47"/>
      <c r="GRX413" s="47"/>
      <c r="GRY413" s="47"/>
      <c r="GRZ413" s="47"/>
      <c r="GSA413" s="47"/>
      <c r="GSB413" s="47"/>
      <c r="GSC413" s="47"/>
      <c r="GSD413" s="47"/>
      <c r="GSE413" s="47"/>
      <c r="GSF413" s="47"/>
      <c r="GSG413" s="47"/>
      <c r="GSH413" s="47"/>
      <c r="GSI413" s="47"/>
      <c r="GSJ413" s="47"/>
      <c r="GSK413" s="47"/>
      <c r="GSL413" s="47"/>
      <c r="GSM413" s="47"/>
      <c r="GSN413" s="47"/>
      <c r="GSO413" s="47"/>
      <c r="GSP413" s="47"/>
      <c r="GSQ413" s="47"/>
      <c r="GSR413" s="47"/>
      <c r="GSS413" s="47"/>
      <c r="GST413" s="47"/>
      <c r="GSU413" s="47"/>
      <c r="GSV413" s="47"/>
      <c r="GSW413" s="47"/>
      <c r="GSX413" s="47"/>
      <c r="GSY413" s="47"/>
      <c r="GSZ413" s="47"/>
      <c r="GTA413" s="47"/>
      <c r="GTB413" s="47"/>
      <c r="GTC413" s="47"/>
      <c r="GTD413" s="47"/>
      <c r="GTE413" s="47"/>
      <c r="GTF413" s="47"/>
      <c r="GTG413" s="47"/>
      <c r="GTH413" s="47"/>
      <c r="GTI413" s="47"/>
      <c r="GTJ413" s="47"/>
      <c r="GTK413" s="47"/>
      <c r="GTL413" s="47"/>
      <c r="GTM413" s="47"/>
      <c r="GTN413" s="47"/>
      <c r="GTO413" s="47"/>
      <c r="GTP413" s="47"/>
      <c r="GTQ413" s="47"/>
      <c r="GTR413" s="47"/>
      <c r="GTS413" s="47"/>
      <c r="GTT413" s="47"/>
      <c r="GTU413" s="47"/>
      <c r="GTV413" s="47"/>
      <c r="GTW413" s="47"/>
      <c r="GTX413" s="47"/>
      <c r="GTY413" s="47"/>
      <c r="GTZ413" s="47"/>
      <c r="GUA413" s="47"/>
      <c r="GUB413" s="47"/>
      <c r="GUC413" s="47"/>
      <c r="GUD413" s="47"/>
      <c r="GUE413" s="47"/>
      <c r="GUF413" s="47"/>
      <c r="GUG413" s="47"/>
      <c r="GUH413" s="47"/>
      <c r="GUI413" s="47"/>
      <c r="GUJ413" s="47"/>
      <c r="GUK413" s="47"/>
      <c r="GUL413" s="47"/>
      <c r="GUM413" s="47"/>
      <c r="GUN413" s="47"/>
      <c r="GUO413" s="47"/>
      <c r="GUP413" s="47"/>
      <c r="GUQ413" s="47"/>
      <c r="GUR413" s="47"/>
      <c r="GUS413" s="47"/>
      <c r="GUT413" s="47"/>
      <c r="GUU413" s="47"/>
      <c r="GUV413" s="47"/>
      <c r="GUW413" s="47"/>
      <c r="GUX413" s="47"/>
      <c r="GUY413" s="47"/>
      <c r="GUZ413" s="47"/>
      <c r="GVA413" s="47"/>
      <c r="GVB413" s="47"/>
      <c r="GVC413" s="47"/>
      <c r="GVD413" s="47"/>
      <c r="GVE413" s="47"/>
      <c r="GVF413" s="47"/>
      <c r="GVG413" s="47"/>
      <c r="GVH413" s="47"/>
      <c r="GVI413" s="47"/>
      <c r="GVJ413" s="47"/>
      <c r="GVK413" s="47"/>
      <c r="GVL413" s="47"/>
      <c r="GVM413" s="47"/>
      <c r="GVN413" s="47"/>
      <c r="GVO413" s="47"/>
      <c r="GVP413" s="47"/>
      <c r="GVQ413" s="47"/>
      <c r="GVR413" s="47"/>
      <c r="GVS413" s="47"/>
      <c r="GVT413" s="47"/>
      <c r="GVU413" s="47"/>
      <c r="GVV413" s="47"/>
      <c r="GVW413" s="47"/>
      <c r="GVX413" s="47"/>
      <c r="GVY413" s="47"/>
      <c r="GVZ413" s="47"/>
      <c r="GWA413" s="47"/>
      <c r="GWB413" s="47"/>
      <c r="GWC413" s="47"/>
      <c r="GWD413" s="47"/>
      <c r="GWE413" s="47"/>
      <c r="GWF413" s="47"/>
      <c r="GWG413" s="47"/>
      <c r="GWH413" s="47"/>
      <c r="GWI413" s="47"/>
      <c r="GWJ413" s="47"/>
      <c r="GWK413" s="47"/>
      <c r="GWL413" s="47"/>
      <c r="GWM413" s="47"/>
      <c r="GWN413" s="47"/>
      <c r="GWO413" s="47"/>
      <c r="GWP413" s="47"/>
      <c r="GWQ413" s="47"/>
      <c r="GWR413" s="47"/>
      <c r="GWS413" s="47"/>
      <c r="GWT413" s="47"/>
      <c r="GWU413" s="47"/>
      <c r="GWV413" s="47"/>
      <c r="GWW413" s="47"/>
      <c r="GWX413" s="47"/>
      <c r="GWY413" s="47"/>
      <c r="GWZ413" s="47"/>
      <c r="GXA413" s="47"/>
      <c r="GXB413" s="47"/>
      <c r="GXC413" s="47"/>
      <c r="GXD413" s="47"/>
      <c r="GXE413" s="47"/>
      <c r="GXF413" s="47"/>
      <c r="GXG413" s="47"/>
      <c r="GXH413" s="47"/>
      <c r="GXI413" s="47"/>
      <c r="GXJ413" s="47"/>
      <c r="GXK413" s="47"/>
      <c r="GXL413" s="47"/>
      <c r="GXM413" s="47"/>
      <c r="GXN413" s="47"/>
      <c r="GXO413" s="47"/>
      <c r="GXP413" s="47"/>
      <c r="GXQ413" s="47"/>
      <c r="GXR413" s="47"/>
      <c r="GXS413" s="47"/>
      <c r="GXT413" s="47"/>
      <c r="GXU413" s="47"/>
      <c r="GXV413" s="47"/>
      <c r="GXW413" s="47"/>
      <c r="GXX413" s="47"/>
      <c r="GXY413" s="47"/>
      <c r="GXZ413" s="47"/>
      <c r="GYA413" s="47"/>
      <c r="GYB413" s="47"/>
      <c r="GYC413" s="47"/>
      <c r="GYD413" s="47"/>
      <c r="GYE413" s="47"/>
      <c r="GYF413" s="47"/>
      <c r="GYG413" s="47"/>
      <c r="GYH413" s="47"/>
      <c r="GYI413" s="47"/>
      <c r="GYJ413" s="47"/>
      <c r="GYK413" s="47"/>
      <c r="GYL413" s="47"/>
      <c r="GYM413" s="47"/>
      <c r="GYN413" s="47"/>
      <c r="GYO413" s="47"/>
      <c r="GYP413" s="47"/>
      <c r="GYQ413" s="47"/>
      <c r="GYR413" s="47"/>
      <c r="GYS413" s="47"/>
      <c r="GYT413" s="47"/>
      <c r="GYU413" s="47"/>
      <c r="GYV413" s="47"/>
      <c r="GYW413" s="47"/>
      <c r="GYX413" s="47"/>
      <c r="GYY413" s="47"/>
      <c r="GYZ413" s="47"/>
      <c r="GZA413" s="47"/>
      <c r="GZB413" s="47"/>
      <c r="GZC413" s="47"/>
      <c r="GZD413" s="47"/>
      <c r="GZE413" s="47"/>
      <c r="GZF413" s="47"/>
      <c r="GZG413" s="47"/>
      <c r="GZH413" s="47"/>
      <c r="GZI413" s="47"/>
      <c r="GZJ413" s="47"/>
      <c r="GZK413" s="47"/>
      <c r="GZL413" s="47"/>
      <c r="GZM413" s="47"/>
      <c r="GZN413" s="47"/>
      <c r="GZO413" s="47"/>
      <c r="GZP413" s="47"/>
      <c r="GZQ413" s="47"/>
      <c r="GZR413" s="47"/>
      <c r="GZS413" s="47"/>
      <c r="GZT413" s="47"/>
      <c r="GZU413" s="47"/>
      <c r="GZV413" s="47"/>
      <c r="GZW413" s="47"/>
      <c r="GZX413" s="47"/>
      <c r="GZY413" s="47"/>
      <c r="GZZ413" s="47"/>
      <c r="HAA413" s="47"/>
      <c r="HAB413" s="47"/>
      <c r="HAC413" s="47"/>
      <c r="HAD413" s="47"/>
      <c r="HAE413" s="47"/>
      <c r="HAF413" s="47"/>
      <c r="HAG413" s="47"/>
      <c r="HAH413" s="47"/>
      <c r="HAI413" s="47"/>
      <c r="HAJ413" s="47"/>
      <c r="HAK413" s="47"/>
      <c r="HAL413" s="47"/>
      <c r="HAM413" s="47"/>
      <c r="HAN413" s="47"/>
      <c r="HAO413" s="47"/>
      <c r="HAP413" s="47"/>
      <c r="HAQ413" s="47"/>
      <c r="HAR413" s="47"/>
      <c r="HAS413" s="47"/>
      <c r="HAT413" s="47"/>
      <c r="HAU413" s="47"/>
      <c r="HAV413" s="47"/>
      <c r="HAW413" s="47"/>
      <c r="HAX413" s="47"/>
      <c r="HAY413" s="47"/>
      <c r="HAZ413" s="47"/>
      <c r="HBA413" s="47"/>
      <c r="HBB413" s="47"/>
      <c r="HBC413" s="47"/>
      <c r="HBD413" s="47"/>
      <c r="HBE413" s="47"/>
      <c r="HBF413" s="47"/>
      <c r="HBG413" s="47"/>
      <c r="HBH413" s="47"/>
      <c r="HBI413" s="47"/>
      <c r="HBJ413" s="47"/>
      <c r="HBK413" s="47"/>
      <c r="HBL413" s="47"/>
      <c r="HBM413" s="47"/>
      <c r="HBN413" s="47"/>
      <c r="HBO413" s="47"/>
      <c r="HBP413" s="47"/>
      <c r="HBQ413" s="47"/>
      <c r="HBR413" s="47"/>
      <c r="HBS413" s="47"/>
      <c r="HBT413" s="47"/>
      <c r="HBU413" s="47"/>
      <c r="HBV413" s="47"/>
      <c r="HBW413" s="47"/>
      <c r="HBX413" s="47"/>
      <c r="HBY413" s="47"/>
      <c r="HBZ413" s="47"/>
      <c r="HCA413" s="47"/>
      <c r="HCB413" s="47"/>
      <c r="HCC413" s="47"/>
      <c r="HCD413" s="47"/>
      <c r="HCE413" s="47"/>
      <c r="HCF413" s="47"/>
      <c r="HCG413" s="47"/>
      <c r="HCH413" s="47"/>
      <c r="HCI413" s="47"/>
      <c r="HCJ413" s="47"/>
      <c r="HCK413" s="47"/>
      <c r="HCL413" s="47"/>
      <c r="HCM413" s="47"/>
      <c r="HCN413" s="47"/>
      <c r="HCO413" s="47"/>
      <c r="HCP413" s="47"/>
      <c r="HCQ413" s="47"/>
      <c r="HCR413" s="47"/>
      <c r="HCS413" s="47"/>
      <c r="HCT413" s="47"/>
      <c r="HCU413" s="47"/>
      <c r="HCV413" s="47"/>
      <c r="HCW413" s="47"/>
      <c r="HCX413" s="47"/>
      <c r="HCY413" s="47"/>
      <c r="HCZ413" s="47"/>
      <c r="HDA413" s="47"/>
      <c r="HDB413" s="47"/>
      <c r="HDC413" s="47"/>
      <c r="HDD413" s="47"/>
      <c r="HDE413" s="47"/>
      <c r="HDF413" s="47"/>
      <c r="HDG413" s="47"/>
      <c r="HDH413" s="47"/>
      <c r="HDI413" s="47"/>
      <c r="HDJ413" s="47"/>
      <c r="HDK413" s="47"/>
      <c r="HDL413" s="47"/>
      <c r="HDM413" s="47"/>
      <c r="HDN413" s="47"/>
      <c r="HDO413" s="47"/>
      <c r="HDP413" s="47"/>
      <c r="HDQ413" s="47"/>
      <c r="HDR413" s="47"/>
      <c r="HDS413" s="47"/>
      <c r="HDT413" s="47"/>
      <c r="HDU413" s="47"/>
      <c r="HDV413" s="47"/>
      <c r="HDW413" s="47"/>
      <c r="HDX413" s="47"/>
      <c r="HDY413" s="47"/>
      <c r="HDZ413" s="47"/>
      <c r="HEA413" s="47"/>
      <c r="HEB413" s="47"/>
      <c r="HEC413" s="47"/>
      <c r="HED413" s="47"/>
      <c r="HEE413" s="47"/>
      <c r="HEF413" s="47"/>
      <c r="HEG413" s="47"/>
      <c r="HEH413" s="47"/>
      <c r="HEI413" s="47"/>
      <c r="HEJ413" s="47"/>
      <c r="HEK413" s="47"/>
      <c r="HEL413" s="47"/>
      <c r="HEM413" s="47"/>
      <c r="HEN413" s="47"/>
      <c r="HEO413" s="47"/>
      <c r="HEP413" s="47"/>
      <c r="HEQ413" s="47"/>
      <c r="HER413" s="47"/>
      <c r="HES413" s="47"/>
      <c r="HET413" s="47"/>
      <c r="HEU413" s="47"/>
      <c r="HEV413" s="47"/>
      <c r="HEW413" s="47"/>
      <c r="HEX413" s="47"/>
      <c r="HEY413" s="47"/>
      <c r="HEZ413" s="47"/>
      <c r="HFA413" s="47"/>
      <c r="HFB413" s="47"/>
      <c r="HFC413" s="47"/>
      <c r="HFD413" s="47"/>
      <c r="HFE413" s="47"/>
      <c r="HFF413" s="47"/>
      <c r="HFG413" s="47"/>
      <c r="HFH413" s="47"/>
      <c r="HFI413" s="47"/>
      <c r="HFJ413" s="47"/>
      <c r="HFK413" s="47"/>
      <c r="HFL413" s="47"/>
      <c r="HFM413" s="47"/>
      <c r="HFN413" s="47"/>
      <c r="HFO413" s="47"/>
      <c r="HFP413" s="47"/>
      <c r="HFQ413" s="47"/>
      <c r="HFR413" s="47"/>
      <c r="HFS413" s="47"/>
      <c r="HFT413" s="47"/>
      <c r="HFU413" s="47"/>
      <c r="HFV413" s="47"/>
      <c r="HFW413" s="47"/>
      <c r="HFX413" s="47"/>
      <c r="HFY413" s="47"/>
      <c r="HFZ413" s="47"/>
      <c r="HGA413" s="47"/>
      <c r="HGB413" s="47"/>
      <c r="HGC413" s="47"/>
      <c r="HGD413" s="47"/>
      <c r="HGE413" s="47"/>
      <c r="HGF413" s="47"/>
      <c r="HGG413" s="47"/>
      <c r="HGH413" s="47"/>
      <c r="HGI413" s="47"/>
      <c r="HGJ413" s="47"/>
      <c r="HGK413" s="47"/>
      <c r="HGL413" s="47"/>
      <c r="HGM413" s="47"/>
      <c r="HGN413" s="47"/>
      <c r="HGO413" s="47"/>
      <c r="HGP413" s="47"/>
      <c r="HGQ413" s="47"/>
      <c r="HGR413" s="47"/>
      <c r="HGS413" s="47"/>
      <c r="HGT413" s="47"/>
      <c r="HGU413" s="47"/>
      <c r="HGV413" s="47"/>
      <c r="HGW413" s="47"/>
      <c r="HGX413" s="47"/>
      <c r="HGY413" s="47"/>
      <c r="HGZ413" s="47"/>
      <c r="HHA413" s="47"/>
      <c r="HHB413" s="47"/>
      <c r="HHC413" s="47"/>
      <c r="HHD413" s="47"/>
      <c r="HHE413" s="47"/>
      <c r="HHF413" s="47"/>
      <c r="HHG413" s="47"/>
      <c r="HHH413" s="47"/>
      <c r="HHI413" s="47"/>
      <c r="HHJ413" s="47"/>
      <c r="HHK413" s="47"/>
      <c r="HHL413" s="47"/>
      <c r="HHM413" s="47"/>
      <c r="HHN413" s="47"/>
      <c r="HHO413" s="47"/>
      <c r="HHP413" s="47"/>
      <c r="HHQ413" s="47"/>
      <c r="HHR413" s="47"/>
      <c r="HHS413" s="47"/>
      <c r="HHT413" s="47"/>
      <c r="HHU413" s="47"/>
      <c r="HHV413" s="47"/>
      <c r="HHW413" s="47"/>
      <c r="HHX413" s="47"/>
      <c r="HHY413" s="47"/>
      <c r="HHZ413" s="47"/>
      <c r="HIA413" s="47"/>
      <c r="HIB413" s="47"/>
      <c r="HIC413" s="47"/>
      <c r="HID413" s="47"/>
      <c r="HIE413" s="47"/>
      <c r="HIF413" s="47"/>
      <c r="HIG413" s="47"/>
      <c r="HIH413" s="47"/>
      <c r="HII413" s="47"/>
      <c r="HIJ413" s="47"/>
      <c r="HIK413" s="47"/>
      <c r="HIL413" s="47"/>
      <c r="HIM413" s="47"/>
      <c r="HIN413" s="47"/>
      <c r="HIO413" s="47"/>
      <c r="HIP413" s="47"/>
      <c r="HIQ413" s="47"/>
      <c r="HIR413" s="47"/>
      <c r="HIS413" s="47"/>
      <c r="HIT413" s="47"/>
      <c r="HIU413" s="47"/>
      <c r="HIV413" s="47"/>
      <c r="HIW413" s="47"/>
      <c r="HIX413" s="47"/>
      <c r="HIY413" s="47"/>
      <c r="HIZ413" s="47"/>
      <c r="HJA413" s="47"/>
      <c r="HJB413" s="47"/>
      <c r="HJC413" s="47"/>
      <c r="HJD413" s="47"/>
      <c r="HJE413" s="47"/>
      <c r="HJF413" s="47"/>
      <c r="HJG413" s="47"/>
      <c r="HJH413" s="47"/>
      <c r="HJI413" s="47"/>
      <c r="HJJ413" s="47"/>
      <c r="HJK413" s="47"/>
      <c r="HJL413" s="47"/>
      <c r="HJM413" s="47"/>
      <c r="HJN413" s="47"/>
      <c r="HJO413" s="47"/>
      <c r="HJP413" s="47"/>
      <c r="HJQ413" s="47"/>
      <c r="HJR413" s="47"/>
      <c r="HJS413" s="47"/>
      <c r="HJT413" s="47"/>
      <c r="HJU413" s="47"/>
      <c r="HJV413" s="47"/>
      <c r="HJW413" s="47"/>
      <c r="HJX413" s="47"/>
      <c r="HJY413" s="47"/>
      <c r="HJZ413" s="47"/>
      <c r="HKA413" s="47"/>
      <c r="HKB413" s="47"/>
      <c r="HKC413" s="47"/>
      <c r="HKD413" s="47"/>
      <c r="HKE413" s="47"/>
      <c r="HKF413" s="47"/>
      <c r="HKG413" s="47"/>
      <c r="HKH413" s="47"/>
      <c r="HKI413" s="47"/>
      <c r="HKJ413" s="47"/>
      <c r="HKK413" s="47"/>
      <c r="HKL413" s="47"/>
      <c r="HKM413" s="47"/>
      <c r="HKN413" s="47"/>
      <c r="HKO413" s="47"/>
      <c r="HKP413" s="47"/>
      <c r="HKQ413" s="47"/>
      <c r="HKR413" s="47"/>
      <c r="HKS413" s="47"/>
      <c r="HKT413" s="47"/>
      <c r="HKU413" s="47"/>
      <c r="HKV413" s="47"/>
      <c r="HKW413" s="47"/>
      <c r="HKX413" s="47"/>
      <c r="HKY413" s="47"/>
      <c r="HKZ413" s="47"/>
      <c r="HLA413" s="47"/>
      <c r="HLB413" s="47"/>
      <c r="HLC413" s="47"/>
      <c r="HLD413" s="47"/>
      <c r="HLE413" s="47"/>
      <c r="HLF413" s="47"/>
      <c r="HLG413" s="47"/>
      <c r="HLH413" s="47"/>
      <c r="HLI413" s="47"/>
      <c r="HLJ413" s="47"/>
      <c r="HLK413" s="47"/>
      <c r="HLL413" s="47"/>
      <c r="HLM413" s="47"/>
      <c r="HLN413" s="47"/>
      <c r="HLO413" s="47"/>
      <c r="HLP413" s="47"/>
      <c r="HLQ413" s="47"/>
      <c r="HLR413" s="47"/>
      <c r="HLS413" s="47"/>
      <c r="HLT413" s="47"/>
      <c r="HLU413" s="47"/>
      <c r="HLV413" s="47"/>
      <c r="HLW413" s="47"/>
      <c r="HLX413" s="47"/>
      <c r="HLY413" s="47"/>
      <c r="HLZ413" s="47"/>
      <c r="HMA413" s="47"/>
      <c r="HMB413" s="47"/>
      <c r="HMC413" s="47"/>
      <c r="HMD413" s="47"/>
      <c r="HME413" s="47"/>
      <c r="HMF413" s="47"/>
      <c r="HMG413" s="47"/>
      <c r="HMH413" s="47"/>
      <c r="HMI413" s="47"/>
      <c r="HMJ413" s="47"/>
      <c r="HMK413" s="47"/>
      <c r="HML413" s="47"/>
      <c r="HMM413" s="47"/>
      <c r="HMN413" s="47"/>
      <c r="HMO413" s="47"/>
      <c r="HMP413" s="47"/>
      <c r="HMQ413" s="47"/>
      <c r="HMR413" s="47"/>
      <c r="HMS413" s="47"/>
      <c r="HMT413" s="47"/>
      <c r="HMU413" s="47"/>
      <c r="HMV413" s="47"/>
      <c r="HMW413" s="47"/>
      <c r="HMX413" s="47"/>
      <c r="HMY413" s="47"/>
      <c r="HMZ413" s="47"/>
      <c r="HNA413" s="47"/>
      <c r="HNB413" s="47"/>
      <c r="HNC413" s="47"/>
      <c r="HND413" s="47"/>
      <c r="HNE413" s="47"/>
      <c r="HNF413" s="47"/>
      <c r="HNG413" s="47"/>
      <c r="HNH413" s="47"/>
      <c r="HNI413" s="47"/>
      <c r="HNJ413" s="47"/>
      <c r="HNK413" s="47"/>
      <c r="HNL413" s="47"/>
      <c r="HNM413" s="47"/>
      <c r="HNN413" s="47"/>
      <c r="HNO413" s="47"/>
      <c r="HNP413" s="47"/>
      <c r="HNQ413" s="47"/>
      <c r="HNR413" s="47"/>
      <c r="HNS413" s="47"/>
      <c r="HNT413" s="47"/>
      <c r="HNU413" s="47"/>
      <c r="HNV413" s="47"/>
      <c r="HNW413" s="47"/>
      <c r="HNX413" s="47"/>
      <c r="HNY413" s="47"/>
      <c r="HNZ413" s="47"/>
      <c r="HOA413" s="47"/>
      <c r="HOB413" s="47"/>
      <c r="HOC413" s="47"/>
      <c r="HOD413" s="47"/>
      <c r="HOE413" s="47"/>
      <c r="HOF413" s="47"/>
      <c r="HOG413" s="47"/>
      <c r="HOH413" s="47"/>
      <c r="HOI413" s="47"/>
      <c r="HOJ413" s="47"/>
      <c r="HOK413" s="47"/>
      <c r="HOL413" s="47"/>
      <c r="HOM413" s="47"/>
      <c r="HON413" s="47"/>
      <c r="HOO413" s="47"/>
      <c r="HOP413" s="47"/>
      <c r="HOQ413" s="47"/>
      <c r="HOR413" s="47"/>
      <c r="HOS413" s="47"/>
      <c r="HOT413" s="47"/>
      <c r="HOU413" s="47"/>
      <c r="HOV413" s="47"/>
      <c r="HOW413" s="47"/>
      <c r="HOX413" s="47"/>
      <c r="HOY413" s="47"/>
      <c r="HOZ413" s="47"/>
      <c r="HPA413" s="47"/>
      <c r="HPB413" s="47"/>
      <c r="HPC413" s="47"/>
      <c r="HPD413" s="47"/>
      <c r="HPE413" s="47"/>
      <c r="HPF413" s="47"/>
      <c r="HPG413" s="47"/>
      <c r="HPH413" s="47"/>
      <c r="HPI413" s="47"/>
      <c r="HPJ413" s="47"/>
      <c r="HPK413" s="47"/>
      <c r="HPL413" s="47"/>
      <c r="HPM413" s="47"/>
      <c r="HPN413" s="47"/>
      <c r="HPO413" s="47"/>
      <c r="HPP413" s="47"/>
      <c r="HPQ413" s="47"/>
      <c r="HPR413" s="47"/>
      <c r="HPS413" s="47"/>
      <c r="HPT413" s="47"/>
      <c r="HPU413" s="47"/>
      <c r="HPV413" s="47"/>
      <c r="HPW413" s="47"/>
      <c r="HPX413" s="47"/>
      <c r="HPY413" s="47"/>
      <c r="HPZ413" s="47"/>
      <c r="HQA413" s="47"/>
      <c r="HQB413" s="47"/>
      <c r="HQC413" s="47"/>
      <c r="HQD413" s="47"/>
      <c r="HQE413" s="47"/>
      <c r="HQF413" s="47"/>
      <c r="HQG413" s="47"/>
      <c r="HQH413" s="47"/>
      <c r="HQI413" s="47"/>
      <c r="HQJ413" s="47"/>
      <c r="HQK413" s="47"/>
      <c r="HQL413" s="47"/>
      <c r="HQM413" s="47"/>
      <c r="HQN413" s="47"/>
      <c r="HQO413" s="47"/>
      <c r="HQP413" s="47"/>
      <c r="HQQ413" s="47"/>
      <c r="HQR413" s="47"/>
      <c r="HQS413" s="47"/>
      <c r="HQT413" s="47"/>
      <c r="HQU413" s="47"/>
      <c r="HQV413" s="47"/>
      <c r="HQW413" s="47"/>
      <c r="HQX413" s="47"/>
      <c r="HQY413" s="47"/>
      <c r="HQZ413" s="47"/>
      <c r="HRA413" s="47"/>
      <c r="HRB413" s="47"/>
      <c r="HRC413" s="47"/>
      <c r="HRD413" s="47"/>
      <c r="HRE413" s="47"/>
      <c r="HRF413" s="47"/>
      <c r="HRG413" s="47"/>
      <c r="HRH413" s="47"/>
      <c r="HRI413" s="47"/>
      <c r="HRJ413" s="47"/>
      <c r="HRK413" s="47"/>
      <c r="HRL413" s="47"/>
      <c r="HRM413" s="47"/>
      <c r="HRN413" s="47"/>
      <c r="HRO413" s="47"/>
      <c r="HRP413" s="47"/>
      <c r="HRQ413" s="47"/>
      <c r="HRR413" s="47"/>
      <c r="HRS413" s="47"/>
      <c r="HRT413" s="47"/>
      <c r="HRU413" s="47"/>
      <c r="HRV413" s="47"/>
      <c r="HRW413" s="47"/>
      <c r="HRX413" s="47"/>
      <c r="HRY413" s="47"/>
      <c r="HRZ413" s="47"/>
      <c r="HSA413" s="47"/>
      <c r="HSB413" s="47"/>
      <c r="HSC413" s="47"/>
      <c r="HSD413" s="47"/>
      <c r="HSE413" s="47"/>
      <c r="HSF413" s="47"/>
      <c r="HSG413" s="47"/>
      <c r="HSH413" s="47"/>
      <c r="HSI413" s="47"/>
      <c r="HSJ413" s="47"/>
      <c r="HSK413" s="47"/>
      <c r="HSL413" s="47"/>
      <c r="HSM413" s="47"/>
      <c r="HSN413" s="47"/>
      <c r="HSO413" s="47"/>
      <c r="HSP413" s="47"/>
      <c r="HSQ413" s="47"/>
      <c r="HSR413" s="47"/>
      <c r="HSS413" s="47"/>
      <c r="HST413" s="47"/>
      <c r="HSU413" s="47"/>
      <c r="HSV413" s="47"/>
      <c r="HSW413" s="47"/>
      <c r="HSX413" s="47"/>
      <c r="HSY413" s="47"/>
      <c r="HSZ413" s="47"/>
      <c r="HTA413" s="47"/>
      <c r="HTB413" s="47"/>
      <c r="HTC413" s="47"/>
      <c r="HTD413" s="47"/>
      <c r="HTE413" s="47"/>
      <c r="HTF413" s="47"/>
      <c r="HTG413" s="47"/>
      <c r="HTH413" s="47"/>
      <c r="HTI413" s="47"/>
      <c r="HTJ413" s="47"/>
      <c r="HTK413" s="47"/>
      <c r="HTL413" s="47"/>
      <c r="HTM413" s="47"/>
      <c r="HTN413" s="47"/>
      <c r="HTO413" s="47"/>
      <c r="HTP413" s="47"/>
      <c r="HTQ413" s="47"/>
      <c r="HTR413" s="47"/>
      <c r="HTS413" s="47"/>
      <c r="HTT413" s="47"/>
      <c r="HTU413" s="47"/>
      <c r="HTV413" s="47"/>
      <c r="HTW413" s="47"/>
      <c r="HTX413" s="47"/>
      <c r="HTY413" s="47"/>
      <c r="HTZ413" s="47"/>
      <c r="HUA413" s="47"/>
      <c r="HUB413" s="47"/>
      <c r="HUC413" s="47"/>
      <c r="HUD413" s="47"/>
      <c r="HUE413" s="47"/>
      <c r="HUF413" s="47"/>
      <c r="HUG413" s="47"/>
      <c r="HUH413" s="47"/>
      <c r="HUI413" s="47"/>
      <c r="HUJ413" s="47"/>
      <c r="HUK413" s="47"/>
      <c r="HUL413" s="47"/>
      <c r="HUM413" s="47"/>
      <c r="HUN413" s="47"/>
      <c r="HUO413" s="47"/>
      <c r="HUP413" s="47"/>
      <c r="HUQ413" s="47"/>
      <c r="HUR413" s="47"/>
      <c r="HUS413" s="47"/>
      <c r="HUT413" s="47"/>
      <c r="HUU413" s="47"/>
      <c r="HUV413" s="47"/>
      <c r="HUW413" s="47"/>
      <c r="HUX413" s="47"/>
      <c r="HUY413" s="47"/>
      <c r="HUZ413" s="47"/>
      <c r="HVA413" s="47"/>
      <c r="HVB413" s="47"/>
      <c r="HVC413" s="47"/>
      <c r="HVD413" s="47"/>
      <c r="HVE413" s="47"/>
      <c r="HVF413" s="47"/>
      <c r="HVG413" s="47"/>
      <c r="HVH413" s="47"/>
      <c r="HVI413" s="47"/>
      <c r="HVJ413" s="47"/>
      <c r="HVK413" s="47"/>
      <c r="HVL413" s="47"/>
      <c r="HVM413" s="47"/>
      <c r="HVN413" s="47"/>
      <c r="HVO413" s="47"/>
      <c r="HVP413" s="47"/>
      <c r="HVQ413" s="47"/>
      <c r="HVR413" s="47"/>
      <c r="HVS413" s="47"/>
      <c r="HVT413" s="47"/>
      <c r="HVU413" s="47"/>
      <c r="HVV413" s="47"/>
      <c r="HVW413" s="47"/>
      <c r="HVX413" s="47"/>
      <c r="HVY413" s="47"/>
      <c r="HVZ413" s="47"/>
      <c r="HWA413" s="47"/>
      <c r="HWB413" s="47"/>
      <c r="HWC413" s="47"/>
      <c r="HWD413" s="47"/>
      <c r="HWE413" s="47"/>
      <c r="HWF413" s="47"/>
      <c r="HWG413" s="47"/>
      <c r="HWH413" s="47"/>
      <c r="HWI413" s="47"/>
      <c r="HWJ413" s="47"/>
      <c r="HWK413" s="47"/>
      <c r="HWL413" s="47"/>
      <c r="HWM413" s="47"/>
      <c r="HWN413" s="47"/>
      <c r="HWO413" s="47"/>
      <c r="HWP413" s="47"/>
      <c r="HWQ413" s="47"/>
      <c r="HWR413" s="47"/>
      <c r="HWS413" s="47"/>
      <c r="HWT413" s="47"/>
      <c r="HWU413" s="47"/>
      <c r="HWV413" s="47"/>
      <c r="HWW413" s="47"/>
      <c r="HWX413" s="47"/>
      <c r="HWY413" s="47"/>
      <c r="HWZ413" s="47"/>
      <c r="HXA413" s="47"/>
      <c r="HXB413" s="47"/>
      <c r="HXC413" s="47"/>
      <c r="HXD413" s="47"/>
      <c r="HXE413" s="47"/>
      <c r="HXF413" s="47"/>
      <c r="HXG413" s="47"/>
      <c r="HXH413" s="47"/>
      <c r="HXI413" s="47"/>
      <c r="HXJ413" s="47"/>
      <c r="HXK413" s="47"/>
      <c r="HXL413" s="47"/>
      <c r="HXM413" s="47"/>
      <c r="HXN413" s="47"/>
      <c r="HXO413" s="47"/>
      <c r="HXP413" s="47"/>
      <c r="HXQ413" s="47"/>
      <c r="HXR413" s="47"/>
      <c r="HXS413" s="47"/>
      <c r="HXT413" s="47"/>
      <c r="HXU413" s="47"/>
      <c r="HXV413" s="47"/>
      <c r="HXW413" s="47"/>
      <c r="HXX413" s="47"/>
      <c r="HXY413" s="47"/>
      <c r="HXZ413" s="47"/>
      <c r="HYA413" s="47"/>
      <c r="HYB413" s="47"/>
      <c r="HYC413" s="47"/>
      <c r="HYD413" s="47"/>
      <c r="HYE413" s="47"/>
      <c r="HYF413" s="47"/>
      <c r="HYG413" s="47"/>
      <c r="HYH413" s="47"/>
      <c r="HYI413" s="47"/>
      <c r="HYJ413" s="47"/>
      <c r="HYK413" s="47"/>
      <c r="HYL413" s="47"/>
      <c r="HYM413" s="47"/>
      <c r="HYN413" s="47"/>
      <c r="HYO413" s="47"/>
      <c r="HYP413" s="47"/>
      <c r="HYQ413" s="47"/>
      <c r="HYR413" s="47"/>
      <c r="HYS413" s="47"/>
      <c r="HYT413" s="47"/>
      <c r="HYU413" s="47"/>
      <c r="HYV413" s="47"/>
      <c r="HYW413" s="47"/>
      <c r="HYX413" s="47"/>
      <c r="HYY413" s="47"/>
      <c r="HYZ413" s="47"/>
      <c r="HZA413" s="47"/>
      <c r="HZB413" s="47"/>
      <c r="HZC413" s="47"/>
      <c r="HZD413" s="47"/>
      <c r="HZE413" s="47"/>
      <c r="HZF413" s="47"/>
      <c r="HZG413" s="47"/>
      <c r="HZH413" s="47"/>
      <c r="HZI413" s="47"/>
      <c r="HZJ413" s="47"/>
      <c r="HZK413" s="47"/>
      <c r="HZL413" s="47"/>
      <c r="HZM413" s="47"/>
      <c r="HZN413" s="47"/>
      <c r="HZO413" s="47"/>
      <c r="HZP413" s="47"/>
      <c r="HZQ413" s="47"/>
      <c r="HZR413" s="47"/>
      <c r="HZS413" s="47"/>
      <c r="HZT413" s="47"/>
      <c r="HZU413" s="47"/>
      <c r="HZV413" s="47"/>
      <c r="HZW413" s="47"/>
      <c r="HZX413" s="47"/>
      <c r="HZY413" s="47"/>
      <c r="HZZ413" s="47"/>
      <c r="IAA413" s="47"/>
      <c r="IAB413" s="47"/>
      <c r="IAC413" s="47"/>
      <c r="IAD413" s="47"/>
      <c r="IAE413" s="47"/>
      <c r="IAF413" s="47"/>
      <c r="IAG413" s="47"/>
      <c r="IAH413" s="47"/>
      <c r="IAI413" s="47"/>
      <c r="IAJ413" s="47"/>
      <c r="IAK413" s="47"/>
      <c r="IAL413" s="47"/>
      <c r="IAM413" s="47"/>
      <c r="IAN413" s="47"/>
      <c r="IAO413" s="47"/>
      <c r="IAP413" s="47"/>
      <c r="IAQ413" s="47"/>
      <c r="IAR413" s="47"/>
      <c r="IAS413" s="47"/>
      <c r="IAT413" s="47"/>
      <c r="IAU413" s="47"/>
      <c r="IAV413" s="47"/>
      <c r="IAW413" s="47"/>
      <c r="IAX413" s="47"/>
      <c r="IAY413" s="47"/>
      <c r="IAZ413" s="47"/>
      <c r="IBA413" s="47"/>
      <c r="IBB413" s="47"/>
      <c r="IBC413" s="47"/>
      <c r="IBD413" s="47"/>
      <c r="IBE413" s="47"/>
      <c r="IBF413" s="47"/>
      <c r="IBG413" s="47"/>
      <c r="IBH413" s="47"/>
      <c r="IBI413" s="47"/>
      <c r="IBJ413" s="47"/>
      <c r="IBK413" s="47"/>
      <c r="IBL413" s="47"/>
      <c r="IBM413" s="47"/>
      <c r="IBN413" s="47"/>
      <c r="IBO413" s="47"/>
      <c r="IBP413" s="47"/>
      <c r="IBQ413" s="47"/>
      <c r="IBR413" s="47"/>
      <c r="IBS413" s="47"/>
      <c r="IBT413" s="47"/>
      <c r="IBU413" s="47"/>
      <c r="IBV413" s="47"/>
      <c r="IBW413" s="47"/>
      <c r="IBX413" s="47"/>
      <c r="IBY413" s="47"/>
      <c r="IBZ413" s="47"/>
      <c r="ICA413" s="47"/>
      <c r="ICB413" s="47"/>
      <c r="ICC413" s="47"/>
      <c r="ICD413" s="47"/>
      <c r="ICE413" s="47"/>
      <c r="ICF413" s="47"/>
      <c r="ICG413" s="47"/>
      <c r="ICH413" s="47"/>
      <c r="ICI413" s="47"/>
      <c r="ICJ413" s="47"/>
      <c r="ICK413" s="47"/>
      <c r="ICL413" s="47"/>
      <c r="ICM413" s="47"/>
      <c r="ICN413" s="47"/>
      <c r="ICO413" s="47"/>
      <c r="ICP413" s="47"/>
      <c r="ICQ413" s="47"/>
      <c r="ICR413" s="47"/>
      <c r="ICS413" s="47"/>
      <c r="ICT413" s="47"/>
      <c r="ICU413" s="47"/>
      <c r="ICV413" s="47"/>
      <c r="ICW413" s="47"/>
      <c r="ICX413" s="47"/>
      <c r="ICY413" s="47"/>
      <c r="ICZ413" s="47"/>
      <c r="IDA413" s="47"/>
      <c r="IDB413" s="47"/>
      <c r="IDC413" s="47"/>
      <c r="IDD413" s="47"/>
      <c r="IDE413" s="47"/>
      <c r="IDF413" s="47"/>
      <c r="IDG413" s="47"/>
      <c r="IDH413" s="47"/>
      <c r="IDI413" s="47"/>
      <c r="IDJ413" s="47"/>
      <c r="IDK413" s="47"/>
      <c r="IDL413" s="47"/>
      <c r="IDM413" s="47"/>
      <c r="IDN413" s="47"/>
      <c r="IDO413" s="47"/>
      <c r="IDP413" s="47"/>
      <c r="IDQ413" s="47"/>
      <c r="IDR413" s="47"/>
      <c r="IDS413" s="47"/>
      <c r="IDT413" s="47"/>
      <c r="IDU413" s="47"/>
      <c r="IDV413" s="47"/>
      <c r="IDW413" s="47"/>
      <c r="IDX413" s="47"/>
      <c r="IDY413" s="47"/>
      <c r="IDZ413" s="47"/>
      <c r="IEA413" s="47"/>
      <c r="IEB413" s="47"/>
      <c r="IEC413" s="47"/>
      <c r="IED413" s="47"/>
      <c r="IEE413" s="47"/>
      <c r="IEF413" s="47"/>
      <c r="IEG413" s="47"/>
      <c r="IEH413" s="47"/>
      <c r="IEI413" s="47"/>
      <c r="IEJ413" s="47"/>
      <c r="IEK413" s="47"/>
      <c r="IEL413" s="47"/>
      <c r="IEM413" s="47"/>
      <c r="IEN413" s="47"/>
      <c r="IEO413" s="47"/>
      <c r="IEP413" s="47"/>
      <c r="IEQ413" s="47"/>
      <c r="IER413" s="47"/>
      <c r="IES413" s="47"/>
      <c r="IET413" s="47"/>
      <c r="IEU413" s="47"/>
      <c r="IEV413" s="47"/>
      <c r="IEW413" s="47"/>
      <c r="IEX413" s="47"/>
      <c r="IEY413" s="47"/>
      <c r="IEZ413" s="47"/>
      <c r="IFA413" s="47"/>
      <c r="IFB413" s="47"/>
      <c r="IFC413" s="47"/>
      <c r="IFD413" s="47"/>
      <c r="IFE413" s="47"/>
      <c r="IFF413" s="47"/>
      <c r="IFG413" s="47"/>
      <c r="IFH413" s="47"/>
      <c r="IFI413" s="47"/>
      <c r="IFJ413" s="47"/>
      <c r="IFK413" s="47"/>
      <c r="IFL413" s="47"/>
      <c r="IFM413" s="47"/>
      <c r="IFN413" s="47"/>
      <c r="IFO413" s="47"/>
      <c r="IFP413" s="47"/>
      <c r="IFQ413" s="47"/>
      <c r="IFR413" s="47"/>
      <c r="IFS413" s="47"/>
      <c r="IFT413" s="47"/>
      <c r="IFU413" s="47"/>
      <c r="IFV413" s="47"/>
      <c r="IFW413" s="47"/>
      <c r="IFX413" s="47"/>
      <c r="IFY413" s="47"/>
      <c r="IFZ413" s="47"/>
      <c r="IGA413" s="47"/>
      <c r="IGB413" s="47"/>
      <c r="IGC413" s="47"/>
      <c r="IGD413" s="47"/>
      <c r="IGE413" s="47"/>
      <c r="IGF413" s="47"/>
      <c r="IGG413" s="47"/>
      <c r="IGH413" s="47"/>
      <c r="IGI413" s="47"/>
      <c r="IGJ413" s="47"/>
      <c r="IGK413" s="47"/>
      <c r="IGL413" s="47"/>
      <c r="IGM413" s="47"/>
      <c r="IGN413" s="47"/>
      <c r="IGO413" s="47"/>
      <c r="IGP413" s="47"/>
      <c r="IGQ413" s="47"/>
      <c r="IGR413" s="47"/>
      <c r="IGS413" s="47"/>
      <c r="IGT413" s="47"/>
      <c r="IGU413" s="47"/>
      <c r="IGV413" s="47"/>
      <c r="IGW413" s="47"/>
      <c r="IGX413" s="47"/>
      <c r="IGY413" s="47"/>
      <c r="IGZ413" s="47"/>
      <c r="IHA413" s="47"/>
      <c r="IHB413" s="47"/>
      <c r="IHC413" s="47"/>
      <c r="IHD413" s="47"/>
      <c r="IHE413" s="47"/>
      <c r="IHF413" s="47"/>
      <c r="IHG413" s="47"/>
      <c r="IHH413" s="47"/>
      <c r="IHI413" s="47"/>
      <c r="IHJ413" s="47"/>
      <c r="IHK413" s="47"/>
      <c r="IHL413" s="47"/>
      <c r="IHM413" s="47"/>
      <c r="IHN413" s="47"/>
      <c r="IHO413" s="47"/>
      <c r="IHP413" s="47"/>
      <c r="IHQ413" s="47"/>
      <c r="IHR413" s="47"/>
      <c r="IHS413" s="47"/>
      <c r="IHT413" s="47"/>
      <c r="IHU413" s="47"/>
      <c r="IHV413" s="47"/>
      <c r="IHW413" s="47"/>
      <c r="IHX413" s="47"/>
      <c r="IHY413" s="47"/>
      <c r="IHZ413" s="47"/>
      <c r="IIA413" s="47"/>
      <c r="IIB413" s="47"/>
      <c r="IIC413" s="47"/>
      <c r="IID413" s="47"/>
      <c r="IIE413" s="47"/>
      <c r="IIF413" s="47"/>
      <c r="IIG413" s="47"/>
      <c r="IIH413" s="47"/>
      <c r="III413" s="47"/>
      <c r="IIJ413" s="47"/>
      <c r="IIK413" s="47"/>
      <c r="IIL413" s="47"/>
      <c r="IIM413" s="47"/>
      <c r="IIN413" s="47"/>
      <c r="IIO413" s="47"/>
      <c r="IIP413" s="47"/>
      <c r="IIQ413" s="47"/>
      <c r="IIR413" s="47"/>
      <c r="IIS413" s="47"/>
      <c r="IIT413" s="47"/>
      <c r="IIU413" s="47"/>
      <c r="IIV413" s="47"/>
      <c r="IIW413" s="47"/>
      <c r="IIX413" s="47"/>
      <c r="IIY413" s="47"/>
      <c r="IIZ413" s="47"/>
      <c r="IJA413" s="47"/>
      <c r="IJB413" s="47"/>
      <c r="IJC413" s="47"/>
      <c r="IJD413" s="47"/>
      <c r="IJE413" s="47"/>
      <c r="IJF413" s="47"/>
      <c r="IJG413" s="47"/>
      <c r="IJH413" s="47"/>
      <c r="IJI413" s="47"/>
      <c r="IJJ413" s="47"/>
      <c r="IJK413" s="47"/>
      <c r="IJL413" s="47"/>
      <c r="IJM413" s="47"/>
      <c r="IJN413" s="47"/>
      <c r="IJO413" s="47"/>
      <c r="IJP413" s="47"/>
      <c r="IJQ413" s="47"/>
      <c r="IJR413" s="47"/>
      <c r="IJS413" s="47"/>
      <c r="IJT413" s="47"/>
      <c r="IJU413" s="47"/>
      <c r="IJV413" s="47"/>
      <c r="IJW413" s="47"/>
      <c r="IJX413" s="47"/>
      <c r="IJY413" s="47"/>
      <c r="IJZ413" s="47"/>
      <c r="IKA413" s="47"/>
      <c r="IKB413" s="47"/>
      <c r="IKC413" s="47"/>
      <c r="IKD413" s="47"/>
      <c r="IKE413" s="47"/>
      <c r="IKF413" s="47"/>
      <c r="IKG413" s="47"/>
      <c r="IKH413" s="47"/>
      <c r="IKI413" s="47"/>
      <c r="IKJ413" s="47"/>
      <c r="IKK413" s="47"/>
      <c r="IKL413" s="47"/>
      <c r="IKM413" s="47"/>
      <c r="IKN413" s="47"/>
      <c r="IKO413" s="47"/>
      <c r="IKP413" s="47"/>
      <c r="IKQ413" s="47"/>
      <c r="IKR413" s="47"/>
      <c r="IKS413" s="47"/>
      <c r="IKT413" s="47"/>
      <c r="IKU413" s="47"/>
      <c r="IKV413" s="47"/>
      <c r="IKW413" s="47"/>
      <c r="IKX413" s="47"/>
      <c r="IKY413" s="47"/>
      <c r="IKZ413" s="47"/>
      <c r="ILA413" s="47"/>
      <c r="ILB413" s="47"/>
      <c r="ILC413" s="47"/>
      <c r="ILD413" s="47"/>
      <c r="ILE413" s="47"/>
      <c r="ILF413" s="47"/>
      <c r="ILG413" s="47"/>
      <c r="ILH413" s="47"/>
      <c r="ILI413" s="47"/>
      <c r="ILJ413" s="47"/>
      <c r="ILK413" s="47"/>
      <c r="ILL413" s="47"/>
      <c r="ILM413" s="47"/>
      <c r="ILN413" s="47"/>
      <c r="ILO413" s="47"/>
      <c r="ILP413" s="47"/>
      <c r="ILQ413" s="47"/>
      <c r="ILR413" s="47"/>
      <c r="ILS413" s="47"/>
      <c r="ILT413" s="47"/>
      <c r="ILU413" s="47"/>
      <c r="ILV413" s="47"/>
      <c r="ILW413" s="47"/>
      <c r="ILX413" s="47"/>
      <c r="ILY413" s="47"/>
      <c r="ILZ413" s="47"/>
      <c r="IMA413" s="47"/>
      <c r="IMB413" s="47"/>
      <c r="IMC413" s="47"/>
      <c r="IMD413" s="47"/>
      <c r="IME413" s="47"/>
      <c r="IMF413" s="47"/>
      <c r="IMG413" s="47"/>
      <c r="IMH413" s="47"/>
      <c r="IMI413" s="47"/>
      <c r="IMJ413" s="47"/>
      <c r="IMK413" s="47"/>
      <c r="IML413" s="47"/>
      <c r="IMM413" s="47"/>
      <c r="IMN413" s="47"/>
      <c r="IMO413" s="47"/>
      <c r="IMP413" s="47"/>
      <c r="IMQ413" s="47"/>
      <c r="IMR413" s="47"/>
      <c r="IMS413" s="47"/>
      <c r="IMT413" s="47"/>
      <c r="IMU413" s="47"/>
      <c r="IMV413" s="47"/>
      <c r="IMW413" s="47"/>
      <c r="IMX413" s="47"/>
      <c r="IMY413" s="47"/>
      <c r="IMZ413" s="47"/>
      <c r="INA413" s="47"/>
      <c r="INB413" s="47"/>
      <c r="INC413" s="47"/>
      <c r="IND413" s="47"/>
      <c r="INE413" s="47"/>
      <c r="INF413" s="47"/>
      <c r="ING413" s="47"/>
      <c r="INH413" s="47"/>
      <c r="INI413" s="47"/>
      <c r="INJ413" s="47"/>
      <c r="INK413" s="47"/>
      <c r="INL413" s="47"/>
      <c r="INM413" s="47"/>
      <c r="INN413" s="47"/>
      <c r="INO413" s="47"/>
      <c r="INP413" s="47"/>
      <c r="INQ413" s="47"/>
      <c r="INR413" s="47"/>
      <c r="INS413" s="47"/>
      <c r="INT413" s="47"/>
      <c r="INU413" s="47"/>
      <c r="INV413" s="47"/>
      <c r="INW413" s="47"/>
      <c r="INX413" s="47"/>
      <c r="INY413" s="47"/>
      <c r="INZ413" s="47"/>
      <c r="IOA413" s="47"/>
      <c r="IOB413" s="47"/>
      <c r="IOC413" s="47"/>
      <c r="IOD413" s="47"/>
      <c r="IOE413" s="47"/>
      <c r="IOF413" s="47"/>
      <c r="IOG413" s="47"/>
      <c r="IOH413" s="47"/>
      <c r="IOI413" s="47"/>
      <c r="IOJ413" s="47"/>
      <c r="IOK413" s="47"/>
      <c r="IOL413" s="47"/>
      <c r="IOM413" s="47"/>
      <c r="ION413" s="47"/>
      <c r="IOO413" s="47"/>
      <c r="IOP413" s="47"/>
      <c r="IOQ413" s="47"/>
      <c r="IOR413" s="47"/>
      <c r="IOS413" s="47"/>
      <c r="IOT413" s="47"/>
      <c r="IOU413" s="47"/>
      <c r="IOV413" s="47"/>
      <c r="IOW413" s="47"/>
      <c r="IOX413" s="47"/>
      <c r="IOY413" s="47"/>
      <c r="IOZ413" s="47"/>
      <c r="IPA413" s="47"/>
      <c r="IPB413" s="47"/>
      <c r="IPC413" s="47"/>
      <c r="IPD413" s="47"/>
      <c r="IPE413" s="47"/>
      <c r="IPF413" s="47"/>
      <c r="IPG413" s="47"/>
      <c r="IPH413" s="47"/>
      <c r="IPI413" s="47"/>
      <c r="IPJ413" s="47"/>
      <c r="IPK413" s="47"/>
      <c r="IPL413" s="47"/>
      <c r="IPM413" s="47"/>
      <c r="IPN413" s="47"/>
      <c r="IPO413" s="47"/>
      <c r="IPP413" s="47"/>
      <c r="IPQ413" s="47"/>
      <c r="IPR413" s="47"/>
      <c r="IPS413" s="47"/>
      <c r="IPT413" s="47"/>
      <c r="IPU413" s="47"/>
      <c r="IPV413" s="47"/>
      <c r="IPW413" s="47"/>
      <c r="IPX413" s="47"/>
      <c r="IPY413" s="47"/>
      <c r="IPZ413" s="47"/>
      <c r="IQA413" s="47"/>
      <c r="IQB413" s="47"/>
      <c r="IQC413" s="47"/>
      <c r="IQD413" s="47"/>
      <c r="IQE413" s="47"/>
      <c r="IQF413" s="47"/>
      <c r="IQG413" s="47"/>
      <c r="IQH413" s="47"/>
      <c r="IQI413" s="47"/>
      <c r="IQJ413" s="47"/>
      <c r="IQK413" s="47"/>
      <c r="IQL413" s="47"/>
      <c r="IQM413" s="47"/>
      <c r="IQN413" s="47"/>
      <c r="IQO413" s="47"/>
      <c r="IQP413" s="47"/>
      <c r="IQQ413" s="47"/>
      <c r="IQR413" s="47"/>
      <c r="IQS413" s="47"/>
      <c r="IQT413" s="47"/>
      <c r="IQU413" s="47"/>
      <c r="IQV413" s="47"/>
      <c r="IQW413" s="47"/>
      <c r="IQX413" s="47"/>
      <c r="IQY413" s="47"/>
      <c r="IQZ413" s="47"/>
      <c r="IRA413" s="47"/>
      <c r="IRB413" s="47"/>
      <c r="IRC413" s="47"/>
      <c r="IRD413" s="47"/>
      <c r="IRE413" s="47"/>
      <c r="IRF413" s="47"/>
      <c r="IRG413" s="47"/>
      <c r="IRH413" s="47"/>
      <c r="IRI413" s="47"/>
      <c r="IRJ413" s="47"/>
      <c r="IRK413" s="47"/>
      <c r="IRL413" s="47"/>
      <c r="IRM413" s="47"/>
      <c r="IRN413" s="47"/>
      <c r="IRO413" s="47"/>
      <c r="IRP413" s="47"/>
      <c r="IRQ413" s="47"/>
      <c r="IRR413" s="47"/>
      <c r="IRS413" s="47"/>
      <c r="IRT413" s="47"/>
      <c r="IRU413" s="47"/>
      <c r="IRV413" s="47"/>
      <c r="IRW413" s="47"/>
      <c r="IRX413" s="47"/>
      <c r="IRY413" s="47"/>
      <c r="IRZ413" s="47"/>
      <c r="ISA413" s="47"/>
      <c r="ISB413" s="47"/>
      <c r="ISC413" s="47"/>
      <c r="ISD413" s="47"/>
      <c r="ISE413" s="47"/>
      <c r="ISF413" s="47"/>
      <c r="ISG413" s="47"/>
      <c r="ISH413" s="47"/>
      <c r="ISI413" s="47"/>
      <c r="ISJ413" s="47"/>
      <c r="ISK413" s="47"/>
      <c r="ISL413" s="47"/>
      <c r="ISM413" s="47"/>
      <c r="ISN413" s="47"/>
      <c r="ISO413" s="47"/>
      <c r="ISP413" s="47"/>
      <c r="ISQ413" s="47"/>
      <c r="ISR413" s="47"/>
      <c r="ISS413" s="47"/>
      <c r="IST413" s="47"/>
      <c r="ISU413" s="47"/>
      <c r="ISV413" s="47"/>
      <c r="ISW413" s="47"/>
      <c r="ISX413" s="47"/>
      <c r="ISY413" s="47"/>
      <c r="ISZ413" s="47"/>
      <c r="ITA413" s="47"/>
      <c r="ITB413" s="47"/>
      <c r="ITC413" s="47"/>
      <c r="ITD413" s="47"/>
      <c r="ITE413" s="47"/>
      <c r="ITF413" s="47"/>
      <c r="ITG413" s="47"/>
      <c r="ITH413" s="47"/>
      <c r="ITI413" s="47"/>
      <c r="ITJ413" s="47"/>
      <c r="ITK413" s="47"/>
      <c r="ITL413" s="47"/>
      <c r="ITM413" s="47"/>
      <c r="ITN413" s="47"/>
      <c r="ITO413" s="47"/>
      <c r="ITP413" s="47"/>
      <c r="ITQ413" s="47"/>
      <c r="ITR413" s="47"/>
      <c r="ITS413" s="47"/>
      <c r="ITT413" s="47"/>
      <c r="ITU413" s="47"/>
      <c r="ITV413" s="47"/>
      <c r="ITW413" s="47"/>
      <c r="ITX413" s="47"/>
      <c r="ITY413" s="47"/>
      <c r="ITZ413" s="47"/>
      <c r="IUA413" s="47"/>
      <c r="IUB413" s="47"/>
      <c r="IUC413" s="47"/>
      <c r="IUD413" s="47"/>
      <c r="IUE413" s="47"/>
      <c r="IUF413" s="47"/>
      <c r="IUG413" s="47"/>
      <c r="IUH413" s="47"/>
      <c r="IUI413" s="47"/>
      <c r="IUJ413" s="47"/>
      <c r="IUK413" s="47"/>
      <c r="IUL413" s="47"/>
      <c r="IUM413" s="47"/>
      <c r="IUN413" s="47"/>
      <c r="IUO413" s="47"/>
      <c r="IUP413" s="47"/>
      <c r="IUQ413" s="47"/>
      <c r="IUR413" s="47"/>
      <c r="IUS413" s="47"/>
      <c r="IUT413" s="47"/>
      <c r="IUU413" s="47"/>
      <c r="IUV413" s="47"/>
      <c r="IUW413" s="47"/>
      <c r="IUX413" s="47"/>
      <c r="IUY413" s="47"/>
      <c r="IUZ413" s="47"/>
      <c r="IVA413" s="47"/>
      <c r="IVB413" s="47"/>
      <c r="IVC413" s="47"/>
      <c r="IVD413" s="47"/>
      <c r="IVE413" s="47"/>
      <c r="IVF413" s="47"/>
      <c r="IVG413" s="47"/>
      <c r="IVH413" s="47"/>
      <c r="IVI413" s="47"/>
      <c r="IVJ413" s="47"/>
      <c r="IVK413" s="47"/>
      <c r="IVL413" s="47"/>
      <c r="IVM413" s="47"/>
      <c r="IVN413" s="47"/>
      <c r="IVO413" s="47"/>
      <c r="IVP413" s="47"/>
      <c r="IVQ413" s="47"/>
      <c r="IVR413" s="47"/>
      <c r="IVS413" s="47"/>
      <c r="IVT413" s="47"/>
      <c r="IVU413" s="47"/>
      <c r="IVV413" s="47"/>
      <c r="IVW413" s="47"/>
      <c r="IVX413" s="47"/>
      <c r="IVY413" s="47"/>
      <c r="IVZ413" s="47"/>
      <c r="IWA413" s="47"/>
      <c r="IWB413" s="47"/>
      <c r="IWC413" s="47"/>
      <c r="IWD413" s="47"/>
      <c r="IWE413" s="47"/>
      <c r="IWF413" s="47"/>
      <c r="IWG413" s="47"/>
      <c r="IWH413" s="47"/>
      <c r="IWI413" s="47"/>
      <c r="IWJ413" s="47"/>
      <c r="IWK413" s="47"/>
      <c r="IWL413" s="47"/>
      <c r="IWM413" s="47"/>
      <c r="IWN413" s="47"/>
      <c r="IWO413" s="47"/>
      <c r="IWP413" s="47"/>
      <c r="IWQ413" s="47"/>
      <c r="IWR413" s="47"/>
      <c r="IWS413" s="47"/>
      <c r="IWT413" s="47"/>
      <c r="IWU413" s="47"/>
      <c r="IWV413" s="47"/>
      <c r="IWW413" s="47"/>
      <c r="IWX413" s="47"/>
      <c r="IWY413" s="47"/>
      <c r="IWZ413" s="47"/>
      <c r="IXA413" s="47"/>
      <c r="IXB413" s="47"/>
      <c r="IXC413" s="47"/>
      <c r="IXD413" s="47"/>
      <c r="IXE413" s="47"/>
      <c r="IXF413" s="47"/>
      <c r="IXG413" s="47"/>
      <c r="IXH413" s="47"/>
      <c r="IXI413" s="47"/>
      <c r="IXJ413" s="47"/>
      <c r="IXK413" s="47"/>
      <c r="IXL413" s="47"/>
      <c r="IXM413" s="47"/>
      <c r="IXN413" s="47"/>
      <c r="IXO413" s="47"/>
      <c r="IXP413" s="47"/>
      <c r="IXQ413" s="47"/>
      <c r="IXR413" s="47"/>
      <c r="IXS413" s="47"/>
      <c r="IXT413" s="47"/>
      <c r="IXU413" s="47"/>
      <c r="IXV413" s="47"/>
      <c r="IXW413" s="47"/>
      <c r="IXX413" s="47"/>
      <c r="IXY413" s="47"/>
      <c r="IXZ413" s="47"/>
      <c r="IYA413" s="47"/>
      <c r="IYB413" s="47"/>
      <c r="IYC413" s="47"/>
      <c r="IYD413" s="47"/>
      <c r="IYE413" s="47"/>
      <c r="IYF413" s="47"/>
      <c r="IYG413" s="47"/>
      <c r="IYH413" s="47"/>
      <c r="IYI413" s="47"/>
      <c r="IYJ413" s="47"/>
      <c r="IYK413" s="47"/>
      <c r="IYL413" s="47"/>
      <c r="IYM413" s="47"/>
      <c r="IYN413" s="47"/>
      <c r="IYO413" s="47"/>
      <c r="IYP413" s="47"/>
      <c r="IYQ413" s="47"/>
      <c r="IYR413" s="47"/>
      <c r="IYS413" s="47"/>
      <c r="IYT413" s="47"/>
      <c r="IYU413" s="47"/>
      <c r="IYV413" s="47"/>
      <c r="IYW413" s="47"/>
      <c r="IYX413" s="47"/>
      <c r="IYY413" s="47"/>
      <c r="IYZ413" s="47"/>
      <c r="IZA413" s="47"/>
      <c r="IZB413" s="47"/>
      <c r="IZC413" s="47"/>
      <c r="IZD413" s="47"/>
      <c r="IZE413" s="47"/>
      <c r="IZF413" s="47"/>
      <c r="IZG413" s="47"/>
      <c r="IZH413" s="47"/>
      <c r="IZI413" s="47"/>
      <c r="IZJ413" s="47"/>
      <c r="IZK413" s="47"/>
      <c r="IZL413" s="47"/>
      <c r="IZM413" s="47"/>
      <c r="IZN413" s="47"/>
      <c r="IZO413" s="47"/>
      <c r="IZP413" s="47"/>
      <c r="IZQ413" s="47"/>
      <c r="IZR413" s="47"/>
      <c r="IZS413" s="47"/>
      <c r="IZT413" s="47"/>
      <c r="IZU413" s="47"/>
      <c r="IZV413" s="47"/>
      <c r="IZW413" s="47"/>
      <c r="IZX413" s="47"/>
      <c r="IZY413" s="47"/>
      <c r="IZZ413" s="47"/>
      <c r="JAA413" s="47"/>
      <c r="JAB413" s="47"/>
      <c r="JAC413" s="47"/>
      <c r="JAD413" s="47"/>
      <c r="JAE413" s="47"/>
      <c r="JAF413" s="47"/>
      <c r="JAG413" s="47"/>
      <c r="JAH413" s="47"/>
      <c r="JAI413" s="47"/>
      <c r="JAJ413" s="47"/>
      <c r="JAK413" s="47"/>
      <c r="JAL413" s="47"/>
      <c r="JAM413" s="47"/>
      <c r="JAN413" s="47"/>
      <c r="JAO413" s="47"/>
      <c r="JAP413" s="47"/>
      <c r="JAQ413" s="47"/>
      <c r="JAR413" s="47"/>
      <c r="JAS413" s="47"/>
      <c r="JAT413" s="47"/>
      <c r="JAU413" s="47"/>
      <c r="JAV413" s="47"/>
      <c r="JAW413" s="47"/>
      <c r="JAX413" s="47"/>
      <c r="JAY413" s="47"/>
      <c r="JAZ413" s="47"/>
      <c r="JBA413" s="47"/>
      <c r="JBB413" s="47"/>
      <c r="JBC413" s="47"/>
      <c r="JBD413" s="47"/>
      <c r="JBE413" s="47"/>
      <c r="JBF413" s="47"/>
      <c r="JBG413" s="47"/>
      <c r="JBH413" s="47"/>
      <c r="JBI413" s="47"/>
      <c r="JBJ413" s="47"/>
      <c r="JBK413" s="47"/>
      <c r="JBL413" s="47"/>
      <c r="JBM413" s="47"/>
      <c r="JBN413" s="47"/>
      <c r="JBO413" s="47"/>
      <c r="JBP413" s="47"/>
      <c r="JBQ413" s="47"/>
      <c r="JBR413" s="47"/>
      <c r="JBS413" s="47"/>
      <c r="JBT413" s="47"/>
      <c r="JBU413" s="47"/>
      <c r="JBV413" s="47"/>
      <c r="JBW413" s="47"/>
      <c r="JBX413" s="47"/>
      <c r="JBY413" s="47"/>
      <c r="JBZ413" s="47"/>
      <c r="JCA413" s="47"/>
      <c r="JCB413" s="47"/>
      <c r="JCC413" s="47"/>
      <c r="JCD413" s="47"/>
      <c r="JCE413" s="47"/>
      <c r="JCF413" s="47"/>
      <c r="JCG413" s="47"/>
      <c r="JCH413" s="47"/>
      <c r="JCI413" s="47"/>
      <c r="JCJ413" s="47"/>
      <c r="JCK413" s="47"/>
      <c r="JCL413" s="47"/>
      <c r="JCM413" s="47"/>
      <c r="JCN413" s="47"/>
      <c r="JCO413" s="47"/>
      <c r="JCP413" s="47"/>
      <c r="JCQ413" s="47"/>
      <c r="JCR413" s="47"/>
      <c r="JCS413" s="47"/>
      <c r="JCT413" s="47"/>
      <c r="JCU413" s="47"/>
      <c r="JCV413" s="47"/>
      <c r="JCW413" s="47"/>
      <c r="JCX413" s="47"/>
      <c r="JCY413" s="47"/>
      <c r="JCZ413" s="47"/>
      <c r="JDA413" s="47"/>
      <c r="JDB413" s="47"/>
      <c r="JDC413" s="47"/>
      <c r="JDD413" s="47"/>
      <c r="JDE413" s="47"/>
      <c r="JDF413" s="47"/>
      <c r="JDG413" s="47"/>
      <c r="JDH413" s="47"/>
      <c r="JDI413" s="47"/>
      <c r="JDJ413" s="47"/>
      <c r="JDK413" s="47"/>
      <c r="JDL413" s="47"/>
      <c r="JDM413" s="47"/>
      <c r="JDN413" s="47"/>
      <c r="JDO413" s="47"/>
      <c r="JDP413" s="47"/>
      <c r="JDQ413" s="47"/>
      <c r="JDR413" s="47"/>
      <c r="JDS413" s="47"/>
      <c r="JDT413" s="47"/>
      <c r="JDU413" s="47"/>
      <c r="JDV413" s="47"/>
      <c r="JDW413" s="47"/>
      <c r="JDX413" s="47"/>
      <c r="JDY413" s="47"/>
      <c r="JDZ413" s="47"/>
      <c r="JEA413" s="47"/>
      <c r="JEB413" s="47"/>
      <c r="JEC413" s="47"/>
      <c r="JED413" s="47"/>
      <c r="JEE413" s="47"/>
      <c r="JEF413" s="47"/>
      <c r="JEG413" s="47"/>
      <c r="JEH413" s="47"/>
      <c r="JEI413" s="47"/>
      <c r="JEJ413" s="47"/>
      <c r="JEK413" s="47"/>
      <c r="JEL413" s="47"/>
      <c r="JEM413" s="47"/>
      <c r="JEN413" s="47"/>
      <c r="JEO413" s="47"/>
      <c r="JEP413" s="47"/>
      <c r="JEQ413" s="47"/>
      <c r="JER413" s="47"/>
      <c r="JES413" s="47"/>
      <c r="JET413" s="47"/>
      <c r="JEU413" s="47"/>
      <c r="JEV413" s="47"/>
      <c r="JEW413" s="47"/>
      <c r="JEX413" s="47"/>
      <c r="JEY413" s="47"/>
      <c r="JEZ413" s="47"/>
      <c r="JFA413" s="47"/>
      <c r="JFB413" s="47"/>
      <c r="JFC413" s="47"/>
      <c r="JFD413" s="47"/>
      <c r="JFE413" s="47"/>
      <c r="JFF413" s="47"/>
      <c r="JFG413" s="47"/>
      <c r="JFH413" s="47"/>
      <c r="JFI413" s="47"/>
      <c r="JFJ413" s="47"/>
      <c r="JFK413" s="47"/>
      <c r="JFL413" s="47"/>
      <c r="JFM413" s="47"/>
      <c r="JFN413" s="47"/>
      <c r="JFO413" s="47"/>
      <c r="JFP413" s="47"/>
      <c r="JFQ413" s="47"/>
      <c r="JFR413" s="47"/>
      <c r="JFS413" s="47"/>
      <c r="JFT413" s="47"/>
      <c r="JFU413" s="47"/>
      <c r="JFV413" s="47"/>
      <c r="JFW413" s="47"/>
      <c r="JFX413" s="47"/>
      <c r="JFY413" s="47"/>
      <c r="JFZ413" s="47"/>
      <c r="JGA413" s="47"/>
      <c r="JGB413" s="47"/>
      <c r="JGC413" s="47"/>
      <c r="JGD413" s="47"/>
      <c r="JGE413" s="47"/>
      <c r="JGF413" s="47"/>
      <c r="JGG413" s="47"/>
      <c r="JGH413" s="47"/>
      <c r="JGI413" s="47"/>
      <c r="JGJ413" s="47"/>
      <c r="JGK413" s="47"/>
      <c r="JGL413" s="47"/>
      <c r="JGM413" s="47"/>
      <c r="JGN413" s="47"/>
      <c r="JGO413" s="47"/>
      <c r="JGP413" s="47"/>
      <c r="JGQ413" s="47"/>
      <c r="JGR413" s="47"/>
      <c r="JGS413" s="47"/>
      <c r="JGT413" s="47"/>
      <c r="JGU413" s="47"/>
      <c r="JGV413" s="47"/>
      <c r="JGW413" s="47"/>
      <c r="JGX413" s="47"/>
      <c r="JGY413" s="47"/>
      <c r="JGZ413" s="47"/>
      <c r="JHA413" s="47"/>
      <c r="JHB413" s="47"/>
      <c r="JHC413" s="47"/>
      <c r="JHD413" s="47"/>
      <c r="JHE413" s="47"/>
      <c r="JHF413" s="47"/>
      <c r="JHG413" s="47"/>
      <c r="JHH413" s="47"/>
      <c r="JHI413" s="47"/>
      <c r="JHJ413" s="47"/>
      <c r="JHK413" s="47"/>
      <c r="JHL413" s="47"/>
      <c r="JHM413" s="47"/>
      <c r="JHN413" s="47"/>
      <c r="JHO413" s="47"/>
      <c r="JHP413" s="47"/>
      <c r="JHQ413" s="47"/>
      <c r="JHR413" s="47"/>
      <c r="JHS413" s="47"/>
      <c r="JHT413" s="47"/>
      <c r="JHU413" s="47"/>
      <c r="JHV413" s="47"/>
      <c r="JHW413" s="47"/>
      <c r="JHX413" s="47"/>
      <c r="JHY413" s="47"/>
      <c r="JHZ413" s="47"/>
      <c r="JIA413" s="47"/>
      <c r="JIB413" s="47"/>
      <c r="JIC413" s="47"/>
      <c r="JID413" s="47"/>
      <c r="JIE413" s="47"/>
      <c r="JIF413" s="47"/>
      <c r="JIG413" s="47"/>
      <c r="JIH413" s="47"/>
      <c r="JII413" s="47"/>
      <c r="JIJ413" s="47"/>
      <c r="JIK413" s="47"/>
      <c r="JIL413" s="47"/>
      <c r="JIM413" s="47"/>
      <c r="JIN413" s="47"/>
      <c r="JIO413" s="47"/>
      <c r="JIP413" s="47"/>
      <c r="JIQ413" s="47"/>
      <c r="JIR413" s="47"/>
      <c r="JIS413" s="47"/>
      <c r="JIT413" s="47"/>
      <c r="JIU413" s="47"/>
      <c r="JIV413" s="47"/>
      <c r="JIW413" s="47"/>
      <c r="JIX413" s="47"/>
      <c r="JIY413" s="47"/>
      <c r="JIZ413" s="47"/>
      <c r="JJA413" s="47"/>
      <c r="JJB413" s="47"/>
      <c r="JJC413" s="47"/>
      <c r="JJD413" s="47"/>
      <c r="JJE413" s="47"/>
      <c r="JJF413" s="47"/>
      <c r="JJG413" s="47"/>
      <c r="JJH413" s="47"/>
      <c r="JJI413" s="47"/>
      <c r="JJJ413" s="47"/>
      <c r="JJK413" s="47"/>
      <c r="JJL413" s="47"/>
      <c r="JJM413" s="47"/>
      <c r="JJN413" s="47"/>
      <c r="JJO413" s="47"/>
      <c r="JJP413" s="47"/>
      <c r="JJQ413" s="47"/>
      <c r="JJR413" s="47"/>
      <c r="JJS413" s="47"/>
      <c r="JJT413" s="47"/>
      <c r="JJU413" s="47"/>
      <c r="JJV413" s="47"/>
      <c r="JJW413" s="47"/>
      <c r="JJX413" s="47"/>
      <c r="JJY413" s="47"/>
      <c r="JJZ413" s="47"/>
      <c r="JKA413" s="47"/>
      <c r="JKB413" s="47"/>
      <c r="JKC413" s="47"/>
      <c r="JKD413" s="47"/>
      <c r="JKE413" s="47"/>
      <c r="JKF413" s="47"/>
      <c r="JKG413" s="47"/>
      <c r="JKH413" s="47"/>
      <c r="JKI413" s="47"/>
      <c r="JKJ413" s="47"/>
      <c r="JKK413" s="47"/>
      <c r="JKL413" s="47"/>
      <c r="JKM413" s="47"/>
      <c r="JKN413" s="47"/>
      <c r="JKO413" s="47"/>
      <c r="JKP413" s="47"/>
      <c r="JKQ413" s="47"/>
      <c r="JKR413" s="47"/>
      <c r="JKS413" s="47"/>
      <c r="JKT413" s="47"/>
      <c r="JKU413" s="47"/>
      <c r="JKV413" s="47"/>
      <c r="JKW413" s="47"/>
      <c r="JKX413" s="47"/>
      <c r="JKY413" s="47"/>
      <c r="JKZ413" s="47"/>
      <c r="JLA413" s="47"/>
      <c r="JLB413" s="47"/>
      <c r="JLC413" s="47"/>
      <c r="JLD413" s="47"/>
      <c r="JLE413" s="47"/>
      <c r="JLF413" s="47"/>
      <c r="JLG413" s="47"/>
      <c r="JLH413" s="47"/>
      <c r="JLI413" s="47"/>
      <c r="JLJ413" s="47"/>
      <c r="JLK413" s="47"/>
      <c r="JLL413" s="47"/>
      <c r="JLM413" s="47"/>
      <c r="JLN413" s="47"/>
      <c r="JLO413" s="47"/>
      <c r="JLP413" s="47"/>
      <c r="JLQ413" s="47"/>
      <c r="JLR413" s="47"/>
      <c r="JLS413" s="47"/>
      <c r="JLT413" s="47"/>
      <c r="JLU413" s="47"/>
      <c r="JLV413" s="47"/>
      <c r="JLW413" s="47"/>
      <c r="JLX413" s="47"/>
      <c r="JLY413" s="47"/>
      <c r="JLZ413" s="47"/>
      <c r="JMA413" s="47"/>
      <c r="JMB413" s="47"/>
      <c r="JMC413" s="47"/>
      <c r="JMD413" s="47"/>
      <c r="JME413" s="47"/>
      <c r="JMF413" s="47"/>
      <c r="JMG413" s="47"/>
      <c r="JMH413" s="47"/>
      <c r="JMI413" s="47"/>
      <c r="JMJ413" s="47"/>
      <c r="JMK413" s="47"/>
      <c r="JML413" s="47"/>
      <c r="JMM413" s="47"/>
      <c r="JMN413" s="47"/>
      <c r="JMO413" s="47"/>
      <c r="JMP413" s="47"/>
      <c r="JMQ413" s="47"/>
      <c r="JMR413" s="47"/>
      <c r="JMS413" s="47"/>
      <c r="JMT413" s="47"/>
      <c r="JMU413" s="47"/>
      <c r="JMV413" s="47"/>
      <c r="JMW413" s="47"/>
      <c r="JMX413" s="47"/>
      <c r="JMY413" s="47"/>
      <c r="JMZ413" s="47"/>
      <c r="JNA413" s="47"/>
      <c r="JNB413" s="47"/>
      <c r="JNC413" s="47"/>
      <c r="JND413" s="47"/>
      <c r="JNE413" s="47"/>
      <c r="JNF413" s="47"/>
      <c r="JNG413" s="47"/>
      <c r="JNH413" s="47"/>
      <c r="JNI413" s="47"/>
      <c r="JNJ413" s="47"/>
      <c r="JNK413" s="47"/>
      <c r="JNL413" s="47"/>
      <c r="JNM413" s="47"/>
      <c r="JNN413" s="47"/>
      <c r="JNO413" s="47"/>
      <c r="JNP413" s="47"/>
      <c r="JNQ413" s="47"/>
      <c r="JNR413" s="47"/>
      <c r="JNS413" s="47"/>
      <c r="JNT413" s="47"/>
      <c r="JNU413" s="47"/>
      <c r="JNV413" s="47"/>
      <c r="JNW413" s="47"/>
      <c r="JNX413" s="47"/>
      <c r="JNY413" s="47"/>
      <c r="JNZ413" s="47"/>
      <c r="JOA413" s="47"/>
      <c r="JOB413" s="47"/>
      <c r="JOC413" s="47"/>
      <c r="JOD413" s="47"/>
      <c r="JOE413" s="47"/>
      <c r="JOF413" s="47"/>
      <c r="JOG413" s="47"/>
      <c r="JOH413" s="47"/>
      <c r="JOI413" s="47"/>
      <c r="JOJ413" s="47"/>
      <c r="JOK413" s="47"/>
      <c r="JOL413" s="47"/>
      <c r="JOM413" s="47"/>
      <c r="JON413" s="47"/>
      <c r="JOO413" s="47"/>
      <c r="JOP413" s="47"/>
      <c r="JOQ413" s="47"/>
      <c r="JOR413" s="47"/>
      <c r="JOS413" s="47"/>
      <c r="JOT413" s="47"/>
      <c r="JOU413" s="47"/>
      <c r="JOV413" s="47"/>
      <c r="JOW413" s="47"/>
      <c r="JOX413" s="47"/>
      <c r="JOY413" s="47"/>
      <c r="JOZ413" s="47"/>
      <c r="JPA413" s="47"/>
      <c r="JPB413" s="47"/>
      <c r="JPC413" s="47"/>
      <c r="JPD413" s="47"/>
      <c r="JPE413" s="47"/>
      <c r="JPF413" s="47"/>
      <c r="JPG413" s="47"/>
      <c r="JPH413" s="47"/>
      <c r="JPI413" s="47"/>
      <c r="JPJ413" s="47"/>
      <c r="JPK413" s="47"/>
      <c r="JPL413" s="47"/>
      <c r="JPM413" s="47"/>
      <c r="JPN413" s="47"/>
      <c r="JPO413" s="47"/>
      <c r="JPP413" s="47"/>
      <c r="JPQ413" s="47"/>
      <c r="JPR413" s="47"/>
      <c r="JPS413" s="47"/>
      <c r="JPT413" s="47"/>
      <c r="JPU413" s="47"/>
      <c r="JPV413" s="47"/>
      <c r="JPW413" s="47"/>
      <c r="JPX413" s="47"/>
      <c r="JPY413" s="47"/>
      <c r="JPZ413" s="47"/>
      <c r="JQA413" s="47"/>
      <c r="JQB413" s="47"/>
      <c r="JQC413" s="47"/>
      <c r="JQD413" s="47"/>
      <c r="JQE413" s="47"/>
      <c r="JQF413" s="47"/>
      <c r="JQG413" s="47"/>
      <c r="JQH413" s="47"/>
      <c r="JQI413" s="47"/>
      <c r="JQJ413" s="47"/>
      <c r="JQK413" s="47"/>
      <c r="JQL413" s="47"/>
      <c r="JQM413" s="47"/>
      <c r="JQN413" s="47"/>
      <c r="JQO413" s="47"/>
      <c r="JQP413" s="47"/>
      <c r="JQQ413" s="47"/>
      <c r="JQR413" s="47"/>
      <c r="JQS413" s="47"/>
      <c r="JQT413" s="47"/>
      <c r="JQU413" s="47"/>
      <c r="JQV413" s="47"/>
      <c r="JQW413" s="47"/>
      <c r="JQX413" s="47"/>
      <c r="JQY413" s="47"/>
      <c r="JQZ413" s="47"/>
      <c r="JRA413" s="47"/>
      <c r="JRB413" s="47"/>
      <c r="JRC413" s="47"/>
      <c r="JRD413" s="47"/>
      <c r="JRE413" s="47"/>
      <c r="JRF413" s="47"/>
      <c r="JRG413" s="47"/>
      <c r="JRH413" s="47"/>
      <c r="JRI413" s="47"/>
      <c r="JRJ413" s="47"/>
      <c r="JRK413" s="47"/>
      <c r="JRL413" s="47"/>
      <c r="JRM413" s="47"/>
      <c r="JRN413" s="47"/>
      <c r="JRO413" s="47"/>
      <c r="JRP413" s="47"/>
      <c r="JRQ413" s="47"/>
      <c r="JRR413" s="47"/>
      <c r="JRS413" s="47"/>
      <c r="JRT413" s="47"/>
      <c r="JRU413" s="47"/>
      <c r="JRV413" s="47"/>
      <c r="JRW413" s="47"/>
      <c r="JRX413" s="47"/>
      <c r="JRY413" s="47"/>
      <c r="JRZ413" s="47"/>
      <c r="JSA413" s="47"/>
      <c r="JSB413" s="47"/>
      <c r="JSC413" s="47"/>
      <c r="JSD413" s="47"/>
      <c r="JSE413" s="47"/>
      <c r="JSF413" s="47"/>
      <c r="JSG413" s="47"/>
      <c r="JSH413" s="47"/>
      <c r="JSI413" s="47"/>
      <c r="JSJ413" s="47"/>
      <c r="JSK413" s="47"/>
      <c r="JSL413" s="47"/>
      <c r="JSM413" s="47"/>
      <c r="JSN413" s="47"/>
      <c r="JSO413" s="47"/>
      <c r="JSP413" s="47"/>
      <c r="JSQ413" s="47"/>
      <c r="JSR413" s="47"/>
      <c r="JSS413" s="47"/>
      <c r="JST413" s="47"/>
      <c r="JSU413" s="47"/>
      <c r="JSV413" s="47"/>
      <c r="JSW413" s="47"/>
      <c r="JSX413" s="47"/>
      <c r="JSY413" s="47"/>
      <c r="JSZ413" s="47"/>
      <c r="JTA413" s="47"/>
      <c r="JTB413" s="47"/>
      <c r="JTC413" s="47"/>
      <c r="JTD413" s="47"/>
      <c r="JTE413" s="47"/>
      <c r="JTF413" s="47"/>
      <c r="JTG413" s="47"/>
      <c r="JTH413" s="47"/>
      <c r="JTI413" s="47"/>
      <c r="JTJ413" s="47"/>
      <c r="JTK413" s="47"/>
      <c r="JTL413" s="47"/>
      <c r="JTM413" s="47"/>
      <c r="JTN413" s="47"/>
      <c r="JTO413" s="47"/>
      <c r="JTP413" s="47"/>
      <c r="JTQ413" s="47"/>
      <c r="JTR413" s="47"/>
      <c r="JTS413" s="47"/>
      <c r="JTT413" s="47"/>
      <c r="JTU413" s="47"/>
      <c r="JTV413" s="47"/>
      <c r="JTW413" s="47"/>
      <c r="JTX413" s="47"/>
      <c r="JTY413" s="47"/>
      <c r="JTZ413" s="47"/>
      <c r="JUA413" s="47"/>
      <c r="JUB413" s="47"/>
      <c r="JUC413" s="47"/>
      <c r="JUD413" s="47"/>
      <c r="JUE413" s="47"/>
      <c r="JUF413" s="47"/>
      <c r="JUG413" s="47"/>
      <c r="JUH413" s="47"/>
      <c r="JUI413" s="47"/>
      <c r="JUJ413" s="47"/>
      <c r="JUK413" s="47"/>
      <c r="JUL413" s="47"/>
      <c r="JUM413" s="47"/>
      <c r="JUN413" s="47"/>
      <c r="JUO413" s="47"/>
      <c r="JUP413" s="47"/>
      <c r="JUQ413" s="47"/>
      <c r="JUR413" s="47"/>
      <c r="JUS413" s="47"/>
      <c r="JUT413" s="47"/>
      <c r="JUU413" s="47"/>
      <c r="JUV413" s="47"/>
      <c r="JUW413" s="47"/>
      <c r="JUX413" s="47"/>
      <c r="JUY413" s="47"/>
      <c r="JUZ413" s="47"/>
      <c r="JVA413" s="47"/>
      <c r="JVB413" s="47"/>
      <c r="JVC413" s="47"/>
      <c r="JVD413" s="47"/>
      <c r="JVE413" s="47"/>
      <c r="JVF413" s="47"/>
      <c r="JVG413" s="47"/>
      <c r="JVH413" s="47"/>
      <c r="JVI413" s="47"/>
      <c r="JVJ413" s="47"/>
      <c r="JVK413" s="47"/>
      <c r="JVL413" s="47"/>
      <c r="JVM413" s="47"/>
      <c r="JVN413" s="47"/>
      <c r="JVO413" s="47"/>
      <c r="JVP413" s="47"/>
      <c r="JVQ413" s="47"/>
      <c r="JVR413" s="47"/>
      <c r="JVS413" s="47"/>
      <c r="JVT413" s="47"/>
      <c r="JVU413" s="47"/>
      <c r="JVV413" s="47"/>
      <c r="JVW413" s="47"/>
      <c r="JVX413" s="47"/>
      <c r="JVY413" s="47"/>
      <c r="JVZ413" s="47"/>
      <c r="JWA413" s="47"/>
      <c r="JWB413" s="47"/>
      <c r="JWC413" s="47"/>
      <c r="JWD413" s="47"/>
      <c r="JWE413" s="47"/>
      <c r="JWF413" s="47"/>
      <c r="JWG413" s="47"/>
      <c r="JWH413" s="47"/>
      <c r="JWI413" s="47"/>
      <c r="JWJ413" s="47"/>
      <c r="JWK413" s="47"/>
      <c r="JWL413" s="47"/>
      <c r="JWM413" s="47"/>
      <c r="JWN413" s="47"/>
      <c r="JWO413" s="47"/>
      <c r="JWP413" s="47"/>
      <c r="JWQ413" s="47"/>
      <c r="JWR413" s="47"/>
      <c r="JWS413" s="47"/>
      <c r="JWT413" s="47"/>
      <c r="JWU413" s="47"/>
      <c r="JWV413" s="47"/>
      <c r="JWW413" s="47"/>
      <c r="JWX413" s="47"/>
      <c r="JWY413" s="47"/>
      <c r="JWZ413" s="47"/>
      <c r="JXA413" s="47"/>
      <c r="JXB413" s="47"/>
      <c r="JXC413" s="47"/>
      <c r="JXD413" s="47"/>
      <c r="JXE413" s="47"/>
      <c r="JXF413" s="47"/>
      <c r="JXG413" s="47"/>
      <c r="JXH413" s="47"/>
      <c r="JXI413" s="47"/>
      <c r="JXJ413" s="47"/>
      <c r="JXK413" s="47"/>
      <c r="JXL413" s="47"/>
      <c r="JXM413" s="47"/>
      <c r="JXN413" s="47"/>
      <c r="JXO413" s="47"/>
      <c r="JXP413" s="47"/>
      <c r="JXQ413" s="47"/>
      <c r="JXR413" s="47"/>
      <c r="JXS413" s="47"/>
      <c r="JXT413" s="47"/>
      <c r="JXU413" s="47"/>
      <c r="JXV413" s="47"/>
      <c r="JXW413" s="47"/>
      <c r="JXX413" s="47"/>
      <c r="JXY413" s="47"/>
      <c r="JXZ413" s="47"/>
      <c r="JYA413" s="47"/>
      <c r="JYB413" s="47"/>
      <c r="JYC413" s="47"/>
      <c r="JYD413" s="47"/>
      <c r="JYE413" s="47"/>
      <c r="JYF413" s="47"/>
      <c r="JYG413" s="47"/>
      <c r="JYH413" s="47"/>
      <c r="JYI413" s="47"/>
      <c r="JYJ413" s="47"/>
      <c r="JYK413" s="47"/>
      <c r="JYL413" s="47"/>
      <c r="JYM413" s="47"/>
      <c r="JYN413" s="47"/>
      <c r="JYO413" s="47"/>
      <c r="JYP413" s="47"/>
      <c r="JYQ413" s="47"/>
      <c r="JYR413" s="47"/>
      <c r="JYS413" s="47"/>
      <c r="JYT413" s="47"/>
      <c r="JYU413" s="47"/>
      <c r="JYV413" s="47"/>
      <c r="JYW413" s="47"/>
      <c r="JYX413" s="47"/>
      <c r="JYY413" s="47"/>
      <c r="JYZ413" s="47"/>
      <c r="JZA413" s="47"/>
      <c r="JZB413" s="47"/>
      <c r="JZC413" s="47"/>
      <c r="JZD413" s="47"/>
      <c r="JZE413" s="47"/>
      <c r="JZF413" s="47"/>
      <c r="JZG413" s="47"/>
      <c r="JZH413" s="47"/>
      <c r="JZI413" s="47"/>
      <c r="JZJ413" s="47"/>
      <c r="JZK413" s="47"/>
      <c r="JZL413" s="47"/>
      <c r="JZM413" s="47"/>
      <c r="JZN413" s="47"/>
      <c r="JZO413" s="47"/>
      <c r="JZP413" s="47"/>
      <c r="JZQ413" s="47"/>
      <c r="JZR413" s="47"/>
      <c r="JZS413" s="47"/>
      <c r="JZT413" s="47"/>
      <c r="JZU413" s="47"/>
      <c r="JZV413" s="47"/>
      <c r="JZW413" s="47"/>
      <c r="JZX413" s="47"/>
      <c r="JZY413" s="47"/>
      <c r="JZZ413" s="47"/>
      <c r="KAA413" s="47"/>
      <c r="KAB413" s="47"/>
      <c r="KAC413" s="47"/>
      <c r="KAD413" s="47"/>
      <c r="KAE413" s="47"/>
      <c r="KAF413" s="47"/>
      <c r="KAG413" s="47"/>
      <c r="KAH413" s="47"/>
      <c r="KAI413" s="47"/>
      <c r="KAJ413" s="47"/>
      <c r="KAK413" s="47"/>
      <c r="KAL413" s="47"/>
      <c r="KAM413" s="47"/>
      <c r="KAN413" s="47"/>
      <c r="KAO413" s="47"/>
      <c r="KAP413" s="47"/>
      <c r="KAQ413" s="47"/>
      <c r="KAR413" s="47"/>
      <c r="KAS413" s="47"/>
      <c r="KAT413" s="47"/>
      <c r="KAU413" s="47"/>
      <c r="KAV413" s="47"/>
      <c r="KAW413" s="47"/>
      <c r="KAX413" s="47"/>
      <c r="KAY413" s="47"/>
      <c r="KAZ413" s="47"/>
      <c r="KBA413" s="47"/>
      <c r="KBB413" s="47"/>
      <c r="KBC413" s="47"/>
      <c r="KBD413" s="47"/>
      <c r="KBE413" s="47"/>
      <c r="KBF413" s="47"/>
      <c r="KBG413" s="47"/>
      <c r="KBH413" s="47"/>
      <c r="KBI413" s="47"/>
      <c r="KBJ413" s="47"/>
      <c r="KBK413" s="47"/>
      <c r="KBL413" s="47"/>
      <c r="KBM413" s="47"/>
      <c r="KBN413" s="47"/>
      <c r="KBO413" s="47"/>
      <c r="KBP413" s="47"/>
      <c r="KBQ413" s="47"/>
      <c r="KBR413" s="47"/>
      <c r="KBS413" s="47"/>
      <c r="KBT413" s="47"/>
      <c r="KBU413" s="47"/>
      <c r="KBV413" s="47"/>
      <c r="KBW413" s="47"/>
      <c r="KBX413" s="47"/>
      <c r="KBY413" s="47"/>
      <c r="KBZ413" s="47"/>
      <c r="KCA413" s="47"/>
      <c r="KCB413" s="47"/>
      <c r="KCC413" s="47"/>
      <c r="KCD413" s="47"/>
      <c r="KCE413" s="47"/>
      <c r="KCF413" s="47"/>
      <c r="KCG413" s="47"/>
      <c r="KCH413" s="47"/>
      <c r="KCI413" s="47"/>
      <c r="KCJ413" s="47"/>
      <c r="KCK413" s="47"/>
      <c r="KCL413" s="47"/>
      <c r="KCM413" s="47"/>
      <c r="KCN413" s="47"/>
      <c r="KCO413" s="47"/>
      <c r="KCP413" s="47"/>
      <c r="KCQ413" s="47"/>
      <c r="KCR413" s="47"/>
      <c r="KCS413" s="47"/>
      <c r="KCT413" s="47"/>
      <c r="KCU413" s="47"/>
      <c r="KCV413" s="47"/>
      <c r="KCW413" s="47"/>
      <c r="KCX413" s="47"/>
      <c r="KCY413" s="47"/>
      <c r="KCZ413" s="47"/>
      <c r="KDA413" s="47"/>
      <c r="KDB413" s="47"/>
      <c r="KDC413" s="47"/>
      <c r="KDD413" s="47"/>
      <c r="KDE413" s="47"/>
      <c r="KDF413" s="47"/>
      <c r="KDG413" s="47"/>
      <c r="KDH413" s="47"/>
      <c r="KDI413" s="47"/>
      <c r="KDJ413" s="47"/>
      <c r="KDK413" s="47"/>
      <c r="KDL413" s="47"/>
      <c r="KDM413" s="47"/>
      <c r="KDN413" s="47"/>
      <c r="KDO413" s="47"/>
      <c r="KDP413" s="47"/>
      <c r="KDQ413" s="47"/>
      <c r="KDR413" s="47"/>
      <c r="KDS413" s="47"/>
      <c r="KDT413" s="47"/>
      <c r="KDU413" s="47"/>
      <c r="KDV413" s="47"/>
      <c r="KDW413" s="47"/>
      <c r="KDX413" s="47"/>
      <c r="KDY413" s="47"/>
      <c r="KDZ413" s="47"/>
      <c r="KEA413" s="47"/>
      <c r="KEB413" s="47"/>
      <c r="KEC413" s="47"/>
      <c r="KED413" s="47"/>
      <c r="KEE413" s="47"/>
      <c r="KEF413" s="47"/>
      <c r="KEG413" s="47"/>
      <c r="KEH413" s="47"/>
      <c r="KEI413" s="47"/>
      <c r="KEJ413" s="47"/>
      <c r="KEK413" s="47"/>
      <c r="KEL413" s="47"/>
      <c r="KEM413" s="47"/>
      <c r="KEN413" s="47"/>
      <c r="KEO413" s="47"/>
      <c r="KEP413" s="47"/>
      <c r="KEQ413" s="47"/>
      <c r="KER413" s="47"/>
      <c r="KES413" s="47"/>
      <c r="KET413" s="47"/>
      <c r="KEU413" s="47"/>
      <c r="KEV413" s="47"/>
      <c r="KEW413" s="47"/>
      <c r="KEX413" s="47"/>
      <c r="KEY413" s="47"/>
      <c r="KEZ413" s="47"/>
      <c r="KFA413" s="47"/>
      <c r="KFB413" s="47"/>
      <c r="KFC413" s="47"/>
      <c r="KFD413" s="47"/>
      <c r="KFE413" s="47"/>
      <c r="KFF413" s="47"/>
      <c r="KFG413" s="47"/>
      <c r="KFH413" s="47"/>
      <c r="KFI413" s="47"/>
      <c r="KFJ413" s="47"/>
      <c r="KFK413" s="47"/>
      <c r="KFL413" s="47"/>
      <c r="KFM413" s="47"/>
      <c r="KFN413" s="47"/>
      <c r="KFO413" s="47"/>
      <c r="KFP413" s="47"/>
      <c r="KFQ413" s="47"/>
      <c r="KFR413" s="47"/>
      <c r="KFS413" s="47"/>
      <c r="KFT413" s="47"/>
      <c r="KFU413" s="47"/>
      <c r="KFV413" s="47"/>
      <c r="KFW413" s="47"/>
      <c r="KFX413" s="47"/>
      <c r="KFY413" s="47"/>
      <c r="KFZ413" s="47"/>
      <c r="KGA413" s="47"/>
      <c r="KGB413" s="47"/>
      <c r="KGC413" s="47"/>
      <c r="KGD413" s="47"/>
      <c r="KGE413" s="47"/>
      <c r="KGF413" s="47"/>
      <c r="KGG413" s="47"/>
      <c r="KGH413" s="47"/>
      <c r="KGI413" s="47"/>
      <c r="KGJ413" s="47"/>
      <c r="KGK413" s="47"/>
      <c r="KGL413" s="47"/>
      <c r="KGM413" s="47"/>
      <c r="KGN413" s="47"/>
      <c r="KGO413" s="47"/>
      <c r="KGP413" s="47"/>
      <c r="KGQ413" s="47"/>
      <c r="KGR413" s="47"/>
      <c r="KGS413" s="47"/>
      <c r="KGT413" s="47"/>
      <c r="KGU413" s="47"/>
      <c r="KGV413" s="47"/>
      <c r="KGW413" s="47"/>
      <c r="KGX413" s="47"/>
      <c r="KGY413" s="47"/>
      <c r="KGZ413" s="47"/>
      <c r="KHA413" s="47"/>
      <c r="KHB413" s="47"/>
      <c r="KHC413" s="47"/>
      <c r="KHD413" s="47"/>
      <c r="KHE413" s="47"/>
      <c r="KHF413" s="47"/>
      <c r="KHG413" s="47"/>
      <c r="KHH413" s="47"/>
      <c r="KHI413" s="47"/>
      <c r="KHJ413" s="47"/>
      <c r="KHK413" s="47"/>
      <c r="KHL413" s="47"/>
      <c r="KHM413" s="47"/>
      <c r="KHN413" s="47"/>
      <c r="KHO413" s="47"/>
      <c r="KHP413" s="47"/>
      <c r="KHQ413" s="47"/>
      <c r="KHR413" s="47"/>
      <c r="KHS413" s="47"/>
      <c r="KHT413" s="47"/>
      <c r="KHU413" s="47"/>
      <c r="KHV413" s="47"/>
      <c r="KHW413" s="47"/>
      <c r="KHX413" s="47"/>
      <c r="KHY413" s="47"/>
      <c r="KHZ413" s="47"/>
      <c r="KIA413" s="47"/>
      <c r="KIB413" s="47"/>
      <c r="KIC413" s="47"/>
      <c r="KID413" s="47"/>
      <c r="KIE413" s="47"/>
      <c r="KIF413" s="47"/>
      <c r="KIG413" s="47"/>
      <c r="KIH413" s="47"/>
      <c r="KII413" s="47"/>
      <c r="KIJ413" s="47"/>
      <c r="KIK413" s="47"/>
      <c r="KIL413" s="47"/>
      <c r="KIM413" s="47"/>
      <c r="KIN413" s="47"/>
      <c r="KIO413" s="47"/>
      <c r="KIP413" s="47"/>
      <c r="KIQ413" s="47"/>
      <c r="KIR413" s="47"/>
      <c r="KIS413" s="47"/>
      <c r="KIT413" s="47"/>
      <c r="KIU413" s="47"/>
      <c r="KIV413" s="47"/>
      <c r="KIW413" s="47"/>
      <c r="KIX413" s="47"/>
      <c r="KIY413" s="47"/>
      <c r="KIZ413" s="47"/>
      <c r="KJA413" s="47"/>
      <c r="KJB413" s="47"/>
      <c r="KJC413" s="47"/>
      <c r="KJD413" s="47"/>
      <c r="KJE413" s="47"/>
      <c r="KJF413" s="47"/>
      <c r="KJG413" s="47"/>
      <c r="KJH413" s="47"/>
      <c r="KJI413" s="47"/>
      <c r="KJJ413" s="47"/>
      <c r="KJK413" s="47"/>
      <c r="KJL413" s="47"/>
      <c r="KJM413" s="47"/>
      <c r="KJN413" s="47"/>
      <c r="KJO413" s="47"/>
      <c r="KJP413" s="47"/>
      <c r="KJQ413" s="47"/>
      <c r="KJR413" s="47"/>
      <c r="KJS413" s="47"/>
      <c r="KJT413" s="47"/>
      <c r="KJU413" s="47"/>
      <c r="KJV413" s="47"/>
      <c r="KJW413" s="47"/>
      <c r="KJX413" s="47"/>
      <c r="KJY413" s="47"/>
      <c r="KJZ413" s="47"/>
      <c r="KKA413" s="47"/>
      <c r="KKB413" s="47"/>
      <c r="KKC413" s="47"/>
      <c r="KKD413" s="47"/>
      <c r="KKE413" s="47"/>
      <c r="KKF413" s="47"/>
      <c r="KKG413" s="47"/>
      <c r="KKH413" s="47"/>
      <c r="KKI413" s="47"/>
      <c r="KKJ413" s="47"/>
      <c r="KKK413" s="47"/>
      <c r="KKL413" s="47"/>
      <c r="KKM413" s="47"/>
      <c r="KKN413" s="47"/>
      <c r="KKO413" s="47"/>
      <c r="KKP413" s="47"/>
      <c r="KKQ413" s="47"/>
      <c r="KKR413" s="47"/>
      <c r="KKS413" s="47"/>
      <c r="KKT413" s="47"/>
      <c r="KKU413" s="47"/>
      <c r="KKV413" s="47"/>
      <c r="KKW413" s="47"/>
      <c r="KKX413" s="47"/>
      <c r="KKY413" s="47"/>
      <c r="KKZ413" s="47"/>
      <c r="KLA413" s="47"/>
      <c r="KLB413" s="47"/>
      <c r="KLC413" s="47"/>
      <c r="KLD413" s="47"/>
      <c r="KLE413" s="47"/>
      <c r="KLF413" s="47"/>
      <c r="KLG413" s="47"/>
      <c r="KLH413" s="47"/>
      <c r="KLI413" s="47"/>
      <c r="KLJ413" s="47"/>
      <c r="KLK413" s="47"/>
      <c r="KLL413" s="47"/>
      <c r="KLM413" s="47"/>
      <c r="KLN413" s="47"/>
      <c r="KLO413" s="47"/>
      <c r="KLP413" s="47"/>
      <c r="KLQ413" s="47"/>
      <c r="KLR413" s="47"/>
      <c r="KLS413" s="47"/>
      <c r="KLT413" s="47"/>
      <c r="KLU413" s="47"/>
      <c r="KLV413" s="47"/>
      <c r="KLW413" s="47"/>
      <c r="KLX413" s="47"/>
      <c r="KLY413" s="47"/>
      <c r="KLZ413" s="47"/>
      <c r="KMA413" s="47"/>
      <c r="KMB413" s="47"/>
      <c r="KMC413" s="47"/>
      <c r="KMD413" s="47"/>
      <c r="KME413" s="47"/>
      <c r="KMF413" s="47"/>
      <c r="KMG413" s="47"/>
      <c r="KMH413" s="47"/>
      <c r="KMI413" s="47"/>
      <c r="KMJ413" s="47"/>
      <c r="KMK413" s="47"/>
      <c r="KML413" s="47"/>
      <c r="KMM413" s="47"/>
      <c r="KMN413" s="47"/>
      <c r="KMO413" s="47"/>
      <c r="KMP413" s="47"/>
      <c r="KMQ413" s="47"/>
      <c r="KMR413" s="47"/>
      <c r="KMS413" s="47"/>
      <c r="KMT413" s="47"/>
      <c r="KMU413" s="47"/>
      <c r="KMV413" s="47"/>
      <c r="KMW413" s="47"/>
      <c r="KMX413" s="47"/>
      <c r="KMY413" s="47"/>
      <c r="KMZ413" s="47"/>
      <c r="KNA413" s="47"/>
      <c r="KNB413" s="47"/>
      <c r="KNC413" s="47"/>
      <c r="KND413" s="47"/>
      <c r="KNE413" s="47"/>
      <c r="KNF413" s="47"/>
      <c r="KNG413" s="47"/>
      <c r="KNH413" s="47"/>
      <c r="KNI413" s="47"/>
      <c r="KNJ413" s="47"/>
      <c r="KNK413" s="47"/>
      <c r="KNL413" s="47"/>
      <c r="KNM413" s="47"/>
      <c r="KNN413" s="47"/>
      <c r="KNO413" s="47"/>
      <c r="KNP413" s="47"/>
      <c r="KNQ413" s="47"/>
      <c r="KNR413" s="47"/>
      <c r="KNS413" s="47"/>
      <c r="KNT413" s="47"/>
      <c r="KNU413" s="47"/>
      <c r="KNV413" s="47"/>
      <c r="KNW413" s="47"/>
      <c r="KNX413" s="47"/>
      <c r="KNY413" s="47"/>
      <c r="KNZ413" s="47"/>
      <c r="KOA413" s="47"/>
      <c r="KOB413" s="47"/>
      <c r="KOC413" s="47"/>
      <c r="KOD413" s="47"/>
      <c r="KOE413" s="47"/>
      <c r="KOF413" s="47"/>
      <c r="KOG413" s="47"/>
      <c r="KOH413" s="47"/>
      <c r="KOI413" s="47"/>
      <c r="KOJ413" s="47"/>
      <c r="KOK413" s="47"/>
      <c r="KOL413" s="47"/>
      <c r="KOM413" s="47"/>
      <c r="KON413" s="47"/>
      <c r="KOO413" s="47"/>
      <c r="KOP413" s="47"/>
      <c r="KOQ413" s="47"/>
      <c r="KOR413" s="47"/>
      <c r="KOS413" s="47"/>
      <c r="KOT413" s="47"/>
      <c r="KOU413" s="47"/>
      <c r="KOV413" s="47"/>
      <c r="KOW413" s="47"/>
      <c r="KOX413" s="47"/>
      <c r="KOY413" s="47"/>
      <c r="KOZ413" s="47"/>
      <c r="KPA413" s="47"/>
      <c r="KPB413" s="47"/>
      <c r="KPC413" s="47"/>
      <c r="KPD413" s="47"/>
      <c r="KPE413" s="47"/>
      <c r="KPF413" s="47"/>
      <c r="KPG413" s="47"/>
      <c r="KPH413" s="47"/>
      <c r="KPI413" s="47"/>
      <c r="KPJ413" s="47"/>
      <c r="KPK413" s="47"/>
      <c r="KPL413" s="47"/>
      <c r="KPM413" s="47"/>
      <c r="KPN413" s="47"/>
      <c r="KPO413" s="47"/>
      <c r="KPP413" s="47"/>
      <c r="KPQ413" s="47"/>
      <c r="KPR413" s="47"/>
      <c r="KPS413" s="47"/>
      <c r="KPT413" s="47"/>
      <c r="KPU413" s="47"/>
      <c r="KPV413" s="47"/>
      <c r="KPW413" s="47"/>
      <c r="KPX413" s="47"/>
      <c r="KPY413" s="47"/>
      <c r="KPZ413" s="47"/>
      <c r="KQA413" s="47"/>
      <c r="KQB413" s="47"/>
      <c r="KQC413" s="47"/>
      <c r="KQD413" s="47"/>
      <c r="KQE413" s="47"/>
      <c r="KQF413" s="47"/>
      <c r="KQG413" s="47"/>
      <c r="KQH413" s="47"/>
      <c r="KQI413" s="47"/>
      <c r="KQJ413" s="47"/>
      <c r="KQK413" s="47"/>
      <c r="KQL413" s="47"/>
      <c r="KQM413" s="47"/>
      <c r="KQN413" s="47"/>
      <c r="KQO413" s="47"/>
      <c r="KQP413" s="47"/>
      <c r="KQQ413" s="47"/>
      <c r="KQR413" s="47"/>
      <c r="KQS413" s="47"/>
      <c r="KQT413" s="47"/>
      <c r="KQU413" s="47"/>
      <c r="KQV413" s="47"/>
      <c r="KQW413" s="47"/>
      <c r="KQX413" s="47"/>
      <c r="KQY413" s="47"/>
      <c r="KQZ413" s="47"/>
      <c r="KRA413" s="47"/>
      <c r="KRB413" s="47"/>
      <c r="KRC413" s="47"/>
      <c r="KRD413" s="47"/>
      <c r="KRE413" s="47"/>
      <c r="KRF413" s="47"/>
      <c r="KRG413" s="47"/>
      <c r="KRH413" s="47"/>
      <c r="KRI413" s="47"/>
      <c r="KRJ413" s="47"/>
      <c r="KRK413" s="47"/>
      <c r="KRL413" s="47"/>
      <c r="KRM413" s="47"/>
      <c r="KRN413" s="47"/>
      <c r="KRO413" s="47"/>
      <c r="KRP413" s="47"/>
      <c r="KRQ413" s="47"/>
      <c r="KRR413" s="47"/>
      <c r="KRS413" s="47"/>
      <c r="KRT413" s="47"/>
      <c r="KRU413" s="47"/>
      <c r="KRV413" s="47"/>
      <c r="KRW413" s="47"/>
      <c r="KRX413" s="47"/>
      <c r="KRY413" s="47"/>
      <c r="KRZ413" s="47"/>
      <c r="KSA413" s="47"/>
      <c r="KSB413" s="47"/>
      <c r="KSC413" s="47"/>
      <c r="KSD413" s="47"/>
      <c r="KSE413" s="47"/>
      <c r="KSF413" s="47"/>
      <c r="KSG413" s="47"/>
      <c r="KSH413" s="47"/>
      <c r="KSI413" s="47"/>
      <c r="KSJ413" s="47"/>
      <c r="KSK413" s="47"/>
      <c r="KSL413" s="47"/>
      <c r="KSM413" s="47"/>
      <c r="KSN413" s="47"/>
      <c r="KSO413" s="47"/>
      <c r="KSP413" s="47"/>
      <c r="KSQ413" s="47"/>
      <c r="KSR413" s="47"/>
      <c r="KSS413" s="47"/>
      <c r="KST413" s="47"/>
      <c r="KSU413" s="47"/>
      <c r="KSV413" s="47"/>
      <c r="KSW413" s="47"/>
      <c r="KSX413" s="47"/>
      <c r="KSY413" s="47"/>
      <c r="KSZ413" s="47"/>
      <c r="KTA413" s="47"/>
      <c r="KTB413" s="47"/>
      <c r="KTC413" s="47"/>
      <c r="KTD413" s="47"/>
      <c r="KTE413" s="47"/>
      <c r="KTF413" s="47"/>
      <c r="KTG413" s="47"/>
      <c r="KTH413" s="47"/>
      <c r="KTI413" s="47"/>
      <c r="KTJ413" s="47"/>
      <c r="KTK413" s="47"/>
      <c r="KTL413" s="47"/>
      <c r="KTM413" s="47"/>
      <c r="KTN413" s="47"/>
      <c r="KTO413" s="47"/>
      <c r="KTP413" s="47"/>
      <c r="KTQ413" s="47"/>
      <c r="KTR413" s="47"/>
      <c r="KTS413" s="47"/>
      <c r="KTT413" s="47"/>
      <c r="KTU413" s="47"/>
      <c r="KTV413" s="47"/>
      <c r="KTW413" s="47"/>
      <c r="KTX413" s="47"/>
      <c r="KTY413" s="47"/>
      <c r="KTZ413" s="47"/>
      <c r="KUA413" s="47"/>
      <c r="KUB413" s="47"/>
      <c r="KUC413" s="47"/>
      <c r="KUD413" s="47"/>
      <c r="KUE413" s="47"/>
      <c r="KUF413" s="47"/>
      <c r="KUG413" s="47"/>
      <c r="KUH413" s="47"/>
      <c r="KUI413" s="47"/>
      <c r="KUJ413" s="47"/>
      <c r="KUK413" s="47"/>
      <c r="KUL413" s="47"/>
      <c r="KUM413" s="47"/>
      <c r="KUN413" s="47"/>
      <c r="KUO413" s="47"/>
      <c r="KUP413" s="47"/>
      <c r="KUQ413" s="47"/>
      <c r="KUR413" s="47"/>
      <c r="KUS413" s="47"/>
      <c r="KUT413" s="47"/>
      <c r="KUU413" s="47"/>
      <c r="KUV413" s="47"/>
      <c r="KUW413" s="47"/>
      <c r="KUX413" s="47"/>
      <c r="KUY413" s="47"/>
      <c r="KUZ413" s="47"/>
      <c r="KVA413" s="47"/>
      <c r="KVB413" s="47"/>
      <c r="KVC413" s="47"/>
      <c r="KVD413" s="47"/>
      <c r="KVE413" s="47"/>
      <c r="KVF413" s="47"/>
      <c r="KVG413" s="47"/>
      <c r="KVH413" s="47"/>
      <c r="KVI413" s="47"/>
      <c r="KVJ413" s="47"/>
      <c r="KVK413" s="47"/>
      <c r="KVL413" s="47"/>
      <c r="KVM413" s="47"/>
      <c r="KVN413" s="47"/>
      <c r="KVO413" s="47"/>
      <c r="KVP413" s="47"/>
      <c r="KVQ413" s="47"/>
      <c r="KVR413" s="47"/>
      <c r="KVS413" s="47"/>
      <c r="KVT413" s="47"/>
      <c r="KVU413" s="47"/>
      <c r="KVV413" s="47"/>
      <c r="KVW413" s="47"/>
      <c r="KVX413" s="47"/>
      <c r="KVY413" s="47"/>
      <c r="KVZ413" s="47"/>
      <c r="KWA413" s="47"/>
      <c r="KWB413" s="47"/>
      <c r="KWC413" s="47"/>
      <c r="KWD413" s="47"/>
      <c r="KWE413" s="47"/>
      <c r="KWF413" s="47"/>
      <c r="KWG413" s="47"/>
      <c r="KWH413" s="47"/>
      <c r="KWI413" s="47"/>
      <c r="KWJ413" s="47"/>
      <c r="KWK413" s="47"/>
      <c r="KWL413" s="47"/>
      <c r="KWM413" s="47"/>
      <c r="KWN413" s="47"/>
      <c r="KWO413" s="47"/>
      <c r="KWP413" s="47"/>
      <c r="KWQ413" s="47"/>
      <c r="KWR413" s="47"/>
      <c r="KWS413" s="47"/>
      <c r="KWT413" s="47"/>
      <c r="KWU413" s="47"/>
      <c r="KWV413" s="47"/>
      <c r="KWW413" s="47"/>
      <c r="KWX413" s="47"/>
      <c r="KWY413" s="47"/>
      <c r="KWZ413" s="47"/>
      <c r="KXA413" s="47"/>
      <c r="KXB413" s="47"/>
      <c r="KXC413" s="47"/>
      <c r="KXD413" s="47"/>
      <c r="KXE413" s="47"/>
      <c r="KXF413" s="47"/>
      <c r="KXG413" s="47"/>
      <c r="KXH413" s="47"/>
      <c r="KXI413" s="47"/>
      <c r="KXJ413" s="47"/>
      <c r="KXK413" s="47"/>
      <c r="KXL413" s="47"/>
      <c r="KXM413" s="47"/>
      <c r="KXN413" s="47"/>
      <c r="KXO413" s="47"/>
      <c r="KXP413" s="47"/>
      <c r="KXQ413" s="47"/>
      <c r="KXR413" s="47"/>
      <c r="KXS413" s="47"/>
      <c r="KXT413" s="47"/>
      <c r="KXU413" s="47"/>
      <c r="KXV413" s="47"/>
      <c r="KXW413" s="47"/>
      <c r="KXX413" s="47"/>
      <c r="KXY413" s="47"/>
      <c r="KXZ413" s="47"/>
      <c r="KYA413" s="47"/>
      <c r="KYB413" s="47"/>
      <c r="KYC413" s="47"/>
      <c r="KYD413" s="47"/>
      <c r="KYE413" s="47"/>
      <c r="KYF413" s="47"/>
      <c r="KYG413" s="47"/>
      <c r="KYH413" s="47"/>
      <c r="KYI413" s="47"/>
      <c r="KYJ413" s="47"/>
      <c r="KYK413" s="47"/>
      <c r="KYL413" s="47"/>
      <c r="KYM413" s="47"/>
      <c r="KYN413" s="47"/>
      <c r="KYO413" s="47"/>
      <c r="KYP413" s="47"/>
      <c r="KYQ413" s="47"/>
      <c r="KYR413" s="47"/>
      <c r="KYS413" s="47"/>
      <c r="KYT413" s="47"/>
      <c r="KYU413" s="47"/>
      <c r="KYV413" s="47"/>
      <c r="KYW413" s="47"/>
      <c r="KYX413" s="47"/>
      <c r="KYY413" s="47"/>
      <c r="KYZ413" s="47"/>
      <c r="KZA413" s="47"/>
      <c r="KZB413" s="47"/>
      <c r="KZC413" s="47"/>
      <c r="KZD413" s="47"/>
      <c r="KZE413" s="47"/>
      <c r="KZF413" s="47"/>
      <c r="KZG413" s="47"/>
      <c r="KZH413" s="47"/>
      <c r="KZI413" s="47"/>
      <c r="KZJ413" s="47"/>
      <c r="KZK413" s="47"/>
      <c r="KZL413" s="47"/>
      <c r="KZM413" s="47"/>
      <c r="KZN413" s="47"/>
      <c r="KZO413" s="47"/>
      <c r="KZP413" s="47"/>
      <c r="KZQ413" s="47"/>
      <c r="KZR413" s="47"/>
      <c r="KZS413" s="47"/>
      <c r="KZT413" s="47"/>
      <c r="KZU413" s="47"/>
      <c r="KZV413" s="47"/>
      <c r="KZW413" s="47"/>
      <c r="KZX413" s="47"/>
      <c r="KZY413" s="47"/>
      <c r="KZZ413" s="47"/>
      <c r="LAA413" s="47"/>
      <c r="LAB413" s="47"/>
      <c r="LAC413" s="47"/>
      <c r="LAD413" s="47"/>
      <c r="LAE413" s="47"/>
      <c r="LAF413" s="47"/>
      <c r="LAG413" s="47"/>
      <c r="LAH413" s="47"/>
      <c r="LAI413" s="47"/>
      <c r="LAJ413" s="47"/>
      <c r="LAK413" s="47"/>
      <c r="LAL413" s="47"/>
      <c r="LAM413" s="47"/>
      <c r="LAN413" s="47"/>
      <c r="LAO413" s="47"/>
      <c r="LAP413" s="47"/>
      <c r="LAQ413" s="47"/>
      <c r="LAR413" s="47"/>
      <c r="LAS413" s="47"/>
      <c r="LAT413" s="47"/>
      <c r="LAU413" s="47"/>
      <c r="LAV413" s="47"/>
      <c r="LAW413" s="47"/>
      <c r="LAX413" s="47"/>
      <c r="LAY413" s="47"/>
      <c r="LAZ413" s="47"/>
      <c r="LBA413" s="47"/>
      <c r="LBB413" s="47"/>
      <c r="LBC413" s="47"/>
      <c r="LBD413" s="47"/>
      <c r="LBE413" s="47"/>
      <c r="LBF413" s="47"/>
      <c r="LBG413" s="47"/>
      <c r="LBH413" s="47"/>
      <c r="LBI413" s="47"/>
      <c r="LBJ413" s="47"/>
      <c r="LBK413" s="47"/>
      <c r="LBL413" s="47"/>
      <c r="LBM413" s="47"/>
      <c r="LBN413" s="47"/>
      <c r="LBO413" s="47"/>
      <c r="LBP413" s="47"/>
      <c r="LBQ413" s="47"/>
      <c r="LBR413" s="47"/>
      <c r="LBS413" s="47"/>
      <c r="LBT413" s="47"/>
      <c r="LBU413" s="47"/>
      <c r="LBV413" s="47"/>
      <c r="LBW413" s="47"/>
      <c r="LBX413" s="47"/>
      <c r="LBY413" s="47"/>
      <c r="LBZ413" s="47"/>
      <c r="LCA413" s="47"/>
      <c r="LCB413" s="47"/>
      <c r="LCC413" s="47"/>
      <c r="LCD413" s="47"/>
      <c r="LCE413" s="47"/>
      <c r="LCF413" s="47"/>
      <c r="LCG413" s="47"/>
      <c r="LCH413" s="47"/>
      <c r="LCI413" s="47"/>
      <c r="LCJ413" s="47"/>
      <c r="LCK413" s="47"/>
      <c r="LCL413" s="47"/>
      <c r="LCM413" s="47"/>
      <c r="LCN413" s="47"/>
      <c r="LCO413" s="47"/>
      <c r="LCP413" s="47"/>
      <c r="LCQ413" s="47"/>
      <c r="LCR413" s="47"/>
      <c r="LCS413" s="47"/>
      <c r="LCT413" s="47"/>
      <c r="LCU413" s="47"/>
      <c r="LCV413" s="47"/>
      <c r="LCW413" s="47"/>
      <c r="LCX413" s="47"/>
      <c r="LCY413" s="47"/>
      <c r="LCZ413" s="47"/>
      <c r="LDA413" s="47"/>
      <c r="LDB413" s="47"/>
      <c r="LDC413" s="47"/>
      <c r="LDD413" s="47"/>
      <c r="LDE413" s="47"/>
      <c r="LDF413" s="47"/>
      <c r="LDG413" s="47"/>
      <c r="LDH413" s="47"/>
      <c r="LDI413" s="47"/>
      <c r="LDJ413" s="47"/>
      <c r="LDK413" s="47"/>
      <c r="LDL413" s="47"/>
      <c r="LDM413" s="47"/>
      <c r="LDN413" s="47"/>
      <c r="LDO413" s="47"/>
      <c r="LDP413" s="47"/>
      <c r="LDQ413" s="47"/>
      <c r="LDR413" s="47"/>
      <c r="LDS413" s="47"/>
      <c r="LDT413" s="47"/>
      <c r="LDU413" s="47"/>
      <c r="LDV413" s="47"/>
      <c r="LDW413" s="47"/>
      <c r="LDX413" s="47"/>
      <c r="LDY413" s="47"/>
      <c r="LDZ413" s="47"/>
      <c r="LEA413" s="47"/>
      <c r="LEB413" s="47"/>
      <c r="LEC413" s="47"/>
      <c r="LED413" s="47"/>
      <c r="LEE413" s="47"/>
      <c r="LEF413" s="47"/>
      <c r="LEG413" s="47"/>
      <c r="LEH413" s="47"/>
      <c r="LEI413" s="47"/>
      <c r="LEJ413" s="47"/>
      <c r="LEK413" s="47"/>
      <c r="LEL413" s="47"/>
      <c r="LEM413" s="47"/>
      <c r="LEN413" s="47"/>
      <c r="LEO413" s="47"/>
      <c r="LEP413" s="47"/>
      <c r="LEQ413" s="47"/>
      <c r="LER413" s="47"/>
      <c r="LES413" s="47"/>
      <c r="LET413" s="47"/>
      <c r="LEU413" s="47"/>
      <c r="LEV413" s="47"/>
      <c r="LEW413" s="47"/>
      <c r="LEX413" s="47"/>
      <c r="LEY413" s="47"/>
      <c r="LEZ413" s="47"/>
      <c r="LFA413" s="47"/>
      <c r="LFB413" s="47"/>
      <c r="LFC413" s="47"/>
      <c r="LFD413" s="47"/>
      <c r="LFE413" s="47"/>
      <c r="LFF413" s="47"/>
      <c r="LFG413" s="47"/>
      <c r="LFH413" s="47"/>
      <c r="LFI413" s="47"/>
      <c r="LFJ413" s="47"/>
      <c r="LFK413" s="47"/>
      <c r="LFL413" s="47"/>
      <c r="LFM413" s="47"/>
      <c r="LFN413" s="47"/>
      <c r="LFO413" s="47"/>
      <c r="LFP413" s="47"/>
      <c r="LFQ413" s="47"/>
      <c r="LFR413" s="47"/>
      <c r="LFS413" s="47"/>
      <c r="LFT413" s="47"/>
      <c r="LFU413" s="47"/>
      <c r="LFV413" s="47"/>
      <c r="LFW413" s="47"/>
      <c r="LFX413" s="47"/>
      <c r="LFY413" s="47"/>
      <c r="LFZ413" s="47"/>
      <c r="LGA413" s="47"/>
      <c r="LGB413" s="47"/>
      <c r="LGC413" s="47"/>
      <c r="LGD413" s="47"/>
      <c r="LGE413" s="47"/>
      <c r="LGF413" s="47"/>
      <c r="LGG413" s="47"/>
      <c r="LGH413" s="47"/>
      <c r="LGI413" s="47"/>
      <c r="LGJ413" s="47"/>
      <c r="LGK413" s="47"/>
      <c r="LGL413" s="47"/>
      <c r="LGM413" s="47"/>
      <c r="LGN413" s="47"/>
      <c r="LGO413" s="47"/>
      <c r="LGP413" s="47"/>
      <c r="LGQ413" s="47"/>
      <c r="LGR413" s="47"/>
      <c r="LGS413" s="47"/>
      <c r="LGT413" s="47"/>
      <c r="LGU413" s="47"/>
      <c r="LGV413" s="47"/>
      <c r="LGW413" s="47"/>
      <c r="LGX413" s="47"/>
      <c r="LGY413" s="47"/>
      <c r="LGZ413" s="47"/>
      <c r="LHA413" s="47"/>
      <c r="LHB413" s="47"/>
      <c r="LHC413" s="47"/>
      <c r="LHD413" s="47"/>
      <c r="LHE413" s="47"/>
      <c r="LHF413" s="47"/>
      <c r="LHG413" s="47"/>
      <c r="LHH413" s="47"/>
      <c r="LHI413" s="47"/>
      <c r="LHJ413" s="47"/>
      <c r="LHK413" s="47"/>
      <c r="LHL413" s="47"/>
      <c r="LHM413" s="47"/>
      <c r="LHN413" s="47"/>
      <c r="LHO413" s="47"/>
      <c r="LHP413" s="47"/>
      <c r="LHQ413" s="47"/>
      <c r="LHR413" s="47"/>
      <c r="LHS413" s="47"/>
      <c r="LHT413" s="47"/>
      <c r="LHU413" s="47"/>
      <c r="LHV413" s="47"/>
      <c r="LHW413" s="47"/>
      <c r="LHX413" s="47"/>
      <c r="LHY413" s="47"/>
      <c r="LHZ413" s="47"/>
      <c r="LIA413" s="47"/>
      <c r="LIB413" s="47"/>
      <c r="LIC413" s="47"/>
      <c r="LID413" s="47"/>
      <c r="LIE413" s="47"/>
      <c r="LIF413" s="47"/>
      <c r="LIG413" s="47"/>
      <c r="LIH413" s="47"/>
      <c r="LII413" s="47"/>
      <c r="LIJ413" s="47"/>
      <c r="LIK413" s="47"/>
      <c r="LIL413" s="47"/>
      <c r="LIM413" s="47"/>
      <c r="LIN413" s="47"/>
      <c r="LIO413" s="47"/>
      <c r="LIP413" s="47"/>
      <c r="LIQ413" s="47"/>
      <c r="LIR413" s="47"/>
      <c r="LIS413" s="47"/>
      <c r="LIT413" s="47"/>
      <c r="LIU413" s="47"/>
      <c r="LIV413" s="47"/>
      <c r="LIW413" s="47"/>
      <c r="LIX413" s="47"/>
      <c r="LIY413" s="47"/>
      <c r="LIZ413" s="47"/>
      <c r="LJA413" s="47"/>
      <c r="LJB413" s="47"/>
      <c r="LJC413" s="47"/>
      <c r="LJD413" s="47"/>
      <c r="LJE413" s="47"/>
      <c r="LJF413" s="47"/>
      <c r="LJG413" s="47"/>
      <c r="LJH413" s="47"/>
      <c r="LJI413" s="47"/>
      <c r="LJJ413" s="47"/>
      <c r="LJK413" s="47"/>
      <c r="LJL413" s="47"/>
      <c r="LJM413" s="47"/>
      <c r="LJN413" s="47"/>
      <c r="LJO413" s="47"/>
      <c r="LJP413" s="47"/>
      <c r="LJQ413" s="47"/>
      <c r="LJR413" s="47"/>
      <c r="LJS413" s="47"/>
      <c r="LJT413" s="47"/>
      <c r="LJU413" s="47"/>
      <c r="LJV413" s="47"/>
      <c r="LJW413" s="47"/>
      <c r="LJX413" s="47"/>
      <c r="LJY413" s="47"/>
      <c r="LJZ413" s="47"/>
      <c r="LKA413" s="47"/>
      <c r="LKB413" s="47"/>
      <c r="LKC413" s="47"/>
      <c r="LKD413" s="47"/>
      <c r="LKE413" s="47"/>
      <c r="LKF413" s="47"/>
      <c r="LKG413" s="47"/>
      <c r="LKH413" s="47"/>
      <c r="LKI413" s="47"/>
      <c r="LKJ413" s="47"/>
      <c r="LKK413" s="47"/>
      <c r="LKL413" s="47"/>
      <c r="LKM413" s="47"/>
      <c r="LKN413" s="47"/>
      <c r="LKO413" s="47"/>
      <c r="LKP413" s="47"/>
      <c r="LKQ413" s="47"/>
      <c r="LKR413" s="47"/>
      <c r="LKS413" s="47"/>
      <c r="LKT413" s="47"/>
      <c r="LKU413" s="47"/>
      <c r="LKV413" s="47"/>
      <c r="LKW413" s="47"/>
      <c r="LKX413" s="47"/>
      <c r="LKY413" s="47"/>
      <c r="LKZ413" s="47"/>
      <c r="LLA413" s="47"/>
      <c r="LLB413" s="47"/>
      <c r="LLC413" s="47"/>
      <c r="LLD413" s="47"/>
      <c r="LLE413" s="47"/>
      <c r="LLF413" s="47"/>
      <c r="LLG413" s="47"/>
      <c r="LLH413" s="47"/>
      <c r="LLI413" s="47"/>
      <c r="LLJ413" s="47"/>
      <c r="LLK413" s="47"/>
      <c r="LLL413" s="47"/>
      <c r="LLM413" s="47"/>
      <c r="LLN413" s="47"/>
      <c r="LLO413" s="47"/>
      <c r="LLP413" s="47"/>
      <c r="LLQ413" s="47"/>
      <c r="LLR413" s="47"/>
      <c r="LLS413" s="47"/>
      <c r="LLT413" s="47"/>
      <c r="LLU413" s="47"/>
      <c r="LLV413" s="47"/>
      <c r="LLW413" s="47"/>
      <c r="LLX413" s="47"/>
      <c r="LLY413" s="47"/>
      <c r="LLZ413" s="47"/>
      <c r="LMA413" s="47"/>
      <c r="LMB413" s="47"/>
      <c r="LMC413" s="47"/>
      <c r="LMD413" s="47"/>
      <c r="LME413" s="47"/>
      <c r="LMF413" s="47"/>
      <c r="LMG413" s="47"/>
      <c r="LMH413" s="47"/>
      <c r="LMI413" s="47"/>
      <c r="LMJ413" s="47"/>
      <c r="LMK413" s="47"/>
      <c r="LML413" s="47"/>
      <c r="LMM413" s="47"/>
      <c r="LMN413" s="47"/>
      <c r="LMO413" s="47"/>
      <c r="LMP413" s="47"/>
      <c r="LMQ413" s="47"/>
      <c r="LMR413" s="47"/>
      <c r="LMS413" s="47"/>
      <c r="LMT413" s="47"/>
      <c r="LMU413" s="47"/>
      <c r="LMV413" s="47"/>
      <c r="LMW413" s="47"/>
      <c r="LMX413" s="47"/>
      <c r="LMY413" s="47"/>
      <c r="LMZ413" s="47"/>
      <c r="LNA413" s="47"/>
      <c r="LNB413" s="47"/>
      <c r="LNC413" s="47"/>
      <c r="LND413" s="47"/>
      <c r="LNE413" s="47"/>
      <c r="LNF413" s="47"/>
      <c r="LNG413" s="47"/>
      <c r="LNH413" s="47"/>
      <c r="LNI413" s="47"/>
      <c r="LNJ413" s="47"/>
      <c r="LNK413" s="47"/>
      <c r="LNL413" s="47"/>
      <c r="LNM413" s="47"/>
      <c r="LNN413" s="47"/>
      <c r="LNO413" s="47"/>
      <c r="LNP413" s="47"/>
      <c r="LNQ413" s="47"/>
      <c r="LNR413" s="47"/>
      <c r="LNS413" s="47"/>
      <c r="LNT413" s="47"/>
      <c r="LNU413" s="47"/>
      <c r="LNV413" s="47"/>
      <c r="LNW413" s="47"/>
      <c r="LNX413" s="47"/>
      <c r="LNY413" s="47"/>
      <c r="LNZ413" s="47"/>
      <c r="LOA413" s="47"/>
      <c r="LOB413" s="47"/>
      <c r="LOC413" s="47"/>
      <c r="LOD413" s="47"/>
      <c r="LOE413" s="47"/>
      <c r="LOF413" s="47"/>
      <c r="LOG413" s="47"/>
      <c r="LOH413" s="47"/>
      <c r="LOI413" s="47"/>
      <c r="LOJ413" s="47"/>
      <c r="LOK413" s="47"/>
      <c r="LOL413" s="47"/>
      <c r="LOM413" s="47"/>
      <c r="LON413" s="47"/>
      <c r="LOO413" s="47"/>
      <c r="LOP413" s="47"/>
      <c r="LOQ413" s="47"/>
      <c r="LOR413" s="47"/>
      <c r="LOS413" s="47"/>
      <c r="LOT413" s="47"/>
      <c r="LOU413" s="47"/>
      <c r="LOV413" s="47"/>
      <c r="LOW413" s="47"/>
      <c r="LOX413" s="47"/>
      <c r="LOY413" s="47"/>
      <c r="LOZ413" s="47"/>
      <c r="LPA413" s="47"/>
      <c r="LPB413" s="47"/>
      <c r="LPC413" s="47"/>
      <c r="LPD413" s="47"/>
      <c r="LPE413" s="47"/>
      <c r="LPF413" s="47"/>
      <c r="LPG413" s="47"/>
      <c r="LPH413" s="47"/>
      <c r="LPI413" s="47"/>
      <c r="LPJ413" s="47"/>
      <c r="LPK413" s="47"/>
      <c r="LPL413" s="47"/>
      <c r="LPM413" s="47"/>
      <c r="LPN413" s="47"/>
      <c r="LPO413" s="47"/>
      <c r="LPP413" s="47"/>
      <c r="LPQ413" s="47"/>
      <c r="LPR413" s="47"/>
      <c r="LPS413" s="47"/>
      <c r="LPT413" s="47"/>
      <c r="LPU413" s="47"/>
      <c r="LPV413" s="47"/>
      <c r="LPW413" s="47"/>
      <c r="LPX413" s="47"/>
      <c r="LPY413" s="47"/>
      <c r="LPZ413" s="47"/>
      <c r="LQA413" s="47"/>
      <c r="LQB413" s="47"/>
      <c r="LQC413" s="47"/>
      <c r="LQD413" s="47"/>
      <c r="LQE413" s="47"/>
      <c r="LQF413" s="47"/>
      <c r="LQG413" s="47"/>
      <c r="LQH413" s="47"/>
      <c r="LQI413" s="47"/>
      <c r="LQJ413" s="47"/>
      <c r="LQK413" s="47"/>
      <c r="LQL413" s="47"/>
      <c r="LQM413" s="47"/>
      <c r="LQN413" s="47"/>
      <c r="LQO413" s="47"/>
      <c r="LQP413" s="47"/>
      <c r="LQQ413" s="47"/>
      <c r="LQR413" s="47"/>
      <c r="LQS413" s="47"/>
      <c r="LQT413" s="47"/>
      <c r="LQU413" s="47"/>
      <c r="LQV413" s="47"/>
      <c r="LQW413" s="47"/>
      <c r="LQX413" s="47"/>
      <c r="LQY413" s="47"/>
      <c r="LQZ413" s="47"/>
      <c r="LRA413" s="47"/>
      <c r="LRB413" s="47"/>
      <c r="LRC413" s="47"/>
      <c r="LRD413" s="47"/>
      <c r="LRE413" s="47"/>
      <c r="LRF413" s="47"/>
      <c r="LRG413" s="47"/>
      <c r="LRH413" s="47"/>
      <c r="LRI413" s="47"/>
      <c r="LRJ413" s="47"/>
      <c r="LRK413" s="47"/>
      <c r="LRL413" s="47"/>
      <c r="LRM413" s="47"/>
      <c r="LRN413" s="47"/>
      <c r="LRO413" s="47"/>
      <c r="LRP413" s="47"/>
      <c r="LRQ413" s="47"/>
      <c r="LRR413" s="47"/>
      <c r="LRS413" s="47"/>
      <c r="LRT413" s="47"/>
      <c r="LRU413" s="47"/>
      <c r="LRV413" s="47"/>
      <c r="LRW413" s="47"/>
      <c r="LRX413" s="47"/>
      <c r="LRY413" s="47"/>
      <c r="LRZ413" s="47"/>
      <c r="LSA413" s="47"/>
      <c r="LSB413" s="47"/>
      <c r="LSC413" s="47"/>
      <c r="LSD413" s="47"/>
      <c r="LSE413" s="47"/>
      <c r="LSF413" s="47"/>
      <c r="LSG413" s="47"/>
      <c r="LSH413" s="47"/>
      <c r="LSI413" s="47"/>
      <c r="LSJ413" s="47"/>
      <c r="LSK413" s="47"/>
      <c r="LSL413" s="47"/>
      <c r="LSM413" s="47"/>
      <c r="LSN413" s="47"/>
      <c r="LSO413" s="47"/>
      <c r="LSP413" s="47"/>
      <c r="LSQ413" s="47"/>
      <c r="LSR413" s="47"/>
      <c r="LSS413" s="47"/>
      <c r="LST413" s="47"/>
      <c r="LSU413" s="47"/>
      <c r="LSV413" s="47"/>
      <c r="LSW413" s="47"/>
      <c r="LSX413" s="47"/>
      <c r="LSY413" s="47"/>
      <c r="LSZ413" s="47"/>
      <c r="LTA413" s="47"/>
      <c r="LTB413" s="47"/>
      <c r="LTC413" s="47"/>
      <c r="LTD413" s="47"/>
      <c r="LTE413" s="47"/>
      <c r="LTF413" s="47"/>
      <c r="LTG413" s="47"/>
      <c r="LTH413" s="47"/>
      <c r="LTI413" s="47"/>
      <c r="LTJ413" s="47"/>
      <c r="LTK413" s="47"/>
      <c r="LTL413" s="47"/>
      <c r="LTM413" s="47"/>
      <c r="LTN413" s="47"/>
      <c r="LTO413" s="47"/>
      <c r="LTP413" s="47"/>
      <c r="LTQ413" s="47"/>
      <c r="LTR413" s="47"/>
      <c r="LTS413" s="47"/>
      <c r="LTT413" s="47"/>
      <c r="LTU413" s="47"/>
      <c r="LTV413" s="47"/>
      <c r="LTW413" s="47"/>
      <c r="LTX413" s="47"/>
      <c r="LTY413" s="47"/>
      <c r="LTZ413" s="47"/>
      <c r="LUA413" s="47"/>
      <c r="LUB413" s="47"/>
      <c r="LUC413" s="47"/>
      <c r="LUD413" s="47"/>
      <c r="LUE413" s="47"/>
      <c r="LUF413" s="47"/>
      <c r="LUG413" s="47"/>
      <c r="LUH413" s="47"/>
      <c r="LUI413" s="47"/>
      <c r="LUJ413" s="47"/>
      <c r="LUK413" s="47"/>
      <c r="LUL413" s="47"/>
      <c r="LUM413" s="47"/>
      <c r="LUN413" s="47"/>
      <c r="LUO413" s="47"/>
      <c r="LUP413" s="47"/>
      <c r="LUQ413" s="47"/>
      <c r="LUR413" s="47"/>
      <c r="LUS413" s="47"/>
      <c r="LUT413" s="47"/>
      <c r="LUU413" s="47"/>
      <c r="LUV413" s="47"/>
      <c r="LUW413" s="47"/>
      <c r="LUX413" s="47"/>
      <c r="LUY413" s="47"/>
      <c r="LUZ413" s="47"/>
      <c r="LVA413" s="47"/>
      <c r="LVB413" s="47"/>
      <c r="LVC413" s="47"/>
      <c r="LVD413" s="47"/>
      <c r="LVE413" s="47"/>
      <c r="LVF413" s="47"/>
      <c r="LVG413" s="47"/>
      <c r="LVH413" s="47"/>
      <c r="LVI413" s="47"/>
      <c r="LVJ413" s="47"/>
      <c r="LVK413" s="47"/>
      <c r="LVL413" s="47"/>
      <c r="LVM413" s="47"/>
      <c r="LVN413" s="47"/>
      <c r="LVO413" s="47"/>
      <c r="LVP413" s="47"/>
      <c r="LVQ413" s="47"/>
      <c r="LVR413" s="47"/>
      <c r="LVS413" s="47"/>
      <c r="LVT413" s="47"/>
      <c r="LVU413" s="47"/>
      <c r="LVV413" s="47"/>
      <c r="LVW413" s="47"/>
      <c r="LVX413" s="47"/>
      <c r="LVY413" s="47"/>
      <c r="LVZ413" s="47"/>
      <c r="LWA413" s="47"/>
      <c r="LWB413" s="47"/>
      <c r="LWC413" s="47"/>
      <c r="LWD413" s="47"/>
      <c r="LWE413" s="47"/>
      <c r="LWF413" s="47"/>
      <c r="LWG413" s="47"/>
      <c r="LWH413" s="47"/>
      <c r="LWI413" s="47"/>
      <c r="LWJ413" s="47"/>
      <c r="LWK413" s="47"/>
      <c r="LWL413" s="47"/>
      <c r="LWM413" s="47"/>
      <c r="LWN413" s="47"/>
      <c r="LWO413" s="47"/>
      <c r="LWP413" s="47"/>
      <c r="LWQ413" s="47"/>
      <c r="LWR413" s="47"/>
      <c r="LWS413" s="47"/>
      <c r="LWT413" s="47"/>
      <c r="LWU413" s="47"/>
      <c r="LWV413" s="47"/>
      <c r="LWW413" s="47"/>
      <c r="LWX413" s="47"/>
      <c r="LWY413" s="47"/>
      <c r="LWZ413" s="47"/>
      <c r="LXA413" s="47"/>
      <c r="LXB413" s="47"/>
      <c r="LXC413" s="47"/>
      <c r="LXD413" s="47"/>
      <c r="LXE413" s="47"/>
      <c r="LXF413" s="47"/>
      <c r="LXG413" s="47"/>
      <c r="LXH413" s="47"/>
      <c r="LXI413" s="47"/>
      <c r="LXJ413" s="47"/>
      <c r="LXK413" s="47"/>
      <c r="LXL413" s="47"/>
      <c r="LXM413" s="47"/>
      <c r="LXN413" s="47"/>
      <c r="LXO413" s="47"/>
      <c r="LXP413" s="47"/>
      <c r="LXQ413" s="47"/>
      <c r="LXR413" s="47"/>
      <c r="LXS413" s="47"/>
      <c r="LXT413" s="47"/>
      <c r="LXU413" s="47"/>
      <c r="LXV413" s="47"/>
      <c r="LXW413" s="47"/>
      <c r="LXX413" s="47"/>
      <c r="LXY413" s="47"/>
      <c r="LXZ413" s="47"/>
      <c r="LYA413" s="47"/>
      <c r="LYB413" s="47"/>
      <c r="LYC413" s="47"/>
      <c r="LYD413" s="47"/>
      <c r="LYE413" s="47"/>
      <c r="LYF413" s="47"/>
      <c r="LYG413" s="47"/>
      <c r="LYH413" s="47"/>
      <c r="LYI413" s="47"/>
      <c r="LYJ413" s="47"/>
      <c r="LYK413" s="47"/>
      <c r="LYL413" s="47"/>
      <c r="LYM413" s="47"/>
      <c r="LYN413" s="47"/>
      <c r="LYO413" s="47"/>
      <c r="LYP413" s="47"/>
      <c r="LYQ413" s="47"/>
      <c r="LYR413" s="47"/>
      <c r="LYS413" s="47"/>
      <c r="LYT413" s="47"/>
      <c r="LYU413" s="47"/>
      <c r="LYV413" s="47"/>
      <c r="LYW413" s="47"/>
      <c r="LYX413" s="47"/>
      <c r="LYY413" s="47"/>
      <c r="LYZ413" s="47"/>
      <c r="LZA413" s="47"/>
      <c r="LZB413" s="47"/>
      <c r="LZC413" s="47"/>
      <c r="LZD413" s="47"/>
      <c r="LZE413" s="47"/>
      <c r="LZF413" s="47"/>
      <c r="LZG413" s="47"/>
      <c r="LZH413" s="47"/>
      <c r="LZI413" s="47"/>
      <c r="LZJ413" s="47"/>
      <c r="LZK413" s="47"/>
      <c r="LZL413" s="47"/>
      <c r="LZM413" s="47"/>
      <c r="LZN413" s="47"/>
      <c r="LZO413" s="47"/>
      <c r="LZP413" s="47"/>
      <c r="LZQ413" s="47"/>
      <c r="LZR413" s="47"/>
      <c r="LZS413" s="47"/>
      <c r="LZT413" s="47"/>
      <c r="LZU413" s="47"/>
      <c r="LZV413" s="47"/>
      <c r="LZW413" s="47"/>
      <c r="LZX413" s="47"/>
      <c r="LZY413" s="47"/>
      <c r="LZZ413" s="47"/>
      <c r="MAA413" s="47"/>
      <c r="MAB413" s="47"/>
      <c r="MAC413" s="47"/>
      <c r="MAD413" s="47"/>
      <c r="MAE413" s="47"/>
      <c r="MAF413" s="47"/>
      <c r="MAG413" s="47"/>
      <c r="MAH413" s="47"/>
      <c r="MAI413" s="47"/>
      <c r="MAJ413" s="47"/>
      <c r="MAK413" s="47"/>
      <c r="MAL413" s="47"/>
      <c r="MAM413" s="47"/>
      <c r="MAN413" s="47"/>
      <c r="MAO413" s="47"/>
      <c r="MAP413" s="47"/>
      <c r="MAQ413" s="47"/>
      <c r="MAR413" s="47"/>
      <c r="MAS413" s="47"/>
      <c r="MAT413" s="47"/>
      <c r="MAU413" s="47"/>
      <c r="MAV413" s="47"/>
      <c r="MAW413" s="47"/>
      <c r="MAX413" s="47"/>
      <c r="MAY413" s="47"/>
      <c r="MAZ413" s="47"/>
      <c r="MBA413" s="47"/>
      <c r="MBB413" s="47"/>
      <c r="MBC413" s="47"/>
      <c r="MBD413" s="47"/>
      <c r="MBE413" s="47"/>
      <c r="MBF413" s="47"/>
      <c r="MBG413" s="47"/>
      <c r="MBH413" s="47"/>
      <c r="MBI413" s="47"/>
      <c r="MBJ413" s="47"/>
      <c r="MBK413" s="47"/>
      <c r="MBL413" s="47"/>
      <c r="MBM413" s="47"/>
      <c r="MBN413" s="47"/>
      <c r="MBO413" s="47"/>
      <c r="MBP413" s="47"/>
      <c r="MBQ413" s="47"/>
      <c r="MBR413" s="47"/>
      <c r="MBS413" s="47"/>
      <c r="MBT413" s="47"/>
      <c r="MBU413" s="47"/>
      <c r="MBV413" s="47"/>
      <c r="MBW413" s="47"/>
      <c r="MBX413" s="47"/>
      <c r="MBY413" s="47"/>
      <c r="MBZ413" s="47"/>
      <c r="MCA413" s="47"/>
      <c r="MCB413" s="47"/>
      <c r="MCC413" s="47"/>
      <c r="MCD413" s="47"/>
      <c r="MCE413" s="47"/>
      <c r="MCF413" s="47"/>
      <c r="MCG413" s="47"/>
      <c r="MCH413" s="47"/>
      <c r="MCI413" s="47"/>
      <c r="MCJ413" s="47"/>
      <c r="MCK413" s="47"/>
      <c r="MCL413" s="47"/>
      <c r="MCM413" s="47"/>
      <c r="MCN413" s="47"/>
      <c r="MCO413" s="47"/>
      <c r="MCP413" s="47"/>
      <c r="MCQ413" s="47"/>
      <c r="MCR413" s="47"/>
      <c r="MCS413" s="47"/>
      <c r="MCT413" s="47"/>
      <c r="MCU413" s="47"/>
      <c r="MCV413" s="47"/>
      <c r="MCW413" s="47"/>
      <c r="MCX413" s="47"/>
      <c r="MCY413" s="47"/>
      <c r="MCZ413" s="47"/>
      <c r="MDA413" s="47"/>
      <c r="MDB413" s="47"/>
      <c r="MDC413" s="47"/>
      <c r="MDD413" s="47"/>
      <c r="MDE413" s="47"/>
      <c r="MDF413" s="47"/>
      <c r="MDG413" s="47"/>
      <c r="MDH413" s="47"/>
      <c r="MDI413" s="47"/>
      <c r="MDJ413" s="47"/>
      <c r="MDK413" s="47"/>
      <c r="MDL413" s="47"/>
      <c r="MDM413" s="47"/>
      <c r="MDN413" s="47"/>
      <c r="MDO413" s="47"/>
      <c r="MDP413" s="47"/>
      <c r="MDQ413" s="47"/>
      <c r="MDR413" s="47"/>
      <c r="MDS413" s="47"/>
      <c r="MDT413" s="47"/>
      <c r="MDU413" s="47"/>
      <c r="MDV413" s="47"/>
      <c r="MDW413" s="47"/>
      <c r="MDX413" s="47"/>
      <c r="MDY413" s="47"/>
      <c r="MDZ413" s="47"/>
      <c r="MEA413" s="47"/>
      <c r="MEB413" s="47"/>
      <c r="MEC413" s="47"/>
      <c r="MED413" s="47"/>
      <c r="MEE413" s="47"/>
      <c r="MEF413" s="47"/>
      <c r="MEG413" s="47"/>
      <c r="MEH413" s="47"/>
      <c r="MEI413" s="47"/>
      <c r="MEJ413" s="47"/>
      <c r="MEK413" s="47"/>
      <c r="MEL413" s="47"/>
      <c r="MEM413" s="47"/>
      <c r="MEN413" s="47"/>
      <c r="MEO413" s="47"/>
      <c r="MEP413" s="47"/>
      <c r="MEQ413" s="47"/>
      <c r="MER413" s="47"/>
      <c r="MES413" s="47"/>
      <c r="MET413" s="47"/>
      <c r="MEU413" s="47"/>
      <c r="MEV413" s="47"/>
      <c r="MEW413" s="47"/>
      <c r="MEX413" s="47"/>
      <c r="MEY413" s="47"/>
      <c r="MEZ413" s="47"/>
      <c r="MFA413" s="47"/>
      <c r="MFB413" s="47"/>
      <c r="MFC413" s="47"/>
      <c r="MFD413" s="47"/>
      <c r="MFE413" s="47"/>
      <c r="MFF413" s="47"/>
      <c r="MFG413" s="47"/>
      <c r="MFH413" s="47"/>
      <c r="MFI413" s="47"/>
      <c r="MFJ413" s="47"/>
      <c r="MFK413" s="47"/>
      <c r="MFL413" s="47"/>
      <c r="MFM413" s="47"/>
      <c r="MFN413" s="47"/>
      <c r="MFO413" s="47"/>
      <c r="MFP413" s="47"/>
      <c r="MFQ413" s="47"/>
      <c r="MFR413" s="47"/>
      <c r="MFS413" s="47"/>
      <c r="MFT413" s="47"/>
      <c r="MFU413" s="47"/>
      <c r="MFV413" s="47"/>
      <c r="MFW413" s="47"/>
      <c r="MFX413" s="47"/>
      <c r="MFY413" s="47"/>
      <c r="MFZ413" s="47"/>
      <c r="MGA413" s="47"/>
      <c r="MGB413" s="47"/>
      <c r="MGC413" s="47"/>
      <c r="MGD413" s="47"/>
      <c r="MGE413" s="47"/>
      <c r="MGF413" s="47"/>
      <c r="MGG413" s="47"/>
      <c r="MGH413" s="47"/>
      <c r="MGI413" s="47"/>
      <c r="MGJ413" s="47"/>
      <c r="MGK413" s="47"/>
      <c r="MGL413" s="47"/>
      <c r="MGM413" s="47"/>
      <c r="MGN413" s="47"/>
      <c r="MGO413" s="47"/>
      <c r="MGP413" s="47"/>
      <c r="MGQ413" s="47"/>
      <c r="MGR413" s="47"/>
      <c r="MGS413" s="47"/>
      <c r="MGT413" s="47"/>
      <c r="MGU413" s="47"/>
      <c r="MGV413" s="47"/>
      <c r="MGW413" s="47"/>
      <c r="MGX413" s="47"/>
      <c r="MGY413" s="47"/>
      <c r="MGZ413" s="47"/>
      <c r="MHA413" s="47"/>
      <c r="MHB413" s="47"/>
      <c r="MHC413" s="47"/>
      <c r="MHD413" s="47"/>
      <c r="MHE413" s="47"/>
      <c r="MHF413" s="47"/>
      <c r="MHG413" s="47"/>
      <c r="MHH413" s="47"/>
      <c r="MHI413" s="47"/>
      <c r="MHJ413" s="47"/>
      <c r="MHK413" s="47"/>
      <c r="MHL413" s="47"/>
      <c r="MHM413" s="47"/>
      <c r="MHN413" s="47"/>
      <c r="MHO413" s="47"/>
      <c r="MHP413" s="47"/>
      <c r="MHQ413" s="47"/>
      <c r="MHR413" s="47"/>
      <c r="MHS413" s="47"/>
      <c r="MHT413" s="47"/>
      <c r="MHU413" s="47"/>
      <c r="MHV413" s="47"/>
      <c r="MHW413" s="47"/>
      <c r="MHX413" s="47"/>
      <c r="MHY413" s="47"/>
      <c r="MHZ413" s="47"/>
      <c r="MIA413" s="47"/>
      <c r="MIB413" s="47"/>
      <c r="MIC413" s="47"/>
      <c r="MID413" s="47"/>
      <c r="MIE413" s="47"/>
      <c r="MIF413" s="47"/>
      <c r="MIG413" s="47"/>
      <c r="MIH413" s="47"/>
      <c r="MII413" s="47"/>
      <c r="MIJ413" s="47"/>
      <c r="MIK413" s="47"/>
      <c r="MIL413" s="47"/>
      <c r="MIM413" s="47"/>
      <c r="MIN413" s="47"/>
      <c r="MIO413" s="47"/>
      <c r="MIP413" s="47"/>
      <c r="MIQ413" s="47"/>
      <c r="MIR413" s="47"/>
      <c r="MIS413" s="47"/>
      <c r="MIT413" s="47"/>
      <c r="MIU413" s="47"/>
      <c r="MIV413" s="47"/>
      <c r="MIW413" s="47"/>
      <c r="MIX413" s="47"/>
      <c r="MIY413" s="47"/>
      <c r="MIZ413" s="47"/>
      <c r="MJA413" s="47"/>
      <c r="MJB413" s="47"/>
      <c r="MJC413" s="47"/>
      <c r="MJD413" s="47"/>
      <c r="MJE413" s="47"/>
      <c r="MJF413" s="47"/>
      <c r="MJG413" s="47"/>
      <c r="MJH413" s="47"/>
      <c r="MJI413" s="47"/>
      <c r="MJJ413" s="47"/>
      <c r="MJK413" s="47"/>
      <c r="MJL413" s="47"/>
      <c r="MJM413" s="47"/>
      <c r="MJN413" s="47"/>
      <c r="MJO413" s="47"/>
      <c r="MJP413" s="47"/>
      <c r="MJQ413" s="47"/>
      <c r="MJR413" s="47"/>
      <c r="MJS413" s="47"/>
      <c r="MJT413" s="47"/>
      <c r="MJU413" s="47"/>
      <c r="MJV413" s="47"/>
      <c r="MJW413" s="47"/>
      <c r="MJX413" s="47"/>
      <c r="MJY413" s="47"/>
      <c r="MJZ413" s="47"/>
      <c r="MKA413" s="47"/>
      <c r="MKB413" s="47"/>
      <c r="MKC413" s="47"/>
      <c r="MKD413" s="47"/>
      <c r="MKE413" s="47"/>
      <c r="MKF413" s="47"/>
      <c r="MKG413" s="47"/>
      <c r="MKH413" s="47"/>
      <c r="MKI413" s="47"/>
      <c r="MKJ413" s="47"/>
      <c r="MKK413" s="47"/>
      <c r="MKL413" s="47"/>
      <c r="MKM413" s="47"/>
      <c r="MKN413" s="47"/>
      <c r="MKO413" s="47"/>
      <c r="MKP413" s="47"/>
      <c r="MKQ413" s="47"/>
      <c r="MKR413" s="47"/>
      <c r="MKS413" s="47"/>
      <c r="MKT413" s="47"/>
      <c r="MKU413" s="47"/>
      <c r="MKV413" s="47"/>
      <c r="MKW413" s="47"/>
      <c r="MKX413" s="47"/>
      <c r="MKY413" s="47"/>
      <c r="MKZ413" s="47"/>
      <c r="MLA413" s="47"/>
      <c r="MLB413" s="47"/>
      <c r="MLC413" s="47"/>
      <c r="MLD413" s="47"/>
      <c r="MLE413" s="47"/>
      <c r="MLF413" s="47"/>
      <c r="MLG413" s="47"/>
      <c r="MLH413" s="47"/>
      <c r="MLI413" s="47"/>
      <c r="MLJ413" s="47"/>
      <c r="MLK413" s="47"/>
      <c r="MLL413" s="47"/>
      <c r="MLM413" s="47"/>
      <c r="MLN413" s="47"/>
      <c r="MLO413" s="47"/>
      <c r="MLP413" s="47"/>
      <c r="MLQ413" s="47"/>
      <c r="MLR413" s="47"/>
      <c r="MLS413" s="47"/>
      <c r="MLT413" s="47"/>
      <c r="MLU413" s="47"/>
      <c r="MLV413" s="47"/>
      <c r="MLW413" s="47"/>
      <c r="MLX413" s="47"/>
      <c r="MLY413" s="47"/>
      <c r="MLZ413" s="47"/>
      <c r="MMA413" s="47"/>
      <c r="MMB413" s="47"/>
      <c r="MMC413" s="47"/>
      <c r="MMD413" s="47"/>
      <c r="MME413" s="47"/>
      <c r="MMF413" s="47"/>
      <c r="MMG413" s="47"/>
      <c r="MMH413" s="47"/>
      <c r="MMI413" s="47"/>
      <c r="MMJ413" s="47"/>
      <c r="MMK413" s="47"/>
      <c r="MML413" s="47"/>
      <c r="MMM413" s="47"/>
      <c r="MMN413" s="47"/>
      <c r="MMO413" s="47"/>
      <c r="MMP413" s="47"/>
      <c r="MMQ413" s="47"/>
      <c r="MMR413" s="47"/>
      <c r="MMS413" s="47"/>
      <c r="MMT413" s="47"/>
      <c r="MMU413" s="47"/>
      <c r="MMV413" s="47"/>
      <c r="MMW413" s="47"/>
      <c r="MMX413" s="47"/>
      <c r="MMY413" s="47"/>
      <c r="MMZ413" s="47"/>
      <c r="MNA413" s="47"/>
      <c r="MNB413" s="47"/>
      <c r="MNC413" s="47"/>
      <c r="MND413" s="47"/>
      <c r="MNE413" s="47"/>
      <c r="MNF413" s="47"/>
      <c r="MNG413" s="47"/>
      <c r="MNH413" s="47"/>
      <c r="MNI413" s="47"/>
      <c r="MNJ413" s="47"/>
      <c r="MNK413" s="47"/>
      <c r="MNL413" s="47"/>
      <c r="MNM413" s="47"/>
      <c r="MNN413" s="47"/>
      <c r="MNO413" s="47"/>
      <c r="MNP413" s="47"/>
      <c r="MNQ413" s="47"/>
      <c r="MNR413" s="47"/>
      <c r="MNS413" s="47"/>
      <c r="MNT413" s="47"/>
      <c r="MNU413" s="47"/>
      <c r="MNV413" s="47"/>
      <c r="MNW413" s="47"/>
      <c r="MNX413" s="47"/>
      <c r="MNY413" s="47"/>
      <c r="MNZ413" s="47"/>
      <c r="MOA413" s="47"/>
      <c r="MOB413" s="47"/>
      <c r="MOC413" s="47"/>
      <c r="MOD413" s="47"/>
      <c r="MOE413" s="47"/>
      <c r="MOF413" s="47"/>
      <c r="MOG413" s="47"/>
      <c r="MOH413" s="47"/>
      <c r="MOI413" s="47"/>
      <c r="MOJ413" s="47"/>
      <c r="MOK413" s="47"/>
      <c r="MOL413" s="47"/>
      <c r="MOM413" s="47"/>
      <c r="MON413" s="47"/>
      <c r="MOO413" s="47"/>
      <c r="MOP413" s="47"/>
      <c r="MOQ413" s="47"/>
      <c r="MOR413" s="47"/>
      <c r="MOS413" s="47"/>
      <c r="MOT413" s="47"/>
      <c r="MOU413" s="47"/>
      <c r="MOV413" s="47"/>
      <c r="MOW413" s="47"/>
      <c r="MOX413" s="47"/>
      <c r="MOY413" s="47"/>
      <c r="MOZ413" s="47"/>
      <c r="MPA413" s="47"/>
      <c r="MPB413" s="47"/>
      <c r="MPC413" s="47"/>
      <c r="MPD413" s="47"/>
      <c r="MPE413" s="47"/>
      <c r="MPF413" s="47"/>
      <c r="MPG413" s="47"/>
      <c r="MPH413" s="47"/>
      <c r="MPI413" s="47"/>
      <c r="MPJ413" s="47"/>
      <c r="MPK413" s="47"/>
      <c r="MPL413" s="47"/>
      <c r="MPM413" s="47"/>
      <c r="MPN413" s="47"/>
      <c r="MPO413" s="47"/>
      <c r="MPP413" s="47"/>
      <c r="MPQ413" s="47"/>
      <c r="MPR413" s="47"/>
      <c r="MPS413" s="47"/>
      <c r="MPT413" s="47"/>
      <c r="MPU413" s="47"/>
      <c r="MPV413" s="47"/>
      <c r="MPW413" s="47"/>
      <c r="MPX413" s="47"/>
      <c r="MPY413" s="47"/>
      <c r="MPZ413" s="47"/>
      <c r="MQA413" s="47"/>
      <c r="MQB413" s="47"/>
      <c r="MQC413" s="47"/>
      <c r="MQD413" s="47"/>
      <c r="MQE413" s="47"/>
      <c r="MQF413" s="47"/>
      <c r="MQG413" s="47"/>
      <c r="MQH413" s="47"/>
      <c r="MQI413" s="47"/>
      <c r="MQJ413" s="47"/>
      <c r="MQK413" s="47"/>
      <c r="MQL413" s="47"/>
      <c r="MQM413" s="47"/>
      <c r="MQN413" s="47"/>
      <c r="MQO413" s="47"/>
      <c r="MQP413" s="47"/>
      <c r="MQQ413" s="47"/>
      <c r="MQR413" s="47"/>
      <c r="MQS413" s="47"/>
      <c r="MQT413" s="47"/>
      <c r="MQU413" s="47"/>
      <c r="MQV413" s="47"/>
      <c r="MQW413" s="47"/>
      <c r="MQX413" s="47"/>
      <c r="MQY413" s="47"/>
      <c r="MQZ413" s="47"/>
      <c r="MRA413" s="47"/>
      <c r="MRB413" s="47"/>
      <c r="MRC413" s="47"/>
      <c r="MRD413" s="47"/>
      <c r="MRE413" s="47"/>
      <c r="MRF413" s="47"/>
      <c r="MRG413" s="47"/>
      <c r="MRH413" s="47"/>
      <c r="MRI413" s="47"/>
      <c r="MRJ413" s="47"/>
      <c r="MRK413" s="47"/>
      <c r="MRL413" s="47"/>
      <c r="MRM413" s="47"/>
      <c r="MRN413" s="47"/>
      <c r="MRO413" s="47"/>
      <c r="MRP413" s="47"/>
      <c r="MRQ413" s="47"/>
      <c r="MRR413" s="47"/>
      <c r="MRS413" s="47"/>
      <c r="MRT413" s="47"/>
      <c r="MRU413" s="47"/>
      <c r="MRV413" s="47"/>
      <c r="MRW413" s="47"/>
      <c r="MRX413" s="47"/>
      <c r="MRY413" s="47"/>
      <c r="MRZ413" s="47"/>
      <c r="MSA413" s="47"/>
      <c r="MSB413" s="47"/>
      <c r="MSC413" s="47"/>
      <c r="MSD413" s="47"/>
      <c r="MSE413" s="47"/>
      <c r="MSF413" s="47"/>
      <c r="MSG413" s="47"/>
      <c r="MSH413" s="47"/>
      <c r="MSI413" s="47"/>
      <c r="MSJ413" s="47"/>
      <c r="MSK413" s="47"/>
      <c r="MSL413" s="47"/>
      <c r="MSM413" s="47"/>
      <c r="MSN413" s="47"/>
      <c r="MSO413" s="47"/>
      <c r="MSP413" s="47"/>
      <c r="MSQ413" s="47"/>
      <c r="MSR413" s="47"/>
      <c r="MSS413" s="47"/>
      <c r="MST413" s="47"/>
      <c r="MSU413" s="47"/>
      <c r="MSV413" s="47"/>
      <c r="MSW413" s="47"/>
      <c r="MSX413" s="47"/>
      <c r="MSY413" s="47"/>
      <c r="MSZ413" s="47"/>
      <c r="MTA413" s="47"/>
      <c r="MTB413" s="47"/>
      <c r="MTC413" s="47"/>
      <c r="MTD413" s="47"/>
      <c r="MTE413" s="47"/>
      <c r="MTF413" s="47"/>
      <c r="MTG413" s="47"/>
      <c r="MTH413" s="47"/>
      <c r="MTI413" s="47"/>
      <c r="MTJ413" s="47"/>
      <c r="MTK413" s="47"/>
      <c r="MTL413" s="47"/>
      <c r="MTM413" s="47"/>
      <c r="MTN413" s="47"/>
      <c r="MTO413" s="47"/>
      <c r="MTP413" s="47"/>
      <c r="MTQ413" s="47"/>
      <c r="MTR413" s="47"/>
      <c r="MTS413" s="47"/>
      <c r="MTT413" s="47"/>
      <c r="MTU413" s="47"/>
      <c r="MTV413" s="47"/>
      <c r="MTW413" s="47"/>
      <c r="MTX413" s="47"/>
      <c r="MTY413" s="47"/>
      <c r="MTZ413" s="47"/>
      <c r="MUA413" s="47"/>
      <c r="MUB413" s="47"/>
      <c r="MUC413" s="47"/>
      <c r="MUD413" s="47"/>
      <c r="MUE413" s="47"/>
      <c r="MUF413" s="47"/>
      <c r="MUG413" s="47"/>
      <c r="MUH413" s="47"/>
      <c r="MUI413" s="47"/>
      <c r="MUJ413" s="47"/>
      <c r="MUK413" s="47"/>
      <c r="MUL413" s="47"/>
      <c r="MUM413" s="47"/>
      <c r="MUN413" s="47"/>
      <c r="MUO413" s="47"/>
      <c r="MUP413" s="47"/>
      <c r="MUQ413" s="47"/>
      <c r="MUR413" s="47"/>
      <c r="MUS413" s="47"/>
      <c r="MUT413" s="47"/>
      <c r="MUU413" s="47"/>
      <c r="MUV413" s="47"/>
      <c r="MUW413" s="47"/>
      <c r="MUX413" s="47"/>
      <c r="MUY413" s="47"/>
      <c r="MUZ413" s="47"/>
      <c r="MVA413" s="47"/>
      <c r="MVB413" s="47"/>
      <c r="MVC413" s="47"/>
      <c r="MVD413" s="47"/>
      <c r="MVE413" s="47"/>
      <c r="MVF413" s="47"/>
      <c r="MVG413" s="47"/>
      <c r="MVH413" s="47"/>
      <c r="MVI413" s="47"/>
      <c r="MVJ413" s="47"/>
      <c r="MVK413" s="47"/>
      <c r="MVL413" s="47"/>
      <c r="MVM413" s="47"/>
      <c r="MVN413" s="47"/>
      <c r="MVO413" s="47"/>
      <c r="MVP413" s="47"/>
      <c r="MVQ413" s="47"/>
      <c r="MVR413" s="47"/>
      <c r="MVS413" s="47"/>
      <c r="MVT413" s="47"/>
      <c r="MVU413" s="47"/>
      <c r="MVV413" s="47"/>
      <c r="MVW413" s="47"/>
      <c r="MVX413" s="47"/>
      <c r="MVY413" s="47"/>
      <c r="MVZ413" s="47"/>
      <c r="MWA413" s="47"/>
      <c r="MWB413" s="47"/>
      <c r="MWC413" s="47"/>
      <c r="MWD413" s="47"/>
      <c r="MWE413" s="47"/>
      <c r="MWF413" s="47"/>
      <c r="MWG413" s="47"/>
      <c r="MWH413" s="47"/>
      <c r="MWI413" s="47"/>
      <c r="MWJ413" s="47"/>
      <c r="MWK413" s="47"/>
      <c r="MWL413" s="47"/>
      <c r="MWM413" s="47"/>
      <c r="MWN413" s="47"/>
      <c r="MWO413" s="47"/>
      <c r="MWP413" s="47"/>
      <c r="MWQ413" s="47"/>
      <c r="MWR413" s="47"/>
      <c r="MWS413" s="47"/>
      <c r="MWT413" s="47"/>
      <c r="MWU413" s="47"/>
      <c r="MWV413" s="47"/>
      <c r="MWW413" s="47"/>
      <c r="MWX413" s="47"/>
      <c r="MWY413" s="47"/>
      <c r="MWZ413" s="47"/>
      <c r="MXA413" s="47"/>
      <c r="MXB413" s="47"/>
      <c r="MXC413" s="47"/>
      <c r="MXD413" s="47"/>
      <c r="MXE413" s="47"/>
      <c r="MXF413" s="47"/>
      <c r="MXG413" s="47"/>
      <c r="MXH413" s="47"/>
      <c r="MXI413" s="47"/>
      <c r="MXJ413" s="47"/>
      <c r="MXK413" s="47"/>
      <c r="MXL413" s="47"/>
      <c r="MXM413" s="47"/>
      <c r="MXN413" s="47"/>
      <c r="MXO413" s="47"/>
      <c r="MXP413" s="47"/>
      <c r="MXQ413" s="47"/>
      <c r="MXR413" s="47"/>
      <c r="MXS413" s="47"/>
      <c r="MXT413" s="47"/>
      <c r="MXU413" s="47"/>
      <c r="MXV413" s="47"/>
      <c r="MXW413" s="47"/>
      <c r="MXX413" s="47"/>
      <c r="MXY413" s="47"/>
      <c r="MXZ413" s="47"/>
      <c r="MYA413" s="47"/>
      <c r="MYB413" s="47"/>
      <c r="MYC413" s="47"/>
      <c r="MYD413" s="47"/>
      <c r="MYE413" s="47"/>
      <c r="MYF413" s="47"/>
      <c r="MYG413" s="47"/>
      <c r="MYH413" s="47"/>
      <c r="MYI413" s="47"/>
      <c r="MYJ413" s="47"/>
      <c r="MYK413" s="47"/>
      <c r="MYL413" s="47"/>
      <c r="MYM413" s="47"/>
      <c r="MYN413" s="47"/>
      <c r="MYO413" s="47"/>
      <c r="MYP413" s="47"/>
      <c r="MYQ413" s="47"/>
      <c r="MYR413" s="47"/>
      <c r="MYS413" s="47"/>
      <c r="MYT413" s="47"/>
      <c r="MYU413" s="47"/>
      <c r="MYV413" s="47"/>
      <c r="MYW413" s="47"/>
      <c r="MYX413" s="47"/>
      <c r="MYY413" s="47"/>
      <c r="MYZ413" s="47"/>
      <c r="MZA413" s="47"/>
      <c r="MZB413" s="47"/>
      <c r="MZC413" s="47"/>
      <c r="MZD413" s="47"/>
      <c r="MZE413" s="47"/>
      <c r="MZF413" s="47"/>
      <c r="MZG413" s="47"/>
      <c r="MZH413" s="47"/>
      <c r="MZI413" s="47"/>
      <c r="MZJ413" s="47"/>
      <c r="MZK413" s="47"/>
      <c r="MZL413" s="47"/>
      <c r="MZM413" s="47"/>
      <c r="MZN413" s="47"/>
      <c r="MZO413" s="47"/>
      <c r="MZP413" s="47"/>
      <c r="MZQ413" s="47"/>
      <c r="MZR413" s="47"/>
      <c r="MZS413" s="47"/>
      <c r="MZT413" s="47"/>
      <c r="MZU413" s="47"/>
      <c r="MZV413" s="47"/>
      <c r="MZW413" s="47"/>
      <c r="MZX413" s="47"/>
      <c r="MZY413" s="47"/>
      <c r="MZZ413" s="47"/>
      <c r="NAA413" s="47"/>
      <c r="NAB413" s="47"/>
      <c r="NAC413" s="47"/>
      <c r="NAD413" s="47"/>
      <c r="NAE413" s="47"/>
      <c r="NAF413" s="47"/>
      <c r="NAG413" s="47"/>
      <c r="NAH413" s="47"/>
      <c r="NAI413" s="47"/>
      <c r="NAJ413" s="47"/>
      <c r="NAK413" s="47"/>
      <c r="NAL413" s="47"/>
      <c r="NAM413" s="47"/>
      <c r="NAN413" s="47"/>
      <c r="NAO413" s="47"/>
      <c r="NAP413" s="47"/>
      <c r="NAQ413" s="47"/>
      <c r="NAR413" s="47"/>
      <c r="NAS413" s="47"/>
      <c r="NAT413" s="47"/>
      <c r="NAU413" s="47"/>
      <c r="NAV413" s="47"/>
      <c r="NAW413" s="47"/>
      <c r="NAX413" s="47"/>
      <c r="NAY413" s="47"/>
      <c r="NAZ413" s="47"/>
      <c r="NBA413" s="47"/>
      <c r="NBB413" s="47"/>
      <c r="NBC413" s="47"/>
      <c r="NBD413" s="47"/>
      <c r="NBE413" s="47"/>
      <c r="NBF413" s="47"/>
      <c r="NBG413" s="47"/>
      <c r="NBH413" s="47"/>
      <c r="NBI413" s="47"/>
      <c r="NBJ413" s="47"/>
      <c r="NBK413" s="47"/>
      <c r="NBL413" s="47"/>
      <c r="NBM413" s="47"/>
      <c r="NBN413" s="47"/>
      <c r="NBO413" s="47"/>
      <c r="NBP413" s="47"/>
      <c r="NBQ413" s="47"/>
      <c r="NBR413" s="47"/>
      <c r="NBS413" s="47"/>
      <c r="NBT413" s="47"/>
      <c r="NBU413" s="47"/>
      <c r="NBV413" s="47"/>
      <c r="NBW413" s="47"/>
      <c r="NBX413" s="47"/>
      <c r="NBY413" s="47"/>
      <c r="NBZ413" s="47"/>
      <c r="NCA413" s="47"/>
      <c r="NCB413" s="47"/>
      <c r="NCC413" s="47"/>
      <c r="NCD413" s="47"/>
      <c r="NCE413" s="47"/>
      <c r="NCF413" s="47"/>
      <c r="NCG413" s="47"/>
      <c r="NCH413" s="47"/>
      <c r="NCI413" s="47"/>
      <c r="NCJ413" s="47"/>
      <c r="NCK413" s="47"/>
      <c r="NCL413" s="47"/>
      <c r="NCM413" s="47"/>
      <c r="NCN413" s="47"/>
      <c r="NCO413" s="47"/>
      <c r="NCP413" s="47"/>
      <c r="NCQ413" s="47"/>
      <c r="NCR413" s="47"/>
      <c r="NCS413" s="47"/>
      <c r="NCT413" s="47"/>
      <c r="NCU413" s="47"/>
      <c r="NCV413" s="47"/>
      <c r="NCW413" s="47"/>
      <c r="NCX413" s="47"/>
      <c r="NCY413" s="47"/>
      <c r="NCZ413" s="47"/>
      <c r="NDA413" s="47"/>
      <c r="NDB413" s="47"/>
      <c r="NDC413" s="47"/>
      <c r="NDD413" s="47"/>
      <c r="NDE413" s="47"/>
      <c r="NDF413" s="47"/>
      <c r="NDG413" s="47"/>
      <c r="NDH413" s="47"/>
      <c r="NDI413" s="47"/>
      <c r="NDJ413" s="47"/>
      <c r="NDK413" s="47"/>
      <c r="NDL413" s="47"/>
      <c r="NDM413" s="47"/>
      <c r="NDN413" s="47"/>
      <c r="NDO413" s="47"/>
      <c r="NDP413" s="47"/>
      <c r="NDQ413" s="47"/>
      <c r="NDR413" s="47"/>
      <c r="NDS413" s="47"/>
      <c r="NDT413" s="47"/>
      <c r="NDU413" s="47"/>
      <c r="NDV413" s="47"/>
      <c r="NDW413" s="47"/>
      <c r="NDX413" s="47"/>
      <c r="NDY413" s="47"/>
      <c r="NDZ413" s="47"/>
      <c r="NEA413" s="47"/>
      <c r="NEB413" s="47"/>
      <c r="NEC413" s="47"/>
      <c r="NED413" s="47"/>
      <c r="NEE413" s="47"/>
      <c r="NEF413" s="47"/>
      <c r="NEG413" s="47"/>
      <c r="NEH413" s="47"/>
      <c r="NEI413" s="47"/>
      <c r="NEJ413" s="47"/>
      <c r="NEK413" s="47"/>
      <c r="NEL413" s="47"/>
      <c r="NEM413" s="47"/>
      <c r="NEN413" s="47"/>
      <c r="NEO413" s="47"/>
      <c r="NEP413" s="47"/>
      <c r="NEQ413" s="47"/>
      <c r="NER413" s="47"/>
      <c r="NES413" s="47"/>
      <c r="NET413" s="47"/>
      <c r="NEU413" s="47"/>
      <c r="NEV413" s="47"/>
      <c r="NEW413" s="47"/>
      <c r="NEX413" s="47"/>
      <c r="NEY413" s="47"/>
      <c r="NEZ413" s="47"/>
      <c r="NFA413" s="47"/>
      <c r="NFB413" s="47"/>
      <c r="NFC413" s="47"/>
      <c r="NFD413" s="47"/>
      <c r="NFE413" s="47"/>
      <c r="NFF413" s="47"/>
      <c r="NFG413" s="47"/>
      <c r="NFH413" s="47"/>
      <c r="NFI413" s="47"/>
      <c r="NFJ413" s="47"/>
      <c r="NFK413" s="47"/>
      <c r="NFL413" s="47"/>
      <c r="NFM413" s="47"/>
      <c r="NFN413" s="47"/>
      <c r="NFO413" s="47"/>
      <c r="NFP413" s="47"/>
      <c r="NFQ413" s="47"/>
      <c r="NFR413" s="47"/>
      <c r="NFS413" s="47"/>
      <c r="NFT413" s="47"/>
      <c r="NFU413" s="47"/>
      <c r="NFV413" s="47"/>
      <c r="NFW413" s="47"/>
      <c r="NFX413" s="47"/>
      <c r="NFY413" s="47"/>
      <c r="NFZ413" s="47"/>
      <c r="NGA413" s="47"/>
      <c r="NGB413" s="47"/>
      <c r="NGC413" s="47"/>
      <c r="NGD413" s="47"/>
      <c r="NGE413" s="47"/>
      <c r="NGF413" s="47"/>
      <c r="NGG413" s="47"/>
      <c r="NGH413" s="47"/>
      <c r="NGI413" s="47"/>
      <c r="NGJ413" s="47"/>
      <c r="NGK413" s="47"/>
      <c r="NGL413" s="47"/>
      <c r="NGM413" s="47"/>
      <c r="NGN413" s="47"/>
      <c r="NGO413" s="47"/>
      <c r="NGP413" s="47"/>
      <c r="NGQ413" s="47"/>
      <c r="NGR413" s="47"/>
      <c r="NGS413" s="47"/>
      <c r="NGT413" s="47"/>
      <c r="NGU413" s="47"/>
      <c r="NGV413" s="47"/>
      <c r="NGW413" s="47"/>
      <c r="NGX413" s="47"/>
      <c r="NGY413" s="47"/>
      <c r="NGZ413" s="47"/>
      <c r="NHA413" s="47"/>
      <c r="NHB413" s="47"/>
      <c r="NHC413" s="47"/>
      <c r="NHD413" s="47"/>
      <c r="NHE413" s="47"/>
      <c r="NHF413" s="47"/>
      <c r="NHG413" s="47"/>
      <c r="NHH413" s="47"/>
      <c r="NHI413" s="47"/>
      <c r="NHJ413" s="47"/>
      <c r="NHK413" s="47"/>
      <c r="NHL413" s="47"/>
      <c r="NHM413" s="47"/>
      <c r="NHN413" s="47"/>
      <c r="NHO413" s="47"/>
      <c r="NHP413" s="47"/>
      <c r="NHQ413" s="47"/>
      <c r="NHR413" s="47"/>
      <c r="NHS413" s="47"/>
      <c r="NHT413" s="47"/>
      <c r="NHU413" s="47"/>
      <c r="NHV413" s="47"/>
      <c r="NHW413" s="47"/>
      <c r="NHX413" s="47"/>
      <c r="NHY413" s="47"/>
      <c r="NHZ413" s="47"/>
      <c r="NIA413" s="47"/>
      <c r="NIB413" s="47"/>
      <c r="NIC413" s="47"/>
      <c r="NID413" s="47"/>
      <c r="NIE413" s="47"/>
      <c r="NIF413" s="47"/>
      <c r="NIG413" s="47"/>
      <c r="NIH413" s="47"/>
      <c r="NII413" s="47"/>
      <c r="NIJ413" s="47"/>
      <c r="NIK413" s="47"/>
      <c r="NIL413" s="47"/>
      <c r="NIM413" s="47"/>
      <c r="NIN413" s="47"/>
      <c r="NIO413" s="47"/>
      <c r="NIP413" s="47"/>
      <c r="NIQ413" s="47"/>
      <c r="NIR413" s="47"/>
      <c r="NIS413" s="47"/>
      <c r="NIT413" s="47"/>
      <c r="NIU413" s="47"/>
      <c r="NIV413" s="47"/>
      <c r="NIW413" s="47"/>
      <c r="NIX413" s="47"/>
      <c r="NIY413" s="47"/>
      <c r="NIZ413" s="47"/>
      <c r="NJA413" s="47"/>
      <c r="NJB413" s="47"/>
      <c r="NJC413" s="47"/>
      <c r="NJD413" s="47"/>
      <c r="NJE413" s="47"/>
      <c r="NJF413" s="47"/>
      <c r="NJG413" s="47"/>
      <c r="NJH413" s="47"/>
      <c r="NJI413" s="47"/>
      <c r="NJJ413" s="47"/>
      <c r="NJK413" s="47"/>
      <c r="NJL413" s="47"/>
      <c r="NJM413" s="47"/>
      <c r="NJN413" s="47"/>
      <c r="NJO413" s="47"/>
      <c r="NJP413" s="47"/>
      <c r="NJQ413" s="47"/>
      <c r="NJR413" s="47"/>
      <c r="NJS413" s="47"/>
      <c r="NJT413" s="47"/>
      <c r="NJU413" s="47"/>
      <c r="NJV413" s="47"/>
      <c r="NJW413" s="47"/>
      <c r="NJX413" s="47"/>
      <c r="NJY413" s="47"/>
      <c r="NJZ413" s="47"/>
      <c r="NKA413" s="47"/>
      <c r="NKB413" s="47"/>
      <c r="NKC413" s="47"/>
      <c r="NKD413" s="47"/>
      <c r="NKE413" s="47"/>
      <c r="NKF413" s="47"/>
      <c r="NKG413" s="47"/>
      <c r="NKH413" s="47"/>
      <c r="NKI413" s="47"/>
      <c r="NKJ413" s="47"/>
      <c r="NKK413" s="47"/>
      <c r="NKL413" s="47"/>
      <c r="NKM413" s="47"/>
      <c r="NKN413" s="47"/>
      <c r="NKO413" s="47"/>
      <c r="NKP413" s="47"/>
      <c r="NKQ413" s="47"/>
      <c r="NKR413" s="47"/>
      <c r="NKS413" s="47"/>
      <c r="NKT413" s="47"/>
      <c r="NKU413" s="47"/>
      <c r="NKV413" s="47"/>
      <c r="NKW413" s="47"/>
      <c r="NKX413" s="47"/>
      <c r="NKY413" s="47"/>
      <c r="NKZ413" s="47"/>
      <c r="NLA413" s="47"/>
      <c r="NLB413" s="47"/>
      <c r="NLC413" s="47"/>
      <c r="NLD413" s="47"/>
      <c r="NLE413" s="47"/>
      <c r="NLF413" s="47"/>
      <c r="NLG413" s="47"/>
      <c r="NLH413" s="47"/>
      <c r="NLI413" s="47"/>
      <c r="NLJ413" s="47"/>
      <c r="NLK413" s="47"/>
      <c r="NLL413" s="47"/>
      <c r="NLM413" s="47"/>
      <c r="NLN413" s="47"/>
      <c r="NLO413" s="47"/>
      <c r="NLP413" s="47"/>
      <c r="NLQ413" s="47"/>
      <c r="NLR413" s="47"/>
      <c r="NLS413" s="47"/>
      <c r="NLT413" s="47"/>
      <c r="NLU413" s="47"/>
      <c r="NLV413" s="47"/>
      <c r="NLW413" s="47"/>
      <c r="NLX413" s="47"/>
      <c r="NLY413" s="47"/>
      <c r="NLZ413" s="47"/>
      <c r="NMA413" s="47"/>
      <c r="NMB413" s="47"/>
      <c r="NMC413" s="47"/>
      <c r="NMD413" s="47"/>
      <c r="NME413" s="47"/>
      <c r="NMF413" s="47"/>
      <c r="NMG413" s="47"/>
      <c r="NMH413" s="47"/>
      <c r="NMI413" s="47"/>
      <c r="NMJ413" s="47"/>
      <c r="NMK413" s="47"/>
      <c r="NML413" s="47"/>
      <c r="NMM413" s="47"/>
      <c r="NMN413" s="47"/>
      <c r="NMO413" s="47"/>
      <c r="NMP413" s="47"/>
      <c r="NMQ413" s="47"/>
      <c r="NMR413" s="47"/>
      <c r="NMS413" s="47"/>
      <c r="NMT413" s="47"/>
      <c r="NMU413" s="47"/>
      <c r="NMV413" s="47"/>
      <c r="NMW413" s="47"/>
      <c r="NMX413" s="47"/>
      <c r="NMY413" s="47"/>
      <c r="NMZ413" s="47"/>
      <c r="NNA413" s="47"/>
      <c r="NNB413" s="47"/>
      <c r="NNC413" s="47"/>
      <c r="NND413" s="47"/>
      <c r="NNE413" s="47"/>
      <c r="NNF413" s="47"/>
      <c r="NNG413" s="47"/>
      <c r="NNH413" s="47"/>
      <c r="NNI413" s="47"/>
      <c r="NNJ413" s="47"/>
      <c r="NNK413" s="47"/>
      <c r="NNL413" s="47"/>
      <c r="NNM413" s="47"/>
      <c r="NNN413" s="47"/>
      <c r="NNO413" s="47"/>
      <c r="NNP413" s="47"/>
      <c r="NNQ413" s="47"/>
      <c r="NNR413" s="47"/>
      <c r="NNS413" s="47"/>
      <c r="NNT413" s="47"/>
      <c r="NNU413" s="47"/>
      <c r="NNV413" s="47"/>
      <c r="NNW413" s="47"/>
      <c r="NNX413" s="47"/>
      <c r="NNY413" s="47"/>
      <c r="NNZ413" s="47"/>
      <c r="NOA413" s="47"/>
      <c r="NOB413" s="47"/>
      <c r="NOC413" s="47"/>
      <c r="NOD413" s="47"/>
      <c r="NOE413" s="47"/>
      <c r="NOF413" s="47"/>
      <c r="NOG413" s="47"/>
      <c r="NOH413" s="47"/>
      <c r="NOI413" s="47"/>
      <c r="NOJ413" s="47"/>
      <c r="NOK413" s="47"/>
      <c r="NOL413" s="47"/>
      <c r="NOM413" s="47"/>
      <c r="NON413" s="47"/>
      <c r="NOO413" s="47"/>
      <c r="NOP413" s="47"/>
      <c r="NOQ413" s="47"/>
      <c r="NOR413" s="47"/>
      <c r="NOS413" s="47"/>
      <c r="NOT413" s="47"/>
      <c r="NOU413" s="47"/>
      <c r="NOV413" s="47"/>
      <c r="NOW413" s="47"/>
      <c r="NOX413" s="47"/>
      <c r="NOY413" s="47"/>
      <c r="NOZ413" s="47"/>
      <c r="NPA413" s="47"/>
      <c r="NPB413" s="47"/>
      <c r="NPC413" s="47"/>
      <c r="NPD413" s="47"/>
      <c r="NPE413" s="47"/>
      <c r="NPF413" s="47"/>
      <c r="NPG413" s="47"/>
      <c r="NPH413" s="47"/>
      <c r="NPI413" s="47"/>
      <c r="NPJ413" s="47"/>
      <c r="NPK413" s="47"/>
      <c r="NPL413" s="47"/>
      <c r="NPM413" s="47"/>
      <c r="NPN413" s="47"/>
      <c r="NPO413" s="47"/>
      <c r="NPP413" s="47"/>
      <c r="NPQ413" s="47"/>
      <c r="NPR413" s="47"/>
      <c r="NPS413" s="47"/>
      <c r="NPT413" s="47"/>
      <c r="NPU413" s="47"/>
      <c r="NPV413" s="47"/>
      <c r="NPW413" s="47"/>
      <c r="NPX413" s="47"/>
      <c r="NPY413" s="47"/>
      <c r="NPZ413" s="47"/>
      <c r="NQA413" s="47"/>
      <c r="NQB413" s="47"/>
      <c r="NQC413" s="47"/>
      <c r="NQD413" s="47"/>
      <c r="NQE413" s="47"/>
      <c r="NQF413" s="47"/>
      <c r="NQG413" s="47"/>
      <c r="NQH413" s="47"/>
      <c r="NQI413" s="47"/>
      <c r="NQJ413" s="47"/>
      <c r="NQK413" s="47"/>
      <c r="NQL413" s="47"/>
      <c r="NQM413" s="47"/>
      <c r="NQN413" s="47"/>
      <c r="NQO413" s="47"/>
      <c r="NQP413" s="47"/>
      <c r="NQQ413" s="47"/>
      <c r="NQR413" s="47"/>
      <c r="NQS413" s="47"/>
      <c r="NQT413" s="47"/>
      <c r="NQU413" s="47"/>
      <c r="NQV413" s="47"/>
      <c r="NQW413" s="47"/>
      <c r="NQX413" s="47"/>
      <c r="NQY413" s="47"/>
      <c r="NQZ413" s="47"/>
      <c r="NRA413" s="47"/>
      <c r="NRB413" s="47"/>
      <c r="NRC413" s="47"/>
      <c r="NRD413" s="47"/>
      <c r="NRE413" s="47"/>
      <c r="NRF413" s="47"/>
      <c r="NRG413" s="47"/>
      <c r="NRH413" s="47"/>
      <c r="NRI413" s="47"/>
      <c r="NRJ413" s="47"/>
      <c r="NRK413" s="47"/>
      <c r="NRL413" s="47"/>
      <c r="NRM413" s="47"/>
      <c r="NRN413" s="47"/>
      <c r="NRO413" s="47"/>
      <c r="NRP413" s="47"/>
      <c r="NRQ413" s="47"/>
      <c r="NRR413" s="47"/>
      <c r="NRS413" s="47"/>
      <c r="NRT413" s="47"/>
      <c r="NRU413" s="47"/>
      <c r="NRV413" s="47"/>
      <c r="NRW413" s="47"/>
      <c r="NRX413" s="47"/>
      <c r="NRY413" s="47"/>
      <c r="NRZ413" s="47"/>
      <c r="NSA413" s="47"/>
      <c r="NSB413" s="47"/>
      <c r="NSC413" s="47"/>
      <c r="NSD413" s="47"/>
      <c r="NSE413" s="47"/>
      <c r="NSF413" s="47"/>
      <c r="NSG413" s="47"/>
      <c r="NSH413" s="47"/>
      <c r="NSI413" s="47"/>
      <c r="NSJ413" s="47"/>
      <c r="NSK413" s="47"/>
      <c r="NSL413" s="47"/>
      <c r="NSM413" s="47"/>
      <c r="NSN413" s="47"/>
      <c r="NSO413" s="47"/>
      <c r="NSP413" s="47"/>
      <c r="NSQ413" s="47"/>
      <c r="NSR413" s="47"/>
      <c r="NSS413" s="47"/>
      <c r="NST413" s="47"/>
      <c r="NSU413" s="47"/>
      <c r="NSV413" s="47"/>
      <c r="NSW413" s="47"/>
      <c r="NSX413" s="47"/>
      <c r="NSY413" s="47"/>
      <c r="NSZ413" s="47"/>
      <c r="NTA413" s="47"/>
      <c r="NTB413" s="47"/>
      <c r="NTC413" s="47"/>
      <c r="NTD413" s="47"/>
      <c r="NTE413" s="47"/>
      <c r="NTF413" s="47"/>
      <c r="NTG413" s="47"/>
      <c r="NTH413" s="47"/>
      <c r="NTI413" s="47"/>
      <c r="NTJ413" s="47"/>
      <c r="NTK413" s="47"/>
      <c r="NTL413" s="47"/>
      <c r="NTM413" s="47"/>
      <c r="NTN413" s="47"/>
      <c r="NTO413" s="47"/>
      <c r="NTP413" s="47"/>
      <c r="NTQ413" s="47"/>
      <c r="NTR413" s="47"/>
      <c r="NTS413" s="47"/>
      <c r="NTT413" s="47"/>
      <c r="NTU413" s="47"/>
      <c r="NTV413" s="47"/>
      <c r="NTW413" s="47"/>
      <c r="NTX413" s="47"/>
      <c r="NTY413" s="47"/>
      <c r="NTZ413" s="47"/>
      <c r="NUA413" s="47"/>
      <c r="NUB413" s="47"/>
      <c r="NUC413" s="47"/>
      <c r="NUD413" s="47"/>
      <c r="NUE413" s="47"/>
      <c r="NUF413" s="47"/>
      <c r="NUG413" s="47"/>
      <c r="NUH413" s="47"/>
      <c r="NUI413" s="47"/>
      <c r="NUJ413" s="47"/>
      <c r="NUK413" s="47"/>
      <c r="NUL413" s="47"/>
      <c r="NUM413" s="47"/>
      <c r="NUN413" s="47"/>
      <c r="NUO413" s="47"/>
      <c r="NUP413" s="47"/>
      <c r="NUQ413" s="47"/>
      <c r="NUR413" s="47"/>
      <c r="NUS413" s="47"/>
      <c r="NUT413" s="47"/>
      <c r="NUU413" s="47"/>
      <c r="NUV413" s="47"/>
      <c r="NUW413" s="47"/>
      <c r="NUX413" s="47"/>
      <c r="NUY413" s="47"/>
      <c r="NUZ413" s="47"/>
      <c r="NVA413" s="47"/>
      <c r="NVB413" s="47"/>
      <c r="NVC413" s="47"/>
      <c r="NVD413" s="47"/>
      <c r="NVE413" s="47"/>
      <c r="NVF413" s="47"/>
      <c r="NVG413" s="47"/>
      <c r="NVH413" s="47"/>
      <c r="NVI413" s="47"/>
      <c r="NVJ413" s="47"/>
      <c r="NVK413" s="47"/>
      <c r="NVL413" s="47"/>
      <c r="NVM413" s="47"/>
      <c r="NVN413" s="47"/>
      <c r="NVO413" s="47"/>
      <c r="NVP413" s="47"/>
      <c r="NVQ413" s="47"/>
      <c r="NVR413" s="47"/>
      <c r="NVS413" s="47"/>
      <c r="NVT413" s="47"/>
      <c r="NVU413" s="47"/>
      <c r="NVV413" s="47"/>
      <c r="NVW413" s="47"/>
      <c r="NVX413" s="47"/>
      <c r="NVY413" s="47"/>
      <c r="NVZ413" s="47"/>
      <c r="NWA413" s="47"/>
      <c r="NWB413" s="47"/>
      <c r="NWC413" s="47"/>
      <c r="NWD413" s="47"/>
      <c r="NWE413" s="47"/>
      <c r="NWF413" s="47"/>
      <c r="NWG413" s="47"/>
      <c r="NWH413" s="47"/>
      <c r="NWI413" s="47"/>
      <c r="NWJ413" s="47"/>
      <c r="NWK413" s="47"/>
      <c r="NWL413" s="47"/>
      <c r="NWM413" s="47"/>
      <c r="NWN413" s="47"/>
      <c r="NWO413" s="47"/>
      <c r="NWP413" s="47"/>
      <c r="NWQ413" s="47"/>
      <c r="NWR413" s="47"/>
      <c r="NWS413" s="47"/>
      <c r="NWT413" s="47"/>
      <c r="NWU413" s="47"/>
      <c r="NWV413" s="47"/>
      <c r="NWW413" s="47"/>
      <c r="NWX413" s="47"/>
      <c r="NWY413" s="47"/>
      <c r="NWZ413" s="47"/>
      <c r="NXA413" s="47"/>
      <c r="NXB413" s="47"/>
      <c r="NXC413" s="47"/>
      <c r="NXD413" s="47"/>
      <c r="NXE413" s="47"/>
      <c r="NXF413" s="47"/>
      <c r="NXG413" s="47"/>
      <c r="NXH413" s="47"/>
      <c r="NXI413" s="47"/>
      <c r="NXJ413" s="47"/>
      <c r="NXK413" s="47"/>
      <c r="NXL413" s="47"/>
      <c r="NXM413" s="47"/>
      <c r="NXN413" s="47"/>
      <c r="NXO413" s="47"/>
      <c r="NXP413" s="47"/>
      <c r="NXQ413" s="47"/>
      <c r="NXR413" s="47"/>
      <c r="NXS413" s="47"/>
      <c r="NXT413" s="47"/>
      <c r="NXU413" s="47"/>
      <c r="NXV413" s="47"/>
      <c r="NXW413" s="47"/>
      <c r="NXX413" s="47"/>
      <c r="NXY413" s="47"/>
      <c r="NXZ413" s="47"/>
      <c r="NYA413" s="47"/>
      <c r="NYB413" s="47"/>
      <c r="NYC413" s="47"/>
      <c r="NYD413" s="47"/>
      <c r="NYE413" s="47"/>
      <c r="NYF413" s="47"/>
      <c r="NYG413" s="47"/>
      <c r="NYH413" s="47"/>
      <c r="NYI413" s="47"/>
      <c r="NYJ413" s="47"/>
      <c r="NYK413" s="47"/>
      <c r="NYL413" s="47"/>
      <c r="NYM413" s="47"/>
      <c r="NYN413" s="47"/>
      <c r="NYO413" s="47"/>
      <c r="NYP413" s="47"/>
      <c r="NYQ413" s="47"/>
      <c r="NYR413" s="47"/>
      <c r="NYS413" s="47"/>
      <c r="NYT413" s="47"/>
      <c r="NYU413" s="47"/>
      <c r="NYV413" s="47"/>
      <c r="NYW413" s="47"/>
      <c r="NYX413" s="47"/>
      <c r="NYY413" s="47"/>
      <c r="NYZ413" s="47"/>
      <c r="NZA413" s="47"/>
      <c r="NZB413" s="47"/>
      <c r="NZC413" s="47"/>
      <c r="NZD413" s="47"/>
      <c r="NZE413" s="47"/>
      <c r="NZF413" s="47"/>
      <c r="NZG413" s="47"/>
      <c r="NZH413" s="47"/>
      <c r="NZI413" s="47"/>
      <c r="NZJ413" s="47"/>
      <c r="NZK413" s="47"/>
      <c r="NZL413" s="47"/>
      <c r="NZM413" s="47"/>
      <c r="NZN413" s="47"/>
      <c r="NZO413" s="47"/>
      <c r="NZP413" s="47"/>
      <c r="NZQ413" s="47"/>
      <c r="NZR413" s="47"/>
      <c r="NZS413" s="47"/>
      <c r="NZT413" s="47"/>
      <c r="NZU413" s="47"/>
      <c r="NZV413" s="47"/>
      <c r="NZW413" s="47"/>
      <c r="NZX413" s="47"/>
      <c r="NZY413" s="47"/>
      <c r="NZZ413" s="47"/>
      <c r="OAA413" s="47"/>
      <c r="OAB413" s="47"/>
      <c r="OAC413" s="47"/>
      <c r="OAD413" s="47"/>
      <c r="OAE413" s="47"/>
      <c r="OAF413" s="47"/>
      <c r="OAG413" s="47"/>
      <c r="OAH413" s="47"/>
      <c r="OAI413" s="47"/>
      <c r="OAJ413" s="47"/>
      <c r="OAK413" s="47"/>
      <c r="OAL413" s="47"/>
      <c r="OAM413" s="47"/>
      <c r="OAN413" s="47"/>
      <c r="OAO413" s="47"/>
      <c r="OAP413" s="47"/>
      <c r="OAQ413" s="47"/>
      <c r="OAR413" s="47"/>
      <c r="OAS413" s="47"/>
      <c r="OAT413" s="47"/>
      <c r="OAU413" s="47"/>
      <c r="OAV413" s="47"/>
      <c r="OAW413" s="47"/>
      <c r="OAX413" s="47"/>
      <c r="OAY413" s="47"/>
      <c r="OAZ413" s="47"/>
      <c r="OBA413" s="47"/>
      <c r="OBB413" s="47"/>
      <c r="OBC413" s="47"/>
      <c r="OBD413" s="47"/>
      <c r="OBE413" s="47"/>
      <c r="OBF413" s="47"/>
      <c r="OBG413" s="47"/>
      <c r="OBH413" s="47"/>
      <c r="OBI413" s="47"/>
      <c r="OBJ413" s="47"/>
      <c r="OBK413" s="47"/>
      <c r="OBL413" s="47"/>
      <c r="OBM413" s="47"/>
      <c r="OBN413" s="47"/>
      <c r="OBO413" s="47"/>
      <c r="OBP413" s="47"/>
      <c r="OBQ413" s="47"/>
      <c r="OBR413" s="47"/>
      <c r="OBS413" s="47"/>
      <c r="OBT413" s="47"/>
      <c r="OBU413" s="47"/>
      <c r="OBV413" s="47"/>
      <c r="OBW413" s="47"/>
      <c r="OBX413" s="47"/>
      <c r="OBY413" s="47"/>
      <c r="OBZ413" s="47"/>
      <c r="OCA413" s="47"/>
      <c r="OCB413" s="47"/>
      <c r="OCC413" s="47"/>
      <c r="OCD413" s="47"/>
      <c r="OCE413" s="47"/>
      <c r="OCF413" s="47"/>
      <c r="OCG413" s="47"/>
      <c r="OCH413" s="47"/>
      <c r="OCI413" s="47"/>
      <c r="OCJ413" s="47"/>
      <c r="OCK413" s="47"/>
      <c r="OCL413" s="47"/>
      <c r="OCM413" s="47"/>
      <c r="OCN413" s="47"/>
      <c r="OCO413" s="47"/>
      <c r="OCP413" s="47"/>
      <c r="OCQ413" s="47"/>
      <c r="OCR413" s="47"/>
      <c r="OCS413" s="47"/>
      <c r="OCT413" s="47"/>
      <c r="OCU413" s="47"/>
      <c r="OCV413" s="47"/>
      <c r="OCW413" s="47"/>
      <c r="OCX413" s="47"/>
      <c r="OCY413" s="47"/>
      <c r="OCZ413" s="47"/>
      <c r="ODA413" s="47"/>
      <c r="ODB413" s="47"/>
      <c r="ODC413" s="47"/>
      <c r="ODD413" s="47"/>
      <c r="ODE413" s="47"/>
      <c r="ODF413" s="47"/>
      <c r="ODG413" s="47"/>
      <c r="ODH413" s="47"/>
      <c r="ODI413" s="47"/>
      <c r="ODJ413" s="47"/>
      <c r="ODK413" s="47"/>
      <c r="ODL413" s="47"/>
      <c r="ODM413" s="47"/>
      <c r="ODN413" s="47"/>
      <c r="ODO413" s="47"/>
      <c r="ODP413" s="47"/>
      <c r="ODQ413" s="47"/>
      <c r="ODR413" s="47"/>
      <c r="ODS413" s="47"/>
      <c r="ODT413" s="47"/>
      <c r="ODU413" s="47"/>
      <c r="ODV413" s="47"/>
      <c r="ODW413" s="47"/>
      <c r="ODX413" s="47"/>
      <c r="ODY413" s="47"/>
      <c r="ODZ413" s="47"/>
      <c r="OEA413" s="47"/>
      <c r="OEB413" s="47"/>
      <c r="OEC413" s="47"/>
      <c r="OED413" s="47"/>
      <c r="OEE413" s="47"/>
      <c r="OEF413" s="47"/>
      <c r="OEG413" s="47"/>
      <c r="OEH413" s="47"/>
      <c r="OEI413" s="47"/>
      <c r="OEJ413" s="47"/>
      <c r="OEK413" s="47"/>
      <c r="OEL413" s="47"/>
      <c r="OEM413" s="47"/>
      <c r="OEN413" s="47"/>
      <c r="OEO413" s="47"/>
      <c r="OEP413" s="47"/>
      <c r="OEQ413" s="47"/>
      <c r="OER413" s="47"/>
      <c r="OES413" s="47"/>
      <c r="OET413" s="47"/>
      <c r="OEU413" s="47"/>
      <c r="OEV413" s="47"/>
      <c r="OEW413" s="47"/>
      <c r="OEX413" s="47"/>
      <c r="OEY413" s="47"/>
      <c r="OEZ413" s="47"/>
      <c r="OFA413" s="47"/>
      <c r="OFB413" s="47"/>
      <c r="OFC413" s="47"/>
      <c r="OFD413" s="47"/>
      <c r="OFE413" s="47"/>
      <c r="OFF413" s="47"/>
      <c r="OFG413" s="47"/>
      <c r="OFH413" s="47"/>
      <c r="OFI413" s="47"/>
      <c r="OFJ413" s="47"/>
      <c r="OFK413" s="47"/>
      <c r="OFL413" s="47"/>
      <c r="OFM413" s="47"/>
      <c r="OFN413" s="47"/>
      <c r="OFO413" s="47"/>
      <c r="OFP413" s="47"/>
      <c r="OFQ413" s="47"/>
      <c r="OFR413" s="47"/>
      <c r="OFS413" s="47"/>
      <c r="OFT413" s="47"/>
      <c r="OFU413" s="47"/>
      <c r="OFV413" s="47"/>
      <c r="OFW413" s="47"/>
      <c r="OFX413" s="47"/>
      <c r="OFY413" s="47"/>
      <c r="OFZ413" s="47"/>
      <c r="OGA413" s="47"/>
      <c r="OGB413" s="47"/>
      <c r="OGC413" s="47"/>
      <c r="OGD413" s="47"/>
      <c r="OGE413" s="47"/>
      <c r="OGF413" s="47"/>
      <c r="OGG413" s="47"/>
      <c r="OGH413" s="47"/>
      <c r="OGI413" s="47"/>
      <c r="OGJ413" s="47"/>
      <c r="OGK413" s="47"/>
      <c r="OGL413" s="47"/>
      <c r="OGM413" s="47"/>
      <c r="OGN413" s="47"/>
      <c r="OGO413" s="47"/>
      <c r="OGP413" s="47"/>
      <c r="OGQ413" s="47"/>
      <c r="OGR413" s="47"/>
      <c r="OGS413" s="47"/>
      <c r="OGT413" s="47"/>
      <c r="OGU413" s="47"/>
      <c r="OGV413" s="47"/>
      <c r="OGW413" s="47"/>
      <c r="OGX413" s="47"/>
      <c r="OGY413" s="47"/>
      <c r="OGZ413" s="47"/>
      <c r="OHA413" s="47"/>
      <c r="OHB413" s="47"/>
      <c r="OHC413" s="47"/>
      <c r="OHD413" s="47"/>
      <c r="OHE413" s="47"/>
      <c r="OHF413" s="47"/>
      <c r="OHG413" s="47"/>
      <c r="OHH413" s="47"/>
      <c r="OHI413" s="47"/>
      <c r="OHJ413" s="47"/>
      <c r="OHK413" s="47"/>
      <c r="OHL413" s="47"/>
      <c r="OHM413" s="47"/>
      <c r="OHN413" s="47"/>
      <c r="OHO413" s="47"/>
      <c r="OHP413" s="47"/>
      <c r="OHQ413" s="47"/>
      <c r="OHR413" s="47"/>
      <c r="OHS413" s="47"/>
      <c r="OHT413" s="47"/>
      <c r="OHU413" s="47"/>
      <c r="OHV413" s="47"/>
      <c r="OHW413" s="47"/>
      <c r="OHX413" s="47"/>
      <c r="OHY413" s="47"/>
      <c r="OHZ413" s="47"/>
      <c r="OIA413" s="47"/>
      <c r="OIB413" s="47"/>
      <c r="OIC413" s="47"/>
      <c r="OID413" s="47"/>
      <c r="OIE413" s="47"/>
      <c r="OIF413" s="47"/>
      <c r="OIG413" s="47"/>
      <c r="OIH413" s="47"/>
      <c r="OII413" s="47"/>
      <c r="OIJ413" s="47"/>
      <c r="OIK413" s="47"/>
      <c r="OIL413" s="47"/>
      <c r="OIM413" s="47"/>
      <c r="OIN413" s="47"/>
      <c r="OIO413" s="47"/>
      <c r="OIP413" s="47"/>
      <c r="OIQ413" s="47"/>
      <c r="OIR413" s="47"/>
      <c r="OIS413" s="47"/>
      <c r="OIT413" s="47"/>
      <c r="OIU413" s="47"/>
      <c r="OIV413" s="47"/>
      <c r="OIW413" s="47"/>
      <c r="OIX413" s="47"/>
      <c r="OIY413" s="47"/>
      <c r="OIZ413" s="47"/>
      <c r="OJA413" s="47"/>
      <c r="OJB413" s="47"/>
      <c r="OJC413" s="47"/>
      <c r="OJD413" s="47"/>
      <c r="OJE413" s="47"/>
      <c r="OJF413" s="47"/>
      <c r="OJG413" s="47"/>
      <c r="OJH413" s="47"/>
      <c r="OJI413" s="47"/>
      <c r="OJJ413" s="47"/>
      <c r="OJK413" s="47"/>
      <c r="OJL413" s="47"/>
      <c r="OJM413" s="47"/>
      <c r="OJN413" s="47"/>
      <c r="OJO413" s="47"/>
      <c r="OJP413" s="47"/>
      <c r="OJQ413" s="47"/>
      <c r="OJR413" s="47"/>
      <c r="OJS413" s="47"/>
      <c r="OJT413" s="47"/>
      <c r="OJU413" s="47"/>
      <c r="OJV413" s="47"/>
      <c r="OJW413" s="47"/>
      <c r="OJX413" s="47"/>
      <c r="OJY413" s="47"/>
      <c r="OJZ413" s="47"/>
      <c r="OKA413" s="47"/>
      <c r="OKB413" s="47"/>
      <c r="OKC413" s="47"/>
      <c r="OKD413" s="47"/>
      <c r="OKE413" s="47"/>
      <c r="OKF413" s="47"/>
      <c r="OKG413" s="47"/>
      <c r="OKH413" s="47"/>
      <c r="OKI413" s="47"/>
      <c r="OKJ413" s="47"/>
      <c r="OKK413" s="47"/>
      <c r="OKL413" s="47"/>
      <c r="OKM413" s="47"/>
      <c r="OKN413" s="47"/>
      <c r="OKO413" s="47"/>
      <c r="OKP413" s="47"/>
      <c r="OKQ413" s="47"/>
      <c r="OKR413" s="47"/>
      <c r="OKS413" s="47"/>
      <c r="OKT413" s="47"/>
      <c r="OKU413" s="47"/>
      <c r="OKV413" s="47"/>
      <c r="OKW413" s="47"/>
      <c r="OKX413" s="47"/>
      <c r="OKY413" s="47"/>
      <c r="OKZ413" s="47"/>
      <c r="OLA413" s="47"/>
      <c r="OLB413" s="47"/>
      <c r="OLC413" s="47"/>
      <c r="OLD413" s="47"/>
      <c r="OLE413" s="47"/>
      <c r="OLF413" s="47"/>
      <c r="OLG413" s="47"/>
      <c r="OLH413" s="47"/>
      <c r="OLI413" s="47"/>
      <c r="OLJ413" s="47"/>
      <c r="OLK413" s="47"/>
      <c r="OLL413" s="47"/>
      <c r="OLM413" s="47"/>
      <c r="OLN413" s="47"/>
      <c r="OLO413" s="47"/>
      <c r="OLP413" s="47"/>
      <c r="OLQ413" s="47"/>
      <c r="OLR413" s="47"/>
      <c r="OLS413" s="47"/>
      <c r="OLT413" s="47"/>
      <c r="OLU413" s="47"/>
      <c r="OLV413" s="47"/>
      <c r="OLW413" s="47"/>
      <c r="OLX413" s="47"/>
      <c r="OLY413" s="47"/>
      <c r="OLZ413" s="47"/>
      <c r="OMA413" s="47"/>
      <c r="OMB413" s="47"/>
      <c r="OMC413" s="47"/>
      <c r="OMD413" s="47"/>
      <c r="OME413" s="47"/>
      <c r="OMF413" s="47"/>
      <c r="OMG413" s="47"/>
      <c r="OMH413" s="47"/>
      <c r="OMI413" s="47"/>
      <c r="OMJ413" s="47"/>
      <c r="OMK413" s="47"/>
      <c r="OML413" s="47"/>
      <c r="OMM413" s="47"/>
      <c r="OMN413" s="47"/>
      <c r="OMO413" s="47"/>
      <c r="OMP413" s="47"/>
      <c r="OMQ413" s="47"/>
      <c r="OMR413" s="47"/>
      <c r="OMS413" s="47"/>
      <c r="OMT413" s="47"/>
      <c r="OMU413" s="47"/>
      <c r="OMV413" s="47"/>
      <c r="OMW413" s="47"/>
      <c r="OMX413" s="47"/>
      <c r="OMY413" s="47"/>
      <c r="OMZ413" s="47"/>
      <c r="ONA413" s="47"/>
      <c r="ONB413" s="47"/>
      <c r="ONC413" s="47"/>
      <c r="OND413" s="47"/>
      <c r="ONE413" s="47"/>
      <c r="ONF413" s="47"/>
      <c r="ONG413" s="47"/>
      <c r="ONH413" s="47"/>
      <c r="ONI413" s="47"/>
      <c r="ONJ413" s="47"/>
      <c r="ONK413" s="47"/>
      <c r="ONL413" s="47"/>
      <c r="ONM413" s="47"/>
      <c r="ONN413" s="47"/>
      <c r="ONO413" s="47"/>
      <c r="ONP413" s="47"/>
      <c r="ONQ413" s="47"/>
      <c r="ONR413" s="47"/>
      <c r="ONS413" s="47"/>
      <c r="ONT413" s="47"/>
      <c r="ONU413" s="47"/>
      <c r="ONV413" s="47"/>
      <c r="ONW413" s="47"/>
      <c r="ONX413" s="47"/>
      <c r="ONY413" s="47"/>
      <c r="ONZ413" s="47"/>
      <c r="OOA413" s="47"/>
      <c r="OOB413" s="47"/>
      <c r="OOC413" s="47"/>
      <c r="OOD413" s="47"/>
      <c r="OOE413" s="47"/>
      <c r="OOF413" s="47"/>
      <c r="OOG413" s="47"/>
      <c r="OOH413" s="47"/>
      <c r="OOI413" s="47"/>
      <c r="OOJ413" s="47"/>
      <c r="OOK413" s="47"/>
      <c r="OOL413" s="47"/>
      <c r="OOM413" s="47"/>
      <c r="OON413" s="47"/>
      <c r="OOO413" s="47"/>
      <c r="OOP413" s="47"/>
      <c r="OOQ413" s="47"/>
      <c r="OOR413" s="47"/>
      <c r="OOS413" s="47"/>
      <c r="OOT413" s="47"/>
      <c r="OOU413" s="47"/>
      <c r="OOV413" s="47"/>
      <c r="OOW413" s="47"/>
      <c r="OOX413" s="47"/>
      <c r="OOY413" s="47"/>
      <c r="OOZ413" s="47"/>
      <c r="OPA413" s="47"/>
      <c r="OPB413" s="47"/>
      <c r="OPC413" s="47"/>
      <c r="OPD413" s="47"/>
      <c r="OPE413" s="47"/>
      <c r="OPF413" s="47"/>
      <c r="OPG413" s="47"/>
      <c r="OPH413" s="47"/>
      <c r="OPI413" s="47"/>
      <c r="OPJ413" s="47"/>
      <c r="OPK413" s="47"/>
      <c r="OPL413" s="47"/>
      <c r="OPM413" s="47"/>
      <c r="OPN413" s="47"/>
      <c r="OPO413" s="47"/>
      <c r="OPP413" s="47"/>
      <c r="OPQ413" s="47"/>
      <c r="OPR413" s="47"/>
      <c r="OPS413" s="47"/>
      <c r="OPT413" s="47"/>
      <c r="OPU413" s="47"/>
      <c r="OPV413" s="47"/>
      <c r="OPW413" s="47"/>
      <c r="OPX413" s="47"/>
      <c r="OPY413" s="47"/>
      <c r="OPZ413" s="47"/>
      <c r="OQA413" s="47"/>
      <c r="OQB413" s="47"/>
      <c r="OQC413" s="47"/>
      <c r="OQD413" s="47"/>
      <c r="OQE413" s="47"/>
      <c r="OQF413" s="47"/>
      <c r="OQG413" s="47"/>
      <c r="OQH413" s="47"/>
      <c r="OQI413" s="47"/>
      <c r="OQJ413" s="47"/>
      <c r="OQK413" s="47"/>
      <c r="OQL413" s="47"/>
      <c r="OQM413" s="47"/>
      <c r="OQN413" s="47"/>
      <c r="OQO413" s="47"/>
      <c r="OQP413" s="47"/>
      <c r="OQQ413" s="47"/>
      <c r="OQR413" s="47"/>
      <c r="OQS413" s="47"/>
      <c r="OQT413" s="47"/>
      <c r="OQU413" s="47"/>
      <c r="OQV413" s="47"/>
      <c r="OQW413" s="47"/>
      <c r="OQX413" s="47"/>
      <c r="OQY413" s="47"/>
      <c r="OQZ413" s="47"/>
      <c r="ORA413" s="47"/>
      <c r="ORB413" s="47"/>
      <c r="ORC413" s="47"/>
      <c r="ORD413" s="47"/>
      <c r="ORE413" s="47"/>
      <c r="ORF413" s="47"/>
      <c r="ORG413" s="47"/>
      <c r="ORH413" s="47"/>
      <c r="ORI413" s="47"/>
      <c r="ORJ413" s="47"/>
      <c r="ORK413" s="47"/>
      <c r="ORL413" s="47"/>
      <c r="ORM413" s="47"/>
      <c r="ORN413" s="47"/>
      <c r="ORO413" s="47"/>
      <c r="ORP413" s="47"/>
      <c r="ORQ413" s="47"/>
      <c r="ORR413" s="47"/>
      <c r="ORS413" s="47"/>
      <c r="ORT413" s="47"/>
      <c r="ORU413" s="47"/>
      <c r="ORV413" s="47"/>
      <c r="ORW413" s="47"/>
      <c r="ORX413" s="47"/>
      <c r="ORY413" s="47"/>
      <c r="ORZ413" s="47"/>
      <c r="OSA413" s="47"/>
      <c r="OSB413" s="47"/>
      <c r="OSC413" s="47"/>
      <c r="OSD413" s="47"/>
      <c r="OSE413" s="47"/>
      <c r="OSF413" s="47"/>
      <c r="OSG413" s="47"/>
      <c r="OSH413" s="47"/>
      <c r="OSI413" s="47"/>
      <c r="OSJ413" s="47"/>
      <c r="OSK413" s="47"/>
      <c r="OSL413" s="47"/>
      <c r="OSM413" s="47"/>
      <c r="OSN413" s="47"/>
      <c r="OSO413" s="47"/>
      <c r="OSP413" s="47"/>
      <c r="OSQ413" s="47"/>
      <c r="OSR413" s="47"/>
      <c r="OSS413" s="47"/>
      <c r="OST413" s="47"/>
      <c r="OSU413" s="47"/>
      <c r="OSV413" s="47"/>
      <c r="OSW413" s="47"/>
      <c r="OSX413" s="47"/>
      <c r="OSY413" s="47"/>
      <c r="OSZ413" s="47"/>
      <c r="OTA413" s="47"/>
      <c r="OTB413" s="47"/>
      <c r="OTC413" s="47"/>
      <c r="OTD413" s="47"/>
      <c r="OTE413" s="47"/>
      <c r="OTF413" s="47"/>
      <c r="OTG413" s="47"/>
      <c r="OTH413" s="47"/>
      <c r="OTI413" s="47"/>
      <c r="OTJ413" s="47"/>
      <c r="OTK413" s="47"/>
      <c r="OTL413" s="47"/>
      <c r="OTM413" s="47"/>
      <c r="OTN413" s="47"/>
      <c r="OTO413" s="47"/>
      <c r="OTP413" s="47"/>
      <c r="OTQ413" s="47"/>
      <c r="OTR413" s="47"/>
      <c r="OTS413" s="47"/>
      <c r="OTT413" s="47"/>
      <c r="OTU413" s="47"/>
      <c r="OTV413" s="47"/>
      <c r="OTW413" s="47"/>
      <c r="OTX413" s="47"/>
      <c r="OTY413" s="47"/>
      <c r="OTZ413" s="47"/>
      <c r="OUA413" s="47"/>
      <c r="OUB413" s="47"/>
      <c r="OUC413" s="47"/>
      <c r="OUD413" s="47"/>
      <c r="OUE413" s="47"/>
      <c r="OUF413" s="47"/>
      <c r="OUG413" s="47"/>
      <c r="OUH413" s="47"/>
      <c r="OUI413" s="47"/>
      <c r="OUJ413" s="47"/>
      <c r="OUK413" s="47"/>
      <c r="OUL413" s="47"/>
      <c r="OUM413" s="47"/>
      <c r="OUN413" s="47"/>
      <c r="OUO413" s="47"/>
      <c r="OUP413" s="47"/>
      <c r="OUQ413" s="47"/>
      <c r="OUR413" s="47"/>
      <c r="OUS413" s="47"/>
      <c r="OUT413" s="47"/>
      <c r="OUU413" s="47"/>
      <c r="OUV413" s="47"/>
      <c r="OUW413" s="47"/>
      <c r="OUX413" s="47"/>
      <c r="OUY413" s="47"/>
      <c r="OUZ413" s="47"/>
      <c r="OVA413" s="47"/>
      <c r="OVB413" s="47"/>
      <c r="OVC413" s="47"/>
      <c r="OVD413" s="47"/>
      <c r="OVE413" s="47"/>
      <c r="OVF413" s="47"/>
      <c r="OVG413" s="47"/>
      <c r="OVH413" s="47"/>
      <c r="OVI413" s="47"/>
      <c r="OVJ413" s="47"/>
      <c r="OVK413" s="47"/>
      <c r="OVL413" s="47"/>
      <c r="OVM413" s="47"/>
      <c r="OVN413" s="47"/>
      <c r="OVO413" s="47"/>
      <c r="OVP413" s="47"/>
      <c r="OVQ413" s="47"/>
      <c r="OVR413" s="47"/>
      <c r="OVS413" s="47"/>
      <c r="OVT413" s="47"/>
      <c r="OVU413" s="47"/>
      <c r="OVV413" s="47"/>
      <c r="OVW413" s="47"/>
      <c r="OVX413" s="47"/>
      <c r="OVY413" s="47"/>
      <c r="OVZ413" s="47"/>
      <c r="OWA413" s="47"/>
      <c r="OWB413" s="47"/>
      <c r="OWC413" s="47"/>
      <c r="OWD413" s="47"/>
      <c r="OWE413" s="47"/>
      <c r="OWF413" s="47"/>
      <c r="OWG413" s="47"/>
      <c r="OWH413" s="47"/>
      <c r="OWI413" s="47"/>
      <c r="OWJ413" s="47"/>
      <c r="OWK413" s="47"/>
      <c r="OWL413" s="47"/>
      <c r="OWM413" s="47"/>
      <c r="OWN413" s="47"/>
      <c r="OWO413" s="47"/>
      <c r="OWP413" s="47"/>
      <c r="OWQ413" s="47"/>
      <c r="OWR413" s="47"/>
      <c r="OWS413" s="47"/>
      <c r="OWT413" s="47"/>
      <c r="OWU413" s="47"/>
      <c r="OWV413" s="47"/>
      <c r="OWW413" s="47"/>
      <c r="OWX413" s="47"/>
      <c r="OWY413" s="47"/>
      <c r="OWZ413" s="47"/>
      <c r="OXA413" s="47"/>
      <c r="OXB413" s="47"/>
      <c r="OXC413" s="47"/>
      <c r="OXD413" s="47"/>
      <c r="OXE413" s="47"/>
      <c r="OXF413" s="47"/>
      <c r="OXG413" s="47"/>
      <c r="OXH413" s="47"/>
      <c r="OXI413" s="47"/>
      <c r="OXJ413" s="47"/>
      <c r="OXK413" s="47"/>
      <c r="OXL413" s="47"/>
      <c r="OXM413" s="47"/>
      <c r="OXN413" s="47"/>
      <c r="OXO413" s="47"/>
      <c r="OXP413" s="47"/>
      <c r="OXQ413" s="47"/>
      <c r="OXR413" s="47"/>
      <c r="OXS413" s="47"/>
      <c r="OXT413" s="47"/>
      <c r="OXU413" s="47"/>
      <c r="OXV413" s="47"/>
      <c r="OXW413" s="47"/>
      <c r="OXX413" s="47"/>
      <c r="OXY413" s="47"/>
      <c r="OXZ413" s="47"/>
      <c r="OYA413" s="47"/>
      <c r="OYB413" s="47"/>
      <c r="OYC413" s="47"/>
      <c r="OYD413" s="47"/>
      <c r="OYE413" s="47"/>
      <c r="OYF413" s="47"/>
      <c r="OYG413" s="47"/>
      <c r="OYH413" s="47"/>
      <c r="OYI413" s="47"/>
      <c r="OYJ413" s="47"/>
      <c r="OYK413" s="47"/>
      <c r="OYL413" s="47"/>
      <c r="OYM413" s="47"/>
      <c r="OYN413" s="47"/>
      <c r="OYO413" s="47"/>
      <c r="OYP413" s="47"/>
      <c r="OYQ413" s="47"/>
      <c r="OYR413" s="47"/>
      <c r="OYS413" s="47"/>
      <c r="OYT413" s="47"/>
      <c r="OYU413" s="47"/>
      <c r="OYV413" s="47"/>
      <c r="OYW413" s="47"/>
      <c r="OYX413" s="47"/>
      <c r="OYY413" s="47"/>
      <c r="OYZ413" s="47"/>
      <c r="OZA413" s="47"/>
      <c r="OZB413" s="47"/>
      <c r="OZC413" s="47"/>
      <c r="OZD413" s="47"/>
      <c r="OZE413" s="47"/>
      <c r="OZF413" s="47"/>
      <c r="OZG413" s="47"/>
      <c r="OZH413" s="47"/>
      <c r="OZI413" s="47"/>
      <c r="OZJ413" s="47"/>
      <c r="OZK413" s="47"/>
      <c r="OZL413" s="47"/>
      <c r="OZM413" s="47"/>
      <c r="OZN413" s="47"/>
      <c r="OZO413" s="47"/>
      <c r="OZP413" s="47"/>
      <c r="OZQ413" s="47"/>
      <c r="OZR413" s="47"/>
      <c r="OZS413" s="47"/>
      <c r="OZT413" s="47"/>
      <c r="OZU413" s="47"/>
      <c r="OZV413" s="47"/>
      <c r="OZW413" s="47"/>
      <c r="OZX413" s="47"/>
      <c r="OZY413" s="47"/>
      <c r="OZZ413" s="47"/>
      <c r="PAA413" s="47"/>
      <c r="PAB413" s="47"/>
      <c r="PAC413" s="47"/>
      <c r="PAD413" s="47"/>
      <c r="PAE413" s="47"/>
      <c r="PAF413" s="47"/>
      <c r="PAG413" s="47"/>
      <c r="PAH413" s="47"/>
      <c r="PAI413" s="47"/>
      <c r="PAJ413" s="47"/>
      <c r="PAK413" s="47"/>
      <c r="PAL413" s="47"/>
      <c r="PAM413" s="47"/>
      <c r="PAN413" s="47"/>
      <c r="PAO413" s="47"/>
      <c r="PAP413" s="47"/>
      <c r="PAQ413" s="47"/>
      <c r="PAR413" s="47"/>
      <c r="PAS413" s="47"/>
      <c r="PAT413" s="47"/>
      <c r="PAU413" s="47"/>
      <c r="PAV413" s="47"/>
      <c r="PAW413" s="47"/>
      <c r="PAX413" s="47"/>
      <c r="PAY413" s="47"/>
      <c r="PAZ413" s="47"/>
      <c r="PBA413" s="47"/>
      <c r="PBB413" s="47"/>
      <c r="PBC413" s="47"/>
      <c r="PBD413" s="47"/>
      <c r="PBE413" s="47"/>
      <c r="PBF413" s="47"/>
      <c r="PBG413" s="47"/>
      <c r="PBH413" s="47"/>
      <c r="PBI413" s="47"/>
      <c r="PBJ413" s="47"/>
      <c r="PBK413" s="47"/>
      <c r="PBL413" s="47"/>
      <c r="PBM413" s="47"/>
      <c r="PBN413" s="47"/>
      <c r="PBO413" s="47"/>
      <c r="PBP413" s="47"/>
      <c r="PBQ413" s="47"/>
      <c r="PBR413" s="47"/>
      <c r="PBS413" s="47"/>
      <c r="PBT413" s="47"/>
      <c r="PBU413" s="47"/>
      <c r="PBV413" s="47"/>
      <c r="PBW413" s="47"/>
      <c r="PBX413" s="47"/>
      <c r="PBY413" s="47"/>
      <c r="PBZ413" s="47"/>
      <c r="PCA413" s="47"/>
      <c r="PCB413" s="47"/>
      <c r="PCC413" s="47"/>
      <c r="PCD413" s="47"/>
      <c r="PCE413" s="47"/>
      <c r="PCF413" s="47"/>
      <c r="PCG413" s="47"/>
      <c r="PCH413" s="47"/>
      <c r="PCI413" s="47"/>
      <c r="PCJ413" s="47"/>
      <c r="PCK413" s="47"/>
      <c r="PCL413" s="47"/>
      <c r="PCM413" s="47"/>
      <c r="PCN413" s="47"/>
      <c r="PCO413" s="47"/>
      <c r="PCP413" s="47"/>
      <c r="PCQ413" s="47"/>
      <c r="PCR413" s="47"/>
      <c r="PCS413" s="47"/>
      <c r="PCT413" s="47"/>
      <c r="PCU413" s="47"/>
      <c r="PCV413" s="47"/>
      <c r="PCW413" s="47"/>
      <c r="PCX413" s="47"/>
      <c r="PCY413" s="47"/>
      <c r="PCZ413" s="47"/>
      <c r="PDA413" s="47"/>
      <c r="PDB413" s="47"/>
      <c r="PDC413" s="47"/>
      <c r="PDD413" s="47"/>
      <c r="PDE413" s="47"/>
      <c r="PDF413" s="47"/>
      <c r="PDG413" s="47"/>
      <c r="PDH413" s="47"/>
      <c r="PDI413" s="47"/>
      <c r="PDJ413" s="47"/>
      <c r="PDK413" s="47"/>
      <c r="PDL413" s="47"/>
      <c r="PDM413" s="47"/>
      <c r="PDN413" s="47"/>
      <c r="PDO413" s="47"/>
      <c r="PDP413" s="47"/>
      <c r="PDQ413" s="47"/>
      <c r="PDR413" s="47"/>
      <c r="PDS413" s="47"/>
      <c r="PDT413" s="47"/>
      <c r="PDU413" s="47"/>
      <c r="PDV413" s="47"/>
      <c r="PDW413" s="47"/>
      <c r="PDX413" s="47"/>
      <c r="PDY413" s="47"/>
      <c r="PDZ413" s="47"/>
      <c r="PEA413" s="47"/>
      <c r="PEB413" s="47"/>
      <c r="PEC413" s="47"/>
      <c r="PED413" s="47"/>
      <c r="PEE413" s="47"/>
      <c r="PEF413" s="47"/>
      <c r="PEG413" s="47"/>
      <c r="PEH413" s="47"/>
      <c r="PEI413" s="47"/>
      <c r="PEJ413" s="47"/>
      <c r="PEK413" s="47"/>
      <c r="PEL413" s="47"/>
      <c r="PEM413" s="47"/>
      <c r="PEN413" s="47"/>
      <c r="PEO413" s="47"/>
      <c r="PEP413" s="47"/>
      <c r="PEQ413" s="47"/>
      <c r="PER413" s="47"/>
      <c r="PES413" s="47"/>
      <c r="PET413" s="47"/>
      <c r="PEU413" s="47"/>
      <c r="PEV413" s="47"/>
      <c r="PEW413" s="47"/>
      <c r="PEX413" s="47"/>
      <c r="PEY413" s="47"/>
      <c r="PEZ413" s="47"/>
      <c r="PFA413" s="47"/>
      <c r="PFB413" s="47"/>
      <c r="PFC413" s="47"/>
      <c r="PFD413" s="47"/>
      <c r="PFE413" s="47"/>
      <c r="PFF413" s="47"/>
      <c r="PFG413" s="47"/>
      <c r="PFH413" s="47"/>
      <c r="PFI413" s="47"/>
      <c r="PFJ413" s="47"/>
      <c r="PFK413" s="47"/>
      <c r="PFL413" s="47"/>
      <c r="PFM413" s="47"/>
      <c r="PFN413" s="47"/>
      <c r="PFO413" s="47"/>
      <c r="PFP413" s="47"/>
      <c r="PFQ413" s="47"/>
      <c r="PFR413" s="47"/>
      <c r="PFS413" s="47"/>
      <c r="PFT413" s="47"/>
      <c r="PFU413" s="47"/>
      <c r="PFV413" s="47"/>
      <c r="PFW413" s="47"/>
      <c r="PFX413" s="47"/>
      <c r="PFY413" s="47"/>
      <c r="PFZ413" s="47"/>
      <c r="PGA413" s="47"/>
      <c r="PGB413" s="47"/>
      <c r="PGC413" s="47"/>
      <c r="PGD413" s="47"/>
      <c r="PGE413" s="47"/>
      <c r="PGF413" s="47"/>
      <c r="PGG413" s="47"/>
      <c r="PGH413" s="47"/>
      <c r="PGI413" s="47"/>
      <c r="PGJ413" s="47"/>
      <c r="PGK413" s="47"/>
      <c r="PGL413" s="47"/>
      <c r="PGM413" s="47"/>
      <c r="PGN413" s="47"/>
      <c r="PGO413" s="47"/>
      <c r="PGP413" s="47"/>
      <c r="PGQ413" s="47"/>
      <c r="PGR413" s="47"/>
      <c r="PGS413" s="47"/>
      <c r="PGT413" s="47"/>
      <c r="PGU413" s="47"/>
      <c r="PGV413" s="47"/>
      <c r="PGW413" s="47"/>
      <c r="PGX413" s="47"/>
      <c r="PGY413" s="47"/>
      <c r="PGZ413" s="47"/>
      <c r="PHA413" s="47"/>
      <c r="PHB413" s="47"/>
      <c r="PHC413" s="47"/>
      <c r="PHD413" s="47"/>
      <c r="PHE413" s="47"/>
      <c r="PHF413" s="47"/>
      <c r="PHG413" s="47"/>
      <c r="PHH413" s="47"/>
      <c r="PHI413" s="47"/>
      <c r="PHJ413" s="47"/>
      <c r="PHK413" s="47"/>
      <c r="PHL413" s="47"/>
      <c r="PHM413" s="47"/>
      <c r="PHN413" s="47"/>
      <c r="PHO413" s="47"/>
      <c r="PHP413" s="47"/>
      <c r="PHQ413" s="47"/>
      <c r="PHR413" s="47"/>
      <c r="PHS413" s="47"/>
      <c r="PHT413" s="47"/>
      <c r="PHU413" s="47"/>
      <c r="PHV413" s="47"/>
      <c r="PHW413" s="47"/>
      <c r="PHX413" s="47"/>
      <c r="PHY413" s="47"/>
      <c r="PHZ413" s="47"/>
      <c r="PIA413" s="47"/>
      <c r="PIB413" s="47"/>
      <c r="PIC413" s="47"/>
      <c r="PID413" s="47"/>
      <c r="PIE413" s="47"/>
      <c r="PIF413" s="47"/>
      <c r="PIG413" s="47"/>
      <c r="PIH413" s="47"/>
      <c r="PII413" s="47"/>
      <c r="PIJ413" s="47"/>
      <c r="PIK413" s="47"/>
      <c r="PIL413" s="47"/>
      <c r="PIM413" s="47"/>
      <c r="PIN413" s="47"/>
      <c r="PIO413" s="47"/>
      <c r="PIP413" s="47"/>
      <c r="PIQ413" s="47"/>
      <c r="PIR413" s="47"/>
      <c r="PIS413" s="47"/>
      <c r="PIT413" s="47"/>
      <c r="PIU413" s="47"/>
      <c r="PIV413" s="47"/>
      <c r="PIW413" s="47"/>
      <c r="PIX413" s="47"/>
      <c r="PIY413" s="47"/>
      <c r="PIZ413" s="47"/>
      <c r="PJA413" s="47"/>
      <c r="PJB413" s="47"/>
      <c r="PJC413" s="47"/>
      <c r="PJD413" s="47"/>
      <c r="PJE413" s="47"/>
      <c r="PJF413" s="47"/>
      <c r="PJG413" s="47"/>
      <c r="PJH413" s="47"/>
      <c r="PJI413" s="47"/>
      <c r="PJJ413" s="47"/>
      <c r="PJK413" s="47"/>
      <c r="PJL413" s="47"/>
      <c r="PJM413" s="47"/>
      <c r="PJN413" s="47"/>
      <c r="PJO413" s="47"/>
      <c r="PJP413" s="47"/>
      <c r="PJQ413" s="47"/>
      <c r="PJR413" s="47"/>
      <c r="PJS413" s="47"/>
      <c r="PJT413" s="47"/>
      <c r="PJU413" s="47"/>
      <c r="PJV413" s="47"/>
      <c r="PJW413" s="47"/>
      <c r="PJX413" s="47"/>
      <c r="PJY413" s="47"/>
      <c r="PJZ413" s="47"/>
      <c r="PKA413" s="47"/>
      <c r="PKB413" s="47"/>
      <c r="PKC413" s="47"/>
      <c r="PKD413" s="47"/>
      <c r="PKE413" s="47"/>
      <c r="PKF413" s="47"/>
      <c r="PKG413" s="47"/>
      <c r="PKH413" s="47"/>
      <c r="PKI413" s="47"/>
      <c r="PKJ413" s="47"/>
      <c r="PKK413" s="47"/>
      <c r="PKL413" s="47"/>
      <c r="PKM413" s="47"/>
      <c r="PKN413" s="47"/>
      <c r="PKO413" s="47"/>
      <c r="PKP413" s="47"/>
      <c r="PKQ413" s="47"/>
      <c r="PKR413" s="47"/>
      <c r="PKS413" s="47"/>
      <c r="PKT413" s="47"/>
      <c r="PKU413" s="47"/>
      <c r="PKV413" s="47"/>
      <c r="PKW413" s="47"/>
      <c r="PKX413" s="47"/>
      <c r="PKY413" s="47"/>
      <c r="PKZ413" s="47"/>
      <c r="PLA413" s="47"/>
      <c r="PLB413" s="47"/>
      <c r="PLC413" s="47"/>
      <c r="PLD413" s="47"/>
      <c r="PLE413" s="47"/>
      <c r="PLF413" s="47"/>
      <c r="PLG413" s="47"/>
      <c r="PLH413" s="47"/>
      <c r="PLI413" s="47"/>
      <c r="PLJ413" s="47"/>
      <c r="PLK413" s="47"/>
      <c r="PLL413" s="47"/>
      <c r="PLM413" s="47"/>
      <c r="PLN413" s="47"/>
      <c r="PLO413" s="47"/>
      <c r="PLP413" s="47"/>
      <c r="PLQ413" s="47"/>
      <c r="PLR413" s="47"/>
      <c r="PLS413" s="47"/>
      <c r="PLT413" s="47"/>
      <c r="PLU413" s="47"/>
      <c r="PLV413" s="47"/>
      <c r="PLW413" s="47"/>
      <c r="PLX413" s="47"/>
      <c r="PLY413" s="47"/>
      <c r="PLZ413" s="47"/>
      <c r="PMA413" s="47"/>
      <c r="PMB413" s="47"/>
      <c r="PMC413" s="47"/>
      <c r="PMD413" s="47"/>
      <c r="PME413" s="47"/>
      <c r="PMF413" s="47"/>
      <c r="PMG413" s="47"/>
      <c r="PMH413" s="47"/>
      <c r="PMI413" s="47"/>
      <c r="PMJ413" s="47"/>
      <c r="PMK413" s="47"/>
      <c r="PML413" s="47"/>
      <c r="PMM413" s="47"/>
      <c r="PMN413" s="47"/>
      <c r="PMO413" s="47"/>
      <c r="PMP413" s="47"/>
      <c r="PMQ413" s="47"/>
      <c r="PMR413" s="47"/>
      <c r="PMS413" s="47"/>
      <c r="PMT413" s="47"/>
      <c r="PMU413" s="47"/>
      <c r="PMV413" s="47"/>
      <c r="PMW413" s="47"/>
      <c r="PMX413" s="47"/>
      <c r="PMY413" s="47"/>
      <c r="PMZ413" s="47"/>
      <c r="PNA413" s="47"/>
      <c r="PNB413" s="47"/>
      <c r="PNC413" s="47"/>
      <c r="PND413" s="47"/>
      <c r="PNE413" s="47"/>
      <c r="PNF413" s="47"/>
      <c r="PNG413" s="47"/>
      <c r="PNH413" s="47"/>
      <c r="PNI413" s="47"/>
      <c r="PNJ413" s="47"/>
      <c r="PNK413" s="47"/>
      <c r="PNL413" s="47"/>
      <c r="PNM413" s="47"/>
      <c r="PNN413" s="47"/>
      <c r="PNO413" s="47"/>
      <c r="PNP413" s="47"/>
      <c r="PNQ413" s="47"/>
      <c r="PNR413" s="47"/>
      <c r="PNS413" s="47"/>
      <c r="PNT413" s="47"/>
      <c r="PNU413" s="47"/>
      <c r="PNV413" s="47"/>
      <c r="PNW413" s="47"/>
      <c r="PNX413" s="47"/>
      <c r="PNY413" s="47"/>
      <c r="PNZ413" s="47"/>
      <c r="POA413" s="47"/>
      <c r="POB413" s="47"/>
      <c r="POC413" s="47"/>
      <c r="POD413" s="47"/>
      <c r="POE413" s="47"/>
      <c r="POF413" s="47"/>
      <c r="POG413" s="47"/>
      <c r="POH413" s="47"/>
      <c r="POI413" s="47"/>
      <c r="POJ413" s="47"/>
      <c r="POK413" s="47"/>
      <c r="POL413" s="47"/>
      <c r="POM413" s="47"/>
      <c r="PON413" s="47"/>
      <c r="POO413" s="47"/>
      <c r="POP413" s="47"/>
      <c r="POQ413" s="47"/>
      <c r="POR413" s="47"/>
      <c r="POS413" s="47"/>
      <c r="POT413" s="47"/>
      <c r="POU413" s="47"/>
      <c r="POV413" s="47"/>
      <c r="POW413" s="47"/>
      <c r="POX413" s="47"/>
      <c r="POY413" s="47"/>
      <c r="POZ413" s="47"/>
      <c r="PPA413" s="47"/>
      <c r="PPB413" s="47"/>
      <c r="PPC413" s="47"/>
      <c r="PPD413" s="47"/>
      <c r="PPE413" s="47"/>
      <c r="PPF413" s="47"/>
      <c r="PPG413" s="47"/>
      <c r="PPH413" s="47"/>
      <c r="PPI413" s="47"/>
      <c r="PPJ413" s="47"/>
      <c r="PPK413" s="47"/>
      <c r="PPL413" s="47"/>
      <c r="PPM413" s="47"/>
      <c r="PPN413" s="47"/>
      <c r="PPO413" s="47"/>
      <c r="PPP413" s="47"/>
      <c r="PPQ413" s="47"/>
      <c r="PPR413" s="47"/>
      <c r="PPS413" s="47"/>
      <c r="PPT413" s="47"/>
      <c r="PPU413" s="47"/>
      <c r="PPV413" s="47"/>
      <c r="PPW413" s="47"/>
      <c r="PPX413" s="47"/>
      <c r="PPY413" s="47"/>
      <c r="PPZ413" s="47"/>
      <c r="PQA413" s="47"/>
      <c r="PQB413" s="47"/>
      <c r="PQC413" s="47"/>
      <c r="PQD413" s="47"/>
      <c r="PQE413" s="47"/>
      <c r="PQF413" s="47"/>
      <c r="PQG413" s="47"/>
      <c r="PQH413" s="47"/>
      <c r="PQI413" s="47"/>
      <c r="PQJ413" s="47"/>
      <c r="PQK413" s="47"/>
      <c r="PQL413" s="47"/>
      <c r="PQM413" s="47"/>
      <c r="PQN413" s="47"/>
      <c r="PQO413" s="47"/>
      <c r="PQP413" s="47"/>
      <c r="PQQ413" s="47"/>
      <c r="PQR413" s="47"/>
      <c r="PQS413" s="47"/>
      <c r="PQT413" s="47"/>
      <c r="PQU413" s="47"/>
      <c r="PQV413" s="47"/>
      <c r="PQW413" s="47"/>
      <c r="PQX413" s="47"/>
      <c r="PQY413" s="47"/>
      <c r="PQZ413" s="47"/>
      <c r="PRA413" s="47"/>
      <c r="PRB413" s="47"/>
      <c r="PRC413" s="47"/>
      <c r="PRD413" s="47"/>
      <c r="PRE413" s="47"/>
      <c r="PRF413" s="47"/>
      <c r="PRG413" s="47"/>
      <c r="PRH413" s="47"/>
      <c r="PRI413" s="47"/>
      <c r="PRJ413" s="47"/>
      <c r="PRK413" s="47"/>
      <c r="PRL413" s="47"/>
      <c r="PRM413" s="47"/>
      <c r="PRN413" s="47"/>
      <c r="PRO413" s="47"/>
      <c r="PRP413" s="47"/>
      <c r="PRQ413" s="47"/>
      <c r="PRR413" s="47"/>
      <c r="PRS413" s="47"/>
      <c r="PRT413" s="47"/>
      <c r="PRU413" s="47"/>
      <c r="PRV413" s="47"/>
      <c r="PRW413" s="47"/>
      <c r="PRX413" s="47"/>
      <c r="PRY413" s="47"/>
      <c r="PRZ413" s="47"/>
      <c r="PSA413" s="47"/>
      <c r="PSB413" s="47"/>
      <c r="PSC413" s="47"/>
      <c r="PSD413" s="47"/>
      <c r="PSE413" s="47"/>
      <c r="PSF413" s="47"/>
      <c r="PSG413" s="47"/>
      <c r="PSH413" s="47"/>
      <c r="PSI413" s="47"/>
      <c r="PSJ413" s="47"/>
      <c r="PSK413" s="47"/>
      <c r="PSL413" s="47"/>
      <c r="PSM413" s="47"/>
      <c r="PSN413" s="47"/>
      <c r="PSO413" s="47"/>
      <c r="PSP413" s="47"/>
      <c r="PSQ413" s="47"/>
      <c r="PSR413" s="47"/>
      <c r="PSS413" s="47"/>
      <c r="PST413" s="47"/>
      <c r="PSU413" s="47"/>
      <c r="PSV413" s="47"/>
      <c r="PSW413" s="47"/>
      <c r="PSX413" s="47"/>
      <c r="PSY413" s="47"/>
      <c r="PSZ413" s="47"/>
      <c r="PTA413" s="47"/>
      <c r="PTB413" s="47"/>
      <c r="PTC413" s="47"/>
      <c r="PTD413" s="47"/>
      <c r="PTE413" s="47"/>
      <c r="PTF413" s="47"/>
      <c r="PTG413" s="47"/>
      <c r="PTH413" s="47"/>
      <c r="PTI413" s="47"/>
      <c r="PTJ413" s="47"/>
      <c r="PTK413" s="47"/>
      <c r="PTL413" s="47"/>
      <c r="PTM413" s="47"/>
      <c r="PTN413" s="47"/>
      <c r="PTO413" s="47"/>
      <c r="PTP413" s="47"/>
      <c r="PTQ413" s="47"/>
      <c r="PTR413" s="47"/>
      <c r="PTS413" s="47"/>
      <c r="PTT413" s="47"/>
      <c r="PTU413" s="47"/>
      <c r="PTV413" s="47"/>
      <c r="PTW413" s="47"/>
      <c r="PTX413" s="47"/>
      <c r="PTY413" s="47"/>
      <c r="PTZ413" s="47"/>
      <c r="PUA413" s="47"/>
      <c r="PUB413" s="47"/>
      <c r="PUC413" s="47"/>
      <c r="PUD413" s="47"/>
      <c r="PUE413" s="47"/>
      <c r="PUF413" s="47"/>
      <c r="PUG413" s="47"/>
      <c r="PUH413" s="47"/>
      <c r="PUI413" s="47"/>
      <c r="PUJ413" s="47"/>
      <c r="PUK413" s="47"/>
      <c r="PUL413" s="47"/>
      <c r="PUM413" s="47"/>
      <c r="PUN413" s="47"/>
      <c r="PUO413" s="47"/>
      <c r="PUP413" s="47"/>
      <c r="PUQ413" s="47"/>
      <c r="PUR413" s="47"/>
      <c r="PUS413" s="47"/>
      <c r="PUT413" s="47"/>
      <c r="PUU413" s="47"/>
      <c r="PUV413" s="47"/>
      <c r="PUW413" s="47"/>
      <c r="PUX413" s="47"/>
      <c r="PUY413" s="47"/>
      <c r="PUZ413" s="47"/>
      <c r="PVA413" s="47"/>
      <c r="PVB413" s="47"/>
      <c r="PVC413" s="47"/>
      <c r="PVD413" s="47"/>
      <c r="PVE413" s="47"/>
      <c r="PVF413" s="47"/>
      <c r="PVG413" s="47"/>
      <c r="PVH413" s="47"/>
      <c r="PVI413" s="47"/>
      <c r="PVJ413" s="47"/>
      <c r="PVK413" s="47"/>
      <c r="PVL413" s="47"/>
      <c r="PVM413" s="47"/>
      <c r="PVN413" s="47"/>
      <c r="PVO413" s="47"/>
      <c r="PVP413" s="47"/>
      <c r="PVQ413" s="47"/>
      <c r="PVR413" s="47"/>
      <c r="PVS413" s="47"/>
      <c r="PVT413" s="47"/>
      <c r="PVU413" s="47"/>
      <c r="PVV413" s="47"/>
      <c r="PVW413" s="47"/>
      <c r="PVX413" s="47"/>
      <c r="PVY413" s="47"/>
      <c r="PVZ413" s="47"/>
      <c r="PWA413" s="47"/>
      <c r="PWB413" s="47"/>
      <c r="PWC413" s="47"/>
      <c r="PWD413" s="47"/>
      <c r="PWE413" s="47"/>
      <c r="PWF413" s="47"/>
      <c r="PWG413" s="47"/>
      <c r="PWH413" s="47"/>
      <c r="PWI413" s="47"/>
      <c r="PWJ413" s="47"/>
      <c r="PWK413" s="47"/>
      <c r="PWL413" s="47"/>
      <c r="PWM413" s="47"/>
      <c r="PWN413" s="47"/>
      <c r="PWO413" s="47"/>
      <c r="PWP413" s="47"/>
      <c r="PWQ413" s="47"/>
      <c r="PWR413" s="47"/>
      <c r="PWS413" s="47"/>
      <c r="PWT413" s="47"/>
      <c r="PWU413" s="47"/>
      <c r="PWV413" s="47"/>
      <c r="PWW413" s="47"/>
      <c r="PWX413" s="47"/>
      <c r="PWY413" s="47"/>
      <c r="PWZ413" s="47"/>
      <c r="PXA413" s="47"/>
      <c r="PXB413" s="47"/>
      <c r="PXC413" s="47"/>
      <c r="PXD413" s="47"/>
      <c r="PXE413" s="47"/>
      <c r="PXF413" s="47"/>
      <c r="PXG413" s="47"/>
      <c r="PXH413" s="47"/>
      <c r="PXI413" s="47"/>
      <c r="PXJ413" s="47"/>
      <c r="PXK413" s="47"/>
      <c r="PXL413" s="47"/>
      <c r="PXM413" s="47"/>
      <c r="PXN413" s="47"/>
      <c r="PXO413" s="47"/>
      <c r="PXP413" s="47"/>
      <c r="PXQ413" s="47"/>
      <c r="PXR413" s="47"/>
      <c r="PXS413" s="47"/>
      <c r="PXT413" s="47"/>
      <c r="PXU413" s="47"/>
      <c r="PXV413" s="47"/>
      <c r="PXW413" s="47"/>
      <c r="PXX413" s="47"/>
      <c r="PXY413" s="47"/>
      <c r="PXZ413" s="47"/>
      <c r="PYA413" s="47"/>
      <c r="PYB413" s="47"/>
      <c r="PYC413" s="47"/>
      <c r="PYD413" s="47"/>
      <c r="PYE413" s="47"/>
      <c r="PYF413" s="47"/>
      <c r="PYG413" s="47"/>
      <c r="PYH413" s="47"/>
      <c r="PYI413" s="47"/>
      <c r="PYJ413" s="47"/>
      <c r="PYK413" s="47"/>
      <c r="PYL413" s="47"/>
      <c r="PYM413" s="47"/>
      <c r="PYN413" s="47"/>
      <c r="PYO413" s="47"/>
      <c r="PYP413" s="47"/>
      <c r="PYQ413" s="47"/>
      <c r="PYR413" s="47"/>
      <c r="PYS413" s="47"/>
      <c r="PYT413" s="47"/>
      <c r="PYU413" s="47"/>
      <c r="PYV413" s="47"/>
      <c r="PYW413" s="47"/>
      <c r="PYX413" s="47"/>
      <c r="PYY413" s="47"/>
      <c r="PYZ413" s="47"/>
      <c r="PZA413" s="47"/>
      <c r="PZB413" s="47"/>
      <c r="PZC413" s="47"/>
      <c r="PZD413" s="47"/>
      <c r="PZE413" s="47"/>
      <c r="PZF413" s="47"/>
      <c r="PZG413" s="47"/>
      <c r="PZH413" s="47"/>
      <c r="PZI413" s="47"/>
      <c r="PZJ413" s="47"/>
      <c r="PZK413" s="47"/>
      <c r="PZL413" s="47"/>
      <c r="PZM413" s="47"/>
      <c r="PZN413" s="47"/>
      <c r="PZO413" s="47"/>
      <c r="PZP413" s="47"/>
      <c r="PZQ413" s="47"/>
      <c r="PZR413" s="47"/>
      <c r="PZS413" s="47"/>
      <c r="PZT413" s="47"/>
      <c r="PZU413" s="47"/>
      <c r="PZV413" s="47"/>
      <c r="PZW413" s="47"/>
      <c r="PZX413" s="47"/>
      <c r="PZY413" s="47"/>
      <c r="PZZ413" s="47"/>
      <c r="QAA413" s="47"/>
      <c r="QAB413" s="47"/>
      <c r="QAC413" s="47"/>
      <c r="QAD413" s="47"/>
      <c r="QAE413" s="47"/>
      <c r="QAF413" s="47"/>
      <c r="QAG413" s="47"/>
      <c r="QAH413" s="47"/>
      <c r="QAI413" s="47"/>
      <c r="QAJ413" s="47"/>
      <c r="QAK413" s="47"/>
      <c r="QAL413" s="47"/>
      <c r="QAM413" s="47"/>
      <c r="QAN413" s="47"/>
      <c r="QAO413" s="47"/>
      <c r="QAP413" s="47"/>
      <c r="QAQ413" s="47"/>
      <c r="QAR413" s="47"/>
      <c r="QAS413" s="47"/>
      <c r="QAT413" s="47"/>
      <c r="QAU413" s="47"/>
      <c r="QAV413" s="47"/>
      <c r="QAW413" s="47"/>
      <c r="QAX413" s="47"/>
      <c r="QAY413" s="47"/>
      <c r="QAZ413" s="47"/>
      <c r="QBA413" s="47"/>
      <c r="QBB413" s="47"/>
      <c r="QBC413" s="47"/>
      <c r="QBD413" s="47"/>
      <c r="QBE413" s="47"/>
      <c r="QBF413" s="47"/>
      <c r="QBG413" s="47"/>
      <c r="QBH413" s="47"/>
      <c r="QBI413" s="47"/>
      <c r="QBJ413" s="47"/>
      <c r="QBK413" s="47"/>
      <c r="QBL413" s="47"/>
      <c r="QBM413" s="47"/>
      <c r="QBN413" s="47"/>
      <c r="QBO413" s="47"/>
      <c r="QBP413" s="47"/>
      <c r="QBQ413" s="47"/>
      <c r="QBR413" s="47"/>
      <c r="QBS413" s="47"/>
      <c r="QBT413" s="47"/>
      <c r="QBU413" s="47"/>
      <c r="QBV413" s="47"/>
      <c r="QBW413" s="47"/>
      <c r="QBX413" s="47"/>
      <c r="QBY413" s="47"/>
      <c r="QBZ413" s="47"/>
      <c r="QCA413" s="47"/>
      <c r="QCB413" s="47"/>
      <c r="QCC413" s="47"/>
      <c r="QCD413" s="47"/>
      <c r="QCE413" s="47"/>
      <c r="QCF413" s="47"/>
      <c r="QCG413" s="47"/>
      <c r="QCH413" s="47"/>
      <c r="QCI413" s="47"/>
      <c r="QCJ413" s="47"/>
      <c r="QCK413" s="47"/>
      <c r="QCL413" s="47"/>
      <c r="QCM413" s="47"/>
      <c r="QCN413" s="47"/>
      <c r="QCO413" s="47"/>
      <c r="QCP413" s="47"/>
      <c r="QCQ413" s="47"/>
      <c r="QCR413" s="47"/>
      <c r="QCS413" s="47"/>
      <c r="QCT413" s="47"/>
      <c r="QCU413" s="47"/>
      <c r="QCV413" s="47"/>
      <c r="QCW413" s="47"/>
      <c r="QCX413" s="47"/>
      <c r="QCY413" s="47"/>
      <c r="QCZ413" s="47"/>
      <c r="QDA413" s="47"/>
      <c r="QDB413" s="47"/>
      <c r="QDC413" s="47"/>
      <c r="QDD413" s="47"/>
      <c r="QDE413" s="47"/>
      <c r="QDF413" s="47"/>
      <c r="QDG413" s="47"/>
      <c r="QDH413" s="47"/>
      <c r="QDI413" s="47"/>
      <c r="QDJ413" s="47"/>
      <c r="QDK413" s="47"/>
      <c r="QDL413" s="47"/>
      <c r="QDM413" s="47"/>
      <c r="QDN413" s="47"/>
      <c r="QDO413" s="47"/>
      <c r="QDP413" s="47"/>
      <c r="QDQ413" s="47"/>
      <c r="QDR413" s="47"/>
      <c r="QDS413" s="47"/>
      <c r="QDT413" s="47"/>
      <c r="QDU413" s="47"/>
      <c r="QDV413" s="47"/>
      <c r="QDW413" s="47"/>
      <c r="QDX413" s="47"/>
      <c r="QDY413" s="47"/>
      <c r="QDZ413" s="47"/>
      <c r="QEA413" s="47"/>
      <c r="QEB413" s="47"/>
      <c r="QEC413" s="47"/>
      <c r="QED413" s="47"/>
      <c r="QEE413" s="47"/>
      <c r="QEF413" s="47"/>
      <c r="QEG413" s="47"/>
      <c r="QEH413" s="47"/>
      <c r="QEI413" s="47"/>
      <c r="QEJ413" s="47"/>
      <c r="QEK413" s="47"/>
      <c r="QEL413" s="47"/>
      <c r="QEM413" s="47"/>
      <c r="QEN413" s="47"/>
      <c r="QEO413" s="47"/>
      <c r="QEP413" s="47"/>
      <c r="QEQ413" s="47"/>
      <c r="QER413" s="47"/>
      <c r="QES413" s="47"/>
      <c r="QET413" s="47"/>
      <c r="QEU413" s="47"/>
      <c r="QEV413" s="47"/>
      <c r="QEW413" s="47"/>
      <c r="QEX413" s="47"/>
      <c r="QEY413" s="47"/>
      <c r="QEZ413" s="47"/>
      <c r="QFA413" s="47"/>
      <c r="QFB413" s="47"/>
      <c r="QFC413" s="47"/>
      <c r="QFD413" s="47"/>
      <c r="QFE413" s="47"/>
      <c r="QFF413" s="47"/>
      <c r="QFG413" s="47"/>
      <c r="QFH413" s="47"/>
      <c r="QFI413" s="47"/>
      <c r="QFJ413" s="47"/>
      <c r="QFK413" s="47"/>
      <c r="QFL413" s="47"/>
      <c r="QFM413" s="47"/>
      <c r="QFN413" s="47"/>
      <c r="QFO413" s="47"/>
      <c r="QFP413" s="47"/>
      <c r="QFQ413" s="47"/>
      <c r="QFR413" s="47"/>
      <c r="QFS413" s="47"/>
      <c r="QFT413" s="47"/>
      <c r="QFU413" s="47"/>
      <c r="QFV413" s="47"/>
      <c r="QFW413" s="47"/>
      <c r="QFX413" s="47"/>
      <c r="QFY413" s="47"/>
      <c r="QFZ413" s="47"/>
      <c r="QGA413" s="47"/>
      <c r="QGB413" s="47"/>
      <c r="QGC413" s="47"/>
      <c r="QGD413" s="47"/>
      <c r="QGE413" s="47"/>
      <c r="QGF413" s="47"/>
      <c r="QGG413" s="47"/>
      <c r="QGH413" s="47"/>
      <c r="QGI413" s="47"/>
      <c r="QGJ413" s="47"/>
      <c r="QGK413" s="47"/>
      <c r="QGL413" s="47"/>
      <c r="QGM413" s="47"/>
      <c r="QGN413" s="47"/>
      <c r="QGO413" s="47"/>
      <c r="QGP413" s="47"/>
      <c r="QGQ413" s="47"/>
      <c r="QGR413" s="47"/>
      <c r="QGS413" s="47"/>
      <c r="QGT413" s="47"/>
      <c r="QGU413" s="47"/>
      <c r="QGV413" s="47"/>
      <c r="QGW413" s="47"/>
      <c r="QGX413" s="47"/>
      <c r="QGY413" s="47"/>
      <c r="QGZ413" s="47"/>
      <c r="QHA413" s="47"/>
      <c r="QHB413" s="47"/>
      <c r="QHC413" s="47"/>
      <c r="QHD413" s="47"/>
      <c r="QHE413" s="47"/>
      <c r="QHF413" s="47"/>
      <c r="QHG413" s="47"/>
      <c r="QHH413" s="47"/>
      <c r="QHI413" s="47"/>
      <c r="QHJ413" s="47"/>
      <c r="QHK413" s="47"/>
      <c r="QHL413" s="47"/>
      <c r="QHM413" s="47"/>
      <c r="QHN413" s="47"/>
      <c r="QHO413" s="47"/>
      <c r="QHP413" s="47"/>
      <c r="QHQ413" s="47"/>
      <c r="QHR413" s="47"/>
      <c r="QHS413" s="47"/>
      <c r="QHT413" s="47"/>
      <c r="QHU413" s="47"/>
      <c r="QHV413" s="47"/>
      <c r="QHW413" s="47"/>
      <c r="QHX413" s="47"/>
      <c r="QHY413" s="47"/>
      <c r="QHZ413" s="47"/>
      <c r="QIA413" s="47"/>
      <c r="QIB413" s="47"/>
      <c r="QIC413" s="47"/>
      <c r="QID413" s="47"/>
      <c r="QIE413" s="47"/>
      <c r="QIF413" s="47"/>
      <c r="QIG413" s="47"/>
      <c r="QIH413" s="47"/>
      <c r="QII413" s="47"/>
      <c r="QIJ413" s="47"/>
      <c r="QIK413" s="47"/>
      <c r="QIL413" s="47"/>
      <c r="QIM413" s="47"/>
      <c r="QIN413" s="47"/>
      <c r="QIO413" s="47"/>
      <c r="QIP413" s="47"/>
      <c r="QIQ413" s="47"/>
      <c r="QIR413" s="47"/>
      <c r="QIS413" s="47"/>
      <c r="QIT413" s="47"/>
      <c r="QIU413" s="47"/>
      <c r="QIV413" s="47"/>
      <c r="QIW413" s="47"/>
      <c r="QIX413" s="47"/>
      <c r="QIY413" s="47"/>
      <c r="QIZ413" s="47"/>
      <c r="QJA413" s="47"/>
      <c r="QJB413" s="47"/>
      <c r="QJC413" s="47"/>
      <c r="QJD413" s="47"/>
      <c r="QJE413" s="47"/>
      <c r="QJF413" s="47"/>
      <c r="QJG413" s="47"/>
      <c r="QJH413" s="47"/>
      <c r="QJI413" s="47"/>
      <c r="QJJ413" s="47"/>
      <c r="QJK413" s="47"/>
      <c r="QJL413" s="47"/>
      <c r="QJM413" s="47"/>
      <c r="QJN413" s="47"/>
      <c r="QJO413" s="47"/>
      <c r="QJP413" s="47"/>
      <c r="QJQ413" s="47"/>
      <c r="QJR413" s="47"/>
      <c r="QJS413" s="47"/>
      <c r="QJT413" s="47"/>
      <c r="QJU413" s="47"/>
      <c r="QJV413" s="47"/>
      <c r="QJW413" s="47"/>
      <c r="QJX413" s="47"/>
      <c r="QJY413" s="47"/>
      <c r="QJZ413" s="47"/>
      <c r="QKA413" s="47"/>
      <c r="QKB413" s="47"/>
      <c r="QKC413" s="47"/>
      <c r="QKD413" s="47"/>
      <c r="QKE413" s="47"/>
      <c r="QKF413" s="47"/>
      <c r="QKG413" s="47"/>
      <c r="QKH413" s="47"/>
      <c r="QKI413" s="47"/>
      <c r="QKJ413" s="47"/>
      <c r="QKK413" s="47"/>
      <c r="QKL413" s="47"/>
      <c r="QKM413" s="47"/>
      <c r="QKN413" s="47"/>
      <c r="QKO413" s="47"/>
      <c r="QKP413" s="47"/>
      <c r="QKQ413" s="47"/>
      <c r="QKR413" s="47"/>
      <c r="QKS413" s="47"/>
      <c r="QKT413" s="47"/>
      <c r="QKU413" s="47"/>
      <c r="QKV413" s="47"/>
      <c r="QKW413" s="47"/>
      <c r="QKX413" s="47"/>
      <c r="QKY413" s="47"/>
      <c r="QKZ413" s="47"/>
      <c r="QLA413" s="47"/>
      <c r="QLB413" s="47"/>
      <c r="QLC413" s="47"/>
      <c r="QLD413" s="47"/>
      <c r="QLE413" s="47"/>
      <c r="QLF413" s="47"/>
      <c r="QLG413" s="47"/>
      <c r="QLH413" s="47"/>
      <c r="QLI413" s="47"/>
      <c r="QLJ413" s="47"/>
      <c r="QLK413" s="47"/>
      <c r="QLL413" s="47"/>
      <c r="QLM413" s="47"/>
      <c r="QLN413" s="47"/>
      <c r="QLO413" s="47"/>
      <c r="QLP413" s="47"/>
      <c r="QLQ413" s="47"/>
      <c r="QLR413" s="47"/>
      <c r="QLS413" s="47"/>
      <c r="QLT413" s="47"/>
      <c r="QLU413" s="47"/>
      <c r="QLV413" s="47"/>
      <c r="QLW413" s="47"/>
      <c r="QLX413" s="47"/>
      <c r="QLY413" s="47"/>
      <c r="QLZ413" s="47"/>
      <c r="QMA413" s="47"/>
      <c r="QMB413" s="47"/>
      <c r="QMC413" s="47"/>
      <c r="QMD413" s="47"/>
      <c r="QME413" s="47"/>
      <c r="QMF413" s="47"/>
      <c r="QMG413" s="47"/>
      <c r="QMH413" s="47"/>
      <c r="QMI413" s="47"/>
      <c r="QMJ413" s="47"/>
      <c r="QMK413" s="47"/>
      <c r="QML413" s="47"/>
      <c r="QMM413" s="47"/>
      <c r="QMN413" s="47"/>
      <c r="QMO413" s="47"/>
      <c r="QMP413" s="47"/>
      <c r="QMQ413" s="47"/>
      <c r="QMR413" s="47"/>
      <c r="QMS413" s="47"/>
      <c r="QMT413" s="47"/>
      <c r="QMU413" s="47"/>
      <c r="QMV413" s="47"/>
      <c r="QMW413" s="47"/>
      <c r="QMX413" s="47"/>
      <c r="QMY413" s="47"/>
      <c r="QMZ413" s="47"/>
      <c r="QNA413" s="47"/>
      <c r="QNB413" s="47"/>
      <c r="QNC413" s="47"/>
      <c r="QND413" s="47"/>
      <c r="QNE413" s="47"/>
      <c r="QNF413" s="47"/>
      <c r="QNG413" s="47"/>
      <c r="QNH413" s="47"/>
      <c r="QNI413" s="47"/>
      <c r="QNJ413" s="47"/>
      <c r="QNK413" s="47"/>
      <c r="QNL413" s="47"/>
      <c r="QNM413" s="47"/>
      <c r="QNN413" s="47"/>
      <c r="QNO413" s="47"/>
      <c r="QNP413" s="47"/>
      <c r="QNQ413" s="47"/>
      <c r="QNR413" s="47"/>
      <c r="QNS413" s="47"/>
      <c r="QNT413" s="47"/>
      <c r="QNU413" s="47"/>
      <c r="QNV413" s="47"/>
      <c r="QNW413" s="47"/>
      <c r="QNX413" s="47"/>
      <c r="QNY413" s="47"/>
      <c r="QNZ413" s="47"/>
      <c r="QOA413" s="47"/>
      <c r="QOB413" s="47"/>
      <c r="QOC413" s="47"/>
      <c r="QOD413" s="47"/>
      <c r="QOE413" s="47"/>
      <c r="QOF413" s="47"/>
      <c r="QOG413" s="47"/>
      <c r="QOH413" s="47"/>
      <c r="QOI413" s="47"/>
      <c r="QOJ413" s="47"/>
      <c r="QOK413" s="47"/>
      <c r="QOL413" s="47"/>
      <c r="QOM413" s="47"/>
      <c r="QON413" s="47"/>
      <c r="QOO413" s="47"/>
      <c r="QOP413" s="47"/>
      <c r="QOQ413" s="47"/>
      <c r="QOR413" s="47"/>
      <c r="QOS413" s="47"/>
      <c r="QOT413" s="47"/>
      <c r="QOU413" s="47"/>
      <c r="QOV413" s="47"/>
      <c r="QOW413" s="47"/>
      <c r="QOX413" s="47"/>
      <c r="QOY413" s="47"/>
      <c r="QOZ413" s="47"/>
      <c r="QPA413" s="47"/>
      <c r="QPB413" s="47"/>
      <c r="QPC413" s="47"/>
      <c r="QPD413" s="47"/>
      <c r="QPE413" s="47"/>
      <c r="QPF413" s="47"/>
      <c r="QPG413" s="47"/>
      <c r="QPH413" s="47"/>
      <c r="QPI413" s="47"/>
      <c r="QPJ413" s="47"/>
      <c r="QPK413" s="47"/>
      <c r="QPL413" s="47"/>
      <c r="QPM413" s="47"/>
      <c r="QPN413" s="47"/>
      <c r="QPO413" s="47"/>
      <c r="QPP413" s="47"/>
      <c r="QPQ413" s="47"/>
      <c r="QPR413" s="47"/>
      <c r="QPS413" s="47"/>
      <c r="QPT413" s="47"/>
      <c r="QPU413" s="47"/>
      <c r="QPV413" s="47"/>
      <c r="QPW413" s="47"/>
      <c r="QPX413" s="47"/>
      <c r="QPY413" s="47"/>
      <c r="QPZ413" s="47"/>
      <c r="QQA413" s="47"/>
      <c r="QQB413" s="47"/>
      <c r="QQC413" s="47"/>
      <c r="QQD413" s="47"/>
      <c r="QQE413" s="47"/>
      <c r="QQF413" s="47"/>
      <c r="QQG413" s="47"/>
      <c r="QQH413" s="47"/>
      <c r="QQI413" s="47"/>
      <c r="QQJ413" s="47"/>
      <c r="QQK413" s="47"/>
      <c r="QQL413" s="47"/>
      <c r="QQM413" s="47"/>
      <c r="QQN413" s="47"/>
      <c r="QQO413" s="47"/>
      <c r="QQP413" s="47"/>
      <c r="QQQ413" s="47"/>
      <c r="QQR413" s="47"/>
      <c r="QQS413" s="47"/>
      <c r="QQT413" s="47"/>
      <c r="QQU413" s="47"/>
      <c r="QQV413" s="47"/>
      <c r="QQW413" s="47"/>
      <c r="QQX413" s="47"/>
      <c r="QQY413" s="47"/>
      <c r="QQZ413" s="47"/>
      <c r="QRA413" s="47"/>
      <c r="QRB413" s="47"/>
      <c r="QRC413" s="47"/>
      <c r="QRD413" s="47"/>
      <c r="QRE413" s="47"/>
      <c r="QRF413" s="47"/>
      <c r="QRG413" s="47"/>
      <c r="QRH413" s="47"/>
      <c r="QRI413" s="47"/>
      <c r="QRJ413" s="47"/>
      <c r="QRK413" s="47"/>
      <c r="QRL413" s="47"/>
      <c r="QRM413" s="47"/>
      <c r="QRN413" s="47"/>
      <c r="QRO413" s="47"/>
      <c r="QRP413" s="47"/>
      <c r="QRQ413" s="47"/>
      <c r="QRR413" s="47"/>
      <c r="QRS413" s="47"/>
      <c r="QRT413" s="47"/>
      <c r="QRU413" s="47"/>
      <c r="QRV413" s="47"/>
      <c r="QRW413" s="47"/>
      <c r="QRX413" s="47"/>
      <c r="QRY413" s="47"/>
      <c r="QRZ413" s="47"/>
      <c r="QSA413" s="47"/>
      <c r="QSB413" s="47"/>
      <c r="QSC413" s="47"/>
      <c r="QSD413" s="47"/>
      <c r="QSE413" s="47"/>
      <c r="QSF413" s="47"/>
      <c r="QSG413" s="47"/>
      <c r="QSH413" s="47"/>
      <c r="QSI413" s="47"/>
      <c r="QSJ413" s="47"/>
      <c r="QSK413" s="47"/>
      <c r="QSL413" s="47"/>
      <c r="QSM413" s="47"/>
      <c r="QSN413" s="47"/>
      <c r="QSO413" s="47"/>
      <c r="QSP413" s="47"/>
      <c r="QSQ413" s="47"/>
      <c r="QSR413" s="47"/>
      <c r="QSS413" s="47"/>
      <c r="QST413" s="47"/>
      <c r="QSU413" s="47"/>
      <c r="QSV413" s="47"/>
      <c r="QSW413" s="47"/>
      <c r="QSX413" s="47"/>
      <c r="QSY413" s="47"/>
      <c r="QSZ413" s="47"/>
      <c r="QTA413" s="47"/>
      <c r="QTB413" s="47"/>
      <c r="QTC413" s="47"/>
      <c r="QTD413" s="47"/>
      <c r="QTE413" s="47"/>
      <c r="QTF413" s="47"/>
      <c r="QTG413" s="47"/>
      <c r="QTH413" s="47"/>
      <c r="QTI413" s="47"/>
      <c r="QTJ413" s="47"/>
      <c r="QTK413" s="47"/>
      <c r="QTL413" s="47"/>
      <c r="QTM413" s="47"/>
      <c r="QTN413" s="47"/>
      <c r="QTO413" s="47"/>
      <c r="QTP413" s="47"/>
      <c r="QTQ413" s="47"/>
      <c r="QTR413" s="47"/>
      <c r="QTS413" s="47"/>
      <c r="QTT413" s="47"/>
      <c r="QTU413" s="47"/>
      <c r="QTV413" s="47"/>
      <c r="QTW413" s="47"/>
      <c r="QTX413" s="47"/>
      <c r="QTY413" s="47"/>
      <c r="QTZ413" s="47"/>
      <c r="QUA413" s="47"/>
      <c r="QUB413" s="47"/>
      <c r="QUC413" s="47"/>
      <c r="QUD413" s="47"/>
      <c r="QUE413" s="47"/>
      <c r="QUF413" s="47"/>
      <c r="QUG413" s="47"/>
      <c r="QUH413" s="47"/>
      <c r="QUI413" s="47"/>
      <c r="QUJ413" s="47"/>
      <c r="QUK413" s="47"/>
      <c r="QUL413" s="47"/>
      <c r="QUM413" s="47"/>
      <c r="QUN413" s="47"/>
      <c r="QUO413" s="47"/>
      <c r="QUP413" s="47"/>
      <c r="QUQ413" s="47"/>
      <c r="QUR413" s="47"/>
      <c r="QUS413" s="47"/>
      <c r="QUT413" s="47"/>
      <c r="QUU413" s="47"/>
      <c r="QUV413" s="47"/>
      <c r="QUW413" s="47"/>
      <c r="QUX413" s="47"/>
      <c r="QUY413" s="47"/>
      <c r="QUZ413" s="47"/>
      <c r="QVA413" s="47"/>
      <c r="QVB413" s="47"/>
      <c r="QVC413" s="47"/>
      <c r="QVD413" s="47"/>
      <c r="QVE413" s="47"/>
      <c r="QVF413" s="47"/>
      <c r="QVG413" s="47"/>
      <c r="QVH413" s="47"/>
      <c r="QVI413" s="47"/>
      <c r="QVJ413" s="47"/>
      <c r="QVK413" s="47"/>
      <c r="QVL413" s="47"/>
      <c r="QVM413" s="47"/>
      <c r="QVN413" s="47"/>
      <c r="QVO413" s="47"/>
      <c r="QVP413" s="47"/>
      <c r="QVQ413" s="47"/>
      <c r="QVR413" s="47"/>
      <c r="QVS413" s="47"/>
      <c r="QVT413" s="47"/>
      <c r="QVU413" s="47"/>
      <c r="QVV413" s="47"/>
      <c r="QVW413" s="47"/>
      <c r="QVX413" s="47"/>
      <c r="QVY413" s="47"/>
      <c r="QVZ413" s="47"/>
      <c r="QWA413" s="47"/>
      <c r="QWB413" s="47"/>
      <c r="QWC413" s="47"/>
      <c r="QWD413" s="47"/>
      <c r="QWE413" s="47"/>
      <c r="QWF413" s="47"/>
      <c r="QWG413" s="47"/>
      <c r="QWH413" s="47"/>
      <c r="QWI413" s="47"/>
      <c r="QWJ413" s="47"/>
      <c r="QWK413" s="47"/>
      <c r="QWL413" s="47"/>
      <c r="QWM413" s="47"/>
      <c r="QWN413" s="47"/>
      <c r="QWO413" s="47"/>
      <c r="QWP413" s="47"/>
      <c r="QWQ413" s="47"/>
      <c r="QWR413" s="47"/>
      <c r="QWS413" s="47"/>
      <c r="QWT413" s="47"/>
      <c r="QWU413" s="47"/>
      <c r="QWV413" s="47"/>
      <c r="QWW413" s="47"/>
      <c r="QWX413" s="47"/>
      <c r="QWY413" s="47"/>
      <c r="QWZ413" s="47"/>
      <c r="QXA413" s="47"/>
      <c r="QXB413" s="47"/>
      <c r="QXC413" s="47"/>
      <c r="QXD413" s="47"/>
      <c r="QXE413" s="47"/>
      <c r="QXF413" s="47"/>
      <c r="QXG413" s="47"/>
      <c r="QXH413" s="47"/>
      <c r="QXI413" s="47"/>
      <c r="QXJ413" s="47"/>
      <c r="QXK413" s="47"/>
      <c r="QXL413" s="47"/>
      <c r="QXM413" s="47"/>
      <c r="QXN413" s="47"/>
      <c r="QXO413" s="47"/>
      <c r="QXP413" s="47"/>
      <c r="QXQ413" s="47"/>
      <c r="QXR413" s="47"/>
      <c r="QXS413" s="47"/>
      <c r="QXT413" s="47"/>
      <c r="QXU413" s="47"/>
      <c r="QXV413" s="47"/>
      <c r="QXW413" s="47"/>
      <c r="QXX413" s="47"/>
      <c r="QXY413" s="47"/>
      <c r="QXZ413" s="47"/>
      <c r="QYA413" s="47"/>
      <c r="QYB413" s="47"/>
      <c r="QYC413" s="47"/>
      <c r="QYD413" s="47"/>
      <c r="QYE413" s="47"/>
      <c r="QYF413" s="47"/>
      <c r="QYG413" s="47"/>
      <c r="QYH413" s="47"/>
      <c r="QYI413" s="47"/>
      <c r="QYJ413" s="47"/>
      <c r="QYK413" s="47"/>
      <c r="QYL413" s="47"/>
      <c r="QYM413" s="47"/>
      <c r="QYN413" s="47"/>
      <c r="QYO413" s="47"/>
      <c r="QYP413" s="47"/>
      <c r="QYQ413" s="47"/>
      <c r="QYR413" s="47"/>
      <c r="QYS413" s="47"/>
      <c r="QYT413" s="47"/>
      <c r="QYU413" s="47"/>
      <c r="QYV413" s="47"/>
      <c r="QYW413" s="47"/>
      <c r="QYX413" s="47"/>
      <c r="QYY413" s="47"/>
      <c r="QYZ413" s="47"/>
      <c r="QZA413" s="47"/>
      <c r="QZB413" s="47"/>
      <c r="QZC413" s="47"/>
      <c r="QZD413" s="47"/>
      <c r="QZE413" s="47"/>
      <c r="QZF413" s="47"/>
      <c r="QZG413" s="47"/>
      <c r="QZH413" s="47"/>
      <c r="QZI413" s="47"/>
      <c r="QZJ413" s="47"/>
      <c r="QZK413" s="47"/>
      <c r="QZL413" s="47"/>
      <c r="QZM413" s="47"/>
      <c r="QZN413" s="47"/>
      <c r="QZO413" s="47"/>
      <c r="QZP413" s="47"/>
      <c r="QZQ413" s="47"/>
      <c r="QZR413" s="47"/>
      <c r="QZS413" s="47"/>
      <c r="QZT413" s="47"/>
      <c r="QZU413" s="47"/>
      <c r="QZV413" s="47"/>
      <c r="QZW413" s="47"/>
      <c r="QZX413" s="47"/>
      <c r="QZY413" s="47"/>
      <c r="QZZ413" s="47"/>
      <c r="RAA413" s="47"/>
      <c r="RAB413" s="47"/>
      <c r="RAC413" s="47"/>
      <c r="RAD413" s="47"/>
      <c r="RAE413" s="47"/>
      <c r="RAF413" s="47"/>
      <c r="RAG413" s="47"/>
      <c r="RAH413" s="47"/>
      <c r="RAI413" s="47"/>
      <c r="RAJ413" s="47"/>
      <c r="RAK413" s="47"/>
      <c r="RAL413" s="47"/>
      <c r="RAM413" s="47"/>
      <c r="RAN413" s="47"/>
      <c r="RAO413" s="47"/>
      <c r="RAP413" s="47"/>
      <c r="RAQ413" s="47"/>
      <c r="RAR413" s="47"/>
      <c r="RAS413" s="47"/>
      <c r="RAT413" s="47"/>
      <c r="RAU413" s="47"/>
      <c r="RAV413" s="47"/>
      <c r="RAW413" s="47"/>
      <c r="RAX413" s="47"/>
      <c r="RAY413" s="47"/>
      <c r="RAZ413" s="47"/>
      <c r="RBA413" s="47"/>
      <c r="RBB413" s="47"/>
      <c r="RBC413" s="47"/>
      <c r="RBD413" s="47"/>
      <c r="RBE413" s="47"/>
      <c r="RBF413" s="47"/>
      <c r="RBG413" s="47"/>
      <c r="RBH413" s="47"/>
      <c r="RBI413" s="47"/>
      <c r="RBJ413" s="47"/>
      <c r="RBK413" s="47"/>
      <c r="RBL413" s="47"/>
      <c r="RBM413" s="47"/>
      <c r="RBN413" s="47"/>
      <c r="RBO413" s="47"/>
      <c r="RBP413" s="47"/>
      <c r="RBQ413" s="47"/>
      <c r="RBR413" s="47"/>
      <c r="RBS413" s="47"/>
      <c r="RBT413" s="47"/>
      <c r="RBU413" s="47"/>
      <c r="RBV413" s="47"/>
      <c r="RBW413" s="47"/>
      <c r="RBX413" s="47"/>
      <c r="RBY413" s="47"/>
      <c r="RBZ413" s="47"/>
      <c r="RCA413" s="47"/>
      <c r="RCB413" s="47"/>
      <c r="RCC413" s="47"/>
      <c r="RCD413" s="47"/>
      <c r="RCE413" s="47"/>
      <c r="RCF413" s="47"/>
      <c r="RCG413" s="47"/>
      <c r="RCH413" s="47"/>
      <c r="RCI413" s="47"/>
      <c r="RCJ413" s="47"/>
      <c r="RCK413" s="47"/>
      <c r="RCL413" s="47"/>
      <c r="RCM413" s="47"/>
      <c r="RCN413" s="47"/>
      <c r="RCO413" s="47"/>
      <c r="RCP413" s="47"/>
      <c r="RCQ413" s="47"/>
      <c r="RCR413" s="47"/>
      <c r="RCS413" s="47"/>
      <c r="RCT413" s="47"/>
      <c r="RCU413" s="47"/>
      <c r="RCV413" s="47"/>
      <c r="RCW413" s="47"/>
      <c r="RCX413" s="47"/>
      <c r="RCY413" s="47"/>
      <c r="RCZ413" s="47"/>
      <c r="RDA413" s="47"/>
      <c r="RDB413" s="47"/>
      <c r="RDC413" s="47"/>
      <c r="RDD413" s="47"/>
      <c r="RDE413" s="47"/>
      <c r="RDF413" s="47"/>
      <c r="RDG413" s="47"/>
      <c r="RDH413" s="47"/>
      <c r="RDI413" s="47"/>
      <c r="RDJ413" s="47"/>
      <c r="RDK413" s="47"/>
      <c r="RDL413" s="47"/>
      <c r="RDM413" s="47"/>
      <c r="RDN413" s="47"/>
      <c r="RDO413" s="47"/>
      <c r="RDP413" s="47"/>
      <c r="RDQ413" s="47"/>
      <c r="RDR413" s="47"/>
      <c r="RDS413" s="47"/>
      <c r="RDT413" s="47"/>
      <c r="RDU413" s="47"/>
      <c r="RDV413" s="47"/>
      <c r="RDW413" s="47"/>
      <c r="RDX413" s="47"/>
      <c r="RDY413" s="47"/>
      <c r="RDZ413" s="47"/>
      <c r="REA413" s="47"/>
      <c r="REB413" s="47"/>
      <c r="REC413" s="47"/>
      <c r="RED413" s="47"/>
      <c r="REE413" s="47"/>
      <c r="REF413" s="47"/>
      <c r="REG413" s="47"/>
      <c r="REH413" s="47"/>
      <c r="REI413" s="47"/>
      <c r="REJ413" s="47"/>
      <c r="REK413" s="47"/>
      <c r="REL413" s="47"/>
      <c r="REM413" s="47"/>
      <c r="REN413" s="47"/>
      <c r="REO413" s="47"/>
      <c r="REP413" s="47"/>
      <c r="REQ413" s="47"/>
      <c r="RER413" s="47"/>
      <c r="RES413" s="47"/>
      <c r="RET413" s="47"/>
      <c r="REU413" s="47"/>
      <c r="REV413" s="47"/>
      <c r="REW413" s="47"/>
      <c r="REX413" s="47"/>
      <c r="REY413" s="47"/>
      <c r="REZ413" s="47"/>
      <c r="RFA413" s="47"/>
      <c r="RFB413" s="47"/>
      <c r="RFC413" s="47"/>
      <c r="RFD413" s="47"/>
      <c r="RFE413" s="47"/>
      <c r="RFF413" s="47"/>
      <c r="RFG413" s="47"/>
      <c r="RFH413" s="47"/>
      <c r="RFI413" s="47"/>
      <c r="RFJ413" s="47"/>
      <c r="RFK413" s="47"/>
      <c r="RFL413" s="47"/>
      <c r="RFM413" s="47"/>
      <c r="RFN413" s="47"/>
      <c r="RFO413" s="47"/>
      <c r="RFP413" s="47"/>
      <c r="RFQ413" s="47"/>
      <c r="RFR413" s="47"/>
      <c r="RFS413" s="47"/>
      <c r="RFT413" s="47"/>
      <c r="RFU413" s="47"/>
      <c r="RFV413" s="47"/>
      <c r="RFW413" s="47"/>
      <c r="RFX413" s="47"/>
      <c r="RFY413" s="47"/>
      <c r="RFZ413" s="47"/>
      <c r="RGA413" s="47"/>
      <c r="RGB413" s="47"/>
      <c r="RGC413" s="47"/>
      <c r="RGD413" s="47"/>
      <c r="RGE413" s="47"/>
      <c r="RGF413" s="47"/>
      <c r="RGG413" s="47"/>
      <c r="RGH413" s="47"/>
      <c r="RGI413" s="47"/>
      <c r="RGJ413" s="47"/>
      <c r="RGK413" s="47"/>
      <c r="RGL413" s="47"/>
      <c r="RGM413" s="47"/>
      <c r="RGN413" s="47"/>
      <c r="RGO413" s="47"/>
      <c r="RGP413" s="47"/>
      <c r="RGQ413" s="47"/>
      <c r="RGR413" s="47"/>
      <c r="RGS413" s="47"/>
      <c r="RGT413" s="47"/>
      <c r="RGU413" s="47"/>
      <c r="RGV413" s="47"/>
      <c r="RGW413" s="47"/>
      <c r="RGX413" s="47"/>
      <c r="RGY413" s="47"/>
      <c r="RGZ413" s="47"/>
      <c r="RHA413" s="47"/>
      <c r="RHB413" s="47"/>
      <c r="RHC413" s="47"/>
      <c r="RHD413" s="47"/>
      <c r="RHE413" s="47"/>
      <c r="RHF413" s="47"/>
      <c r="RHG413" s="47"/>
      <c r="RHH413" s="47"/>
      <c r="RHI413" s="47"/>
      <c r="RHJ413" s="47"/>
      <c r="RHK413" s="47"/>
      <c r="RHL413" s="47"/>
      <c r="RHM413" s="47"/>
      <c r="RHN413" s="47"/>
      <c r="RHO413" s="47"/>
      <c r="RHP413" s="47"/>
      <c r="RHQ413" s="47"/>
      <c r="RHR413" s="47"/>
      <c r="RHS413" s="47"/>
      <c r="RHT413" s="47"/>
      <c r="RHU413" s="47"/>
      <c r="RHV413" s="47"/>
      <c r="RHW413" s="47"/>
      <c r="RHX413" s="47"/>
      <c r="RHY413" s="47"/>
      <c r="RHZ413" s="47"/>
      <c r="RIA413" s="47"/>
      <c r="RIB413" s="47"/>
      <c r="RIC413" s="47"/>
      <c r="RID413" s="47"/>
      <c r="RIE413" s="47"/>
      <c r="RIF413" s="47"/>
      <c r="RIG413" s="47"/>
      <c r="RIH413" s="47"/>
      <c r="RII413" s="47"/>
      <c r="RIJ413" s="47"/>
      <c r="RIK413" s="47"/>
      <c r="RIL413" s="47"/>
      <c r="RIM413" s="47"/>
      <c r="RIN413" s="47"/>
      <c r="RIO413" s="47"/>
      <c r="RIP413" s="47"/>
      <c r="RIQ413" s="47"/>
      <c r="RIR413" s="47"/>
      <c r="RIS413" s="47"/>
      <c r="RIT413" s="47"/>
      <c r="RIU413" s="47"/>
      <c r="RIV413" s="47"/>
      <c r="RIW413" s="47"/>
      <c r="RIX413" s="47"/>
      <c r="RIY413" s="47"/>
      <c r="RIZ413" s="47"/>
      <c r="RJA413" s="47"/>
      <c r="RJB413" s="47"/>
      <c r="RJC413" s="47"/>
      <c r="RJD413" s="47"/>
      <c r="RJE413" s="47"/>
      <c r="RJF413" s="47"/>
      <c r="RJG413" s="47"/>
      <c r="RJH413" s="47"/>
      <c r="RJI413" s="47"/>
      <c r="RJJ413" s="47"/>
      <c r="RJK413" s="47"/>
      <c r="RJL413" s="47"/>
      <c r="RJM413" s="47"/>
      <c r="RJN413" s="47"/>
      <c r="RJO413" s="47"/>
      <c r="RJP413" s="47"/>
      <c r="RJQ413" s="47"/>
      <c r="RJR413" s="47"/>
      <c r="RJS413" s="47"/>
      <c r="RJT413" s="47"/>
      <c r="RJU413" s="47"/>
      <c r="RJV413" s="47"/>
      <c r="RJW413" s="47"/>
      <c r="RJX413" s="47"/>
      <c r="RJY413" s="47"/>
      <c r="RJZ413" s="47"/>
      <c r="RKA413" s="47"/>
      <c r="RKB413" s="47"/>
      <c r="RKC413" s="47"/>
      <c r="RKD413" s="47"/>
      <c r="RKE413" s="47"/>
      <c r="RKF413" s="47"/>
      <c r="RKG413" s="47"/>
      <c r="RKH413" s="47"/>
      <c r="RKI413" s="47"/>
      <c r="RKJ413" s="47"/>
      <c r="RKK413" s="47"/>
      <c r="RKL413" s="47"/>
      <c r="RKM413" s="47"/>
      <c r="RKN413" s="47"/>
      <c r="RKO413" s="47"/>
      <c r="RKP413" s="47"/>
      <c r="RKQ413" s="47"/>
      <c r="RKR413" s="47"/>
      <c r="RKS413" s="47"/>
      <c r="RKT413" s="47"/>
      <c r="RKU413" s="47"/>
      <c r="RKV413" s="47"/>
      <c r="RKW413" s="47"/>
      <c r="RKX413" s="47"/>
      <c r="RKY413" s="47"/>
      <c r="RKZ413" s="47"/>
      <c r="RLA413" s="47"/>
      <c r="RLB413" s="47"/>
      <c r="RLC413" s="47"/>
      <c r="RLD413" s="47"/>
      <c r="RLE413" s="47"/>
      <c r="RLF413" s="47"/>
      <c r="RLG413" s="47"/>
      <c r="RLH413" s="47"/>
      <c r="RLI413" s="47"/>
      <c r="RLJ413" s="47"/>
      <c r="RLK413" s="47"/>
      <c r="RLL413" s="47"/>
      <c r="RLM413" s="47"/>
      <c r="RLN413" s="47"/>
      <c r="RLO413" s="47"/>
      <c r="RLP413" s="47"/>
      <c r="RLQ413" s="47"/>
      <c r="RLR413" s="47"/>
      <c r="RLS413" s="47"/>
      <c r="RLT413" s="47"/>
      <c r="RLU413" s="47"/>
      <c r="RLV413" s="47"/>
      <c r="RLW413" s="47"/>
      <c r="RLX413" s="47"/>
      <c r="RLY413" s="47"/>
      <c r="RLZ413" s="47"/>
      <c r="RMA413" s="47"/>
      <c r="RMB413" s="47"/>
      <c r="RMC413" s="47"/>
      <c r="RMD413" s="47"/>
      <c r="RME413" s="47"/>
      <c r="RMF413" s="47"/>
      <c r="RMG413" s="47"/>
      <c r="RMH413" s="47"/>
      <c r="RMI413" s="47"/>
      <c r="RMJ413" s="47"/>
      <c r="RMK413" s="47"/>
      <c r="RML413" s="47"/>
      <c r="RMM413" s="47"/>
      <c r="RMN413" s="47"/>
      <c r="RMO413" s="47"/>
      <c r="RMP413" s="47"/>
      <c r="RMQ413" s="47"/>
      <c r="RMR413" s="47"/>
      <c r="RMS413" s="47"/>
      <c r="RMT413" s="47"/>
      <c r="RMU413" s="47"/>
      <c r="RMV413" s="47"/>
      <c r="RMW413" s="47"/>
      <c r="RMX413" s="47"/>
      <c r="RMY413" s="47"/>
      <c r="RMZ413" s="47"/>
      <c r="RNA413" s="47"/>
      <c r="RNB413" s="47"/>
      <c r="RNC413" s="47"/>
      <c r="RND413" s="47"/>
      <c r="RNE413" s="47"/>
      <c r="RNF413" s="47"/>
      <c r="RNG413" s="47"/>
      <c r="RNH413" s="47"/>
      <c r="RNI413" s="47"/>
      <c r="RNJ413" s="47"/>
      <c r="RNK413" s="47"/>
      <c r="RNL413" s="47"/>
      <c r="RNM413" s="47"/>
      <c r="RNN413" s="47"/>
      <c r="RNO413" s="47"/>
      <c r="RNP413" s="47"/>
      <c r="RNQ413" s="47"/>
      <c r="RNR413" s="47"/>
      <c r="RNS413" s="47"/>
      <c r="RNT413" s="47"/>
      <c r="RNU413" s="47"/>
      <c r="RNV413" s="47"/>
      <c r="RNW413" s="47"/>
      <c r="RNX413" s="47"/>
      <c r="RNY413" s="47"/>
      <c r="RNZ413" s="47"/>
      <c r="ROA413" s="47"/>
      <c r="ROB413" s="47"/>
      <c r="ROC413" s="47"/>
      <c r="ROD413" s="47"/>
      <c r="ROE413" s="47"/>
      <c r="ROF413" s="47"/>
      <c r="ROG413" s="47"/>
      <c r="ROH413" s="47"/>
      <c r="ROI413" s="47"/>
      <c r="ROJ413" s="47"/>
      <c r="ROK413" s="47"/>
      <c r="ROL413" s="47"/>
      <c r="ROM413" s="47"/>
      <c r="RON413" s="47"/>
      <c r="ROO413" s="47"/>
      <c r="ROP413" s="47"/>
      <c r="ROQ413" s="47"/>
      <c r="ROR413" s="47"/>
      <c r="ROS413" s="47"/>
      <c r="ROT413" s="47"/>
      <c r="ROU413" s="47"/>
      <c r="ROV413" s="47"/>
      <c r="ROW413" s="47"/>
      <c r="ROX413" s="47"/>
      <c r="ROY413" s="47"/>
      <c r="ROZ413" s="47"/>
      <c r="RPA413" s="47"/>
      <c r="RPB413" s="47"/>
      <c r="RPC413" s="47"/>
      <c r="RPD413" s="47"/>
      <c r="RPE413" s="47"/>
      <c r="RPF413" s="47"/>
      <c r="RPG413" s="47"/>
      <c r="RPH413" s="47"/>
      <c r="RPI413" s="47"/>
      <c r="RPJ413" s="47"/>
      <c r="RPK413" s="47"/>
      <c r="RPL413" s="47"/>
      <c r="RPM413" s="47"/>
      <c r="RPN413" s="47"/>
      <c r="RPO413" s="47"/>
      <c r="RPP413" s="47"/>
      <c r="RPQ413" s="47"/>
      <c r="RPR413" s="47"/>
      <c r="RPS413" s="47"/>
      <c r="RPT413" s="47"/>
      <c r="RPU413" s="47"/>
      <c r="RPV413" s="47"/>
      <c r="RPW413" s="47"/>
      <c r="RPX413" s="47"/>
      <c r="RPY413" s="47"/>
      <c r="RPZ413" s="47"/>
      <c r="RQA413" s="47"/>
      <c r="RQB413" s="47"/>
      <c r="RQC413" s="47"/>
      <c r="RQD413" s="47"/>
      <c r="RQE413" s="47"/>
      <c r="RQF413" s="47"/>
      <c r="RQG413" s="47"/>
      <c r="RQH413" s="47"/>
      <c r="RQI413" s="47"/>
      <c r="RQJ413" s="47"/>
      <c r="RQK413" s="47"/>
      <c r="RQL413" s="47"/>
      <c r="RQM413" s="47"/>
      <c r="RQN413" s="47"/>
      <c r="RQO413" s="47"/>
      <c r="RQP413" s="47"/>
      <c r="RQQ413" s="47"/>
      <c r="RQR413" s="47"/>
      <c r="RQS413" s="47"/>
      <c r="RQT413" s="47"/>
      <c r="RQU413" s="47"/>
      <c r="RQV413" s="47"/>
      <c r="RQW413" s="47"/>
      <c r="RQX413" s="47"/>
      <c r="RQY413" s="47"/>
      <c r="RQZ413" s="47"/>
      <c r="RRA413" s="47"/>
      <c r="RRB413" s="47"/>
      <c r="RRC413" s="47"/>
      <c r="RRD413" s="47"/>
      <c r="RRE413" s="47"/>
      <c r="RRF413" s="47"/>
      <c r="RRG413" s="47"/>
      <c r="RRH413" s="47"/>
      <c r="RRI413" s="47"/>
      <c r="RRJ413" s="47"/>
      <c r="RRK413" s="47"/>
      <c r="RRL413" s="47"/>
      <c r="RRM413" s="47"/>
      <c r="RRN413" s="47"/>
      <c r="RRO413" s="47"/>
      <c r="RRP413" s="47"/>
      <c r="RRQ413" s="47"/>
      <c r="RRR413" s="47"/>
      <c r="RRS413" s="47"/>
      <c r="RRT413" s="47"/>
      <c r="RRU413" s="47"/>
      <c r="RRV413" s="47"/>
      <c r="RRW413" s="47"/>
      <c r="RRX413" s="47"/>
      <c r="RRY413" s="47"/>
      <c r="RRZ413" s="47"/>
      <c r="RSA413" s="47"/>
      <c r="RSB413" s="47"/>
      <c r="RSC413" s="47"/>
      <c r="RSD413" s="47"/>
      <c r="RSE413" s="47"/>
      <c r="RSF413" s="47"/>
      <c r="RSG413" s="47"/>
      <c r="RSH413" s="47"/>
      <c r="RSI413" s="47"/>
      <c r="RSJ413" s="47"/>
      <c r="RSK413" s="47"/>
      <c r="RSL413" s="47"/>
      <c r="RSM413" s="47"/>
      <c r="RSN413" s="47"/>
      <c r="RSO413" s="47"/>
      <c r="RSP413" s="47"/>
      <c r="RSQ413" s="47"/>
      <c r="RSR413" s="47"/>
      <c r="RSS413" s="47"/>
      <c r="RST413" s="47"/>
      <c r="RSU413" s="47"/>
      <c r="RSV413" s="47"/>
      <c r="RSW413" s="47"/>
      <c r="RSX413" s="47"/>
      <c r="RSY413" s="47"/>
      <c r="RSZ413" s="47"/>
      <c r="RTA413" s="47"/>
      <c r="RTB413" s="47"/>
      <c r="RTC413" s="47"/>
      <c r="RTD413" s="47"/>
      <c r="RTE413" s="47"/>
      <c r="RTF413" s="47"/>
      <c r="RTG413" s="47"/>
      <c r="RTH413" s="47"/>
      <c r="RTI413" s="47"/>
      <c r="RTJ413" s="47"/>
      <c r="RTK413" s="47"/>
      <c r="RTL413" s="47"/>
      <c r="RTM413" s="47"/>
      <c r="RTN413" s="47"/>
      <c r="RTO413" s="47"/>
      <c r="RTP413" s="47"/>
      <c r="RTQ413" s="47"/>
      <c r="RTR413" s="47"/>
      <c r="RTS413" s="47"/>
      <c r="RTT413" s="47"/>
      <c r="RTU413" s="47"/>
      <c r="RTV413" s="47"/>
      <c r="RTW413" s="47"/>
      <c r="RTX413" s="47"/>
      <c r="RTY413" s="47"/>
      <c r="RTZ413" s="47"/>
      <c r="RUA413" s="47"/>
      <c r="RUB413" s="47"/>
      <c r="RUC413" s="47"/>
      <c r="RUD413" s="47"/>
      <c r="RUE413" s="47"/>
      <c r="RUF413" s="47"/>
      <c r="RUG413" s="47"/>
      <c r="RUH413" s="47"/>
      <c r="RUI413" s="47"/>
      <c r="RUJ413" s="47"/>
      <c r="RUK413" s="47"/>
      <c r="RUL413" s="47"/>
      <c r="RUM413" s="47"/>
      <c r="RUN413" s="47"/>
      <c r="RUO413" s="47"/>
      <c r="RUP413" s="47"/>
      <c r="RUQ413" s="47"/>
      <c r="RUR413" s="47"/>
      <c r="RUS413" s="47"/>
      <c r="RUT413" s="47"/>
      <c r="RUU413" s="47"/>
      <c r="RUV413" s="47"/>
      <c r="RUW413" s="47"/>
      <c r="RUX413" s="47"/>
      <c r="RUY413" s="47"/>
      <c r="RUZ413" s="47"/>
      <c r="RVA413" s="47"/>
      <c r="RVB413" s="47"/>
      <c r="RVC413" s="47"/>
      <c r="RVD413" s="47"/>
      <c r="RVE413" s="47"/>
      <c r="RVF413" s="47"/>
      <c r="RVG413" s="47"/>
      <c r="RVH413" s="47"/>
      <c r="RVI413" s="47"/>
      <c r="RVJ413" s="47"/>
      <c r="RVK413" s="47"/>
      <c r="RVL413" s="47"/>
      <c r="RVM413" s="47"/>
      <c r="RVN413" s="47"/>
      <c r="RVO413" s="47"/>
      <c r="RVP413" s="47"/>
      <c r="RVQ413" s="47"/>
      <c r="RVR413" s="47"/>
      <c r="RVS413" s="47"/>
      <c r="RVT413" s="47"/>
      <c r="RVU413" s="47"/>
      <c r="RVV413" s="47"/>
      <c r="RVW413" s="47"/>
      <c r="RVX413" s="47"/>
      <c r="RVY413" s="47"/>
      <c r="RVZ413" s="47"/>
      <c r="RWA413" s="47"/>
      <c r="RWB413" s="47"/>
      <c r="RWC413" s="47"/>
      <c r="RWD413" s="47"/>
      <c r="RWE413" s="47"/>
      <c r="RWF413" s="47"/>
      <c r="RWG413" s="47"/>
      <c r="RWH413" s="47"/>
      <c r="RWI413" s="47"/>
      <c r="RWJ413" s="47"/>
      <c r="RWK413" s="47"/>
      <c r="RWL413" s="47"/>
      <c r="RWM413" s="47"/>
      <c r="RWN413" s="47"/>
      <c r="RWO413" s="47"/>
      <c r="RWP413" s="47"/>
      <c r="RWQ413" s="47"/>
      <c r="RWR413" s="47"/>
      <c r="RWS413" s="47"/>
      <c r="RWT413" s="47"/>
      <c r="RWU413" s="47"/>
      <c r="RWV413" s="47"/>
      <c r="RWW413" s="47"/>
      <c r="RWX413" s="47"/>
      <c r="RWY413" s="47"/>
      <c r="RWZ413" s="47"/>
      <c r="RXA413" s="47"/>
      <c r="RXB413" s="47"/>
      <c r="RXC413" s="47"/>
      <c r="RXD413" s="47"/>
      <c r="RXE413" s="47"/>
      <c r="RXF413" s="47"/>
      <c r="RXG413" s="47"/>
      <c r="RXH413" s="47"/>
      <c r="RXI413" s="47"/>
      <c r="RXJ413" s="47"/>
      <c r="RXK413" s="47"/>
      <c r="RXL413" s="47"/>
      <c r="RXM413" s="47"/>
      <c r="RXN413" s="47"/>
      <c r="RXO413" s="47"/>
      <c r="RXP413" s="47"/>
      <c r="RXQ413" s="47"/>
      <c r="RXR413" s="47"/>
      <c r="RXS413" s="47"/>
      <c r="RXT413" s="47"/>
      <c r="RXU413" s="47"/>
      <c r="RXV413" s="47"/>
      <c r="RXW413" s="47"/>
      <c r="RXX413" s="47"/>
      <c r="RXY413" s="47"/>
      <c r="RXZ413" s="47"/>
      <c r="RYA413" s="47"/>
      <c r="RYB413" s="47"/>
      <c r="RYC413" s="47"/>
      <c r="RYD413" s="47"/>
      <c r="RYE413" s="47"/>
      <c r="RYF413" s="47"/>
      <c r="RYG413" s="47"/>
      <c r="RYH413" s="47"/>
      <c r="RYI413" s="47"/>
      <c r="RYJ413" s="47"/>
      <c r="RYK413" s="47"/>
      <c r="RYL413" s="47"/>
      <c r="RYM413" s="47"/>
      <c r="RYN413" s="47"/>
      <c r="RYO413" s="47"/>
      <c r="RYP413" s="47"/>
      <c r="RYQ413" s="47"/>
      <c r="RYR413" s="47"/>
      <c r="RYS413" s="47"/>
      <c r="RYT413" s="47"/>
      <c r="RYU413" s="47"/>
      <c r="RYV413" s="47"/>
      <c r="RYW413" s="47"/>
      <c r="RYX413" s="47"/>
      <c r="RYY413" s="47"/>
      <c r="RYZ413" s="47"/>
      <c r="RZA413" s="47"/>
      <c r="RZB413" s="47"/>
      <c r="RZC413" s="47"/>
      <c r="RZD413" s="47"/>
      <c r="RZE413" s="47"/>
      <c r="RZF413" s="47"/>
      <c r="RZG413" s="47"/>
      <c r="RZH413" s="47"/>
      <c r="RZI413" s="47"/>
      <c r="RZJ413" s="47"/>
      <c r="RZK413" s="47"/>
      <c r="RZL413" s="47"/>
      <c r="RZM413" s="47"/>
      <c r="RZN413" s="47"/>
      <c r="RZO413" s="47"/>
      <c r="RZP413" s="47"/>
      <c r="RZQ413" s="47"/>
      <c r="RZR413" s="47"/>
      <c r="RZS413" s="47"/>
      <c r="RZT413" s="47"/>
      <c r="RZU413" s="47"/>
      <c r="RZV413" s="47"/>
      <c r="RZW413" s="47"/>
      <c r="RZX413" s="47"/>
      <c r="RZY413" s="47"/>
      <c r="RZZ413" s="47"/>
      <c r="SAA413" s="47"/>
      <c r="SAB413" s="47"/>
      <c r="SAC413" s="47"/>
      <c r="SAD413" s="47"/>
      <c r="SAE413" s="47"/>
      <c r="SAF413" s="47"/>
      <c r="SAG413" s="47"/>
      <c r="SAH413" s="47"/>
      <c r="SAI413" s="47"/>
      <c r="SAJ413" s="47"/>
      <c r="SAK413" s="47"/>
      <c r="SAL413" s="47"/>
      <c r="SAM413" s="47"/>
      <c r="SAN413" s="47"/>
      <c r="SAO413" s="47"/>
      <c r="SAP413" s="47"/>
      <c r="SAQ413" s="47"/>
      <c r="SAR413" s="47"/>
      <c r="SAS413" s="47"/>
      <c r="SAT413" s="47"/>
      <c r="SAU413" s="47"/>
      <c r="SAV413" s="47"/>
      <c r="SAW413" s="47"/>
      <c r="SAX413" s="47"/>
      <c r="SAY413" s="47"/>
      <c r="SAZ413" s="47"/>
      <c r="SBA413" s="47"/>
      <c r="SBB413" s="47"/>
      <c r="SBC413" s="47"/>
      <c r="SBD413" s="47"/>
      <c r="SBE413" s="47"/>
      <c r="SBF413" s="47"/>
      <c r="SBG413" s="47"/>
      <c r="SBH413" s="47"/>
      <c r="SBI413" s="47"/>
      <c r="SBJ413" s="47"/>
      <c r="SBK413" s="47"/>
      <c r="SBL413" s="47"/>
      <c r="SBM413" s="47"/>
      <c r="SBN413" s="47"/>
      <c r="SBO413" s="47"/>
      <c r="SBP413" s="47"/>
      <c r="SBQ413" s="47"/>
      <c r="SBR413" s="47"/>
      <c r="SBS413" s="47"/>
      <c r="SBT413" s="47"/>
      <c r="SBU413" s="47"/>
      <c r="SBV413" s="47"/>
      <c r="SBW413" s="47"/>
      <c r="SBX413" s="47"/>
      <c r="SBY413" s="47"/>
      <c r="SBZ413" s="47"/>
      <c r="SCA413" s="47"/>
      <c r="SCB413" s="47"/>
      <c r="SCC413" s="47"/>
      <c r="SCD413" s="47"/>
      <c r="SCE413" s="47"/>
      <c r="SCF413" s="47"/>
      <c r="SCG413" s="47"/>
      <c r="SCH413" s="47"/>
      <c r="SCI413" s="47"/>
      <c r="SCJ413" s="47"/>
      <c r="SCK413" s="47"/>
      <c r="SCL413" s="47"/>
      <c r="SCM413" s="47"/>
      <c r="SCN413" s="47"/>
      <c r="SCO413" s="47"/>
      <c r="SCP413" s="47"/>
      <c r="SCQ413" s="47"/>
      <c r="SCR413" s="47"/>
      <c r="SCS413" s="47"/>
      <c r="SCT413" s="47"/>
      <c r="SCU413" s="47"/>
      <c r="SCV413" s="47"/>
      <c r="SCW413" s="47"/>
      <c r="SCX413" s="47"/>
      <c r="SCY413" s="47"/>
      <c r="SCZ413" s="47"/>
      <c r="SDA413" s="47"/>
      <c r="SDB413" s="47"/>
      <c r="SDC413" s="47"/>
      <c r="SDD413" s="47"/>
      <c r="SDE413" s="47"/>
      <c r="SDF413" s="47"/>
      <c r="SDG413" s="47"/>
      <c r="SDH413" s="47"/>
      <c r="SDI413" s="47"/>
      <c r="SDJ413" s="47"/>
      <c r="SDK413" s="47"/>
      <c r="SDL413" s="47"/>
      <c r="SDM413" s="47"/>
      <c r="SDN413" s="47"/>
      <c r="SDO413" s="47"/>
      <c r="SDP413" s="47"/>
      <c r="SDQ413" s="47"/>
      <c r="SDR413" s="47"/>
      <c r="SDS413" s="47"/>
      <c r="SDT413" s="47"/>
      <c r="SDU413" s="47"/>
      <c r="SDV413" s="47"/>
      <c r="SDW413" s="47"/>
      <c r="SDX413" s="47"/>
      <c r="SDY413" s="47"/>
      <c r="SDZ413" s="47"/>
      <c r="SEA413" s="47"/>
      <c r="SEB413" s="47"/>
      <c r="SEC413" s="47"/>
      <c r="SED413" s="47"/>
      <c r="SEE413" s="47"/>
      <c r="SEF413" s="47"/>
      <c r="SEG413" s="47"/>
      <c r="SEH413" s="47"/>
      <c r="SEI413" s="47"/>
      <c r="SEJ413" s="47"/>
      <c r="SEK413" s="47"/>
      <c r="SEL413" s="47"/>
      <c r="SEM413" s="47"/>
      <c r="SEN413" s="47"/>
      <c r="SEO413" s="47"/>
      <c r="SEP413" s="47"/>
      <c r="SEQ413" s="47"/>
      <c r="SER413" s="47"/>
      <c r="SES413" s="47"/>
      <c r="SET413" s="47"/>
      <c r="SEU413" s="47"/>
      <c r="SEV413" s="47"/>
      <c r="SEW413" s="47"/>
      <c r="SEX413" s="47"/>
      <c r="SEY413" s="47"/>
      <c r="SEZ413" s="47"/>
      <c r="SFA413" s="47"/>
      <c r="SFB413" s="47"/>
      <c r="SFC413" s="47"/>
      <c r="SFD413" s="47"/>
      <c r="SFE413" s="47"/>
      <c r="SFF413" s="47"/>
      <c r="SFG413" s="47"/>
      <c r="SFH413" s="47"/>
      <c r="SFI413" s="47"/>
      <c r="SFJ413" s="47"/>
      <c r="SFK413" s="47"/>
      <c r="SFL413" s="47"/>
      <c r="SFM413" s="47"/>
      <c r="SFN413" s="47"/>
      <c r="SFO413" s="47"/>
      <c r="SFP413" s="47"/>
      <c r="SFQ413" s="47"/>
      <c r="SFR413" s="47"/>
      <c r="SFS413" s="47"/>
      <c r="SFT413" s="47"/>
      <c r="SFU413" s="47"/>
      <c r="SFV413" s="47"/>
      <c r="SFW413" s="47"/>
      <c r="SFX413" s="47"/>
      <c r="SFY413" s="47"/>
      <c r="SFZ413" s="47"/>
      <c r="SGA413" s="47"/>
      <c r="SGB413" s="47"/>
      <c r="SGC413" s="47"/>
      <c r="SGD413" s="47"/>
      <c r="SGE413" s="47"/>
      <c r="SGF413" s="47"/>
      <c r="SGG413" s="47"/>
      <c r="SGH413" s="47"/>
      <c r="SGI413" s="47"/>
      <c r="SGJ413" s="47"/>
      <c r="SGK413" s="47"/>
      <c r="SGL413" s="47"/>
      <c r="SGM413" s="47"/>
      <c r="SGN413" s="47"/>
      <c r="SGO413" s="47"/>
      <c r="SGP413" s="47"/>
      <c r="SGQ413" s="47"/>
      <c r="SGR413" s="47"/>
      <c r="SGS413" s="47"/>
      <c r="SGT413" s="47"/>
      <c r="SGU413" s="47"/>
      <c r="SGV413" s="47"/>
      <c r="SGW413" s="47"/>
      <c r="SGX413" s="47"/>
      <c r="SGY413" s="47"/>
      <c r="SGZ413" s="47"/>
      <c r="SHA413" s="47"/>
      <c r="SHB413" s="47"/>
      <c r="SHC413" s="47"/>
      <c r="SHD413" s="47"/>
      <c r="SHE413" s="47"/>
      <c r="SHF413" s="47"/>
      <c r="SHG413" s="47"/>
      <c r="SHH413" s="47"/>
      <c r="SHI413" s="47"/>
      <c r="SHJ413" s="47"/>
      <c r="SHK413" s="47"/>
      <c r="SHL413" s="47"/>
      <c r="SHM413" s="47"/>
      <c r="SHN413" s="47"/>
      <c r="SHO413" s="47"/>
      <c r="SHP413" s="47"/>
      <c r="SHQ413" s="47"/>
      <c r="SHR413" s="47"/>
      <c r="SHS413" s="47"/>
      <c r="SHT413" s="47"/>
      <c r="SHU413" s="47"/>
      <c r="SHV413" s="47"/>
      <c r="SHW413" s="47"/>
      <c r="SHX413" s="47"/>
      <c r="SHY413" s="47"/>
      <c r="SHZ413" s="47"/>
      <c r="SIA413" s="47"/>
      <c r="SIB413" s="47"/>
      <c r="SIC413" s="47"/>
      <c r="SID413" s="47"/>
      <c r="SIE413" s="47"/>
      <c r="SIF413" s="47"/>
      <c r="SIG413" s="47"/>
      <c r="SIH413" s="47"/>
      <c r="SII413" s="47"/>
      <c r="SIJ413" s="47"/>
      <c r="SIK413" s="47"/>
      <c r="SIL413" s="47"/>
      <c r="SIM413" s="47"/>
      <c r="SIN413" s="47"/>
      <c r="SIO413" s="47"/>
      <c r="SIP413" s="47"/>
      <c r="SIQ413" s="47"/>
      <c r="SIR413" s="47"/>
      <c r="SIS413" s="47"/>
      <c r="SIT413" s="47"/>
      <c r="SIU413" s="47"/>
      <c r="SIV413" s="47"/>
      <c r="SIW413" s="47"/>
      <c r="SIX413" s="47"/>
      <c r="SIY413" s="47"/>
      <c r="SIZ413" s="47"/>
      <c r="SJA413" s="47"/>
      <c r="SJB413" s="47"/>
      <c r="SJC413" s="47"/>
      <c r="SJD413" s="47"/>
      <c r="SJE413" s="47"/>
      <c r="SJF413" s="47"/>
      <c r="SJG413" s="47"/>
      <c r="SJH413" s="47"/>
      <c r="SJI413" s="47"/>
      <c r="SJJ413" s="47"/>
      <c r="SJK413" s="47"/>
      <c r="SJL413" s="47"/>
      <c r="SJM413" s="47"/>
      <c r="SJN413" s="47"/>
      <c r="SJO413" s="47"/>
      <c r="SJP413" s="47"/>
      <c r="SJQ413" s="47"/>
      <c r="SJR413" s="47"/>
      <c r="SJS413" s="47"/>
      <c r="SJT413" s="47"/>
      <c r="SJU413" s="47"/>
      <c r="SJV413" s="47"/>
      <c r="SJW413" s="47"/>
      <c r="SJX413" s="47"/>
      <c r="SJY413" s="47"/>
      <c r="SJZ413" s="47"/>
      <c r="SKA413" s="47"/>
      <c r="SKB413" s="47"/>
      <c r="SKC413" s="47"/>
      <c r="SKD413" s="47"/>
      <c r="SKE413" s="47"/>
      <c r="SKF413" s="47"/>
      <c r="SKG413" s="47"/>
      <c r="SKH413" s="47"/>
      <c r="SKI413" s="47"/>
      <c r="SKJ413" s="47"/>
      <c r="SKK413" s="47"/>
      <c r="SKL413" s="47"/>
      <c r="SKM413" s="47"/>
      <c r="SKN413" s="47"/>
      <c r="SKO413" s="47"/>
      <c r="SKP413" s="47"/>
      <c r="SKQ413" s="47"/>
      <c r="SKR413" s="47"/>
      <c r="SKS413" s="47"/>
      <c r="SKT413" s="47"/>
      <c r="SKU413" s="47"/>
      <c r="SKV413" s="47"/>
      <c r="SKW413" s="47"/>
      <c r="SKX413" s="47"/>
      <c r="SKY413" s="47"/>
      <c r="SKZ413" s="47"/>
      <c r="SLA413" s="47"/>
      <c r="SLB413" s="47"/>
      <c r="SLC413" s="47"/>
      <c r="SLD413" s="47"/>
      <c r="SLE413" s="47"/>
      <c r="SLF413" s="47"/>
      <c r="SLG413" s="47"/>
      <c r="SLH413" s="47"/>
      <c r="SLI413" s="47"/>
      <c r="SLJ413" s="47"/>
      <c r="SLK413" s="47"/>
      <c r="SLL413" s="47"/>
      <c r="SLM413" s="47"/>
      <c r="SLN413" s="47"/>
      <c r="SLO413" s="47"/>
      <c r="SLP413" s="47"/>
      <c r="SLQ413" s="47"/>
      <c r="SLR413" s="47"/>
      <c r="SLS413" s="47"/>
      <c r="SLT413" s="47"/>
      <c r="SLU413" s="47"/>
      <c r="SLV413" s="47"/>
      <c r="SLW413" s="47"/>
      <c r="SLX413" s="47"/>
      <c r="SLY413" s="47"/>
      <c r="SLZ413" s="47"/>
      <c r="SMA413" s="47"/>
      <c r="SMB413" s="47"/>
      <c r="SMC413" s="47"/>
      <c r="SMD413" s="47"/>
      <c r="SME413" s="47"/>
      <c r="SMF413" s="47"/>
      <c r="SMG413" s="47"/>
      <c r="SMH413" s="47"/>
      <c r="SMI413" s="47"/>
      <c r="SMJ413" s="47"/>
      <c r="SMK413" s="47"/>
      <c r="SML413" s="47"/>
      <c r="SMM413" s="47"/>
      <c r="SMN413" s="47"/>
      <c r="SMO413" s="47"/>
      <c r="SMP413" s="47"/>
      <c r="SMQ413" s="47"/>
      <c r="SMR413" s="47"/>
      <c r="SMS413" s="47"/>
      <c r="SMT413" s="47"/>
      <c r="SMU413" s="47"/>
      <c r="SMV413" s="47"/>
      <c r="SMW413" s="47"/>
      <c r="SMX413" s="47"/>
      <c r="SMY413" s="47"/>
      <c r="SMZ413" s="47"/>
      <c r="SNA413" s="47"/>
      <c r="SNB413" s="47"/>
      <c r="SNC413" s="47"/>
      <c r="SND413" s="47"/>
      <c r="SNE413" s="47"/>
      <c r="SNF413" s="47"/>
      <c r="SNG413" s="47"/>
      <c r="SNH413" s="47"/>
      <c r="SNI413" s="47"/>
      <c r="SNJ413" s="47"/>
      <c r="SNK413" s="47"/>
      <c r="SNL413" s="47"/>
      <c r="SNM413" s="47"/>
      <c r="SNN413" s="47"/>
      <c r="SNO413" s="47"/>
      <c r="SNP413" s="47"/>
      <c r="SNQ413" s="47"/>
      <c r="SNR413" s="47"/>
      <c r="SNS413" s="47"/>
      <c r="SNT413" s="47"/>
      <c r="SNU413" s="47"/>
      <c r="SNV413" s="47"/>
      <c r="SNW413" s="47"/>
      <c r="SNX413" s="47"/>
      <c r="SNY413" s="47"/>
      <c r="SNZ413" s="47"/>
      <c r="SOA413" s="47"/>
      <c r="SOB413" s="47"/>
      <c r="SOC413" s="47"/>
      <c r="SOD413" s="47"/>
      <c r="SOE413" s="47"/>
      <c r="SOF413" s="47"/>
      <c r="SOG413" s="47"/>
      <c r="SOH413" s="47"/>
      <c r="SOI413" s="47"/>
      <c r="SOJ413" s="47"/>
      <c r="SOK413" s="47"/>
      <c r="SOL413" s="47"/>
      <c r="SOM413" s="47"/>
      <c r="SON413" s="47"/>
      <c r="SOO413" s="47"/>
      <c r="SOP413" s="47"/>
      <c r="SOQ413" s="47"/>
      <c r="SOR413" s="47"/>
      <c r="SOS413" s="47"/>
      <c r="SOT413" s="47"/>
      <c r="SOU413" s="47"/>
      <c r="SOV413" s="47"/>
      <c r="SOW413" s="47"/>
      <c r="SOX413" s="47"/>
      <c r="SOY413" s="47"/>
      <c r="SOZ413" s="47"/>
      <c r="SPA413" s="47"/>
      <c r="SPB413" s="47"/>
      <c r="SPC413" s="47"/>
      <c r="SPD413" s="47"/>
      <c r="SPE413" s="47"/>
      <c r="SPF413" s="47"/>
      <c r="SPG413" s="47"/>
      <c r="SPH413" s="47"/>
      <c r="SPI413" s="47"/>
      <c r="SPJ413" s="47"/>
      <c r="SPK413" s="47"/>
      <c r="SPL413" s="47"/>
      <c r="SPM413" s="47"/>
      <c r="SPN413" s="47"/>
      <c r="SPO413" s="47"/>
      <c r="SPP413" s="47"/>
      <c r="SPQ413" s="47"/>
      <c r="SPR413" s="47"/>
      <c r="SPS413" s="47"/>
      <c r="SPT413" s="47"/>
      <c r="SPU413" s="47"/>
      <c r="SPV413" s="47"/>
      <c r="SPW413" s="47"/>
      <c r="SPX413" s="47"/>
      <c r="SPY413" s="47"/>
      <c r="SPZ413" s="47"/>
      <c r="SQA413" s="47"/>
      <c r="SQB413" s="47"/>
      <c r="SQC413" s="47"/>
      <c r="SQD413" s="47"/>
      <c r="SQE413" s="47"/>
      <c r="SQF413" s="47"/>
      <c r="SQG413" s="47"/>
      <c r="SQH413" s="47"/>
      <c r="SQI413" s="47"/>
      <c r="SQJ413" s="47"/>
      <c r="SQK413" s="47"/>
      <c r="SQL413" s="47"/>
      <c r="SQM413" s="47"/>
      <c r="SQN413" s="47"/>
      <c r="SQO413" s="47"/>
      <c r="SQP413" s="47"/>
      <c r="SQQ413" s="47"/>
      <c r="SQR413" s="47"/>
      <c r="SQS413" s="47"/>
      <c r="SQT413" s="47"/>
      <c r="SQU413" s="47"/>
      <c r="SQV413" s="47"/>
      <c r="SQW413" s="47"/>
      <c r="SQX413" s="47"/>
      <c r="SQY413" s="47"/>
      <c r="SQZ413" s="47"/>
      <c r="SRA413" s="47"/>
      <c r="SRB413" s="47"/>
      <c r="SRC413" s="47"/>
      <c r="SRD413" s="47"/>
      <c r="SRE413" s="47"/>
      <c r="SRF413" s="47"/>
      <c r="SRG413" s="47"/>
      <c r="SRH413" s="47"/>
      <c r="SRI413" s="47"/>
      <c r="SRJ413" s="47"/>
      <c r="SRK413" s="47"/>
      <c r="SRL413" s="47"/>
      <c r="SRM413" s="47"/>
      <c r="SRN413" s="47"/>
      <c r="SRO413" s="47"/>
      <c r="SRP413" s="47"/>
      <c r="SRQ413" s="47"/>
      <c r="SRR413" s="47"/>
      <c r="SRS413" s="47"/>
      <c r="SRT413" s="47"/>
      <c r="SRU413" s="47"/>
      <c r="SRV413" s="47"/>
      <c r="SRW413" s="47"/>
      <c r="SRX413" s="47"/>
      <c r="SRY413" s="47"/>
      <c r="SRZ413" s="47"/>
      <c r="SSA413" s="47"/>
      <c r="SSB413" s="47"/>
      <c r="SSC413" s="47"/>
      <c r="SSD413" s="47"/>
      <c r="SSE413" s="47"/>
      <c r="SSF413" s="47"/>
      <c r="SSG413" s="47"/>
      <c r="SSH413" s="47"/>
      <c r="SSI413" s="47"/>
      <c r="SSJ413" s="47"/>
      <c r="SSK413" s="47"/>
      <c r="SSL413" s="47"/>
      <c r="SSM413" s="47"/>
      <c r="SSN413" s="47"/>
      <c r="SSO413" s="47"/>
      <c r="SSP413" s="47"/>
      <c r="SSQ413" s="47"/>
      <c r="SSR413" s="47"/>
      <c r="SSS413" s="47"/>
      <c r="SST413" s="47"/>
      <c r="SSU413" s="47"/>
      <c r="SSV413" s="47"/>
      <c r="SSW413" s="47"/>
      <c r="SSX413" s="47"/>
      <c r="SSY413" s="47"/>
      <c r="SSZ413" s="47"/>
      <c r="STA413" s="47"/>
      <c r="STB413" s="47"/>
      <c r="STC413" s="47"/>
      <c r="STD413" s="47"/>
      <c r="STE413" s="47"/>
      <c r="STF413" s="47"/>
      <c r="STG413" s="47"/>
      <c r="STH413" s="47"/>
      <c r="STI413" s="47"/>
      <c r="STJ413" s="47"/>
      <c r="STK413" s="47"/>
      <c r="STL413" s="47"/>
      <c r="STM413" s="47"/>
      <c r="STN413" s="47"/>
      <c r="STO413" s="47"/>
      <c r="STP413" s="47"/>
      <c r="STQ413" s="47"/>
      <c r="STR413" s="47"/>
      <c r="STS413" s="47"/>
      <c r="STT413" s="47"/>
      <c r="STU413" s="47"/>
      <c r="STV413" s="47"/>
      <c r="STW413" s="47"/>
      <c r="STX413" s="47"/>
      <c r="STY413" s="47"/>
      <c r="STZ413" s="47"/>
      <c r="SUA413" s="47"/>
      <c r="SUB413" s="47"/>
      <c r="SUC413" s="47"/>
      <c r="SUD413" s="47"/>
      <c r="SUE413" s="47"/>
      <c r="SUF413" s="47"/>
      <c r="SUG413" s="47"/>
      <c r="SUH413" s="47"/>
      <c r="SUI413" s="47"/>
      <c r="SUJ413" s="47"/>
      <c r="SUK413" s="47"/>
      <c r="SUL413" s="47"/>
      <c r="SUM413" s="47"/>
      <c r="SUN413" s="47"/>
      <c r="SUO413" s="47"/>
      <c r="SUP413" s="47"/>
      <c r="SUQ413" s="47"/>
      <c r="SUR413" s="47"/>
      <c r="SUS413" s="47"/>
      <c r="SUT413" s="47"/>
      <c r="SUU413" s="47"/>
      <c r="SUV413" s="47"/>
      <c r="SUW413" s="47"/>
      <c r="SUX413" s="47"/>
      <c r="SUY413" s="47"/>
      <c r="SUZ413" s="47"/>
      <c r="SVA413" s="47"/>
      <c r="SVB413" s="47"/>
      <c r="SVC413" s="47"/>
      <c r="SVD413" s="47"/>
      <c r="SVE413" s="47"/>
      <c r="SVF413" s="47"/>
      <c r="SVG413" s="47"/>
      <c r="SVH413" s="47"/>
      <c r="SVI413" s="47"/>
      <c r="SVJ413" s="47"/>
      <c r="SVK413" s="47"/>
      <c r="SVL413" s="47"/>
      <c r="SVM413" s="47"/>
      <c r="SVN413" s="47"/>
      <c r="SVO413" s="47"/>
      <c r="SVP413" s="47"/>
      <c r="SVQ413" s="47"/>
      <c r="SVR413" s="47"/>
      <c r="SVS413" s="47"/>
      <c r="SVT413" s="47"/>
      <c r="SVU413" s="47"/>
      <c r="SVV413" s="47"/>
      <c r="SVW413" s="47"/>
      <c r="SVX413" s="47"/>
      <c r="SVY413" s="47"/>
      <c r="SVZ413" s="47"/>
      <c r="SWA413" s="47"/>
      <c r="SWB413" s="47"/>
      <c r="SWC413" s="47"/>
      <c r="SWD413" s="47"/>
      <c r="SWE413" s="47"/>
      <c r="SWF413" s="47"/>
      <c r="SWG413" s="47"/>
      <c r="SWH413" s="47"/>
      <c r="SWI413" s="47"/>
      <c r="SWJ413" s="47"/>
      <c r="SWK413" s="47"/>
      <c r="SWL413" s="47"/>
      <c r="SWM413" s="47"/>
      <c r="SWN413" s="47"/>
      <c r="SWO413" s="47"/>
      <c r="SWP413" s="47"/>
      <c r="SWQ413" s="47"/>
      <c r="SWR413" s="47"/>
      <c r="SWS413" s="47"/>
      <c r="SWT413" s="47"/>
      <c r="SWU413" s="47"/>
      <c r="SWV413" s="47"/>
      <c r="SWW413" s="47"/>
      <c r="SWX413" s="47"/>
      <c r="SWY413" s="47"/>
      <c r="SWZ413" s="47"/>
      <c r="SXA413" s="47"/>
      <c r="SXB413" s="47"/>
      <c r="SXC413" s="47"/>
      <c r="SXD413" s="47"/>
      <c r="SXE413" s="47"/>
      <c r="SXF413" s="47"/>
      <c r="SXG413" s="47"/>
      <c r="SXH413" s="47"/>
      <c r="SXI413" s="47"/>
      <c r="SXJ413" s="47"/>
      <c r="SXK413" s="47"/>
      <c r="SXL413" s="47"/>
      <c r="SXM413" s="47"/>
      <c r="SXN413" s="47"/>
      <c r="SXO413" s="47"/>
      <c r="SXP413" s="47"/>
      <c r="SXQ413" s="47"/>
      <c r="SXR413" s="47"/>
      <c r="SXS413" s="47"/>
      <c r="SXT413" s="47"/>
      <c r="SXU413" s="47"/>
      <c r="SXV413" s="47"/>
      <c r="SXW413" s="47"/>
      <c r="SXX413" s="47"/>
      <c r="SXY413" s="47"/>
      <c r="SXZ413" s="47"/>
      <c r="SYA413" s="47"/>
      <c r="SYB413" s="47"/>
      <c r="SYC413" s="47"/>
      <c r="SYD413" s="47"/>
      <c r="SYE413" s="47"/>
      <c r="SYF413" s="47"/>
      <c r="SYG413" s="47"/>
      <c r="SYH413" s="47"/>
      <c r="SYI413" s="47"/>
      <c r="SYJ413" s="47"/>
      <c r="SYK413" s="47"/>
      <c r="SYL413" s="47"/>
      <c r="SYM413" s="47"/>
      <c r="SYN413" s="47"/>
      <c r="SYO413" s="47"/>
      <c r="SYP413" s="47"/>
      <c r="SYQ413" s="47"/>
      <c r="SYR413" s="47"/>
      <c r="SYS413" s="47"/>
      <c r="SYT413" s="47"/>
      <c r="SYU413" s="47"/>
      <c r="SYV413" s="47"/>
      <c r="SYW413" s="47"/>
      <c r="SYX413" s="47"/>
      <c r="SYY413" s="47"/>
      <c r="SYZ413" s="47"/>
      <c r="SZA413" s="47"/>
      <c r="SZB413" s="47"/>
      <c r="SZC413" s="47"/>
      <c r="SZD413" s="47"/>
      <c r="SZE413" s="47"/>
      <c r="SZF413" s="47"/>
      <c r="SZG413" s="47"/>
      <c r="SZH413" s="47"/>
      <c r="SZI413" s="47"/>
      <c r="SZJ413" s="47"/>
      <c r="SZK413" s="47"/>
      <c r="SZL413" s="47"/>
      <c r="SZM413" s="47"/>
      <c r="SZN413" s="47"/>
      <c r="SZO413" s="47"/>
      <c r="SZP413" s="47"/>
      <c r="SZQ413" s="47"/>
      <c r="SZR413" s="47"/>
      <c r="SZS413" s="47"/>
      <c r="SZT413" s="47"/>
      <c r="SZU413" s="47"/>
      <c r="SZV413" s="47"/>
      <c r="SZW413" s="47"/>
      <c r="SZX413" s="47"/>
      <c r="SZY413" s="47"/>
      <c r="SZZ413" s="47"/>
      <c r="TAA413" s="47"/>
      <c r="TAB413" s="47"/>
      <c r="TAC413" s="47"/>
      <c r="TAD413" s="47"/>
      <c r="TAE413" s="47"/>
      <c r="TAF413" s="47"/>
      <c r="TAG413" s="47"/>
      <c r="TAH413" s="47"/>
      <c r="TAI413" s="47"/>
      <c r="TAJ413" s="47"/>
      <c r="TAK413" s="47"/>
      <c r="TAL413" s="47"/>
      <c r="TAM413" s="47"/>
      <c r="TAN413" s="47"/>
      <c r="TAO413" s="47"/>
      <c r="TAP413" s="47"/>
      <c r="TAQ413" s="47"/>
      <c r="TAR413" s="47"/>
      <c r="TAS413" s="47"/>
      <c r="TAT413" s="47"/>
      <c r="TAU413" s="47"/>
      <c r="TAV413" s="47"/>
      <c r="TAW413" s="47"/>
      <c r="TAX413" s="47"/>
      <c r="TAY413" s="47"/>
      <c r="TAZ413" s="47"/>
      <c r="TBA413" s="47"/>
      <c r="TBB413" s="47"/>
      <c r="TBC413" s="47"/>
      <c r="TBD413" s="47"/>
      <c r="TBE413" s="47"/>
      <c r="TBF413" s="47"/>
      <c r="TBG413" s="47"/>
      <c r="TBH413" s="47"/>
      <c r="TBI413" s="47"/>
      <c r="TBJ413" s="47"/>
      <c r="TBK413" s="47"/>
      <c r="TBL413" s="47"/>
      <c r="TBM413" s="47"/>
      <c r="TBN413" s="47"/>
      <c r="TBO413" s="47"/>
      <c r="TBP413" s="47"/>
      <c r="TBQ413" s="47"/>
      <c r="TBR413" s="47"/>
      <c r="TBS413" s="47"/>
      <c r="TBT413" s="47"/>
      <c r="TBU413" s="47"/>
      <c r="TBV413" s="47"/>
      <c r="TBW413" s="47"/>
      <c r="TBX413" s="47"/>
      <c r="TBY413" s="47"/>
      <c r="TBZ413" s="47"/>
      <c r="TCA413" s="47"/>
      <c r="TCB413" s="47"/>
      <c r="TCC413" s="47"/>
      <c r="TCD413" s="47"/>
      <c r="TCE413" s="47"/>
      <c r="TCF413" s="47"/>
      <c r="TCG413" s="47"/>
      <c r="TCH413" s="47"/>
      <c r="TCI413" s="47"/>
      <c r="TCJ413" s="47"/>
      <c r="TCK413" s="47"/>
      <c r="TCL413" s="47"/>
      <c r="TCM413" s="47"/>
      <c r="TCN413" s="47"/>
      <c r="TCO413" s="47"/>
      <c r="TCP413" s="47"/>
      <c r="TCQ413" s="47"/>
      <c r="TCR413" s="47"/>
      <c r="TCS413" s="47"/>
      <c r="TCT413" s="47"/>
      <c r="TCU413" s="47"/>
      <c r="TCV413" s="47"/>
      <c r="TCW413" s="47"/>
      <c r="TCX413" s="47"/>
      <c r="TCY413" s="47"/>
      <c r="TCZ413" s="47"/>
      <c r="TDA413" s="47"/>
      <c r="TDB413" s="47"/>
      <c r="TDC413" s="47"/>
      <c r="TDD413" s="47"/>
      <c r="TDE413" s="47"/>
      <c r="TDF413" s="47"/>
      <c r="TDG413" s="47"/>
      <c r="TDH413" s="47"/>
      <c r="TDI413" s="47"/>
      <c r="TDJ413" s="47"/>
      <c r="TDK413" s="47"/>
      <c r="TDL413" s="47"/>
      <c r="TDM413" s="47"/>
      <c r="TDN413" s="47"/>
      <c r="TDO413" s="47"/>
      <c r="TDP413" s="47"/>
      <c r="TDQ413" s="47"/>
      <c r="TDR413" s="47"/>
      <c r="TDS413" s="47"/>
      <c r="TDT413" s="47"/>
      <c r="TDU413" s="47"/>
      <c r="TDV413" s="47"/>
      <c r="TDW413" s="47"/>
      <c r="TDX413" s="47"/>
      <c r="TDY413" s="47"/>
      <c r="TDZ413" s="47"/>
      <c r="TEA413" s="47"/>
      <c r="TEB413" s="47"/>
      <c r="TEC413" s="47"/>
      <c r="TED413" s="47"/>
      <c r="TEE413" s="47"/>
      <c r="TEF413" s="47"/>
      <c r="TEG413" s="47"/>
      <c r="TEH413" s="47"/>
      <c r="TEI413" s="47"/>
      <c r="TEJ413" s="47"/>
      <c r="TEK413" s="47"/>
      <c r="TEL413" s="47"/>
      <c r="TEM413" s="47"/>
      <c r="TEN413" s="47"/>
      <c r="TEO413" s="47"/>
      <c r="TEP413" s="47"/>
      <c r="TEQ413" s="47"/>
      <c r="TER413" s="47"/>
      <c r="TES413" s="47"/>
      <c r="TET413" s="47"/>
      <c r="TEU413" s="47"/>
      <c r="TEV413" s="47"/>
      <c r="TEW413" s="47"/>
      <c r="TEX413" s="47"/>
      <c r="TEY413" s="47"/>
      <c r="TEZ413" s="47"/>
      <c r="TFA413" s="47"/>
      <c r="TFB413" s="47"/>
      <c r="TFC413" s="47"/>
      <c r="TFD413" s="47"/>
      <c r="TFE413" s="47"/>
      <c r="TFF413" s="47"/>
      <c r="TFG413" s="47"/>
      <c r="TFH413" s="47"/>
      <c r="TFI413" s="47"/>
      <c r="TFJ413" s="47"/>
      <c r="TFK413" s="47"/>
      <c r="TFL413" s="47"/>
      <c r="TFM413" s="47"/>
      <c r="TFN413" s="47"/>
      <c r="TFO413" s="47"/>
      <c r="TFP413" s="47"/>
      <c r="TFQ413" s="47"/>
      <c r="TFR413" s="47"/>
      <c r="TFS413" s="47"/>
      <c r="TFT413" s="47"/>
      <c r="TFU413" s="47"/>
      <c r="TFV413" s="47"/>
      <c r="TFW413" s="47"/>
      <c r="TFX413" s="47"/>
      <c r="TFY413" s="47"/>
      <c r="TFZ413" s="47"/>
      <c r="TGA413" s="47"/>
      <c r="TGB413" s="47"/>
      <c r="TGC413" s="47"/>
      <c r="TGD413" s="47"/>
      <c r="TGE413" s="47"/>
      <c r="TGF413" s="47"/>
      <c r="TGG413" s="47"/>
      <c r="TGH413" s="47"/>
      <c r="TGI413" s="47"/>
      <c r="TGJ413" s="47"/>
      <c r="TGK413" s="47"/>
      <c r="TGL413" s="47"/>
      <c r="TGM413" s="47"/>
      <c r="TGN413" s="47"/>
      <c r="TGO413" s="47"/>
      <c r="TGP413" s="47"/>
      <c r="TGQ413" s="47"/>
      <c r="TGR413" s="47"/>
      <c r="TGS413" s="47"/>
      <c r="TGT413" s="47"/>
      <c r="TGU413" s="47"/>
      <c r="TGV413" s="47"/>
      <c r="TGW413" s="47"/>
      <c r="TGX413" s="47"/>
      <c r="TGY413" s="47"/>
      <c r="TGZ413" s="47"/>
      <c r="THA413" s="47"/>
      <c r="THB413" s="47"/>
      <c r="THC413" s="47"/>
      <c r="THD413" s="47"/>
      <c r="THE413" s="47"/>
      <c r="THF413" s="47"/>
      <c r="THG413" s="47"/>
      <c r="THH413" s="47"/>
      <c r="THI413" s="47"/>
      <c r="THJ413" s="47"/>
      <c r="THK413" s="47"/>
      <c r="THL413" s="47"/>
      <c r="THM413" s="47"/>
      <c r="THN413" s="47"/>
      <c r="THO413" s="47"/>
      <c r="THP413" s="47"/>
      <c r="THQ413" s="47"/>
      <c r="THR413" s="47"/>
      <c r="THS413" s="47"/>
      <c r="THT413" s="47"/>
      <c r="THU413" s="47"/>
      <c r="THV413" s="47"/>
      <c r="THW413" s="47"/>
      <c r="THX413" s="47"/>
      <c r="THY413" s="47"/>
      <c r="THZ413" s="47"/>
      <c r="TIA413" s="47"/>
      <c r="TIB413" s="47"/>
      <c r="TIC413" s="47"/>
      <c r="TID413" s="47"/>
      <c r="TIE413" s="47"/>
      <c r="TIF413" s="47"/>
      <c r="TIG413" s="47"/>
      <c r="TIH413" s="47"/>
      <c r="TII413" s="47"/>
      <c r="TIJ413" s="47"/>
      <c r="TIK413" s="47"/>
      <c r="TIL413" s="47"/>
      <c r="TIM413" s="47"/>
      <c r="TIN413" s="47"/>
      <c r="TIO413" s="47"/>
      <c r="TIP413" s="47"/>
      <c r="TIQ413" s="47"/>
      <c r="TIR413" s="47"/>
      <c r="TIS413" s="47"/>
      <c r="TIT413" s="47"/>
      <c r="TIU413" s="47"/>
      <c r="TIV413" s="47"/>
      <c r="TIW413" s="47"/>
      <c r="TIX413" s="47"/>
      <c r="TIY413" s="47"/>
      <c r="TIZ413" s="47"/>
      <c r="TJA413" s="47"/>
      <c r="TJB413" s="47"/>
      <c r="TJC413" s="47"/>
      <c r="TJD413" s="47"/>
      <c r="TJE413" s="47"/>
      <c r="TJF413" s="47"/>
      <c r="TJG413" s="47"/>
      <c r="TJH413" s="47"/>
      <c r="TJI413" s="47"/>
      <c r="TJJ413" s="47"/>
      <c r="TJK413" s="47"/>
      <c r="TJL413" s="47"/>
      <c r="TJM413" s="47"/>
      <c r="TJN413" s="47"/>
      <c r="TJO413" s="47"/>
      <c r="TJP413" s="47"/>
      <c r="TJQ413" s="47"/>
      <c r="TJR413" s="47"/>
      <c r="TJS413" s="47"/>
      <c r="TJT413" s="47"/>
      <c r="TJU413" s="47"/>
      <c r="TJV413" s="47"/>
      <c r="TJW413" s="47"/>
      <c r="TJX413" s="47"/>
      <c r="TJY413" s="47"/>
      <c r="TJZ413" s="47"/>
      <c r="TKA413" s="47"/>
      <c r="TKB413" s="47"/>
      <c r="TKC413" s="47"/>
      <c r="TKD413" s="47"/>
      <c r="TKE413" s="47"/>
      <c r="TKF413" s="47"/>
      <c r="TKG413" s="47"/>
      <c r="TKH413" s="47"/>
      <c r="TKI413" s="47"/>
      <c r="TKJ413" s="47"/>
      <c r="TKK413" s="47"/>
      <c r="TKL413" s="47"/>
      <c r="TKM413" s="47"/>
      <c r="TKN413" s="47"/>
      <c r="TKO413" s="47"/>
      <c r="TKP413" s="47"/>
      <c r="TKQ413" s="47"/>
      <c r="TKR413" s="47"/>
      <c r="TKS413" s="47"/>
      <c r="TKT413" s="47"/>
      <c r="TKU413" s="47"/>
      <c r="TKV413" s="47"/>
      <c r="TKW413" s="47"/>
      <c r="TKX413" s="47"/>
      <c r="TKY413" s="47"/>
      <c r="TKZ413" s="47"/>
      <c r="TLA413" s="47"/>
      <c r="TLB413" s="47"/>
      <c r="TLC413" s="47"/>
      <c r="TLD413" s="47"/>
      <c r="TLE413" s="47"/>
      <c r="TLF413" s="47"/>
      <c r="TLG413" s="47"/>
      <c r="TLH413" s="47"/>
      <c r="TLI413" s="47"/>
      <c r="TLJ413" s="47"/>
      <c r="TLK413" s="47"/>
      <c r="TLL413" s="47"/>
      <c r="TLM413" s="47"/>
      <c r="TLN413" s="47"/>
      <c r="TLO413" s="47"/>
      <c r="TLP413" s="47"/>
      <c r="TLQ413" s="47"/>
      <c r="TLR413" s="47"/>
      <c r="TLS413" s="47"/>
      <c r="TLT413" s="47"/>
      <c r="TLU413" s="47"/>
      <c r="TLV413" s="47"/>
      <c r="TLW413" s="47"/>
      <c r="TLX413" s="47"/>
      <c r="TLY413" s="47"/>
      <c r="TLZ413" s="47"/>
      <c r="TMA413" s="47"/>
      <c r="TMB413" s="47"/>
      <c r="TMC413" s="47"/>
      <c r="TMD413" s="47"/>
      <c r="TME413" s="47"/>
      <c r="TMF413" s="47"/>
      <c r="TMG413" s="47"/>
      <c r="TMH413" s="47"/>
      <c r="TMI413" s="47"/>
      <c r="TMJ413" s="47"/>
      <c r="TMK413" s="47"/>
      <c r="TML413" s="47"/>
      <c r="TMM413" s="47"/>
      <c r="TMN413" s="47"/>
      <c r="TMO413" s="47"/>
      <c r="TMP413" s="47"/>
      <c r="TMQ413" s="47"/>
      <c r="TMR413" s="47"/>
      <c r="TMS413" s="47"/>
      <c r="TMT413" s="47"/>
      <c r="TMU413" s="47"/>
      <c r="TMV413" s="47"/>
      <c r="TMW413" s="47"/>
      <c r="TMX413" s="47"/>
      <c r="TMY413" s="47"/>
      <c r="TMZ413" s="47"/>
      <c r="TNA413" s="47"/>
      <c r="TNB413" s="47"/>
      <c r="TNC413" s="47"/>
      <c r="TND413" s="47"/>
      <c r="TNE413" s="47"/>
      <c r="TNF413" s="47"/>
      <c r="TNG413" s="47"/>
      <c r="TNH413" s="47"/>
      <c r="TNI413" s="47"/>
      <c r="TNJ413" s="47"/>
      <c r="TNK413" s="47"/>
      <c r="TNL413" s="47"/>
      <c r="TNM413" s="47"/>
      <c r="TNN413" s="47"/>
      <c r="TNO413" s="47"/>
      <c r="TNP413" s="47"/>
      <c r="TNQ413" s="47"/>
      <c r="TNR413" s="47"/>
      <c r="TNS413" s="47"/>
      <c r="TNT413" s="47"/>
      <c r="TNU413" s="47"/>
      <c r="TNV413" s="47"/>
      <c r="TNW413" s="47"/>
      <c r="TNX413" s="47"/>
      <c r="TNY413" s="47"/>
      <c r="TNZ413" s="47"/>
      <c r="TOA413" s="47"/>
      <c r="TOB413" s="47"/>
      <c r="TOC413" s="47"/>
      <c r="TOD413" s="47"/>
      <c r="TOE413" s="47"/>
      <c r="TOF413" s="47"/>
      <c r="TOG413" s="47"/>
      <c r="TOH413" s="47"/>
      <c r="TOI413" s="47"/>
      <c r="TOJ413" s="47"/>
      <c r="TOK413" s="47"/>
      <c r="TOL413" s="47"/>
      <c r="TOM413" s="47"/>
      <c r="TON413" s="47"/>
      <c r="TOO413" s="47"/>
      <c r="TOP413" s="47"/>
      <c r="TOQ413" s="47"/>
      <c r="TOR413" s="47"/>
      <c r="TOS413" s="47"/>
      <c r="TOT413" s="47"/>
      <c r="TOU413" s="47"/>
      <c r="TOV413" s="47"/>
      <c r="TOW413" s="47"/>
      <c r="TOX413" s="47"/>
      <c r="TOY413" s="47"/>
      <c r="TOZ413" s="47"/>
      <c r="TPA413" s="47"/>
      <c r="TPB413" s="47"/>
      <c r="TPC413" s="47"/>
      <c r="TPD413" s="47"/>
      <c r="TPE413" s="47"/>
      <c r="TPF413" s="47"/>
      <c r="TPG413" s="47"/>
      <c r="TPH413" s="47"/>
      <c r="TPI413" s="47"/>
      <c r="TPJ413" s="47"/>
      <c r="TPK413" s="47"/>
      <c r="TPL413" s="47"/>
      <c r="TPM413" s="47"/>
      <c r="TPN413" s="47"/>
      <c r="TPO413" s="47"/>
      <c r="TPP413" s="47"/>
      <c r="TPQ413" s="47"/>
      <c r="TPR413" s="47"/>
      <c r="TPS413" s="47"/>
      <c r="TPT413" s="47"/>
      <c r="TPU413" s="47"/>
      <c r="TPV413" s="47"/>
      <c r="TPW413" s="47"/>
      <c r="TPX413" s="47"/>
      <c r="TPY413" s="47"/>
      <c r="TPZ413" s="47"/>
      <c r="TQA413" s="47"/>
      <c r="TQB413" s="47"/>
      <c r="TQC413" s="47"/>
      <c r="TQD413" s="47"/>
      <c r="TQE413" s="47"/>
      <c r="TQF413" s="47"/>
      <c r="TQG413" s="47"/>
      <c r="TQH413" s="47"/>
      <c r="TQI413" s="47"/>
      <c r="TQJ413" s="47"/>
      <c r="TQK413" s="47"/>
      <c r="TQL413" s="47"/>
      <c r="TQM413" s="47"/>
      <c r="TQN413" s="47"/>
      <c r="TQO413" s="47"/>
      <c r="TQP413" s="47"/>
      <c r="TQQ413" s="47"/>
      <c r="TQR413" s="47"/>
      <c r="TQS413" s="47"/>
      <c r="TQT413" s="47"/>
      <c r="TQU413" s="47"/>
      <c r="TQV413" s="47"/>
      <c r="TQW413" s="47"/>
      <c r="TQX413" s="47"/>
      <c r="TQY413" s="47"/>
      <c r="TQZ413" s="47"/>
      <c r="TRA413" s="47"/>
      <c r="TRB413" s="47"/>
      <c r="TRC413" s="47"/>
      <c r="TRD413" s="47"/>
      <c r="TRE413" s="47"/>
      <c r="TRF413" s="47"/>
      <c r="TRG413" s="47"/>
      <c r="TRH413" s="47"/>
      <c r="TRI413" s="47"/>
      <c r="TRJ413" s="47"/>
      <c r="TRK413" s="47"/>
      <c r="TRL413" s="47"/>
      <c r="TRM413" s="47"/>
      <c r="TRN413" s="47"/>
      <c r="TRO413" s="47"/>
      <c r="TRP413" s="47"/>
      <c r="TRQ413" s="47"/>
      <c r="TRR413" s="47"/>
      <c r="TRS413" s="47"/>
      <c r="TRT413" s="47"/>
      <c r="TRU413" s="47"/>
      <c r="TRV413" s="47"/>
      <c r="TRW413" s="47"/>
      <c r="TRX413" s="47"/>
      <c r="TRY413" s="47"/>
      <c r="TRZ413" s="47"/>
      <c r="TSA413" s="47"/>
      <c r="TSB413" s="47"/>
      <c r="TSC413" s="47"/>
      <c r="TSD413" s="47"/>
      <c r="TSE413" s="47"/>
      <c r="TSF413" s="47"/>
      <c r="TSG413" s="47"/>
      <c r="TSH413" s="47"/>
      <c r="TSI413" s="47"/>
      <c r="TSJ413" s="47"/>
      <c r="TSK413" s="47"/>
      <c r="TSL413" s="47"/>
      <c r="TSM413" s="47"/>
      <c r="TSN413" s="47"/>
      <c r="TSO413" s="47"/>
      <c r="TSP413" s="47"/>
      <c r="TSQ413" s="47"/>
      <c r="TSR413" s="47"/>
      <c r="TSS413" s="47"/>
      <c r="TST413" s="47"/>
      <c r="TSU413" s="47"/>
      <c r="TSV413" s="47"/>
      <c r="TSW413" s="47"/>
      <c r="TSX413" s="47"/>
      <c r="TSY413" s="47"/>
      <c r="TSZ413" s="47"/>
      <c r="TTA413" s="47"/>
      <c r="TTB413" s="47"/>
      <c r="TTC413" s="47"/>
      <c r="TTD413" s="47"/>
      <c r="TTE413" s="47"/>
      <c r="TTF413" s="47"/>
      <c r="TTG413" s="47"/>
      <c r="TTH413" s="47"/>
      <c r="TTI413" s="47"/>
      <c r="TTJ413" s="47"/>
      <c r="TTK413" s="47"/>
      <c r="TTL413" s="47"/>
      <c r="TTM413" s="47"/>
      <c r="TTN413" s="47"/>
      <c r="TTO413" s="47"/>
      <c r="TTP413" s="47"/>
      <c r="TTQ413" s="47"/>
      <c r="TTR413" s="47"/>
      <c r="TTS413" s="47"/>
      <c r="TTT413" s="47"/>
      <c r="TTU413" s="47"/>
      <c r="TTV413" s="47"/>
      <c r="TTW413" s="47"/>
      <c r="TTX413" s="47"/>
      <c r="TTY413" s="47"/>
      <c r="TTZ413" s="47"/>
      <c r="TUA413" s="47"/>
      <c r="TUB413" s="47"/>
      <c r="TUC413" s="47"/>
      <c r="TUD413" s="47"/>
      <c r="TUE413" s="47"/>
      <c r="TUF413" s="47"/>
      <c r="TUG413" s="47"/>
      <c r="TUH413" s="47"/>
      <c r="TUI413" s="47"/>
      <c r="TUJ413" s="47"/>
      <c r="TUK413" s="47"/>
      <c r="TUL413" s="47"/>
      <c r="TUM413" s="47"/>
      <c r="TUN413" s="47"/>
      <c r="TUO413" s="47"/>
      <c r="TUP413" s="47"/>
      <c r="TUQ413" s="47"/>
      <c r="TUR413" s="47"/>
      <c r="TUS413" s="47"/>
      <c r="TUT413" s="47"/>
      <c r="TUU413" s="47"/>
      <c r="TUV413" s="47"/>
      <c r="TUW413" s="47"/>
      <c r="TUX413" s="47"/>
      <c r="TUY413" s="47"/>
      <c r="TUZ413" s="47"/>
      <c r="TVA413" s="47"/>
      <c r="TVB413" s="47"/>
      <c r="TVC413" s="47"/>
      <c r="TVD413" s="47"/>
      <c r="TVE413" s="47"/>
      <c r="TVF413" s="47"/>
      <c r="TVG413" s="47"/>
      <c r="TVH413" s="47"/>
      <c r="TVI413" s="47"/>
      <c r="TVJ413" s="47"/>
      <c r="TVK413" s="47"/>
      <c r="TVL413" s="47"/>
      <c r="TVM413" s="47"/>
      <c r="TVN413" s="47"/>
      <c r="TVO413" s="47"/>
      <c r="TVP413" s="47"/>
      <c r="TVQ413" s="47"/>
      <c r="TVR413" s="47"/>
      <c r="TVS413" s="47"/>
      <c r="TVT413" s="47"/>
      <c r="TVU413" s="47"/>
      <c r="TVV413" s="47"/>
      <c r="TVW413" s="47"/>
      <c r="TVX413" s="47"/>
      <c r="TVY413" s="47"/>
      <c r="TVZ413" s="47"/>
      <c r="TWA413" s="47"/>
      <c r="TWB413" s="47"/>
      <c r="TWC413" s="47"/>
      <c r="TWD413" s="47"/>
      <c r="TWE413" s="47"/>
      <c r="TWF413" s="47"/>
      <c r="TWG413" s="47"/>
      <c r="TWH413" s="47"/>
      <c r="TWI413" s="47"/>
      <c r="TWJ413" s="47"/>
      <c r="TWK413" s="47"/>
      <c r="TWL413" s="47"/>
      <c r="TWM413" s="47"/>
      <c r="TWN413" s="47"/>
      <c r="TWO413" s="47"/>
      <c r="TWP413" s="47"/>
      <c r="TWQ413" s="47"/>
      <c r="TWR413" s="47"/>
      <c r="TWS413" s="47"/>
      <c r="TWT413" s="47"/>
      <c r="TWU413" s="47"/>
      <c r="TWV413" s="47"/>
      <c r="TWW413" s="47"/>
      <c r="TWX413" s="47"/>
      <c r="TWY413" s="47"/>
      <c r="TWZ413" s="47"/>
      <c r="TXA413" s="47"/>
      <c r="TXB413" s="47"/>
      <c r="TXC413" s="47"/>
      <c r="TXD413" s="47"/>
      <c r="TXE413" s="47"/>
      <c r="TXF413" s="47"/>
      <c r="TXG413" s="47"/>
      <c r="TXH413" s="47"/>
      <c r="TXI413" s="47"/>
      <c r="TXJ413" s="47"/>
      <c r="TXK413" s="47"/>
      <c r="TXL413" s="47"/>
      <c r="TXM413" s="47"/>
      <c r="TXN413" s="47"/>
      <c r="TXO413" s="47"/>
      <c r="TXP413" s="47"/>
      <c r="TXQ413" s="47"/>
      <c r="TXR413" s="47"/>
      <c r="TXS413" s="47"/>
      <c r="TXT413" s="47"/>
      <c r="TXU413" s="47"/>
      <c r="TXV413" s="47"/>
      <c r="TXW413" s="47"/>
      <c r="TXX413" s="47"/>
      <c r="TXY413" s="47"/>
      <c r="TXZ413" s="47"/>
      <c r="TYA413" s="47"/>
      <c r="TYB413" s="47"/>
      <c r="TYC413" s="47"/>
      <c r="TYD413" s="47"/>
      <c r="TYE413" s="47"/>
      <c r="TYF413" s="47"/>
      <c r="TYG413" s="47"/>
      <c r="TYH413" s="47"/>
      <c r="TYI413" s="47"/>
      <c r="TYJ413" s="47"/>
      <c r="TYK413" s="47"/>
      <c r="TYL413" s="47"/>
      <c r="TYM413" s="47"/>
      <c r="TYN413" s="47"/>
      <c r="TYO413" s="47"/>
      <c r="TYP413" s="47"/>
      <c r="TYQ413" s="47"/>
      <c r="TYR413" s="47"/>
      <c r="TYS413" s="47"/>
      <c r="TYT413" s="47"/>
      <c r="TYU413" s="47"/>
      <c r="TYV413" s="47"/>
      <c r="TYW413" s="47"/>
      <c r="TYX413" s="47"/>
      <c r="TYY413" s="47"/>
      <c r="TYZ413" s="47"/>
      <c r="TZA413" s="47"/>
      <c r="TZB413" s="47"/>
      <c r="TZC413" s="47"/>
      <c r="TZD413" s="47"/>
      <c r="TZE413" s="47"/>
      <c r="TZF413" s="47"/>
      <c r="TZG413" s="47"/>
      <c r="TZH413" s="47"/>
      <c r="TZI413" s="47"/>
      <c r="TZJ413" s="47"/>
      <c r="TZK413" s="47"/>
      <c r="TZL413" s="47"/>
      <c r="TZM413" s="47"/>
      <c r="TZN413" s="47"/>
      <c r="TZO413" s="47"/>
      <c r="TZP413" s="47"/>
      <c r="TZQ413" s="47"/>
      <c r="TZR413" s="47"/>
      <c r="TZS413" s="47"/>
      <c r="TZT413" s="47"/>
      <c r="TZU413" s="47"/>
      <c r="TZV413" s="47"/>
      <c r="TZW413" s="47"/>
      <c r="TZX413" s="47"/>
      <c r="TZY413" s="47"/>
      <c r="TZZ413" s="47"/>
      <c r="UAA413" s="47"/>
      <c r="UAB413" s="47"/>
      <c r="UAC413" s="47"/>
      <c r="UAD413" s="47"/>
      <c r="UAE413" s="47"/>
      <c r="UAF413" s="47"/>
      <c r="UAG413" s="47"/>
      <c r="UAH413" s="47"/>
      <c r="UAI413" s="47"/>
      <c r="UAJ413" s="47"/>
      <c r="UAK413" s="47"/>
      <c r="UAL413" s="47"/>
      <c r="UAM413" s="47"/>
      <c r="UAN413" s="47"/>
      <c r="UAO413" s="47"/>
      <c r="UAP413" s="47"/>
      <c r="UAQ413" s="47"/>
      <c r="UAR413" s="47"/>
      <c r="UAS413" s="47"/>
      <c r="UAT413" s="47"/>
      <c r="UAU413" s="47"/>
      <c r="UAV413" s="47"/>
      <c r="UAW413" s="47"/>
      <c r="UAX413" s="47"/>
      <c r="UAY413" s="47"/>
      <c r="UAZ413" s="47"/>
      <c r="UBA413" s="47"/>
      <c r="UBB413" s="47"/>
      <c r="UBC413" s="47"/>
      <c r="UBD413" s="47"/>
      <c r="UBE413" s="47"/>
      <c r="UBF413" s="47"/>
      <c r="UBG413" s="47"/>
      <c r="UBH413" s="47"/>
      <c r="UBI413" s="47"/>
      <c r="UBJ413" s="47"/>
      <c r="UBK413" s="47"/>
      <c r="UBL413" s="47"/>
      <c r="UBM413" s="47"/>
      <c r="UBN413" s="47"/>
      <c r="UBO413" s="47"/>
      <c r="UBP413" s="47"/>
      <c r="UBQ413" s="47"/>
      <c r="UBR413" s="47"/>
      <c r="UBS413" s="47"/>
      <c r="UBT413" s="47"/>
      <c r="UBU413" s="47"/>
      <c r="UBV413" s="47"/>
      <c r="UBW413" s="47"/>
      <c r="UBX413" s="47"/>
      <c r="UBY413" s="47"/>
      <c r="UBZ413" s="47"/>
      <c r="UCA413" s="47"/>
      <c r="UCB413" s="47"/>
      <c r="UCC413" s="47"/>
      <c r="UCD413" s="47"/>
      <c r="UCE413" s="47"/>
      <c r="UCF413" s="47"/>
      <c r="UCG413" s="47"/>
      <c r="UCH413" s="47"/>
      <c r="UCI413" s="47"/>
      <c r="UCJ413" s="47"/>
      <c r="UCK413" s="47"/>
      <c r="UCL413" s="47"/>
      <c r="UCM413" s="47"/>
      <c r="UCN413" s="47"/>
      <c r="UCO413" s="47"/>
      <c r="UCP413" s="47"/>
      <c r="UCQ413" s="47"/>
      <c r="UCR413" s="47"/>
      <c r="UCS413" s="47"/>
      <c r="UCT413" s="47"/>
      <c r="UCU413" s="47"/>
      <c r="UCV413" s="47"/>
      <c r="UCW413" s="47"/>
      <c r="UCX413" s="47"/>
      <c r="UCY413" s="47"/>
      <c r="UCZ413" s="47"/>
      <c r="UDA413" s="47"/>
      <c r="UDB413" s="47"/>
      <c r="UDC413" s="47"/>
      <c r="UDD413" s="47"/>
      <c r="UDE413" s="47"/>
      <c r="UDF413" s="47"/>
      <c r="UDG413" s="47"/>
      <c r="UDH413" s="47"/>
      <c r="UDI413" s="47"/>
      <c r="UDJ413" s="47"/>
      <c r="UDK413" s="47"/>
      <c r="UDL413" s="47"/>
      <c r="UDM413" s="47"/>
      <c r="UDN413" s="47"/>
      <c r="UDO413" s="47"/>
      <c r="UDP413" s="47"/>
      <c r="UDQ413" s="47"/>
      <c r="UDR413" s="47"/>
      <c r="UDS413" s="47"/>
      <c r="UDT413" s="47"/>
      <c r="UDU413" s="47"/>
      <c r="UDV413" s="47"/>
      <c r="UDW413" s="47"/>
      <c r="UDX413" s="47"/>
      <c r="UDY413" s="47"/>
      <c r="UDZ413" s="47"/>
      <c r="UEA413" s="47"/>
      <c r="UEB413" s="47"/>
      <c r="UEC413" s="47"/>
      <c r="UED413" s="47"/>
      <c r="UEE413" s="47"/>
      <c r="UEF413" s="47"/>
      <c r="UEG413" s="47"/>
      <c r="UEH413" s="47"/>
      <c r="UEI413" s="47"/>
      <c r="UEJ413" s="47"/>
      <c r="UEK413" s="47"/>
      <c r="UEL413" s="47"/>
      <c r="UEM413" s="47"/>
      <c r="UEN413" s="47"/>
      <c r="UEO413" s="47"/>
      <c r="UEP413" s="47"/>
      <c r="UEQ413" s="47"/>
      <c r="UER413" s="47"/>
      <c r="UES413" s="47"/>
      <c r="UET413" s="47"/>
      <c r="UEU413" s="47"/>
      <c r="UEV413" s="47"/>
      <c r="UEW413" s="47"/>
      <c r="UEX413" s="47"/>
      <c r="UEY413" s="47"/>
      <c r="UEZ413" s="47"/>
      <c r="UFA413" s="47"/>
      <c r="UFB413" s="47"/>
      <c r="UFC413" s="47"/>
      <c r="UFD413" s="47"/>
      <c r="UFE413" s="47"/>
      <c r="UFF413" s="47"/>
      <c r="UFG413" s="47"/>
      <c r="UFH413" s="47"/>
      <c r="UFI413" s="47"/>
      <c r="UFJ413" s="47"/>
      <c r="UFK413" s="47"/>
      <c r="UFL413" s="47"/>
      <c r="UFM413" s="47"/>
      <c r="UFN413" s="47"/>
      <c r="UFO413" s="47"/>
      <c r="UFP413" s="47"/>
      <c r="UFQ413" s="47"/>
      <c r="UFR413" s="47"/>
      <c r="UFS413" s="47"/>
      <c r="UFT413" s="47"/>
      <c r="UFU413" s="47"/>
      <c r="UFV413" s="47"/>
      <c r="UFW413" s="47"/>
      <c r="UFX413" s="47"/>
      <c r="UFY413" s="47"/>
      <c r="UFZ413" s="47"/>
      <c r="UGA413" s="47"/>
      <c r="UGB413" s="47"/>
      <c r="UGC413" s="47"/>
      <c r="UGD413" s="47"/>
      <c r="UGE413" s="47"/>
      <c r="UGF413" s="47"/>
      <c r="UGG413" s="47"/>
      <c r="UGH413" s="47"/>
      <c r="UGI413" s="47"/>
      <c r="UGJ413" s="47"/>
      <c r="UGK413" s="47"/>
      <c r="UGL413" s="47"/>
      <c r="UGM413" s="47"/>
      <c r="UGN413" s="47"/>
      <c r="UGO413" s="47"/>
      <c r="UGP413" s="47"/>
      <c r="UGQ413" s="47"/>
      <c r="UGR413" s="47"/>
      <c r="UGS413" s="47"/>
      <c r="UGT413" s="47"/>
      <c r="UGU413" s="47"/>
      <c r="UGV413" s="47"/>
      <c r="UGW413" s="47"/>
      <c r="UGX413" s="47"/>
      <c r="UGY413" s="47"/>
      <c r="UGZ413" s="47"/>
      <c r="UHA413" s="47"/>
      <c r="UHB413" s="47"/>
      <c r="UHC413" s="47"/>
      <c r="UHD413" s="47"/>
      <c r="UHE413" s="47"/>
      <c r="UHF413" s="47"/>
      <c r="UHG413" s="47"/>
      <c r="UHH413" s="47"/>
      <c r="UHI413" s="47"/>
      <c r="UHJ413" s="47"/>
      <c r="UHK413" s="47"/>
      <c r="UHL413" s="47"/>
      <c r="UHM413" s="47"/>
      <c r="UHN413" s="47"/>
      <c r="UHO413" s="47"/>
      <c r="UHP413" s="47"/>
      <c r="UHQ413" s="47"/>
      <c r="UHR413" s="47"/>
      <c r="UHS413" s="47"/>
      <c r="UHT413" s="47"/>
      <c r="UHU413" s="47"/>
      <c r="UHV413" s="47"/>
      <c r="UHW413" s="47"/>
      <c r="UHX413" s="47"/>
      <c r="UHY413" s="47"/>
      <c r="UHZ413" s="47"/>
      <c r="UIA413" s="47"/>
      <c r="UIB413" s="47"/>
      <c r="UIC413" s="47"/>
      <c r="UID413" s="47"/>
      <c r="UIE413" s="47"/>
      <c r="UIF413" s="47"/>
      <c r="UIG413" s="47"/>
      <c r="UIH413" s="47"/>
      <c r="UII413" s="47"/>
      <c r="UIJ413" s="47"/>
      <c r="UIK413" s="47"/>
      <c r="UIL413" s="47"/>
      <c r="UIM413" s="47"/>
      <c r="UIN413" s="47"/>
      <c r="UIO413" s="47"/>
      <c r="UIP413" s="47"/>
      <c r="UIQ413" s="47"/>
      <c r="UIR413" s="47"/>
      <c r="UIS413" s="47"/>
      <c r="UIT413" s="47"/>
      <c r="UIU413" s="47"/>
      <c r="UIV413" s="47"/>
      <c r="UIW413" s="47"/>
      <c r="UIX413" s="47"/>
      <c r="UIY413" s="47"/>
      <c r="UIZ413" s="47"/>
      <c r="UJA413" s="47"/>
      <c r="UJB413" s="47"/>
      <c r="UJC413" s="47"/>
      <c r="UJD413" s="47"/>
      <c r="UJE413" s="47"/>
      <c r="UJF413" s="47"/>
      <c r="UJG413" s="47"/>
      <c r="UJH413" s="47"/>
      <c r="UJI413" s="47"/>
      <c r="UJJ413" s="47"/>
      <c r="UJK413" s="47"/>
      <c r="UJL413" s="47"/>
      <c r="UJM413" s="47"/>
      <c r="UJN413" s="47"/>
      <c r="UJO413" s="47"/>
      <c r="UJP413" s="47"/>
      <c r="UJQ413" s="47"/>
      <c r="UJR413" s="47"/>
      <c r="UJS413" s="47"/>
      <c r="UJT413" s="47"/>
      <c r="UJU413" s="47"/>
      <c r="UJV413" s="47"/>
      <c r="UJW413" s="47"/>
      <c r="UJX413" s="47"/>
      <c r="UJY413" s="47"/>
      <c r="UJZ413" s="47"/>
      <c r="UKA413" s="47"/>
      <c r="UKB413" s="47"/>
      <c r="UKC413" s="47"/>
      <c r="UKD413" s="47"/>
      <c r="UKE413" s="47"/>
      <c r="UKF413" s="47"/>
      <c r="UKG413" s="47"/>
      <c r="UKH413" s="47"/>
      <c r="UKI413" s="47"/>
      <c r="UKJ413" s="47"/>
      <c r="UKK413" s="47"/>
      <c r="UKL413" s="47"/>
      <c r="UKM413" s="47"/>
      <c r="UKN413" s="47"/>
      <c r="UKO413" s="47"/>
      <c r="UKP413" s="47"/>
      <c r="UKQ413" s="47"/>
      <c r="UKR413" s="47"/>
      <c r="UKS413" s="47"/>
      <c r="UKT413" s="47"/>
      <c r="UKU413" s="47"/>
      <c r="UKV413" s="47"/>
      <c r="UKW413" s="47"/>
      <c r="UKX413" s="47"/>
      <c r="UKY413" s="47"/>
      <c r="UKZ413" s="47"/>
      <c r="ULA413" s="47"/>
      <c r="ULB413" s="47"/>
      <c r="ULC413" s="47"/>
      <c r="ULD413" s="47"/>
      <c r="ULE413" s="47"/>
      <c r="ULF413" s="47"/>
      <c r="ULG413" s="47"/>
      <c r="ULH413" s="47"/>
      <c r="ULI413" s="47"/>
      <c r="ULJ413" s="47"/>
      <c r="ULK413" s="47"/>
      <c r="ULL413" s="47"/>
      <c r="ULM413" s="47"/>
      <c r="ULN413" s="47"/>
      <c r="ULO413" s="47"/>
      <c r="ULP413" s="47"/>
      <c r="ULQ413" s="47"/>
      <c r="ULR413" s="47"/>
      <c r="ULS413" s="47"/>
      <c r="ULT413" s="47"/>
      <c r="ULU413" s="47"/>
      <c r="ULV413" s="47"/>
      <c r="ULW413" s="47"/>
      <c r="ULX413" s="47"/>
      <c r="ULY413" s="47"/>
      <c r="ULZ413" s="47"/>
      <c r="UMA413" s="47"/>
      <c r="UMB413" s="47"/>
      <c r="UMC413" s="47"/>
      <c r="UMD413" s="47"/>
      <c r="UME413" s="47"/>
      <c r="UMF413" s="47"/>
      <c r="UMG413" s="47"/>
      <c r="UMH413" s="47"/>
      <c r="UMI413" s="47"/>
      <c r="UMJ413" s="47"/>
      <c r="UMK413" s="47"/>
      <c r="UML413" s="47"/>
      <c r="UMM413" s="47"/>
      <c r="UMN413" s="47"/>
      <c r="UMO413" s="47"/>
      <c r="UMP413" s="47"/>
      <c r="UMQ413" s="47"/>
      <c r="UMR413" s="47"/>
      <c r="UMS413" s="47"/>
      <c r="UMT413" s="47"/>
      <c r="UMU413" s="47"/>
      <c r="UMV413" s="47"/>
      <c r="UMW413" s="47"/>
      <c r="UMX413" s="47"/>
      <c r="UMY413" s="47"/>
      <c r="UMZ413" s="47"/>
      <c r="UNA413" s="47"/>
      <c r="UNB413" s="47"/>
      <c r="UNC413" s="47"/>
      <c r="UND413" s="47"/>
      <c r="UNE413" s="47"/>
      <c r="UNF413" s="47"/>
      <c r="UNG413" s="47"/>
      <c r="UNH413" s="47"/>
      <c r="UNI413" s="47"/>
      <c r="UNJ413" s="47"/>
      <c r="UNK413" s="47"/>
      <c r="UNL413" s="47"/>
      <c r="UNM413" s="47"/>
      <c r="UNN413" s="47"/>
      <c r="UNO413" s="47"/>
      <c r="UNP413" s="47"/>
      <c r="UNQ413" s="47"/>
      <c r="UNR413" s="47"/>
      <c r="UNS413" s="47"/>
      <c r="UNT413" s="47"/>
      <c r="UNU413" s="47"/>
      <c r="UNV413" s="47"/>
      <c r="UNW413" s="47"/>
      <c r="UNX413" s="47"/>
      <c r="UNY413" s="47"/>
      <c r="UNZ413" s="47"/>
      <c r="UOA413" s="47"/>
      <c r="UOB413" s="47"/>
      <c r="UOC413" s="47"/>
      <c r="UOD413" s="47"/>
      <c r="UOE413" s="47"/>
      <c r="UOF413" s="47"/>
      <c r="UOG413" s="47"/>
      <c r="UOH413" s="47"/>
      <c r="UOI413" s="47"/>
      <c r="UOJ413" s="47"/>
      <c r="UOK413" s="47"/>
      <c r="UOL413" s="47"/>
      <c r="UOM413" s="47"/>
      <c r="UON413" s="47"/>
      <c r="UOO413" s="47"/>
      <c r="UOP413" s="47"/>
      <c r="UOQ413" s="47"/>
      <c r="UOR413" s="47"/>
      <c r="UOS413" s="47"/>
      <c r="UOT413" s="47"/>
      <c r="UOU413" s="47"/>
      <c r="UOV413" s="47"/>
      <c r="UOW413" s="47"/>
      <c r="UOX413" s="47"/>
      <c r="UOY413" s="47"/>
      <c r="UOZ413" s="47"/>
      <c r="UPA413" s="47"/>
      <c r="UPB413" s="47"/>
      <c r="UPC413" s="47"/>
      <c r="UPD413" s="47"/>
      <c r="UPE413" s="47"/>
      <c r="UPF413" s="47"/>
      <c r="UPG413" s="47"/>
      <c r="UPH413" s="47"/>
      <c r="UPI413" s="47"/>
      <c r="UPJ413" s="47"/>
      <c r="UPK413" s="47"/>
      <c r="UPL413" s="47"/>
      <c r="UPM413" s="47"/>
      <c r="UPN413" s="47"/>
      <c r="UPO413" s="47"/>
      <c r="UPP413" s="47"/>
      <c r="UPQ413" s="47"/>
      <c r="UPR413" s="47"/>
      <c r="UPS413" s="47"/>
      <c r="UPT413" s="47"/>
      <c r="UPU413" s="47"/>
      <c r="UPV413" s="47"/>
      <c r="UPW413" s="47"/>
      <c r="UPX413" s="47"/>
      <c r="UPY413" s="47"/>
      <c r="UPZ413" s="47"/>
      <c r="UQA413" s="47"/>
      <c r="UQB413" s="47"/>
      <c r="UQC413" s="47"/>
      <c r="UQD413" s="47"/>
      <c r="UQE413" s="47"/>
      <c r="UQF413" s="47"/>
      <c r="UQG413" s="47"/>
      <c r="UQH413" s="47"/>
      <c r="UQI413" s="47"/>
      <c r="UQJ413" s="47"/>
      <c r="UQK413" s="47"/>
      <c r="UQL413" s="47"/>
      <c r="UQM413" s="47"/>
      <c r="UQN413" s="47"/>
      <c r="UQO413" s="47"/>
      <c r="UQP413" s="47"/>
      <c r="UQQ413" s="47"/>
      <c r="UQR413" s="47"/>
      <c r="UQS413" s="47"/>
      <c r="UQT413" s="47"/>
      <c r="UQU413" s="47"/>
      <c r="UQV413" s="47"/>
      <c r="UQW413" s="47"/>
      <c r="UQX413" s="47"/>
      <c r="UQY413" s="47"/>
      <c r="UQZ413" s="47"/>
      <c r="URA413" s="47"/>
      <c r="URB413" s="47"/>
      <c r="URC413" s="47"/>
      <c r="URD413" s="47"/>
      <c r="URE413" s="47"/>
      <c r="URF413" s="47"/>
      <c r="URG413" s="47"/>
      <c r="URH413" s="47"/>
      <c r="URI413" s="47"/>
      <c r="URJ413" s="47"/>
      <c r="URK413" s="47"/>
      <c r="URL413" s="47"/>
      <c r="URM413" s="47"/>
      <c r="URN413" s="47"/>
      <c r="URO413" s="47"/>
      <c r="URP413" s="47"/>
      <c r="URQ413" s="47"/>
      <c r="URR413" s="47"/>
      <c r="URS413" s="47"/>
      <c r="URT413" s="47"/>
      <c r="URU413" s="47"/>
      <c r="URV413" s="47"/>
      <c r="URW413" s="47"/>
      <c r="URX413" s="47"/>
      <c r="URY413" s="47"/>
      <c r="URZ413" s="47"/>
      <c r="USA413" s="47"/>
      <c r="USB413" s="47"/>
      <c r="USC413" s="47"/>
      <c r="USD413" s="47"/>
      <c r="USE413" s="47"/>
      <c r="USF413" s="47"/>
      <c r="USG413" s="47"/>
      <c r="USH413" s="47"/>
      <c r="USI413" s="47"/>
      <c r="USJ413" s="47"/>
      <c r="USK413" s="47"/>
      <c r="USL413" s="47"/>
      <c r="USM413" s="47"/>
      <c r="USN413" s="47"/>
      <c r="USO413" s="47"/>
      <c r="USP413" s="47"/>
      <c r="USQ413" s="47"/>
      <c r="USR413" s="47"/>
      <c r="USS413" s="47"/>
      <c r="UST413" s="47"/>
      <c r="USU413" s="47"/>
      <c r="USV413" s="47"/>
      <c r="USW413" s="47"/>
      <c r="USX413" s="47"/>
      <c r="USY413" s="47"/>
      <c r="USZ413" s="47"/>
      <c r="UTA413" s="47"/>
      <c r="UTB413" s="47"/>
      <c r="UTC413" s="47"/>
      <c r="UTD413" s="47"/>
      <c r="UTE413" s="47"/>
      <c r="UTF413" s="47"/>
      <c r="UTG413" s="47"/>
      <c r="UTH413" s="47"/>
      <c r="UTI413" s="47"/>
      <c r="UTJ413" s="47"/>
      <c r="UTK413" s="47"/>
      <c r="UTL413" s="47"/>
      <c r="UTM413" s="47"/>
      <c r="UTN413" s="47"/>
      <c r="UTO413" s="47"/>
      <c r="UTP413" s="47"/>
      <c r="UTQ413" s="47"/>
      <c r="UTR413" s="47"/>
      <c r="UTS413" s="47"/>
      <c r="UTT413" s="47"/>
      <c r="UTU413" s="47"/>
      <c r="UTV413" s="47"/>
      <c r="UTW413" s="47"/>
      <c r="UTX413" s="47"/>
      <c r="UTY413" s="47"/>
      <c r="UTZ413" s="47"/>
      <c r="UUA413" s="47"/>
      <c r="UUB413" s="47"/>
      <c r="UUC413" s="47"/>
      <c r="UUD413" s="47"/>
      <c r="UUE413" s="47"/>
      <c r="UUF413" s="47"/>
      <c r="UUG413" s="47"/>
      <c r="UUH413" s="47"/>
      <c r="UUI413" s="47"/>
      <c r="UUJ413" s="47"/>
      <c r="UUK413" s="47"/>
      <c r="UUL413" s="47"/>
      <c r="UUM413" s="47"/>
      <c r="UUN413" s="47"/>
      <c r="UUO413" s="47"/>
      <c r="UUP413" s="47"/>
      <c r="UUQ413" s="47"/>
      <c r="UUR413" s="47"/>
      <c r="UUS413" s="47"/>
      <c r="UUT413" s="47"/>
      <c r="UUU413" s="47"/>
      <c r="UUV413" s="47"/>
      <c r="UUW413" s="47"/>
      <c r="UUX413" s="47"/>
      <c r="UUY413" s="47"/>
      <c r="UUZ413" s="47"/>
      <c r="UVA413" s="47"/>
      <c r="UVB413" s="47"/>
      <c r="UVC413" s="47"/>
      <c r="UVD413" s="47"/>
      <c r="UVE413" s="47"/>
      <c r="UVF413" s="47"/>
      <c r="UVG413" s="47"/>
      <c r="UVH413" s="47"/>
      <c r="UVI413" s="47"/>
      <c r="UVJ413" s="47"/>
      <c r="UVK413" s="47"/>
      <c r="UVL413" s="47"/>
      <c r="UVM413" s="47"/>
      <c r="UVN413" s="47"/>
      <c r="UVO413" s="47"/>
      <c r="UVP413" s="47"/>
      <c r="UVQ413" s="47"/>
      <c r="UVR413" s="47"/>
      <c r="UVS413" s="47"/>
      <c r="UVT413" s="47"/>
      <c r="UVU413" s="47"/>
      <c r="UVV413" s="47"/>
      <c r="UVW413" s="47"/>
      <c r="UVX413" s="47"/>
      <c r="UVY413" s="47"/>
      <c r="UVZ413" s="47"/>
      <c r="UWA413" s="47"/>
      <c r="UWB413" s="47"/>
      <c r="UWC413" s="47"/>
      <c r="UWD413" s="47"/>
      <c r="UWE413" s="47"/>
      <c r="UWF413" s="47"/>
      <c r="UWG413" s="47"/>
      <c r="UWH413" s="47"/>
      <c r="UWI413" s="47"/>
      <c r="UWJ413" s="47"/>
      <c r="UWK413" s="47"/>
      <c r="UWL413" s="47"/>
      <c r="UWM413" s="47"/>
      <c r="UWN413" s="47"/>
      <c r="UWO413" s="47"/>
      <c r="UWP413" s="47"/>
      <c r="UWQ413" s="47"/>
      <c r="UWR413" s="47"/>
      <c r="UWS413" s="47"/>
      <c r="UWT413" s="47"/>
      <c r="UWU413" s="47"/>
      <c r="UWV413" s="47"/>
      <c r="UWW413" s="47"/>
      <c r="UWX413" s="47"/>
      <c r="UWY413" s="47"/>
      <c r="UWZ413" s="47"/>
      <c r="UXA413" s="47"/>
      <c r="UXB413" s="47"/>
      <c r="UXC413" s="47"/>
      <c r="UXD413" s="47"/>
      <c r="UXE413" s="47"/>
      <c r="UXF413" s="47"/>
      <c r="UXG413" s="47"/>
      <c r="UXH413" s="47"/>
      <c r="UXI413" s="47"/>
      <c r="UXJ413" s="47"/>
      <c r="UXK413" s="47"/>
      <c r="UXL413" s="47"/>
      <c r="UXM413" s="47"/>
      <c r="UXN413" s="47"/>
      <c r="UXO413" s="47"/>
      <c r="UXP413" s="47"/>
      <c r="UXQ413" s="47"/>
      <c r="UXR413" s="47"/>
      <c r="UXS413" s="47"/>
      <c r="UXT413" s="47"/>
      <c r="UXU413" s="47"/>
      <c r="UXV413" s="47"/>
      <c r="UXW413" s="47"/>
      <c r="UXX413" s="47"/>
      <c r="UXY413" s="47"/>
      <c r="UXZ413" s="47"/>
      <c r="UYA413" s="47"/>
      <c r="UYB413" s="47"/>
      <c r="UYC413" s="47"/>
      <c r="UYD413" s="47"/>
      <c r="UYE413" s="47"/>
      <c r="UYF413" s="47"/>
      <c r="UYG413" s="47"/>
      <c r="UYH413" s="47"/>
      <c r="UYI413" s="47"/>
      <c r="UYJ413" s="47"/>
      <c r="UYK413" s="47"/>
      <c r="UYL413" s="47"/>
      <c r="UYM413" s="47"/>
      <c r="UYN413" s="47"/>
      <c r="UYO413" s="47"/>
      <c r="UYP413" s="47"/>
      <c r="UYQ413" s="47"/>
      <c r="UYR413" s="47"/>
      <c r="UYS413" s="47"/>
      <c r="UYT413" s="47"/>
      <c r="UYU413" s="47"/>
      <c r="UYV413" s="47"/>
      <c r="UYW413" s="47"/>
      <c r="UYX413" s="47"/>
      <c r="UYY413" s="47"/>
      <c r="UYZ413" s="47"/>
      <c r="UZA413" s="47"/>
      <c r="UZB413" s="47"/>
      <c r="UZC413" s="47"/>
      <c r="UZD413" s="47"/>
      <c r="UZE413" s="47"/>
      <c r="UZF413" s="47"/>
      <c r="UZG413" s="47"/>
      <c r="UZH413" s="47"/>
      <c r="UZI413" s="47"/>
      <c r="UZJ413" s="47"/>
      <c r="UZK413" s="47"/>
      <c r="UZL413" s="47"/>
      <c r="UZM413" s="47"/>
      <c r="UZN413" s="47"/>
      <c r="UZO413" s="47"/>
      <c r="UZP413" s="47"/>
      <c r="UZQ413" s="47"/>
      <c r="UZR413" s="47"/>
      <c r="UZS413" s="47"/>
      <c r="UZT413" s="47"/>
      <c r="UZU413" s="47"/>
      <c r="UZV413" s="47"/>
      <c r="UZW413" s="47"/>
      <c r="UZX413" s="47"/>
      <c r="UZY413" s="47"/>
      <c r="UZZ413" s="47"/>
      <c r="VAA413" s="47"/>
      <c r="VAB413" s="47"/>
      <c r="VAC413" s="47"/>
      <c r="VAD413" s="47"/>
      <c r="VAE413" s="47"/>
      <c r="VAF413" s="47"/>
      <c r="VAG413" s="47"/>
      <c r="VAH413" s="47"/>
      <c r="VAI413" s="47"/>
      <c r="VAJ413" s="47"/>
      <c r="VAK413" s="47"/>
      <c r="VAL413" s="47"/>
      <c r="VAM413" s="47"/>
      <c r="VAN413" s="47"/>
      <c r="VAO413" s="47"/>
      <c r="VAP413" s="47"/>
      <c r="VAQ413" s="47"/>
      <c r="VAR413" s="47"/>
      <c r="VAS413" s="47"/>
      <c r="VAT413" s="47"/>
      <c r="VAU413" s="47"/>
      <c r="VAV413" s="47"/>
      <c r="VAW413" s="47"/>
      <c r="VAX413" s="47"/>
      <c r="VAY413" s="47"/>
      <c r="VAZ413" s="47"/>
      <c r="VBA413" s="47"/>
      <c r="VBB413" s="47"/>
      <c r="VBC413" s="47"/>
      <c r="VBD413" s="47"/>
      <c r="VBE413" s="47"/>
      <c r="VBF413" s="47"/>
      <c r="VBG413" s="47"/>
      <c r="VBH413" s="47"/>
      <c r="VBI413" s="47"/>
      <c r="VBJ413" s="47"/>
      <c r="VBK413" s="47"/>
      <c r="VBL413" s="47"/>
      <c r="VBM413" s="47"/>
      <c r="VBN413" s="47"/>
      <c r="VBO413" s="47"/>
      <c r="VBP413" s="47"/>
      <c r="VBQ413" s="47"/>
      <c r="VBR413" s="47"/>
      <c r="VBS413" s="47"/>
      <c r="VBT413" s="47"/>
      <c r="VBU413" s="47"/>
      <c r="VBV413" s="47"/>
      <c r="VBW413" s="47"/>
      <c r="VBX413" s="47"/>
      <c r="VBY413" s="47"/>
      <c r="VBZ413" s="47"/>
      <c r="VCA413" s="47"/>
      <c r="VCB413" s="47"/>
      <c r="VCC413" s="47"/>
      <c r="VCD413" s="47"/>
      <c r="VCE413" s="47"/>
      <c r="VCF413" s="47"/>
      <c r="VCG413" s="47"/>
      <c r="VCH413" s="47"/>
      <c r="VCI413" s="47"/>
      <c r="VCJ413" s="47"/>
      <c r="VCK413" s="47"/>
      <c r="VCL413" s="47"/>
      <c r="VCM413" s="47"/>
      <c r="VCN413" s="47"/>
      <c r="VCO413" s="47"/>
      <c r="VCP413" s="47"/>
      <c r="VCQ413" s="47"/>
      <c r="VCR413" s="47"/>
      <c r="VCS413" s="47"/>
      <c r="VCT413" s="47"/>
      <c r="VCU413" s="47"/>
      <c r="VCV413" s="47"/>
      <c r="VCW413" s="47"/>
      <c r="VCX413" s="47"/>
      <c r="VCY413" s="47"/>
      <c r="VCZ413" s="47"/>
      <c r="VDA413" s="47"/>
      <c r="VDB413" s="47"/>
      <c r="VDC413" s="47"/>
      <c r="VDD413" s="47"/>
      <c r="VDE413" s="47"/>
      <c r="VDF413" s="47"/>
      <c r="VDG413" s="47"/>
      <c r="VDH413" s="47"/>
      <c r="VDI413" s="47"/>
      <c r="VDJ413" s="47"/>
      <c r="VDK413" s="47"/>
      <c r="VDL413" s="47"/>
      <c r="VDM413" s="47"/>
      <c r="VDN413" s="47"/>
      <c r="VDO413" s="47"/>
      <c r="VDP413" s="47"/>
      <c r="VDQ413" s="47"/>
      <c r="VDR413" s="47"/>
      <c r="VDS413" s="47"/>
      <c r="VDT413" s="47"/>
      <c r="VDU413" s="47"/>
      <c r="VDV413" s="47"/>
      <c r="VDW413" s="47"/>
      <c r="VDX413" s="47"/>
      <c r="VDY413" s="47"/>
      <c r="VDZ413" s="47"/>
      <c r="VEA413" s="47"/>
      <c r="VEB413" s="47"/>
      <c r="VEC413" s="47"/>
      <c r="VED413" s="47"/>
      <c r="VEE413" s="47"/>
      <c r="VEF413" s="47"/>
      <c r="VEG413" s="47"/>
      <c r="VEH413" s="47"/>
      <c r="VEI413" s="47"/>
      <c r="VEJ413" s="47"/>
      <c r="VEK413" s="47"/>
      <c r="VEL413" s="47"/>
      <c r="VEM413" s="47"/>
      <c r="VEN413" s="47"/>
      <c r="VEO413" s="47"/>
      <c r="VEP413" s="47"/>
      <c r="VEQ413" s="47"/>
      <c r="VER413" s="47"/>
      <c r="VES413" s="47"/>
      <c r="VET413" s="47"/>
      <c r="VEU413" s="47"/>
      <c r="VEV413" s="47"/>
      <c r="VEW413" s="47"/>
      <c r="VEX413" s="47"/>
      <c r="VEY413" s="47"/>
      <c r="VEZ413" s="47"/>
      <c r="VFA413" s="47"/>
      <c r="VFB413" s="47"/>
      <c r="VFC413" s="47"/>
      <c r="VFD413" s="47"/>
      <c r="VFE413" s="47"/>
      <c r="VFF413" s="47"/>
      <c r="VFG413" s="47"/>
      <c r="VFH413" s="47"/>
      <c r="VFI413" s="47"/>
      <c r="VFJ413" s="47"/>
      <c r="VFK413" s="47"/>
      <c r="VFL413" s="47"/>
      <c r="VFM413" s="47"/>
      <c r="VFN413" s="47"/>
      <c r="VFO413" s="47"/>
      <c r="VFP413" s="47"/>
      <c r="VFQ413" s="47"/>
      <c r="VFR413" s="47"/>
      <c r="VFS413" s="47"/>
      <c r="VFT413" s="47"/>
      <c r="VFU413" s="47"/>
      <c r="VFV413" s="47"/>
      <c r="VFW413" s="47"/>
      <c r="VFX413" s="47"/>
      <c r="VFY413" s="47"/>
      <c r="VFZ413" s="47"/>
      <c r="VGA413" s="47"/>
      <c r="VGB413" s="47"/>
      <c r="VGC413" s="47"/>
      <c r="VGD413" s="47"/>
      <c r="VGE413" s="47"/>
      <c r="VGF413" s="47"/>
      <c r="VGG413" s="47"/>
      <c r="VGH413" s="47"/>
      <c r="VGI413" s="47"/>
      <c r="VGJ413" s="47"/>
      <c r="VGK413" s="47"/>
      <c r="VGL413" s="47"/>
      <c r="VGM413" s="47"/>
      <c r="VGN413" s="47"/>
      <c r="VGO413" s="47"/>
      <c r="VGP413" s="47"/>
      <c r="VGQ413" s="47"/>
      <c r="VGR413" s="47"/>
      <c r="VGS413" s="47"/>
      <c r="VGT413" s="47"/>
      <c r="VGU413" s="47"/>
      <c r="VGV413" s="47"/>
      <c r="VGW413" s="47"/>
      <c r="VGX413" s="47"/>
      <c r="VGY413" s="47"/>
      <c r="VGZ413" s="47"/>
      <c r="VHA413" s="47"/>
      <c r="VHB413" s="47"/>
      <c r="VHC413" s="47"/>
      <c r="VHD413" s="47"/>
      <c r="VHE413" s="47"/>
      <c r="VHF413" s="47"/>
      <c r="VHG413" s="47"/>
      <c r="VHH413" s="47"/>
      <c r="VHI413" s="47"/>
      <c r="VHJ413" s="47"/>
      <c r="VHK413" s="47"/>
      <c r="VHL413" s="47"/>
      <c r="VHM413" s="47"/>
      <c r="VHN413" s="47"/>
      <c r="VHO413" s="47"/>
      <c r="VHP413" s="47"/>
      <c r="VHQ413" s="47"/>
      <c r="VHR413" s="47"/>
      <c r="VHS413" s="47"/>
      <c r="VHT413" s="47"/>
      <c r="VHU413" s="47"/>
      <c r="VHV413" s="47"/>
      <c r="VHW413" s="47"/>
      <c r="VHX413" s="47"/>
      <c r="VHY413" s="47"/>
      <c r="VHZ413" s="47"/>
      <c r="VIA413" s="47"/>
      <c r="VIB413" s="47"/>
      <c r="VIC413" s="47"/>
      <c r="VID413" s="47"/>
      <c r="VIE413" s="47"/>
      <c r="VIF413" s="47"/>
      <c r="VIG413" s="47"/>
      <c r="VIH413" s="47"/>
      <c r="VII413" s="47"/>
      <c r="VIJ413" s="47"/>
      <c r="VIK413" s="47"/>
      <c r="VIL413" s="47"/>
      <c r="VIM413" s="47"/>
      <c r="VIN413" s="47"/>
      <c r="VIO413" s="47"/>
      <c r="VIP413" s="47"/>
      <c r="VIQ413" s="47"/>
      <c r="VIR413" s="47"/>
      <c r="VIS413" s="47"/>
      <c r="VIT413" s="47"/>
      <c r="VIU413" s="47"/>
      <c r="VIV413" s="47"/>
      <c r="VIW413" s="47"/>
      <c r="VIX413" s="47"/>
      <c r="VIY413" s="47"/>
      <c r="VIZ413" s="47"/>
      <c r="VJA413" s="47"/>
      <c r="VJB413" s="47"/>
      <c r="VJC413" s="47"/>
      <c r="VJD413" s="47"/>
      <c r="VJE413" s="47"/>
      <c r="VJF413" s="47"/>
      <c r="VJG413" s="47"/>
      <c r="VJH413" s="47"/>
      <c r="VJI413" s="47"/>
      <c r="VJJ413" s="47"/>
      <c r="VJK413" s="47"/>
      <c r="VJL413" s="47"/>
      <c r="VJM413" s="47"/>
      <c r="VJN413" s="47"/>
      <c r="VJO413" s="47"/>
      <c r="VJP413" s="47"/>
      <c r="VJQ413" s="47"/>
      <c r="VJR413" s="47"/>
      <c r="VJS413" s="47"/>
      <c r="VJT413" s="47"/>
      <c r="VJU413" s="47"/>
      <c r="VJV413" s="47"/>
      <c r="VJW413" s="47"/>
      <c r="VJX413" s="47"/>
      <c r="VJY413" s="47"/>
      <c r="VJZ413" s="47"/>
      <c r="VKA413" s="47"/>
      <c r="VKB413" s="47"/>
      <c r="VKC413" s="47"/>
      <c r="VKD413" s="47"/>
      <c r="VKE413" s="47"/>
      <c r="VKF413" s="47"/>
      <c r="VKG413" s="47"/>
      <c r="VKH413" s="47"/>
      <c r="VKI413" s="47"/>
      <c r="VKJ413" s="47"/>
      <c r="VKK413" s="47"/>
      <c r="VKL413" s="47"/>
      <c r="VKM413" s="47"/>
      <c r="VKN413" s="47"/>
      <c r="VKO413" s="47"/>
      <c r="VKP413" s="47"/>
      <c r="VKQ413" s="47"/>
      <c r="VKR413" s="47"/>
      <c r="VKS413" s="47"/>
      <c r="VKT413" s="47"/>
      <c r="VKU413" s="47"/>
      <c r="VKV413" s="47"/>
      <c r="VKW413" s="47"/>
      <c r="VKX413" s="47"/>
      <c r="VKY413" s="47"/>
      <c r="VKZ413" s="47"/>
      <c r="VLA413" s="47"/>
      <c r="VLB413" s="47"/>
      <c r="VLC413" s="47"/>
      <c r="VLD413" s="47"/>
      <c r="VLE413" s="47"/>
      <c r="VLF413" s="47"/>
      <c r="VLG413" s="47"/>
      <c r="VLH413" s="47"/>
      <c r="VLI413" s="47"/>
      <c r="VLJ413" s="47"/>
      <c r="VLK413" s="47"/>
      <c r="VLL413" s="47"/>
      <c r="VLM413" s="47"/>
      <c r="VLN413" s="47"/>
      <c r="VLO413" s="47"/>
      <c r="VLP413" s="47"/>
      <c r="VLQ413" s="47"/>
      <c r="VLR413" s="47"/>
      <c r="VLS413" s="47"/>
      <c r="VLT413" s="47"/>
      <c r="VLU413" s="47"/>
      <c r="VLV413" s="47"/>
      <c r="VLW413" s="47"/>
      <c r="VLX413" s="47"/>
      <c r="VLY413" s="47"/>
      <c r="VLZ413" s="47"/>
      <c r="VMA413" s="47"/>
      <c r="VMB413" s="47"/>
      <c r="VMC413" s="47"/>
      <c r="VMD413" s="47"/>
      <c r="VME413" s="47"/>
      <c r="VMF413" s="47"/>
      <c r="VMG413" s="47"/>
      <c r="VMH413" s="47"/>
      <c r="VMI413" s="47"/>
      <c r="VMJ413" s="47"/>
      <c r="VMK413" s="47"/>
      <c r="VML413" s="47"/>
      <c r="VMM413" s="47"/>
      <c r="VMN413" s="47"/>
      <c r="VMO413" s="47"/>
      <c r="VMP413" s="47"/>
      <c r="VMQ413" s="47"/>
      <c r="VMR413" s="47"/>
      <c r="VMS413" s="47"/>
      <c r="VMT413" s="47"/>
      <c r="VMU413" s="47"/>
      <c r="VMV413" s="47"/>
      <c r="VMW413" s="47"/>
      <c r="VMX413" s="47"/>
      <c r="VMY413" s="47"/>
      <c r="VMZ413" s="47"/>
      <c r="VNA413" s="47"/>
      <c r="VNB413" s="47"/>
      <c r="VNC413" s="47"/>
      <c r="VND413" s="47"/>
      <c r="VNE413" s="47"/>
      <c r="VNF413" s="47"/>
      <c r="VNG413" s="47"/>
      <c r="VNH413" s="47"/>
      <c r="VNI413" s="47"/>
      <c r="VNJ413" s="47"/>
      <c r="VNK413" s="47"/>
      <c r="VNL413" s="47"/>
      <c r="VNM413" s="47"/>
      <c r="VNN413" s="47"/>
      <c r="VNO413" s="47"/>
      <c r="VNP413" s="47"/>
      <c r="VNQ413" s="47"/>
      <c r="VNR413" s="47"/>
      <c r="VNS413" s="47"/>
      <c r="VNT413" s="47"/>
      <c r="VNU413" s="47"/>
      <c r="VNV413" s="47"/>
      <c r="VNW413" s="47"/>
      <c r="VNX413" s="47"/>
      <c r="VNY413" s="47"/>
      <c r="VNZ413" s="47"/>
      <c r="VOA413" s="47"/>
      <c r="VOB413" s="47"/>
      <c r="VOC413" s="47"/>
      <c r="VOD413" s="47"/>
      <c r="VOE413" s="47"/>
      <c r="VOF413" s="47"/>
      <c r="VOG413" s="47"/>
      <c r="VOH413" s="47"/>
      <c r="VOI413" s="47"/>
      <c r="VOJ413" s="47"/>
      <c r="VOK413" s="47"/>
      <c r="VOL413" s="47"/>
      <c r="VOM413" s="47"/>
      <c r="VON413" s="47"/>
      <c r="VOO413" s="47"/>
      <c r="VOP413" s="47"/>
      <c r="VOQ413" s="47"/>
      <c r="VOR413" s="47"/>
      <c r="VOS413" s="47"/>
      <c r="VOT413" s="47"/>
      <c r="VOU413" s="47"/>
      <c r="VOV413" s="47"/>
      <c r="VOW413" s="47"/>
      <c r="VOX413" s="47"/>
      <c r="VOY413" s="47"/>
      <c r="VOZ413" s="47"/>
      <c r="VPA413" s="47"/>
      <c r="VPB413" s="47"/>
      <c r="VPC413" s="47"/>
      <c r="VPD413" s="47"/>
      <c r="VPE413" s="47"/>
      <c r="VPF413" s="47"/>
      <c r="VPG413" s="47"/>
      <c r="VPH413" s="47"/>
      <c r="VPI413" s="47"/>
      <c r="VPJ413" s="47"/>
      <c r="VPK413" s="47"/>
      <c r="VPL413" s="47"/>
      <c r="VPM413" s="47"/>
      <c r="VPN413" s="47"/>
      <c r="VPO413" s="47"/>
      <c r="VPP413" s="47"/>
      <c r="VPQ413" s="47"/>
      <c r="VPR413" s="47"/>
      <c r="VPS413" s="47"/>
      <c r="VPT413" s="47"/>
      <c r="VPU413" s="47"/>
      <c r="VPV413" s="47"/>
      <c r="VPW413" s="47"/>
      <c r="VPX413" s="47"/>
      <c r="VPY413" s="47"/>
      <c r="VPZ413" s="47"/>
      <c r="VQA413" s="47"/>
      <c r="VQB413" s="47"/>
      <c r="VQC413" s="47"/>
      <c r="VQD413" s="47"/>
      <c r="VQE413" s="47"/>
      <c r="VQF413" s="47"/>
      <c r="VQG413" s="47"/>
      <c r="VQH413" s="47"/>
      <c r="VQI413" s="47"/>
      <c r="VQJ413" s="47"/>
      <c r="VQK413" s="47"/>
      <c r="VQL413" s="47"/>
      <c r="VQM413" s="47"/>
      <c r="VQN413" s="47"/>
      <c r="VQO413" s="47"/>
      <c r="VQP413" s="47"/>
      <c r="VQQ413" s="47"/>
      <c r="VQR413" s="47"/>
      <c r="VQS413" s="47"/>
      <c r="VQT413" s="47"/>
      <c r="VQU413" s="47"/>
      <c r="VQV413" s="47"/>
      <c r="VQW413" s="47"/>
      <c r="VQX413" s="47"/>
      <c r="VQY413" s="47"/>
      <c r="VQZ413" s="47"/>
      <c r="VRA413" s="47"/>
      <c r="VRB413" s="47"/>
      <c r="VRC413" s="47"/>
      <c r="VRD413" s="47"/>
      <c r="VRE413" s="47"/>
      <c r="VRF413" s="47"/>
      <c r="VRG413" s="47"/>
      <c r="VRH413" s="47"/>
      <c r="VRI413" s="47"/>
      <c r="VRJ413" s="47"/>
      <c r="VRK413" s="47"/>
      <c r="VRL413" s="47"/>
      <c r="VRM413" s="47"/>
      <c r="VRN413" s="47"/>
      <c r="VRO413" s="47"/>
      <c r="VRP413" s="47"/>
      <c r="VRQ413" s="47"/>
      <c r="VRR413" s="47"/>
      <c r="VRS413" s="47"/>
      <c r="VRT413" s="47"/>
      <c r="VRU413" s="47"/>
      <c r="VRV413" s="47"/>
      <c r="VRW413" s="47"/>
      <c r="VRX413" s="47"/>
      <c r="VRY413" s="47"/>
      <c r="VRZ413" s="47"/>
      <c r="VSA413" s="47"/>
      <c r="VSB413" s="47"/>
      <c r="VSC413" s="47"/>
      <c r="VSD413" s="47"/>
      <c r="VSE413" s="47"/>
      <c r="VSF413" s="47"/>
      <c r="VSG413" s="47"/>
      <c r="VSH413" s="47"/>
      <c r="VSI413" s="47"/>
      <c r="VSJ413" s="47"/>
      <c r="VSK413" s="47"/>
      <c r="VSL413" s="47"/>
      <c r="VSM413" s="47"/>
      <c r="VSN413" s="47"/>
      <c r="VSO413" s="47"/>
      <c r="VSP413" s="47"/>
      <c r="VSQ413" s="47"/>
      <c r="VSR413" s="47"/>
      <c r="VSS413" s="47"/>
      <c r="VST413" s="47"/>
      <c r="VSU413" s="47"/>
      <c r="VSV413" s="47"/>
      <c r="VSW413" s="47"/>
      <c r="VSX413" s="47"/>
      <c r="VSY413" s="47"/>
      <c r="VSZ413" s="47"/>
      <c r="VTA413" s="47"/>
      <c r="VTB413" s="47"/>
      <c r="VTC413" s="47"/>
      <c r="VTD413" s="47"/>
      <c r="VTE413" s="47"/>
      <c r="VTF413" s="47"/>
      <c r="VTG413" s="47"/>
      <c r="VTH413" s="47"/>
      <c r="VTI413" s="47"/>
      <c r="VTJ413" s="47"/>
      <c r="VTK413" s="47"/>
      <c r="VTL413" s="47"/>
      <c r="VTM413" s="47"/>
      <c r="VTN413" s="47"/>
      <c r="VTO413" s="47"/>
      <c r="VTP413" s="47"/>
      <c r="VTQ413" s="47"/>
      <c r="VTR413" s="47"/>
      <c r="VTS413" s="47"/>
      <c r="VTT413" s="47"/>
      <c r="VTU413" s="47"/>
      <c r="VTV413" s="47"/>
      <c r="VTW413" s="47"/>
      <c r="VTX413" s="47"/>
      <c r="VTY413" s="47"/>
      <c r="VTZ413" s="47"/>
      <c r="VUA413" s="47"/>
      <c r="VUB413" s="47"/>
      <c r="VUC413" s="47"/>
      <c r="VUD413" s="47"/>
      <c r="VUE413" s="47"/>
      <c r="VUF413" s="47"/>
      <c r="VUG413" s="47"/>
      <c r="VUH413" s="47"/>
      <c r="VUI413" s="47"/>
      <c r="VUJ413" s="47"/>
      <c r="VUK413" s="47"/>
      <c r="VUL413" s="47"/>
      <c r="VUM413" s="47"/>
      <c r="VUN413" s="47"/>
      <c r="VUO413" s="47"/>
      <c r="VUP413" s="47"/>
      <c r="VUQ413" s="47"/>
      <c r="VUR413" s="47"/>
      <c r="VUS413" s="47"/>
      <c r="VUT413" s="47"/>
      <c r="VUU413" s="47"/>
      <c r="VUV413" s="47"/>
      <c r="VUW413" s="47"/>
      <c r="VUX413" s="47"/>
      <c r="VUY413" s="47"/>
      <c r="VUZ413" s="47"/>
      <c r="VVA413" s="47"/>
      <c r="VVB413" s="47"/>
      <c r="VVC413" s="47"/>
      <c r="VVD413" s="47"/>
      <c r="VVE413" s="47"/>
      <c r="VVF413" s="47"/>
      <c r="VVG413" s="47"/>
      <c r="VVH413" s="47"/>
      <c r="VVI413" s="47"/>
      <c r="VVJ413" s="47"/>
      <c r="VVK413" s="47"/>
      <c r="VVL413" s="47"/>
      <c r="VVM413" s="47"/>
      <c r="VVN413" s="47"/>
      <c r="VVO413" s="47"/>
      <c r="VVP413" s="47"/>
      <c r="VVQ413" s="47"/>
      <c r="VVR413" s="47"/>
      <c r="VVS413" s="47"/>
      <c r="VVT413" s="47"/>
      <c r="VVU413" s="47"/>
      <c r="VVV413" s="47"/>
      <c r="VVW413" s="47"/>
      <c r="VVX413" s="47"/>
      <c r="VVY413" s="47"/>
      <c r="VVZ413" s="47"/>
      <c r="VWA413" s="47"/>
      <c r="VWB413" s="47"/>
      <c r="VWC413" s="47"/>
      <c r="VWD413" s="47"/>
      <c r="VWE413" s="47"/>
      <c r="VWF413" s="47"/>
      <c r="VWG413" s="47"/>
      <c r="VWH413" s="47"/>
      <c r="VWI413" s="47"/>
      <c r="VWJ413" s="47"/>
      <c r="VWK413" s="47"/>
      <c r="VWL413" s="47"/>
      <c r="VWM413" s="47"/>
      <c r="VWN413" s="47"/>
      <c r="VWO413" s="47"/>
      <c r="VWP413" s="47"/>
      <c r="VWQ413" s="47"/>
      <c r="VWR413" s="47"/>
      <c r="VWS413" s="47"/>
      <c r="VWT413" s="47"/>
      <c r="VWU413" s="47"/>
      <c r="VWV413" s="47"/>
      <c r="VWW413" s="47"/>
      <c r="VWX413" s="47"/>
      <c r="VWY413" s="47"/>
      <c r="VWZ413" s="47"/>
      <c r="VXA413" s="47"/>
      <c r="VXB413" s="47"/>
      <c r="VXC413" s="47"/>
      <c r="VXD413" s="47"/>
      <c r="VXE413" s="47"/>
      <c r="VXF413" s="47"/>
      <c r="VXG413" s="47"/>
      <c r="VXH413" s="47"/>
      <c r="VXI413" s="47"/>
      <c r="VXJ413" s="47"/>
      <c r="VXK413" s="47"/>
      <c r="VXL413" s="47"/>
      <c r="VXM413" s="47"/>
      <c r="VXN413" s="47"/>
      <c r="VXO413" s="47"/>
      <c r="VXP413" s="47"/>
      <c r="VXQ413" s="47"/>
      <c r="VXR413" s="47"/>
      <c r="VXS413" s="47"/>
      <c r="VXT413" s="47"/>
      <c r="VXU413" s="47"/>
      <c r="VXV413" s="47"/>
      <c r="VXW413" s="47"/>
      <c r="VXX413" s="47"/>
      <c r="VXY413" s="47"/>
      <c r="VXZ413" s="47"/>
      <c r="VYA413" s="47"/>
      <c r="VYB413" s="47"/>
      <c r="VYC413" s="47"/>
      <c r="VYD413" s="47"/>
      <c r="VYE413" s="47"/>
      <c r="VYF413" s="47"/>
      <c r="VYG413" s="47"/>
      <c r="VYH413" s="47"/>
      <c r="VYI413" s="47"/>
      <c r="VYJ413" s="47"/>
      <c r="VYK413" s="47"/>
      <c r="VYL413" s="47"/>
      <c r="VYM413" s="47"/>
      <c r="VYN413" s="47"/>
      <c r="VYO413" s="47"/>
      <c r="VYP413" s="47"/>
      <c r="VYQ413" s="47"/>
      <c r="VYR413" s="47"/>
      <c r="VYS413" s="47"/>
      <c r="VYT413" s="47"/>
      <c r="VYU413" s="47"/>
      <c r="VYV413" s="47"/>
      <c r="VYW413" s="47"/>
      <c r="VYX413" s="47"/>
      <c r="VYY413" s="47"/>
      <c r="VYZ413" s="47"/>
      <c r="VZA413" s="47"/>
      <c r="VZB413" s="47"/>
      <c r="VZC413" s="47"/>
      <c r="VZD413" s="47"/>
      <c r="VZE413" s="47"/>
      <c r="VZF413" s="47"/>
      <c r="VZG413" s="47"/>
      <c r="VZH413" s="47"/>
      <c r="VZI413" s="47"/>
      <c r="VZJ413" s="47"/>
      <c r="VZK413" s="47"/>
      <c r="VZL413" s="47"/>
      <c r="VZM413" s="47"/>
      <c r="VZN413" s="47"/>
      <c r="VZO413" s="47"/>
      <c r="VZP413" s="47"/>
      <c r="VZQ413" s="47"/>
      <c r="VZR413" s="47"/>
      <c r="VZS413" s="47"/>
      <c r="VZT413" s="47"/>
      <c r="VZU413" s="47"/>
      <c r="VZV413" s="47"/>
      <c r="VZW413" s="47"/>
      <c r="VZX413" s="47"/>
      <c r="VZY413" s="47"/>
      <c r="VZZ413" s="47"/>
      <c r="WAA413" s="47"/>
      <c r="WAB413" s="47"/>
      <c r="WAC413" s="47"/>
      <c r="WAD413" s="47"/>
      <c r="WAE413" s="47"/>
      <c r="WAF413" s="47"/>
      <c r="WAG413" s="47"/>
      <c r="WAH413" s="47"/>
      <c r="WAI413" s="47"/>
      <c r="WAJ413" s="47"/>
      <c r="WAK413" s="47"/>
      <c r="WAL413" s="47"/>
      <c r="WAM413" s="47"/>
      <c r="WAN413" s="47"/>
      <c r="WAO413" s="47"/>
      <c r="WAP413" s="47"/>
      <c r="WAQ413" s="47"/>
      <c r="WAR413" s="47"/>
      <c r="WAS413" s="47"/>
      <c r="WAT413" s="47"/>
      <c r="WAU413" s="47"/>
      <c r="WAV413" s="47"/>
      <c r="WAW413" s="47"/>
      <c r="WAX413" s="47"/>
      <c r="WAY413" s="47"/>
      <c r="WAZ413" s="47"/>
      <c r="WBA413" s="47"/>
      <c r="WBB413" s="47"/>
      <c r="WBC413" s="47"/>
      <c r="WBD413" s="47"/>
      <c r="WBE413" s="47"/>
      <c r="WBF413" s="47"/>
      <c r="WBG413" s="47"/>
      <c r="WBH413" s="47"/>
      <c r="WBI413" s="47"/>
      <c r="WBJ413" s="47"/>
      <c r="WBK413" s="47"/>
      <c r="WBL413" s="47"/>
      <c r="WBM413" s="47"/>
      <c r="WBN413" s="47"/>
      <c r="WBO413" s="47"/>
      <c r="WBP413" s="47"/>
      <c r="WBQ413" s="47"/>
      <c r="WBR413" s="47"/>
      <c r="WBS413" s="47"/>
      <c r="WBT413" s="47"/>
      <c r="WBU413" s="47"/>
      <c r="WBV413" s="47"/>
      <c r="WBW413" s="47"/>
      <c r="WBX413" s="47"/>
      <c r="WBY413" s="47"/>
      <c r="WBZ413" s="47"/>
      <c r="WCA413" s="47"/>
      <c r="WCB413" s="47"/>
      <c r="WCC413" s="47"/>
      <c r="WCD413" s="47"/>
      <c r="WCE413" s="47"/>
      <c r="WCF413" s="47"/>
      <c r="WCG413" s="47"/>
      <c r="WCH413" s="47"/>
      <c r="WCI413" s="47"/>
      <c r="WCJ413" s="47"/>
      <c r="WCK413" s="47"/>
      <c r="WCL413" s="47"/>
      <c r="WCM413" s="47"/>
      <c r="WCN413" s="47"/>
      <c r="WCO413" s="47"/>
      <c r="WCP413" s="47"/>
      <c r="WCQ413" s="47"/>
      <c r="WCR413" s="47"/>
      <c r="WCS413" s="47"/>
      <c r="WCT413" s="47"/>
      <c r="WCU413" s="47"/>
      <c r="WCV413" s="47"/>
      <c r="WCW413" s="47"/>
      <c r="WCX413" s="47"/>
      <c r="WCY413" s="47"/>
      <c r="WCZ413" s="47"/>
      <c r="WDA413" s="47"/>
      <c r="WDB413" s="47"/>
      <c r="WDC413" s="47"/>
      <c r="WDD413" s="47"/>
      <c r="WDE413" s="47"/>
      <c r="WDF413" s="47"/>
      <c r="WDG413" s="47"/>
      <c r="WDH413" s="47"/>
      <c r="WDI413" s="47"/>
      <c r="WDJ413" s="47"/>
      <c r="WDK413" s="47"/>
      <c r="WDL413" s="47"/>
      <c r="WDM413" s="47"/>
      <c r="WDN413" s="47"/>
      <c r="WDO413" s="47"/>
      <c r="WDP413" s="47"/>
      <c r="WDQ413" s="47"/>
      <c r="WDR413" s="47"/>
      <c r="WDS413" s="47"/>
      <c r="WDT413" s="47"/>
      <c r="WDU413" s="47"/>
      <c r="WDV413" s="47"/>
      <c r="WDW413" s="47"/>
      <c r="WDX413" s="47"/>
      <c r="WDY413" s="47"/>
      <c r="WDZ413" s="47"/>
      <c r="WEA413" s="47"/>
      <c r="WEB413" s="47"/>
      <c r="WEC413" s="47"/>
      <c r="WED413" s="47"/>
      <c r="WEE413" s="47"/>
      <c r="WEF413" s="47"/>
      <c r="WEG413" s="47"/>
      <c r="WEH413" s="47"/>
      <c r="WEI413" s="47"/>
      <c r="WEJ413" s="47"/>
      <c r="WEK413" s="47"/>
      <c r="WEL413" s="47"/>
      <c r="WEM413" s="47"/>
      <c r="WEN413" s="47"/>
      <c r="WEO413" s="47"/>
      <c r="WEP413" s="47"/>
      <c r="WEQ413" s="47"/>
      <c r="WER413" s="47"/>
      <c r="WES413" s="47"/>
      <c r="WET413" s="47"/>
      <c r="WEU413" s="47"/>
      <c r="WEV413" s="47"/>
      <c r="WEW413" s="47"/>
      <c r="WEX413" s="47"/>
      <c r="WEY413" s="47"/>
      <c r="WEZ413" s="47"/>
      <c r="WFA413" s="47"/>
      <c r="WFB413" s="47"/>
      <c r="WFC413" s="47"/>
      <c r="WFD413" s="47"/>
      <c r="WFE413" s="47"/>
      <c r="WFF413" s="47"/>
      <c r="WFG413" s="47"/>
      <c r="WFH413" s="47"/>
      <c r="WFI413" s="47"/>
      <c r="WFJ413" s="47"/>
      <c r="WFK413" s="47"/>
      <c r="WFL413" s="47"/>
      <c r="WFM413" s="47"/>
      <c r="WFN413" s="47"/>
      <c r="WFO413" s="47"/>
      <c r="WFP413" s="47"/>
      <c r="WFQ413" s="47"/>
      <c r="WFR413" s="47"/>
      <c r="WFS413" s="47"/>
      <c r="WFT413" s="47"/>
      <c r="WFU413" s="47"/>
      <c r="WFV413" s="47"/>
      <c r="WFW413" s="47"/>
      <c r="WFX413" s="47"/>
      <c r="WFY413" s="47"/>
      <c r="WFZ413" s="47"/>
      <c r="WGA413" s="47"/>
      <c r="WGB413" s="47"/>
      <c r="WGC413" s="47"/>
      <c r="WGD413" s="47"/>
      <c r="WGE413" s="47"/>
      <c r="WGF413" s="47"/>
      <c r="WGG413" s="47"/>
      <c r="WGH413" s="47"/>
      <c r="WGI413" s="47"/>
      <c r="WGJ413" s="47"/>
      <c r="WGK413" s="47"/>
      <c r="WGL413" s="47"/>
      <c r="WGM413" s="47"/>
      <c r="WGN413" s="47"/>
      <c r="WGO413" s="47"/>
      <c r="WGP413" s="47"/>
      <c r="WGQ413" s="47"/>
      <c r="WGR413" s="47"/>
      <c r="WGS413" s="47"/>
      <c r="WGT413" s="47"/>
      <c r="WGU413" s="47"/>
      <c r="WGV413" s="47"/>
      <c r="WGW413" s="47"/>
      <c r="WGX413" s="47"/>
      <c r="WGY413" s="47"/>
      <c r="WGZ413" s="47"/>
      <c r="WHA413" s="47"/>
      <c r="WHB413" s="47"/>
      <c r="WHC413" s="47"/>
      <c r="WHD413" s="47"/>
      <c r="WHE413" s="47"/>
      <c r="WHF413" s="47"/>
      <c r="WHG413" s="47"/>
      <c r="WHH413" s="47"/>
      <c r="WHI413" s="47"/>
      <c r="WHJ413" s="47"/>
      <c r="WHK413" s="47"/>
      <c r="WHL413" s="47"/>
      <c r="WHM413" s="47"/>
      <c r="WHN413" s="47"/>
      <c r="WHO413" s="47"/>
      <c r="WHP413" s="47"/>
      <c r="WHQ413" s="47"/>
      <c r="WHR413" s="47"/>
      <c r="WHS413" s="47"/>
      <c r="WHT413" s="47"/>
      <c r="WHU413" s="47"/>
      <c r="WHV413" s="47"/>
      <c r="WHW413" s="47"/>
      <c r="WHX413" s="47"/>
      <c r="WHY413" s="47"/>
      <c r="WHZ413" s="47"/>
      <c r="WIA413" s="47"/>
      <c r="WIB413" s="47"/>
      <c r="WIC413" s="47"/>
      <c r="WID413" s="47"/>
      <c r="WIE413" s="47"/>
      <c r="WIF413" s="47"/>
      <c r="WIG413" s="47"/>
      <c r="WIH413" s="47"/>
      <c r="WII413" s="47"/>
      <c r="WIJ413" s="47"/>
      <c r="WIK413" s="47"/>
      <c r="WIL413" s="47"/>
      <c r="WIM413" s="47"/>
      <c r="WIN413" s="47"/>
      <c r="WIO413" s="47"/>
      <c r="WIP413" s="47"/>
      <c r="WIQ413" s="47"/>
      <c r="WIR413" s="47"/>
      <c r="WIS413" s="47"/>
      <c r="WIT413" s="47"/>
      <c r="WIU413" s="47"/>
      <c r="WIV413" s="47"/>
      <c r="WIW413" s="47"/>
      <c r="WIX413" s="47"/>
      <c r="WIY413" s="47"/>
      <c r="WIZ413" s="47"/>
      <c r="WJA413" s="47"/>
      <c r="WJB413" s="47"/>
      <c r="WJC413" s="47"/>
      <c r="WJD413" s="47"/>
      <c r="WJE413" s="47"/>
      <c r="WJF413" s="47"/>
      <c r="WJG413" s="47"/>
      <c r="WJH413" s="47"/>
      <c r="WJI413" s="47"/>
      <c r="WJJ413" s="47"/>
      <c r="WJK413" s="47"/>
      <c r="WJL413" s="47"/>
      <c r="WJM413" s="47"/>
      <c r="WJN413" s="47"/>
      <c r="WJO413" s="47"/>
      <c r="WJP413" s="47"/>
      <c r="WJQ413" s="47"/>
      <c r="WJR413" s="47"/>
      <c r="WJS413" s="47"/>
      <c r="WJT413" s="47"/>
      <c r="WJU413" s="47"/>
      <c r="WJV413" s="47"/>
      <c r="WJW413" s="47"/>
      <c r="WJX413" s="47"/>
      <c r="WJY413" s="47"/>
      <c r="WJZ413" s="47"/>
      <c r="WKA413" s="47"/>
      <c r="WKB413" s="47"/>
      <c r="WKC413" s="47"/>
      <c r="WKD413" s="47"/>
      <c r="WKE413" s="47"/>
      <c r="WKF413" s="47"/>
      <c r="WKG413" s="47"/>
      <c r="WKH413" s="47"/>
      <c r="WKI413" s="47"/>
      <c r="WKJ413" s="47"/>
      <c r="WKK413" s="47"/>
      <c r="WKL413" s="47"/>
      <c r="WKM413" s="47"/>
      <c r="WKN413" s="47"/>
      <c r="WKO413" s="47"/>
      <c r="WKP413" s="47"/>
      <c r="WKQ413" s="47"/>
      <c r="WKR413" s="47"/>
      <c r="WKS413" s="47"/>
      <c r="WKT413" s="47"/>
      <c r="WKU413" s="47"/>
      <c r="WKV413" s="47"/>
      <c r="WKW413" s="47"/>
      <c r="WKX413" s="47"/>
      <c r="WKY413" s="47"/>
      <c r="WKZ413" s="47"/>
      <c r="WLA413" s="47"/>
      <c r="WLB413" s="47"/>
      <c r="WLC413" s="47"/>
      <c r="WLD413" s="47"/>
      <c r="WLE413" s="47"/>
      <c r="WLF413" s="47"/>
      <c r="WLG413" s="47"/>
      <c r="WLH413" s="47"/>
      <c r="WLI413" s="47"/>
      <c r="WLJ413" s="47"/>
      <c r="WLK413" s="47"/>
      <c r="WLL413" s="47"/>
      <c r="WLM413" s="47"/>
      <c r="WLN413" s="47"/>
      <c r="WLO413" s="47"/>
      <c r="WLP413" s="47"/>
      <c r="WLQ413" s="47"/>
      <c r="WLR413" s="47"/>
      <c r="WLS413" s="47"/>
      <c r="WLT413" s="47"/>
      <c r="WLU413" s="47"/>
      <c r="WLV413" s="47"/>
      <c r="WLW413" s="47"/>
      <c r="WLX413" s="47"/>
      <c r="WLY413" s="47"/>
      <c r="WLZ413" s="47"/>
      <c r="WMA413" s="47"/>
      <c r="WMB413" s="47"/>
      <c r="WMC413" s="47"/>
      <c r="WMD413" s="47"/>
      <c r="WME413" s="47"/>
      <c r="WMF413" s="47"/>
      <c r="WMG413" s="47"/>
      <c r="WMH413" s="47"/>
      <c r="WMI413" s="47"/>
      <c r="WMJ413" s="47"/>
      <c r="WMK413" s="47"/>
      <c r="WML413" s="47"/>
      <c r="WMM413" s="47"/>
      <c r="WMN413" s="47"/>
      <c r="WMO413" s="47"/>
      <c r="WMP413" s="47"/>
      <c r="WMQ413" s="47"/>
      <c r="WMR413" s="47"/>
      <c r="WMS413" s="47"/>
      <c r="WMT413" s="47"/>
      <c r="WMU413" s="47"/>
      <c r="WMV413" s="47"/>
      <c r="WMW413" s="47"/>
      <c r="WMX413" s="47"/>
      <c r="WMY413" s="47"/>
      <c r="WMZ413" s="47"/>
      <c r="WNA413" s="47"/>
      <c r="WNB413" s="47"/>
      <c r="WNC413" s="47"/>
      <c r="WND413" s="47"/>
      <c r="WNE413" s="47"/>
      <c r="WNF413" s="47"/>
      <c r="WNG413" s="47"/>
      <c r="WNH413" s="47"/>
      <c r="WNI413" s="47"/>
      <c r="WNJ413" s="47"/>
      <c r="WNK413" s="47"/>
      <c r="WNL413" s="47"/>
      <c r="WNM413" s="47"/>
      <c r="WNN413" s="47"/>
      <c r="WNO413" s="47"/>
      <c r="WNP413" s="47"/>
      <c r="WNQ413" s="47"/>
      <c r="WNR413" s="47"/>
      <c r="WNS413" s="47"/>
      <c r="WNT413" s="47"/>
      <c r="WNU413" s="47"/>
      <c r="WNV413" s="47"/>
      <c r="WNW413" s="47"/>
      <c r="WNX413" s="47"/>
      <c r="WNY413" s="47"/>
      <c r="WNZ413" s="47"/>
      <c r="WOA413" s="47"/>
      <c r="WOB413" s="47"/>
      <c r="WOC413" s="47"/>
      <c r="WOD413" s="47"/>
      <c r="WOE413" s="47"/>
      <c r="WOF413" s="47"/>
      <c r="WOG413" s="47"/>
      <c r="WOH413" s="47"/>
      <c r="WOI413" s="47"/>
      <c r="WOJ413" s="47"/>
      <c r="WOK413" s="47"/>
      <c r="WOL413" s="47"/>
      <c r="WOM413" s="47"/>
      <c r="WON413" s="47"/>
      <c r="WOO413" s="47"/>
      <c r="WOP413" s="47"/>
      <c r="WOQ413" s="47"/>
      <c r="WOR413" s="47"/>
      <c r="WOS413" s="47"/>
      <c r="WOT413" s="47"/>
      <c r="WOU413" s="47"/>
      <c r="WOV413" s="47"/>
      <c r="WOW413" s="47"/>
      <c r="WOX413" s="47"/>
      <c r="WOY413" s="47"/>
      <c r="WOZ413" s="47"/>
      <c r="WPA413" s="47"/>
      <c r="WPB413" s="47"/>
      <c r="WPC413" s="47"/>
      <c r="WPD413" s="47"/>
      <c r="WPE413" s="47"/>
      <c r="WPF413" s="47"/>
      <c r="WPG413" s="47"/>
      <c r="WPH413" s="47"/>
      <c r="WPI413" s="47"/>
      <c r="WPJ413" s="47"/>
      <c r="WPK413" s="47"/>
      <c r="WPL413" s="47"/>
      <c r="WPM413" s="47"/>
      <c r="WPN413" s="47"/>
      <c r="WPO413" s="47"/>
      <c r="WPP413" s="47"/>
      <c r="WPQ413" s="47"/>
      <c r="WPR413" s="47"/>
      <c r="WPS413" s="47"/>
      <c r="WPT413" s="47"/>
      <c r="WPU413" s="47"/>
      <c r="WPV413" s="47"/>
      <c r="WPW413" s="47"/>
      <c r="WPX413" s="47"/>
      <c r="WPY413" s="47"/>
      <c r="WPZ413" s="47"/>
      <c r="WQA413" s="47"/>
      <c r="WQB413" s="47"/>
      <c r="WQC413" s="47"/>
      <c r="WQD413" s="47"/>
      <c r="WQE413" s="47"/>
      <c r="WQF413" s="47"/>
      <c r="WQG413" s="47"/>
      <c r="WQH413" s="47"/>
      <c r="WQI413" s="47"/>
      <c r="WQJ413" s="47"/>
      <c r="WQK413" s="47"/>
      <c r="WQL413" s="47"/>
      <c r="WQM413" s="47"/>
      <c r="WQN413" s="47"/>
      <c r="WQO413" s="47"/>
      <c r="WQP413" s="47"/>
      <c r="WQQ413" s="47"/>
      <c r="WQR413" s="47"/>
      <c r="WQS413" s="47"/>
      <c r="WQT413" s="47"/>
      <c r="WQU413" s="47"/>
      <c r="WQV413" s="47"/>
      <c r="WQW413" s="47"/>
      <c r="WQX413" s="47"/>
      <c r="WQY413" s="47"/>
      <c r="WQZ413" s="47"/>
      <c r="WRA413" s="47"/>
      <c r="WRB413" s="47"/>
      <c r="WRC413" s="47"/>
      <c r="WRD413" s="47"/>
      <c r="WRE413" s="47"/>
      <c r="WRF413" s="47"/>
      <c r="WRG413" s="47"/>
      <c r="WRH413" s="47"/>
      <c r="WRI413" s="47"/>
      <c r="WRJ413" s="47"/>
      <c r="WRK413" s="47"/>
      <c r="WRL413" s="47"/>
      <c r="WRM413" s="47"/>
      <c r="WRN413" s="47"/>
      <c r="WRO413" s="47"/>
      <c r="WRP413" s="47"/>
      <c r="WRQ413" s="47"/>
      <c r="WRR413" s="47"/>
      <c r="WRS413" s="47"/>
      <c r="WRT413" s="47"/>
      <c r="WRU413" s="47"/>
      <c r="WRV413" s="47"/>
      <c r="WRW413" s="47"/>
      <c r="WRX413" s="47"/>
      <c r="WRY413" s="47"/>
      <c r="WRZ413" s="47"/>
      <c r="WSA413" s="47"/>
      <c r="WSB413" s="47"/>
      <c r="WSC413" s="47"/>
      <c r="WSD413" s="47"/>
      <c r="WSE413" s="47"/>
      <c r="WSF413" s="47"/>
      <c r="WSG413" s="47"/>
      <c r="WSH413" s="47"/>
      <c r="WSI413" s="47"/>
      <c r="WSJ413" s="47"/>
      <c r="WSK413" s="47"/>
      <c r="WSL413" s="47"/>
      <c r="WSM413" s="47"/>
      <c r="WSN413" s="47"/>
      <c r="WSO413" s="47"/>
      <c r="WSP413" s="47"/>
      <c r="WSQ413" s="47"/>
      <c r="WSR413" s="47"/>
      <c r="WSS413" s="47"/>
      <c r="WST413" s="47"/>
      <c r="WSU413" s="47"/>
      <c r="WSV413" s="47"/>
      <c r="WSW413" s="47"/>
      <c r="WSX413" s="47"/>
      <c r="WSY413" s="47"/>
      <c r="WSZ413" s="47"/>
      <c r="WTA413" s="47"/>
      <c r="WTB413" s="47"/>
      <c r="WTC413" s="47"/>
      <c r="WTD413" s="47"/>
      <c r="WTE413" s="47"/>
      <c r="WTF413" s="47"/>
      <c r="WTG413" s="47"/>
      <c r="WTH413" s="47"/>
      <c r="WTI413" s="47"/>
      <c r="WTJ413" s="47"/>
      <c r="WTK413" s="47"/>
      <c r="WTL413" s="47"/>
      <c r="WTM413" s="47"/>
      <c r="WTN413" s="47"/>
      <c r="WTO413" s="47"/>
      <c r="WTP413" s="47"/>
      <c r="WTQ413" s="47"/>
      <c r="WTR413" s="47"/>
      <c r="WTS413" s="47"/>
      <c r="WTT413" s="47"/>
      <c r="WTU413" s="47"/>
      <c r="WTV413" s="47"/>
      <c r="WTW413" s="47"/>
      <c r="WTX413" s="47"/>
      <c r="WTY413" s="47"/>
      <c r="WTZ413" s="47"/>
      <c r="WUA413" s="47"/>
      <c r="WUB413" s="47"/>
      <c r="WUC413" s="47"/>
      <c r="WUD413" s="47"/>
      <c r="WUE413" s="47"/>
      <c r="WUF413" s="47"/>
      <c r="WUG413" s="47"/>
      <c r="WUH413" s="47"/>
      <c r="WUI413" s="47"/>
      <c r="WUJ413" s="47"/>
      <c r="WUK413" s="47"/>
      <c r="WUL413" s="47"/>
      <c r="WUM413" s="47"/>
      <c r="WUN413" s="47"/>
      <c r="WUO413" s="47"/>
      <c r="WUP413" s="47"/>
      <c r="WUQ413" s="47"/>
      <c r="WUR413" s="47"/>
      <c r="WUS413" s="47"/>
      <c r="WUT413" s="47"/>
      <c r="WUU413" s="47"/>
      <c r="WUV413" s="47"/>
      <c r="WUW413" s="47"/>
      <c r="WUX413" s="47"/>
      <c r="WUY413" s="47"/>
      <c r="WUZ413" s="47"/>
      <c r="WVA413" s="47"/>
      <c r="WVB413" s="47"/>
      <c r="WVC413" s="47"/>
      <c r="WVD413" s="47"/>
      <c r="WVE413" s="47"/>
      <c r="WVF413" s="47"/>
      <c r="WVG413" s="47"/>
      <c r="WVH413" s="47"/>
      <c r="WVI413" s="47"/>
      <c r="WVJ413" s="47"/>
      <c r="WVK413" s="47"/>
      <c r="WVL413" s="47"/>
      <c r="WVM413" s="47"/>
      <c r="WVN413" s="47"/>
      <c r="WVO413" s="47"/>
      <c r="WVP413" s="47"/>
      <c r="WVQ413" s="47"/>
      <c r="WVR413" s="47"/>
      <c r="WVS413" s="47"/>
      <c r="WVT413" s="47"/>
      <c r="WVU413" s="47"/>
      <c r="WVV413" s="47"/>
      <c r="WVW413" s="47"/>
      <c r="WVX413" s="47"/>
      <c r="WVY413" s="47"/>
      <c r="WVZ413" s="47"/>
      <c r="WWA413" s="47"/>
      <c r="WWB413" s="47"/>
      <c r="WWC413" s="47"/>
      <c r="WWD413" s="47"/>
      <c r="WWE413" s="47"/>
      <c r="WWF413" s="47"/>
      <c r="WWG413" s="47"/>
      <c r="WWH413" s="47"/>
      <c r="WWI413" s="47"/>
      <c r="WWJ413" s="47"/>
      <c r="WWK413" s="47"/>
      <c r="WWL413" s="47"/>
      <c r="WWM413" s="47"/>
      <c r="WWN413" s="47"/>
      <c r="WWO413" s="47"/>
      <c r="WWP413" s="47"/>
      <c r="WWQ413" s="47"/>
      <c r="WWR413" s="47"/>
      <c r="WWS413" s="47"/>
      <c r="WWT413" s="47"/>
      <c r="WWU413" s="47"/>
      <c r="WWV413" s="47"/>
      <c r="WWW413" s="47"/>
      <c r="WWX413" s="47"/>
      <c r="WWY413" s="47"/>
      <c r="WWZ413" s="47"/>
      <c r="WXA413" s="47"/>
      <c r="WXB413" s="47"/>
      <c r="WXC413" s="47"/>
      <c r="WXD413" s="47"/>
      <c r="WXE413" s="47"/>
      <c r="WXF413" s="47"/>
      <c r="WXG413" s="47"/>
      <c r="WXH413" s="47"/>
      <c r="WXI413" s="47"/>
      <c r="WXJ413" s="47"/>
      <c r="WXK413" s="47"/>
      <c r="WXL413" s="47"/>
      <c r="WXM413" s="47"/>
      <c r="WXN413" s="47"/>
      <c r="WXO413" s="47"/>
      <c r="WXP413" s="47"/>
      <c r="WXQ413" s="47"/>
      <c r="WXR413" s="47"/>
      <c r="WXS413" s="47"/>
      <c r="WXT413" s="47"/>
      <c r="WXU413" s="47"/>
      <c r="WXV413" s="47"/>
      <c r="WXW413" s="47"/>
      <c r="WXX413" s="47"/>
      <c r="WXY413" s="47"/>
      <c r="WXZ413" s="47"/>
      <c r="WYA413" s="47"/>
      <c r="WYB413" s="47"/>
      <c r="WYC413" s="47"/>
      <c r="WYD413" s="47"/>
      <c r="WYE413" s="47"/>
      <c r="WYF413" s="47"/>
      <c r="WYG413" s="47"/>
      <c r="WYH413" s="47"/>
      <c r="WYI413" s="47"/>
      <c r="WYJ413" s="47"/>
      <c r="WYK413" s="47"/>
      <c r="WYL413" s="47"/>
      <c r="WYM413" s="47"/>
      <c r="WYN413" s="47"/>
      <c r="WYO413" s="47"/>
      <c r="WYP413" s="47"/>
      <c r="WYQ413" s="47"/>
      <c r="WYR413" s="47"/>
      <c r="WYS413" s="47"/>
      <c r="WYT413" s="47"/>
      <c r="WYU413" s="47"/>
      <c r="WYV413" s="47"/>
      <c r="WYW413" s="47"/>
      <c r="WYX413" s="47"/>
      <c r="WYY413" s="47"/>
      <c r="WYZ413" s="47"/>
      <c r="WZA413" s="47"/>
      <c r="WZB413" s="47"/>
      <c r="WZC413" s="47"/>
      <c r="WZD413" s="47"/>
      <c r="WZE413" s="47"/>
      <c r="WZF413" s="47"/>
      <c r="WZG413" s="47"/>
      <c r="WZH413" s="47"/>
      <c r="WZI413" s="47"/>
      <c r="WZJ413" s="47"/>
      <c r="WZK413" s="47"/>
      <c r="WZL413" s="47"/>
      <c r="WZM413" s="47"/>
      <c r="WZN413" s="47"/>
      <c r="WZO413" s="47"/>
      <c r="WZP413" s="47"/>
      <c r="WZQ413" s="47"/>
      <c r="WZR413" s="47"/>
      <c r="WZS413" s="47"/>
      <c r="WZT413" s="47"/>
      <c r="WZU413" s="47"/>
      <c r="WZV413" s="47"/>
      <c r="WZW413" s="47"/>
      <c r="WZX413" s="47"/>
      <c r="WZY413" s="47"/>
      <c r="WZZ413" s="47"/>
      <c r="XAA413" s="47"/>
      <c r="XAB413" s="47"/>
      <c r="XAC413" s="47"/>
      <c r="XAD413" s="47"/>
      <c r="XAE413" s="47"/>
      <c r="XAF413" s="47"/>
      <c r="XAG413" s="47"/>
      <c r="XAH413" s="47"/>
      <c r="XAI413" s="47"/>
      <c r="XAJ413" s="47"/>
      <c r="XAK413" s="47"/>
      <c r="XAL413" s="47"/>
      <c r="XAM413" s="47"/>
      <c r="XAN413" s="47"/>
      <c r="XAO413" s="47"/>
      <c r="XAP413" s="47"/>
      <c r="XAQ413" s="47"/>
      <c r="XAR413" s="47"/>
      <c r="XAS413" s="47"/>
      <c r="XAT413" s="47"/>
      <c r="XAU413" s="47"/>
      <c r="XAV413" s="47"/>
      <c r="XAW413" s="47"/>
      <c r="XAX413" s="47"/>
      <c r="XAY413" s="47"/>
      <c r="XAZ413" s="47"/>
      <c r="XBA413" s="47"/>
      <c r="XBB413" s="47"/>
      <c r="XBC413" s="47"/>
      <c r="XBD413" s="47"/>
      <c r="XBE413" s="47"/>
      <c r="XBF413" s="47"/>
      <c r="XBG413" s="47"/>
      <c r="XBH413" s="47"/>
      <c r="XBI413" s="47"/>
      <c r="XBJ413" s="47"/>
      <c r="XBK413" s="47"/>
      <c r="XBL413" s="47"/>
      <c r="XBM413" s="47"/>
      <c r="XBN413" s="47"/>
      <c r="XBO413" s="47"/>
      <c r="XBP413" s="47"/>
      <c r="XBQ413" s="47"/>
      <c r="XBR413" s="47"/>
      <c r="XBS413" s="47"/>
      <c r="XBT413" s="47"/>
      <c r="XBU413" s="47"/>
      <c r="XBV413" s="47"/>
      <c r="XBW413" s="47"/>
      <c r="XBX413" s="47"/>
      <c r="XBY413" s="47"/>
      <c r="XBZ413" s="47"/>
      <c r="XCA413" s="47"/>
      <c r="XCB413" s="47"/>
      <c r="XCC413" s="47"/>
      <c r="XCD413" s="47"/>
      <c r="XCE413" s="47"/>
      <c r="XCF413" s="47"/>
      <c r="XCG413" s="47"/>
      <c r="XCH413" s="47"/>
      <c r="XCI413" s="47"/>
      <c r="XCJ413" s="47"/>
      <c r="XCK413" s="47"/>
      <c r="XCL413" s="47"/>
      <c r="XCM413" s="47"/>
      <c r="XCN413" s="47"/>
      <c r="XCO413" s="47"/>
      <c r="XCP413" s="47"/>
      <c r="XCQ413" s="47"/>
      <c r="XCR413" s="47"/>
      <c r="XCS413" s="47"/>
      <c r="XCT413" s="47"/>
      <c r="XCU413" s="47"/>
      <c r="XCV413" s="47"/>
      <c r="XCW413" s="47"/>
      <c r="XCX413" s="47"/>
      <c r="XCY413" s="47"/>
      <c r="XCZ413" s="47"/>
      <c r="XDA413" s="47"/>
      <c r="XDB413" s="47"/>
      <c r="XDC413" s="47"/>
      <c r="XDD413" s="47"/>
      <c r="XDE413" s="47"/>
      <c r="XDF413" s="47"/>
      <c r="XDG413" s="47"/>
      <c r="XDH413" s="47"/>
      <c r="XDI413" s="47"/>
      <c r="XDJ413" s="47"/>
      <c r="XDK413" s="47"/>
      <c r="XDL413" s="47"/>
      <c r="XDM413" s="47"/>
      <c r="XDN413" s="47"/>
      <c r="XDO413" s="47"/>
      <c r="XDP413" s="47"/>
      <c r="XDQ413" s="47"/>
      <c r="XDR413" s="47"/>
      <c r="XDS413" s="47"/>
      <c r="XDT413" s="47"/>
      <c r="XDU413" s="47"/>
      <c r="XDV413" s="47"/>
      <c r="XDW413" s="47"/>
      <c r="XDX413" s="47"/>
      <c r="XDY413" s="47"/>
      <c r="XDZ413" s="47"/>
      <c r="XEA413" s="47"/>
      <c r="XEB413" s="47"/>
      <c r="XEC413" s="47"/>
      <c r="XED413" s="47"/>
      <c r="XEE413" s="47"/>
      <c r="XEF413" s="47"/>
      <c r="XEG413" s="47"/>
      <c r="XEH413" s="47"/>
      <c r="XEI413" s="47"/>
      <c r="XEJ413" s="47"/>
      <c r="XEK413" s="1"/>
      <c r="XEL413" s="1"/>
      <c r="XEM413" s="1"/>
      <c r="XEN413" s="1"/>
      <c r="XEO413" s="1"/>
      <c r="XEP413" s="1"/>
      <c r="XEQ413" s="1"/>
      <c r="XER413" s="1"/>
      <c r="XES413" s="1"/>
      <c r="XET413" s="1"/>
      <c r="XEU413" s="1"/>
      <c r="XEV413" s="1"/>
      <c r="XEW413" s="1"/>
      <c r="XEX413" s="1"/>
      <c r="XEY413" s="1"/>
      <c r="XEZ413" s="1"/>
      <c r="XFA413" s="1"/>
      <c r="XFB413" s="1"/>
      <c r="XFC413" s="1"/>
      <c r="XFD413" s="1"/>
    </row>
    <row r="414" s="46" customFormat="1" ht="15" spans="1:16384">
      <c r="A414" s="51">
        <v>407</v>
      </c>
      <c r="B414" s="51" t="s">
        <v>147</v>
      </c>
      <c r="C414" s="54" t="s">
        <v>203</v>
      </c>
      <c r="D414" s="54" t="s">
        <v>492</v>
      </c>
      <c r="E414" s="54" t="s">
        <v>157</v>
      </c>
      <c r="F414" s="51">
        <v>136</v>
      </c>
      <c r="G414" s="51">
        <v>858</v>
      </c>
      <c r="H414" s="54">
        <v>701</v>
      </c>
      <c r="I414" s="60">
        <v>115.5840298</v>
      </c>
      <c r="J414" s="57">
        <v>23.258203</v>
      </c>
      <c r="K414" s="51" t="s">
        <v>151</v>
      </c>
      <c r="L414" s="55" t="s">
        <v>151</v>
      </c>
      <c r="M414" s="54" t="s">
        <v>206</v>
      </c>
      <c r="N414" s="54" t="s">
        <v>153</v>
      </c>
      <c r="O414" s="54"/>
      <c r="P414" s="54"/>
      <c r="Q414" s="54"/>
      <c r="R414" s="51"/>
      <c r="S414" s="51"/>
      <c r="T414" s="51"/>
      <c r="U414" s="60">
        <v>200</v>
      </c>
      <c r="V414" s="60"/>
      <c r="W414" s="60"/>
      <c r="X414" s="57" t="s">
        <v>237</v>
      </c>
      <c r="Y414" s="54"/>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47"/>
      <c r="DX414" s="47"/>
      <c r="DY414" s="47"/>
      <c r="DZ414" s="47"/>
      <c r="EA414" s="47"/>
      <c r="EB414" s="47"/>
      <c r="EC414" s="47"/>
      <c r="ED414" s="47"/>
      <c r="EE414" s="47"/>
      <c r="EF414" s="47"/>
      <c r="EG414" s="47"/>
      <c r="EH414" s="47"/>
      <c r="EI414" s="47"/>
      <c r="EJ414" s="47"/>
      <c r="EK414" s="47"/>
      <c r="EL414" s="47"/>
      <c r="EM414" s="47"/>
      <c r="EN414" s="47"/>
      <c r="EO414" s="47"/>
      <c r="EP414" s="47"/>
      <c r="EQ414" s="47"/>
      <c r="ER414" s="47"/>
      <c r="ES414" s="47"/>
      <c r="ET414" s="47"/>
      <c r="EU414" s="47"/>
      <c r="EV414" s="47"/>
      <c r="EW414" s="47"/>
      <c r="EX414" s="47"/>
      <c r="EY414" s="47"/>
      <c r="EZ414" s="47"/>
      <c r="FA414" s="47"/>
      <c r="FB414" s="47"/>
      <c r="FC414" s="47"/>
      <c r="FD414" s="47"/>
      <c r="FE414" s="47"/>
      <c r="FF414" s="47"/>
      <c r="FG414" s="47"/>
      <c r="FH414" s="47"/>
      <c r="FI414" s="47"/>
      <c r="FJ414" s="47"/>
      <c r="FK414" s="47"/>
      <c r="FL414" s="47"/>
      <c r="FM414" s="47"/>
      <c r="FN414" s="47"/>
      <c r="FO414" s="47"/>
      <c r="FP414" s="47"/>
      <c r="FQ414" s="47"/>
      <c r="FR414" s="47"/>
      <c r="FS414" s="47"/>
      <c r="FT414" s="47"/>
      <c r="FU414" s="47"/>
      <c r="FV414" s="47"/>
      <c r="FW414" s="47"/>
      <c r="FX414" s="47"/>
      <c r="FY414" s="47"/>
      <c r="FZ414" s="47"/>
      <c r="GA414" s="47"/>
      <c r="GB414" s="47"/>
      <c r="GC414" s="47"/>
      <c r="GD414" s="47"/>
      <c r="GE414" s="47"/>
      <c r="GF414" s="47"/>
      <c r="GG414" s="47"/>
      <c r="GH414" s="47"/>
      <c r="GI414" s="47"/>
      <c r="GJ414" s="47"/>
      <c r="GK414" s="47"/>
      <c r="GL414" s="47"/>
      <c r="GM414" s="47"/>
      <c r="GN414" s="47"/>
      <c r="GO414" s="47"/>
      <c r="GP414" s="47"/>
      <c r="GQ414" s="47"/>
      <c r="GR414" s="47"/>
      <c r="GS414" s="47"/>
      <c r="GT414" s="47"/>
      <c r="GU414" s="47"/>
      <c r="GV414" s="47"/>
      <c r="GW414" s="47"/>
      <c r="GX414" s="47"/>
      <c r="GY414" s="47"/>
      <c r="GZ414" s="47"/>
      <c r="HA414" s="47"/>
      <c r="HB414" s="47"/>
      <c r="HC414" s="47"/>
      <c r="HD414" s="47"/>
      <c r="HE414" s="47"/>
      <c r="HF414" s="47"/>
      <c r="HG414" s="47"/>
      <c r="HH414" s="47"/>
      <c r="HI414" s="47"/>
      <c r="HJ414" s="47"/>
      <c r="HK414" s="47"/>
      <c r="HL414" s="47"/>
      <c r="HM414" s="47"/>
      <c r="HN414" s="47"/>
      <c r="HO414" s="47"/>
      <c r="HP414" s="47"/>
      <c r="HQ414" s="47"/>
      <c r="HR414" s="47"/>
      <c r="HS414" s="47"/>
      <c r="HT414" s="47"/>
      <c r="HU414" s="47"/>
      <c r="HV414" s="47"/>
      <c r="HW414" s="47"/>
      <c r="HX414" s="47"/>
      <c r="HY414" s="47"/>
      <c r="HZ414" s="47"/>
      <c r="IA414" s="47"/>
      <c r="IB414" s="47"/>
      <c r="IC414" s="47"/>
      <c r="ID414" s="47"/>
      <c r="IE414" s="47"/>
      <c r="IF414" s="47"/>
      <c r="IG414" s="47"/>
      <c r="IH414" s="47"/>
      <c r="II414" s="47"/>
      <c r="IJ414" s="47"/>
      <c r="IK414" s="47"/>
      <c r="IL414" s="47"/>
      <c r="IM414" s="47"/>
      <c r="IN414" s="47"/>
      <c r="IO414" s="47"/>
      <c r="IP414" s="47"/>
      <c r="IQ414" s="47"/>
      <c r="IR414" s="47"/>
      <c r="IS414" s="47"/>
      <c r="IT414" s="47"/>
      <c r="IU414" s="47"/>
      <c r="IV414" s="47"/>
      <c r="IW414" s="47"/>
      <c r="IX414" s="47"/>
      <c r="IY414" s="47"/>
      <c r="IZ414" s="47"/>
      <c r="JA414" s="47"/>
      <c r="JB414" s="47"/>
      <c r="JC414" s="47"/>
      <c r="JD414" s="47"/>
      <c r="JE414" s="47"/>
      <c r="JF414" s="47"/>
      <c r="JG414" s="47"/>
      <c r="JH414" s="47"/>
      <c r="JI414" s="47"/>
      <c r="JJ414" s="47"/>
      <c r="JK414" s="47"/>
      <c r="JL414" s="47"/>
      <c r="JM414" s="47"/>
      <c r="JN414" s="47"/>
      <c r="JO414" s="47"/>
      <c r="JP414" s="47"/>
      <c r="JQ414" s="47"/>
      <c r="JR414" s="47"/>
      <c r="JS414" s="47"/>
      <c r="JT414" s="47"/>
      <c r="JU414" s="47"/>
      <c r="JV414" s="47"/>
      <c r="JW414" s="47"/>
      <c r="JX414" s="47"/>
      <c r="JY414" s="47"/>
      <c r="JZ414" s="47"/>
      <c r="KA414" s="47"/>
      <c r="KB414" s="47"/>
      <c r="KC414" s="47"/>
      <c r="KD414" s="47"/>
      <c r="KE414" s="47"/>
      <c r="KF414" s="47"/>
      <c r="KG414" s="47"/>
      <c r="KH414" s="47"/>
      <c r="KI414" s="47"/>
      <c r="KJ414" s="47"/>
      <c r="KK414" s="47"/>
      <c r="KL414" s="47"/>
      <c r="KM414" s="47"/>
      <c r="KN414" s="47"/>
      <c r="KO414" s="47"/>
      <c r="KP414" s="47"/>
      <c r="KQ414" s="47"/>
      <c r="KR414" s="47"/>
      <c r="KS414" s="47"/>
      <c r="KT414" s="47"/>
      <c r="KU414" s="47"/>
      <c r="KV414" s="47"/>
      <c r="KW414" s="47"/>
      <c r="KX414" s="47"/>
      <c r="KY414" s="47"/>
      <c r="KZ414" s="47"/>
      <c r="LA414" s="47"/>
      <c r="LB414" s="47"/>
      <c r="LC414" s="47"/>
      <c r="LD414" s="47"/>
      <c r="LE414" s="47"/>
      <c r="LF414" s="47"/>
      <c r="LG414" s="47"/>
      <c r="LH414" s="47"/>
      <c r="LI414" s="47"/>
      <c r="LJ414" s="47"/>
      <c r="LK414" s="47"/>
      <c r="LL414" s="47"/>
      <c r="LM414" s="47"/>
      <c r="LN414" s="47"/>
      <c r="LO414" s="47"/>
      <c r="LP414" s="47"/>
      <c r="LQ414" s="47"/>
      <c r="LR414" s="47"/>
      <c r="LS414" s="47"/>
      <c r="LT414" s="47"/>
      <c r="LU414" s="47"/>
      <c r="LV414" s="47"/>
      <c r="LW414" s="47"/>
      <c r="LX414" s="47"/>
      <c r="LY414" s="47"/>
      <c r="LZ414" s="47"/>
      <c r="MA414" s="47"/>
      <c r="MB414" s="47"/>
      <c r="MC414" s="47"/>
      <c r="MD414" s="47"/>
      <c r="ME414" s="47"/>
      <c r="MF414" s="47"/>
      <c r="MG414" s="47"/>
      <c r="MH414" s="47"/>
      <c r="MI414" s="47"/>
      <c r="MJ414" s="47"/>
      <c r="MK414" s="47"/>
      <c r="ML414" s="47"/>
      <c r="MM414" s="47"/>
      <c r="MN414" s="47"/>
      <c r="MO414" s="47"/>
      <c r="MP414" s="47"/>
      <c r="MQ414" s="47"/>
      <c r="MR414" s="47"/>
      <c r="MS414" s="47"/>
      <c r="MT414" s="47"/>
      <c r="MU414" s="47"/>
      <c r="MV414" s="47"/>
      <c r="MW414" s="47"/>
      <c r="MX414" s="47"/>
      <c r="MY414" s="47"/>
      <c r="MZ414" s="47"/>
      <c r="NA414" s="47"/>
      <c r="NB414" s="47"/>
      <c r="NC414" s="47"/>
      <c r="ND414" s="47"/>
      <c r="NE414" s="47"/>
      <c r="NF414" s="47"/>
      <c r="NG414" s="47"/>
      <c r="NH414" s="47"/>
      <c r="NI414" s="47"/>
      <c r="NJ414" s="47"/>
      <c r="NK414" s="47"/>
      <c r="NL414" s="47"/>
      <c r="NM414" s="47"/>
      <c r="NN414" s="47"/>
      <c r="NO414" s="47"/>
      <c r="NP414" s="47"/>
      <c r="NQ414" s="47"/>
      <c r="NR414" s="47"/>
      <c r="NS414" s="47"/>
      <c r="NT414" s="47"/>
      <c r="NU414" s="47"/>
      <c r="NV414" s="47"/>
      <c r="NW414" s="47"/>
      <c r="NX414" s="47"/>
      <c r="NY414" s="47"/>
      <c r="NZ414" s="47"/>
      <c r="OA414" s="47"/>
      <c r="OB414" s="47"/>
      <c r="OC414" s="47"/>
      <c r="OD414" s="47"/>
      <c r="OE414" s="47"/>
      <c r="OF414" s="47"/>
      <c r="OG414" s="47"/>
      <c r="OH414" s="47"/>
      <c r="OI414" s="47"/>
      <c r="OJ414" s="47"/>
      <c r="OK414" s="47"/>
      <c r="OL414" s="47"/>
      <c r="OM414" s="47"/>
      <c r="ON414" s="47"/>
      <c r="OO414" s="47"/>
      <c r="OP414" s="47"/>
      <c r="OQ414" s="47"/>
      <c r="OR414" s="47"/>
      <c r="OS414" s="47"/>
      <c r="OT414" s="47"/>
      <c r="OU414" s="47"/>
      <c r="OV414" s="47"/>
      <c r="OW414" s="47"/>
      <c r="OX414" s="47"/>
      <c r="OY414" s="47"/>
      <c r="OZ414" s="47"/>
      <c r="PA414" s="47"/>
      <c r="PB414" s="47"/>
      <c r="PC414" s="47"/>
      <c r="PD414" s="47"/>
      <c r="PE414" s="47"/>
      <c r="PF414" s="47"/>
      <c r="PG414" s="47"/>
      <c r="PH414" s="47"/>
      <c r="PI414" s="47"/>
      <c r="PJ414" s="47"/>
      <c r="PK414" s="47"/>
      <c r="PL414" s="47"/>
      <c r="PM414" s="47"/>
      <c r="PN414" s="47"/>
      <c r="PO414" s="47"/>
      <c r="PP414" s="47"/>
      <c r="PQ414" s="47"/>
      <c r="PR414" s="47"/>
      <c r="PS414" s="47"/>
      <c r="PT414" s="47"/>
      <c r="PU414" s="47"/>
      <c r="PV414" s="47"/>
      <c r="PW414" s="47"/>
      <c r="PX414" s="47"/>
      <c r="PY414" s="47"/>
      <c r="PZ414" s="47"/>
      <c r="QA414" s="47"/>
      <c r="QB414" s="47"/>
      <c r="QC414" s="47"/>
      <c r="QD414" s="47"/>
      <c r="QE414" s="47"/>
      <c r="QF414" s="47"/>
      <c r="QG414" s="47"/>
      <c r="QH414" s="47"/>
      <c r="QI414" s="47"/>
      <c r="QJ414" s="47"/>
      <c r="QK414" s="47"/>
      <c r="QL414" s="47"/>
      <c r="QM414" s="47"/>
      <c r="QN414" s="47"/>
      <c r="QO414" s="47"/>
      <c r="QP414" s="47"/>
      <c r="QQ414" s="47"/>
      <c r="QR414" s="47"/>
      <c r="QS414" s="47"/>
      <c r="QT414" s="47"/>
      <c r="QU414" s="47"/>
      <c r="QV414" s="47"/>
      <c r="QW414" s="47"/>
      <c r="QX414" s="47"/>
      <c r="QY414" s="47"/>
      <c r="QZ414" s="47"/>
      <c r="RA414" s="47"/>
      <c r="RB414" s="47"/>
      <c r="RC414" s="47"/>
      <c r="RD414" s="47"/>
      <c r="RE414" s="47"/>
      <c r="RF414" s="47"/>
      <c r="RG414" s="47"/>
      <c r="RH414" s="47"/>
      <c r="RI414" s="47"/>
      <c r="RJ414" s="47"/>
      <c r="RK414" s="47"/>
      <c r="RL414" s="47"/>
      <c r="RM414" s="47"/>
      <c r="RN414" s="47"/>
      <c r="RO414" s="47"/>
      <c r="RP414" s="47"/>
      <c r="RQ414" s="47"/>
      <c r="RR414" s="47"/>
      <c r="RS414" s="47"/>
      <c r="RT414" s="47"/>
      <c r="RU414" s="47"/>
      <c r="RV414" s="47"/>
      <c r="RW414" s="47"/>
      <c r="RX414" s="47"/>
      <c r="RY414" s="47"/>
      <c r="RZ414" s="47"/>
      <c r="SA414" s="47"/>
      <c r="SB414" s="47"/>
      <c r="SC414" s="47"/>
      <c r="SD414" s="47"/>
      <c r="SE414" s="47"/>
      <c r="SF414" s="47"/>
      <c r="SG414" s="47"/>
      <c r="SH414" s="47"/>
      <c r="SI414" s="47"/>
      <c r="SJ414" s="47"/>
      <c r="SK414" s="47"/>
      <c r="SL414" s="47"/>
      <c r="SM414" s="47"/>
      <c r="SN414" s="47"/>
      <c r="SO414" s="47"/>
      <c r="SP414" s="47"/>
      <c r="SQ414" s="47"/>
      <c r="SR414" s="47"/>
      <c r="SS414" s="47"/>
      <c r="ST414" s="47"/>
      <c r="SU414" s="47"/>
      <c r="SV414" s="47"/>
      <c r="SW414" s="47"/>
      <c r="SX414" s="47"/>
      <c r="SY414" s="47"/>
      <c r="SZ414" s="47"/>
      <c r="TA414" s="47"/>
      <c r="TB414" s="47"/>
      <c r="TC414" s="47"/>
      <c r="TD414" s="47"/>
      <c r="TE414" s="47"/>
      <c r="TF414" s="47"/>
      <c r="TG414" s="47"/>
      <c r="TH414" s="47"/>
      <c r="TI414" s="47"/>
      <c r="TJ414" s="47"/>
      <c r="TK414" s="47"/>
      <c r="TL414" s="47"/>
      <c r="TM414" s="47"/>
      <c r="TN414" s="47"/>
      <c r="TO414" s="47"/>
      <c r="TP414" s="47"/>
      <c r="TQ414" s="47"/>
      <c r="TR414" s="47"/>
      <c r="TS414" s="47"/>
      <c r="TT414" s="47"/>
      <c r="TU414" s="47"/>
      <c r="TV414" s="47"/>
      <c r="TW414" s="47"/>
      <c r="TX414" s="47"/>
      <c r="TY414" s="47"/>
      <c r="TZ414" s="47"/>
      <c r="UA414" s="47"/>
      <c r="UB414" s="47"/>
      <c r="UC414" s="47"/>
      <c r="UD414" s="47"/>
      <c r="UE414" s="47"/>
      <c r="UF414" s="47"/>
      <c r="UG414" s="47"/>
      <c r="UH414" s="47"/>
      <c r="UI414" s="47"/>
      <c r="UJ414" s="47"/>
      <c r="UK414" s="47"/>
      <c r="UL414" s="47"/>
      <c r="UM414" s="47"/>
      <c r="UN414" s="47"/>
      <c r="UO414" s="47"/>
      <c r="UP414" s="47"/>
      <c r="UQ414" s="47"/>
      <c r="UR414" s="47"/>
      <c r="US414" s="47"/>
      <c r="UT414" s="47"/>
      <c r="UU414" s="47"/>
      <c r="UV414" s="47"/>
      <c r="UW414" s="47"/>
      <c r="UX414" s="47"/>
      <c r="UY414" s="47"/>
      <c r="UZ414" s="47"/>
      <c r="VA414" s="47"/>
      <c r="VB414" s="47"/>
      <c r="VC414" s="47"/>
      <c r="VD414" s="47"/>
      <c r="VE414" s="47"/>
      <c r="VF414" s="47"/>
      <c r="VG414" s="47"/>
      <c r="VH414" s="47"/>
      <c r="VI414" s="47"/>
      <c r="VJ414" s="47"/>
      <c r="VK414" s="47"/>
      <c r="VL414" s="47"/>
      <c r="VM414" s="47"/>
      <c r="VN414" s="47"/>
      <c r="VO414" s="47"/>
      <c r="VP414" s="47"/>
      <c r="VQ414" s="47"/>
      <c r="VR414" s="47"/>
      <c r="VS414" s="47"/>
      <c r="VT414" s="47"/>
      <c r="VU414" s="47"/>
      <c r="VV414" s="47"/>
      <c r="VW414" s="47"/>
      <c r="VX414" s="47"/>
      <c r="VY414" s="47"/>
      <c r="VZ414" s="47"/>
      <c r="WA414" s="47"/>
      <c r="WB414" s="47"/>
      <c r="WC414" s="47"/>
      <c r="WD414" s="47"/>
      <c r="WE414" s="47"/>
      <c r="WF414" s="47"/>
      <c r="WG414" s="47"/>
      <c r="WH414" s="47"/>
      <c r="WI414" s="47"/>
      <c r="WJ414" s="47"/>
      <c r="WK414" s="47"/>
      <c r="WL414" s="47"/>
      <c r="WM414" s="47"/>
      <c r="WN414" s="47"/>
      <c r="WO414" s="47"/>
      <c r="WP414" s="47"/>
      <c r="WQ414" s="47"/>
      <c r="WR414" s="47"/>
      <c r="WS414" s="47"/>
      <c r="WT414" s="47"/>
      <c r="WU414" s="47"/>
      <c r="WV414" s="47"/>
      <c r="WW414" s="47"/>
      <c r="WX414" s="47"/>
      <c r="WY414" s="47"/>
      <c r="WZ414" s="47"/>
      <c r="XA414" s="47"/>
      <c r="XB414" s="47"/>
      <c r="XC414" s="47"/>
      <c r="XD414" s="47"/>
      <c r="XE414" s="47"/>
      <c r="XF414" s="47"/>
      <c r="XG414" s="47"/>
      <c r="XH414" s="47"/>
      <c r="XI414" s="47"/>
      <c r="XJ414" s="47"/>
      <c r="XK414" s="47"/>
      <c r="XL414" s="47"/>
      <c r="XM414" s="47"/>
      <c r="XN414" s="47"/>
      <c r="XO414" s="47"/>
      <c r="XP414" s="47"/>
      <c r="XQ414" s="47"/>
      <c r="XR414" s="47"/>
      <c r="XS414" s="47"/>
      <c r="XT414" s="47"/>
      <c r="XU414" s="47"/>
      <c r="XV414" s="47"/>
      <c r="XW414" s="47"/>
      <c r="XX414" s="47"/>
      <c r="XY414" s="47"/>
      <c r="XZ414" s="47"/>
      <c r="YA414" s="47"/>
      <c r="YB414" s="47"/>
      <c r="YC414" s="47"/>
      <c r="YD414" s="47"/>
      <c r="YE414" s="47"/>
      <c r="YF414" s="47"/>
      <c r="YG414" s="47"/>
      <c r="YH414" s="47"/>
      <c r="YI414" s="47"/>
      <c r="YJ414" s="47"/>
      <c r="YK414" s="47"/>
      <c r="YL414" s="47"/>
      <c r="YM414" s="47"/>
      <c r="YN414" s="47"/>
      <c r="YO414" s="47"/>
      <c r="YP414" s="47"/>
      <c r="YQ414" s="47"/>
      <c r="YR414" s="47"/>
      <c r="YS414" s="47"/>
      <c r="YT414" s="47"/>
      <c r="YU414" s="47"/>
      <c r="YV414" s="47"/>
      <c r="YW414" s="47"/>
      <c r="YX414" s="47"/>
      <c r="YY414" s="47"/>
      <c r="YZ414" s="47"/>
      <c r="ZA414" s="47"/>
      <c r="ZB414" s="47"/>
      <c r="ZC414" s="47"/>
      <c r="ZD414" s="47"/>
      <c r="ZE414" s="47"/>
      <c r="ZF414" s="47"/>
      <c r="ZG414" s="47"/>
      <c r="ZH414" s="47"/>
      <c r="ZI414" s="47"/>
      <c r="ZJ414" s="47"/>
      <c r="ZK414" s="47"/>
      <c r="ZL414" s="47"/>
      <c r="ZM414" s="47"/>
      <c r="ZN414" s="47"/>
      <c r="ZO414" s="47"/>
      <c r="ZP414" s="47"/>
      <c r="ZQ414" s="47"/>
      <c r="ZR414" s="47"/>
      <c r="ZS414" s="47"/>
      <c r="ZT414" s="47"/>
      <c r="ZU414" s="47"/>
      <c r="ZV414" s="47"/>
      <c r="ZW414" s="47"/>
      <c r="ZX414" s="47"/>
      <c r="ZY414" s="47"/>
      <c r="ZZ414" s="47"/>
      <c r="AAA414" s="47"/>
      <c r="AAB414" s="47"/>
      <c r="AAC414" s="47"/>
      <c r="AAD414" s="47"/>
      <c r="AAE414" s="47"/>
      <c r="AAF414" s="47"/>
      <c r="AAG414" s="47"/>
      <c r="AAH414" s="47"/>
      <c r="AAI414" s="47"/>
      <c r="AAJ414" s="47"/>
      <c r="AAK414" s="47"/>
      <c r="AAL414" s="47"/>
      <c r="AAM414" s="47"/>
      <c r="AAN414" s="47"/>
      <c r="AAO414" s="47"/>
      <c r="AAP414" s="47"/>
      <c r="AAQ414" s="47"/>
      <c r="AAR414" s="47"/>
      <c r="AAS414" s="47"/>
      <c r="AAT414" s="47"/>
      <c r="AAU414" s="47"/>
      <c r="AAV414" s="47"/>
      <c r="AAW414" s="47"/>
      <c r="AAX414" s="47"/>
      <c r="AAY414" s="47"/>
      <c r="AAZ414" s="47"/>
      <c r="ABA414" s="47"/>
      <c r="ABB414" s="47"/>
      <c r="ABC414" s="47"/>
      <c r="ABD414" s="47"/>
      <c r="ABE414" s="47"/>
      <c r="ABF414" s="47"/>
      <c r="ABG414" s="47"/>
      <c r="ABH414" s="47"/>
      <c r="ABI414" s="47"/>
      <c r="ABJ414" s="47"/>
      <c r="ABK414" s="47"/>
      <c r="ABL414" s="47"/>
      <c r="ABM414" s="47"/>
      <c r="ABN414" s="47"/>
      <c r="ABO414" s="47"/>
      <c r="ABP414" s="47"/>
      <c r="ABQ414" s="47"/>
      <c r="ABR414" s="47"/>
      <c r="ABS414" s="47"/>
      <c r="ABT414" s="47"/>
      <c r="ABU414" s="47"/>
      <c r="ABV414" s="47"/>
      <c r="ABW414" s="47"/>
      <c r="ABX414" s="47"/>
      <c r="ABY414" s="47"/>
      <c r="ABZ414" s="47"/>
      <c r="ACA414" s="47"/>
      <c r="ACB414" s="47"/>
      <c r="ACC414" s="47"/>
      <c r="ACD414" s="47"/>
      <c r="ACE414" s="47"/>
      <c r="ACF414" s="47"/>
      <c r="ACG414" s="47"/>
      <c r="ACH414" s="47"/>
      <c r="ACI414" s="47"/>
      <c r="ACJ414" s="47"/>
      <c r="ACK414" s="47"/>
      <c r="ACL414" s="47"/>
      <c r="ACM414" s="47"/>
      <c r="ACN414" s="47"/>
      <c r="ACO414" s="47"/>
      <c r="ACP414" s="47"/>
      <c r="ACQ414" s="47"/>
      <c r="ACR414" s="47"/>
      <c r="ACS414" s="47"/>
      <c r="ACT414" s="47"/>
      <c r="ACU414" s="47"/>
      <c r="ACV414" s="47"/>
      <c r="ACW414" s="47"/>
      <c r="ACX414" s="47"/>
      <c r="ACY414" s="47"/>
      <c r="ACZ414" s="47"/>
      <c r="ADA414" s="47"/>
      <c r="ADB414" s="47"/>
      <c r="ADC414" s="47"/>
      <c r="ADD414" s="47"/>
      <c r="ADE414" s="47"/>
      <c r="ADF414" s="47"/>
      <c r="ADG414" s="47"/>
      <c r="ADH414" s="47"/>
      <c r="ADI414" s="47"/>
      <c r="ADJ414" s="47"/>
      <c r="ADK414" s="47"/>
      <c r="ADL414" s="47"/>
      <c r="ADM414" s="47"/>
      <c r="ADN414" s="47"/>
      <c r="ADO414" s="47"/>
      <c r="ADP414" s="47"/>
      <c r="ADQ414" s="47"/>
      <c r="ADR414" s="47"/>
      <c r="ADS414" s="47"/>
      <c r="ADT414" s="47"/>
      <c r="ADU414" s="47"/>
      <c r="ADV414" s="47"/>
      <c r="ADW414" s="47"/>
      <c r="ADX414" s="47"/>
      <c r="ADY414" s="47"/>
      <c r="ADZ414" s="47"/>
      <c r="AEA414" s="47"/>
      <c r="AEB414" s="47"/>
      <c r="AEC414" s="47"/>
      <c r="AED414" s="47"/>
      <c r="AEE414" s="47"/>
      <c r="AEF414" s="47"/>
      <c r="AEG414" s="47"/>
      <c r="AEH414" s="47"/>
      <c r="AEI414" s="47"/>
      <c r="AEJ414" s="47"/>
      <c r="AEK414" s="47"/>
      <c r="AEL414" s="47"/>
      <c r="AEM414" s="47"/>
      <c r="AEN414" s="47"/>
      <c r="AEO414" s="47"/>
      <c r="AEP414" s="47"/>
      <c r="AEQ414" s="47"/>
      <c r="AER414" s="47"/>
      <c r="AES414" s="47"/>
      <c r="AET414" s="47"/>
      <c r="AEU414" s="47"/>
      <c r="AEV414" s="47"/>
      <c r="AEW414" s="47"/>
      <c r="AEX414" s="47"/>
      <c r="AEY414" s="47"/>
      <c r="AEZ414" s="47"/>
      <c r="AFA414" s="47"/>
      <c r="AFB414" s="47"/>
      <c r="AFC414" s="47"/>
      <c r="AFD414" s="47"/>
      <c r="AFE414" s="47"/>
      <c r="AFF414" s="47"/>
      <c r="AFG414" s="47"/>
      <c r="AFH414" s="47"/>
      <c r="AFI414" s="47"/>
      <c r="AFJ414" s="47"/>
      <c r="AFK414" s="47"/>
      <c r="AFL414" s="47"/>
      <c r="AFM414" s="47"/>
      <c r="AFN414" s="47"/>
      <c r="AFO414" s="47"/>
      <c r="AFP414" s="47"/>
      <c r="AFQ414" s="47"/>
      <c r="AFR414" s="47"/>
      <c r="AFS414" s="47"/>
      <c r="AFT414" s="47"/>
      <c r="AFU414" s="47"/>
      <c r="AFV414" s="47"/>
      <c r="AFW414" s="47"/>
      <c r="AFX414" s="47"/>
      <c r="AFY414" s="47"/>
      <c r="AFZ414" s="47"/>
      <c r="AGA414" s="47"/>
      <c r="AGB414" s="47"/>
      <c r="AGC414" s="47"/>
      <c r="AGD414" s="47"/>
      <c r="AGE414" s="47"/>
      <c r="AGF414" s="47"/>
      <c r="AGG414" s="47"/>
      <c r="AGH414" s="47"/>
      <c r="AGI414" s="47"/>
      <c r="AGJ414" s="47"/>
      <c r="AGK414" s="47"/>
      <c r="AGL414" s="47"/>
      <c r="AGM414" s="47"/>
      <c r="AGN414" s="47"/>
      <c r="AGO414" s="47"/>
      <c r="AGP414" s="47"/>
      <c r="AGQ414" s="47"/>
      <c r="AGR414" s="47"/>
      <c r="AGS414" s="47"/>
      <c r="AGT414" s="47"/>
      <c r="AGU414" s="47"/>
      <c r="AGV414" s="47"/>
      <c r="AGW414" s="47"/>
      <c r="AGX414" s="47"/>
      <c r="AGY414" s="47"/>
      <c r="AGZ414" s="47"/>
      <c r="AHA414" s="47"/>
      <c r="AHB414" s="47"/>
      <c r="AHC414" s="47"/>
      <c r="AHD414" s="47"/>
      <c r="AHE414" s="47"/>
      <c r="AHF414" s="47"/>
      <c r="AHG414" s="47"/>
      <c r="AHH414" s="47"/>
      <c r="AHI414" s="47"/>
      <c r="AHJ414" s="47"/>
      <c r="AHK414" s="47"/>
      <c r="AHL414" s="47"/>
      <c r="AHM414" s="47"/>
      <c r="AHN414" s="47"/>
      <c r="AHO414" s="47"/>
      <c r="AHP414" s="47"/>
      <c r="AHQ414" s="47"/>
      <c r="AHR414" s="47"/>
      <c r="AHS414" s="47"/>
      <c r="AHT414" s="47"/>
      <c r="AHU414" s="47"/>
      <c r="AHV414" s="47"/>
      <c r="AHW414" s="47"/>
      <c r="AHX414" s="47"/>
      <c r="AHY414" s="47"/>
      <c r="AHZ414" s="47"/>
      <c r="AIA414" s="47"/>
      <c r="AIB414" s="47"/>
      <c r="AIC414" s="47"/>
      <c r="AID414" s="47"/>
      <c r="AIE414" s="47"/>
      <c r="AIF414" s="47"/>
      <c r="AIG414" s="47"/>
      <c r="AIH414" s="47"/>
      <c r="AII414" s="47"/>
      <c r="AIJ414" s="47"/>
      <c r="AIK414" s="47"/>
      <c r="AIL414" s="47"/>
      <c r="AIM414" s="47"/>
      <c r="AIN414" s="47"/>
      <c r="AIO414" s="47"/>
      <c r="AIP414" s="47"/>
      <c r="AIQ414" s="47"/>
      <c r="AIR414" s="47"/>
      <c r="AIS414" s="47"/>
      <c r="AIT414" s="47"/>
      <c r="AIU414" s="47"/>
      <c r="AIV414" s="47"/>
      <c r="AIW414" s="47"/>
      <c r="AIX414" s="47"/>
      <c r="AIY414" s="47"/>
      <c r="AIZ414" s="47"/>
      <c r="AJA414" s="47"/>
      <c r="AJB414" s="47"/>
      <c r="AJC414" s="47"/>
      <c r="AJD414" s="47"/>
      <c r="AJE414" s="47"/>
      <c r="AJF414" s="47"/>
      <c r="AJG414" s="47"/>
      <c r="AJH414" s="47"/>
      <c r="AJI414" s="47"/>
      <c r="AJJ414" s="47"/>
      <c r="AJK414" s="47"/>
      <c r="AJL414" s="47"/>
      <c r="AJM414" s="47"/>
      <c r="AJN414" s="47"/>
      <c r="AJO414" s="47"/>
      <c r="AJP414" s="47"/>
      <c r="AJQ414" s="47"/>
      <c r="AJR414" s="47"/>
      <c r="AJS414" s="47"/>
      <c r="AJT414" s="47"/>
      <c r="AJU414" s="47"/>
      <c r="AJV414" s="47"/>
      <c r="AJW414" s="47"/>
      <c r="AJX414" s="47"/>
      <c r="AJY414" s="47"/>
      <c r="AJZ414" s="47"/>
      <c r="AKA414" s="47"/>
      <c r="AKB414" s="47"/>
      <c r="AKC414" s="47"/>
      <c r="AKD414" s="47"/>
      <c r="AKE414" s="47"/>
      <c r="AKF414" s="47"/>
      <c r="AKG414" s="47"/>
      <c r="AKH414" s="47"/>
      <c r="AKI414" s="47"/>
      <c r="AKJ414" s="47"/>
      <c r="AKK414" s="47"/>
      <c r="AKL414" s="47"/>
      <c r="AKM414" s="47"/>
      <c r="AKN414" s="47"/>
      <c r="AKO414" s="47"/>
      <c r="AKP414" s="47"/>
      <c r="AKQ414" s="47"/>
      <c r="AKR414" s="47"/>
      <c r="AKS414" s="47"/>
      <c r="AKT414" s="47"/>
      <c r="AKU414" s="47"/>
      <c r="AKV414" s="47"/>
      <c r="AKW414" s="47"/>
      <c r="AKX414" s="47"/>
      <c r="AKY414" s="47"/>
      <c r="AKZ414" s="47"/>
      <c r="ALA414" s="47"/>
      <c r="ALB414" s="47"/>
      <c r="ALC414" s="47"/>
      <c r="ALD414" s="47"/>
      <c r="ALE414" s="47"/>
      <c r="ALF414" s="47"/>
      <c r="ALG414" s="47"/>
      <c r="ALH414" s="47"/>
      <c r="ALI414" s="47"/>
      <c r="ALJ414" s="47"/>
      <c r="ALK414" s="47"/>
      <c r="ALL414" s="47"/>
      <c r="ALM414" s="47"/>
      <c r="ALN414" s="47"/>
      <c r="ALO414" s="47"/>
      <c r="ALP414" s="47"/>
      <c r="ALQ414" s="47"/>
      <c r="ALR414" s="47"/>
      <c r="ALS414" s="47"/>
      <c r="ALT414" s="47"/>
      <c r="ALU414" s="47"/>
      <c r="ALV414" s="47"/>
      <c r="ALW414" s="47"/>
      <c r="ALX414" s="47"/>
      <c r="ALY414" s="47"/>
      <c r="ALZ414" s="47"/>
      <c r="AMA414" s="47"/>
      <c r="AMB414" s="47"/>
      <c r="AMC414" s="47"/>
      <c r="AMD414" s="47"/>
      <c r="AME414" s="47"/>
      <c r="AMF414" s="47"/>
      <c r="AMG414" s="47"/>
      <c r="AMH414" s="47"/>
      <c r="AMI414" s="47"/>
      <c r="AMJ414" s="47"/>
      <c r="AMK414" s="47"/>
      <c r="AML414" s="47"/>
      <c r="AMM414" s="47"/>
      <c r="AMN414" s="47"/>
      <c r="AMO414" s="47"/>
      <c r="AMP414" s="47"/>
      <c r="AMQ414" s="47"/>
      <c r="AMR414" s="47"/>
      <c r="AMS414" s="47"/>
      <c r="AMT414" s="47"/>
      <c r="AMU414" s="47"/>
      <c r="AMV414" s="47"/>
      <c r="AMW414" s="47"/>
      <c r="AMX414" s="47"/>
      <c r="AMY414" s="47"/>
      <c r="AMZ414" s="47"/>
      <c r="ANA414" s="47"/>
      <c r="ANB414" s="47"/>
      <c r="ANC414" s="47"/>
      <c r="AND414" s="47"/>
      <c r="ANE414" s="47"/>
      <c r="ANF414" s="47"/>
      <c r="ANG414" s="47"/>
      <c r="ANH414" s="47"/>
      <c r="ANI414" s="47"/>
      <c r="ANJ414" s="47"/>
      <c r="ANK414" s="47"/>
      <c r="ANL414" s="47"/>
      <c r="ANM414" s="47"/>
      <c r="ANN414" s="47"/>
      <c r="ANO414" s="47"/>
      <c r="ANP414" s="47"/>
      <c r="ANQ414" s="47"/>
      <c r="ANR414" s="47"/>
      <c r="ANS414" s="47"/>
      <c r="ANT414" s="47"/>
      <c r="ANU414" s="47"/>
      <c r="ANV414" s="47"/>
      <c r="ANW414" s="47"/>
      <c r="ANX414" s="47"/>
      <c r="ANY414" s="47"/>
      <c r="ANZ414" s="47"/>
      <c r="AOA414" s="47"/>
      <c r="AOB414" s="47"/>
      <c r="AOC414" s="47"/>
      <c r="AOD414" s="47"/>
      <c r="AOE414" s="47"/>
      <c r="AOF414" s="47"/>
      <c r="AOG414" s="47"/>
      <c r="AOH414" s="47"/>
      <c r="AOI414" s="47"/>
      <c r="AOJ414" s="47"/>
      <c r="AOK414" s="47"/>
      <c r="AOL414" s="47"/>
      <c r="AOM414" s="47"/>
      <c r="AON414" s="47"/>
      <c r="AOO414" s="47"/>
      <c r="AOP414" s="47"/>
      <c r="AOQ414" s="47"/>
      <c r="AOR414" s="47"/>
      <c r="AOS414" s="47"/>
      <c r="AOT414" s="47"/>
      <c r="AOU414" s="47"/>
      <c r="AOV414" s="47"/>
      <c r="AOW414" s="47"/>
      <c r="AOX414" s="47"/>
      <c r="AOY414" s="47"/>
      <c r="AOZ414" s="47"/>
      <c r="APA414" s="47"/>
      <c r="APB414" s="47"/>
      <c r="APC414" s="47"/>
      <c r="APD414" s="47"/>
      <c r="APE414" s="47"/>
      <c r="APF414" s="47"/>
      <c r="APG414" s="47"/>
      <c r="APH414" s="47"/>
      <c r="API414" s="47"/>
      <c r="APJ414" s="47"/>
      <c r="APK414" s="47"/>
      <c r="APL414" s="47"/>
      <c r="APM414" s="47"/>
      <c r="APN414" s="47"/>
      <c r="APO414" s="47"/>
      <c r="APP414" s="47"/>
      <c r="APQ414" s="47"/>
      <c r="APR414" s="47"/>
      <c r="APS414" s="47"/>
      <c r="APT414" s="47"/>
      <c r="APU414" s="47"/>
      <c r="APV414" s="47"/>
      <c r="APW414" s="47"/>
      <c r="APX414" s="47"/>
      <c r="APY414" s="47"/>
      <c r="APZ414" s="47"/>
      <c r="AQA414" s="47"/>
      <c r="AQB414" s="47"/>
      <c r="AQC414" s="47"/>
      <c r="AQD414" s="47"/>
      <c r="AQE414" s="47"/>
      <c r="AQF414" s="47"/>
      <c r="AQG414" s="47"/>
      <c r="AQH414" s="47"/>
      <c r="AQI414" s="47"/>
      <c r="AQJ414" s="47"/>
      <c r="AQK414" s="47"/>
      <c r="AQL414" s="47"/>
      <c r="AQM414" s="47"/>
      <c r="AQN414" s="47"/>
      <c r="AQO414" s="47"/>
      <c r="AQP414" s="47"/>
      <c r="AQQ414" s="47"/>
      <c r="AQR414" s="47"/>
      <c r="AQS414" s="47"/>
      <c r="AQT414" s="47"/>
      <c r="AQU414" s="47"/>
      <c r="AQV414" s="47"/>
      <c r="AQW414" s="47"/>
      <c r="AQX414" s="47"/>
      <c r="AQY414" s="47"/>
      <c r="AQZ414" s="47"/>
      <c r="ARA414" s="47"/>
      <c r="ARB414" s="47"/>
      <c r="ARC414" s="47"/>
      <c r="ARD414" s="47"/>
      <c r="ARE414" s="47"/>
      <c r="ARF414" s="47"/>
      <c r="ARG414" s="47"/>
      <c r="ARH414" s="47"/>
      <c r="ARI414" s="47"/>
      <c r="ARJ414" s="47"/>
      <c r="ARK414" s="47"/>
      <c r="ARL414" s="47"/>
      <c r="ARM414" s="47"/>
      <c r="ARN414" s="47"/>
      <c r="ARO414" s="47"/>
      <c r="ARP414" s="47"/>
      <c r="ARQ414" s="47"/>
      <c r="ARR414" s="47"/>
      <c r="ARS414" s="47"/>
      <c r="ART414" s="47"/>
      <c r="ARU414" s="47"/>
      <c r="ARV414" s="47"/>
      <c r="ARW414" s="47"/>
      <c r="ARX414" s="47"/>
      <c r="ARY414" s="47"/>
      <c r="ARZ414" s="47"/>
      <c r="ASA414" s="47"/>
      <c r="ASB414" s="47"/>
      <c r="ASC414" s="47"/>
      <c r="ASD414" s="47"/>
      <c r="ASE414" s="47"/>
      <c r="ASF414" s="47"/>
      <c r="ASG414" s="47"/>
      <c r="ASH414" s="47"/>
      <c r="ASI414" s="47"/>
      <c r="ASJ414" s="47"/>
      <c r="ASK414" s="47"/>
      <c r="ASL414" s="47"/>
      <c r="ASM414" s="47"/>
      <c r="ASN414" s="47"/>
      <c r="ASO414" s="47"/>
      <c r="ASP414" s="47"/>
      <c r="ASQ414" s="47"/>
      <c r="ASR414" s="47"/>
      <c r="ASS414" s="47"/>
      <c r="AST414" s="47"/>
      <c r="ASU414" s="47"/>
      <c r="ASV414" s="47"/>
      <c r="ASW414" s="47"/>
      <c r="ASX414" s="47"/>
      <c r="ASY414" s="47"/>
      <c r="ASZ414" s="47"/>
      <c r="ATA414" s="47"/>
      <c r="ATB414" s="47"/>
      <c r="ATC414" s="47"/>
      <c r="ATD414" s="47"/>
      <c r="ATE414" s="47"/>
      <c r="ATF414" s="47"/>
      <c r="ATG414" s="47"/>
      <c r="ATH414" s="47"/>
      <c r="ATI414" s="47"/>
      <c r="ATJ414" s="47"/>
      <c r="ATK414" s="47"/>
      <c r="ATL414" s="47"/>
      <c r="ATM414" s="47"/>
      <c r="ATN414" s="47"/>
      <c r="ATO414" s="47"/>
      <c r="ATP414" s="47"/>
      <c r="ATQ414" s="47"/>
      <c r="ATR414" s="47"/>
      <c r="ATS414" s="47"/>
      <c r="ATT414" s="47"/>
      <c r="ATU414" s="47"/>
      <c r="ATV414" s="47"/>
      <c r="ATW414" s="47"/>
      <c r="ATX414" s="47"/>
      <c r="ATY414" s="47"/>
      <c r="ATZ414" s="47"/>
      <c r="AUA414" s="47"/>
      <c r="AUB414" s="47"/>
      <c r="AUC414" s="47"/>
      <c r="AUD414" s="47"/>
      <c r="AUE414" s="47"/>
      <c r="AUF414" s="47"/>
      <c r="AUG414" s="47"/>
      <c r="AUH414" s="47"/>
      <c r="AUI414" s="47"/>
      <c r="AUJ414" s="47"/>
      <c r="AUK414" s="47"/>
      <c r="AUL414" s="47"/>
      <c r="AUM414" s="47"/>
      <c r="AUN414" s="47"/>
      <c r="AUO414" s="47"/>
      <c r="AUP414" s="47"/>
      <c r="AUQ414" s="47"/>
      <c r="AUR414" s="47"/>
      <c r="AUS414" s="47"/>
      <c r="AUT414" s="47"/>
      <c r="AUU414" s="47"/>
      <c r="AUV414" s="47"/>
      <c r="AUW414" s="47"/>
      <c r="AUX414" s="47"/>
      <c r="AUY414" s="47"/>
      <c r="AUZ414" s="47"/>
      <c r="AVA414" s="47"/>
      <c r="AVB414" s="47"/>
      <c r="AVC414" s="47"/>
      <c r="AVD414" s="47"/>
      <c r="AVE414" s="47"/>
      <c r="AVF414" s="47"/>
      <c r="AVG414" s="47"/>
      <c r="AVH414" s="47"/>
      <c r="AVI414" s="47"/>
      <c r="AVJ414" s="47"/>
      <c r="AVK414" s="47"/>
      <c r="AVL414" s="47"/>
      <c r="AVM414" s="47"/>
      <c r="AVN414" s="47"/>
      <c r="AVO414" s="47"/>
      <c r="AVP414" s="47"/>
      <c r="AVQ414" s="47"/>
      <c r="AVR414" s="47"/>
      <c r="AVS414" s="47"/>
      <c r="AVT414" s="47"/>
      <c r="AVU414" s="47"/>
      <c r="AVV414" s="47"/>
      <c r="AVW414" s="47"/>
      <c r="AVX414" s="47"/>
      <c r="AVY414" s="47"/>
      <c r="AVZ414" s="47"/>
      <c r="AWA414" s="47"/>
      <c r="AWB414" s="47"/>
      <c r="AWC414" s="47"/>
      <c r="AWD414" s="47"/>
      <c r="AWE414" s="47"/>
      <c r="AWF414" s="47"/>
      <c r="AWG414" s="47"/>
      <c r="AWH414" s="47"/>
      <c r="AWI414" s="47"/>
      <c r="AWJ414" s="47"/>
      <c r="AWK414" s="47"/>
      <c r="AWL414" s="47"/>
      <c r="AWM414" s="47"/>
      <c r="AWN414" s="47"/>
      <c r="AWO414" s="47"/>
      <c r="AWP414" s="47"/>
      <c r="AWQ414" s="47"/>
      <c r="AWR414" s="47"/>
      <c r="AWS414" s="47"/>
      <c r="AWT414" s="47"/>
      <c r="AWU414" s="47"/>
      <c r="AWV414" s="47"/>
      <c r="AWW414" s="47"/>
      <c r="AWX414" s="47"/>
      <c r="AWY414" s="47"/>
      <c r="AWZ414" s="47"/>
      <c r="AXA414" s="47"/>
      <c r="AXB414" s="47"/>
      <c r="AXC414" s="47"/>
      <c r="AXD414" s="47"/>
      <c r="AXE414" s="47"/>
      <c r="AXF414" s="47"/>
      <c r="AXG414" s="47"/>
      <c r="AXH414" s="47"/>
      <c r="AXI414" s="47"/>
      <c r="AXJ414" s="47"/>
      <c r="AXK414" s="47"/>
      <c r="AXL414" s="47"/>
      <c r="AXM414" s="47"/>
      <c r="AXN414" s="47"/>
      <c r="AXO414" s="47"/>
      <c r="AXP414" s="47"/>
      <c r="AXQ414" s="47"/>
      <c r="AXR414" s="47"/>
      <c r="AXS414" s="47"/>
      <c r="AXT414" s="47"/>
      <c r="AXU414" s="47"/>
      <c r="AXV414" s="47"/>
      <c r="AXW414" s="47"/>
      <c r="AXX414" s="47"/>
      <c r="AXY414" s="47"/>
      <c r="AXZ414" s="47"/>
      <c r="AYA414" s="47"/>
      <c r="AYB414" s="47"/>
      <c r="AYC414" s="47"/>
      <c r="AYD414" s="47"/>
      <c r="AYE414" s="47"/>
      <c r="AYF414" s="47"/>
      <c r="AYG414" s="47"/>
      <c r="AYH414" s="47"/>
      <c r="AYI414" s="47"/>
      <c r="AYJ414" s="47"/>
      <c r="AYK414" s="47"/>
      <c r="AYL414" s="47"/>
      <c r="AYM414" s="47"/>
      <c r="AYN414" s="47"/>
      <c r="AYO414" s="47"/>
      <c r="AYP414" s="47"/>
      <c r="AYQ414" s="47"/>
      <c r="AYR414" s="47"/>
      <c r="AYS414" s="47"/>
      <c r="AYT414" s="47"/>
      <c r="AYU414" s="47"/>
      <c r="AYV414" s="47"/>
      <c r="AYW414" s="47"/>
      <c r="AYX414" s="47"/>
      <c r="AYY414" s="47"/>
      <c r="AYZ414" s="47"/>
      <c r="AZA414" s="47"/>
      <c r="AZB414" s="47"/>
      <c r="AZC414" s="47"/>
      <c r="AZD414" s="47"/>
      <c r="AZE414" s="47"/>
      <c r="AZF414" s="47"/>
      <c r="AZG414" s="47"/>
      <c r="AZH414" s="47"/>
      <c r="AZI414" s="47"/>
      <c r="AZJ414" s="47"/>
      <c r="AZK414" s="47"/>
      <c r="AZL414" s="47"/>
      <c r="AZM414" s="47"/>
      <c r="AZN414" s="47"/>
      <c r="AZO414" s="47"/>
      <c r="AZP414" s="47"/>
      <c r="AZQ414" s="47"/>
      <c r="AZR414" s="47"/>
      <c r="AZS414" s="47"/>
      <c r="AZT414" s="47"/>
      <c r="AZU414" s="47"/>
      <c r="AZV414" s="47"/>
      <c r="AZW414" s="47"/>
      <c r="AZX414" s="47"/>
      <c r="AZY414" s="47"/>
      <c r="AZZ414" s="47"/>
      <c r="BAA414" s="47"/>
      <c r="BAB414" s="47"/>
      <c r="BAC414" s="47"/>
      <c r="BAD414" s="47"/>
      <c r="BAE414" s="47"/>
      <c r="BAF414" s="47"/>
      <c r="BAG414" s="47"/>
      <c r="BAH414" s="47"/>
      <c r="BAI414" s="47"/>
      <c r="BAJ414" s="47"/>
      <c r="BAK414" s="47"/>
      <c r="BAL414" s="47"/>
      <c r="BAM414" s="47"/>
      <c r="BAN414" s="47"/>
      <c r="BAO414" s="47"/>
      <c r="BAP414" s="47"/>
      <c r="BAQ414" s="47"/>
      <c r="BAR414" s="47"/>
      <c r="BAS414" s="47"/>
      <c r="BAT414" s="47"/>
      <c r="BAU414" s="47"/>
      <c r="BAV414" s="47"/>
      <c r="BAW414" s="47"/>
      <c r="BAX414" s="47"/>
      <c r="BAY414" s="47"/>
      <c r="BAZ414" s="47"/>
      <c r="BBA414" s="47"/>
      <c r="BBB414" s="47"/>
      <c r="BBC414" s="47"/>
      <c r="BBD414" s="47"/>
      <c r="BBE414" s="47"/>
      <c r="BBF414" s="47"/>
      <c r="BBG414" s="47"/>
      <c r="BBH414" s="47"/>
      <c r="BBI414" s="47"/>
      <c r="BBJ414" s="47"/>
      <c r="BBK414" s="47"/>
      <c r="BBL414" s="47"/>
      <c r="BBM414" s="47"/>
      <c r="BBN414" s="47"/>
      <c r="BBO414" s="47"/>
      <c r="BBP414" s="47"/>
      <c r="BBQ414" s="47"/>
      <c r="BBR414" s="47"/>
      <c r="BBS414" s="47"/>
      <c r="BBT414" s="47"/>
      <c r="BBU414" s="47"/>
      <c r="BBV414" s="47"/>
      <c r="BBW414" s="47"/>
      <c r="BBX414" s="47"/>
      <c r="BBY414" s="47"/>
      <c r="BBZ414" s="47"/>
      <c r="BCA414" s="47"/>
      <c r="BCB414" s="47"/>
      <c r="BCC414" s="47"/>
      <c r="BCD414" s="47"/>
      <c r="BCE414" s="47"/>
      <c r="BCF414" s="47"/>
      <c r="BCG414" s="47"/>
      <c r="BCH414" s="47"/>
      <c r="BCI414" s="47"/>
      <c r="BCJ414" s="47"/>
      <c r="BCK414" s="47"/>
      <c r="BCL414" s="47"/>
      <c r="BCM414" s="47"/>
      <c r="BCN414" s="47"/>
      <c r="BCO414" s="47"/>
      <c r="BCP414" s="47"/>
      <c r="BCQ414" s="47"/>
      <c r="BCR414" s="47"/>
      <c r="BCS414" s="47"/>
      <c r="BCT414" s="47"/>
      <c r="BCU414" s="47"/>
      <c r="BCV414" s="47"/>
      <c r="BCW414" s="47"/>
      <c r="BCX414" s="47"/>
      <c r="BCY414" s="47"/>
      <c r="BCZ414" s="47"/>
      <c r="BDA414" s="47"/>
      <c r="BDB414" s="47"/>
      <c r="BDC414" s="47"/>
      <c r="BDD414" s="47"/>
      <c r="BDE414" s="47"/>
      <c r="BDF414" s="47"/>
      <c r="BDG414" s="47"/>
      <c r="BDH414" s="47"/>
      <c r="BDI414" s="47"/>
      <c r="BDJ414" s="47"/>
      <c r="BDK414" s="47"/>
      <c r="BDL414" s="47"/>
      <c r="BDM414" s="47"/>
      <c r="BDN414" s="47"/>
      <c r="BDO414" s="47"/>
      <c r="BDP414" s="47"/>
      <c r="BDQ414" s="47"/>
      <c r="BDR414" s="47"/>
      <c r="BDS414" s="47"/>
      <c r="BDT414" s="47"/>
      <c r="BDU414" s="47"/>
      <c r="BDV414" s="47"/>
      <c r="BDW414" s="47"/>
      <c r="BDX414" s="47"/>
      <c r="BDY414" s="47"/>
      <c r="BDZ414" s="47"/>
      <c r="BEA414" s="47"/>
      <c r="BEB414" s="47"/>
      <c r="BEC414" s="47"/>
      <c r="BED414" s="47"/>
      <c r="BEE414" s="47"/>
      <c r="BEF414" s="47"/>
      <c r="BEG414" s="47"/>
      <c r="BEH414" s="47"/>
      <c r="BEI414" s="47"/>
      <c r="BEJ414" s="47"/>
      <c r="BEK414" s="47"/>
      <c r="BEL414" s="47"/>
      <c r="BEM414" s="47"/>
      <c r="BEN414" s="47"/>
      <c r="BEO414" s="47"/>
      <c r="BEP414" s="47"/>
      <c r="BEQ414" s="47"/>
      <c r="BER414" s="47"/>
      <c r="BES414" s="47"/>
      <c r="BET414" s="47"/>
      <c r="BEU414" s="47"/>
      <c r="BEV414" s="47"/>
      <c r="BEW414" s="47"/>
      <c r="BEX414" s="47"/>
      <c r="BEY414" s="47"/>
      <c r="BEZ414" s="47"/>
      <c r="BFA414" s="47"/>
      <c r="BFB414" s="47"/>
      <c r="BFC414" s="47"/>
      <c r="BFD414" s="47"/>
      <c r="BFE414" s="47"/>
      <c r="BFF414" s="47"/>
      <c r="BFG414" s="47"/>
      <c r="BFH414" s="47"/>
      <c r="BFI414" s="47"/>
      <c r="BFJ414" s="47"/>
      <c r="BFK414" s="47"/>
      <c r="BFL414" s="47"/>
      <c r="BFM414" s="47"/>
      <c r="BFN414" s="47"/>
      <c r="BFO414" s="47"/>
      <c r="BFP414" s="47"/>
      <c r="BFQ414" s="47"/>
      <c r="BFR414" s="47"/>
      <c r="BFS414" s="47"/>
      <c r="BFT414" s="47"/>
      <c r="BFU414" s="47"/>
      <c r="BFV414" s="47"/>
      <c r="BFW414" s="47"/>
      <c r="BFX414" s="47"/>
      <c r="BFY414" s="47"/>
      <c r="BFZ414" s="47"/>
      <c r="BGA414" s="47"/>
      <c r="BGB414" s="47"/>
      <c r="BGC414" s="47"/>
      <c r="BGD414" s="47"/>
      <c r="BGE414" s="47"/>
      <c r="BGF414" s="47"/>
      <c r="BGG414" s="47"/>
      <c r="BGH414" s="47"/>
      <c r="BGI414" s="47"/>
      <c r="BGJ414" s="47"/>
      <c r="BGK414" s="47"/>
      <c r="BGL414" s="47"/>
      <c r="BGM414" s="47"/>
      <c r="BGN414" s="47"/>
      <c r="BGO414" s="47"/>
      <c r="BGP414" s="47"/>
      <c r="BGQ414" s="47"/>
      <c r="BGR414" s="47"/>
      <c r="BGS414" s="47"/>
      <c r="BGT414" s="47"/>
      <c r="BGU414" s="47"/>
      <c r="BGV414" s="47"/>
      <c r="BGW414" s="47"/>
      <c r="BGX414" s="47"/>
      <c r="BGY414" s="47"/>
      <c r="BGZ414" s="47"/>
      <c r="BHA414" s="47"/>
      <c r="BHB414" s="47"/>
      <c r="BHC414" s="47"/>
      <c r="BHD414" s="47"/>
      <c r="BHE414" s="47"/>
      <c r="BHF414" s="47"/>
      <c r="BHG414" s="47"/>
      <c r="BHH414" s="47"/>
      <c r="BHI414" s="47"/>
      <c r="BHJ414" s="47"/>
      <c r="BHK414" s="47"/>
      <c r="BHL414" s="47"/>
      <c r="BHM414" s="47"/>
      <c r="BHN414" s="47"/>
      <c r="BHO414" s="47"/>
      <c r="BHP414" s="47"/>
      <c r="BHQ414" s="47"/>
      <c r="BHR414" s="47"/>
      <c r="BHS414" s="47"/>
      <c r="BHT414" s="47"/>
      <c r="BHU414" s="47"/>
      <c r="BHV414" s="47"/>
      <c r="BHW414" s="47"/>
      <c r="BHX414" s="47"/>
      <c r="BHY414" s="47"/>
      <c r="BHZ414" s="47"/>
      <c r="BIA414" s="47"/>
      <c r="BIB414" s="47"/>
      <c r="BIC414" s="47"/>
      <c r="BID414" s="47"/>
      <c r="BIE414" s="47"/>
      <c r="BIF414" s="47"/>
      <c r="BIG414" s="47"/>
      <c r="BIH414" s="47"/>
      <c r="BII414" s="47"/>
      <c r="BIJ414" s="47"/>
      <c r="BIK414" s="47"/>
      <c r="BIL414" s="47"/>
      <c r="BIM414" s="47"/>
      <c r="BIN414" s="47"/>
      <c r="BIO414" s="47"/>
      <c r="BIP414" s="47"/>
      <c r="BIQ414" s="47"/>
      <c r="BIR414" s="47"/>
      <c r="BIS414" s="47"/>
      <c r="BIT414" s="47"/>
      <c r="BIU414" s="47"/>
      <c r="BIV414" s="47"/>
      <c r="BIW414" s="47"/>
      <c r="BIX414" s="47"/>
      <c r="BIY414" s="47"/>
      <c r="BIZ414" s="47"/>
      <c r="BJA414" s="47"/>
      <c r="BJB414" s="47"/>
      <c r="BJC414" s="47"/>
      <c r="BJD414" s="47"/>
      <c r="BJE414" s="47"/>
      <c r="BJF414" s="47"/>
      <c r="BJG414" s="47"/>
      <c r="BJH414" s="47"/>
      <c r="BJI414" s="47"/>
      <c r="BJJ414" s="47"/>
      <c r="BJK414" s="47"/>
      <c r="BJL414" s="47"/>
      <c r="BJM414" s="47"/>
      <c r="BJN414" s="47"/>
      <c r="BJO414" s="47"/>
      <c r="BJP414" s="47"/>
      <c r="BJQ414" s="47"/>
      <c r="BJR414" s="47"/>
      <c r="BJS414" s="47"/>
      <c r="BJT414" s="47"/>
      <c r="BJU414" s="47"/>
      <c r="BJV414" s="47"/>
      <c r="BJW414" s="47"/>
      <c r="BJX414" s="47"/>
      <c r="BJY414" s="47"/>
      <c r="BJZ414" s="47"/>
      <c r="BKA414" s="47"/>
      <c r="BKB414" s="47"/>
      <c r="BKC414" s="47"/>
      <c r="BKD414" s="47"/>
      <c r="BKE414" s="47"/>
      <c r="BKF414" s="47"/>
      <c r="BKG414" s="47"/>
      <c r="BKH414" s="47"/>
      <c r="BKI414" s="47"/>
      <c r="BKJ414" s="47"/>
      <c r="BKK414" s="47"/>
      <c r="BKL414" s="47"/>
      <c r="BKM414" s="47"/>
      <c r="BKN414" s="47"/>
      <c r="BKO414" s="47"/>
      <c r="BKP414" s="47"/>
      <c r="BKQ414" s="47"/>
      <c r="BKR414" s="47"/>
      <c r="BKS414" s="47"/>
      <c r="BKT414" s="47"/>
      <c r="BKU414" s="47"/>
      <c r="BKV414" s="47"/>
      <c r="BKW414" s="47"/>
      <c r="BKX414" s="47"/>
      <c r="BKY414" s="47"/>
      <c r="BKZ414" s="47"/>
      <c r="BLA414" s="47"/>
      <c r="BLB414" s="47"/>
      <c r="BLC414" s="47"/>
      <c r="BLD414" s="47"/>
      <c r="BLE414" s="47"/>
      <c r="BLF414" s="47"/>
      <c r="BLG414" s="47"/>
      <c r="BLH414" s="47"/>
      <c r="BLI414" s="47"/>
      <c r="BLJ414" s="47"/>
      <c r="BLK414" s="47"/>
      <c r="BLL414" s="47"/>
      <c r="BLM414" s="47"/>
      <c r="BLN414" s="47"/>
      <c r="BLO414" s="47"/>
      <c r="BLP414" s="47"/>
      <c r="BLQ414" s="47"/>
      <c r="BLR414" s="47"/>
      <c r="BLS414" s="47"/>
      <c r="BLT414" s="47"/>
      <c r="BLU414" s="47"/>
      <c r="BLV414" s="47"/>
      <c r="BLW414" s="47"/>
      <c r="BLX414" s="47"/>
      <c r="BLY414" s="47"/>
      <c r="BLZ414" s="47"/>
      <c r="BMA414" s="47"/>
      <c r="BMB414" s="47"/>
      <c r="BMC414" s="47"/>
      <c r="BMD414" s="47"/>
      <c r="BME414" s="47"/>
      <c r="BMF414" s="47"/>
      <c r="BMG414" s="47"/>
      <c r="BMH414" s="47"/>
      <c r="BMI414" s="47"/>
      <c r="BMJ414" s="47"/>
      <c r="BMK414" s="47"/>
      <c r="BML414" s="47"/>
      <c r="BMM414" s="47"/>
      <c r="BMN414" s="47"/>
      <c r="BMO414" s="47"/>
      <c r="BMP414" s="47"/>
      <c r="BMQ414" s="47"/>
      <c r="BMR414" s="47"/>
      <c r="BMS414" s="47"/>
      <c r="BMT414" s="47"/>
      <c r="BMU414" s="47"/>
      <c r="BMV414" s="47"/>
      <c r="BMW414" s="47"/>
      <c r="BMX414" s="47"/>
      <c r="BMY414" s="47"/>
      <c r="BMZ414" s="47"/>
      <c r="BNA414" s="47"/>
      <c r="BNB414" s="47"/>
      <c r="BNC414" s="47"/>
      <c r="BND414" s="47"/>
      <c r="BNE414" s="47"/>
      <c r="BNF414" s="47"/>
      <c r="BNG414" s="47"/>
      <c r="BNH414" s="47"/>
      <c r="BNI414" s="47"/>
      <c r="BNJ414" s="47"/>
      <c r="BNK414" s="47"/>
      <c r="BNL414" s="47"/>
      <c r="BNM414" s="47"/>
      <c r="BNN414" s="47"/>
      <c r="BNO414" s="47"/>
      <c r="BNP414" s="47"/>
      <c r="BNQ414" s="47"/>
      <c r="BNR414" s="47"/>
      <c r="BNS414" s="47"/>
      <c r="BNT414" s="47"/>
      <c r="BNU414" s="47"/>
      <c r="BNV414" s="47"/>
      <c r="BNW414" s="47"/>
      <c r="BNX414" s="47"/>
      <c r="BNY414" s="47"/>
      <c r="BNZ414" s="47"/>
      <c r="BOA414" s="47"/>
      <c r="BOB414" s="47"/>
      <c r="BOC414" s="47"/>
      <c r="BOD414" s="47"/>
      <c r="BOE414" s="47"/>
      <c r="BOF414" s="47"/>
      <c r="BOG414" s="47"/>
      <c r="BOH414" s="47"/>
      <c r="BOI414" s="47"/>
      <c r="BOJ414" s="47"/>
      <c r="BOK414" s="47"/>
      <c r="BOL414" s="47"/>
      <c r="BOM414" s="47"/>
      <c r="BON414" s="47"/>
      <c r="BOO414" s="47"/>
      <c r="BOP414" s="47"/>
      <c r="BOQ414" s="47"/>
      <c r="BOR414" s="47"/>
      <c r="BOS414" s="47"/>
      <c r="BOT414" s="47"/>
      <c r="BOU414" s="47"/>
      <c r="BOV414" s="47"/>
      <c r="BOW414" s="47"/>
      <c r="BOX414" s="47"/>
      <c r="BOY414" s="47"/>
      <c r="BOZ414" s="47"/>
      <c r="BPA414" s="47"/>
      <c r="BPB414" s="47"/>
      <c r="BPC414" s="47"/>
      <c r="BPD414" s="47"/>
      <c r="BPE414" s="47"/>
      <c r="BPF414" s="47"/>
      <c r="BPG414" s="47"/>
      <c r="BPH414" s="47"/>
      <c r="BPI414" s="47"/>
      <c r="BPJ414" s="47"/>
      <c r="BPK414" s="47"/>
      <c r="BPL414" s="47"/>
      <c r="BPM414" s="47"/>
      <c r="BPN414" s="47"/>
      <c r="BPO414" s="47"/>
      <c r="BPP414" s="47"/>
      <c r="BPQ414" s="47"/>
      <c r="BPR414" s="47"/>
      <c r="BPS414" s="47"/>
      <c r="BPT414" s="47"/>
      <c r="BPU414" s="47"/>
      <c r="BPV414" s="47"/>
      <c r="BPW414" s="47"/>
      <c r="BPX414" s="47"/>
      <c r="BPY414" s="47"/>
      <c r="BPZ414" s="47"/>
      <c r="BQA414" s="47"/>
      <c r="BQB414" s="47"/>
      <c r="BQC414" s="47"/>
      <c r="BQD414" s="47"/>
      <c r="BQE414" s="47"/>
      <c r="BQF414" s="47"/>
      <c r="BQG414" s="47"/>
      <c r="BQH414" s="47"/>
      <c r="BQI414" s="47"/>
      <c r="BQJ414" s="47"/>
      <c r="BQK414" s="47"/>
      <c r="BQL414" s="47"/>
      <c r="BQM414" s="47"/>
      <c r="BQN414" s="47"/>
      <c r="BQO414" s="47"/>
      <c r="BQP414" s="47"/>
      <c r="BQQ414" s="47"/>
      <c r="BQR414" s="47"/>
      <c r="BQS414" s="47"/>
      <c r="BQT414" s="47"/>
      <c r="BQU414" s="47"/>
      <c r="BQV414" s="47"/>
      <c r="BQW414" s="47"/>
      <c r="BQX414" s="47"/>
      <c r="BQY414" s="47"/>
      <c r="BQZ414" s="47"/>
      <c r="BRA414" s="47"/>
      <c r="BRB414" s="47"/>
      <c r="BRC414" s="47"/>
      <c r="BRD414" s="47"/>
      <c r="BRE414" s="47"/>
      <c r="BRF414" s="47"/>
      <c r="BRG414" s="47"/>
      <c r="BRH414" s="47"/>
      <c r="BRI414" s="47"/>
      <c r="BRJ414" s="47"/>
      <c r="BRK414" s="47"/>
      <c r="BRL414" s="47"/>
      <c r="BRM414" s="47"/>
      <c r="BRN414" s="47"/>
      <c r="BRO414" s="47"/>
      <c r="BRP414" s="47"/>
      <c r="BRQ414" s="47"/>
      <c r="BRR414" s="47"/>
      <c r="BRS414" s="47"/>
      <c r="BRT414" s="47"/>
      <c r="BRU414" s="47"/>
      <c r="BRV414" s="47"/>
      <c r="BRW414" s="47"/>
      <c r="BRX414" s="47"/>
      <c r="BRY414" s="47"/>
      <c r="BRZ414" s="47"/>
      <c r="BSA414" s="47"/>
      <c r="BSB414" s="47"/>
      <c r="BSC414" s="47"/>
      <c r="BSD414" s="47"/>
      <c r="BSE414" s="47"/>
      <c r="BSF414" s="47"/>
      <c r="BSG414" s="47"/>
      <c r="BSH414" s="47"/>
      <c r="BSI414" s="47"/>
      <c r="BSJ414" s="47"/>
      <c r="BSK414" s="47"/>
      <c r="BSL414" s="47"/>
      <c r="BSM414" s="47"/>
      <c r="BSN414" s="47"/>
      <c r="BSO414" s="47"/>
      <c r="BSP414" s="47"/>
      <c r="BSQ414" s="47"/>
      <c r="BSR414" s="47"/>
      <c r="BSS414" s="47"/>
      <c r="BST414" s="47"/>
      <c r="BSU414" s="47"/>
      <c r="BSV414" s="47"/>
      <c r="BSW414" s="47"/>
      <c r="BSX414" s="47"/>
      <c r="BSY414" s="47"/>
      <c r="BSZ414" s="47"/>
      <c r="BTA414" s="47"/>
      <c r="BTB414" s="47"/>
      <c r="BTC414" s="47"/>
      <c r="BTD414" s="47"/>
      <c r="BTE414" s="47"/>
      <c r="BTF414" s="47"/>
      <c r="BTG414" s="47"/>
      <c r="BTH414" s="47"/>
      <c r="BTI414" s="47"/>
      <c r="BTJ414" s="47"/>
      <c r="BTK414" s="47"/>
      <c r="BTL414" s="47"/>
      <c r="BTM414" s="47"/>
      <c r="BTN414" s="47"/>
      <c r="BTO414" s="47"/>
      <c r="BTP414" s="47"/>
      <c r="BTQ414" s="47"/>
      <c r="BTR414" s="47"/>
      <c r="BTS414" s="47"/>
      <c r="BTT414" s="47"/>
      <c r="BTU414" s="47"/>
      <c r="BTV414" s="47"/>
      <c r="BTW414" s="47"/>
      <c r="BTX414" s="47"/>
      <c r="BTY414" s="47"/>
      <c r="BTZ414" s="47"/>
      <c r="BUA414" s="47"/>
      <c r="BUB414" s="47"/>
      <c r="BUC414" s="47"/>
      <c r="BUD414" s="47"/>
      <c r="BUE414" s="47"/>
      <c r="BUF414" s="47"/>
      <c r="BUG414" s="47"/>
      <c r="BUH414" s="47"/>
      <c r="BUI414" s="47"/>
      <c r="BUJ414" s="47"/>
      <c r="BUK414" s="47"/>
      <c r="BUL414" s="47"/>
      <c r="BUM414" s="47"/>
      <c r="BUN414" s="47"/>
      <c r="BUO414" s="47"/>
      <c r="BUP414" s="47"/>
      <c r="BUQ414" s="47"/>
      <c r="BUR414" s="47"/>
      <c r="BUS414" s="47"/>
      <c r="BUT414" s="47"/>
      <c r="BUU414" s="47"/>
      <c r="BUV414" s="47"/>
      <c r="BUW414" s="47"/>
      <c r="BUX414" s="47"/>
      <c r="BUY414" s="47"/>
      <c r="BUZ414" s="47"/>
      <c r="BVA414" s="47"/>
      <c r="BVB414" s="47"/>
      <c r="BVC414" s="47"/>
      <c r="BVD414" s="47"/>
      <c r="BVE414" s="47"/>
      <c r="BVF414" s="47"/>
      <c r="BVG414" s="47"/>
      <c r="BVH414" s="47"/>
      <c r="BVI414" s="47"/>
      <c r="BVJ414" s="47"/>
      <c r="BVK414" s="47"/>
      <c r="BVL414" s="47"/>
      <c r="BVM414" s="47"/>
      <c r="BVN414" s="47"/>
      <c r="BVO414" s="47"/>
      <c r="BVP414" s="47"/>
      <c r="BVQ414" s="47"/>
      <c r="BVR414" s="47"/>
      <c r="BVS414" s="47"/>
      <c r="BVT414" s="47"/>
      <c r="BVU414" s="47"/>
      <c r="BVV414" s="47"/>
      <c r="BVW414" s="47"/>
      <c r="BVX414" s="47"/>
      <c r="BVY414" s="47"/>
      <c r="BVZ414" s="47"/>
      <c r="BWA414" s="47"/>
      <c r="BWB414" s="47"/>
      <c r="BWC414" s="47"/>
      <c r="BWD414" s="47"/>
      <c r="BWE414" s="47"/>
      <c r="BWF414" s="47"/>
      <c r="BWG414" s="47"/>
      <c r="BWH414" s="47"/>
      <c r="BWI414" s="47"/>
      <c r="BWJ414" s="47"/>
      <c r="BWK414" s="47"/>
      <c r="BWL414" s="47"/>
      <c r="BWM414" s="47"/>
      <c r="BWN414" s="47"/>
      <c r="BWO414" s="47"/>
      <c r="BWP414" s="47"/>
      <c r="BWQ414" s="47"/>
      <c r="BWR414" s="47"/>
      <c r="BWS414" s="47"/>
      <c r="BWT414" s="47"/>
      <c r="BWU414" s="47"/>
      <c r="BWV414" s="47"/>
      <c r="BWW414" s="47"/>
      <c r="BWX414" s="47"/>
      <c r="BWY414" s="47"/>
      <c r="BWZ414" s="47"/>
      <c r="BXA414" s="47"/>
      <c r="BXB414" s="47"/>
      <c r="BXC414" s="47"/>
      <c r="BXD414" s="47"/>
      <c r="BXE414" s="47"/>
      <c r="BXF414" s="47"/>
      <c r="BXG414" s="47"/>
      <c r="BXH414" s="47"/>
      <c r="BXI414" s="47"/>
      <c r="BXJ414" s="47"/>
      <c r="BXK414" s="47"/>
      <c r="BXL414" s="47"/>
      <c r="BXM414" s="47"/>
      <c r="BXN414" s="47"/>
      <c r="BXO414" s="47"/>
      <c r="BXP414" s="47"/>
      <c r="BXQ414" s="47"/>
      <c r="BXR414" s="47"/>
      <c r="BXS414" s="47"/>
      <c r="BXT414" s="47"/>
      <c r="BXU414" s="47"/>
      <c r="BXV414" s="47"/>
      <c r="BXW414" s="47"/>
      <c r="BXX414" s="47"/>
      <c r="BXY414" s="47"/>
      <c r="BXZ414" s="47"/>
      <c r="BYA414" s="47"/>
      <c r="BYB414" s="47"/>
      <c r="BYC414" s="47"/>
      <c r="BYD414" s="47"/>
      <c r="BYE414" s="47"/>
      <c r="BYF414" s="47"/>
      <c r="BYG414" s="47"/>
      <c r="BYH414" s="47"/>
      <c r="BYI414" s="47"/>
      <c r="BYJ414" s="47"/>
      <c r="BYK414" s="47"/>
      <c r="BYL414" s="47"/>
      <c r="BYM414" s="47"/>
      <c r="BYN414" s="47"/>
      <c r="BYO414" s="47"/>
      <c r="BYP414" s="47"/>
      <c r="BYQ414" s="47"/>
      <c r="BYR414" s="47"/>
      <c r="BYS414" s="47"/>
      <c r="BYT414" s="47"/>
      <c r="BYU414" s="47"/>
      <c r="BYV414" s="47"/>
      <c r="BYW414" s="47"/>
      <c r="BYX414" s="47"/>
      <c r="BYY414" s="47"/>
      <c r="BYZ414" s="47"/>
      <c r="BZA414" s="47"/>
      <c r="BZB414" s="47"/>
      <c r="BZC414" s="47"/>
      <c r="BZD414" s="47"/>
      <c r="BZE414" s="47"/>
      <c r="BZF414" s="47"/>
      <c r="BZG414" s="47"/>
      <c r="BZH414" s="47"/>
      <c r="BZI414" s="47"/>
      <c r="BZJ414" s="47"/>
      <c r="BZK414" s="47"/>
      <c r="BZL414" s="47"/>
      <c r="BZM414" s="47"/>
      <c r="BZN414" s="47"/>
      <c r="BZO414" s="47"/>
      <c r="BZP414" s="47"/>
      <c r="BZQ414" s="47"/>
      <c r="BZR414" s="47"/>
      <c r="BZS414" s="47"/>
      <c r="BZT414" s="47"/>
      <c r="BZU414" s="47"/>
      <c r="BZV414" s="47"/>
      <c r="BZW414" s="47"/>
      <c r="BZX414" s="47"/>
      <c r="BZY414" s="47"/>
      <c r="BZZ414" s="47"/>
      <c r="CAA414" s="47"/>
      <c r="CAB414" s="47"/>
      <c r="CAC414" s="47"/>
      <c r="CAD414" s="47"/>
      <c r="CAE414" s="47"/>
      <c r="CAF414" s="47"/>
      <c r="CAG414" s="47"/>
      <c r="CAH414" s="47"/>
      <c r="CAI414" s="47"/>
      <c r="CAJ414" s="47"/>
      <c r="CAK414" s="47"/>
      <c r="CAL414" s="47"/>
      <c r="CAM414" s="47"/>
      <c r="CAN414" s="47"/>
      <c r="CAO414" s="47"/>
      <c r="CAP414" s="47"/>
      <c r="CAQ414" s="47"/>
      <c r="CAR414" s="47"/>
      <c r="CAS414" s="47"/>
      <c r="CAT414" s="47"/>
      <c r="CAU414" s="47"/>
      <c r="CAV414" s="47"/>
      <c r="CAW414" s="47"/>
      <c r="CAX414" s="47"/>
      <c r="CAY414" s="47"/>
      <c r="CAZ414" s="47"/>
      <c r="CBA414" s="47"/>
      <c r="CBB414" s="47"/>
      <c r="CBC414" s="47"/>
      <c r="CBD414" s="47"/>
      <c r="CBE414" s="47"/>
      <c r="CBF414" s="47"/>
      <c r="CBG414" s="47"/>
      <c r="CBH414" s="47"/>
      <c r="CBI414" s="47"/>
      <c r="CBJ414" s="47"/>
      <c r="CBK414" s="47"/>
      <c r="CBL414" s="47"/>
      <c r="CBM414" s="47"/>
      <c r="CBN414" s="47"/>
      <c r="CBO414" s="47"/>
      <c r="CBP414" s="47"/>
      <c r="CBQ414" s="47"/>
      <c r="CBR414" s="47"/>
      <c r="CBS414" s="47"/>
      <c r="CBT414" s="47"/>
      <c r="CBU414" s="47"/>
      <c r="CBV414" s="47"/>
      <c r="CBW414" s="47"/>
      <c r="CBX414" s="47"/>
      <c r="CBY414" s="47"/>
      <c r="CBZ414" s="47"/>
      <c r="CCA414" s="47"/>
      <c r="CCB414" s="47"/>
      <c r="CCC414" s="47"/>
      <c r="CCD414" s="47"/>
      <c r="CCE414" s="47"/>
      <c r="CCF414" s="47"/>
      <c r="CCG414" s="47"/>
      <c r="CCH414" s="47"/>
      <c r="CCI414" s="47"/>
      <c r="CCJ414" s="47"/>
      <c r="CCK414" s="47"/>
      <c r="CCL414" s="47"/>
      <c r="CCM414" s="47"/>
      <c r="CCN414" s="47"/>
      <c r="CCO414" s="47"/>
      <c r="CCP414" s="47"/>
      <c r="CCQ414" s="47"/>
      <c r="CCR414" s="47"/>
      <c r="CCS414" s="47"/>
      <c r="CCT414" s="47"/>
      <c r="CCU414" s="47"/>
      <c r="CCV414" s="47"/>
      <c r="CCW414" s="47"/>
      <c r="CCX414" s="47"/>
      <c r="CCY414" s="47"/>
      <c r="CCZ414" s="47"/>
      <c r="CDA414" s="47"/>
      <c r="CDB414" s="47"/>
      <c r="CDC414" s="47"/>
      <c r="CDD414" s="47"/>
      <c r="CDE414" s="47"/>
      <c r="CDF414" s="47"/>
      <c r="CDG414" s="47"/>
      <c r="CDH414" s="47"/>
      <c r="CDI414" s="47"/>
      <c r="CDJ414" s="47"/>
      <c r="CDK414" s="47"/>
      <c r="CDL414" s="47"/>
      <c r="CDM414" s="47"/>
      <c r="CDN414" s="47"/>
      <c r="CDO414" s="47"/>
      <c r="CDP414" s="47"/>
      <c r="CDQ414" s="47"/>
      <c r="CDR414" s="47"/>
      <c r="CDS414" s="47"/>
      <c r="CDT414" s="47"/>
      <c r="CDU414" s="47"/>
      <c r="CDV414" s="47"/>
      <c r="CDW414" s="47"/>
      <c r="CDX414" s="47"/>
      <c r="CDY414" s="47"/>
      <c r="CDZ414" s="47"/>
      <c r="CEA414" s="47"/>
      <c r="CEB414" s="47"/>
      <c r="CEC414" s="47"/>
      <c r="CED414" s="47"/>
      <c r="CEE414" s="47"/>
      <c r="CEF414" s="47"/>
      <c r="CEG414" s="47"/>
      <c r="CEH414" s="47"/>
      <c r="CEI414" s="47"/>
      <c r="CEJ414" s="47"/>
      <c r="CEK414" s="47"/>
      <c r="CEL414" s="47"/>
      <c r="CEM414" s="47"/>
      <c r="CEN414" s="47"/>
      <c r="CEO414" s="47"/>
      <c r="CEP414" s="47"/>
      <c r="CEQ414" s="47"/>
      <c r="CER414" s="47"/>
      <c r="CES414" s="47"/>
      <c r="CET414" s="47"/>
      <c r="CEU414" s="47"/>
      <c r="CEV414" s="47"/>
      <c r="CEW414" s="47"/>
      <c r="CEX414" s="47"/>
      <c r="CEY414" s="47"/>
      <c r="CEZ414" s="47"/>
      <c r="CFA414" s="47"/>
      <c r="CFB414" s="47"/>
      <c r="CFC414" s="47"/>
      <c r="CFD414" s="47"/>
      <c r="CFE414" s="47"/>
      <c r="CFF414" s="47"/>
      <c r="CFG414" s="47"/>
      <c r="CFH414" s="47"/>
      <c r="CFI414" s="47"/>
      <c r="CFJ414" s="47"/>
      <c r="CFK414" s="47"/>
      <c r="CFL414" s="47"/>
      <c r="CFM414" s="47"/>
      <c r="CFN414" s="47"/>
      <c r="CFO414" s="47"/>
      <c r="CFP414" s="47"/>
      <c r="CFQ414" s="47"/>
      <c r="CFR414" s="47"/>
      <c r="CFS414" s="47"/>
      <c r="CFT414" s="47"/>
      <c r="CFU414" s="47"/>
      <c r="CFV414" s="47"/>
      <c r="CFW414" s="47"/>
      <c r="CFX414" s="47"/>
      <c r="CFY414" s="47"/>
      <c r="CFZ414" s="47"/>
      <c r="CGA414" s="47"/>
      <c r="CGB414" s="47"/>
      <c r="CGC414" s="47"/>
      <c r="CGD414" s="47"/>
      <c r="CGE414" s="47"/>
      <c r="CGF414" s="47"/>
      <c r="CGG414" s="47"/>
      <c r="CGH414" s="47"/>
      <c r="CGI414" s="47"/>
      <c r="CGJ414" s="47"/>
      <c r="CGK414" s="47"/>
      <c r="CGL414" s="47"/>
      <c r="CGM414" s="47"/>
      <c r="CGN414" s="47"/>
      <c r="CGO414" s="47"/>
      <c r="CGP414" s="47"/>
      <c r="CGQ414" s="47"/>
      <c r="CGR414" s="47"/>
      <c r="CGS414" s="47"/>
      <c r="CGT414" s="47"/>
      <c r="CGU414" s="47"/>
      <c r="CGV414" s="47"/>
      <c r="CGW414" s="47"/>
      <c r="CGX414" s="47"/>
      <c r="CGY414" s="47"/>
      <c r="CGZ414" s="47"/>
      <c r="CHA414" s="47"/>
      <c r="CHB414" s="47"/>
      <c r="CHC414" s="47"/>
      <c r="CHD414" s="47"/>
      <c r="CHE414" s="47"/>
      <c r="CHF414" s="47"/>
      <c r="CHG414" s="47"/>
      <c r="CHH414" s="47"/>
      <c r="CHI414" s="47"/>
      <c r="CHJ414" s="47"/>
      <c r="CHK414" s="47"/>
      <c r="CHL414" s="47"/>
      <c r="CHM414" s="47"/>
      <c r="CHN414" s="47"/>
      <c r="CHO414" s="47"/>
      <c r="CHP414" s="47"/>
      <c r="CHQ414" s="47"/>
      <c r="CHR414" s="47"/>
      <c r="CHS414" s="47"/>
      <c r="CHT414" s="47"/>
      <c r="CHU414" s="47"/>
      <c r="CHV414" s="47"/>
      <c r="CHW414" s="47"/>
      <c r="CHX414" s="47"/>
      <c r="CHY414" s="47"/>
      <c r="CHZ414" s="47"/>
      <c r="CIA414" s="47"/>
      <c r="CIB414" s="47"/>
      <c r="CIC414" s="47"/>
      <c r="CID414" s="47"/>
      <c r="CIE414" s="47"/>
      <c r="CIF414" s="47"/>
      <c r="CIG414" s="47"/>
      <c r="CIH414" s="47"/>
      <c r="CII414" s="47"/>
      <c r="CIJ414" s="47"/>
      <c r="CIK414" s="47"/>
      <c r="CIL414" s="47"/>
      <c r="CIM414" s="47"/>
      <c r="CIN414" s="47"/>
      <c r="CIO414" s="47"/>
      <c r="CIP414" s="47"/>
      <c r="CIQ414" s="47"/>
      <c r="CIR414" s="47"/>
      <c r="CIS414" s="47"/>
      <c r="CIT414" s="47"/>
      <c r="CIU414" s="47"/>
      <c r="CIV414" s="47"/>
      <c r="CIW414" s="47"/>
      <c r="CIX414" s="47"/>
      <c r="CIY414" s="47"/>
      <c r="CIZ414" s="47"/>
      <c r="CJA414" s="47"/>
      <c r="CJB414" s="47"/>
      <c r="CJC414" s="47"/>
      <c r="CJD414" s="47"/>
      <c r="CJE414" s="47"/>
      <c r="CJF414" s="47"/>
      <c r="CJG414" s="47"/>
      <c r="CJH414" s="47"/>
      <c r="CJI414" s="47"/>
      <c r="CJJ414" s="47"/>
      <c r="CJK414" s="47"/>
      <c r="CJL414" s="47"/>
      <c r="CJM414" s="47"/>
      <c r="CJN414" s="47"/>
      <c r="CJO414" s="47"/>
      <c r="CJP414" s="47"/>
      <c r="CJQ414" s="47"/>
      <c r="CJR414" s="47"/>
      <c r="CJS414" s="47"/>
      <c r="CJT414" s="47"/>
      <c r="CJU414" s="47"/>
      <c r="CJV414" s="47"/>
      <c r="CJW414" s="47"/>
      <c r="CJX414" s="47"/>
      <c r="CJY414" s="47"/>
      <c r="CJZ414" s="47"/>
      <c r="CKA414" s="47"/>
      <c r="CKB414" s="47"/>
      <c r="CKC414" s="47"/>
      <c r="CKD414" s="47"/>
      <c r="CKE414" s="47"/>
      <c r="CKF414" s="47"/>
      <c r="CKG414" s="47"/>
      <c r="CKH414" s="47"/>
      <c r="CKI414" s="47"/>
      <c r="CKJ414" s="47"/>
      <c r="CKK414" s="47"/>
      <c r="CKL414" s="47"/>
      <c r="CKM414" s="47"/>
      <c r="CKN414" s="47"/>
      <c r="CKO414" s="47"/>
      <c r="CKP414" s="47"/>
      <c r="CKQ414" s="47"/>
      <c r="CKR414" s="47"/>
      <c r="CKS414" s="47"/>
      <c r="CKT414" s="47"/>
      <c r="CKU414" s="47"/>
      <c r="CKV414" s="47"/>
      <c r="CKW414" s="47"/>
      <c r="CKX414" s="47"/>
      <c r="CKY414" s="47"/>
      <c r="CKZ414" s="47"/>
      <c r="CLA414" s="47"/>
      <c r="CLB414" s="47"/>
      <c r="CLC414" s="47"/>
      <c r="CLD414" s="47"/>
      <c r="CLE414" s="47"/>
      <c r="CLF414" s="47"/>
      <c r="CLG414" s="47"/>
      <c r="CLH414" s="47"/>
      <c r="CLI414" s="47"/>
      <c r="CLJ414" s="47"/>
      <c r="CLK414" s="47"/>
      <c r="CLL414" s="47"/>
      <c r="CLM414" s="47"/>
      <c r="CLN414" s="47"/>
      <c r="CLO414" s="47"/>
      <c r="CLP414" s="47"/>
      <c r="CLQ414" s="47"/>
      <c r="CLR414" s="47"/>
      <c r="CLS414" s="47"/>
      <c r="CLT414" s="47"/>
      <c r="CLU414" s="47"/>
      <c r="CLV414" s="47"/>
      <c r="CLW414" s="47"/>
      <c r="CLX414" s="47"/>
      <c r="CLY414" s="47"/>
      <c r="CLZ414" s="47"/>
      <c r="CMA414" s="47"/>
      <c r="CMB414" s="47"/>
      <c r="CMC414" s="47"/>
      <c r="CMD414" s="47"/>
      <c r="CME414" s="47"/>
      <c r="CMF414" s="47"/>
      <c r="CMG414" s="47"/>
      <c r="CMH414" s="47"/>
      <c r="CMI414" s="47"/>
      <c r="CMJ414" s="47"/>
      <c r="CMK414" s="47"/>
      <c r="CML414" s="47"/>
      <c r="CMM414" s="47"/>
      <c r="CMN414" s="47"/>
      <c r="CMO414" s="47"/>
      <c r="CMP414" s="47"/>
      <c r="CMQ414" s="47"/>
      <c r="CMR414" s="47"/>
      <c r="CMS414" s="47"/>
      <c r="CMT414" s="47"/>
      <c r="CMU414" s="47"/>
      <c r="CMV414" s="47"/>
      <c r="CMW414" s="47"/>
      <c r="CMX414" s="47"/>
      <c r="CMY414" s="47"/>
      <c r="CMZ414" s="47"/>
      <c r="CNA414" s="47"/>
      <c r="CNB414" s="47"/>
      <c r="CNC414" s="47"/>
      <c r="CND414" s="47"/>
      <c r="CNE414" s="47"/>
      <c r="CNF414" s="47"/>
      <c r="CNG414" s="47"/>
      <c r="CNH414" s="47"/>
      <c r="CNI414" s="47"/>
      <c r="CNJ414" s="47"/>
      <c r="CNK414" s="47"/>
      <c r="CNL414" s="47"/>
      <c r="CNM414" s="47"/>
      <c r="CNN414" s="47"/>
      <c r="CNO414" s="47"/>
      <c r="CNP414" s="47"/>
      <c r="CNQ414" s="47"/>
      <c r="CNR414" s="47"/>
      <c r="CNS414" s="47"/>
      <c r="CNT414" s="47"/>
      <c r="CNU414" s="47"/>
      <c r="CNV414" s="47"/>
      <c r="CNW414" s="47"/>
      <c r="CNX414" s="47"/>
      <c r="CNY414" s="47"/>
      <c r="CNZ414" s="47"/>
      <c r="COA414" s="47"/>
      <c r="COB414" s="47"/>
      <c r="COC414" s="47"/>
      <c r="COD414" s="47"/>
      <c r="COE414" s="47"/>
      <c r="COF414" s="47"/>
      <c r="COG414" s="47"/>
      <c r="COH414" s="47"/>
      <c r="COI414" s="47"/>
      <c r="COJ414" s="47"/>
      <c r="COK414" s="47"/>
      <c r="COL414" s="47"/>
      <c r="COM414" s="47"/>
      <c r="CON414" s="47"/>
      <c r="COO414" s="47"/>
      <c r="COP414" s="47"/>
      <c r="COQ414" s="47"/>
      <c r="COR414" s="47"/>
      <c r="COS414" s="47"/>
      <c r="COT414" s="47"/>
      <c r="COU414" s="47"/>
      <c r="COV414" s="47"/>
      <c r="COW414" s="47"/>
      <c r="COX414" s="47"/>
      <c r="COY414" s="47"/>
      <c r="COZ414" s="47"/>
      <c r="CPA414" s="47"/>
      <c r="CPB414" s="47"/>
      <c r="CPC414" s="47"/>
      <c r="CPD414" s="47"/>
      <c r="CPE414" s="47"/>
      <c r="CPF414" s="47"/>
      <c r="CPG414" s="47"/>
      <c r="CPH414" s="47"/>
      <c r="CPI414" s="47"/>
      <c r="CPJ414" s="47"/>
      <c r="CPK414" s="47"/>
      <c r="CPL414" s="47"/>
      <c r="CPM414" s="47"/>
      <c r="CPN414" s="47"/>
      <c r="CPO414" s="47"/>
      <c r="CPP414" s="47"/>
      <c r="CPQ414" s="47"/>
      <c r="CPR414" s="47"/>
      <c r="CPS414" s="47"/>
      <c r="CPT414" s="47"/>
      <c r="CPU414" s="47"/>
      <c r="CPV414" s="47"/>
      <c r="CPW414" s="47"/>
      <c r="CPX414" s="47"/>
      <c r="CPY414" s="47"/>
      <c r="CPZ414" s="47"/>
      <c r="CQA414" s="47"/>
      <c r="CQB414" s="47"/>
      <c r="CQC414" s="47"/>
      <c r="CQD414" s="47"/>
      <c r="CQE414" s="47"/>
      <c r="CQF414" s="47"/>
      <c r="CQG414" s="47"/>
      <c r="CQH414" s="47"/>
      <c r="CQI414" s="47"/>
      <c r="CQJ414" s="47"/>
      <c r="CQK414" s="47"/>
      <c r="CQL414" s="47"/>
      <c r="CQM414" s="47"/>
      <c r="CQN414" s="47"/>
      <c r="CQO414" s="47"/>
      <c r="CQP414" s="47"/>
      <c r="CQQ414" s="47"/>
      <c r="CQR414" s="47"/>
      <c r="CQS414" s="47"/>
      <c r="CQT414" s="47"/>
      <c r="CQU414" s="47"/>
      <c r="CQV414" s="47"/>
      <c r="CQW414" s="47"/>
      <c r="CQX414" s="47"/>
      <c r="CQY414" s="47"/>
      <c r="CQZ414" s="47"/>
      <c r="CRA414" s="47"/>
      <c r="CRB414" s="47"/>
      <c r="CRC414" s="47"/>
      <c r="CRD414" s="47"/>
      <c r="CRE414" s="47"/>
      <c r="CRF414" s="47"/>
      <c r="CRG414" s="47"/>
      <c r="CRH414" s="47"/>
      <c r="CRI414" s="47"/>
      <c r="CRJ414" s="47"/>
      <c r="CRK414" s="47"/>
      <c r="CRL414" s="47"/>
      <c r="CRM414" s="47"/>
      <c r="CRN414" s="47"/>
      <c r="CRO414" s="47"/>
      <c r="CRP414" s="47"/>
      <c r="CRQ414" s="47"/>
      <c r="CRR414" s="47"/>
      <c r="CRS414" s="47"/>
      <c r="CRT414" s="47"/>
      <c r="CRU414" s="47"/>
      <c r="CRV414" s="47"/>
      <c r="CRW414" s="47"/>
      <c r="CRX414" s="47"/>
      <c r="CRY414" s="47"/>
      <c r="CRZ414" s="47"/>
      <c r="CSA414" s="47"/>
      <c r="CSB414" s="47"/>
      <c r="CSC414" s="47"/>
      <c r="CSD414" s="47"/>
      <c r="CSE414" s="47"/>
      <c r="CSF414" s="47"/>
      <c r="CSG414" s="47"/>
      <c r="CSH414" s="47"/>
      <c r="CSI414" s="47"/>
      <c r="CSJ414" s="47"/>
      <c r="CSK414" s="47"/>
      <c r="CSL414" s="47"/>
      <c r="CSM414" s="47"/>
      <c r="CSN414" s="47"/>
      <c r="CSO414" s="47"/>
      <c r="CSP414" s="47"/>
      <c r="CSQ414" s="47"/>
      <c r="CSR414" s="47"/>
      <c r="CSS414" s="47"/>
      <c r="CST414" s="47"/>
      <c r="CSU414" s="47"/>
      <c r="CSV414" s="47"/>
      <c r="CSW414" s="47"/>
      <c r="CSX414" s="47"/>
      <c r="CSY414" s="47"/>
      <c r="CSZ414" s="47"/>
      <c r="CTA414" s="47"/>
      <c r="CTB414" s="47"/>
      <c r="CTC414" s="47"/>
      <c r="CTD414" s="47"/>
      <c r="CTE414" s="47"/>
      <c r="CTF414" s="47"/>
      <c r="CTG414" s="47"/>
      <c r="CTH414" s="47"/>
      <c r="CTI414" s="47"/>
      <c r="CTJ414" s="47"/>
      <c r="CTK414" s="47"/>
      <c r="CTL414" s="47"/>
      <c r="CTM414" s="47"/>
      <c r="CTN414" s="47"/>
      <c r="CTO414" s="47"/>
      <c r="CTP414" s="47"/>
      <c r="CTQ414" s="47"/>
      <c r="CTR414" s="47"/>
      <c r="CTS414" s="47"/>
      <c r="CTT414" s="47"/>
      <c r="CTU414" s="47"/>
      <c r="CTV414" s="47"/>
      <c r="CTW414" s="47"/>
      <c r="CTX414" s="47"/>
      <c r="CTY414" s="47"/>
      <c r="CTZ414" s="47"/>
      <c r="CUA414" s="47"/>
      <c r="CUB414" s="47"/>
      <c r="CUC414" s="47"/>
      <c r="CUD414" s="47"/>
      <c r="CUE414" s="47"/>
      <c r="CUF414" s="47"/>
      <c r="CUG414" s="47"/>
      <c r="CUH414" s="47"/>
      <c r="CUI414" s="47"/>
      <c r="CUJ414" s="47"/>
      <c r="CUK414" s="47"/>
      <c r="CUL414" s="47"/>
      <c r="CUM414" s="47"/>
      <c r="CUN414" s="47"/>
      <c r="CUO414" s="47"/>
      <c r="CUP414" s="47"/>
      <c r="CUQ414" s="47"/>
      <c r="CUR414" s="47"/>
      <c r="CUS414" s="47"/>
      <c r="CUT414" s="47"/>
      <c r="CUU414" s="47"/>
      <c r="CUV414" s="47"/>
      <c r="CUW414" s="47"/>
      <c r="CUX414" s="47"/>
      <c r="CUY414" s="47"/>
      <c r="CUZ414" s="47"/>
      <c r="CVA414" s="47"/>
      <c r="CVB414" s="47"/>
      <c r="CVC414" s="47"/>
      <c r="CVD414" s="47"/>
      <c r="CVE414" s="47"/>
      <c r="CVF414" s="47"/>
      <c r="CVG414" s="47"/>
      <c r="CVH414" s="47"/>
      <c r="CVI414" s="47"/>
      <c r="CVJ414" s="47"/>
      <c r="CVK414" s="47"/>
      <c r="CVL414" s="47"/>
      <c r="CVM414" s="47"/>
      <c r="CVN414" s="47"/>
      <c r="CVO414" s="47"/>
      <c r="CVP414" s="47"/>
      <c r="CVQ414" s="47"/>
      <c r="CVR414" s="47"/>
      <c r="CVS414" s="47"/>
      <c r="CVT414" s="47"/>
      <c r="CVU414" s="47"/>
      <c r="CVV414" s="47"/>
      <c r="CVW414" s="47"/>
      <c r="CVX414" s="47"/>
      <c r="CVY414" s="47"/>
      <c r="CVZ414" s="47"/>
      <c r="CWA414" s="47"/>
      <c r="CWB414" s="47"/>
      <c r="CWC414" s="47"/>
      <c r="CWD414" s="47"/>
      <c r="CWE414" s="47"/>
      <c r="CWF414" s="47"/>
      <c r="CWG414" s="47"/>
      <c r="CWH414" s="47"/>
      <c r="CWI414" s="47"/>
      <c r="CWJ414" s="47"/>
      <c r="CWK414" s="47"/>
      <c r="CWL414" s="47"/>
      <c r="CWM414" s="47"/>
      <c r="CWN414" s="47"/>
      <c r="CWO414" s="47"/>
      <c r="CWP414" s="47"/>
      <c r="CWQ414" s="47"/>
      <c r="CWR414" s="47"/>
      <c r="CWS414" s="47"/>
      <c r="CWT414" s="47"/>
      <c r="CWU414" s="47"/>
      <c r="CWV414" s="47"/>
      <c r="CWW414" s="47"/>
      <c r="CWX414" s="47"/>
      <c r="CWY414" s="47"/>
      <c r="CWZ414" s="47"/>
      <c r="CXA414" s="47"/>
      <c r="CXB414" s="47"/>
      <c r="CXC414" s="47"/>
      <c r="CXD414" s="47"/>
      <c r="CXE414" s="47"/>
      <c r="CXF414" s="47"/>
      <c r="CXG414" s="47"/>
      <c r="CXH414" s="47"/>
      <c r="CXI414" s="47"/>
      <c r="CXJ414" s="47"/>
      <c r="CXK414" s="47"/>
      <c r="CXL414" s="47"/>
      <c r="CXM414" s="47"/>
      <c r="CXN414" s="47"/>
      <c r="CXO414" s="47"/>
      <c r="CXP414" s="47"/>
      <c r="CXQ414" s="47"/>
      <c r="CXR414" s="47"/>
      <c r="CXS414" s="47"/>
      <c r="CXT414" s="47"/>
      <c r="CXU414" s="47"/>
      <c r="CXV414" s="47"/>
      <c r="CXW414" s="47"/>
      <c r="CXX414" s="47"/>
      <c r="CXY414" s="47"/>
      <c r="CXZ414" s="47"/>
      <c r="CYA414" s="47"/>
      <c r="CYB414" s="47"/>
      <c r="CYC414" s="47"/>
      <c r="CYD414" s="47"/>
      <c r="CYE414" s="47"/>
      <c r="CYF414" s="47"/>
      <c r="CYG414" s="47"/>
      <c r="CYH414" s="47"/>
      <c r="CYI414" s="47"/>
      <c r="CYJ414" s="47"/>
      <c r="CYK414" s="47"/>
      <c r="CYL414" s="47"/>
      <c r="CYM414" s="47"/>
      <c r="CYN414" s="47"/>
      <c r="CYO414" s="47"/>
      <c r="CYP414" s="47"/>
      <c r="CYQ414" s="47"/>
      <c r="CYR414" s="47"/>
      <c r="CYS414" s="47"/>
      <c r="CYT414" s="47"/>
      <c r="CYU414" s="47"/>
      <c r="CYV414" s="47"/>
      <c r="CYW414" s="47"/>
      <c r="CYX414" s="47"/>
      <c r="CYY414" s="47"/>
      <c r="CYZ414" s="47"/>
      <c r="CZA414" s="47"/>
      <c r="CZB414" s="47"/>
      <c r="CZC414" s="47"/>
      <c r="CZD414" s="47"/>
      <c r="CZE414" s="47"/>
      <c r="CZF414" s="47"/>
      <c r="CZG414" s="47"/>
      <c r="CZH414" s="47"/>
      <c r="CZI414" s="47"/>
      <c r="CZJ414" s="47"/>
      <c r="CZK414" s="47"/>
      <c r="CZL414" s="47"/>
      <c r="CZM414" s="47"/>
      <c r="CZN414" s="47"/>
      <c r="CZO414" s="47"/>
      <c r="CZP414" s="47"/>
      <c r="CZQ414" s="47"/>
      <c r="CZR414" s="47"/>
      <c r="CZS414" s="47"/>
      <c r="CZT414" s="47"/>
      <c r="CZU414" s="47"/>
      <c r="CZV414" s="47"/>
      <c r="CZW414" s="47"/>
      <c r="CZX414" s="47"/>
      <c r="CZY414" s="47"/>
      <c r="CZZ414" s="47"/>
      <c r="DAA414" s="47"/>
      <c r="DAB414" s="47"/>
      <c r="DAC414" s="47"/>
      <c r="DAD414" s="47"/>
      <c r="DAE414" s="47"/>
      <c r="DAF414" s="47"/>
      <c r="DAG414" s="47"/>
      <c r="DAH414" s="47"/>
      <c r="DAI414" s="47"/>
      <c r="DAJ414" s="47"/>
      <c r="DAK414" s="47"/>
      <c r="DAL414" s="47"/>
      <c r="DAM414" s="47"/>
      <c r="DAN414" s="47"/>
      <c r="DAO414" s="47"/>
      <c r="DAP414" s="47"/>
      <c r="DAQ414" s="47"/>
      <c r="DAR414" s="47"/>
      <c r="DAS414" s="47"/>
      <c r="DAT414" s="47"/>
      <c r="DAU414" s="47"/>
      <c r="DAV414" s="47"/>
      <c r="DAW414" s="47"/>
      <c r="DAX414" s="47"/>
      <c r="DAY414" s="47"/>
      <c r="DAZ414" s="47"/>
      <c r="DBA414" s="47"/>
      <c r="DBB414" s="47"/>
      <c r="DBC414" s="47"/>
      <c r="DBD414" s="47"/>
      <c r="DBE414" s="47"/>
      <c r="DBF414" s="47"/>
      <c r="DBG414" s="47"/>
      <c r="DBH414" s="47"/>
      <c r="DBI414" s="47"/>
      <c r="DBJ414" s="47"/>
      <c r="DBK414" s="47"/>
      <c r="DBL414" s="47"/>
      <c r="DBM414" s="47"/>
      <c r="DBN414" s="47"/>
      <c r="DBO414" s="47"/>
      <c r="DBP414" s="47"/>
      <c r="DBQ414" s="47"/>
      <c r="DBR414" s="47"/>
      <c r="DBS414" s="47"/>
      <c r="DBT414" s="47"/>
      <c r="DBU414" s="47"/>
      <c r="DBV414" s="47"/>
      <c r="DBW414" s="47"/>
      <c r="DBX414" s="47"/>
      <c r="DBY414" s="47"/>
      <c r="DBZ414" s="47"/>
      <c r="DCA414" s="47"/>
      <c r="DCB414" s="47"/>
      <c r="DCC414" s="47"/>
      <c r="DCD414" s="47"/>
      <c r="DCE414" s="47"/>
      <c r="DCF414" s="47"/>
      <c r="DCG414" s="47"/>
      <c r="DCH414" s="47"/>
      <c r="DCI414" s="47"/>
      <c r="DCJ414" s="47"/>
      <c r="DCK414" s="47"/>
      <c r="DCL414" s="47"/>
      <c r="DCM414" s="47"/>
      <c r="DCN414" s="47"/>
      <c r="DCO414" s="47"/>
      <c r="DCP414" s="47"/>
      <c r="DCQ414" s="47"/>
      <c r="DCR414" s="47"/>
      <c r="DCS414" s="47"/>
      <c r="DCT414" s="47"/>
      <c r="DCU414" s="47"/>
      <c r="DCV414" s="47"/>
      <c r="DCW414" s="47"/>
      <c r="DCX414" s="47"/>
      <c r="DCY414" s="47"/>
      <c r="DCZ414" s="47"/>
      <c r="DDA414" s="47"/>
      <c r="DDB414" s="47"/>
      <c r="DDC414" s="47"/>
      <c r="DDD414" s="47"/>
      <c r="DDE414" s="47"/>
      <c r="DDF414" s="47"/>
      <c r="DDG414" s="47"/>
      <c r="DDH414" s="47"/>
      <c r="DDI414" s="47"/>
      <c r="DDJ414" s="47"/>
      <c r="DDK414" s="47"/>
      <c r="DDL414" s="47"/>
      <c r="DDM414" s="47"/>
      <c r="DDN414" s="47"/>
      <c r="DDO414" s="47"/>
      <c r="DDP414" s="47"/>
      <c r="DDQ414" s="47"/>
      <c r="DDR414" s="47"/>
      <c r="DDS414" s="47"/>
      <c r="DDT414" s="47"/>
      <c r="DDU414" s="47"/>
      <c r="DDV414" s="47"/>
      <c r="DDW414" s="47"/>
      <c r="DDX414" s="47"/>
      <c r="DDY414" s="47"/>
      <c r="DDZ414" s="47"/>
      <c r="DEA414" s="47"/>
      <c r="DEB414" s="47"/>
      <c r="DEC414" s="47"/>
      <c r="DED414" s="47"/>
      <c r="DEE414" s="47"/>
      <c r="DEF414" s="47"/>
      <c r="DEG414" s="47"/>
      <c r="DEH414" s="47"/>
      <c r="DEI414" s="47"/>
      <c r="DEJ414" s="47"/>
      <c r="DEK414" s="47"/>
      <c r="DEL414" s="47"/>
      <c r="DEM414" s="47"/>
      <c r="DEN414" s="47"/>
      <c r="DEO414" s="47"/>
      <c r="DEP414" s="47"/>
      <c r="DEQ414" s="47"/>
      <c r="DER414" s="47"/>
      <c r="DES414" s="47"/>
      <c r="DET414" s="47"/>
      <c r="DEU414" s="47"/>
      <c r="DEV414" s="47"/>
      <c r="DEW414" s="47"/>
      <c r="DEX414" s="47"/>
      <c r="DEY414" s="47"/>
      <c r="DEZ414" s="47"/>
      <c r="DFA414" s="47"/>
      <c r="DFB414" s="47"/>
      <c r="DFC414" s="47"/>
      <c r="DFD414" s="47"/>
      <c r="DFE414" s="47"/>
      <c r="DFF414" s="47"/>
      <c r="DFG414" s="47"/>
      <c r="DFH414" s="47"/>
      <c r="DFI414" s="47"/>
      <c r="DFJ414" s="47"/>
      <c r="DFK414" s="47"/>
      <c r="DFL414" s="47"/>
      <c r="DFM414" s="47"/>
      <c r="DFN414" s="47"/>
      <c r="DFO414" s="47"/>
      <c r="DFP414" s="47"/>
      <c r="DFQ414" s="47"/>
      <c r="DFR414" s="47"/>
      <c r="DFS414" s="47"/>
      <c r="DFT414" s="47"/>
      <c r="DFU414" s="47"/>
      <c r="DFV414" s="47"/>
      <c r="DFW414" s="47"/>
      <c r="DFX414" s="47"/>
      <c r="DFY414" s="47"/>
      <c r="DFZ414" s="47"/>
      <c r="DGA414" s="47"/>
      <c r="DGB414" s="47"/>
      <c r="DGC414" s="47"/>
      <c r="DGD414" s="47"/>
      <c r="DGE414" s="47"/>
      <c r="DGF414" s="47"/>
      <c r="DGG414" s="47"/>
      <c r="DGH414" s="47"/>
      <c r="DGI414" s="47"/>
      <c r="DGJ414" s="47"/>
      <c r="DGK414" s="47"/>
      <c r="DGL414" s="47"/>
      <c r="DGM414" s="47"/>
      <c r="DGN414" s="47"/>
      <c r="DGO414" s="47"/>
      <c r="DGP414" s="47"/>
      <c r="DGQ414" s="47"/>
      <c r="DGR414" s="47"/>
      <c r="DGS414" s="47"/>
      <c r="DGT414" s="47"/>
      <c r="DGU414" s="47"/>
      <c r="DGV414" s="47"/>
      <c r="DGW414" s="47"/>
      <c r="DGX414" s="47"/>
      <c r="DGY414" s="47"/>
      <c r="DGZ414" s="47"/>
      <c r="DHA414" s="47"/>
      <c r="DHB414" s="47"/>
      <c r="DHC414" s="47"/>
      <c r="DHD414" s="47"/>
      <c r="DHE414" s="47"/>
      <c r="DHF414" s="47"/>
      <c r="DHG414" s="47"/>
      <c r="DHH414" s="47"/>
      <c r="DHI414" s="47"/>
      <c r="DHJ414" s="47"/>
      <c r="DHK414" s="47"/>
      <c r="DHL414" s="47"/>
      <c r="DHM414" s="47"/>
      <c r="DHN414" s="47"/>
      <c r="DHO414" s="47"/>
      <c r="DHP414" s="47"/>
      <c r="DHQ414" s="47"/>
      <c r="DHR414" s="47"/>
      <c r="DHS414" s="47"/>
      <c r="DHT414" s="47"/>
      <c r="DHU414" s="47"/>
      <c r="DHV414" s="47"/>
      <c r="DHW414" s="47"/>
      <c r="DHX414" s="47"/>
      <c r="DHY414" s="47"/>
      <c r="DHZ414" s="47"/>
      <c r="DIA414" s="47"/>
      <c r="DIB414" s="47"/>
      <c r="DIC414" s="47"/>
      <c r="DID414" s="47"/>
      <c r="DIE414" s="47"/>
      <c r="DIF414" s="47"/>
      <c r="DIG414" s="47"/>
      <c r="DIH414" s="47"/>
      <c r="DII414" s="47"/>
      <c r="DIJ414" s="47"/>
      <c r="DIK414" s="47"/>
      <c r="DIL414" s="47"/>
      <c r="DIM414" s="47"/>
      <c r="DIN414" s="47"/>
      <c r="DIO414" s="47"/>
      <c r="DIP414" s="47"/>
      <c r="DIQ414" s="47"/>
      <c r="DIR414" s="47"/>
      <c r="DIS414" s="47"/>
      <c r="DIT414" s="47"/>
      <c r="DIU414" s="47"/>
      <c r="DIV414" s="47"/>
      <c r="DIW414" s="47"/>
      <c r="DIX414" s="47"/>
      <c r="DIY414" s="47"/>
      <c r="DIZ414" s="47"/>
      <c r="DJA414" s="47"/>
      <c r="DJB414" s="47"/>
      <c r="DJC414" s="47"/>
      <c r="DJD414" s="47"/>
      <c r="DJE414" s="47"/>
      <c r="DJF414" s="47"/>
      <c r="DJG414" s="47"/>
      <c r="DJH414" s="47"/>
      <c r="DJI414" s="47"/>
      <c r="DJJ414" s="47"/>
      <c r="DJK414" s="47"/>
      <c r="DJL414" s="47"/>
      <c r="DJM414" s="47"/>
      <c r="DJN414" s="47"/>
      <c r="DJO414" s="47"/>
      <c r="DJP414" s="47"/>
      <c r="DJQ414" s="47"/>
      <c r="DJR414" s="47"/>
      <c r="DJS414" s="47"/>
      <c r="DJT414" s="47"/>
      <c r="DJU414" s="47"/>
      <c r="DJV414" s="47"/>
      <c r="DJW414" s="47"/>
      <c r="DJX414" s="47"/>
      <c r="DJY414" s="47"/>
      <c r="DJZ414" s="47"/>
      <c r="DKA414" s="47"/>
      <c r="DKB414" s="47"/>
      <c r="DKC414" s="47"/>
      <c r="DKD414" s="47"/>
      <c r="DKE414" s="47"/>
      <c r="DKF414" s="47"/>
      <c r="DKG414" s="47"/>
      <c r="DKH414" s="47"/>
      <c r="DKI414" s="47"/>
      <c r="DKJ414" s="47"/>
      <c r="DKK414" s="47"/>
      <c r="DKL414" s="47"/>
      <c r="DKM414" s="47"/>
      <c r="DKN414" s="47"/>
      <c r="DKO414" s="47"/>
      <c r="DKP414" s="47"/>
      <c r="DKQ414" s="47"/>
      <c r="DKR414" s="47"/>
      <c r="DKS414" s="47"/>
      <c r="DKT414" s="47"/>
      <c r="DKU414" s="47"/>
      <c r="DKV414" s="47"/>
      <c r="DKW414" s="47"/>
      <c r="DKX414" s="47"/>
      <c r="DKY414" s="47"/>
      <c r="DKZ414" s="47"/>
      <c r="DLA414" s="47"/>
      <c r="DLB414" s="47"/>
      <c r="DLC414" s="47"/>
      <c r="DLD414" s="47"/>
      <c r="DLE414" s="47"/>
      <c r="DLF414" s="47"/>
      <c r="DLG414" s="47"/>
      <c r="DLH414" s="47"/>
      <c r="DLI414" s="47"/>
      <c r="DLJ414" s="47"/>
      <c r="DLK414" s="47"/>
      <c r="DLL414" s="47"/>
      <c r="DLM414" s="47"/>
      <c r="DLN414" s="47"/>
      <c r="DLO414" s="47"/>
      <c r="DLP414" s="47"/>
      <c r="DLQ414" s="47"/>
      <c r="DLR414" s="47"/>
      <c r="DLS414" s="47"/>
      <c r="DLT414" s="47"/>
      <c r="DLU414" s="47"/>
      <c r="DLV414" s="47"/>
      <c r="DLW414" s="47"/>
      <c r="DLX414" s="47"/>
      <c r="DLY414" s="47"/>
      <c r="DLZ414" s="47"/>
      <c r="DMA414" s="47"/>
      <c r="DMB414" s="47"/>
      <c r="DMC414" s="47"/>
      <c r="DMD414" s="47"/>
      <c r="DME414" s="47"/>
      <c r="DMF414" s="47"/>
      <c r="DMG414" s="47"/>
      <c r="DMH414" s="47"/>
      <c r="DMI414" s="47"/>
      <c r="DMJ414" s="47"/>
      <c r="DMK414" s="47"/>
      <c r="DML414" s="47"/>
      <c r="DMM414" s="47"/>
      <c r="DMN414" s="47"/>
      <c r="DMO414" s="47"/>
      <c r="DMP414" s="47"/>
      <c r="DMQ414" s="47"/>
      <c r="DMR414" s="47"/>
      <c r="DMS414" s="47"/>
      <c r="DMT414" s="47"/>
      <c r="DMU414" s="47"/>
      <c r="DMV414" s="47"/>
      <c r="DMW414" s="47"/>
      <c r="DMX414" s="47"/>
      <c r="DMY414" s="47"/>
      <c r="DMZ414" s="47"/>
      <c r="DNA414" s="47"/>
      <c r="DNB414" s="47"/>
      <c r="DNC414" s="47"/>
      <c r="DND414" s="47"/>
      <c r="DNE414" s="47"/>
      <c r="DNF414" s="47"/>
      <c r="DNG414" s="47"/>
      <c r="DNH414" s="47"/>
      <c r="DNI414" s="47"/>
      <c r="DNJ414" s="47"/>
      <c r="DNK414" s="47"/>
      <c r="DNL414" s="47"/>
      <c r="DNM414" s="47"/>
      <c r="DNN414" s="47"/>
      <c r="DNO414" s="47"/>
      <c r="DNP414" s="47"/>
      <c r="DNQ414" s="47"/>
      <c r="DNR414" s="47"/>
      <c r="DNS414" s="47"/>
      <c r="DNT414" s="47"/>
      <c r="DNU414" s="47"/>
      <c r="DNV414" s="47"/>
      <c r="DNW414" s="47"/>
      <c r="DNX414" s="47"/>
      <c r="DNY414" s="47"/>
      <c r="DNZ414" s="47"/>
      <c r="DOA414" s="47"/>
      <c r="DOB414" s="47"/>
      <c r="DOC414" s="47"/>
      <c r="DOD414" s="47"/>
      <c r="DOE414" s="47"/>
      <c r="DOF414" s="47"/>
      <c r="DOG414" s="47"/>
      <c r="DOH414" s="47"/>
      <c r="DOI414" s="47"/>
      <c r="DOJ414" s="47"/>
      <c r="DOK414" s="47"/>
      <c r="DOL414" s="47"/>
      <c r="DOM414" s="47"/>
      <c r="DON414" s="47"/>
      <c r="DOO414" s="47"/>
      <c r="DOP414" s="47"/>
      <c r="DOQ414" s="47"/>
      <c r="DOR414" s="47"/>
      <c r="DOS414" s="47"/>
      <c r="DOT414" s="47"/>
      <c r="DOU414" s="47"/>
      <c r="DOV414" s="47"/>
      <c r="DOW414" s="47"/>
      <c r="DOX414" s="47"/>
      <c r="DOY414" s="47"/>
      <c r="DOZ414" s="47"/>
      <c r="DPA414" s="47"/>
      <c r="DPB414" s="47"/>
      <c r="DPC414" s="47"/>
      <c r="DPD414" s="47"/>
      <c r="DPE414" s="47"/>
      <c r="DPF414" s="47"/>
      <c r="DPG414" s="47"/>
      <c r="DPH414" s="47"/>
      <c r="DPI414" s="47"/>
      <c r="DPJ414" s="47"/>
      <c r="DPK414" s="47"/>
      <c r="DPL414" s="47"/>
      <c r="DPM414" s="47"/>
      <c r="DPN414" s="47"/>
      <c r="DPO414" s="47"/>
      <c r="DPP414" s="47"/>
      <c r="DPQ414" s="47"/>
      <c r="DPR414" s="47"/>
      <c r="DPS414" s="47"/>
      <c r="DPT414" s="47"/>
      <c r="DPU414" s="47"/>
      <c r="DPV414" s="47"/>
      <c r="DPW414" s="47"/>
      <c r="DPX414" s="47"/>
      <c r="DPY414" s="47"/>
      <c r="DPZ414" s="47"/>
      <c r="DQA414" s="47"/>
      <c r="DQB414" s="47"/>
      <c r="DQC414" s="47"/>
      <c r="DQD414" s="47"/>
      <c r="DQE414" s="47"/>
      <c r="DQF414" s="47"/>
      <c r="DQG414" s="47"/>
      <c r="DQH414" s="47"/>
      <c r="DQI414" s="47"/>
      <c r="DQJ414" s="47"/>
      <c r="DQK414" s="47"/>
      <c r="DQL414" s="47"/>
      <c r="DQM414" s="47"/>
      <c r="DQN414" s="47"/>
      <c r="DQO414" s="47"/>
      <c r="DQP414" s="47"/>
      <c r="DQQ414" s="47"/>
      <c r="DQR414" s="47"/>
      <c r="DQS414" s="47"/>
      <c r="DQT414" s="47"/>
      <c r="DQU414" s="47"/>
      <c r="DQV414" s="47"/>
      <c r="DQW414" s="47"/>
      <c r="DQX414" s="47"/>
      <c r="DQY414" s="47"/>
      <c r="DQZ414" s="47"/>
      <c r="DRA414" s="47"/>
      <c r="DRB414" s="47"/>
      <c r="DRC414" s="47"/>
      <c r="DRD414" s="47"/>
      <c r="DRE414" s="47"/>
      <c r="DRF414" s="47"/>
      <c r="DRG414" s="47"/>
      <c r="DRH414" s="47"/>
      <c r="DRI414" s="47"/>
      <c r="DRJ414" s="47"/>
      <c r="DRK414" s="47"/>
      <c r="DRL414" s="47"/>
      <c r="DRM414" s="47"/>
      <c r="DRN414" s="47"/>
      <c r="DRO414" s="47"/>
      <c r="DRP414" s="47"/>
      <c r="DRQ414" s="47"/>
      <c r="DRR414" s="47"/>
      <c r="DRS414" s="47"/>
      <c r="DRT414" s="47"/>
      <c r="DRU414" s="47"/>
      <c r="DRV414" s="47"/>
      <c r="DRW414" s="47"/>
      <c r="DRX414" s="47"/>
      <c r="DRY414" s="47"/>
      <c r="DRZ414" s="47"/>
      <c r="DSA414" s="47"/>
      <c r="DSB414" s="47"/>
      <c r="DSC414" s="47"/>
      <c r="DSD414" s="47"/>
      <c r="DSE414" s="47"/>
      <c r="DSF414" s="47"/>
      <c r="DSG414" s="47"/>
      <c r="DSH414" s="47"/>
      <c r="DSI414" s="47"/>
      <c r="DSJ414" s="47"/>
      <c r="DSK414" s="47"/>
      <c r="DSL414" s="47"/>
      <c r="DSM414" s="47"/>
      <c r="DSN414" s="47"/>
      <c r="DSO414" s="47"/>
      <c r="DSP414" s="47"/>
      <c r="DSQ414" s="47"/>
      <c r="DSR414" s="47"/>
      <c r="DSS414" s="47"/>
      <c r="DST414" s="47"/>
      <c r="DSU414" s="47"/>
      <c r="DSV414" s="47"/>
      <c r="DSW414" s="47"/>
      <c r="DSX414" s="47"/>
      <c r="DSY414" s="47"/>
      <c r="DSZ414" s="47"/>
      <c r="DTA414" s="47"/>
      <c r="DTB414" s="47"/>
      <c r="DTC414" s="47"/>
      <c r="DTD414" s="47"/>
      <c r="DTE414" s="47"/>
      <c r="DTF414" s="47"/>
      <c r="DTG414" s="47"/>
      <c r="DTH414" s="47"/>
      <c r="DTI414" s="47"/>
      <c r="DTJ414" s="47"/>
      <c r="DTK414" s="47"/>
      <c r="DTL414" s="47"/>
      <c r="DTM414" s="47"/>
      <c r="DTN414" s="47"/>
      <c r="DTO414" s="47"/>
      <c r="DTP414" s="47"/>
      <c r="DTQ414" s="47"/>
      <c r="DTR414" s="47"/>
      <c r="DTS414" s="47"/>
      <c r="DTT414" s="47"/>
      <c r="DTU414" s="47"/>
      <c r="DTV414" s="47"/>
      <c r="DTW414" s="47"/>
      <c r="DTX414" s="47"/>
      <c r="DTY414" s="47"/>
      <c r="DTZ414" s="47"/>
      <c r="DUA414" s="47"/>
      <c r="DUB414" s="47"/>
      <c r="DUC414" s="47"/>
      <c r="DUD414" s="47"/>
      <c r="DUE414" s="47"/>
      <c r="DUF414" s="47"/>
      <c r="DUG414" s="47"/>
      <c r="DUH414" s="47"/>
      <c r="DUI414" s="47"/>
      <c r="DUJ414" s="47"/>
      <c r="DUK414" s="47"/>
      <c r="DUL414" s="47"/>
      <c r="DUM414" s="47"/>
      <c r="DUN414" s="47"/>
      <c r="DUO414" s="47"/>
      <c r="DUP414" s="47"/>
      <c r="DUQ414" s="47"/>
      <c r="DUR414" s="47"/>
      <c r="DUS414" s="47"/>
      <c r="DUT414" s="47"/>
      <c r="DUU414" s="47"/>
      <c r="DUV414" s="47"/>
      <c r="DUW414" s="47"/>
      <c r="DUX414" s="47"/>
      <c r="DUY414" s="47"/>
      <c r="DUZ414" s="47"/>
      <c r="DVA414" s="47"/>
      <c r="DVB414" s="47"/>
      <c r="DVC414" s="47"/>
      <c r="DVD414" s="47"/>
      <c r="DVE414" s="47"/>
      <c r="DVF414" s="47"/>
      <c r="DVG414" s="47"/>
      <c r="DVH414" s="47"/>
      <c r="DVI414" s="47"/>
      <c r="DVJ414" s="47"/>
      <c r="DVK414" s="47"/>
      <c r="DVL414" s="47"/>
      <c r="DVM414" s="47"/>
      <c r="DVN414" s="47"/>
      <c r="DVO414" s="47"/>
      <c r="DVP414" s="47"/>
      <c r="DVQ414" s="47"/>
      <c r="DVR414" s="47"/>
      <c r="DVS414" s="47"/>
      <c r="DVT414" s="47"/>
      <c r="DVU414" s="47"/>
      <c r="DVV414" s="47"/>
      <c r="DVW414" s="47"/>
      <c r="DVX414" s="47"/>
      <c r="DVY414" s="47"/>
      <c r="DVZ414" s="47"/>
      <c r="DWA414" s="47"/>
      <c r="DWB414" s="47"/>
      <c r="DWC414" s="47"/>
      <c r="DWD414" s="47"/>
      <c r="DWE414" s="47"/>
      <c r="DWF414" s="47"/>
      <c r="DWG414" s="47"/>
      <c r="DWH414" s="47"/>
      <c r="DWI414" s="47"/>
      <c r="DWJ414" s="47"/>
      <c r="DWK414" s="47"/>
      <c r="DWL414" s="47"/>
      <c r="DWM414" s="47"/>
      <c r="DWN414" s="47"/>
      <c r="DWO414" s="47"/>
      <c r="DWP414" s="47"/>
      <c r="DWQ414" s="47"/>
      <c r="DWR414" s="47"/>
      <c r="DWS414" s="47"/>
      <c r="DWT414" s="47"/>
      <c r="DWU414" s="47"/>
      <c r="DWV414" s="47"/>
      <c r="DWW414" s="47"/>
      <c r="DWX414" s="47"/>
      <c r="DWY414" s="47"/>
      <c r="DWZ414" s="47"/>
      <c r="DXA414" s="47"/>
      <c r="DXB414" s="47"/>
      <c r="DXC414" s="47"/>
      <c r="DXD414" s="47"/>
      <c r="DXE414" s="47"/>
      <c r="DXF414" s="47"/>
      <c r="DXG414" s="47"/>
      <c r="DXH414" s="47"/>
      <c r="DXI414" s="47"/>
      <c r="DXJ414" s="47"/>
      <c r="DXK414" s="47"/>
      <c r="DXL414" s="47"/>
      <c r="DXM414" s="47"/>
      <c r="DXN414" s="47"/>
      <c r="DXO414" s="47"/>
      <c r="DXP414" s="47"/>
      <c r="DXQ414" s="47"/>
      <c r="DXR414" s="47"/>
      <c r="DXS414" s="47"/>
      <c r="DXT414" s="47"/>
      <c r="DXU414" s="47"/>
      <c r="DXV414" s="47"/>
      <c r="DXW414" s="47"/>
      <c r="DXX414" s="47"/>
      <c r="DXY414" s="47"/>
      <c r="DXZ414" s="47"/>
      <c r="DYA414" s="47"/>
      <c r="DYB414" s="47"/>
      <c r="DYC414" s="47"/>
      <c r="DYD414" s="47"/>
      <c r="DYE414" s="47"/>
      <c r="DYF414" s="47"/>
      <c r="DYG414" s="47"/>
      <c r="DYH414" s="47"/>
      <c r="DYI414" s="47"/>
      <c r="DYJ414" s="47"/>
      <c r="DYK414" s="47"/>
      <c r="DYL414" s="47"/>
      <c r="DYM414" s="47"/>
      <c r="DYN414" s="47"/>
      <c r="DYO414" s="47"/>
      <c r="DYP414" s="47"/>
      <c r="DYQ414" s="47"/>
      <c r="DYR414" s="47"/>
      <c r="DYS414" s="47"/>
      <c r="DYT414" s="47"/>
      <c r="DYU414" s="47"/>
      <c r="DYV414" s="47"/>
      <c r="DYW414" s="47"/>
      <c r="DYX414" s="47"/>
      <c r="DYY414" s="47"/>
      <c r="DYZ414" s="47"/>
      <c r="DZA414" s="47"/>
      <c r="DZB414" s="47"/>
      <c r="DZC414" s="47"/>
      <c r="DZD414" s="47"/>
      <c r="DZE414" s="47"/>
      <c r="DZF414" s="47"/>
      <c r="DZG414" s="47"/>
      <c r="DZH414" s="47"/>
      <c r="DZI414" s="47"/>
      <c r="DZJ414" s="47"/>
      <c r="DZK414" s="47"/>
      <c r="DZL414" s="47"/>
      <c r="DZM414" s="47"/>
      <c r="DZN414" s="47"/>
      <c r="DZO414" s="47"/>
      <c r="DZP414" s="47"/>
      <c r="DZQ414" s="47"/>
      <c r="DZR414" s="47"/>
      <c r="DZS414" s="47"/>
      <c r="DZT414" s="47"/>
      <c r="DZU414" s="47"/>
      <c r="DZV414" s="47"/>
      <c r="DZW414" s="47"/>
      <c r="DZX414" s="47"/>
      <c r="DZY414" s="47"/>
      <c r="DZZ414" s="47"/>
      <c r="EAA414" s="47"/>
      <c r="EAB414" s="47"/>
      <c r="EAC414" s="47"/>
      <c r="EAD414" s="47"/>
      <c r="EAE414" s="47"/>
      <c r="EAF414" s="47"/>
      <c r="EAG414" s="47"/>
      <c r="EAH414" s="47"/>
      <c r="EAI414" s="47"/>
      <c r="EAJ414" s="47"/>
      <c r="EAK414" s="47"/>
      <c r="EAL414" s="47"/>
      <c r="EAM414" s="47"/>
      <c r="EAN414" s="47"/>
      <c r="EAO414" s="47"/>
      <c r="EAP414" s="47"/>
      <c r="EAQ414" s="47"/>
      <c r="EAR414" s="47"/>
      <c r="EAS414" s="47"/>
      <c r="EAT414" s="47"/>
      <c r="EAU414" s="47"/>
      <c r="EAV414" s="47"/>
      <c r="EAW414" s="47"/>
      <c r="EAX414" s="47"/>
      <c r="EAY414" s="47"/>
      <c r="EAZ414" s="47"/>
      <c r="EBA414" s="47"/>
      <c r="EBB414" s="47"/>
      <c r="EBC414" s="47"/>
      <c r="EBD414" s="47"/>
      <c r="EBE414" s="47"/>
      <c r="EBF414" s="47"/>
      <c r="EBG414" s="47"/>
      <c r="EBH414" s="47"/>
      <c r="EBI414" s="47"/>
      <c r="EBJ414" s="47"/>
      <c r="EBK414" s="47"/>
      <c r="EBL414" s="47"/>
      <c r="EBM414" s="47"/>
      <c r="EBN414" s="47"/>
      <c r="EBO414" s="47"/>
      <c r="EBP414" s="47"/>
      <c r="EBQ414" s="47"/>
      <c r="EBR414" s="47"/>
      <c r="EBS414" s="47"/>
      <c r="EBT414" s="47"/>
      <c r="EBU414" s="47"/>
      <c r="EBV414" s="47"/>
      <c r="EBW414" s="47"/>
      <c r="EBX414" s="47"/>
      <c r="EBY414" s="47"/>
      <c r="EBZ414" s="47"/>
      <c r="ECA414" s="47"/>
      <c r="ECB414" s="47"/>
      <c r="ECC414" s="47"/>
      <c r="ECD414" s="47"/>
      <c r="ECE414" s="47"/>
      <c r="ECF414" s="47"/>
      <c r="ECG414" s="47"/>
      <c r="ECH414" s="47"/>
      <c r="ECI414" s="47"/>
      <c r="ECJ414" s="47"/>
      <c r="ECK414" s="47"/>
      <c r="ECL414" s="47"/>
      <c r="ECM414" s="47"/>
      <c r="ECN414" s="47"/>
      <c r="ECO414" s="47"/>
      <c r="ECP414" s="47"/>
      <c r="ECQ414" s="47"/>
      <c r="ECR414" s="47"/>
      <c r="ECS414" s="47"/>
      <c r="ECT414" s="47"/>
      <c r="ECU414" s="47"/>
      <c r="ECV414" s="47"/>
      <c r="ECW414" s="47"/>
      <c r="ECX414" s="47"/>
      <c r="ECY414" s="47"/>
      <c r="ECZ414" s="47"/>
      <c r="EDA414" s="47"/>
      <c r="EDB414" s="47"/>
      <c r="EDC414" s="47"/>
      <c r="EDD414" s="47"/>
      <c r="EDE414" s="47"/>
      <c r="EDF414" s="47"/>
      <c r="EDG414" s="47"/>
      <c r="EDH414" s="47"/>
      <c r="EDI414" s="47"/>
      <c r="EDJ414" s="47"/>
      <c r="EDK414" s="47"/>
      <c r="EDL414" s="47"/>
      <c r="EDM414" s="47"/>
      <c r="EDN414" s="47"/>
      <c r="EDO414" s="47"/>
      <c r="EDP414" s="47"/>
      <c r="EDQ414" s="47"/>
      <c r="EDR414" s="47"/>
      <c r="EDS414" s="47"/>
      <c r="EDT414" s="47"/>
      <c r="EDU414" s="47"/>
      <c r="EDV414" s="47"/>
      <c r="EDW414" s="47"/>
      <c r="EDX414" s="47"/>
      <c r="EDY414" s="47"/>
      <c r="EDZ414" s="47"/>
      <c r="EEA414" s="47"/>
      <c r="EEB414" s="47"/>
      <c r="EEC414" s="47"/>
      <c r="EED414" s="47"/>
      <c r="EEE414" s="47"/>
      <c r="EEF414" s="47"/>
      <c r="EEG414" s="47"/>
      <c r="EEH414" s="47"/>
      <c r="EEI414" s="47"/>
      <c r="EEJ414" s="47"/>
      <c r="EEK414" s="47"/>
      <c r="EEL414" s="47"/>
      <c r="EEM414" s="47"/>
      <c r="EEN414" s="47"/>
      <c r="EEO414" s="47"/>
      <c r="EEP414" s="47"/>
      <c r="EEQ414" s="47"/>
      <c r="EER414" s="47"/>
      <c r="EES414" s="47"/>
      <c r="EET414" s="47"/>
      <c r="EEU414" s="47"/>
      <c r="EEV414" s="47"/>
      <c r="EEW414" s="47"/>
      <c r="EEX414" s="47"/>
      <c r="EEY414" s="47"/>
      <c r="EEZ414" s="47"/>
      <c r="EFA414" s="47"/>
      <c r="EFB414" s="47"/>
      <c r="EFC414" s="47"/>
      <c r="EFD414" s="47"/>
      <c r="EFE414" s="47"/>
      <c r="EFF414" s="47"/>
      <c r="EFG414" s="47"/>
      <c r="EFH414" s="47"/>
      <c r="EFI414" s="47"/>
      <c r="EFJ414" s="47"/>
      <c r="EFK414" s="47"/>
      <c r="EFL414" s="47"/>
      <c r="EFM414" s="47"/>
      <c r="EFN414" s="47"/>
      <c r="EFO414" s="47"/>
      <c r="EFP414" s="47"/>
      <c r="EFQ414" s="47"/>
      <c r="EFR414" s="47"/>
      <c r="EFS414" s="47"/>
      <c r="EFT414" s="47"/>
      <c r="EFU414" s="47"/>
      <c r="EFV414" s="47"/>
      <c r="EFW414" s="47"/>
      <c r="EFX414" s="47"/>
      <c r="EFY414" s="47"/>
      <c r="EFZ414" s="47"/>
      <c r="EGA414" s="47"/>
      <c r="EGB414" s="47"/>
      <c r="EGC414" s="47"/>
      <c r="EGD414" s="47"/>
      <c r="EGE414" s="47"/>
      <c r="EGF414" s="47"/>
      <c r="EGG414" s="47"/>
      <c r="EGH414" s="47"/>
      <c r="EGI414" s="47"/>
      <c r="EGJ414" s="47"/>
      <c r="EGK414" s="47"/>
      <c r="EGL414" s="47"/>
      <c r="EGM414" s="47"/>
      <c r="EGN414" s="47"/>
      <c r="EGO414" s="47"/>
      <c r="EGP414" s="47"/>
      <c r="EGQ414" s="47"/>
      <c r="EGR414" s="47"/>
      <c r="EGS414" s="47"/>
      <c r="EGT414" s="47"/>
      <c r="EGU414" s="47"/>
      <c r="EGV414" s="47"/>
      <c r="EGW414" s="47"/>
      <c r="EGX414" s="47"/>
      <c r="EGY414" s="47"/>
      <c r="EGZ414" s="47"/>
      <c r="EHA414" s="47"/>
      <c r="EHB414" s="47"/>
      <c r="EHC414" s="47"/>
      <c r="EHD414" s="47"/>
      <c r="EHE414" s="47"/>
      <c r="EHF414" s="47"/>
      <c r="EHG414" s="47"/>
      <c r="EHH414" s="47"/>
      <c r="EHI414" s="47"/>
      <c r="EHJ414" s="47"/>
      <c r="EHK414" s="47"/>
      <c r="EHL414" s="47"/>
      <c r="EHM414" s="47"/>
      <c r="EHN414" s="47"/>
      <c r="EHO414" s="47"/>
      <c r="EHP414" s="47"/>
      <c r="EHQ414" s="47"/>
      <c r="EHR414" s="47"/>
      <c r="EHS414" s="47"/>
      <c r="EHT414" s="47"/>
      <c r="EHU414" s="47"/>
      <c r="EHV414" s="47"/>
      <c r="EHW414" s="47"/>
      <c r="EHX414" s="47"/>
      <c r="EHY414" s="47"/>
      <c r="EHZ414" s="47"/>
      <c r="EIA414" s="47"/>
      <c r="EIB414" s="47"/>
      <c r="EIC414" s="47"/>
      <c r="EID414" s="47"/>
      <c r="EIE414" s="47"/>
      <c r="EIF414" s="47"/>
      <c r="EIG414" s="47"/>
      <c r="EIH414" s="47"/>
      <c r="EII414" s="47"/>
      <c r="EIJ414" s="47"/>
      <c r="EIK414" s="47"/>
      <c r="EIL414" s="47"/>
      <c r="EIM414" s="47"/>
      <c r="EIN414" s="47"/>
      <c r="EIO414" s="47"/>
      <c r="EIP414" s="47"/>
      <c r="EIQ414" s="47"/>
      <c r="EIR414" s="47"/>
      <c r="EIS414" s="47"/>
      <c r="EIT414" s="47"/>
      <c r="EIU414" s="47"/>
      <c r="EIV414" s="47"/>
      <c r="EIW414" s="47"/>
      <c r="EIX414" s="47"/>
      <c r="EIY414" s="47"/>
      <c r="EIZ414" s="47"/>
      <c r="EJA414" s="47"/>
      <c r="EJB414" s="47"/>
      <c r="EJC414" s="47"/>
      <c r="EJD414" s="47"/>
      <c r="EJE414" s="47"/>
      <c r="EJF414" s="47"/>
      <c r="EJG414" s="47"/>
      <c r="EJH414" s="47"/>
      <c r="EJI414" s="47"/>
      <c r="EJJ414" s="47"/>
      <c r="EJK414" s="47"/>
      <c r="EJL414" s="47"/>
      <c r="EJM414" s="47"/>
      <c r="EJN414" s="47"/>
      <c r="EJO414" s="47"/>
      <c r="EJP414" s="47"/>
      <c r="EJQ414" s="47"/>
      <c r="EJR414" s="47"/>
      <c r="EJS414" s="47"/>
      <c r="EJT414" s="47"/>
      <c r="EJU414" s="47"/>
      <c r="EJV414" s="47"/>
      <c r="EJW414" s="47"/>
      <c r="EJX414" s="47"/>
      <c r="EJY414" s="47"/>
      <c r="EJZ414" s="47"/>
      <c r="EKA414" s="47"/>
      <c r="EKB414" s="47"/>
      <c r="EKC414" s="47"/>
      <c r="EKD414" s="47"/>
      <c r="EKE414" s="47"/>
      <c r="EKF414" s="47"/>
      <c r="EKG414" s="47"/>
      <c r="EKH414" s="47"/>
      <c r="EKI414" s="47"/>
      <c r="EKJ414" s="47"/>
      <c r="EKK414" s="47"/>
      <c r="EKL414" s="47"/>
      <c r="EKM414" s="47"/>
      <c r="EKN414" s="47"/>
      <c r="EKO414" s="47"/>
      <c r="EKP414" s="47"/>
      <c r="EKQ414" s="47"/>
      <c r="EKR414" s="47"/>
      <c r="EKS414" s="47"/>
      <c r="EKT414" s="47"/>
      <c r="EKU414" s="47"/>
      <c r="EKV414" s="47"/>
      <c r="EKW414" s="47"/>
      <c r="EKX414" s="47"/>
      <c r="EKY414" s="47"/>
      <c r="EKZ414" s="47"/>
      <c r="ELA414" s="47"/>
      <c r="ELB414" s="47"/>
      <c r="ELC414" s="47"/>
      <c r="ELD414" s="47"/>
      <c r="ELE414" s="47"/>
      <c r="ELF414" s="47"/>
      <c r="ELG414" s="47"/>
      <c r="ELH414" s="47"/>
      <c r="ELI414" s="47"/>
      <c r="ELJ414" s="47"/>
      <c r="ELK414" s="47"/>
      <c r="ELL414" s="47"/>
      <c r="ELM414" s="47"/>
      <c r="ELN414" s="47"/>
      <c r="ELO414" s="47"/>
      <c r="ELP414" s="47"/>
      <c r="ELQ414" s="47"/>
      <c r="ELR414" s="47"/>
      <c r="ELS414" s="47"/>
      <c r="ELT414" s="47"/>
      <c r="ELU414" s="47"/>
      <c r="ELV414" s="47"/>
      <c r="ELW414" s="47"/>
      <c r="ELX414" s="47"/>
      <c r="ELY414" s="47"/>
      <c r="ELZ414" s="47"/>
      <c r="EMA414" s="47"/>
      <c r="EMB414" s="47"/>
      <c r="EMC414" s="47"/>
      <c r="EMD414" s="47"/>
      <c r="EME414" s="47"/>
      <c r="EMF414" s="47"/>
      <c r="EMG414" s="47"/>
      <c r="EMH414" s="47"/>
      <c r="EMI414" s="47"/>
      <c r="EMJ414" s="47"/>
      <c r="EMK414" s="47"/>
      <c r="EML414" s="47"/>
      <c r="EMM414" s="47"/>
      <c r="EMN414" s="47"/>
      <c r="EMO414" s="47"/>
      <c r="EMP414" s="47"/>
      <c r="EMQ414" s="47"/>
      <c r="EMR414" s="47"/>
      <c r="EMS414" s="47"/>
      <c r="EMT414" s="47"/>
      <c r="EMU414" s="47"/>
      <c r="EMV414" s="47"/>
      <c r="EMW414" s="47"/>
      <c r="EMX414" s="47"/>
      <c r="EMY414" s="47"/>
      <c r="EMZ414" s="47"/>
      <c r="ENA414" s="47"/>
      <c r="ENB414" s="47"/>
      <c r="ENC414" s="47"/>
      <c r="END414" s="47"/>
      <c r="ENE414" s="47"/>
      <c r="ENF414" s="47"/>
      <c r="ENG414" s="47"/>
      <c r="ENH414" s="47"/>
      <c r="ENI414" s="47"/>
      <c r="ENJ414" s="47"/>
      <c r="ENK414" s="47"/>
      <c r="ENL414" s="47"/>
      <c r="ENM414" s="47"/>
      <c r="ENN414" s="47"/>
      <c r="ENO414" s="47"/>
      <c r="ENP414" s="47"/>
      <c r="ENQ414" s="47"/>
      <c r="ENR414" s="47"/>
      <c r="ENS414" s="47"/>
      <c r="ENT414" s="47"/>
      <c r="ENU414" s="47"/>
      <c r="ENV414" s="47"/>
      <c r="ENW414" s="47"/>
      <c r="ENX414" s="47"/>
      <c r="ENY414" s="47"/>
      <c r="ENZ414" s="47"/>
      <c r="EOA414" s="47"/>
      <c r="EOB414" s="47"/>
      <c r="EOC414" s="47"/>
      <c r="EOD414" s="47"/>
      <c r="EOE414" s="47"/>
      <c r="EOF414" s="47"/>
      <c r="EOG414" s="47"/>
      <c r="EOH414" s="47"/>
      <c r="EOI414" s="47"/>
      <c r="EOJ414" s="47"/>
      <c r="EOK414" s="47"/>
      <c r="EOL414" s="47"/>
      <c r="EOM414" s="47"/>
      <c r="EON414" s="47"/>
      <c r="EOO414" s="47"/>
      <c r="EOP414" s="47"/>
      <c r="EOQ414" s="47"/>
      <c r="EOR414" s="47"/>
      <c r="EOS414" s="47"/>
      <c r="EOT414" s="47"/>
      <c r="EOU414" s="47"/>
      <c r="EOV414" s="47"/>
      <c r="EOW414" s="47"/>
      <c r="EOX414" s="47"/>
      <c r="EOY414" s="47"/>
      <c r="EOZ414" s="47"/>
      <c r="EPA414" s="47"/>
      <c r="EPB414" s="47"/>
      <c r="EPC414" s="47"/>
      <c r="EPD414" s="47"/>
      <c r="EPE414" s="47"/>
      <c r="EPF414" s="47"/>
      <c r="EPG414" s="47"/>
      <c r="EPH414" s="47"/>
      <c r="EPI414" s="47"/>
      <c r="EPJ414" s="47"/>
      <c r="EPK414" s="47"/>
      <c r="EPL414" s="47"/>
      <c r="EPM414" s="47"/>
      <c r="EPN414" s="47"/>
      <c r="EPO414" s="47"/>
      <c r="EPP414" s="47"/>
      <c r="EPQ414" s="47"/>
      <c r="EPR414" s="47"/>
      <c r="EPS414" s="47"/>
      <c r="EPT414" s="47"/>
      <c r="EPU414" s="47"/>
      <c r="EPV414" s="47"/>
      <c r="EPW414" s="47"/>
      <c r="EPX414" s="47"/>
      <c r="EPY414" s="47"/>
      <c r="EPZ414" s="47"/>
      <c r="EQA414" s="47"/>
      <c r="EQB414" s="47"/>
      <c r="EQC414" s="47"/>
      <c r="EQD414" s="47"/>
      <c r="EQE414" s="47"/>
      <c r="EQF414" s="47"/>
      <c r="EQG414" s="47"/>
      <c r="EQH414" s="47"/>
      <c r="EQI414" s="47"/>
      <c r="EQJ414" s="47"/>
      <c r="EQK414" s="47"/>
      <c r="EQL414" s="47"/>
      <c r="EQM414" s="47"/>
      <c r="EQN414" s="47"/>
      <c r="EQO414" s="47"/>
      <c r="EQP414" s="47"/>
      <c r="EQQ414" s="47"/>
      <c r="EQR414" s="47"/>
      <c r="EQS414" s="47"/>
      <c r="EQT414" s="47"/>
      <c r="EQU414" s="47"/>
      <c r="EQV414" s="47"/>
      <c r="EQW414" s="47"/>
      <c r="EQX414" s="47"/>
      <c r="EQY414" s="47"/>
      <c r="EQZ414" s="47"/>
      <c r="ERA414" s="47"/>
      <c r="ERB414" s="47"/>
      <c r="ERC414" s="47"/>
      <c r="ERD414" s="47"/>
      <c r="ERE414" s="47"/>
      <c r="ERF414" s="47"/>
      <c r="ERG414" s="47"/>
      <c r="ERH414" s="47"/>
      <c r="ERI414" s="47"/>
      <c r="ERJ414" s="47"/>
      <c r="ERK414" s="47"/>
      <c r="ERL414" s="47"/>
      <c r="ERM414" s="47"/>
      <c r="ERN414" s="47"/>
      <c r="ERO414" s="47"/>
      <c r="ERP414" s="47"/>
      <c r="ERQ414" s="47"/>
      <c r="ERR414" s="47"/>
      <c r="ERS414" s="47"/>
      <c r="ERT414" s="47"/>
      <c r="ERU414" s="47"/>
      <c r="ERV414" s="47"/>
      <c r="ERW414" s="47"/>
      <c r="ERX414" s="47"/>
      <c r="ERY414" s="47"/>
      <c r="ERZ414" s="47"/>
      <c r="ESA414" s="47"/>
      <c r="ESB414" s="47"/>
      <c r="ESC414" s="47"/>
      <c r="ESD414" s="47"/>
      <c r="ESE414" s="47"/>
      <c r="ESF414" s="47"/>
      <c r="ESG414" s="47"/>
      <c r="ESH414" s="47"/>
      <c r="ESI414" s="47"/>
      <c r="ESJ414" s="47"/>
      <c r="ESK414" s="47"/>
      <c r="ESL414" s="47"/>
      <c r="ESM414" s="47"/>
      <c r="ESN414" s="47"/>
      <c r="ESO414" s="47"/>
      <c r="ESP414" s="47"/>
      <c r="ESQ414" s="47"/>
      <c r="ESR414" s="47"/>
      <c r="ESS414" s="47"/>
      <c r="EST414" s="47"/>
      <c r="ESU414" s="47"/>
      <c r="ESV414" s="47"/>
      <c r="ESW414" s="47"/>
      <c r="ESX414" s="47"/>
      <c r="ESY414" s="47"/>
      <c r="ESZ414" s="47"/>
      <c r="ETA414" s="47"/>
      <c r="ETB414" s="47"/>
      <c r="ETC414" s="47"/>
      <c r="ETD414" s="47"/>
      <c r="ETE414" s="47"/>
      <c r="ETF414" s="47"/>
      <c r="ETG414" s="47"/>
      <c r="ETH414" s="47"/>
      <c r="ETI414" s="47"/>
      <c r="ETJ414" s="47"/>
      <c r="ETK414" s="47"/>
      <c r="ETL414" s="47"/>
      <c r="ETM414" s="47"/>
      <c r="ETN414" s="47"/>
      <c r="ETO414" s="47"/>
      <c r="ETP414" s="47"/>
      <c r="ETQ414" s="47"/>
      <c r="ETR414" s="47"/>
      <c r="ETS414" s="47"/>
      <c r="ETT414" s="47"/>
      <c r="ETU414" s="47"/>
      <c r="ETV414" s="47"/>
      <c r="ETW414" s="47"/>
      <c r="ETX414" s="47"/>
      <c r="ETY414" s="47"/>
      <c r="ETZ414" s="47"/>
      <c r="EUA414" s="47"/>
      <c r="EUB414" s="47"/>
      <c r="EUC414" s="47"/>
      <c r="EUD414" s="47"/>
      <c r="EUE414" s="47"/>
      <c r="EUF414" s="47"/>
      <c r="EUG414" s="47"/>
      <c r="EUH414" s="47"/>
      <c r="EUI414" s="47"/>
      <c r="EUJ414" s="47"/>
      <c r="EUK414" s="47"/>
      <c r="EUL414" s="47"/>
      <c r="EUM414" s="47"/>
      <c r="EUN414" s="47"/>
      <c r="EUO414" s="47"/>
      <c r="EUP414" s="47"/>
      <c r="EUQ414" s="47"/>
      <c r="EUR414" s="47"/>
      <c r="EUS414" s="47"/>
      <c r="EUT414" s="47"/>
      <c r="EUU414" s="47"/>
      <c r="EUV414" s="47"/>
      <c r="EUW414" s="47"/>
      <c r="EUX414" s="47"/>
      <c r="EUY414" s="47"/>
      <c r="EUZ414" s="47"/>
      <c r="EVA414" s="47"/>
      <c r="EVB414" s="47"/>
      <c r="EVC414" s="47"/>
      <c r="EVD414" s="47"/>
      <c r="EVE414" s="47"/>
      <c r="EVF414" s="47"/>
      <c r="EVG414" s="47"/>
      <c r="EVH414" s="47"/>
      <c r="EVI414" s="47"/>
      <c r="EVJ414" s="47"/>
      <c r="EVK414" s="47"/>
      <c r="EVL414" s="47"/>
      <c r="EVM414" s="47"/>
      <c r="EVN414" s="47"/>
      <c r="EVO414" s="47"/>
      <c r="EVP414" s="47"/>
      <c r="EVQ414" s="47"/>
      <c r="EVR414" s="47"/>
      <c r="EVS414" s="47"/>
      <c r="EVT414" s="47"/>
      <c r="EVU414" s="47"/>
      <c r="EVV414" s="47"/>
      <c r="EVW414" s="47"/>
      <c r="EVX414" s="47"/>
      <c r="EVY414" s="47"/>
      <c r="EVZ414" s="47"/>
      <c r="EWA414" s="47"/>
      <c r="EWB414" s="47"/>
      <c r="EWC414" s="47"/>
      <c r="EWD414" s="47"/>
      <c r="EWE414" s="47"/>
      <c r="EWF414" s="47"/>
      <c r="EWG414" s="47"/>
      <c r="EWH414" s="47"/>
      <c r="EWI414" s="47"/>
      <c r="EWJ414" s="47"/>
      <c r="EWK414" s="47"/>
      <c r="EWL414" s="47"/>
      <c r="EWM414" s="47"/>
      <c r="EWN414" s="47"/>
      <c r="EWO414" s="47"/>
      <c r="EWP414" s="47"/>
      <c r="EWQ414" s="47"/>
      <c r="EWR414" s="47"/>
      <c r="EWS414" s="47"/>
      <c r="EWT414" s="47"/>
      <c r="EWU414" s="47"/>
      <c r="EWV414" s="47"/>
      <c r="EWW414" s="47"/>
      <c r="EWX414" s="47"/>
      <c r="EWY414" s="47"/>
      <c r="EWZ414" s="47"/>
      <c r="EXA414" s="47"/>
      <c r="EXB414" s="47"/>
      <c r="EXC414" s="47"/>
      <c r="EXD414" s="47"/>
      <c r="EXE414" s="47"/>
      <c r="EXF414" s="47"/>
      <c r="EXG414" s="47"/>
      <c r="EXH414" s="47"/>
      <c r="EXI414" s="47"/>
      <c r="EXJ414" s="47"/>
      <c r="EXK414" s="47"/>
      <c r="EXL414" s="47"/>
      <c r="EXM414" s="47"/>
      <c r="EXN414" s="47"/>
      <c r="EXO414" s="47"/>
      <c r="EXP414" s="47"/>
      <c r="EXQ414" s="47"/>
      <c r="EXR414" s="47"/>
      <c r="EXS414" s="47"/>
      <c r="EXT414" s="47"/>
      <c r="EXU414" s="47"/>
      <c r="EXV414" s="47"/>
      <c r="EXW414" s="47"/>
      <c r="EXX414" s="47"/>
      <c r="EXY414" s="47"/>
      <c r="EXZ414" s="47"/>
      <c r="EYA414" s="47"/>
      <c r="EYB414" s="47"/>
      <c r="EYC414" s="47"/>
      <c r="EYD414" s="47"/>
      <c r="EYE414" s="47"/>
      <c r="EYF414" s="47"/>
      <c r="EYG414" s="47"/>
      <c r="EYH414" s="47"/>
      <c r="EYI414" s="47"/>
      <c r="EYJ414" s="47"/>
      <c r="EYK414" s="47"/>
      <c r="EYL414" s="47"/>
      <c r="EYM414" s="47"/>
      <c r="EYN414" s="47"/>
      <c r="EYO414" s="47"/>
      <c r="EYP414" s="47"/>
      <c r="EYQ414" s="47"/>
      <c r="EYR414" s="47"/>
      <c r="EYS414" s="47"/>
      <c r="EYT414" s="47"/>
      <c r="EYU414" s="47"/>
      <c r="EYV414" s="47"/>
      <c r="EYW414" s="47"/>
      <c r="EYX414" s="47"/>
      <c r="EYY414" s="47"/>
      <c r="EYZ414" s="47"/>
      <c r="EZA414" s="47"/>
      <c r="EZB414" s="47"/>
      <c r="EZC414" s="47"/>
      <c r="EZD414" s="47"/>
      <c r="EZE414" s="47"/>
      <c r="EZF414" s="47"/>
      <c r="EZG414" s="47"/>
      <c r="EZH414" s="47"/>
      <c r="EZI414" s="47"/>
      <c r="EZJ414" s="47"/>
      <c r="EZK414" s="47"/>
      <c r="EZL414" s="47"/>
      <c r="EZM414" s="47"/>
      <c r="EZN414" s="47"/>
      <c r="EZO414" s="47"/>
      <c r="EZP414" s="47"/>
      <c r="EZQ414" s="47"/>
      <c r="EZR414" s="47"/>
      <c r="EZS414" s="47"/>
      <c r="EZT414" s="47"/>
      <c r="EZU414" s="47"/>
      <c r="EZV414" s="47"/>
      <c r="EZW414" s="47"/>
      <c r="EZX414" s="47"/>
      <c r="EZY414" s="47"/>
      <c r="EZZ414" s="47"/>
      <c r="FAA414" s="47"/>
      <c r="FAB414" s="47"/>
      <c r="FAC414" s="47"/>
      <c r="FAD414" s="47"/>
      <c r="FAE414" s="47"/>
      <c r="FAF414" s="47"/>
      <c r="FAG414" s="47"/>
      <c r="FAH414" s="47"/>
      <c r="FAI414" s="47"/>
      <c r="FAJ414" s="47"/>
      <c r="FAK414" s="47"/>
      <c r="FAL414" s="47"/>
      <c r="FAM414" s="47"/>
      <c r="FAN414" s="47"/>
      <c r="FAO414" s="47"/>
      <c r="FAP414" s="47"/>
      <c r="FAQ414" s="47"/>
      <c r="FAR414" s="47"/>
      <c r="FAS414" s="47"/>
      <c r="FAT414" s="47"/>
      <c r="FAU414" s="47"/>
      <c r="FAV414" s="47"/>
      <c r="FAW414" s="47"/>
      <c r="FAX414" s="47"/>
      <c r="FAY414" s="47"/>
      <c r="FAZ414" s="47"/>
      <c r="FBA414" s="47"/>
      <c r="FBB414" s="47"/>
      <c r="FBC414" s="47"/>
      <c r="FBD414" s="47"/>
      <c r="FBE414" s="47"/>
      <c r="FBF414" s="47"/>
      <c r="FBG414" s="47"/>
      <c r="FBH414" s="47"/>
      <c r="FBI414" s="47"/>
      <c r="FBJ414" s="47"/>
      <c r="FBK414" s="47"/>
      <c r="FBL414" s="47"/>
      <c r="FBM414" s="47"/>
      <c r="FBN414" s="47"/>
      <c r="FBO414" s="47"/>
      <c r="FBP414" s="47"/>
      <c r="FBQ414" s="47"/>
      <c r="FBR414" s="47"/>
      <c r="FBS414" s="47"/>
      <c r="FBT414" s="47"/>
      <c r="FBU414" s="47"/>
      <c r="FBV414" s="47"/>
      <c r="FBW414" s="47"/>
      <c r="FBX414" s="47"/>
      <c r="FBY414" s="47"/>
      <c r="FBZ414" s="47"/>
      <c r="FCA414" s="47"/>
      <c r="FCB414" s="47"/>
      <c r="FCC414" s="47"/>
      <c r="FCD414" s="47"/>
      <c r="FCE414" s="47"/>
      <c r="FCF414" s="47"/>
      <c r="FCG414" s="47"/>
      <c r="FCH414" s="47"/>
      <c r="FCI414" s="47"/>
      <c r="FCJ414" s="47"/>
      <c r="FCK414" s="47"/>
      <c r="FCL414" s="47"/>
      <c r="FCM414" s="47"/>
      <c r="FCN414" s="47"/>
      <c r="FCO414" s="47"/>
      <c r="FCP414" s="47"/>
      <c r="FCQ414" s="47"/>
      <c r="FCR414" s="47"/>
      <c r="FCS414" s="47"/>
      <c r="FCT414" s="47"/>
      <c r="FCU414" s="47"/>
      <c r="FCV414" s="47"/>
      <c r="FCW414" s="47"/>
      <c r="FCX414" s="47"/>
      <c r="FCY414" s="47"/>
      <c r="FCZ414" s="47"/>
      <c r="FDA414" s="47"/>
      <c r="FDB414" s="47"/>
      <c r="FDC414" s="47"/>
      <c r="FDD414" s="47"/>
      <c r="FDE414" s="47"/>
      <c r="FDF414" s="47"/>
      <c r="FDG414" s="47"/>
      <c r="FDH414" s="47"/>
      <c r="FDI414" s="47"/>
      <c r="FDJ414" s="47"/>
      <c r="FDK414" s="47"/>
      <c r="FDL414" s="47"/>
      <c r="FDM414" s="47"/>
      <c r="FDN414" s="47"/>
      <c r="FDO414" s="47"/>
      <c r="FDP414" s="47"/>
      <c r="FDQ414" s="47"/>
      <c r="FDR414" s="47"/>
      <c r="FDS414" s="47"/>
      <c r="FDT414" s="47"/>
      <c r="FDU414" s="47"/>
      <c r="FDV414" s="47"/>
      <c r="FDW414" s="47"/>
      <c r="FDX414" s="47"/>
      <c r="FDY414" s="47"/>
      <c r="FDZ414" s="47"/>
      <c r="FEA414" s="47"/>
      <c r="FEB414" s="47"/>
      <c r="FEC414" s="47"/>
      <c r="FED414" s="47"/>
      <c r="FEE414" s="47"/>
      <c r="FEF414" s="47"/>
      <c r="FEG414" s="47"/>
      <c r="FEH414" s="47"/>
      <c r="FEI414" s="47"/>
      <c r="FEJ414" s="47"/>
      <c r="FEK414" s="47"/>
      <c r="FEL414" s="47"/>
      <c r="FEM414" s="47"/>
      <c r="FEN414" s="47"/>
      <c r="FEO414" s="47"/>
      <c r="FEP414" s="47"/>
      <c r="FEQ414" s="47"/>
      <c r="FER414" s="47"/>
      <c r="FES414" s="47"/>
      <c r="FET414" s="47"/>
      <c r="FEU414" s="47"/>
      <c r="FEV414" s="47"/>
      <c r="FEW414" s="47"/>
      <c r="FEX414" s="47"/>
      <c r="FEY414" s="47"/>
      <c r="FEZ414" s="47"/>
      <c r="FFA414" s="47"/>
      <c r="FFB414" s="47"/>
      <c r="FFC414" s="47"/>
      <c r="FFD414" s="47"/>
      <c r="FFE414" s="47"/>
      <c r="FFF414" s="47"/>
      <c r="FFG414" s="47"/>
      <c r="FFH414" s="47"/>
      <c r="FFI414" s="47"/>
      <c r="FFJ414" s="47"/>
      <c r="FFK414" s="47"/>
      <c r="FFL414" s="47"/>
      <c r="FFM414" s="47"/>
      <c r="FFN414" s="47"/>
      <c r="FFO414" s="47"/>
      <c r="FFP414" s="47"/>
      <c r="FFQ414" s="47"/>
      <c r="FFR414" s="47"/>
      <c r="FFS414" s="47"/>
      <c r="FFT414" s="47"/>
      <c r="FFU414" s="47"/>
      <c r="FFV414" s="47"/>
      <c r="FFW414" s="47"/>
      <c r="FFX414" s="47"/>
      <c r="FFY414" s="47"/>
      <c r="FFZ414" s="47"/>
      <c r="FGA414" s="47"/>
      <c r="FGB414" s="47"/>
      <c r="FGC414" s="47"/>
      <c r="FGD414" s="47"/>
      <c r="FGE414" s="47"/>
      <c r="FGF414" s="47"/>
      <c r="FGG414" s="47"/>
      <c r="FGH414" s="47"/>
      <c r="FGI414" s="47"/>
      <c r="FGJ414" s="47"/>
      <c r="FGK414" s="47"/>
      <c r="FGL414" s="47"/>
      <c r="FGM414" s="47"/>
      <c r="FGN414" s="47"/>
      <c r="FGO414" s="47"/>
      <c r="FGP414" s="47"/>
      <c r="FGQ414" s="47"/>
      <c r="FGR414" s="47"/>
      <c r="FGS414" s="47"/>
      <c r="FGT414" s="47"/>
      <c r="FGU414" s="47"/>
      <c r="FGV414" s="47"/>
      <c r="FGW414" s="47"/>
      <c r="FGX414" s="47"/>
      <c r="FGY414" s="47"/>
      <c r="FGZ414" s="47"/>
      <c r="FHA414" s="47"/>
      <c r="FHB414" s="47"/>
      <c r="FHC414" s="47"/>
      <c r="FHD414" s="47"/>
      <c r="FHE414" s="47"/>
      <c r="FHF414" s="47"/>
      <c r="FHG414" s="47"/>
      <c r="FHH414" s="47"/>
      <c r="FHI414" s="47"/>
      <c r="FHJ414" s="47"/>
      <c r="FHK414" s="47"/>
      <c r="FHL414" s="47"/>
      <c r="FHM414" s="47"/>
      <c r="FHN414" s="47"/>
      <c r="FHO414" s="47"/>
      <c r="FHP414" s="47"/>
      <c r="FHQ414" s="47"/>
      <c r="FHR414" s="47"/>
      <c r="FHS414" s="47"/>
      <c r="FHT414" s="47"/>
      <c r="FHU414" s="47"/>
      <c r="FHV414" s="47"/>
      <c r="FHW414" s="47"/>
      <c r="FHX414" s="47"/>
      <c r="FHY414" s="47"/>
      <c r="FHZ414" s="47"/>
      <c r="FIA414" s="47"/>
      <c r="FIB414" s="47"/>
      <c r="FIC414" s="47"/>
      <c r="FID414" s="47"/>
      <c r="FIE414" s="47"/>
      <c r="FIF414" s="47"/>
      <c r="FIG414" s="47"/>
      <c r="FIH414" s="47"/>
      <c r="FII414" s="47"/>
      <c r="FIJ414" s="47"/>
      <c r="FIK414" s="47"/>
      <c r="FIL414" s="47"/>
      <c r="FIM414" s="47"/>
      <c r="FIN414" s="47"/>
      <c r="FIO414" s="47"/>
      <c r="FIP414" s="47"/>
      <c r="FIQ414" s="47"/>
      <c r="FIR414" s="47"/>
      <c r="FIS414" s="47"/>
      <c r="FIT414" s="47"/>
      <c r="FIU414" s="47"/>
      <c r="FIV414" s="47"/>
      <c r="FIW414" s="47"/>
      <c r="FIX414" s="47"/>
      <c r="FIY414" s="47"/>
      <c r="FIZ414" s="47"/>
      <c r="FJA414" s="47"/>
      <c r="FJB414" s="47"/>
      <c r="FJC414" s="47"/>
      <c r="FJD414" s="47"/>
      <c r="FJE414" s="47"/>
      <c r="FJF414" s="47"/>
      <c r="FJG414" s="47"/>
      <c r="FJH414" s="47"/>
      <c r="FJI414" s="47"/>
      <c r="FJJ414" s="47"/>
      <c r="FJK414" s="47"/>
      <c r="FJL414" s="47"/>
      <c r="FJM414" s="47"/>
      <c r="FJN414" s="47"/>
      <c r="FJO414" s="47"/>
      <c r="FJP414" s="47"/>
      <c r="FJQ414" s="47"/>
      <c r="FJR414" s="47"/>
      <c r="FJS414" s="47"/>
      <c r="FJT414" s="47"/>
      <c r="FJU414" s="47"/>
      <c r="FJV414" s="47"/>
      <c r="FJW414" s="47"/>
      <c r="FJX414" s="47"/>
      <c r="FJY414" s="47"/>
      <c r="FJZ414" s="47"/>
      <c r="FKA414" s="47"/>
      <c r="FKB414" s="47"/>
      <c r="FKC414" s="47"/>
      <c r="FKD414" s="47"/>
      <c r="FKE414" s="47"/>
      <c r="FKF414" s="47"/>
      <c r="FKG414" s="47"/>
      <c r="FKH414" s="47"/>
      <c r="FKI414" s="47"/>
      <c r="FKJ414" s="47"/>
      <c r="FKK414" s="47"/>
      <c r="FKL414" s="47"/>
      <c r="FKM414" s="47"/>
      <c r="FKN414" s="47"/>
      <c r="FKO414" s="47"/>
      <c r="FKP414" s="47"/>
      <c r="FKQ414" s="47"/>
      <c r="FKR414" s="47"/>
      <c r="FKS414" s="47"/>
      <c r="FKT414" s="47"/>
      <c r="FKU414" s="47"/>
      <c r="FKV414" s="47"/>
      <c r="FKW414" s="47"/>
      <c r="FKX414" s="47"/>
      <c r="FKY414" s="47"/>
      <c r="FKZ414" s="47"/>
      <c r="FLA414" s="47"/>
      <c r="FLB414" s="47"/>
      <c r="FLC414" s="47"/>
      <c r="FLD414" s="47"/>
      <c r="FLE414" s="47"/>
      <c r="FLF414" s="47"/>
      <c r="FLG414" s="47"/>
      <c r="FLH414" s="47"/>
      <c r="FLI414" s="47"/>
      <c r="FLJ414" s="47"/>
      <c r="FLK414" s="47"/>
      <c r="FLL414" s="47"/>
      <c r="FLM414" s="47"/>
      <c r="FLN414" s="47"/>
      <c r="FLO414" s="47"/>
      <c r="FLP414" s="47"/>
      <c r="FLQ414" s="47"/>
      <c r="FLR414" s="47"/>
      <c r="FLS414" s="47"/>
      <c r="FLT414" s="47"/>
      <c r="FLU414" s="47"/>
      <c r="FLV414" s="47"/>
      <c r="FLW414" s="47"/>
      <c r="FLX414" s="47"/>
      <c r="FLY414" s="47"/>
      <c r="FLZ414" s="47"/>
      <c r="FMA414" s="47"/>
      <c r="FMB414" s="47"/>
      <c r="FMC414" s="47"/>
      <c r="FMD414" s="47"/>
      <c r="FME414" s="47"/>
      <c r="FMF414" s="47"/>
      <c r="FMG414" s="47"/>
      <c r="FMH414" s="47"/>
      <c r="FMI414" s="47"/>
      <c r="FMJ414" s="47"/>
      <c r="FMK414" s="47"/>
      <c r="FML414" s="47"/>
      <c r="FMM414" s="47"/>
      <c r="FMN414" s="47"/>
      <c r="FMO414" s="47"/>
      <c r="FMP414" s="47"/>
      <c r="FMQ414" s="47"/>
      <c r="FMR414" s="47"/>
      <c r="FMS414" s="47"/>
      <c r="FMT414" s="47"/>
      <c r="FMU414" s="47"/>
      <c r="FMV414" s="47"/>
      <c r="FMW414" s="47"/>
      <c r="FMX414" s="47"/>
      <c r="FMY414" s="47"/>
      <c r="FMZ414" s="47"/>
      <c r="FNA414" s="47"/>
      <c r="FNB414" s="47"/>
      <c r="FNC414" s="47"/>
      <c r="FND414" s="47"/>
      <c r="FNE414" s="47"/>
      <c r="FNF414" s="47"/>
      <c r="FNG414" s="47"/>
      <c r="FNH414" s="47"/>
      <c r="FNI414" s="47"/>
      <c r="FNJ414" s="47"/>
      <c r="FNK414" s="47"/>
      <c r="FNL414" s="47"/>
      <c r="FNM414" s="47"/>
      <c r="FNN414" s="47"/>
      <c r="FNO414" s="47"/>
      <c r="FNP414" s="47"/>
      <c r="FNQ414" s="47"/>
      <c r="FNR414" s="47"/>
      <c r="FNS414" s="47"/>
      <c r="FNT414" s="47"/>
      <c r="FNU414" s="47"/>
      <c r="FNV414" s="47"/>
      <c r="FNW414" s="47"/>
      <c r="FNX414" s="47"/>
      <c r="FNY414" s="47"/>
      <c r="FNZ414" s="47"/>
      <c r="FOA414" s="47"/>
      <c r="FOB414" s="47"/>
      <c r="FOC414" s="47"/>
      <c r="FOD414" s="47"/>
      <c r="FOE414" s="47"/>
      <c r="FOF414" s="47"/>
      <c r="FOG414" s="47"/>
      <c r="FOH414" s="47"/>
      <c r="FOI414" s="47"/>
      <c r="FOJ414" s="47"/>
      <c r="FOK414" s="47"/>
      <c r="FOL414" s="47"/>
      <c r="FOM414" s="47"/>
      <c r="FON414" s="47"/>
      <c r="FOO414" s="47"/>
      <c r="FOP414" s="47"/>
      <c r="FOQ414" s="47"/>
      <c r="FOR414" s="47"/>
      <c r="FOS414" s="47"/>
      <c r="FOT414" s="47"/>
      <c r="FOU414" s="47"/>
      <c r="FOV414" s="47"/>
      <c r="FOW414" s="47"/>
      <c r="FOX414" s="47"/>
      <c r="FOY414" s="47"/>
      <c r="FOZ414" s="47"/>
      <c r="FPA414" s="47"/>
      <c r="FPB414" s="47"/>
      <c r="FPC414" s="47"/>
      <c r="FPD414" s="47"/>
      <c r="FPE414" s="47"/>
      <c r="FPF414" s="47"/>
      <c r="FPG414" s="47"/>
      <c r="FPH414" s="47"/>
      <c r="FPI414" s="47"/>
      <c r="FPJ414" s="47"/>
      <c r="FPK414" s="47"/>
      <c r="FPL414" s="47"/>
      <c r="FPM414" s="47"/>
      <c r="FPN414" s="47"/>
      <c r="FPO414" s="47"/>
      <c r="FPP414" s="47"/>
      <c r="FPQ414" s="47"/>
      <c r="FPR414" s="47"/>
      <c r="FPS414" s="47"/>
      <c r="FPT414" s="47"/>
      <c r="FPU414" s="47"/>
      <c r="FPV414" s="47"/>
      <c r="FPW414" s="47"/>
      <c r="FPX414" s="47"/>
      <c r="FPY414" s="47"/>
      <c r="FPZ414" s="47"/>
      <c r="FQA414" s="47"/>
      <c r="FQB414" s="47"/>
      <c r="FQC414" s="47"/>
      <c r="FQD414" s="47"/>
      <c r="FQE414" s="47"/>
      <c r="FQF414" s="47"/>
      <c r="FQG414" s="47"/>
      <c r="FQH414" s="47"/>
      <c r="FQI414" s="47"/>
      <c r="FQJ414" s="47"/>
      <c r="FQK414" s="47"/>
      <c r="FQL414" s="47"/>
      <c r="FQM414" s="47"/>
      <c r="FQN414" s="47"/>
      <c r="FQO414" s="47"/>
      <c r="FQP414" s="47"/>
      <c r="FQQ414" s="47"/>
      <c r="FQR414" s="47"/>
      <c r="FQS414" s="47"/>
      <c r="FQT414" s="47"/>
      <c r="FQU414" s="47"/>
      <c r="FQV414" s="47"/>
      <c r="FQW414" s="47"/>
      <c r="FQX414" s="47"/>
      <c r="FQY414" s="47"/>
      <c r="FQZ414" s="47"/>
      <c r="FRA414" s="47"/>
      <c r="FRB414" s="47"/>
      <c r="FRC414" s="47"/>
      <c r="FRD414" s="47"/>
      <c r="FRE414" s="47"/>
      <c r="FRF414" s="47"/>
      <c r="FRG414" s="47"/>
      <c r="FRH414" s="47"/>
      <c r="FRI414" s="47"/>
      <c r="FRJ414" s="47"/>
      <c r="FRK414" s="47"/>
      <c r="FRL414" s="47"/>
      <c r="FRM414" s="47"/>
      <c r="FRN414" s="47"/>
      <c r="FRO414" s="47"/>
      <c r="FRP414" s="47"/>
      <c r="FRQ414" s="47"/>
      <c r="FRR414" s="47"/>
      <c r="FRS414" s="47"/>
      <c r="FRT414" s="47"/>
      <c r="FRU414" s="47"/>
      <c r="FRV414" s="47"/>
      <c r="FRW414" s="47"/>
      <c r="FRX414" s="47"/>
      <c r="FRY414" s="47"/>
      <c r="FRZ414" s="47"/>
      <c r="FSA414" s="47"/>
      <c r="FSB414" s="47"/>
      <c r="FSC414" s="47"/>
      <c r="FSD414" s="47"/>
      <c r="FSE414" s="47"/>
      <c r="FSF414" s="47"/>
      <c r="FSG414" s="47"/>
      <c r="FSH414" s="47"/>
      <c r="FSI414" s="47"/>
      <c r="FSJ414" s="47"/>
      <c r="FSK414" s="47"/>
      <c r="FSL414" s="47"/>
      <c r="FSM414" s="47"/>
      <c r="FSN414" s="47"/>
      <c r="FSO414" s="47"/>
      <c r="FSP414" s="47"/>
      <c r="FSQ414" s="47"/>
      <c r="FSR414" s="47"/>
      <c r="FSS414" s="47"/>
      <c r="FST414" s="47"/>
      <c r="FSU414" s="47"/>
      <c r="FSV414" s="47"/>
      <c r="FSW414" s="47"/>
      <c r="FSX414" s="47"/>
      <c r="FSY414" s="47"/>
      <c r="FSZ414" s="47"/>
      <c r="FTA414" s="47"/>
      <c r="FTB414" s="47"/>
      <c r="FTC414" s="47"/>
      <c r="FTD414" s="47"/>
      <c r="FTE414" s="47"/>
      <c r="FTF414" s="47"/>
      <c r="FTG414" s="47"/>
      <c r="FTH414" s="47"/>
      <c r="FTI414" s="47"/>
      <c r="FTJ414" s="47"/>
      <c r="FTK414" s="47"/>
      <c r="FTL414" s="47"/>
      <c r="FTM414" s="47"/>
      <c r="FTN414" s="47"/>
      <c r="FTO414" s="47"/>
      <c r="FTP414" s="47"/>
      <c r="FTQ414" s="47"/>
      <c r="FTR414" s="47"/>
      <c r="FTS414" s="47"/>
      <c r="FTT414" s="47"/>
      <c r="FTU414" s="47"/>
      <c r="FTV414" s="47"/>
      <c r="FTW414" s="47"/>
      <c r="FTX414" s="47"/>
      <c r="FTY414" s="47"/>
      <c r="FTZ414" s="47"/>
      <c r="FUA414" s="47"/>
      <c r="FUB414" s="47"/>
      <c r="FUC414" s="47"/>
      <c r="FUD414" s="47"/>
      <c r="FUE414" s="47"/>
      <c r="FUF414" s="47"/>
      <c r="FUG414" s="47"/>
      <c r="FUH414" s="47"/>
      <c r="FUI414" s="47"/>
      <c r="FUJ414" s="47"/>
      <c r="FUK414" s="47"/>
      <c r="FUL414" s="47"/>
      <c r="FUM414" s="47"/>
      <c r="FUN414" s="47"/>
      <c r="FUO414" s="47"/>
      <c r="FUP414" s="47"/>
      <c r="FUQ414" s="47"/>
      <c r="FUR414" s="47"/>
      <c r="FUS414" s="47"/>
      <c r="FUT414" s="47"/>
      <c r="FUU414" s="47"/>
      <c r="FUV414" s="47"/>
      <c r="FUW414" s="47"/>
      <c r="FUX414" s="47"/>
      <c r="FUY414" s="47"/>
      <c r="FUZ414" s="47"/>
      <c r="FVA414" s="47"/>
      <c r="FVB414" s="47"/>
      <c r="FVC414" s="47"/>
      <c r="FVD414" s="47"/>
      <c r="FVE414" s="47"/>
      <c r="FVF414" s="47"/>
      <c r="FVG414" s="47"/>
      <c r="FVH414" s="47"/>
      <c r="FVI414" s="47"/>
      <c r="FVJ414" s="47"/>
      <c r="FVK414" s="47"/>
      <c r="FVL414" s="47"/>
      <c r="FVM414" s="47"/>
      <c r="FVN414" s="47"/>
      <c r="FVO414" s="47"/>
      <c r="FVP414" s="47"/>
      <c r="FVQ414" s="47"/>
      <c r="FVR414" s="47"/>
      <c r="FVS414" s="47"/>
      <c r="FVT414" s="47"/>
      <c r="FVU414" s="47"/>
      <c r="FVV414" s="47"/>
      <c r="FVW414" s="47"/>
      <c r="FVX414" s="47"/>
      <c r="FVY414" s="47"/>
      <c r="FVZ414" s="47"/>
      <c r="FWA414" s="47"/>
      <c r="FWB414" s="47"/>
      <c r="FWC414" s="47"/>
      <c r="FWD414" s="47"/>
      <c r="FWE414" s="47"/>
      <c r="FWF414" s="47"/>
      <c r="FWG414" s="47"/>
      <c r="FWH414" s="47"/>
      <c r="FWI414" s="47"/>
      <c r="FWJ414" s="47"/>
      <c r="FWK414" s="47"/>
      <c r="FWL414" s="47"/>
      <c r="FWM414" s="47"/>
      <c r="FWN414" s="47"/>
      <c r="FWO414" s="47"/>
      <c r="FWP414" s="47"/>
      <c r="FWQ414" s="47"/>
      <c r="FWR414" s="47"/>
      <c r="FWS414" s="47"/>
      <c r="FWT414" s="47"/>
      <c r="FWU414" s="47"/>
      <c r="FWV414" s="47"/>
      <c r="FWW414" s="47"/>
      <c r="FWX414" s="47"/>
      <c r="FWY414" s="47"/>
      <c r="FWZ414" s="47"/>
      <c r="FXA414" s="47"/>
      <c r="FXB414" s="47"/>
      <c r="FXC414" s="47"/>
      <c r="FXD414" s="47"/>
      <c r="FXE414" s="47"/>
      <c r="FXF414" s="47"/>
      <c r="FXG414" s="47"/>
      <c r="FXH414" s="47"/>
      <c r="FXI414" s="47"/>
      <c r="FXJ414" s="47"/>
      <c r="FXK414" s="47"/>
      <c r="FXL414" s="47"/>
      <c r="FXM414" s="47"/>
      <c r="FXN414" s="47"/>
      <c r="FXO414" s="47"/>
      <c r="FXP414" s="47"/>
      <c r="FXQ414" s="47"/>
      <c r="FXR414" s="47"/>
      <c r="FXS414" s="47"/>
      <c r="FXT414" s="47"/>
      <c r="FXU414" s="47"/>
      <c r="FXV414" s="47"/>
      <c r="FXW414" s="47"/>
      <c r="FXX414" s="47"/>
      <c r="FXY414" s="47"/>
      <c r="FXZ414" s="47"/>
      <c r="FYA414" s="47"/>
      <c r="FYB414" s="47"/>
      <c r="FYC414" s="47"/>
      <c r="FYD414" s="47"/>
      <c r="FYE414" s="47"/>
      <c r="FYF414" s="47"/>
      <c r="FYG414" s="47"/>
      <c r="FYH414" s="47"/>
      <c r="FYI414" s="47"/>
      <c r="FYJ414" s="47"/>
      <c r="FYK414" s="47"/>
      <c r="FYL414" s="47"/>
      <c r="FYM414" s="47"/>
      <c r="FYN414" s="47"/>
      <c r="FYO414" s="47"/>
      <c r="FYP414" s="47"/>
      <c r="FYQ414" s="47"/>
      <c r="FYR414" s="47"/>
      <c r="FYS414" s="47"/>
      <c r="FYT414" s="47"/>
      <c r="FYU414" s="47"/>
      <c r="FYV414" s="47"/>
      <c r="FYW414" s="47"/>
      <c r="FYX414" s="47"/>
      <c r="FYY414" s="47"/>
      <c r="FYZ414" s="47"/>
      <c r="FZA414" s="47"/>
      <c r="FZB414" s="47"/>
      <c r="FZC414" s="47"/>
      <c r="FZD414" s="47"/>
      <c r="FZE414" s="47"/>
      <c r="FZF414" s="47"/>
      <c r="FZG414" s="47"/>
      <c r="FZH414" s="47"/>
      <c r="FZI414" s="47"/>
      <c r="FZJ414" s="47"/>
      <c r="FZK414" s="47"/>
      <c r="FZL414" s="47"/>
      <c r="FZM414" s="47"/>
      <c r="FZN414" s="47"/>
      <c r="FZO414" s="47"/>
      <c r="FZP414" s="47"/>
      <c r="FZQ414" s="47"/>
      <c r="FZR414" s="47"/>
      <c r="FZS414" s="47"/>
      <c r="FZT414" s="47"/>
      <c r="FZU414" s="47"/>
      <c r="FZV414" s="47"/>
      <c r="FZW414" s="47"/>
      <c r="FZX414" s="47"/>
      <c r="FZY414" s="47"/>
      <c r="FZZ414" s="47"/>
      <c r="GAA414" s="47"/>
      <c r="GAB414" s="47"/>
      <c r="GAC414" s="47"/>
      <c r="GAD414" s="47"/>
      <c r="GAE414" s="47"/>
      <c r="GAF414" s="47"/>
      <c r="GAG414" s="47"/>
      <c r="GAH414" s="47"/>
      <c r="GAI414" s="47"/>
      <c r="GAJ414" s="47"/>
      <c r="GAK414" s="47"/>
      <c r="GAL414" s="47"/>
      <c r="GAM414" s="47"/>
      <c r="GAN414" s="47"/>
      <c r="GAO414" s="47"/>
      <c r="GAP414" s="47"/>
      <c r="GAQ414" s="47"/>
      <c r="GAR414" s="47"/>
      <c r="GAS414" s="47"/>
      <c r="GAT414" s="47"/>
      <c r="GAU414" s="47"/>
      <c r="GAV414" s="47"/>
      <c r="GAW414" s="47"/>
      <c r="GAX414" s="47"/>
      <c r="GAY414" s="47"/>
      <c r="GAZ414" s="47"/>
      <c r="GBA414" s="47"/>
      <c r="GBB414" s="47"/>
      <c r="GBC414" s="47"/>
      <c r="GBD414" s="47"/>
      <c r="GBE414" s="47"/>
      <c r="GBF414" s="47"/>
      <c r="GBG414" s="47"/>
      <c r="GBH414" s="47"/>
      <c r="GBI414" s="47"/>
      <c r="GBJ414" s="47"/>
      <c r="GBK414" s="47"/>
      <c r="GBL414" s="47"/>
      <c r="GBM414" s="47"/>
      <c r="GBN414" s="47"/>
      <c r="GBO414" s="47"/>
      <c r="GBP414" s="47"/>
      <c r="GBQ414" s="47"/>
      <c r="GBR414" s="47"/>
      <c r="GBS414" s="47"/>
      <c r="GBT414" s="47"/>
      <c r="GBU414" s="47"/>
      <c r="GBV414" s="47"/>
      <c r="GBW414" s="47"/>
      <c r="GBX414" s="47"/>
      <c r="GBY414" s="47"/>
      <c r="GBZ414" s="47"/>
      <c r="GCA414" s="47"/>
      <c r="GCB414" s="47"/>
      <c r="GCC414" s="47"/>
      <c r="GCD414" s="47"/>
      <c r="GCE414" s="47"/>
      <c r="GCF414" s="47"/>
      <c r="GCG414" s="47"/>
      <c r="GCH414" s="47"/>
      <c r="GCI414" s="47"/>
      <c r="GCJ414" s="47"/>
      <c r="GCK414" s="47"/>
      <c r="GCL414" s="47"/>
      <c r="GCM414" s="47"/>
      <c r="GCN414" s="47"/>
      <c r="GCO414" s="47"/>
      <c r="GCP414" s="47"/>
      <c r="GCQ414" s="47"/>
      <c r="GCR414" s="47"/>
      <c r="GCS414" s="47"/>
      <c r="GCT414" s="47"/>
      <c r="GCU414" s="47"/>
      <c r="GCV414" s="47"/>
      <c r="GCW414" s="47"/>
      <c r="GCX414" s="47"/>
      <c r="GCY414" s="47"/>
      <c r="GCZ414" s="47"/>
      <c r="GDA414" s="47"/>
      <c r="GDB414" s="47"/>
      <c r="GDC414" s="47"/>
      <c r="GDD414" s="47"/>
      <c r="GDE414" s="47"/>
      <c r="GDF414" s="47"/>
      <c r="GDG414" s="47"/>
      <c r="GDH414" s="47"/>
      <c r="GDI414" s="47"/>
      <c r="GDJ414" s="47"/>
      <c r="GDK414" s="47"/>
      <c r="GDL414" s="47"/>
      <c r="GDM414" s="47"/>
      <c r="GDN414" s="47"/>
      <c r="GDO414" s="47"/>
      <c r="GDP414" s="47"/>
      <c r="GDQ414" s="47"/>
      <c r="GDR414" s="47"/>
      <c r="GDS414" s="47"/>
      <c r="GDT414" s="47"/>
      <c r="GDU414" s="47"/>
      <c r="GDV414" s="47"/>
      <c r="GDW414" s="47"/>
      <c r="GDX414" s="47"/>
      <c r="GDY414" s="47"/>
      <c r="GDZ414" s="47"/>
      <c r="GEA414" s="47"/>
      <c r="GEB414" s="47"/>
      <c r="GEC414" s="47"/>
      <c r="GED414" s="47"/>
      <c r="GEE414" s="47"/>
      <c r="GEF414" s="47"/>
      <c r="GEG414" s="47"/>
      <c r="GEH414" s="47"/>
      <c r="GEI414" s="47"/>
      <c r="GEJ414" s="47"/>
      <c r="GEK414" s="47"/>
      <c r="GEL414" s="47"/>
      <c r="GEM414" s="47"/>
      <c r="GEN414" s="47"/>
      <c r="GEO414" s="47"/>
      <c r="GEP414" s="47"/>
      <c r="GEQ414" s="47"/>
      <c r="GER414" s="47"/>
      <c r="GES414" s="47"/>
      <c r="GET414" s="47"/>
      <c r="GEU414" s="47"/>
      <c r="GEV414" s="47"/>
      <c r="GEW414" s="47"/>
      <c r="GEX414" s="47"/>
      <c r="GEY414" s="47"/>
      <c r="GEZ414" s="47"/>
      <c r="GFA414" s="47"/>
      <c r="GFB414" s="47"/>
      <c r="GFC414" s="47"/>
      <c r="GFD414" s="47"/>
      <c r="GFE414" s="47"/>
      <c r="GFF414" s="47"/>
      <c r="GFG414" s="47"/>
      <c r="GFH414" s="47"/>
      <c r="GFI414" s="47"/>
      <c r="GFJ414" s="47"/>
      <c r="GFK414" s="47"/>
      <c r="GFL414" s="47"/>
      <c r="GFM414" s="47"/>
      <c r="GFN414" s="47"/>
      <c r="GFO414" s="47"/>
      <c r="GFP414" s="47"/>
      <c r="GFQ414" s="47"/>
      <c r="GFR414" s="47"/>
      <c r="GFS414" s="47"/>
      <c r="GFT414" s="47"/>
      <c r="GFU414" s="47"/>
      <c r="GFV414" s="47"/>
      <c r="GFW414" s="47"/>
      <c r="GFX414" s="47"/>
      <c r="GFY414" s="47"/>
      <c r="GFZ414" s="47"/>
      <c r="GGA414" s="47"/>
      <c r="GGB414" s="47"/>
      <c r="GGC414" s="47"/>
      <c r="GGD414" s="47"/>
      <c r="GGE414" s="47"/>
      <c r="GGF414" s="47"/>
      <c r="GGG414" s="47"/>
      <c r="GGH414" s="47"/>
      <c r="GGI414" s="47"/>
      <c r="GGJ414" s="47"/>
      <c r="GGK414" s="47"/>
      <c r="GGL414" s="47"/>
      <c r="GGM414" s="47"/>
      <c r="GGN414" s="47"/>
      <c r="GGO414" s="47"/>
      <c r="GGP414" s="47"/>
      <c r="GGQ414" s="47"/>
      <c r="GGR414" s="47"/>
      <c r="GGS414" s="47"/>
      <c r="GGT414" s="47"/>
      <c r="GGU414" s="47"/>
      <c r="GGV414" s="47"/>
      <c r="GGW414" s="47"/>
      <c r="GGX414" s="47"/>
      <c r="GGY414" s="47"/>
      <c r="GGZ414" s="47"/>
      <c r="GHA414" s="47"/>
      <c r="GHB414" s="47"/>
      <c r="GHC414" s="47"/>
      <c r="GHD414" s="47"/>
      <c r="GHE414" s="47"/>
      <c r="GHF414" s="47"/>
      <c r="GHG414" s="47"/>
      <c r="GHH414" s="47"/>
      <c r="GHI414" s="47"/>
      <c r="GHJ414" s="47"/>
      <c r="GHK414" s="47"/>
      <c r="GHL414" s="47"/>
      <c r="GHM414" s="47"/>
      <c r="GHN414" s="47"/>
      <c r="GHO414" s="47"/>
      <c r="GHP414" s="47"/>
      <c r="GHQ414" s="47"/>
      <c r="GHR414" s="47"/>
      <c r="GHS414" s="47"/>
      <c r="GHT414" s="47"/>
      <c r="GHU414" s="47"/>
      <c r="GHV414" s="47"/>
      <c r="GHW414" s="47"/>
      <c r="GHX414" s="47"/>
      <c r="GHY414" s="47"/>
      <c r="GHZ414" s="47"/>
      <c r="GIA414" s="47"/>
      <c r="GIB414" s="47"/>
      <c r="GIC414" s="47"/>
      <c r="GID414" s="47"/>
      <c r="GIE414" s="47"/>
      <c r="GIF414" s="47"/>
      <c r="GIG414" s="47"/>
      <c r="GIH414" s="47"/>
      <c r="GII414" s="47"/>
      <c r="GIJ414" s="47"/>
      <c r="GIK414" s="47"/>
      <c r="GIL414" s="47"/>
      <c r="GIM414" s="47"/>
      <c r="GIN414" s="47"/>
      <c r="GIO414" s="47"/>
      <c r="GIP414" s="47"/>
      <c r="GIQ414" s="47"/>
      <c r="GIR414" s="47"/>
      <c r="GIS414" s="47"/>
      <c r="GIT414" s="47"/>
      <c r="GIU414" s="47"/>
      <c r="GIV414" s="47"/>
      <c r="GIW414" s="47"/>
      <c r="GIX414" s="47"/>
      <c r="GIY414" s="47"/>
      <c r="GIZ414" s="47"/>
      <c r="GJA414" s="47"/>
      <c r="GJB414" s="47"/>
      <c r="GJC414" s="47"/>
      <c r="GJD414" s="47"/>
      <c r="GJE414" s="47"/>
      <c r="GJF414" s="47"/>
      <c r="GJG414" s="47"/>
      <c r="GJH414" s="47"/>
      <c r="GJI414" s="47"/>
      <c r="GJJ414" s="47"/>
      <c r="GJK414" s="47"/>
      <c r="GJL414" s="47"/>
      <c r="GJM414" s="47"/>
      <c r="GJN414" s="47"/>
      <c r="GJO414" s="47"/>
      <c r="GJP414" s="47"/>
      <c r="GJQ414" s="47"/>
      <c r="GJR414" s="47"/>
      <c r="GJS414" s="47"/>
      <c r="GJT414" s="47"/>
      <c r="GJU414" s="47"/>
      <c r="GJV414" s="47"/>
      <c r="GJW414" s="47"/>
      <c r="GJX414" s="47"/>
      <c r="GJY414" s="47"/>
      <c r="GJZ414" s="47"/>
      <c r="GKA414" s="47"/>
      <c r="GKB414" s="47"/>
      <c r="GKC414" s="47"/>
      <c r="GKD414" s="47"/>
      <c r="GKE414" s="47"/>
      <c r="GKF414" s="47"/>
      <c r="GKG414" s="47"/>
      <c r="GKH414" s="47"/>
      <c r="GKI414" s="47"/>
      <c r="GKJ414" s="47"/>
      <c r="GKK414" s="47"/>
      <c r="GKL414" s="47"/>
      <c r="GKM414" s="47"/>
      <c r="GKN414" s="47"/>
      <c r="GKO414" s="47"/>
      <c r="GKP414" s="47"/>
      <c r="GKQ414" s="47"/>
      <c r="GKR414" s="47"/>
      <c r="GKS414" s="47"/>
      <c r="GKT414" s="47"/>
      <c r="GKU414" s="47"/>
      <c r="GKV414" s="47"/>
      <c r="GKW414" s="47"/>
      <c r="GKX414" s="47"/>
      <c r="GKY414" s="47"/>
      <c r="GKZ414" s="47"/>
      <c r="GLA414" s="47"/>
      <c r="GLB414" s="47"/>
      <c r="GLC414" s="47"/>
      <c r="GLD414" s="47"/>
      <c r="GLE414" s="47"/>
      <c r="GLF414" s="47"/>
      <c r="GLG414" s="47"/>
      <c r="GLH414" s="47"/>
      <c r="GLI414" s="47"/>
      <c r="GLJ414" s="47"/>
      <c r="GLK414" s="47"/>
      <c r="GLL414" s="47"/>
      <c r="GLM414" s="47"/>
      <c r="GLN414" s="47"/>
      <c r="GLO414" s="47"/>
      <c r="GLP414" s="47"/>
      <c r="GLQ414" s="47"/>
      <c r="GLR414" s="47"/>
      <c r="GLS414" s="47"/>
      <c r="GLT414" s="47"/>
      <c r="GLU414" s="47"/>
      <c r="GLV414" s="47"/>
      <c r="GLW414" s="47"/>
      <c r="GLX414" s="47"/>
      <c r="GLY414" s="47"/>
      <c r="GLZ414" s="47"/>
      <c r="GMA414" s="47"/>
      <c r="GMB414" s="47"/>
      <c r="GMC414" s="47"/>
      <c r="GMD414" s="47"/>
      <c r="GME414" s="47"/>
      <c r="GMF414" s="47"/>
      <c r="GMG414" s="47"/>
      <c r="GMH414" s="47"/>
      <c r="GMI414" s="47"/>
      <c r="GMJ414" s="47"/>
      <c r="GMK414" s="47"/>
      <c r="GML414" s="47"/>
      <c r="GMM414" s="47"/>
      <c r="GMN414" s="47"/>
      <c r="GMO414" s="47"/>
      <c r="GMP414" s="47"/>
      <c r="GMQ414" s="47"/>
      <c r="GMR414" s="47"/>
      <c r="GMS414" s="47"/>
      <c r="GMT414" s="47"/>
      <c r="GMU414" s="47"/>
      <c r="GMV414" s="47"/>
      <c r="GMW414" s="47"/>
      <c r="GMX414" s="47"/>
      <c r="GMY414" s="47"/>
      <c r="GMZ414" s="47"/>
      <c r="GNA414" s="47"/>
      <c r="GNB414" s="47"/>
      <c r="GNC414" s="47"/>
      <c r="GND414" s="47"/>
      <c r="GNE414" s="47"/>
      <c r="GNF414" s="47"/>
      <c r="GNG414" s="47"/>
      <c r="GNH414" s="47"/>
      <c r="GNI414" s="47"/>
      <c r="GNJ414" s="47"/>
      <c r="GNK414" s="47"/>
      <c r="GNL414" s="47"/>
      <c r="GNM414" s="47"/>
      <c r="GNN414" s="47"/>
      <c r="GNO414" s="47"/>
      <c r="GNP414" s="47"/>
      <c r="GNQ414" s="47"/>
      <c r="GNR414" s="47"/>
      <c r="GNS414" s="47"/>
      <c r="GNT414" s="47"/>
      <c r="GNU414" s="47"/>
      <c r="GNV414" s="47"/>
      <c r="GNW414" s="47"/>
      <c r="GNX414" s="47"/>
      <c r="GNY414" s="47"/>
      <c r="GNZ414" s="47"/>
      <c r="GOA414" s="47"/>
      <c r="GOB414" s="47"/>
      <c r="GOC414" s="47"/>
      <c r="GOD414" s="47"/>
      <c r="GOE414" s="47"/>
      <c r="GOF414" s="47"/>
      <c r="GOG414" s="47"/>
      <c r="GOH414" s="47"/>
      <c r="GOI414" s="47"/>
      <c r="GOJ414" s="47"/>
      <c r="GOK414" s="47"/>
      <c r="GOL414" s="47"/>
      <c r="GOM414" s="47"/>
      <c r="GON414" s="47"/>
      <c r="GOO414" s="47"/>
      <c r="GOP414" s="47"/>
      <c r="GOQ414" s="47"/>
      <c r="GOR414" s="47"/>
      <c r="GOS414" s="47"/>
      <c r="GOT414" s="47"/>
      <c r="GOU414" s="47"/>
      <c r="GOV414" s="47"/>
      <c r="GOW414" s="47"/>
      <c r="GOX414" s="47"/>
      <c r="GOY414" s="47"/>
      <c r="GOZ414" s="47"/>
      <c r="GPA414" s="47"/>
      <c r="GPB414" s="47"/>
      <c r="GPC414" s="47"/>
      <c r="GPD414" s="47"/>
      <c r="GPE414" s="47"/>
      <c r="GPF414" s="47"/>
      <c r="GPG414" s="47"/>
      <c r="GPH414" s="47"/>
      <c r="GPI414" s="47"/>
      <c r="GPJ414" s="47"/>
      <c r="GPK414" s="47"/>
      <c r="GPL414" s="47"/>
      <c r="GPM414" s="47"/>
      <c r="GPN414" s="47"/>
      <c r="GPO414" s="47"/>
      <c r="GPP414" s="47"/>
      <c r="GPQ414" s="47"/>
      <c r="GPR414" s="47"/>
      <c r="GPS414" s="47"/>
      <c r="GPT414" s="47"/>
      <c r="GPU414" s="47"/>
      <c r="GPV414" s="47"/>
      <c r="GPW414" s="47"/>
      <c r="GPX414" s="47"/>
      <c r="GPY414" s="47"/>
      <c r="GPZ414" s="47"/>
      <c r="GQA414" s="47"/>
      <c r="GQB414" s="47"/>
      <c r="GQC414" s="47"/>
      <c r="GQD414" s="47"/>
      <c r="GQE414" s="47"/>
      <c r="GQF414" s="47"/>
      <c r="GQG414" s="47"/>
      <c r="GQH414" s="47"/>
      <c r="GQI414" s="47"/>
      <c r="GQJ414" s="47"/>
      <c r="GQK414" s="47"/>
      <c r="GQL414" s="47"/>
      <c r="GQM414" s="47"/>
      <c r="GQN414" s="47"/>
      <c r="GQO414" s="47"/>
      <c r="GQP414" s="47"/>
      <c r="GQQ414" s="47"/>
      <c r="GQR414" s="47"/>
      <c r="GQS414" s="47"/>
      <c r="GQT414" s="47"/>
      <c r="GQU414" s="47"/>
      <c r="GQV414" s="47"/>
      <c r="GQW414" s="47"/>
      <c r="GQX414" s="47"/>
      <c r="GQY414" s="47"/>
      <c r="GQZ414" s="47"/>
      <c r="GRA414" s="47"/>
      <c r="GRB414" s="47"/>
      <c r="GRC414" s="47"/>
      <c r="GRD414" s="47"/>
      <c r="GRE414" s="47"/>
      <c r="GRF414" s="47"/>
      <c r="GRG414" s="47"/>
      <c r="GRH414" s="47"/>
      <c r="GRI414" s="47"/>
      <c r="GRJ414" s="47"/>
      <c r="GRK414" s="47"/>
      <c r="GRL414" s="47"/>
      <c r="GRM414" s="47"/>
      <c r="GRN414" s="47"/>
      <c r="GRO414" s="47"/>
      <c r="GRP414" s="47"/>
      <c r="GRQ414" s="47"/>
      <c r="GRR414" s="47"/>
      <c r="GRS414" s="47"/>
      <c r="GRT414" s="47"/>
      <c r="GRU414" s="47"/>
      <c r="GRV414" s="47"/>
      <c r="GRW414" s="47"/>
      <c r="GRX414" s="47"/>
      <c r="GRY414" s="47"/>
      <c r="GRZ414" s="47"/>
      <c r="GSA414" s="47"/>
      <c r="GSB414" s="47"/>
      <c r="GSC414" s="47"/>
      <c r="GSD414" s="47"/>
      <c r="GSE414" s="47"/>
      <c r="GSF414" s="47"/>
      <c r="GSG414" s="47"/>
      <c r="GSH414" s="47"/>
      <c r="GSI414" s="47"/>
      <c r="GSJ414" s="47"/>
      <c r="GSK414" s="47"/>
      <c r="GSL414" s="47"/>
      <c r="GSM414" s="47"/>
      <c r="GSN414" s="47"/>
      <c r="GSO414" s="47"/>
      <c r="GSP414" s="47"/>
      <c r="GSQ414" s="47"/>
      <c r="GSR414" s="47"/>
      <c r="GSS414" s="47"/>
      <c r="GST414" s="47"/>
      <c r="GSU414" s="47"/>
      <c r="GSV414" s="47"/>
      <c r="GSW414" s="47"/>
      <c r="GSX414" s="47"/>
      <c r="GSY414" s="47"/>
      <c r="GSZ414" s="47"/>
      <c r="GTA414" s="47"/>
      <c r="GTB414" s="47"/>
      <c r="GTC414" s="47"/>
      <c r="GTD414" s="47"/>
      <c r="GTE414" s="47"/>
      <c r="GTF414" s="47"/>
      <c r="GTG414" s="47"/>
      <c r="GTH414" s="47"/>
      <c r="GTI414" s="47"/>
      <c r="GTJ414" s="47"/>
      <c r="GTK414" s="47"/>
      <c r="GTL414" s="47"/>
      <c r="GTM414" s="47"/>
      <c r="GTN414" s="47"/>
      <c r="GTO414" s="47"/>
      <c r="GTP414" s="47"/>
      <c r="GTQ414" s="47"/>
      <c r="GTR414" s="47"/>
      <c r="GTS414" s="47"/>
      <c r="GTT414" s="47"/>
      <c r="GTU414" s="47"/>
      <c r="GTV414" s="47"/>
      <c r="GTW414" s="47"/>
      <c r="GTX414" s="47"/>
      <c r="GTY414" s="47"/>
      <c r="GTZ414" s="47"/>
      <c r="GUA414" s="47"/>
      <c r="GUB414" s="47"/>
      <c r="GUC414" s="47"/>
      <c r="GUD414" s="47"/>
      <c r="GUE414" s="47"/>
      <c r="GUF414" s="47"/>
      <c r="GUG414" s="47"/>
      <c r="GUH414" s="47"/>
      <c r="GUI414" s="47"/>
      <c r="GUJ414" s="47"/>
      <c r="GUK414" s="47"/>
      <c r="GUL414" s="47"/>
      <c r="GUM414" s="47"/>
      <c r="GUN414" s="47"/>
      <c r="GUO414" s="47"/>
      <c r="GUP414" s="47"/>
      <c r="GUQ414" s="47"/>
      <c r="GUR414" s="47"/>
      <c r="GUS414" s="47"/>
      <c r="GUT414" s="47"/>
      <c r="GUU414" s="47"/>
      <c r="GUV414" s="47"/>
      <c r="GUW414" s="47"/>
      <c r="GUX414" s="47"/>
      <c r="GUY414" s="47"/>
      <c r="GUZ414" s="47"/>
      <c r="GVA414" s="47"/>
      <c r="GVB414" s="47"/>
      <c r="GVC414" s="47"/>
      <c r="GVD414" s="47"/>
      <c r="GVE414" s="47"/>
      <c r="GVF414" s="47"/>
      <c r="GVG414" s="47"/>
      <c r="GVH414" s="47"/>
      <c r="GVI414" s="47"/>
      <c r="GVJ414" s="47"/>
      <c r="GVK414" s="47"/>
      <c r="GVL414" s="47"/>
      <c r="GVM414" s="47"/>
      <c r="GVN414" s="47"/>
      <c r="GVO414" s="47"/>
      <c r="GVP414" s="47"/>
      <c r="GVQ414" s="47"/>
      <c r="GVR414" s="47"/>
      <c r="GVS414" s="47"/>
      <c r="GVT414" s="47"/>
      <c r="GVU414" s="47"/>
      <c r="GVV414" s="47"/>
      <c r="GVW414" s="47"/>
      <c r="GVX414" s="47"/>
      <c r="GVY414" s="47"/>
      <c r="GVZ414" s="47"/>
      <c r="GWA414" s="47"/>
      <c r="GWB414" s="47"/>
      <c r="GWC414" s="47"/>
      <c r="GWD414" s="47"/>
      <c r="GWE414" s="47"/>
      <c r="GWF414" s="47"/>
      <c r="GWG414" s="47"/>
      <c r="GWH414" s="47"/>
      <c r="GWI414" s="47"/>
      <c r="GWJ414" s="47"/>
      <c r="GWK414" s="47"/>
      <c r="GWL414" s="47"/>
      <c r="GWM414" s="47"/>
      <c r="GWN414" s="47"/>
      <c r="GWO414" s="47"/>
      <c r="GWP414" s="47"/>
      <c r="GWQ414" s="47"/>
      <c r="GWR414" s="47"/>
      <c r="GWS414" s="47"/>
      <c r="GWT414" s="47"/>
      <c r="GWU414" s="47"/>
      <c r="GWV414" s="47"/>
      <c r="GWW414" s="47"/>
      <c r="GWX414" s="47"/>
      <c r="GWY414" s="47"/>
      <c r="GWZ414" s="47"/>
      <c r="GXA414" s="47"/>
      <c r="GXB414" s="47"/>
      <c r="GXC414" s="47"/>
      <c r="GXD414" s="47"/>
      <c r="GXE414" s="47"/>
      <c r="GXF414" s="47"/>
      <c r="GXG414" s="47"/>
      <c r="GXH414" s="47"/>
      <c r="GXI414" s="47"/>
      <c r="GXJ414" s="47"/>
      <c r="GXK414" s="47"/>
      <c r="GXL414" s="47"/>
      <c r="GXM414" s="47"/>
      <c r="GXN414" s="47"/>
      <c r="GXO414" s="47"/>
      <c r="GXP414" s="47"/>
      <c r="GXQ414" s="47"/>
      <c r="GXR414" s="47"/>
      <c r="GXS414" s="47"/>
      <c r="GXT414" s="47"/>
      <c r="GXU414" s="47"/>
      <c r="GXV414" s="47"/>
      <c r="GXW414" s="47"/>
      <c r="GXX414" s="47"/>
      <c r="GXY414" s="47"/>
      <c r="GXZ414" s="47"/>
      <c r="GYA414" s="47"/>
      <c r="GYB414" s="47"/>
      <c r="GYC414" s="47"/>
      <c r="GYD414" s="47"/>
      <c r="GYE414" s="47"/>
      <c r="GYF414" s="47"/>
      <c r="GYG414" s="47"/>
      <c r="GYH414" s="47"/>
      <c r="GYI414" s="47"/>
      <c r="GYJ414" s="47"/>
      <c r="GYK414" s="47"/>
      <c r="GYL414" s="47"/>
      <c r="GYM414" s="47"/>
      <c r="GYN414" s="47"/>
      <c r="GYO414" s="47"/>
      <c r="GYP414" s="47"/>
      <c r="GYQ414" s="47"/>
      <c r="GYR414" s="47"/>
      <c r="GYS414" s="47"/>
      <c r="GYT414" s="47"/>
      <c r="GYU414" s="47"/>
      <c r="GYV414" s="47"/>
      <c r="GYW414" s="47"/>
      <c r="GYX414" s="47"/>
      <c r="GYY414" s="47"/>
      <c r="GYZ414" s="47"/>
      <c r="GZA414" s="47"/>
      <c r="GZB414" s="47"/>
      <c r="GZC414" s="47"/>
      <c r="GZD414" s="47"/>
      <c r="GZE414" s="47"/>
      <c r="GZF414" s="47"/>
      <c r="GZG414" s="47"/>
      <c r="GZH414" s="47"/>
      <c r="GZI414" s="47"/>
      <c r="GZJ414" s="47"/>
      <c r="GZK414" s="47"/>
      <c r="GZL414" s="47"/>
      <c r="GZM414" s="47"/>
      <c r="GZN414" s="47"/>
      <c r="GZO414" s="47"/>
      <c r="GZP414" s="47"/>
      <c r="GZQ414" s="47"/>
      <c r="GZR414" s="47"/>
      <c r="GZS414" s="47"/>
      <c r="GZT414" s="47"/>
      <c r="GZU414" s="47"/>
      <c r="GZV414" s="47"/>
      <c r="GZW414" s="47"/>
      <c r="GZX414" s="47"/>
      <c r="GZY414" s="47"/>
      <c r="GZZ414" s="47"/>
      <c r="HAA414" s="47"/>
      <c r="HAB414" s="47"/>
      <c r="HAC414" s="47"/>
      <c r="HAD414" s="47"/>
      <c r="HAE414" s="47"/>
      <c r="HAF414" s="47"/>
      <c r="HAG414" s="47"/>
      <c r="HAH414" s="47"/>
      <c r="HAI414" s="47"/>
      <c r="HAJ414" s="47"/>
      <c r="HAK414" s="47"/>
      <c r="HAL414" s="47"/>
      <c r="HAM414" s="47"/>
      <c r="HAN414" s="47"/>
      <c r="HAO414" s="47"/>
      <c r="HAP414" s="47"/>
      <c r="HAQ414" s="47"/>
      <c r="HAR414" s="47"/>
      <c r="HAS414" s="47"/>
      <c r="HAT414" s="47"/>
      <c r="HAU414" s="47"/>
      <c r="HAV414" s="47"/>
      <c r="HAW414" s="47"/>
      <c r="HAX414" s="47"/>
      <c r="HAY414" s="47"/>
      <c r="HAZ414" s="47"/>
      <c r="HBA414" s="47"/>
      <c r="HBB414" s="47"/>
      <c r="HBC414" s="47"/>
      <c r="HBD414" s="47"/>
      <c r="HBE414" s="47"/>
      <c r="HBF414" s="47"/>
      <c r="HBG414" s="47"/>
      <c r="HBH414" s="47"/>
      <c r="HBI414" s="47"/>
      <c r="HBJ414" s="47"/>
      <c r="HBK414" s="47"/>
      <c r="HBL414" s="47"/>
      <c r="HBM414" s="47"/>
      <c r="HBN414" s="47"/>
      <c r="HBO414" s="47"/>
      <c r="HBP414" s="47"/>
      <c r="HBQ414" s="47"/>
      <c r="HBR414" s="47"/>
      <c r="HBS414" s="47"/>
      <c r="HBT414" s="47"/>
      <c r="HBU414" s="47"/>
      <c r="HBV414" s="47"/>
      <c r="HBW414" s="47"/>
      <c r="HBX414" s="47"/>
      <c r="HBY414" s="47"/>
      <c r="HBZ414" s="47"/>
      <c r="HCA414" s="47"/>
      <c r="HCB414" s="47"/>
      <c r="HCC414" s="47"/>
      <c r="HCD414" s="47"/>
      <c r="HCE414" s="47"/>
      <c r="HCF414" s="47"/>
      <c r="HCG414" s="47"/>
      <c r="HCH414" s="47"/>
      <c r="HCI414" s="47"/>
      <c r="HCJ414" s="47"/>
      <c r="HCK414" s="47"/>
      <c r="HCL414" s="47"/>
      <c r="HCM414" s="47"/>
      <c r="HCN414" s="47"/>
      <c r="HCO414" s="47"/>
      <c r="HCP414" s="47"/>
      <c r="HCQ414" s="47"/>
      <c r="HCR414" s="47"/>
      <c r="HCS414" s="47"/>
      <c r="HCT414" s="47"/>
      <c r="HCU414" s="47"/>
      <c r="HCV414" s="47"/>
      <c r="HCW414" s="47"/>
      <c r="HCX414" s="47"/>
      <c r="HCY414" s="47"/>
      <c r="HCZ414" s="47"/>
      <c r="HDA414" s="47"/>
      <c r="HDB414" s="47"/>
      <c r="HDC414" s="47"/>
      <c r="HDD414" s="47"/>
      <c r="HDE414" s="47"/>
      <c r="HDF414" s="47"/>
      <c r="HDG414" s="47"/>
      <c r="HDH414" s="47"/>
      <c r="HDI414" s="47"/>
      <c r="HDJ414" s="47"/>
      <c r="HDK414" s="47"/>
      <c r="HDL414" s="47"/>
      <c r="HDM414" s="47"/>
      <c r="HDN414" s="47"/>
      <c r="HDO414" s="47"/>
      <c r="HDP414" s="47"/>
      <c r="HDQ414" s="47"/>
      <c r="HDR414" s="47"/>
      <c r="HDS414" s="47"/>
      <c r="HDT414" s="47"/>
      <c r="HDU414" s="47"/>
      <c r="HDV414" s="47"/>
      <c r="HDW414" s="47"/>
      <c r="HDX414" s="47"/>
      <c r="HDY414" s="47"/>
      <c r="HDZ414" s="47"/>
      <c r="HEA414" s="47"/>
      <c r="HEB414" s="47"/>
      <c r="HEC414" s="47"/>
      <c r="HED414" s="47"/>
      <c r="HEE414" s="47"/>
      <c r="HEF414" s="47"/>
      <c r="HEG414" s="47"/>
      <c r="HEH414" s="47"/>
      <c r="HEI414" s="47"/>
      <c r="HEJ414" s="47"/>
      <c r="HEK414" s="47"/>
      <c r="HEL414" s="47"/>
      <c r="HEM414" s="47"/>
      <c r="HEN414" s="47"/>
      <c r="HEO414" s="47"/>
      <c r="HEP414" s="47"/>
      <c r="HEQ414" s="47"/>
      <c r="HER414" s="47"/>
      <c r="HES414" s="47"/>
      <c r="HET414" s="47"/>
      <c r="HEU414" s="47"/>
      <c r="HEV414" s="47"/>
      <c r="HEW414" s="47"/>
      <c r="HEX414" s="47"/>
      <c r="HEY414" s="47"/>
      <c r="HEZ414" s="47"/>
      <c r="HFA414" s="47"/>
      <c r="HFB414" s="47"/>
      <c r="HFC414" s="47"/>
      <c r="HFD414" s="47"/>
      <c r="HFE414" s="47"/>
      <c r="HFF414" s="47"/>
      <c r="HFG414" s="47"/>
      <c r="HFH414" s="47"/>
      <c r="HFI414" s="47"/>
      <c r="HFJ414" s="47"/>
      <c r="HFK414" s="47"/>
      <c r="HFL414" s="47"/>
      <c r="HFM414" s="47"/>
      <c r="HFN414" s="47"/>
      <c r="HFO414" s="47"/>
      <c r="HFP414" s="47"/>
      <c r="HFQ414" s="47"/>
      <c r="HFR414" s="47"/>
      <c r="HFS414" s="47"/>
      <c r="HFT414" s="47"/>
      <c r="HFU414" s="47"/>
      <c r="HFV414" s="47"/>
      <c r="HFW414" s="47"/>
      <c r="HFX414" s="47"/>
      <c r="HFY414" s="47"/>
      <c r="HFZ414" s="47"/>
      <c r="HGA414" s="47"/>
      <c r="HGB414" s="47"/>
      <c r="HGC414" s="47"/>
      <c r="HGD414" s="47"/>
      <c r="HGE414" s="47"/>
      <c r="HGF414" s="47"/>
      <c r="HGG414" s="47"/>
      <c r="HGH414" s="47"/>
      <c r="HGI414" s="47"/>
      <c r="HGJ414" s="47"/>
      <c r="HGK414" s="47"/>
      <c r="HGL414" s="47"/>
      <c r="HGM414" s="47"/>
      <c r="HGN414" s="47"/>
      <c r="HGO414" s="47"/>
      <c r="HGP414" s="47"/>
      <c r="HGQ414" s="47"/>
      <c r="HGR414" s="47"/>
      <c r="HGS414" s="47"/>
      <c r="HGT414" s="47"/>
      <c r="HGU414" s="47"/>
      <c r="HGV414" s="47"/>
      <c r="HGW414" s="47"/>
      <c r="HGX414" s="47"/>
      <c r="HGY414" s="47"/>
      <c r="HGZ414" s="47"/>
      <c r="HHA414" s="47"/>
      <c r="HHB414" s="47"/>
      <c r="HHC414" s="47"/>
      <c r="HHD414" s="47"/>
      <c r="HHE414" s="47"/>
      <c r="HHF414" s="47"/>
      <c r="HHG414" s="47"/>
      <c r="HHH414" s="47"/>
      <c r="HHI414" s="47"/>
      <c r="HHJ414" s="47"/>
      <c r="HHK414" s="47"/>
      <c r="HHL414" s="47"/>
      <c r="HHM414" s="47"/>
      <c r="HHN414" s="47"/>
      <c r="HHO414" s="47"/>
      <c r="HHP414" s="47"/>
      <c r="HHQ414" s="47"/>
      <c r="HHR414" s="47"/>
      <c r="HHS414" s="47"/>
      <c r="HHT414" s="47"/>
      <c r="HHU414" s="47"/>
      <c r="HHV414" s="47"/>
      <c r="HHW414" s="47"/>
      <c r="HHX414" s="47"/>
      <c r="HHY414" s="47"/>
      <c r="HHZ414" s="47"/>
      <c r="HIA414" s="47"/>
      <c r="HIB414" s="47"/>
      <c r="HIC414" s="47"/>
      <c r="HID414" s="47"/>
      <c r="HIE414" s="47"/>
      <c r="HIF414" s="47"/>
      <c r="HIG414" s="47"/>
      <c r="HIH414" s="47"/>
      <c r="HII414" s="47"/>
      <c r="HIJ414" s="47"/>
      <c r="HIK414" s="47"/>
      <c r="HIL414" s="47"/>
      <c r="HIM414" s="47"/>
      <c r="HIN414" s="47"/>
      <c r="HIO414" s="47"/>
      <c r="HIP414" s="47"/>
      <c r="HIQ414" s="47"/>
      <c r="HIR414" s="47"/>
      <c r="HIS414" s="47"/>
      <c r="HIT414" s="47"/>
      <c r="HIU414" s="47"/>
      <c r="HIV414" s="47"/>
      <c r="HIW414" s="47"/>
      <c r="HIX414" s="47"/>
      <c r="HIY414" s="47"/>
      <c r="HIZ414" s="47"/>
      <c r="HJA414" s="47"/>
      <c r="HJB414" s="47"/>
      <c r="HJC414" s="47"/>
      <c r="HJD414" s="47"/>
      <c r="HJE414" s="47"/>
      <c r="HJF414" s="47"/>
      <c r="HJG414" s="47"/>
      <c r="HJH414" s="47"/>
      <c r="HJI414" s="47"/>
      <c r="HJJ414" s="47"/>
      <c r="HJK414" s="47"/>
      <c r="HJL414" s="47"/>
      <c r="HJM414" s="47"/>
      <c r="HJN414" s="47"/>
      <c r="HJO414" s="47"/>
      <c r="HJP414" s="47"/>
      <c r="HJQ414" s="47"/>
      <c r="HJR414" s="47"/>
      <c r="HJS414" s="47"/>
      <c r="HJT414" s="47"/>
      <c r="HJU414" s="47"/>
      <c r="HJV414" s="47"/>
      <c r="HJW414" s="47"/>
      <c r="HJX414" s="47"/>
      <c r="HJY414" s="47"/>
      <c r="HJZ414" s="47"/>
      <c r="HKA414" s="47"/>
      <c r="HKB414" s="47"/>
      <c r="HKC414" s="47"/>
      <c r="HKD414" s="47"/>
      <c r="HKE414" s="47"/>
      <c r="HKF414" s="47"/>
      <c r="HKG414" s="47"/>
      <c r="HKH414" s="47"/>
      <c r="HKI414" s="47"/>
      <c r="HKJ414" s="47"/>
      <c r="HKK414" s="47"/>
      <c r="HKL414" s="47"/>
      <c r="HKM414" s="47"/>
      <c r="HKN414" s="47"/>
      <c r="HKO414" s="47"/>
      <c r="HKP414" s="47"/>
      <c r="HKQ414" s="47"/>
      <c r="HKR414" s="47"/>
      <c r="HKS414" s="47"/>
      <c r="HKT414" s="47"/>
      <c r="HKU414" s="47"/>
      <c r="HKV414" s="47"/>
      <c r="HKW414" s="47"/>
      <c r="HKX414" s="47"/>
      <c r="HKY414" s="47"/>
      <c r="HKZ414" s="47"/>
      <c r="HLA414" s="47"/>
      <c r="HLB414" s="47"/>
      <c r="HLC414" s="47"/>
      <c r="HLD414" s="47"/>
      <c r="HLE414" s="47"/>
      <c r="HLF414" s="47"/>
      <c r="HLG414" s="47"/>
      <c r="HLH414" s="47"/>
      <c r="HLI414" s="47"/>
      <c r="HLJ414" s="47"/>
      <c r="HLK414" s="47"/>
      <c r="HLL414" s="47"/>
      <c r="HLM414" s="47"/>
      <c r="HLN414" s="47"/>
      <c r="HLO414" s="47"/>
      <c r="HLP414" s="47"/>
      <c r="HLQ414" s="47"/>
      <c r="HLR414" s="47"/>
      <c r="HLS414" s="47"/>
      <c r="HLT414" s="47"/>
      <c r="HLU414" s="47"/>
      <c r="HLV414" s="47"/>
      <c r="HLW414" s="47"/>
      <c r="HLX414" s="47"/>
      <c r="HLY414" s="47"/>
      <c r="HLZ414" s="47"/>
      <c r="HMA414" s="47"/>
      <c r="HMB414" s="47"/>
      <c r="HMC414" s="47"/>
      <c r="HMD414" s="47"/>
      <c r="HME414" s="47"/>
      <c r="HMF414" s="47"/>
      <c r="HMG414" s="47"/>
      <c r="HMH414" s="47"/>
      <c r="HMI414" s="47"/>
      <c r="HMJ414" s="47"/>
      <c r="HMK414" s="47"/>
      <c r="HML414" s="47"/>
      <c r="HMM414" s="47"/>
      <c r="HMN414" s="47"/>
      <c r="HMO414" s="47"/>
      <c r="HMP414" s="47"/>
      <c r="HMQ414" s="47"/>
      <c r="HMR414" s="47"/>
      <c r="HMS414" s="47"/>
      <c r="HMT414" s="47"/>
      <c r="HMU414" s="47"/>
      <c r="HMV414" s="47"/>
      <c r="HMW414" s="47"/>
      <c r="HMX414" s="47"/>
      <c r="HMY414" s="47"/>
      <c r="HMZ414" s="47"/>
      <c r="HNA414" s="47"/>
      <c r="HNB414" s="47"/>
      <c r="HNC414" s="47"/>
      <c r="HND414" s="47"/>
      <c r="HNE414" s="47"/>
      <c r="HNF414" s="47"/>
      <c r="HNG414" s="47"/>
      <c r="HNH414" s="47"/>
      <c r="HNI414" s="47"/>
      <c r="HNJ414" s="47"/>
      <c r="HNK414" s="47"/>
      <c r="HNL414" s="47"/>
      <c r="HNM414" s="47"/>
      <c r="HNN414" s="47"/>
      <c r="HNO414" s="47"/>
      <c r="HNP414" s="47"/>
      <c r="HNQ414" s="47"/>
      <c r="HNR414" s="47"/>
      <c r="HNS414" s="47"/>
      <c r="HNT414" s="47"/>
      <c r="HNU414" s="47"/>
      <c r="HNV414" s="47"/>
      <c r="HNW414" s="47"/>
      <c r="HNX414" s="47"/>
      <c r="HNY414" s="47"/>
      <c r="HNZ414" s="47"/>
      <c r="HOA414" s="47"/>
      <c r="HOB414" s="47"/>
      <c r="HOC414" s="47"/>
      <c r="HOD414" s="47"/>
      <c r="HOE414" s="47"/>
      <c r="HOF414" s="47"/>
      <c r="HOG414" s="47"/>
      <c r="HOH414" s="47"/>
      <c r="HOI414" s="47"/>
      <c r="HOJ414" s="47"/>
      <c r="HOK414" s="47"/>
      <c r="HOL414" s="47"/>
      <c r="HOM414" s="47"/>
      <c r="HON414" s="47"/>
      <c r="HOO414" s="47"/>
      <c r="HOP414" s="47"/>
      <c r="HOQ414" s="47"/>
      <c r="HOR414" s="47"/>
      <c r="HOS414" s="47"/>
      <c r="HOT414" s="47"/>
      <c r="HOU414" s="47"/>
      <c r="HOV414" s="47"/>
      <c r="HOW414" s="47"/>
      <c r="HOX414" s="47"/>
      <c r="HOY414" s="47"/>
      <c r="HOZ414" s="47"/>
      <c r="HPA414" s="47"/>
      <c r="HPB414" s="47"/>
      <c r="HPC414" s="47"/>
      <c r="HPD414" s="47"/>
      <c r="HPE414" s="47"/>
      <c r="HPF414" s="47"/>
      <c r="HPG414" s="47"/>
      <c r="HPH414" s="47"/>
      <c r="HPI414" s="47"/>
      <c r="HPJ414" s="47"/>
      <c r="HPK414" s="47"/>
      <c r="HPL414" s="47"/>
      <c r="HPM414" s="47"/>
      <c r="HPN414" s="47"/>
      <c r="HPO414" s="47"/>
      <c r="HPP414" s="47"/>
      <c r="HPQ414" s="47"/>
      <c r="HPR414" s="47"/>
      <c r="HPS414" s="47"/>
      <c r="HPT414" s="47"/>
      <c r="HPU414" s="47"/>
      <c r="HPV414" s="47"/>
      <c r="HPW414" s="47"/>
      <c r="HPX414" s="47"/>
      <c r="HPY414" s="47"/>
      <c r="HPZ414" s="47"/>
      <c r="HQA414" s="47"/>
      <c r="HQB414" s="47"/>
      <c r="HQC414" s="47"/>
      <c r="HQD414" s="47"/>
      <c r="HQE414" s="47"/>
      <c r="HQF414" s="47"/>
      <c r="HQG414" s="47"/>
      <c r="HQH414" s="47"/>
      <c r="HQI414" s="47"/>
      <c r="HQJ414" s="47"/>
      <c r="HQK414" s="47"/>
      <c r="HQL414" s="47"/>
      <c r="HQM414" s="47"/>
      <c r="HQN414" s="47"/>
      <c r="HQO414" s="47"/>
      <c r="HQP414" s="47"/>
      <c r="HQQ414" s="47"/>
      <c r="HQR414" s="47"/>
      <c r="HQS414" s="47"/>
      <c r="HQT414" s="47"/>
      <c r="HQU414" s="47"/>
      <c r="HQV414" s="47"/>
      <c r="HQW414" s="47"/>
      <c r="HQX414" s="47"/>
      <c r="HQY414" s="47"/>
      <c r="HQZ414" s="47"/>
      <c r="HRA414" s="47"/>
      <c r="HRB414" s="47"/>
      <c r="HRC414" s="47"/>
      <c r="HRD414" s="47"/>
      <c r="HRE414" s="47"/>
      <c r="HRF414" s="47"/>
      <c r="HRG414" s="47"/>
      <c r="HRH414" s="47"/>
      <c r="HRI414" s="47"/>
      <c r="HRJ414" s="47"/>
      <c r="HRK414" s="47"/>
      <c r="HRL414" s="47"/>
      <c r="HRM414" s="47"/>
      <c r="HRN414" s="47"/>
      <c r="HRO414" s="47"/>
      <c r="HRP414" s="47"/>
      <c r="HRQ414" s="47"/>
      <c r="HRR414" s="47"/>
      <c r="HRS414" s="47"/>
      <c r="HRT414" s="47"/>
      <c r="HRU414" s="47"/>
      <c r="HRV414" s="47"/>
      <c r="HRW414" s="47"/>
      <c r="HRX414" s="47"/>
      <c r="HRY414" s="47"/>
      <c r="HRZ414" s="47"/>
      <c r="HSA414" s="47"/>
      <c r="HSB414" s="47"/>
      <c r="HSC414" s="47"/>
      <c r="HSD414" s="47"/>
      <c r="HSE414" s="47"/>
      <c r="HSF414" s="47"/>
      <c r="HSG414" s="47"/>
      <c r="HSH414" s="47"/>
      <c r="HSI414" s="47"/>
      <c r="HSJ414" s="47"/>
      <c r="HSK414" s="47"/>
      <c r="HSL414" s="47"/>
      <c r="HSM414" s="47"/>
      <c r="HSN414" s="47"/>
      <c r="HSO414" s="47"/>
      <c r="HSP414" s="47"/>
      <c r="HSQ414" s="47"/>
      <c r="HSR414" s="47"/>
      <c r="HSS414" s="47"/>
      <c r="HST414" s="47"/>
      <c r="HSU414" s="47"/>
      <c r="HSV414" s="47"/>
      <c r="HSW414" s="47"/>
      <c r="HSX414" s="47"/>
      <c r="HSY414" s="47"/>
      <c r="HSZ414" s="47"/>
      <c r="HTA414" s="47"/>
      <c r="HTB414" s="47"/>
      <c r="HTC414" s="47"/>
      <c r="HTD414" s="47"/>
      <c r="HTE414" s="47"/>
      <c r="HTF414" s="47"/>
      <c r="HTG414" s="47"/>
      <c r="HTH414" s="47"/>
      <c r="HTI414" s="47"/>
      <c r="HTJ414" s="47"/>
      <c r="HTK414" s="47"/>
      <c r="HTL414" s="47"/>
      <c r="HTM414" s="47"/>
      <c r="HTN414" s="47"/>
      <c r="HTO414" s="47"/>
      <c r="HTP414" s="47"/>
      <c r="HTQ414" s="47"/>
      <c r="HTR414" s="47"/>
      <c r="HTS414" s="47"/>
      <c r="HTT414" s="47"/>
      <c r="HTU414" s="47"/>
      <c r="HTV414" s="47"/>
      <c r="HTW414" s="47"/>
      <c r="HTX414" s="47"/>
      <c r="HTY414" s="47"/>
      <c r="HTZ414" s="47"/>
      <c r="HUA414" s="47"/>
      <c r="HUB414" s="47"/>
      <c r="HUC414" s="47"/>
      <c r="HUD414" s="47"/>
      <c r="HUE414" s="47"/>
      <c r="HUF414" s="47"/>
      <c r="HUG414" s="47"/>
      <c r="HUH414" s="47"/>
      <c r="HUI414" s="47"/>
      <c r="HUJ414" s="47"/>
      <c r="HUK414" s="47"/>
      <c r="HUL414" s="47"/>
      <c r="HUM414" s="47"/>
      <c r="HUN414" s="47"/>
      <c r="HUO414" s="47"/>
      <c r="HUP414" s="47"/>
      <c r="HUQ414" s="47"/>
      <c r="HUR414" s="47"/>
      <c r="HUS414" s="47"/>
      <c r="HUT414" s="47"/>
      <c r="HUU414" s="47"/>
      <c r="HUV414" s="47"/>
      <c r="HUW414" s="47"/>
      <c r="HUX414" s="47"/>
      <c r="HUY414" s="47"/>
      <c r="HUZ414" s="47"/>
      <c r="HVA414" s="47"/>
      <c r="HVB414" s="47"/>
      <c r="HVC414" s="47"/>
      <c r="HVD414" s="47"/>
      <c r="HVE414" s="47"/>
      <c r="HVF414" s="47"/>
      <c r="HVG414" s="47"/>
      <c r="HVH414" s="47"/>
      <c r="HVI414" s="47"/>
      <c r="HVJ414" s="47"/>
      <c r="HVK414" s="47"/>
      <c r="HVL414" s="47"/>
      <c r="HVM414" s="47"/>
      <c r="HVN414" s="47"/>
      <c r="HVO414" s="47"/>
      <c r="HVP414" s="47"/>
      <c r="HVQ414" s="47"/>
      <c r="HVR414" s="47"/>
      <c r="HVS414" s="47"/>
      <c r="HVT414" s="47"/>
      <c r="HVU414" s="47"/>
      <c r="HVV414" s="47"/>
      <c r="HVW414" s="47"/>
      <c r="HVX414" s="47"/>
      <c r="HVY414" s="47"/>
      <c r="HVZ414" s="47"/>
      <c r="HWA414" s="47"/>
      <c r="HWB414" s="47"/>
      <c r="HWC414" s="47"/>
      <c r="HWD414" s="47"/>
      <c r="HWE414" s="47"/>
      <c r="HWF414" s="47"/>
      <c r="HWG414" s="47"/>
      <c r="HWH414" s="47"/>
      <c r="HWI414" s="47"/>
      <c r="HWJ414" s="47"/>
      <c r="HWK414" s="47"/>
      <c r="HWL414" s="47"/>
      <c r="HWM414" s="47"/>
      <c r="HWN414" s="47"/>
      <c r="HWO414" s="47"/>
      <c r="HWP414" s="47"/>
      <c r="HWQ414" s="47"/>
      <c r="HWR414" s="47"/>
      <c r="HWS414" s="47"/>
      <c r="HWT414" s="47"/>
      <c r="HWU414" s="47"/>
      <c r="HWV414" s="47"/>
      <c r="HWW414" s="47"/>
      <c r="HWX414" s="47"/>
      <c r="HWY414" s="47"/>
      <c r="HWZ414" s="47"/>
      <c r="HXA414" s="47"/>
      <c r="HXB414" s="47"/>
      <c r="HXC414" s="47"/>
      <c r="HXD414" s="47"/>
      <c r="HXE414" s="47"/>
      <c r="HXF414" s="47"/>
      <c r="HXG414" s="47"/>
      <c r="HXH414" s="47"/>
      <c r="HXI414" s="47"/>
      <c r="HXJ414" s="47"/>
      <c r="HXK414" s="47"/>
      <c r="HXL414" s="47"/>
      <c r="HXM414" s="47"/>
      <c r="HXN414" s="47"/>
      <c r="HXO414" s="47"/>
      <c r="HXP414" s="47"/>
      <c r="HXQ414" s="47"/>
      <c r="HXR414" s="47"/>
      <c r="HXS414" s="47"/>
      <c r="HXT414" s="47"/>
      <c r="HXU414" s="47"/>
      <c r="HXV414" s="47"/>
      <c r="HXW414" s="47"/>
      <c r="HXX414" s="47"/>
      <c r="HXY414" s="47"/>
      <c r="HXZ414" s="47"/>
      <c r="HYA414" s="47"/>
      <c r="HYB414" s="47"/>
      <c r="HYC414" s="47"/>
      <c r="HYD414" s="47"/>
      <c r="HYE414" s="47"/>
      <c r="HYF414" s="47"/>
      <c r="HYG414" s="47"/>
      <c r="HYH414" s="47"/>
      <c r="HYI414" s="47"/>
      <c r="HYJ414" s="47"/>
      <c r="HYK414" s="47"/>
      <c r="HYL414" s="47"/>
      <c r="HYM414" s="47"/>
      <c r="HYN414" s="47"/>
      <c r="HYO414" s="47"/>
      <c r="HYP414" s="47"/>
      <c r="HYQ414" s="47"/>
      <c r="HYR414" s="47"/>
      <c r="HYS414" s="47"/>
      <c r="HYT414" s="47"/>
      <c r="HYU414" s="47"/>
      <c r="HYV414" s="47"/>
      <c r="HYW414" s="47"/>
      <c r="HYX414" s="47"/>
      <c r="HYY414" s="47"/>
      <c r="HYZ414" s="47"/>
      <c r="HZA414" s="47"/>
      <c r="HZB414" s="47"/>
      <c r="HZC414" s="47"/>
      <c r="HZD414" s="47"/>
      <c r="HZE414" s="47"/>
      <c r="HZF414" s="47"/>
      <c r="HZG414" s="47"/>
      <c r="HZH414" s="47"/>
      <c r="HZI414" s="47"/>
      <c r="HZJ414" s="47"/>
      <c r="HZK414" s="47"/>
      <c r="HZL414" s="47"/>
      <c r="HZM414" s="47"/>
      <c r="HZN414" s="47"/>
      <c r="HZO414" s="47"/>
      <c r="HZP414" s="47"/>
      <c r="HZQ414" s="47"/>
      <c r="HZR414" s="47"/>
      <c r="HZS414" s="47"/>
      <c r="HZT414" s="47"/>
      <c r="HZU414" s="47"/>
      <c r="HZV414" s="47"/>
      <c r="HZW414" s="47"/>
      <c r="HZX414" s="47"/>
      <c r="HZY414" s="47"/>
      <c r="HZZ414" s="47"/>
      <c r="IAA414" s="47"/>
      <c r="IAB414" s="47"/>
      <c r="IAC414" s="47"/>
      <c r="IAD414" s="47"/>
      <c r="IAE414" s="47"/>
      <c r="IAF414" s="47"/>
      <c r="IAG414" s="47"/>
      <c r="IAH414" s="47"/>
      <c r="IAI414" s="47"/>
      <c r="IAJ414" s="47"/>
      <c r="IAK414" s="47"/>
      <c r="IAL414" s="47"/>
      <c r="IAM414" s="47"/>
      <c r="IAN414" s="47"/>
      <c r="IAO414" s="47"/>
      <c r="IAP414" s="47"/>
      <c r="IAQ414" s="47"/>
      <c r="IAR414" s="47"/>
      <c r="IAS414" s="47"/>
      <c r="IAT414" s="47"/>
      <c r="IAU414" s="47"/>
      <c r="IAV414" s="47"/>
      <c r="IAW414" s="47"/>
      <c r="IAX414" s="47"/>
      <c r="IAY414" s="47"/>
      <c r="IAZ414" s="47"/>
      <c r="IBA414" s="47"/>
      <c r="IBB414" s="47"/>
      <c r="IBC414" s="47"/>
      <c r="IBD414" s="47"/>
      <c r="IBE414" s="47"/>
      <c r="IBF414" s="47"/>
      <c r="IBG414" s="47"/>
      <c r="IBH414" s="47"/>
      <c r="IBI414" s="47"/>
      <c r="IBJ414" s="47"/>
      <c r="IBK414" s="47"/>
      <c r="IBL414" s="47"/>
      <c r="IBM414" s="47"/>
      <c r="IBN414" s="47"/>
      <c r="IBO414" s="47"/>
      <c r="IBP414" s="47"/>
      <c r="IBQ414" s="47"/>
      <c r="IBR414" s="47"/>
      <c r="IBS414" s="47"/>
      <c r="IBT414" s="47"/>
      <c r="IBU414" s="47"/>
      <c r="IBV414" s="47"/>
      <c r="IBW414" s="47"/>
      <c r="IBX414" s="47"/>
      <c r="IBY414" s="47"/>
      <c r="IBZ414" s="47"/>
      <c r="ICA414" s="47"/>
      <c r="ICB414" s="47"/>
      <c r="ICC414" s="47"/>
      <c r="ICD414" s="47"/>
      <c r="ICE414" s="47"/>
      <c r="ICF414" s="47"/>
      <c r="ICG414" s="47"/>
      <c r="ICH414" s="47"/>
      <c r="ICI414" s="47"/>
      <c r="ICJ414" s="47"/>
      <c r="ICK414" s="47"/>
      <c r="ICL414" s="47"/>
      <c r="ICM414" s="47"/>
      <c r="ICN414" s="47"/>
      <c r="ICO414" s="47"/>
      <c r="ICP414" s="47"/>
      <c r="ICQ414" s="47"/>
      <c r="ICR414" s="47"/>
      <c r="ICS414" s="47"/>
      <c r="ICT414" s="47"/>
      <c r="ICU414" s="47"/>
      <c r="ICV414" s="47"/>
      <c r="ICW414" s="47"/>
      <c r="ICX414" s="47"/>
      <c r="ICY414" s="47"/>
      <c r="ICZ414" s="47"/>
      <c r="IDA414" s="47"/>
      <c r="IDB414" s="47"/>
      <c r="IDC414" s="47"/>
      <c r="IDD414" s="47"/>
      <c r="IDE414" s="47"/>
      <c r="IDF414" s="47"/>
      <c r="IDG414" s="47"/>
      <c r="IDH414" s="47"/>
      <c r="IDI414" s="47"/>
      <c r="IDJ414" s="47"/>
      <c r="IDK414" s="47"/>
      <c r="IDL414" s="47"/>
      <c r="IDM414" s="47"/>
      <c r="IDN414" s="47"/>
      <c r="IDO414" s="47"/>
      <c r="IDP414" s="47"/>
      <c r="IDQ414" s="47"/>
      <c r="IDR414" s="47"/>
      <c r="IDS414" s="47"/>
      <c r="IDT414" s="47"/>
      <c r="IDU414" s="47"/>
      <c r="IDV414" s="47"/>
      <c r="IDW414" s="47"/>
      <c r="IDX414" s="47"/>
      <c r="IDY414" s="47"/>
      <c r="IDZ414" s="47"/>
      <c r="IEA414" s="47"/>
      <c r="IEB414" s="47"/>
      <c r="IEC414" s="47"/>
      <c r="IED414" s="47"/>
      <c r="IEE414" s="47"/>
      <c r="IEF414" s="47"/>
      <c r="IEG414" s="47"/>
      <c r="IEH414" s="47"/>
      <c r="IEI414" s="47"/>
      <c r="IEJ414" s="47"/>
      <c r="IEK414" s="47"/>
      <c r="IEL414" s="47"/>
      <c r="IEM414" s="47"/>
      <c r="IEN414" s="47"/>
      <c r="IEO414" s="47"/>
      <c r="IEP414" s="47"/>
      <c r="IEQ414" s="47"/>
      <c r="IER414" s="47"/>
      <c r="IES414" s="47"/>
      <c r="IET414" s="47"/>
      <c r="IEU414" s="47"/>
      <c r="IEV414" s="47"/>
      <c r="IEW414" s="47"/>
      <c r="IEX414" s="47"/>
      <c r="IEY414" s="47"/>
      <c r="IEZ414" s="47"/>
      <c r="IFA414" s="47"/>
      <c r="IFB414" s="47"/>
      <c r="IFC414" s="47"/>
      <c r="IFD414" s="47"/>
      <c r="IFE414" s="47"/>
      <c r="IFF414" s="47"/>
      <c r="IFG414" s="47"/>
      <c r="IFH414" s="47"/>
      <c r="IFI414" s="47"/>
      <c r="IFJ414" s="47"/>
      <c r="IFK414" s="47"/>
      <c r="IFL414" s="47"/>
      <c r="IFM414" s="47"/>
      <c r="IFN414" s="47"/>
      <c r="IFO414" s="47"/>
      <c r="IFP414" s="47"/>
      <c r="IFQ414" s="47"/>
      <c r="IFR414" s="47"/>
      <c r="IFS414" s="47"/>
      <c r="IFT414" s="47"/>
      <c r="IFU414" s="47"/>
      <c r="IFV414" s="47"/>
      <c r="IFW414" s="47"/>
      <c r="IFX414" s="47"/>
      <c r="IFY414" s="47"/>
      <c r="IFZ414" s="47"/>
      <c r="IGA414" s="47"/>
      <c r="IGB414" s="47"/>
      <c r="IGC414" s="47"/>
      <c r="IGD414" s="47"/>
      <c r="IGE414" s="47"/>
      <c r="IGF414" s="47"/>
      <c r="IGG414" s="47"/>
      <c r="IGH414" s="47"/>
      <c r="IGI414" s="47"/>
      <c r="IGJ414" s="47"/>
      <c r="IGK414" s="47"/>
      <c r="IGL414" s="47"/>
      <c r="IGM414" s="47"/>
      <c r="IGN414" s="47"/>
      <c r="IGO414" s="47"/>
      <c r="IGP414" s="47"/>
      <c r="IGQ414" s="47"/>
      <c r="IGR414" s="47"/>
      <c r="IGS414" s="47"/>
      <c r="IGT414" s="47"/>
      <c r="IGU414" s="47"/>
      <c r="IGV414" s="47"/>
      <c r="IGW414" s="47"/>
      <c r="IGX414" s="47"/>
      <c r="IGY414" s="47"/>
      <c r="IGZ414" s="47"/>
      <c r="IHA414" s="47"/>
      <c r="IHB414" s="47"/>
      <c r="IHC414" s="47"/>
      <c r="IHD414" s="47"/>
      <c r="IHE414" s="47"/>
      <c r="IHF414" s="47"/>
      <c r="IHG414" s="47"/>
      <c r="IHH414" s="47"/>
      <c r="IHI414" s="47"/>
      <c r="IHJ414" s="47"/>
      <c r="IHK414" s="47"/>
      <c r="IHL414" s="47"/>
      <c r="IHM414" s="47"/>
      <c r="IHN414" s="47"/>
      <c r="IHO414" s="47"/>
      <c r="IHP414" s="47"/>
      <c r="IHQ414" s="47"/>
      <c r="IHR414" s="47"/>
      <c r="IHS414" s="47"/>
      <c r="IHT414" s="47"/>
      <c r="IHU414" s="47"/>
      <c r="IHV414" s="47"/>
      <c r="IHW414" s="47"/>
      <c r="IHX414" s="47"/>
      <c r="IHY414" s="47"/>
      <c r="IHZ414" s="47"/>
      <c r="IIA414" s="47"/>
      <c r="IIB414" s="47"/>
      <c r="IIC414" s="47"/>
      <c r="IID414" s="47"/>
      <c r="IIE414" s="47"/>
      <c r="IIF414" s="47"/>
      <c r="IIG414" s="47"/>
      <c r="IIH414" s="47"/>
      <c r="III414" s="47"/>
      <c r="IIJ414" s="47"/>
      <c r="IIK414" s="47"/>
      <c r="IIL414" s="47"/>
      <c r="IIM414" s="47"/>
      <c r="IIN414" s="47"/>
      <c r="IIO414" s="47"/>
      <c r="IIP414" s="47"/>
      <c r="IIQ414" s="47"/>
      <c r="IIR414" s="47"/>
      <c r="IIS414" s="47"/>
      <c r="IIT414" s="47"/>
      <c r="IIU414" s="47"/>
      <c r="IIV414" s="47"/>
      <c r="IIW414" s="47"/>
      <c r="IIX414" s="47"/>
      <c r="IIY414" s="47"/>
      <c r="IIZ414" s="47"/>
      <c r="IJA414" s="47"/>
      <c r="IJB414" s="47"/>
      <c r="IJC414" s="47"/>
      <c r="IJD414" s="47"/>
      <c r="IJE414" s="47"/>
      <c r="IJF414" s="47"/>
      <c r="IJG414" s="47"/>
      <c r="IJH414" s="47"/>
      <c r="IJI414" s="47"/>
      <c r="IJJ414" s="47"/>
      <c r="IJK414" s="47"/>
      <c r="IJL414" s="47"/>
      <c r="IJM414" s="47"/>
      <c r="IJN414" s="47"/>
      <c r="IJO414" s="47"/>
      <c r="IJP414" s="47"/>
      <c r="IJQ414" s="47"/>
      <c r="IJR414" s="47"/>
      <c r="IJS414" s="47"/>
      <c r="IJT414" s="47"/>
      <c r="IJU414" s="47"/>
      <c r="IJV414" s="47"/>
      <c r="IJW414" s="47"/>
      <c r="IJX414" s="47"/>
      <c r="IJY414" s="47"/>
      <c r="IJZ414" s="47"/>
      <c r="IKA414" s="47"/>
      <c r="IKB414" s="47"/>
      <c r="IKC414" s="47"/>
      <c r="IKD414" s="47"/>
      <c r="IKE414" s="47"/>
      <c r="IKF414" s="47"/>
      <c r="IKG414" s="47"/>
      <c r="IKH414" s="47"/>
      <c r="IKI414" s="47"/>
      <c r="IKJ414" s="47"/>
      <c r="IKK414" s="47"/>
      <c r="IKL414" s="47"/>
      <c r="IKM414" s="47"/>
      <c r="IKN414" s="47"/>
      <c r="IKO414" s="47"/>
      <c r="IKP414" s="47"/>
      <c r="IKQ414" s="47"/>
      <c r="IKR414" s="47"/>
      <c r="IKS414" s="47"/>
      <c r="IKT414" s="47"/>
      <c r="IKU414" s="47"/>
      <c r="IKV414" s="47"/>
      <c r="IKW414" s="47"/>
      <c r="IKX414" s="47"/>
      <c r="IKY414" s="47"/>
      <c r="IKZ414" s="47"/>
      <c r="ILA414" s="47"/>
      <c r="ILB414" s="47"/>
      <c r="ILC414" s="47"/>
      <c r="ILD414" s="47"/>
      <c r="ILE414" s="47"/>
      <c r="ILF414" s="47"/>
      <c r="ILG414" s="47"/>
      <c r="ILH414" s="47"/>
      <c r="ILI414" s="47"/>
      <c r="ILJ414" s="47"/>
      <c r="ILK414" s="47"/>
      <c r="ILL414" s="47"/>
      <c r="ILM414" s="47"/>
      <c r="ILN414" s="47"/>
      <c r="ILO414" s="47"/>
      <c r="ILP414" s="47"/>
      <c r="ILQ414" s="47"/>
      <c r="ILR414" s="47"/>
      <c r="ILS414" s="47"/>
      <c r="ILT414" s="47"/>
      <c r="ILU414" s="47"/>
      <c r="ILV414" s="47"/>
      <c r="ILW414" s="47"/>
      <c r="ILX414" s="47"/>
      <c r="ILY414" s="47"/>
      <c r="ILZ414" s="47"/>
      <c r="IMA414" s="47"/>
      <c r="IMB414" s="47"/>
      <c r="IMC414" s="47"/>
      <c r="IMD414" s="47"/>
      <c r="IME414" s="47"/>
      <c r="IMF414" s="47"/>
      <c r="IMG414" s="47"/>
      <c r="IMH414" s="47"/>
      <c r="IMI414" s="47"/>
      <c r="IMJ414" s="47"/>
      <c r="IMK414" s="47"/>
      <c r="IML414" s="47"/>
      <c r="IMM414" s="47"/>
      <c r="IMN414" s="47"/>
      <c r="IMO414" s="47"/>
      <c r="IMP414" s="47"/>
      <c r="IMQ414" s="47"/>
      <c r="IMR414" s="47"/>
      <c r="IMS414" s="47"/>
      <c r="IMT414" s="47"/>
      <c r="IMU414" s="47"/>
      <c r="IMV414" s="47"/>
      <c r="IMW414" s="47"/>
      <c r="IMX414" s="47"/>
      <c r="IMY414" s="47"/>
      <c r="IMZ414" s="47"/>
      <c r="INA414" s="47"/>
      <c r="INB414" s="47"/>
      <c r="INC414" s="47"/>
      <c r="IND414" s="47"/>
      <c r="INE414" s="47"/>
      <c r="INF414" s="47"/>
      <c r="ING414" s="47"/>
      <c r="INH414" s="47"/>
      <c r="INI414" s="47"/>
      <c r="INJ414" s="47"/>
      <c r="INK414" s="47"/>
      <c r="INL414" s="47"/>
      <c r="INM414" s="47"/>
      <c r="INN414" s="47"/>
      <c r="INO414" s="47"/>
      <c r="INP414" s="47"/>
      <c r="INQ414" s="47"/>
      <c r="INR414" s="47"/>
      <c r="INS414" s="47"/>
      <c r="INT414" s="47"/>
      <c r="INU414" s="47"/>
      <c r="INV414" s="47"/>
      <c r="INW414" s="47"/>
      <c r="INX414" s="47"/>
      <c r="INY414" s="47"/>
      <c r="INZ414" s="47"/>
      <c r="IOA414" s="47"/>
      <c r="IOB414" s="47"/>
      <c r="IOC414" s="47"/>
      <c r="IOD414" s="47"/>
      <c r="IOE414" s="47"/>
      <c r="IOF414" s="47"/>
      <c r="IOG414" s="47"/>
      <c r="IOH414" s="47"/>
      <c r="IOI414" s="47"/>
      <c r="IOJ414" s="47"/>
      <c r="IOK414" s="47"/>
      <c r="IOL414" s="47"/>
      <c r="IOM414" s="47"/>
      <c r="ION414" s="47"/>
      <c r="IOO414" s="47"/>
      <c r="IOP414" s="47"/>
      <c r="IOQ414" s="47"/>
      <c r="IOR414" s="47"/>
      <c r="IOS414" s="47"/>
      <c r="IOT414" s="47"/>
      <c r="IOU414" s="47"/>
      <c r="IOV414" s="47"/>
      <c r="IOW414" s="47"/>
      <c r="IOX414" s="47"/>
      <c r="IOY414" s="47"/>
      <c r="IOZ414" s="47"/>
      <c r="IPA414" s="47"/>
      <c r="IPB414" s="47"/>
      <c r="IPC414" s="47"/>
      <c r="IPD414" s="47"/>
      <c r="IPE414" s="47"/>
      <c r="IPF414" s="47"/>
      <c r="IPG414" s="47"/>
      <c r="IPH414" s="47"/>
      <c r="IPI414" s="47"/>
      <c r="IPJ414" s="47"/>
      <c r="IPK414" s="47"/>
      <c r="IPL414" s="47"/>
      <c r="IPM414" s="47"/>
      <c r="IPN414" s="47"/>
      <c r="IPO414" s="47"/>
      <c r="IPP414" s="47"/>
      <c r="IPQ414" s="47"/>
      <c r="IPR414" s="47"/>
      <c r="IPS414" s="47"/>
      <c r="IPT414" s="47"/>
      <c r="IPU414" s="47"/>
      <c r="IPV414" s="47"/>
      <c r="IPW414" s="47"/>
      <c r="IPX414" s="47"/>
      <c r="IPY414" s="47"/>
      <c r="IPZ414" s="47"/>
      <c r="IQA414" s="47"/>
      <c r="IQB414" s="47"/>
      <c r="IQC414" s="47"/>
      <c r="IQD414" s="47"/>
      <c r="IQE414" s="47"/>
      <c r="IQF414" s="47"/>
      <c r="IQG414" s="47"/>
      <c r="IQH414" s="47"/>
      <c r="IQI414" s="47"/>
      <c r="IQJ414" s="47"/>
      <c r="IQK414" s="47"/>
      <c r="IQL414" s="47"/>
      <c r="IQM414" s="47"/>
      <c r="IQN414" s="47"/>
      <c r="IQO414" s="47"/>
      <c r="IQP414" s="47"/>
      <c r="IQQ414" s="47"/>
      <c r="IQR414" s="47"/>
      <c r="IQS414" s="47"/>
      <c r="IQT414" s="47"/>
      <c r="IQU414" s="47"/>
      <c r="IQV414" s="47"/>
      <c r="IQW414" s="47"/>
      <c r="IQX414" s="47"/>
      <c r="IQY414" s="47"/>
      <c r="IQZ414" s="47"/>
      <c r="IRA414" s="47"/>
      <c r="IRB414" s="47"/>
      <c r="IRC414" s="47"/>
      <c r="IRD414" s="47"/>
      <c r="IRE414" s="47"/>
      <c r="IRF414" s="47"/>
      <c r="IRG414" s="47"/>
      <c r="IRH414" s="47"/>
      <c r="IRI414" s="47"/>
      <c r="IRJ414" s="47"/>
      <c r="IRK414" s="47"/>
      <c r="IRL414" s="47"/>
      <c r="IRM414" s="47"/>
      <c r="IRN414" s="47"/>
      <c r="IRO414" s="47"/>
      <c r="IRP414" s="47"/>
      <c r="IRQ414" s="47"/>
      <c r="IRR414" s="47"/>
      <c r="IRS414" s="47"/>
      <c r="IRT414" s="47"/>
      <c r="IRU414" s="47"/>
      <c r="IRV414" s="47"/>
      <c r="IRW414" s="47"/>
      <c r="IRX414" s="47"/>
      <c r="IRY414" s="47"/>
      <c r="IRZ414" s="47"/>
      <c r="ISA414" s="47"/>
      <c r="ISB414" s="47"/>
      <c r="ISC414" s="47"/>
      <c r="ISD414" s="47"/>
      <c r="ISE414" s="47"/>
      <c r="ISF414" s="47"/>
      <c r="ISG414" s="47"/>
      <c r="ISH414" s="47"/>
      <c r="ISI414" s="47"/>
      <c r="ISJ414" s="47"/>
      <c r="ISK414" s="47"/>
      <c r="ISL414" s="47"/>
      <c r="ISM414" s="47"/>
      <c r="ISN414" s="47"/>
      <c r="ISO414" s="47"/>
      <c r="ISP414" s="47"/>
      <c r="ISQ414" s="47"/>
      <c r="ISR414" s="47"/>
      <c r="ISS414" s="47"/>
      <c r="IST414" s="47"/>
      <c r="ISU414" s="47"/>
      <c r="ISV414" s="47"/>
      <c r="ISW414" s="47"/>
      <c r="ISX414" s="47"/>
      <c r="ISY414" s="47"/>
      <c r="ISZ414" s="47"/>
      <c r="ITA414" s="47"/>
      <c r="ITB414" s="47"/>
      <c r="ITC414" s="47"/>
      <c r="ITD414" s="47"/>
      <c r="ITE414" s="47"/>
      <c r="ITF414" s="47"/>
      <c r="ITG414" s="47"/>
      <c r="ITH414" s="47"/>
      <c r="ITI414" s="47"/>
      <c r="ITJ414" s="47"/>
      <c r="ITK414" s="47"/>
      <c r="ITL414" s="47"/>
      <c r="ITM414" s="47"/>
      <c r="ITN414" s="47"/>
      <c r="ITO414" s="47"/>
      <c r="ITP414" s="47"/>
      <c r="ITQ414" s="47"/>
      <c r="ITR414" s="47"/>
      <c r="ITS414" s="47"/>
      <c r="ITT414" s="47"/>
      <c r="ITU414" s="47"/>
      <c r="ITV414" s="47"/>
      <c r="ITW414" s="47"/>
      <c r="ITX414" s="47"/>
      <c r="ITY414" s="47"/>
      <c r="ITZ414" s="47"/>
      <c r="IUA414" s="47"/>
      <c r="IUB414" s="47"/>
      <c r="IUC414" s="47"/>
      <c r="IUD414" s="47"/>
      <c r="IUE414" s="47"/>
      <c r="IUF414" s="47"/>
      <c r="IUG414" s="47"/>
      <c r="IUH414" s="47"/>
      <c r="IUI414" s="47"/>
      <c r="IUJ414" s="47"/>
      <c r="IUK414" s="47"/>
      <c r="IUL414" s="47"/>
      <c r="IUM414" s="47"/>
      <c r="IUN414" s="47"/>
      <c r="IUO414" s="47"/>
      <c r="IUP414" s="47"/>
      <c r="IUQ414" s="47"/>
      <c r="IUR414" s="47"/>
      <c r="IUS414" s="47"/>
      <c r="IUT414" s="47"/>
      <c r="IUU414" s="47"/>
      <c r="IUV414" s="47"/>
      <c r="IUW414" s="47"/>
      <c r="IUX414" s="47"/>
      <c r="IUY414" s="47"/>
      <c r="IUZ414" s="47"/>
      <c r="IVA414" s="47"/>
      <c r="IVB414" s="47"/>
      <c r="IVC414" s="47"/>
      <c r="IVD414" s="47"/>
      <c r="IVE414" s="47"/>
      <c r="IVF414" s="47"/>
      <c r="IVG414" s="47"/>
      <c r="IVH414" s="47"/>
      <c r="IVI414" s="47"/>
      <c r="IVJ414" s="47"/>
      <c r="IVK414" s="47"/>
      <c r="IVL414" s="47"/>
      <c r="IVM414" s="47"/>
      <c r="IVN414" s="47"/>
      <c r="IVO414" s="47"/>
      <c r="IVP414" s="47"/>
      <c r="IVQ414" s="47"/>
      <c r="IVR414" s="47"/>
      <c r="IVS414" s="47"/>
      <c r="IVT414" s="47"/>
      <c r="IVU414" s="47"/>
      <c r="IVV414" s="47"/>
      <c r="IVW414" s="47"/>
      <c r="IVX414" s="47"/>
      <c r="IVY414" s="47"/>
      <c r="IVZ414" s="47"/>
      <c r="IWA414" s="47"/>
      <c r="IWB414" s="47"/>
      <c r="IWC414" s="47"/>
      <c r="IWD414" s="47"/>
      <c r="IWE414" s="47"/>
      <c r="IWF414" s="47"/>
      <c r="IWG414" s="47"/>
      <c r="IWH414" s="47"/>
      <c r="IWI414" s="47"/>
      <c r="IWJ414" s="47"/>
      <c r="IWK414" s="47"/>
      <c r="IWL414" s="47"/>
      <c r="IWM414" s="47"/>
      <c r="IWN414" s="47"/>
      <c r="IWO414" s="47"/>
      <c r="IWP414" s="47"/>
      <c r="IWQ414" s="47"/>
      <c r="IWR414" s="47"/>
      <c r="IWS414" s="47"/>
      <c r="IWT414" s="47"/>
      <c r="IWU414" s="47"/>
      <c r="IWV414" s="47"/>
      <c r="IWW414" s="47"/>
      <c r="IWX414" s="47"/>
      <c r="IWY414" s="47"/>
      <c r="IWZ414" s="47"/>
      <c r="IXA414" s="47"/>
      <c r="IXB414" s="47"/>
      <c r="IXC414" s="47"/>
      <c r="IXD414" s="47"/>
      <c r="IXE414" s="47"/>
      <c r="IXF414" s="47"/>
      <c r="IXG414" s="47"/>
      <c r="IXH414" s="47"/>
      <c r="IXI414" s="47"/>
      <c r="IXJ414" s="47"/>
      <c r="IXK414" s="47"/>
      <c r="IXL414" s="47"/>
      <c r="IXM414" s="47"/>
      <c r="IXN414" s="47"/>
      <c r="IXO414" s="47"/>
      <c r="IXP414" s="47"/>
      <c r="IXQ414" s="47"/>
      <c r="IXR414" s="47"/>
      <c r="IXS414" s="47"/>
      <c r="IXT414" s="47"/>
      <c r="IXU414" s="47"/>
      <c r="IXV414" s="47"/>
      <c r="IXW414" s="47"/>
      <c r="IXX414" s="47"/>
      <c r="IXY414" s="47"/>
      <c r="IXZ414" s="47"/>
      <c r="IYA414" s="47"/>
      <c r="IYB414" s="47"/>
      <c r="IYC414" s="47"/>
      <c r="IYD414" s="47"/>
      <c r="IYE414" s="47"/>
      <c r="IYF414" s="47"/>
      <c r="IYG414" s="47"/>
      <c r="IYH414" s="47"/>
      <c r="IYI414" s="47"/>
      <c r="IYJ414" s="47"/>
      <c r="IYK414" s="47"/>
      <c r="IYL414" s="47"/>
      <c r="IYM414" s="47"/>
      <c r="IYN414" s="47"/>
      <c r="IYO414" s="47"/>
      <c r="IYP414" s="47"/>
      <c r="IYQ414" s="47"/>
      <c r="IYR414" s="47"/>
      <c r="IYS414" s="47"/>
      <c r="IYT414" s="47"/>
      <c r="IYU414" s="47"/>
      <c r="IYV414" s="47"/>
      <c r="IYW414" s="47"/>
      <c r="IYX414" s="47"/>
      <c r="IYY414" s="47"/>
      <c r="IYZ414" s="47"/>
      <c r="IZA414" s="47"/>
      <c r="IZB414" s="47"/>
      <c r="IZC414" s="47"/>
      <c r="IZD414" s="47"/>
      <c r="IZE414" s="47"/>
      <c r="IZF414" s="47"/>
      <c r="IZG414" s="47"/>
      <c r="IZH414" s="47"/>
      <c r="IZI414" s="47"/>
      <c r="IZJ414" s="47"/>
      <c r="IZK414" s="47"/>
      <c r="IZL414" s="47"/>
      <c r="IZM414" s="47"/>
      <c r="IZN414" s="47"/>
      <c r="IZO414" s="47"/>
      <c r="IZP414" s="47"/>
      <c r="IZQ414" s="47"/>
      <c r="IZR414" s="47"/>
      <c r="IZS414" s="47"/>
      <c r="IZT414" s="47"/>
      <c r="IZU414" s="47"/>
      <c r="IZV414" s="47"/>
      <c r="IZW414" s="47"/>
      <c r="IZX414" s="47"/>
      <c r="IZY414" s="47"/>
      <c r="IZZ414" s="47"/>
      <c r="JAA414" s="47"/>
      <c r="JAB414" s="47"/>
      <c r="JAC414" s="47"/>
      <c r="JAD414" s="47"/>
      <c r="JAE414" s="47"/>
      <c r="JAF414" s="47"/>
      <c r="JAG414" s="47"/>
      <c r="JAH414" s="47"/>
      <c r="JAI414" s="47"/>
      <c r="JAJ414" s="47"/>
      <c r="JAK414" s="47"/>
      <c r="JAL414" s="47"/>
      <c r="JAM414" s="47"/>
      <c r="JAN414" s="47"/>
      <c r="JAO414" s="47"/>
      <c r="JAP414" s="47"/>
      <c r="JAQ414" s="47"/>
      <c r="JAR414" s="47"/>
      <c r="JAS414" s="47"/>
      <c r="JAT414" s="47"/>
      <c r="JAU414" s="47"/>
      <c r="JAV414" s="47"/>
      <c r="JAW414" s="47"/>
      <c r="JAX414" s="47"/>
      <c r="JAY414" s="47"/>
      <c r="JAZ414" s="47"/>
      <c r="JBA414" s="47"/>
      <c r="JBB414" s="47"/>
      <c r="JBC414" s="47"/>
      <c r="JBD414" s="47"/>
      <c r="JBE414" s="47"/>
      <c r="JBF414" s="47"/>
      <c r="JBG414" s="47"/>
      <c r="JBH414" s="47"/>
      <c r="JBI414" s="47"/>
      <c r="JBJ414" s="47"/>
      <c r="JBK414" s="47"/>
      <c r="JBL414" s="47"/>
      <c r="JBM414" s="47"/>
      <c r="JBN414" s="47"/>
      <c r="JBO414" s="47"/>
      <c r="JBP414" s="47"/>
      <c r="JBQ414" s="47"/>
      <c r="JBR414" s="47"/>
      <c r="JBS414" s="47"/>
      <c r="JBT414" s="47"/>
      <c r="JBU414" s="47"/>
      <c r="JBV414" s="47"/>
      <c r="JBW414" s="47"/>
      <c r="JBX414" s="47"/>
      <c r="JBY414" s="47"/>
      <c r="JBZ414" s="47"/>
      <c r="JCA414" s="47"/>
      <c r="JCB414" s="47"/>
      <c r="JCC414" s="47"/>
      <c r="JCD414" s="47"/>
      <c r="JCE414" s="47"/>
      <c r="JCF414" s="47"/>
      <c r="JCG414" s="47"/>
      <c r="JCH414" s="47"/>
      <c r="JCI414" s="47"/>
      <c r="JCJ414" s="47"/>
      <c r="JCK414" s="47"/>
      <c r="JCL414" s="47"/>
      <c r="JCM414" s="47"/>
      <c r="JCN414" s="47"/>
      <c r="JCO414" s="47"/>
      <c r="JCP414" s="47"/>
      <c r="JCQ414" s="47"/>
      <c r="JCR414" s="47"/>
      <c r="JCS414" s="47"/>
      <c r="JCT414" s="47"/>
      <c r="JCU414" s="47"/>
      <c r="JCV414" s="47"/>
      <c r="JCW414" s="47"/>
      <c r="JCX414" s="47"/>
      <c r="JCY414" s="47"/>
      <c r="JCZ414" s="47"/>
      <c r="JDA414" s="47"/>
      <c r="JDB414" s="47"/>
      <c r="JDC414" s="47"/>
      <c r="JDD414" s="47"/>
      <c r="JDE414" s="47"/>
      <c r="JDF414" s="47"/>
      <c r="JDG414" s="47"/>
      <c r="JDH414" s="47"/>
      <c r="JDI414" s="47"/>
      <c r="JDJ414" s="47"/>
      <c r="JDK414" s="47"/>
      <c r="JDL414" s="47"/>
      <c r="JDM414" s="47"/>
      <c r="JDN414" s="47"/>
      <c r="JDO414" s="47"/>
      <c r="JDP414" s="47"/>
      <c r="JDQ414" s="47"/>
      <c r="JDR414" s="47"/>
      <c r="JDS414" s="47"/>
      <c r="JDT414" s="47"/>
      <c r="JDU414" s="47"/>
      <c r="JDV414" s="47"/>
      <c r="JDW414" s="47"/>
      <c r="JDX414" s="47"/>
      <c r="JDY414" s="47"/>
      <c r="JDZ414" s="47"/>
      <c r="JEA414" s="47"/>
      <c r="JEB414" s="47"/>
      <c r="JEC414" s="47"/>
      <c r="JED414" s="47"/>
      <c r="JEE414" s="47"/>
      <c r="JEF414" s="47"/>
      <c r="JEG414" s="47"/>
      <c r="JEH414" s="47"/>
      <c r="JEI414" s="47"/>
      <c r="JEJ414" s="47"/>
      <c r="JEK414" s="47"/>
      <c r="JEL414" s="47"/>
      <c r="JEM414" s="47"/>
      <c r="JEN414" s="47"/>
      <c r="JEO414" s="47"/>
      <c r="JEP414" s="47"/>
      <c r="JEQ414" s="47"/>
      <c r="JER414" s="47"/>
      <c r="JES414" s="47"/>
      <c r="JET414" s="47"/>
      <c r="JEU414" s="47"/>
      <c r="JEV414" s="47"/>
      <c r="JEW414" s="47"/>
      <c r="JEX414" s="47"/>
      <c r="JEY414" s="47"/>
      <c r="JEZ414" s="47"/>
      <c r="JFA414" s="47"/>
      <c r="JFB414" s="47"/>
      <c r="JFC414" s="47"/>
      <c r="JFD414" s="47"/>
      <c r="JFE414" s="47"/>
      <c r="JFF414" s="47"/>
      <c r="JFG414" s="47"/>
      <c r="JFH414" s="47"/>
      <c r="JFI414" s="47"/>
      <c r="JFJ414" s="47"/>
      <c r="JFK414" s="47"/>
      <c r="JFL414" s="47"/>
      <c r="JFM414" s="47"/>
      <c r="JFN414" s="47"/>
      <c r="JFO414" s="47"/>
      <c r="JFP414" s="47"/>
      <c r="JFQ414" s="47"/>
      <c r="JFR414" s="47"/>
      <c r="JFS414" s="47"/>
      <c r="JFT414" s="47"/>
      <c r="JFU414" s="47"/>
      <c r="JFV414" s="47"/>
      <c r="JFW414" s="47"/>
      <c r="JFX414" s="47"/>
      <c r="JFY414" s="47"/>
      <c r="JFZ414" s="47"/>
      <c r="JGA414" s="47"/>
      <c r="JGB414" s="47"/>
      <c r="JGC414" s="47"/>
      <c r="JGD414" s="47"/>
      <c r="JGE414" s="47"/>
      <c r="JGF414" s="47"/>
      <c r="JGG414" s="47"/>
      <c r="JGH414" s="47"/>
      <c r="JGI414" s="47"/>
      <c r="JGJ414" s="47"/>
      <c r="JGK414" s="47"/>
      <c r="JGL414" s="47"/>
      <c r="JGM414" s="47"/>
      <c r="JGN414" s="47"/>
      <c r="JGO414" s="47"/>
      <c r="JGP414" s="47"/>
      <c r="JGQ414" s="47"/>
      <c r="JGR414" s="47"/>
      <c r="JGS414" s="47"/>
      <c r="JGT414" s="47"/>
      <c r="JGU414" s="47"/>
      <c r="JGV414" s="47"/>
      <c r="JGW414" s="47"/>
      <c r="JGX414" s="47"/>
      <c r="JGY414" s="47"/>
      <c r="JGZ414" s="47"/>
      <c r="JHA414" s="47"/>
      <c r="JHB414" s="47"/>
      <c r="JHC414" s="47"/>
      <c r="JHD414" s="47"/>
      <c r="JHE414" s="47"/>
      <c r="JHF414" s="47"/>
      <c r="JHG414" s="47"/>
      <c r="JHH414" s="47"/>
      <c r="JHI414" s="47"/>
      <c r="JHJ414" s="47"/>
      <c r="JHK414" s="47"/>
      <c r="JHL414" s="47"/>
      <c r="JHM414" s="47"/>
      <c r="JHN414" s="47"/>
      <c r="JHO414" s="47"/>
      <c r="JHP414" s="47"/>
      <c r="JHQ414" s="47"/>
      <c r="JHR414" s="47"/>
      <c r="JHS414" s="47"/>
      <c r="JHT414" s="47"/>
      <c r="JHU414" s="47"/>
      <c r="JHV414" s="47"/>
      <c r="JHW414" s="47"/>
      <c r="JHX414" s="47"/>
      <c r="JHY414" s="47"/>
      <c r="JHZ414" s="47"/>
      <c r="JIA414" s="47"/>
      <c r="JIB414" s="47"/>
      <c r="JIC414" s="47"/>
      <c r="JID414" s="47"/>
      <c r="JIE414" s="47"/>
      <c r="JIF414" s="47"/>
      <c r="JIG414" s="47"/>
      <c r="JIH414" s="47"/>
      <c r="JII414" s="47"/>
      <c r="JIJ414" s="47"/>
      <c r="JIK414" s="47"/>
      <c r="JIL414" s="47"/>
      <c r="JIM414" s="47"/>
      <c r="JIN414" s="47"/>
      <c r="JIO414" s="47"/>
      <c r="JIP414" s="47"/>
      <c r="JIQ414" s="47"/>
      <c r="JIR414" s="47"/>
      <c r="JIS414" s="47"/>
      <c r="JIT414" s="47"/>
      <c r="JIU414" s="47"/>
      <c r="JIV414" s="47"/>
      <c r="JIW414" s="47"/>
      <c r="JIX414" s="47"/>
      <c r="JIY414" s="47"/>
      <c r="JIZ414" s="47"/>
      <c r="JJA414" s="47"/>
      <c r="JJB414" s="47"/>
      <c r="JJC414" s="47"/>
      <c r="JJD414" s="47"/>
      <c r="JJE414" s="47"/>
      <c r="JJF414" s="47"/>
      <c r="JJG414" s="47"/>
      <c r="JJH414" s="47"/>
      <c r="JJI414" s="47"/>
      <c r="JJJ414" s="47"/>
      <c r="JJK414" s="47"/>
      <c r="JJL414" s="47"/>
      <c r="JJM414" s="47"/>
      <c r="JJN414" s="47"/>
      <c r="JJO414" s="47"/>
      <c r="JJP414" s="47"/>
      <c r="JJQ414" s="47"/>
      <c r="JJR414" s="47"/>
      <c r="JJS414" s="47"/>
      <c r="JJT414" s="47"/>
      <c r="JJU414" s="47"/>
      <c r="JJV414" s="47"/>
      <c r="JJW414" s="47"/>
      <c r="JJX414" s="47"/>
      <c r="JJY414" s="47"/>
      <c r="JJZ414" s="47"/>
      <c r="JKA414" s="47"/>
      <c r="JKB414" s="47"/>
      <c r="JKC414" s="47"/>
      <c r="JKD414" s="47"/>
      <c r="JKE414" s="47"/>
      <c r="JKF414" s="47"/>
      <c r="JKG414" s="47"/>
      <c r="JKH414" s="47"/>
      <c r="JKI414" s="47"/>
      <c r="JKJ414" s="47"/>
      <c r="JKK414" s="47"/>
      <c r="JKL414" s="47"/>
      <c r="JKM414" s="47"/>
      <c r="JKN414" s="47"/>
      <c r="JKO414" s="47"/>
      <c r="JKP414" s="47"/>
      <c r="JKQ414" s="47"/>
      <c r="JKR414" s="47"/>
      <c r="JKS414" s="47"/>
      <c r="JKT414" s="47"/>
      <c r="JKU414" s="47"/>
      <c r="JKV414" s="47"/>
      <c r="JKW414" s="47"/>
      <c r="JKX414" s="47"/>
      <c r="JKY414" s="47"/>
      <c r="JKZ414" s="47"/>
      <c r="JLA414" s="47"/>
      <c r="JLB414" s="47"/>
      <c r="JLC414" s="47"/>
      <c r="JLD414" s="47"/>
      <c r="JLE414" s="47"/>
      <c r="JLF414" s="47"/>
      <c r="JLG414" s="47"/>
      <c r="JLH414" s="47"/>
      <c r="JLI414" s="47"/>
      <c r="JLJ414" s="47"/>
      <c r="JLK414" s="47"/>
      <c r="JLL414" s="47"/>
      <c r="JLM414" s="47"/>
      <c r="JLN414" s="47"/>
      <c r="JLO414" s="47"/>
      <c r="JLP414" s="47"/>
      <c r="JLQ414" s="47"/>
      <c r="JLR414" s="47"/>
      <c r="JLS414" s="47"/>
      <c r="JLT414" s="47"/>
      <c r="JLU414" s="47"/>
      <c r="JLV414" s="47"/>
      <c r="JLW414" s="47"/>
      <c r="JLX414" s="47"/>
      <c r="JLY414" s="47"/>
      <c r="JLZ414" s="47"/>
      <c r="JMA414" s="47"/>
      <c r="JMB414" s="47"/>
      <c r="JMC414" s="47"/>
      <c r="JMD414" s="47"/>
      <c r="JME414" s="47"/>
      <c r="JMF414" s="47"/>
      <c r="JMG414" s="47"/>
      <c r="JMH414" s="47"/>
      <c r="JMI414" s="47"/>
      <c r="JMJ414" s="47"/>
      <c r="JMK414" s="47"/>
      <c r="JML414" s="47"/>
      <c r="JMM414" s="47"/>
      <c r="JMN414" s="47"/>
      <c r="JMO414" s="47"/>
      <c r="JMP414" s="47"/>
      <c r="JMQ414" s="47"/>
      <c r="JMR414" s="47"/>
      <c r="JMS414" s="47"/>
      <c r="JMT414" s="47"/>
      <c r="JMU414" s="47"/>
      <c r="JMV414" s="47"/>
      <c r="JMW414" s="47"/>
      <c r="JMX414" s="47"/>
      <c r="JMY414" s="47"/>
      <c r="JMZ414" s="47"/>
      <c r="JNA414" s="47"/>
      <c r="JNB414" s="47"/>
      <c r="JNC414" s="47"/>
      <c r="JND414" s="47"/>
      <c r="JNE414" s="47"/>
      <c r="JNF414" s="47"/>
      <c r="JNG414" s="47"/>
      <c r="JNH414" s="47"/>
      <c r="JNI414" s="47"/>
      <c r="JNJ414" s="47"/>
      <c r="JNK414" s="47"/>
      <c r="JNL414" s="47"/>
      <c r="JNM414" s="47"/>
      <c r="JNN414" s="47"/>
      <c r="JNO414" s="47"/>
      <c r="JNP414" s="47"/>
      <c r="JNQ414" s="47"/>
      <c r="JNR414" s="47"/>
      <c r="JNS414" s="47"/>
      <c r="JNT414" s="47"/>
      <c r="JNU414" s="47"/>
      <c r="JNV414" s="47"/>
      <c r="JNW414" s="47"/>
      <c r="JNX414" s="47"/>
      <c r="JNY414" s="47"/>
      <c r="JNZ414" s="47"/>
      <c r="JOA414" s="47"/>
      <c r="JOB414" s="47"/>
      <c r="JOC414" s="47"/>
      <c r="JOD414" s="47"/>
      <c r="JOE414" s="47"/>
      <c r="JOF414" s="47"/>
      <c r="JOG414" s="47"/>
      <c r="JOH414" s="47"/>
      <c r="JOI414" s="47"/>
      <c r="JOJ414" s="47"/>
      <c r="JOK414" s="47"/>
      <c r="JOL414" s="47"/>
      <c r="JOM414" s="47"/>
      <c r="JON414" s="47"/>
      <c r="JOO414" s="47"/>
      <c r="JOP414" s="47"/>
      <c r="JOQ414" s="47"/>
      <c r="JOR414" s="47"/>
      <c r="JOS414" s="47"/>
      <c r="JOT414" s="47"/>
      <c r="JOU414" s="47"/>
      <c r="JOV414" s="47"/>
      <c r="JOW414" s="47"/>
      <c r="JOX414" s="47"/>
      <c r="JOY414" s="47"/>
      <c r="JOZ414" s="47"/>
      <c r="JPA414" s="47"/>
      <c r="JPB414" s="47"/>
      <c r="JPC414" s="47"/>
      <c r="JPD414" s="47"/>
      <c r="JPE414" s="47"/>
      <c r="JPF414" s="47"/>
      <c r="JPG414" s="47"/>
      <c r="JPH414" s="47"/>
      <c r="JPI414" s="47"/>
      <c r="JPJ414" s="47"/>
      <c r="JPK414" s="47"/>
      <c r="JPL414" s="47"/>
      <c r="JPM414" s="47"/>
      <c r="JPN414" s="47"/>
      <c r="JPO414" s="47"/>
      <c r="JPP414" s="47"/>
      <c r="JPQ414" s="47"/>
      <c r="JPR414" s="47"/>
      <c r="JPS414" s="47"/>
      <c r="JPT414" s="47"/>
      <c r="JPU414" s="47"/>
      <c r="JPV414" s="47"/>
      <c r="JPW414" s="47"/>
      <c r="JPX414" s="47"/>
      <c r="JPY414" s="47"/>
      <c r="JPZ414" s="47"/>
      <c r="JQA414" s="47"/>
      <c r="JQB414" s="47"/>
      <c r="JQC414" s="47"/>
      <c r="JQD414" s="47"/>
      <c r="JQE414" s="47"/>
      <c r="JQF414" s="47"/>
      <c r="JQG414" s="47"/>
      <c r="JQH414" s="47"/>
      <c r="JQI414" s="47"/>
      <c r="JQJ414" s="47"/>
      <c r="JQK414" s="47"/>
      <c r="JQL414" s="47"/>
      <c r="JQM414" s="47"/>
      <c r="JQN414" s="47"/>
      <c r="JQO414" s="47"/>
      <c r="JQP414" s="47"/>
      <c r="JQQ414" s="47"/>
      <c r="JQR414" s="47"/>
      <c r="JQS414" s="47"/>
      <c r="JQT414" s="47"/>
      <c r="JQU414" s="47"/>
      <c r="JQV414" s="47"/>
      <c r="JQW414" s="47"/>
      <c r="JQX414" s="47"/>
      <c r="JQY414" s="47"/>
      <c r="JQZ414" s="47"/>
      <c r="JRA414" s="47"/>
      <c r="JRB414" s="47"/>
      <c r="JRC414" s="47"/>
      <c r="JRD414" s="47"/>
      <c r="JRE414" s="47"/>
      <c r="JRF414" s="47"/>
      <c r="JRG414" s="47"/>
      <c r="JRH414" s="47"/>
      <c r="JRI414" s="47"/>
      <c r="JRJ414" s="47"/>
      <c r="JRK414" s="47"/>
      <c r="JRL414" s="47"/>
      <c r="JRM414" s="47"/>
      <c r="JRN414" s="47"/>
      <c r="JRO414" s="47"/>
      <c r="JRP414" s="47"/>
      <c r="JRQ414" s="47"/>
      <c r="JRR414" s="47"/>
      <c r="JRS414" s="47"/>
      <c r="JRT414" s="47"/>
      <c r="JRU414" s="47"/>
      <c r="JRV414" s="47"/>
      <c r="JRW414" s="47"/>
      <c r="JRX414" s="47"/>
      <c r="JRY414" s="47"/>
      <c r="JRZ414" s="47"/>
      <c r="JSA414" s="47"/>
      <c r="JSB414" s="47"/>
      <c r="JSC414" s="47"/>
      <c r="JSD414" s="47"/>
      <c r="JSE414" s="47"/>
      <c r="JSF414" s="47"/>
      <c r="JSG414" s="47"/>
      <c r="JSH414" s="47"/>
      <c r="JSI414" s="47"/>
      <c r="JSJ414" s="47"/>
      <c r="JSK414" s="47"/>
      <c r="JSL414" s="47"/>
      <c r="JSM414" s="47"/>
      <c r="JSN414" s="47"/>
      <c r="JSO414" s="47"/>
      <c r="JSP414" s="47"/>
      <c r="JSQ414" s="47"/>
      <c r="JSR414" s="47"/>
      <c r="JSS414" s="47"/>
      <c r="JST414" s="47"/>
      <c r="JSU414" s="47"/>
      <c r="JSV414" s="47"/>
      <c r="JSW414" s="47"/>
      <c r="JSX414" s="47"/>
      <c r="JSY414" s="47"/>
      <c r="JSZ414" s="47"/>
      <c r="JTA414" s="47"/>
      <c r="JTB414" s="47"/>
      <c r="JTC414" s="47"/>
      <c r="JTD414" s="47"/>
      <c r="JTE414" s="47"/>
      <c r="JTF414" s="47"/>
      <c r="JTG414" s="47"/>
      <c r="JTH414" s="47"/>
      <c r="JTI414" s="47"/>
      <c r="JTJ414" s="47"/>
      <c r="JTK414" s="47"/>
      <c r="JTL414" s="47"/>
      <c r="JTM414" s="47"/>
      <c r="JTN414" s="47"/>
      <c r="JTO414" s="47"/>
      <c r="JTP414" s="47"/>
      <c r="JTQ414" s="47"/>
      <c r="JTR414" s="47"/>
      <c r="JTS414" s="47"/>
      <c r="JTT414" s="47"/>
      <c r="JTU414" s="47"/>
      <c r="JTV414" s="47"/>
      <c r="JTW414" s="47"/>
      <c r="JTX414" s="47"/>
      <c r="JTY414" s="47"/>
      <c r="JTZ414" s="47"/>
      <c r="JUA414" s="47"/>
      <c r="JUB414" s="47"/>
      <c r="JUC414" s="47"/>
      <c r="JUD414" s="47"/>
      <c r="JUE414" s="47"/>
      <c r="JUF414" s="47"/>
      <c r="JUG414" s="47"/>
      <c r="JUH414" s="47"/>
      <c r="JUI414" s="47"/>
      <c r="JUJ414" s="47"/>
      <c r="JUK414" s="47"/>
      <c r="JUL414" s="47"/>
      <c r="JUM414" s="47"/>
      <c r="JUN414" s="47"/>
      <c r="JUO414" s="47"/>
      <c r="JUP414" s="47"/>
      <c r="JUQ414" s="47"/>
      <c r="JUR414" s="47"/>
      <c r="JUS414" s="47"/>
      <c r="JUT414" s="47"/>
      <c r="JUU414" s="47"/>
      <c r="JUV414" s="47"/>
      <c r="JUW414" s="47"/>
      <c r="JUX414" s="47"/>
      <c r="JUY414" s="47"/>
      <c r="JUZ414" s="47"/>
      <c r="JVA414" s="47"/>
      <c r="JVB414" s="47"/>
      <c r="JVC414" s="47"/>
      <c r="JVD414" s="47"/>
      <c r="JVE414" s="47"/>
      <c r="JVF414" s="47"/>
      <c r="JVG414" s="47"/>
      <c r="JVH414" s="47"/>
      <c r="JVI414" s="47"/>
      <c r="JVJ414" s="47"/>
      <c r="JVK414" s="47"/>
      <c r="JVL414" s="47"/>
      <c r="JVM414" s="47"/>
      <c r="JVN414" s="47"/>
      <c r="JVO414" s="47"/>
      <c r="JVP414" s="47"/>
      <c r="JVQ414" s="47"/>
      <c r="JVR414" s="47"/>
      <c r="JVS414" s="47"/>
      <c r="JVT414" s="47"/>
      <c r="JVU414" s="47"/>
      <c r="JVV414" s="47"/>
      <c r="JVW414" s="47"/>
      <c r="JVX414" s="47"/>
      <c r="JVY414" s="47"/>
      <c r="JVZ414" s="47"/>
      <c r="JWA414" s="47"/>
      <c r="JWB414" s="47"/>
      <c r="JWC414" s="47"/>
      <c r="JWD414" s="47"/>
      <c r="JWE414" s="47"/>
      <c r="JWF414" s="47"/>
      <c r="JWG414" s="47"/>
      <c r="JWH414" s="47"/>
      <c r="JWI414" s="47"/>
      <c r="JWJ414" s="47"/>
      <c r="JWK414" s="47"/>
      <c r="JWL414" s="47"/>
      <c r="JWM414" s="47"/>
      <c r="JWN414" s="47"/>
      <c r="JWO414" s="47"/>
      <c r="JWP414" s="47"/>
      <c r="JWQ414" s="47"/>
      <c r="JWR414" s="47"/>
      <c r="JWS414" s="47"/>
      <c r="JWT414" s="47"/>
      <c r="JWU414" s="47"/>
      <c r="JWV414" s="47"/>
      <c r="JWW414" s="47"/>
      <c r="JWX414" s="47"/>
      <c r="JWY414" s="47"/>
      <c r="JWZ414" s="47"/>
      <c r="JXA414" s="47"/>
      <c r="JXB414" s="47"/>
      <c r="JXC414" s="47"/>
      <c r="JXD414" s="47"/>
      <c r="JXE414" s="47"/>
      <c r="JXF414" s="47"/>
      <c r="JXG414" s="47"/>
      <c r="JXH414" s="47"/>
      <c r="JXI414" s="47"/>
      <c r="JXJ414" s="47"/>
      <c r="JXK414" s="47"/>
      <c r="JXL414" s="47"/>
      <c r="JXM414" s="47"/>
      <c r="JXN414" s="47"/>
      <c r="JXO414" s="47"/>
      <c r="JXP414" s="47"/>
      <c r="JXQ414" s="47"/>
      <c r="JXR414" s="47"/>
      <c r="JXS414" s="47"/>
      <c r="JXT414" s="47"/>
      <c r="JXU414" s="47"/>
      <c r="JXV414" s="47"/>
      <c r="JXW414" s="47"/>
      <c r="JXX414" s="47"/>
      <c r="JXY414" s="47"/>
      <c r="JXZ414" s="47"/>
      <c r="JYA414" s="47"/>
      <c r="JYB414" s="47"/>
      <c r="JYC414" s="47"/>
      <c r="JYD414" s="47"/>
      <c r="JYE414" s="47"/>
      <c r="JYF414" s="47"/>
      <c r="JYG414" s="47"/>
      <c r="JYH414" s="47"/>
      <c r="JYI414" s="47"/>
      <c r="JYJ414" s="47"/>
      <c r="JYK414" s="47"/>
      <c r="JYL414" s="47"/>
      <c r="JYM414" s="47"/>
      <c r="JYN414" s="47"/>
      <c r="JYO414" s="47"/>
      <c r="JYP414" s="47"/>
      <c r="JYQ414" s="47"/>
      <c r="JYR414" s="47"/>
      <c r="JYS414" s="47"/>
      <c r="JYT414" s="47"/>
      <c r="JYU414" s="47"/>
      <c r="JYV414" s="47"/>
      <c r="JYW414" s="47"/>
      <c r="JYX414" s="47"/>
      <c r="JYY414" s="47"/>
      <c r="JYZ414" s="47"/>
      <c r="JZA414" s="47"/>
      <c r="JZB414" s="47"/>
      <c r="JZC414" s="47"/>
      <c r="JZD414" s="47"/>
      <c r="JZE414" s="47"/>
      <c r="JZF414" s="47"/>
      <c r="JZG414" s="47"/>
      <c r="JZH414" s="47"/>
      <c r="JZI414" s="47"/>
      <c r="JZJ414" s="47"/>
      <c r="JZK414" s="47"/>
      <c r="JZL414" s="47"/>
      <c r="JZM414" s="47"/>
      <c r="JZN414" s="47"/>
      <c r="JZO414" s="47"/>
      <c r="JZP414" s="47"/>
      <c r="JZQ414" s="47"/>
      <c r="JZR414" s="47"/>
      <c r="JZS414" s="47"/>
      <c r="JZT414" s="47"/>
      <c r="JZU414" s="47"/>
      <c r="JZV414" s="47"/>
      <c r="JZW414" s="47"/>
      <c r="JZX414" s="47"/>
      <c r="JZY414" s="47"/>
      <c r="JZZ414" s="47"/>
      <c r="KAA414" s="47"/>
      <c r="KAB414" s="47"/>
      <c r="KAC414" s="47"/>
      <c r="KAD414" s="47"/>
      <c r="KAE414" s="47"/>
      <c r="KAF414" s="47"/>
      <c r="KAG414" s="47"/>
      <c r="KAH414" s="47"/>
      <c r="KAI414" s="47"/>
      <c r="KAJ414" s="47"/>
      <c r="KAK414" s="47"/>
      <c r="KAL414" s="47"/>
      <c r="KAM414" s="47"/>
      <c r="KAN414" s="47"/>
      <c r="KAO414" s="47"/>
      <c r="KAP414" s="47"/>
      <c r="KAQ414" s="47"/>
      <c r="KAR414" s="47"/>
      <c r="KAS414" s="47"/>
      <c r="KAT414" s="47"/>
      <c r="KAU414" s="47"/>
      <c r="KAV414" s="47"/>
      <c r="KAW414" s="47"/>
      <c r="KAX414" s="47"/>
      <c r="KAY414" s="47"/>
      <c r="KAZ414" s="47"/>
      <c r="KBA414" s="47"/>
      <c r="KBB414" s="47"/>
      <c r="KBC414" s="47"/>
      <c r="KBD414" s="47"/>
      <c r="KBE414" s="47"/>
      <c r="KBF414" s="47"/>
      <c r="KBG414" s="47"/>
      <c r="KBH414" s="47"/>
      <c r="KBI414" s="47"/>
      <c r="KBJ414" s="47"/>
      <c r="KBK414" s="47"/>
      <c r="KBL414" s="47"/>
      <c r="KBM414" s="47"/>
      <c r="KBN414" s="47"/>
      <c r="KBO414" s="47"/>
      <c r="KBP414" s="47"/>
      <c r="KBQ414" s="47"/>
      <c r="KBR414" s="47"/>
      <c r="KBS414" s="47"/>
      <c r="KBT414" s="47"/>
      <c r="KBU414" s="47"/>
      <c r="KBV414" s="47"/>
      <c r="KBW414" s="47"/>
      <c r="KBX414" s="47"/>
      <c r="KBY414" s="47"/>
      <c r="KBZ414" s="47"/>
      <c r="KCA414" s="47"/>
      <c r="KCB414" s="47"/>
      <c r="KCC414" s="47"/>
      <c r="KCD414" s="47"/>
      <c r="KCE414" s="47"/>
      <c r="KCF414" s="47"/>
      <c r="KCG414" s="47"/>
      <c r="KCH414" s="47"/>
      <c r="KCI414" s="47"/>
      <c r="KCJ414" s="47"/>
      <c r="KCK414" s="47"/>
      <c r="KCL414" s="47"/>
      <c r="KCM414" s="47"/>
      <c r="KCN414" s="47"/>
      <c r="KCO414" s="47"/>
      <c r="KCP414" s="47"/>
      <c r="KCQ414" s="47"/>
      <c r="KCR414" s="47"/>
      <c r="KCS414" s="47"/>
      <c r="KCT414" s="47"/>
      <c r="KCU414" s="47"/>
      <c r="KCV414" s="47"/>
      <c r="KCW414" s="47"/>
      <c r="KCX414" s="47"/>
      <c r="KCY414" s="47"/>
      <c r="KCZ414" s="47"/>
      <c r="KDA414" s="47"/>
      <c r="KDB414" s="47"/>
      <c r="KDC414" s="47"/>
      <c r="KDD414" s="47"/>
      <c r="KDE414" s="47"/>
      <c r="KDF414" s="47"/>
      <c r="KDG414" s="47"/>
      <c r="KDH414" s="47"/>
      <c r="KDI414" s="47"/>
      <c r="KDJ414" s="47"/>
      <c r="KDK414" s="47"/>
      <c r="KDL414" s="47"/>
      <c r="KDM414" s="47"/>
      <c r="KDN414" s="47"/>
      <c r="KDO414" s="47"/>
      <c r="KDP414" s="47"/>
      <c r="KDQ414" s="47"/>
      <c r="KDR414" s="47"/>
      <c r="KDS414" s="47"/>
      <c r="KDT414" s="47"/>
      <c r="KDU414" s="47"/>
      <c r="KDV414" s="47"/>
      <c r="KDW414" s="47"/>
      <c r="KDX414" s="47"/>
      <c r="KDY414" s="47"/>
      <c r="KDZ414" s="47"/>
      <c r="KEA414" s="47"/>
      <c r="KEB414" s="47"/>
      <c r="KEC414" s="47"/>
      <c r="KED414" s="47"/>
      <c r="KEE414" s="47"/>
      <c r="KEF414" s="47"/>
      <c r="KEG414" s="47"/>
      <c r="KEH414" s="47"/>
      <c r="KEI414" s="47"/>
      <c r="KEJ414" s="47"/>
      <c r="KEK414" s="47"/>
      <c r="KEL414" s="47"/>
      <c r="KEM414" s="47"/>
      <c r="KEN414" s="47"/>
      <c r="KEO414" s="47"/>
      <c r="KEP414" s="47"/>
      <c r="KEQ414" s="47"/>
      <c r="KER414" s="47"/>
      <c r="KES414" s="47"/>
      <c r="KET414" s="47"/>
      <c r="KEU414" s="47"/>
      <c r="KEV414" s="47"/>
      <c r="KEW414" s="47"/>
      <c r="KEX414" s="47"/>
      <c r="KEY414" s="47"/>
      <c r="KEZ414" s="47"/>
      <c r="KFA414" s="47"/>
      <c r="KFB414" s="47"/>
      <c r="KFC414" s="47"/>
      <c r="KFD414" s="47"/>
      <c r="KFE414" s="47"/>
      <c r="KFF414" s="47"/>
      <c r="KFG414" s="47"/>
      <c r="KFH414" s="47"/>
      <c r="KFI414" s="47"/>
      <c r="KFJ414" s="47"/>
      <c r="KFK414" s="47"/>
      <c r="KFL414" s="47"/>
      <c r="KFM414" s="47"/>
      <c r="KFN414" s="47"/>
      <c r="KFO414" s="47"/>
      <c r="KFP414" s="47"/>
      <c r="KFQ414" s="47"/>
      <c r="KFR414" s="47"/>
      <c r="KFS414" s="47"/>
      <c r="KFT414" s="47"/>
      <c r="KFU414" s="47"/>
      <c r="KFV414" s="47"/>
      <c r="KFW414" s="47"/>
      <c r="KFX414" s="47"/>
      <c r="KFY414" s="47"/>
      <c r="KFZ414" s="47"/>
      <c r="KGA414" s="47"/>
      <c r="KGB414" s="47"/>
      <c r="KGC414" s="47"/>
      <c r="KGD414" s="47"/>
      <c r="KGE414" s="47"/>
      <c r="KGF414" s="47"/>
      <c r="KGG414" s="47"/>
      <c r="KGH414" s="47"/>
      <c r="KGI414" s="47"/>
      <c r="KGJ414" s="47"/>
      <c r="KGK414" s="47"/>
      <c r="KGL414" s="47"/>
      <c r="KGM414" s="47"/>
      <c r="KGN414" s="47"/>
      <c r="KGO414" s="47"/>
      <c r="KGP414" s="47"/>
      <c r="KGQ414" s="47"/>
      <c r="KGR414" s="47"/>
      <c r="KGS414" s="47"/>
      <c r="KGT414" s="47"/>
      <c r="KGU414" s="47"/>
      <c r="KGV414" s="47"/>
      <c r="KGW414" s="47"/>
      <c r="KGX414" s="47"/>
      <c r="KGY414" s="47"/>
      <c r="KGZ414" s="47"/>
      <c r="KHA414" s="47"/>
      <c r="KHB414" s="47"/>
      <c r="KHC414" s="47"/>
      <c r="KHD414" s="47"/>
      <c r="KHE414" s="47"/>
      <c r="KHF414" s="47"/>
      <c r="KHG414" s="47"/>
      <c r="KHH414" s="47"/>
      <c r="KHI414" s="47"/>
      <c r="KHJ414" s="47"/>
      <c r="KHK414" s="47"/>
      <c r="KHL414" s="47"/>
      <c r="KHM414" s="47"/>
      <c r="KHN414" s="47"/>
      <c r="KHO414" s="47"/>
      <c r="KHP414" s="47"/>
      <c r="KHQ414" s="47"/>
      <c r="KHR414" s="47"/>
      <c r="KHS414" s="47"/>
      <c r="KHT414" s="47"/>
      <c r="KHU414" s="47"/>
      <c r="KHV414" s="47"/>
      <c r="KHW414" s="47"/>
      <c r="KHX414" s="47"/>
      <c r="KHY414" s="47"/>
      <c r="KHZ414" s="47"/>
      <c r="KIA414" s="47"/>
      <c r="KIB414" s="47"/>
      <c r="KIC414" s="47"/>
      <c r="KID414" s="47"/>
      <c r="KIE414" s="47"/>
      <c r="KIF414" s="47"/>
      <c r="KIG414" s="47"/>
      <c r="KIH414" s="47"/>
      <c r="KII414" s="47"/>
      <c r="KIJ414" s="47"/>
      <c r="KIK414" s="47"/>
      <c r="KIL414" s="47"/>
      <c r="KIM414" s="47"/>
      <c r="KIN414" s="47"/>
      <c r="KIO414" s="47"/>
      <c r="KIP414" s="47"/>
      <c r="KIQ414" s="47"/>
      <c r="KIR414" s="47"/>
      <c r="KIS414" s="47"/>
      <c r="KIT414" s="47"/>
      <c r="KIU414" s="47"/>
      <c r="KIV414" s="47"/>
      <c r="KIW414" s="47"/>
      <c r="KIX414" s="47"/>
      <c r="KIY414" s="47"/>
      <c r="KIZ414" s="47"/>
      <c r="KJA414" s="47"/>
      <c r="KJB414" s="47"/>
      <c r="KJC414" s="47"/>
      <c r="KJD414" s="47"/>
      <c r="KJE414" s="47"/>
      <c r="KJF414" s="47"/>
      <c r="KJG414" s="47"/>
      <c r="KJH414" s="47"/>
      <c r="KJI414" s="47"/>
      <c r="KJJ414" s="47"/>
      <c r="KJK414" s="47"/>
      <c r="KJL414" s="47"/>
      <c r="KJM414" s="47"/>
      <c r="KJN414" s="47"/>
      <c r="KJO414" s="47"/>
      <c r="KJP414" s="47"/>
      <c r="KJQ414" s="47"/>
      <c r="KJR414" s="47"/>
      <c r="KJS414" s="47"/>
      <c r="KJT414" s="47"/>
      <c r="KJU414" s="47"/>
      <c r="KJV414" s="47"/>
      <c r="KJW414" s="47"/>
      <c r="KJX414" s="47"/>
      <c r="KJY414" s="47"/>
      <c r="KJZ414" s="47"/>
      <c r="KKA414" s="47"/>
      <c r="KKB414" s="47"/>
      <c r="KKC414" s="47"/>
      <c r="KKD414" s="47"/>
      <c r="KKE414" s="47"/>
      <c r="KKF414" s="47"/>
      <c r="KKG414" s="47"/>
      <c r="KKH414" s="47"/>
      <c r="KKI414" s="47"/>
      <c r="KKJ414" s="47"/>
      <c r="KKK414" s="47"/>
      <c r="KKL414" s="47"/>
      <c r="KKM414" s="47"/>
      <c r="KKN414" s="47"/>
      <c r="KKO414" s="47"/>
      <c r="KKP414" s="47"/>
      <c r="KKQ414" s="47"/>
      <c r="KKR414" s="47"/>
      <c r="KKS414" s="47"/>
      <c r="KKT414" s="47"/>
      <c r="KKU414" s="47"/>
      <c r="KKV414" s="47"/>
      <c r="KKW414" s="47"/>
      <c r="KKX414" s="47"/>
      <c r="KKY414" s="47"/>
      <c r="KKZ414" s="47"/>
      <c r="KLA414" s="47"/>
      <c r="KLB414" s="47"/>
      <c r="KLC414" s="47"/>
      <c r="KLD414" s="47"/>
      <c r="KLE414" s="47"/>
      <c r="KLF414" s="47"/>
      <c r="KLG414" s="47"/>
      <c r="KLH414" s="47"/>
      <c r="KLI414" s="47"/>
      <c r="KLJ414" s="47"/>
      <c r="KLK414" s="47"/>
      <c r="KLL414" s="47"/>
      <c r="KLM414" s="47"/>
      <c r="KLN414" s="47"/>
      <c r="KLO414" s="47"/>
      <c r="KLP414" s="47"/>
      <c r="KLQ414" s="47"/>
      <c r="KLR414" s="47"/>
      <c r="KLS414" s="47"/>
      <c r="KLT414" s="47"/>
      <c r="KLU414" s="47"/>
      <c r="KLV414" s="47"/>
      <c r="KLW414" s="47"/>
      <c r="KLX414" s="47"/>
      <c r="KLY414" s="47"/>
      <c r="KLZ414" s="47"/>
      <c r="KMA414" s="47"/>
      <c r="KMB414" s="47"/>
      <c r="KMC414" s="47"/>
      <c r="KMD414" s="47"/>
      <c r="KME414" s="47"/>
      <c r="KMF414" s="47"/>
      <c r="KMG414" s="47"/>
      <c r="KMH414" s="47"/>
      <c r="KMI414" s="47"/>
      <c r="KMJ414" s="47"/>
      <c r="KMK414" s="47"/>
      <c r="KML414" s="47"/>
      <c r="KMM414" s="47"/>
      <c r="KMN414" s="47"/>
      <c r="KMO414" s="47"/>
      <c r="KMP414" s="47"/>
      <c r="KMQ414" s="47"/>
      <c r="KMR414" s="47"/>
      <c r="KMS414" s="47"/>
      <c r="KMT414" s="47"/>
      <c r="KMU414" s="47"/>
      <c r="KMV414" s="47"/>
      <c r="KMW414" s="47"/>
      <c r="KMX414" s="47"/>
      <c r="KMY414" s="47"/>
      <c r="KMZ414" s="47"/>
      <c r="KNA414" s="47"/>
      <c r="KNB414" s="47"/>
      <c r="KNC414" s="47"/>
      <c r="KND414" s="47"/>
      <c r="KNE414" s="47"/>
      <c r="KNF414" s="47"/>
      <c r="KNG414" s="47"/>
      <c r="KNH414" s="47"/>
      <c r="KNI414" s="47"/>
      <c r="KNJ414" s="47"/>
      <c r="KNK414" s="47"/>
      <c r="KNL414" s="47"/>
      <c r="KNM414" s="47"/>
      <c r="KNN414" s="47"/>
      <c r="KNO414" s="47"/>
      <c r="KNP414" s="47"/>
      <c r="KNQ414" s="47"/>
      <c r="KNR414" s="47"/>
      <c r="KNS414" s="47"/>
      <c r="KNT414" s="47"/>
      <c r="KNU414" s="47"/>
      <c r="KNV414" s="47"/>
      <c r="KNW414" s="47"/>
      <c r="KNX414" s="47"/>
      <c r="KNY414" s="47"/>
      <c r="KNZ414" s="47"/>
      <c r="KOA414" s="47"/>
      <c r="KOB414" s="47"/>
      <c r="KOC414" s="47"/>
      <c r="KOD414" s="47"/>
      <c r="KOE414" s="47"/>
      <c r="KOF414" s="47"/>
      <c r="KOG414" s="47"/>
      <c r="KOH414" s="47"/>
      <c r="KOI414" s="47"/>
      <c r="KOJ414" s="47"/>
      <c r="KOK414" s="47"/>
      <c r="KOL414" s="47"/>
      <c r="KOM414" s="47"/>
      <c r="KON414" s="47"/>
      <c r="KOO414" s="47"/>
      <c r="KOP414" s="47"/>
      <c r="KOQ414" s="47"/>
      <c r="KOR414" s="47"/>
      <c r="KOS414" s="47"/>
      <c r="KOT414" s="47"/>
      <c r="KOU414" s="47"/>
      <c r="KOV414" s="47"/>
      <c r="KOW414" s="47"/>
      <c r="KOX414" s="47"/>
      <c r="KOY414" s="47"/>
      <c r="KOZ414" s="47"/>
      <c r="KPA414" s="47"/>
      <c r="KPB414" s="47"/>
      <c r="KPC414" s="47"/>
      <c r="KPD414" s="47"/>
      <c r="KPE414" s="47"/>
      <c r="KPF414" s="47"/>
      <c r="KPG414" s="47"/>
      <c r="KPH414" s="47"/>
      <c r="KPI414" s="47"/>
      <c r="KPJ414" s="47"/>
      <c r="KPK414" s="47"/>
      <c r="KPL414" s="47"/>
      <c r="KPM414" s="47"/>
      <c r="KPN414" s="47"/>
      <c r="KPO414" s="47"/>
      <c r="KPP414" s="47"/>
      <c r="KPQ414" s="47"/>
      <c r="KPR414" s="47"/>
      <c r="KPS414" s="47"/>
      <c r="KPT414" s="47"/>
      <c r="KPU414" s="47"/>
      <c r="KPV414" s="47"/>
      <c r="KPW414" s="47"/>
      <c r="KPX414" s="47"/>
      <c r="KPY414" s="47"/>
      <c r="KPZ414" s="47"/>
      <c r="KQA414" s="47"/>
      <c r="KQB414" s="47"/>
      <c r="KQC414" s="47"/>
      <c r="KQD414" s="47"/>
      <c r="KQE414" s="47"/>
      <c r="KQF414" s="47"/>
      <c r="KQG414" s="47"/>
      <c r="KQH414" s="47"/>
      <c r="KQI414" s="47"/>
      <c r="KQJ414" s="47"/>
      <c r="KQK414" s="47"/>
      <c r="KQL414" s="47"/>
      <c r="KQM414" s="47"/>
      <c r="KQN414" s="47"/>
      <c r="KQO414" s="47"/>
      <c r="KQP414" s="47"/>
      <c r="KQQ414" s="47"/>
      <c r="KQR414" s="47"/>
      <c r="KQS414" s="47"/>
      <c r="KQT414" s="47"/>
      <c r="KQU414" s="47"/>
      <c r="KQV414" s="47"/>
      <c r="KQW414" s="47"/>
      <c r="KQX414" s="47"/>
      <c r="KQY414" s="47"/>
      <c r="KQZ414" s="47"/>
      <c r="KRA414" s="47"/>
      <c r="KRB414" s="47"/>
      <c r="KRC414" s="47"/>
      <c r="KRD414" s="47"/>
      <c r="KRE414" s="47"/>
      <c r="KRF414" s="47"/>
      <c r="KRG414" s="47"/>
      <c r="KRH414" s="47"/>
      <c r="KRI414" s="47"/>
      <c r="KRJ414" s="47"/>
      <c r="KRK414" s="47"/>
      <c r="KRL414" s="47"/>
      <c r="KRM414" s="47"/>
      <c r="KRN414" s="47"/>
      <c r="KRO414" s="47"/>
      <c r="KRP414" s="47"/>
      <c r="KRQ414" s="47"/>
      <c r="KRR414" s="47"/>
      <c r="KRS414" s="47"/>
      <c r="KRT414" s="47"/>
      <c r="KRU414" s="47"/>
      <c r="KRV414" s="47"/>
      <c r="KRW414" s="47"/>
      <c r="KRX414" s="47"/>
      <c r="KRY414" s="47"/>
      <c r="KRZ414" s="47"/>
      <c r="KSA414" s="47"/>
      <c r="KSB414" s="47"/>
      <c r="KSC414" s="47"/>
      <c r="KSD414" s="47"/>
      <c r="KSE414" s="47"/>
      <c r="KSF414" s="47"/>
      <c r="KSG414" s="47"/>
      <c r="KSH414" s="47"/>
      <c r="KSI414" s="47"/>
      <c r="KSJ414" s="47"/>
      <c r="KSK414" s="47"/>
      <c r="KSL414" s="47"/>
      <c r="KSM414" s="47"/>
      <c r="KSN414" s="47"/>
      <c r="KSO414" s="47"/>
      <c r="KSP414" s="47"/>
      <c r="KSQ414" s="47"/>
      <c r="KSR414" s="47"/>
      <c r="KSS414" s="47"/>
      <c r="KST414" s="47"/>
      <c r="KSU414" s="47"/>
      <c r="KSV414" s="47"/>
      <c r="KSW414" s="47"/>
      <c r="KSX414" s="47"/>
      <c r="KSY414" s="47"/>
      <c r="KSZ414" s="47"/>
      <c r="KTA414" s="47"/>
      <c r="KTB414" s="47"/>
      <c r="KTC414" s="47"/>
      <c r="KTD414" s="47"/>
      <c r="KTE414" s="47"/>
      <c r="KTF414" s="47"/>
      <c r="KTG414" s="47"/>
      <c r="KTH414" s="47"/>
      <c r="KTI414" s="47"/>
      <c r="KTJ414" s="47"/>
      <c r="KTK414" s="47"/>
      <c r="KTL414" s="47"/>
      <c r="KTM414" s="47"/>
      <c r="KTN414" s="47"/>
      <c r="KTO414" s="47"/>
      <c r="KTP414" s="47"/>
      <c r="KTQ414" s="47"/>
      <c r="KTR414" s="47"/>
      <c r="KTS414" s="47"/>
      <c r="KTT414" s="47"/>
      <c r="KTU414" s="47"/>
      <c r="KTV414" s="47"/>
      <c r="KTW414" s="47"/>
      <c r="KTX414" s="47"/>
      <c r="KTY414" s="47"/>
      <c r="KTZ414" s="47"/>
      <c r="KUA414" s="47"/>
      <c r="KUB414" s="47"/>
      <c r="KUC414" s="47"/>
      <c r="KUD414" s="47"/>
      <c r="KUE414" s="47"/>
      <c r="KUF414" s="47"/>
      <c r="KUG414" s="47"/>
      <c r="KUH414" s="47"/>
      <c r="KUI414" s="47"/>
      <c r="KUJ414" s="47"/>
      <c r="KUK414" s="47"/>
      <c r="KUL414" s="47"/>
      <c r="KUM414" s="47"/>
      <c r="KUN414" s="47"/>
      <c r="KUO414" s="47"/>
      <c r="KUP414" s="47"/>
      <c r="KUQ414" s="47"/>
      <c r="KUR414" s="47"/>
      <c r="KUS414" s="47"/>
      <c r="KUT414" s="47"/>
      <c r="KUU414" s="47"/>
      <c r="KUV414" s="47"/>
      <c r="KUW414" s="47"/>
      <c r="KUX414" s="47"/>
      <c r="KUY414" s="47"/>
      <c r="KUZ414" s="47"/>
      <c r="KVA414" s="47"/>
      <c r="KVB414" s="47"/>
      <c r="KVC414" s="47"/>
      <c r="KVD414" s="47"/>
      <c r="KVE414" s="47"/>
      <c r="KVF414" s="47"/>
      <c r="KVG414" s="47"/>
      <c r="KVH414" s="47"/>
      <c r="KVI414" s="47"/>
      <c r="KVJ414" s="47"/>
      <c r="KVK414" s="47"/>
      <c r="KVL414" s="47"/>
      <c r="KVM414" s="47"/>
      <c r="KVN414" s="47"/>
      <c r="KVO414" s="47"/>
      <c r="KVP414" s="47"/>
      <c r="KVQ414" s="47"/>
      <c r="KVR414" s="47"/>
      <c r="KVS414" s="47"/>
      <c r="KVT414" s="47"/>
      <c r="KVU414" s="47"/>
      <c r="KVV414" s="47"/>
      <c r="KVW414" s="47"/>
      <c r="KVX414" s="47"/>
      <c r="KVY414" s="47"/>
      <c r="KVZ414" s="47"/>
      <c r="KWA414" s="47"/>
      <c r="KWB414" s="47"/>
      <c r="KWC414" s="47"/>
      <c r="KWD414" s="47"/>
      <c r="KWE414" s="47"/>
      <c r="KWF414" s="47"/>
      <c r="KWG414" s="47"/>
      <c r="KWH414" s="47"/>
      <c r="KWI414" s="47"/>
      <c r="KWJ414" s="47"/>
      <c r="KWK414" s="47"/>
      <c r="KWL414" s="47"/>
      <c r="KWM414" s="47"/>
      <c r="KWN414" s="47"/>
      <c r="KWO414" s="47"/>
      <c r="KWP414" s="47"/>
      <c r="KWQ414" s="47"/>
      <c r="KWR414" s="47"/>
      <c r="KWS414" s="47"/>
      <c r="KWT414" s="47"/>
      <c r="KWU414" s="47"/>
      <c r="KWV414" s="47"/>
      <c r="KWW414" s="47"/>
      <c r="KWX414" s="47"/>
      <c r="KWY414" s="47"/>
      <c r="KWZ414" s="47"/>
      <c r="KXA414" s="47"/>
      <c r="KXB414" s="47"/>
      <c r="KXC414" s="47"/>
      <c r="KXD414" s="47"/>
      <c r="KXE414" s="47"/>
      <c r="KXF414" s="47"/>
      <c r="KXG414" s="47"/>
      <c r="KXH414" s="47"/>
      <c r="KXI414" s="47"/>
      <c r="KXJ414" s="47"/>
      <c r="KXK414" s="47"/>
      <c r="KXL414" s="47"/>
      <c r="KXM414" s="47"/>
      <c r="KXN414" s="47"/>
      <c r="KXO414" s="47"/>
      <c r="KXP414" s="47"/>
      <c r="KXQ414" s="47"/>
      <c r="KXR414" s="47"/>
      <c r="KXS414" s="47"/>
      <c r="KXT414" s="47"/>
      <c r="KXU414" s="47"/>
      <c r="KXV414" s="47"/>
      <c r="KXW414" s="47"/>
      <c r="KXX414" s="47"/>
      <c r="KXY414" s="47"/>
      <c r="KXZ414" s="47"/>
      <c r="KYA414" s="47"/>
      <c r="KYB414" s="47"/>
      <c r="KYC414" s="47"/>
      <c r="KYD414" s="47"/>
      <c r="KYE414" s="47"/>
      <c r="KYF414" s="47"/>
      <c r="KYG414" s="47"/>
      <c r="KYH414" s="47"/>
      <c r="KYI414" s="47"/>
      <c r="KYJ414" s="47"/>
      <c r="KYK414" s="47"/>
      <c r="KYL414" s="47"/>
      <c r="KYM414" s="47"/>
      <c r="KYN414" s="47"/>
      <c r="KYO414" s="47"/>
      <c r="KYP414" s="47"/>
      <c r="KYQ414" s="47"/>
      <c r="KYR414" s="47"/>
      <c r="KYS414" s="47"/>
      <c r="KYT414" s="47"/>
      <c r="KYU414" s="47"/>
      <c r="KYV414" s="47"/>
      <c r="KYW414" s="47"/>
      <c r="KYX414" s="47"/>
      <c r="KYY414" s="47"/>
      <c r="KYZ414" s="47"/>
      <c r="KZA414" s="47"/>
      <c r="KZB414" s="47"/>
      <c r="KZC414" s="47"/>
      <c r="KZD414" s="47"/>
      <c r="KZE414" s="47"/>
      <c r="KZF414" s="47"/>
      <c r="KZG414" s="47"/>
      <c r="KZH414" s="47"/>
      <c r="KZI414" s="47"/>
      <c r="KZJ414" s="47"/>
      <c r="KZK414" s="47"/>
      <c r="KZL414" s="47"/>
      <c r="KZM414" s="47"/>
      <c r="KZN414" s="47"/>
      <c r="KZO414" s="47"/>
      <c r="KZP414" s="47"/>
      <c r="KZQ414" s="47"/>
      <c r="KZR414" s="47"/>
      <c r="KZS414" s="47"/>
      <c r="KZT414" s="47"/>
      <c r="KZU414" s="47"/>
      <c r="KZV414" s="47"/>
      <c r="KZW414" s="47"/>
      <c r="KZX414" s="47"/>
      <c r="KZY414" s="47"/>
      <c r="KZZ414" s="47"/>
      <c r="LAA414" s="47"/>
      <c r="LAB414" s="47"/>
      <c r="LAC414" s="47"/>
      <c r="LAD414" s="47"/>
      <c r="LAE414" s="47"/>
      <c r="LAF414" s="47"/>
      <c r="LAG414" s="47"/>
      <c r="LAH414" s="47"/>
      <c r="LAI414" s="47"/>
      <c r="LAJ414" s="47"/>
      <c r="LAK414" s="47"/>
      <c r="LAL414" s="47"/>
      <c r="LAM414" s="47"/>
      <c r="LAN414" s="47"/>
      <c r="LAO414" s="47"/>
      <c r="LAP414" s="47"/>
      <c r="LAQ414" s="47"/>
      <c r="LAR414" s="47"/>
      <c r="LAS414" s="47"/>
      <c r="LAT414" s="47"/>
      <c r="LAU414" s="47"/>
      <c r="LAV414" s="47"/>
      <c r="LAW414" s="47"/>
      <c r="LAX414" s="47"/>
      <c r="LAY414" s="47"/>
      <c r="LAZ414" s="47"/>
      <c r="LBA414" s="47"/>
      <c r="LBB414" s="47"/>
      <c r="LBC414" s="47"/>
      <c r="LBD414" s="47"/>
      <c r="LBE414" s="47"/>
      <c r="LBF414" s="47"/>
      <c r="LBG414" s="47"/>
      <c r="LBH414" s="47"/>
      <c r="LBI414" s="47"/>
      <c r="LBJ414" s="47"/>
      <c r="LBK414" s="47"/>
      <c r="LBL414" s="47"/>
      <c r="LBM414" s="47"/>
      <c r="LBN414" s="47"/>
      <c r="LBO414" s="47"/>
      <c r="LBP414" s="47"/>
      <c r="LBQ414" s="47"/>
      <c r="LBR414" s="47"/>
      <c r="LBS414" s="47"/>
      <c r="LBT414" s="47"/>
      <c r="LBU414" s="47"/>
      <c r="LBV414" s="47"/>
      <c r="LBW414" s="47"/>
      <c r="LBX414" s="47"/>
      <c r="LBY414" s="47"/>
      <c r="LBZ414" s="47"/>
      <c r="LCA414" s="47"/>
      <c r="LCB414" s="47"/>
      <c r="LCC414" s="47"/>
      <c r="LCD414" s="47"/>
      <c r="LCE414" s="47"/>
      <c r="LCF414" s="47"/>
      <c r="LCG414" s="47"/>
      <c r="LCH414" s="47"/>
      <c r="LCI414" s="47"/>
      <c r="LCJ414" s="47"/>
      <c r="LCK414" s="47"/>
      <c r="LCL414" s="47"/>
      <c r="LCM414" s="47"/>
      <c r="LCN414" s="47"/>
      <c r="LCO414" s="47"/>
      <c r="LCP414" s="47"/>
      <c r="LCQ414" s="47"/>
      <c r="LCR414" s="47"/>
      <c r="LCS414" s="47"/>
      <c r="LCT414" s="47"/>
      <c r="LCU414" s="47"/>
      <c r="LCV414" s="47"/>
      <c r="LCW414" s="47"/>
      <c r="LCX414" s="47"/>
      <c r="LCY414" s="47"/>
      <c r="LCZ414" s="47"/>
      <c r="LDA414" s="47"/>
      <c r="LDB414" s="47"/>
      <c r="LDC414" s="47"/>
      <c r="LDD414" s="47"/>
      <c r="LDE414" s="47"/>
      <c r="LDF414" s="47"/>
      <c r="LDG414" s="47"/>
      <c r="LDH414" s="47"/>
      <c r="LDI414" s="47"/>
      <c r="LDJ414" s="47"/>
      <c r="LDK414" s="47"/>
      <c r="LDL414" s="47"/>
      <c r="LDM414" s="47"/>
      <c r="LDN414" s="47"/>
      <c r="LDO414" s="47"/>
      <c r="LDP414" s="47"/>
      <c r="LDQ414" s="47"/>
      <c r="LDR414" s="47"/>
      <c r="LDS414" s="47"/>
      <c r="LDT414" s="47"/>
      <c r="LDU414" s="47"/>
      <c r="LDV414" s="47"/>
      <c r="LDW414" s="47"/>
      <c r="LDX414" s="47"/>
      <c r="LDY414" s="47"/>
      <c r="LDZ414" s="47"/>
      <c r="LEA414" s="47"/>
      <c r="LEB414" s="47"/>
      <c r="LEC414" s="47"/>
      <c r="LED414" s="47"/>
      <c r="LEE414" s="47"/>
      <c r="LEF414" s="47"/>
      <c r="LEG414" s="47"/>
      <c r="LEH414" s="47"/>
      <c r="LEI414" s="47"/>
      <c r="LEJ414" s="47"/>
      <c r="LEK414" s="47"/>
      <c r="LEL414" s="47"/>
      <c r="LEM414" s="47"/>
      <c r="LEN414" s="47"/>
      <c r="LEO414" s="47"/>
      <c r="LEP414" s="47"/>
      <c r="LEQ414" s="47"/>
      <c r="LER414" s="47"/>
      <c r="LES414" s="47"/>
      <c r="LET414" s="47"/>
      <c r="LEU414" s="47"/>
      <c r="LEV414" s="47"/>
      <c r="LEW414" s="47"/>
      <c r="LEX414" s="47"/>
      <c r="LEY414" s="47"/>
      <c r="LEZ414" s="47"/>
      <c r="LFA414" s="47"/>
      <c r="LFB414" s="47"/>
      <c r="LFC414" s="47"/>
      <c r="LFD414" s="47"/>
      <c r="LFE414" s="47"/>
      <c r="LFF414" s="47"/>
      <c r="LFG414" s="47"/>
      <c r="LFH414" s="47"/>
      <c r="LFI414" s="47"/>
      <c r="LFJ414" s="47"/>
      <c r="LFK414" s="47"/>
      <c r="LFL414" s="47"/>
      <c r="LFM414" s="47"/>
      <c r="LFN414" s="47"/>
      <c r="LFO414" s="47"/>
      <c r="LFP414" s="47"/>
      <c r="LFQ414" s="47"/>
      <c r="LFR414" s="47"/>
      <c r="LFS414" s="47"/>
      <c r="LFT414" s="47"/>
      <c r="LFU414" s="47"/>
      <c r="LFV414" s="47"/>
      <c r="LFW414" s="47"/>
      <c r="LFX414" s="47"/>
      <c r="LFY414" s="47"/>
      <c r="LFZ414" s="47"/>
      <c r="LGA414" s="47"/>
      <c r="LGB414" s="47"/>
      <c r="LGC414" s="47"/>
      <c r="LGD414" s="47"/>
      <c r="LGE414" s="47"/>
      <c r="LGF414" s="47"/>
      <c r="LGG414" s="47"/>
      <c r="LGH414" s="47"/>
      <c r="LGI414" s="47"/>
      <c r="LGJ414" s="47"/>
      <c r="LGK414" s="47"/>
      <c r="LGL414" s="47"/>
      <c r="LGM414" s="47"/>
      <c r="LGN414" s="47"/>
      <c r="LGO414" s="47"/>
      <c r="LGP414" s="47"/>
      <c r="LGQ414" s="47"/>
      <c r="LGR414" s="47"/>
      <c r="LGS414" s="47"/>
      <c r="LGT414" s="47"/>
      <c r="LGU414" s="47"/>
      <c r="LGV414" s="47"/>
      <c r="LGW414" s="47"/>
      <c r="LGX414" s="47"/>
      <c r="LGY414" s="47"/>
      <c r="LGZ414" s="47"/>
      <c r="LHA414" s="47"/>
      <c r="LHB414" s="47"/>
      <c r="LHC414" s="47"/>
      <c r="LHD414" s="47"/>
      <c r="LHE414" s="47"/>
      <c r="LHF414" s="47"/>
      <c r="LHG414" s="47"/>
      <c r="LHH414" s="47"/>
      <c r="LHI414" s="47"/>
      <c r="LHJ414" s="47"/>
      <c r="LHK414" s="47"/>
      <c r="LHL414" s="47"/>
      <c r="LHM414" s="47"/>
      <c r="LHN414" s="47"/>
      <c r="LHO414" s="47"/>
      <c r="LHP414" s="47"/>
      <c r="LHQ414" s="47"/>
      <c r="LHR414" s="47"/>
      <c r="LHS414" s="47"/>
      <c r="LHT414" s="47"/>
      <c r="LHU414" s="47"/>
      <c r="LHV414" s="47"/>
      <c r="LHW414" s="47"/>
      <c r="LHX414" s="47"/>
      <c r="LHY414" s="47"/>
      <c r="LHZ414" s="47"/>
      <c r="LIA414" s="47"/>
      <c r="LIB414" s="47"/>
      <c r="LIC414" s="47"/>
      <c r="LID414" s="47"/>
      <c r="LIE414" s="47"/>
      <c r="LIF414" s="47"/>
      <c r="LIG414" s="47"/>
      <c r="LIH414" s="47"/>
      <c r="LII414" s="47"/>
      <c r="LIJ414" s="47"/>
      <c r="LIK414" s="47"/>
      <c r="LIL414" s="47"/>
      <c r="LIM414" s="47"/>
      <c r="LIN414" s="47"/>
      <c r="LIO414" s="47"/>
      <c r="LIP414" s="47"/>
      <c r="LIQ414" s="47"/>
      <c r="LIR414" s="47"/>
      <c r="LIS414" s="47"/>
      <c r="LIT414" s="47"/>
      <c r="LIU414" s="47"/>
      <c r="LIV414" s="47"/>
      <c r="LIW414" s="47"/>
      <c r="LIX414" s="47"/>
      <c r="LIY414" s="47"/>
      <c r="LIZ414" s="47"/>
      <c r="LJA414" s="47"/>
      <c r="LJB414" s="47"/>
      <c r="LJC414" s="47"/>
      <c r="LJD414" s="47"/>
      <c r="LJE414" s="47"/>
      <c r="LJF414" s="47"/>
      <c r="LJG414" s="47"/>
      <c r="LJH414" s="47"/>
      <c r="LJI414" s="47"/>
      <c r="LJJ414" s="47"/>
      <c r="LJK414" s="47"/>
      <c r="LJL414" s="47"/>
      <c r="LJM414" s="47"/>
      <c r="LJN414" s="47"/>
      <c r="LJO414" s="47"/>
      <c r="LJP414" s="47"/>
      <c r="LJQ414" s="47"/>
      <c r="LJR414" s="47"/>
      <c r="LJS414" s="47"/>
      <c r="LJT414" s="47"/>
      <c r="LJU414" s="47"/>
      <c r="LJV414" s="47"/>
      <c r="LJW414" s="47"/>
      <c r="LJX414" s="47"/>
      <c r="LJY414" s="47"/>
      <c r="LJZ414" s="47"/>
      <c r="LKA414" s="47"/>
      <c r="LKB414" s="47"/>
      <c r="LKC414" s="47"/>
      <c r="LKD414" s="47"/>
      <c r="LKE414" s="47"/>
      <c r="LKF414" s="47"/>
      <c r="LKG414" s="47"/>
      <c r="LKH414" s="47"/>
      <c r="LKI414" s="47"/>
      <c r="LKJ414" s="47"/>
      <c r="LKK414" s="47"/>
      <c r="LKL414" s="47"/>
      <c r="LKM414" s="47"/>
      <c r="LKN414" s="47"/>
      <c r="LKO414" s="47"/>
      <c r="LKP414" s="47"/>
      <c r="LKQ414" s="47"/>
      <c r="LKR414" s="47"/>
      <c r="LKS414" s="47"/>
      <c r="LKT414" s="47"/>
      <c r="LKU414" s="47"/>
      <c r="LKV414" s="47"/>
      <c r="LKW414" s="47"/>
      <c r="LKX414" s="47"/>
      <c r="LKY414" s="47"/>
      <c r="LKZ414" s="47"/>
      <c r="LLA414" s="47"/>
      <c r="LLB414" s="47"/>
      <c r="LLC414" s="47"/>
      <c r="LLD414" s="47"/>
      <c r="LLE414" s="47"/>
      <c r="LLF414" s="47"/>
      <c r="LLG414" s="47"/>
      <c r="LLH414" s="47"/>
      <c r="LLI414" s="47"/>
      <c r="LLJ414" s="47"/>
      <c r="LLK414" s="47"/>
      <c r="LLL414" s="47"/>
      <c r="LLM414" s="47"/>
      <c r="LLN414" s="47"/>
      <c r="LLO414" s="47"/>
      <c r="LLP414" s="47"/>
      <c r="LLQ414" s="47"/>
      <c r="LLR414" s="47"/>
      <c r="LLS414" s="47"/>
      <c r="LLT414" s="47"/>
      <c r="LLU414" s="47"/>
      <c r="LLV414" s="47"/>
      <c r="LLW414" s="47"/>
      <c r="LLX414" s="47"/>
      <c r="LLY414" s="47"/>
      <c r="LLZ414" s="47"/>
      <c r="LMA414" s="47"/>
      <c r="LMB414" s="47"/>
      <c r="LMC414" s="47"/>
      <c r="LMD414" s="47"/>
      <c r="LME414" s="47"/>
      <c r="LMF414" s="47"/>
      <c r="LMG414" s="47"/>
      <c r="LMH414" s="47"/>
      <c r="LMI414" s="47"/>
      <c r="LMJ414" s="47"/>
      <c r="LMK414" s="47"/>
      <c r="LML414" s="47"/>
      <c r="LMM414" s="47"/>
      <c r="LMN414" s="47"/>
      <c r="LMO414" s="47"/>
      <c r="LMP414" s="47"/>
      <c r="LMQ414" s="47"/>
      <c r="LMR414" s="47"/>
      <c r="LMS414" s="47"/>
      <c r="LMT414" s="47"/>
      <c r="LMU414" s="47"/>
      <c r="LMV414" s="47"/>
      <c r="LMW414" s="47"/>
      <c r="LMX414" s="47"/>
      <c r="LMY414" s="47"/>
      <c r="LMZ414" s="47"/>
      <c r="LNA414" s="47"/>
      <c r="LNB414" s="47"/>
      <c r="LNC414" s="47"/>
      <c r="LND414" s="47"/>
      <c r="LNE414" s="47"/>
      <c r="LNF414" s="47"/>
      <c r="LNG414" s="47"/>
      <c r="LNH414" s="47"/>
      <c r="LNI414" s="47"/>
      <c r="LNJ414" s="47"/>
      <c r="LNK414" s="47"/>
      <c r="LNL414" s="47"/>
      <c r="LNM414" s="47"/>
      <c r="LNN414" s="47"/>
      <c r="LNO414" s="47"/>
      <c r="LNP414" s="47"/>
      <c r="LNQ414" s="47"/>
      <c r="LNR414" s="47"/>
      <c r="LNS414" s="47"/>
      <c r="LNT414" s="47"/>
      <c r="LNU414" s="47"/>
      <c r="LNV414" s="47"/>
      <c r="LNW414" s="47"/>
      <c r="LNX414" s="47"/>
      <c r="LNY414" s="47"/>
      <c r="LNZ414" s="47"/>
      <c r="LOA414" s="47"/>
      <c r="LOB414" s="47"/>
      <c r="LOC414" s="47"/>
      <c r="LOD414" s="47"/>
      <c r="LOE414" s="47"/>
      <c r="LOF414" s="47"/>
      <c r="LOG414" s="47"/>
      <c r="LOH414" s="47"/>
      <c r="LOI414" s="47"/>
      <c r="LOJ414" s="47"/>
      <c r="LOK414" s="47"/>
      <c r="LOL414" s="47"/>
      <c r="LOM414" s="47"/>
      <c r="LON414" s="47"/>
      <c r="LOO414" s="47"/>
      <c r="LOP414" s="47"/>
      <c r="LOQ414" s="47"/>
      <c r="LOR414" s="47"/>
      <c r="LOS414" s="47"/>
      <c r="LOT414" s="47"/>
      <c r="LOU414" s="47"/>
      <c r="LOV414" s="47"/>
      <c r="LOW414" s="47"/>
      <c r="LOX414" s="47"/>
      <c r="LOY414" s="47"/>
      <c r="LOZ414" s="47"/>
      <c r="LPA414" s="47"/>
      <c r="LPB414" s="47"/>
      <c r="LPC414" s="47"/>
      <c r="LPD414" s="47"/>
      <c r="LPE414" s="47"/>
      <c r="LPF414" s="47"/>
      <c r="LPG414" s="47"/>
      <c r="LPH414" s="47"/>
      <c r="LPI414" s="47"/>
      <c r="LPJ414" s="47"/>
      <c r="LPK414" s="47"/>
      <c r="LPL414" s="47"/>
      <c r="LPM414" s="47"/>
      <c r="LPN414" s="47"/>
      <c r="LPO414" s="47"/>
      <c r="LPP414" s="47"/>
      <c r="LPQ414" s="47"/>
      <c r="LPR414" s="47"/>
      <c r="LPS414" s="47"/>
      <c r="LPT414" s="47"/>
      <c r="LPU414" s="47"/>
      <c r="LPV414" s="47"/>
      <c r="LPW414" s="47"/>
      <c r="LPX414" s="47"/>
      <c r="LPY414" s="47"/>
      <c r="LPZ414" s="47"/>
      <c r="LQA414" s="47"/>
      <c r="LQB414" s="47"/>
      <c r="LQC414" s="47"/>
      <c r="LQD414" s="47"/>
      <c r="LQE414" s="47"/>
      <c r="LQF414" s="47"/>
      <c r="LQG414" s="47"/>
      <c r="LQH414" s="47"/>
      <c r="LQI414" s="47"/>
      <c r="LQJ414" s="47"/>
      <c r="LQK414" s="47"/>
      <c r="LQL414" s="47"/>
      <c r="LQM414" s="47"/>
      <c r="LQN414" s="47"/>
      <c r="LQO414" s="47"/>
      <c r="LQP414" s="47"/>
      <c r="LQQ414" s="47"/>
      <c r="LQR414" s="47"/>
      <c r="LQS414" s="47"/>
      <c r="LQT414" s="47"/>
      <c r="LQU414" s="47"/>
      <c r="LQV414" s="47"/>
      <c r="LQW414" s="47"/>
      <c r="LQX414" s="47"/>
      <c r="LQY414" s="47"/>
      <c r="LQZ414" s="47"/>
      <c r="LRA414" s="47"/>
      <c r="LRB414" s="47"/>
      <c r="LRC414" s="47"/>
      <c r="LRD414" s="47"/>
      <c r="LRE414" s="47"/>
      <c r="LRF414" s="47"/>
      <c r="LRG414" s="47"/>
      <c r="LRH414" s="47"/>
      <c r="LRI414" s="47"/>
      <c r="LRJ414" s="47"/>
      <c r="LRK414" s="47"/>
      <c r="LRL414" s="47"/>
      <c r="LRM414" s="47"/>
      <c r="LRN414" s="47"/>
      <c r="LRO414" s="47"/>
      <c r="LRP414" s="47"/>
      <c r="LRQ414" s="47"/>
      <c r="LRR414" s="47"/>
      <c r="LRS414" s="47"/>
      <c r="LRT414" s="47"/>
      <c r="LRU414" s="47"/>
      <c r="LRV414" s="47"/>
      <c r="LRW414" s="47"/>
      <c r="LRX414" s="47"/>
      <c r="LRY414" s="47"/>
      <c r="LRZ414" s="47"/>
      <c r="LSA414" s="47"/>
      <c r="LSB414" s="47"/>
      <c r="LSC414" s="47"/>
      <c r="LSD414" s="47"/>
      <c r="LSE414" s="47"/>
      <c r="LSF414" s="47"/>
      <c r="LSG414" s="47"/>
      <c r="LSH414" s="47"/>
      <c r="LSI414" s="47"/>
      <c r="LSJ414" s="47"/>
      <c r="LSK414" s="47"/>
      <c r="LSL414" s="47"/>
      <c r="LSM414" s="47"/>
      <c r="LSN414" s="47"/>
      <c r="LSO414" s="47"/>
      <c r="LSP414" s="47"/>
      <c r="LSQ414" s="47"/>
      <c r="LSR414" s="47"/>
      <c r="LSS414" s="47"/>
      <c r="LST414" s="47"/>
      <c r="LSU414" s="47"/>
      <c r="LSV414" s="47"/>
      <c r="LSW414" s="47"/>
      <c r="LSX414" s="47"/>
      <c r="LSY414" s="47"/>
      <c r="LSZ414" s="47"/>
      <c r="LTA414" s="47"/>
      <c r="LTB414" s="47"/>
      <c r="LTC414" s="47"/>
      <c r="LTD414" s="47"/>
      <c r="LTE414" s="47"/>
      <c r="LTF414" s="47"/>
      <c r="LTG414" s="47"/>
      <c r="LTH414" s="47"/>
      <c r="LTI414" s="47"/>
      <c r="LTJ414" s="47"/>
      <c r="LTK414" s="47"/>
      <c r="LTL414" s="47"/>
      <c r="LTM414" s="47"/>
      <c r="LTN414" s="47"/>
      <c r="LTO414" s="47"/>
      <c r="LTP414" s="47"/>
      <c r="LTQ414" s="47"/>
      <c r="LTR414" s="47"/>
      <c r="LTS414" s="47"/>
      <c r="LTT414" s="47"/>
      <c r="LTU414" s="47"/>
      <c r="LTV414" s="47"/>
      <c r="LTW414" s="47"/>
      <c r="LTX414" s="47"/>
      <c r="LTY414" s="47"/>
      <c r="LTZ414" s="47"/>
      <c r="LUA414" s="47"/>
      <c r="LUB414" s="47"/>
      <c r="LUC414" s="47"/>
      <c r="LUD414" s="47"/>
      <c r="LUE414" s="47"/>
      <c r="LUF414" s="47"/>
      <c r="LUG414" s="47"/>
      <c r="LUH414" s="47"/>
      <c r="LUI414" s="47"/>
      <c r="LUJ414" s="47"/>
      <c r="LUK414" s="47"/>
      <c r="LUL414" s="47"/>
      <c r="LUM414" s="47"/>
      <c r="LUN414" s="47"/>
      <c r="LUO414" s="47"/>
      <c r="LUP414" s="47"/>
      <c r="LUQ414" s="47"/>
      <c r="LUR414" s="47"/>
      <c r="LUS414" s="47"/>
      <c r="LUT414" s="47"/>
      <c r="LUU414" s="47"/>
      <c r="LUV414" s="47"/>
      <c r="LUW414" s="47"/>
      <c r="LUX414" s="47"/>
      <c r="LUY414" s="47"/>
      <c r="LUZ414" s="47"/>
      <c r="LVA414" s="47"/>
      <c r="LVB414" s="47"/>
      <c r="LVC414" s="47"/>
      <c r="LVD414" s="47"/>
      <c r="LVE414" s="47"/>
      <c r="LVF414" s="47"/>
      <c r="LVG414" s="47"/>
      <c r="LVH414" s="47"/>
      <c r="LVI414" s="47"/>
      <c r="LVJ414" s="47"/>
      <c r="LVK414" s="47"/>
      <c r="LVL414" s="47"/>
      <c r="LVM414" s="47"/>
      <c r="LVN414" s="47"/>
      <c r="LVO414" s="47"/>
      <c r="LVP414" s="47"/>
      <c r="LVQ414" s="47"/>
      <c r="LVR414" s="47"/>
      <c r="LVS414" s="47"/>
      <c r="LVT414" s="47"/>
      <c r="LVU414" s="47"/>
      <c r="LVV414" s="47"/>
      <c r="LVW414" s="47"/>
      <c r="LVX414" s="47"/>
      <c r="LVY414" s="47"/>
      <c r="LVZ414" s="47"/>
      <c r="LWA414" s="47"/>
      <c r="LWB414" s="47"/>
      <c r="LWC414" s="47"/>
      <c r="LWD414" s="47"/>
      <c r="LWE414" s="47"/>
      <c r="LWF414" s="47"/>
      <c r="LWG414" s="47"/>
      <c r="LWH414" s="47"/>
      <c r="LWI414" s="47"/>
      <c r="LWJ414" s="47"/>
      <c r="LWK414" s="47"/>
      <c r="LWL414" s="47"/>
      <c r="LWM414" s="47"/>
      <c r="LWN414" s="47"/>
      <c r="LWO414" s="47"/>
      <c r="LWP414" s="47"/>
      <c r="LWQ414" s="47"/>
      <c r="LWR414" s="47"/>
      <c r="LWS414" s="47"/>
      <c r="LWT414" s="47"/>
      <c r="LWU414" s="47"/>
      <c r="LWV414" s="47"/>
      <c r="LWW414" s="47"/>
      <c r="LWX414" s="47"/>
      <c r="LWY414" s="47"/>
      <c r="LWZ414" s="47"/>
      <c r="LXA414" s="47"/>
      <c r="LXB414" s="47"/>
      <c r="LXC414" s="47"/>
      <c r="LXD414" s="47"/>
      <c r="LXE414" s="47"/>
      <c r="LXF414" s="47"/>
      <c r="LXG414" s="47"/>
      <c r="LXH414" s="47"/>
      <c r="LXI414" s="47"/>
      <c r="LXJ414" s="47"/>
      <c r="LXK414" s="47"/>
      <c r="LXL414" s="47"/>
      <c r="LXM414" s="47"/>
      <c r="LXN414" s="47"/>
      <c r="LXO414" s="47"/>
      <c r="LXP414" s="47"/>
      <c r="LXQ414" s="47"/>
      <c r="LXR414" s="47"/>
      <c r="LXS414" s="47"/>
      <c r="LXT414" s="47"/>
      <c r="LXU414" s="47"/>
      <c r="LXV414" s="47"/>
      <c r="LXW414" s="47"/>
      <c r="LXX414" s="47"/>
      <c r="LXY414" s="47"/>
      <c r="LXZ414" s="47"/>
      <c r="LYA414" s="47"/>
      <c r="LYB414" s="47"/>
      <c r="LYC414" s="47"/>
      <c r="LYD414" s="47"/>
      <c r="LYE414" s="47"/>
      <c r="LYF414" s="47"/>
      <c r="LYG414" s="47"/>
      <c r="LYH414" s="47"/>
      <c r="LYI414" s="47"/>
      <c r="LYJ414" s="47"/>
      <c r="LYK414" s="47"/>
      <c r="LYL414" s="47"/>
      <c r="LYM414" s="47"/>
      <c r="LYN414" s="47"/>
      <c r="LYO414" s="47"/>
      <c r="LYP414" s="47"/>
      <c r="LYQ414" s="47"/>
      <c r="LYR414" s="47"/>
      <c r="LYS414" s="47"/>
      <c r="LYT414" s="47"/>
      <c r="LYU414" s="47"/>
      <c r="LYV414" s="47"/>
      <c r="LYW414" s="47"/>
      <c r="LYX414" s="47"/>
      <c r="LYY414" s="47"/>
      <c r="LYZ414" s="47"/>
      <c r="LZA414" s="47"/>
      <c r="LZB414" s="47"/>
      <c r="LZC414" s="47"/>
      <c r="LZD414" s="47"/>
      <c r="LZE414" s="47"/>
      <c r="LZF414" s="47"/>
      <c r="LZG414" s="47"/>
      <c r="LZH414" s="47"/>
      <c r="LZI414" s="47"/>
      <c r="LZJ414" s="47"/>
      <c r="LZK414" s="47"/>
      <c r="LZL414" s="47"/>
      <c r="LZM414" s="47"/>
      <c r="LZN414" s="47"/>
      <c r="LZO414" s="47"/>
      <c r="LZP414" s="47"/>
      <c r="LZQ414" s="47"/>
      <c r="LZR414" s="47"/>
      <c r="LZS414" s="47"/>
      <c r="LZT414" s="47"/>
      <c r="LZU414" s="47"/>
      <c r="LZV414" s="47"/>
      <c r="LZW414" s="47"/>
      <c r="LZX414" s="47"/>
      <c r="LZY414" s="47"/>
      <c r="LZZ414" s="47"/>
      <c r="MAA414" s="47"/>
      <c r="MAB414" s="47"/>
      <c r="MAC414" s="47"/>
      <c r="MAD414" s="47"/>
      <c r="MAE414" s="47"/>
      <c r="MAF414" s="47"/>
      <c r="MAG414" s="47"/>
      <c r="MAH414" s="47"/>
      <c r="MAI414" s="47"/>
      <c r="MAJ414" s="47"/>
      <c r="MAK414" s="47"/>
      <c r="MAL414" s="47"/>
      <c r="MAM414" s="47"/>
      <c r="MAN414" s="47"/>
      <c r="MAO414" s="47"/>
      <c r="MAP414" s="47"/>
      <c r="MAQ414" s="47"/>
      <c r="MAR414" s="47"/>
      <c r="MAS414" s="47"/>
      <c r="MAT414" s="47"/>
      <c r="MAU414" s="47"/>
      <c r="MAV414" s="47"/>
      <c r="MAW414" s="47"/>
      <c r="MAX414" s="47"/>
      <c r="MAY414" s="47"/>
      <c r="MAZ414" s="47"/>
      <c r="MBA414" s="47"/>
      <c r="MBB414" s="47"/>
      <c r="MBC414" s="47"/>
      <c r="MBD414" s="47"/>
      <c r="MBE414" s="47"/>
      <c r="MBF414" s="47"/>
      <c r="MBG414" s="47"/>
      <c r="MBH414" s="47"/>
      <c r="MBI414" s="47"/>
      <c r="MBJ414" s="47"/>
      <c r="MBK414" s="47"/>
      <c r="MBL414" s="47"/>
      <c r="MBM414" s="47"/>
      <c r="MBN414" s="47"/>
      <c r="MBO414" s="47"/>
      <c r="MBP414" s="47"/>
      <c r="MBQ414" s="47"/>
      <c r="MBR414" s="47"/>
      <c r="MBS414" s="47"/>
      <c r="MBT414" s="47"/>
      <c r="MBU414" s="47"/>
      <c r="MBV414" s="47"/>
      <c r="MBW414" s="47"/>
      <c r="MBX414" s="47"/>
      <c r="MBY414" s="47"/>
      <c r="MBZ414" s="47"/>
      <c r="MCA414" s="47"/>
      <c r="MCB414" s="47"/>
      <c r="MCC414" s="47"/>
      <c r="MCD414" s="47"/>
      <c r="MCE414" s="47"/>
      <c r="MCF414" s="47"/>
      <c r="MCG414" s="47"/>
      <c r="MCH414" s="47"/>
      <c r="MCI414" s="47"/>
      <c r="MCJ414" s="47"/>
      <c r="MCK414" s="47"/>
      <c r="MCL414" s="47"/>
      <c r="MCM414" s="47"/>
      <c r="MCN414" s="47"/>
      <c r="MCO414" s="47"/>
      <c r="MCP414" s="47"/>
      <c r="MCQ414" s="47"/>
      <c r="MCR414" s="47"/>
      <c r="MCS414" s="47"/>
      <c r="MCT414" s="47"/>
      <c r="MCU414" s="47"/>
      <c r="MCV414" s="47"/>
      <c r="MCW414" s="47"/>
      <c r="MCX414" s="47"/>
      <c r="MCY414" s="47"/>
      <c r="MCZ414" s="47"/>
      <c r="MDA414" s="47"/>
      <c r="MDB414" s="47"/>
      <c r="MDC414" s="47"/>
      <c r="MDD414" s="47"/>
      <c r="MDE414" s="47"/>
      <c r="MDF414" s="47"/>
      <c r="MDG414" s="47"/>
      <c r="MDH414" s="47"/>
      <c r="MDI414" s="47"/>
      <c r="MDJ414" s="47"/>
      <c r="MDK414" s="47"/>
      <c r="MDL414" s="47"/>
      <c r="MDM414" s="47"/>
      <c r="MDN414" s="47"/>
      <c r="MDO414" s="47"/>
      <c r="MDP414" s="47"/>
      <c r="MDQ414" s="47"/>
      <c r="MDR414" s="47"/>
      <c r="MDS414" s="47"/>
      <c r="MDT414" s="47"/>
      <c r="MDU414" s="47"/>
      <c r="MDV414" s="47"/>
      <c r="MDW414" s="47"/>
      <c r="MDX414" s="47"/>
      <c r="MDY414" s="47"/>
      <c r="MDZ414" s="47"/>
      <c r="MEA414" s="47"/>
      <c r="MEB414" s="47"/>
      <c r="MEC414" s="47"/>
      <c r="MED414" s="47"/>
      <c r="MEE414" s="47"/>
      <c r="MEF414" s="47"/>
      <c r="MEG414" s="47"/>
      <c r="MEH414" s="47"/>
      <c r="MEI414" s="47"/>
      <c r="MEJ414" s="47"/>
      <c r="MEK414" s="47"/>
      <c r="MEL414" s="47"/>
      <c r="MEM414" s="47"/>
      <c r="MEN414" s="47"/>
      <c r="MEO414" s="47"/>
      <c r="MEP414" s="47"/>
      <c r="MEQ414" s="47"/>
      <c r="MER414" s="47"/>
      <c r="MES414" s="47"/>
      <c r="MET414" s="47"/>
      <c r="MEU414" s="47"/>
      <c r="MEV414" s="47"/>
      <c r="MEW414" s="47"/>
      <c r="MEX414" s="47"/>
      <c r="MEY414" s="47"/>
      <c r="MEZ414" s="47"/>
      <c r="MFA414" s="47"/>
      <c r="MFB414" s="47"/>
      <c r="MFC414" s="47"/>
      <c r="MFD414" s="47"/>
      <c r="MFE414" s="47"/>
      <c r="MFF414" s="47"/>
      <c r="MFG414" s="47"/>
      <c r="MFH414" s="47"/>
      <c r="MFI414" s="47"/>
      <c r="MFJ414" s="47"/>
      <c r="MFK414" s="47"/>
      <c r="MFL414" s="47"/>
      <c r="MFM414" s="47"/>
      <c r="MFN414" s="47"/>
      <c r="MFO414" s="47"/>
      <c r="MFP414" s="47"/>
      <c r="MFQ414" s="47"/>
      <c r="MFR414" s="47"/>
      <c r="MFS414" s="47"/>
      <c r="MFT414" s="47"/>
      <c r="MFU414" s="47"/>
      <c r="MFV414" s="47"/>
      <c r="MFW414" s="47"/>
      <c r="MFX414" s="47"/>
      <c r="MFY414" s="47"/>
      <c r="MFZ414" s="47"/>
      <c r="MGA414" s="47"/>
      <c r="MGB414" s="47"/>
      <c r="MGC414" s="47"/>
      <c r="MGD414" s="47"/>
      <c r="MGE414" s="47"/>
      <c r="MGF414" s="47"/>
      <c r="MGG414" s="47"/>
      <c r="MGH414" s="47"/>
      <c r="MGI414" s="47"/>
      <c r="MGJ414" s="47"/>
      <c r="MGK414" s="47"/>
      <c r="MGL414" s="47"/>
      <c r="MGM414" s="47"/>
      <c r="MGN414" s="47"/>
      <c r="MGO414" s="47"/>
      <c r="MGP414" s="47"/>
      <c r="MGQ414" s="47"/>
      <c r="MGR414" s="47"/>
      <c r="MGS414" s="47"/>
      <c r="MGT414" s="47"/>
      <c r="MGU414" s="47"/>
      <c r="MGV414" s="47"/>
      <c r="MGW414" s="47"/>
      <c r="MGX414" s="47"/>
      <c r="MGY414" s="47"/>
      <c r="MGZ414" s="47"/>
      <c r="MHA414" s="47"/>
      <c r="MHB414" s="47"/>
      <c r="MHC414" s="47"/>
      <c r="MHD414" s="47"/>
      <c r="MHE414" s="47"/>
      <c r="MHF414" s="47"/>
      <c r="MHG414" s="47"/>
      <c r="MHH414" s="47"/>
      <c r="MHI414" s="47"/>
      <c r="MHJ414" s="47"/>
      <c r="MHK414" s="47"/>
      <c r="MHL414" s="47"/>
      <c r="MHM414" s="47"/>
      <c r="MHN414" s="47"/>
      <c r="MHO414" s="47"/>
      <c r="MHP414" s="47"/>
      <c r="MHQ414" s="47"/>
      <c r="MHR414" s="47"/>
      <c r="MHS414" s="47"/>
      <c r="MHT414" s="47"/>
      <c r="MHU414" s="47"/>
      <c r="MHV414" s="47"/>
      <c r="MHW414" s="47"/>
      <c r="MHX414" s="47"/>
      <c r="MHY414" s="47"/>
      <c r="MHZ414" s="47"/>
      <c r="MIA414" s="47"/>
      <c r="MIB414" s="47"/>
      <c r="MIC414" s="47"/>
      <c r="MID414" s="47"/>
      <c r="MIE414" s="47"/>
      <c r="MIF414" s="47"/>
      <c r="MIG414" s="47"/>
      <c r="MIH414" s="47"/>
      <c r="MII414" s="47"/>
      <c r="MIJ414" s="47"/>
      <c r="MIK414" s="47"/>
      <c r="MIL414" s="47"/>
      <c r="MIM414" s="47"/>
      <c r="MIN414" s="47"/>
      <c r="MIO414" s="47"/>
      <c r="MIP414" s="47"/>
      <c r="MIQ414" s="47"/>
      <c r="MIR414" s="47"/>
      <c r="MIS414" s="47"/>
      <c r="MIT414" s="47"/>
      <c r="MIU414" s="47"/>
      <c r="MIV414" s="47"/>
      <c r="MIW414" s="47"/>
      <c r="MIX414" s="47"/>
      <c r="MIY414" s="47"/>
      <c r="MIZ414" s="47"/>
      <c r="MJA414" s="47"/>
      <c r="MJB414" s="47"/>
      <c r="MJC414" s="47"/>
      <c r="MJD414" s="47"/>
      <c r="MJE414" s="47"/>
      <c r="MJF414" s="47"/>
      <c r="MJG414" s="47"/>
      <c r="MJH414" s="47"/>
      <c r="MJI414" s="47"/>
      <c r="MJJ414" s="47"/>
      <c r="MJK414" s="47"/>
      <c r="MJL414" s="47"/>
      <c r="MJM414" s="47"/>
      <c r="MJN414" s="47"/>
      <c r="MJO414" s="47"/>
      <c r="MJP414" s="47"/>
      <c r="MJQ414" s="47"/>
      <c r="MJR414" s="47"/>
      <c r="MJS414" s="47"/>
      <c r="MJT414" s="47"/>
      <c r="MJU414" s="47"/>
      <c r="MJV414" s="47"/>
      <c r="MJW414" s="47"/>
      <c r="MJX414" s="47"/>
      <c r="MJY414" s="47"/>
      <c r="MJZ414" s="47"/>
      <c r="MKA414" s="47"/>
      <c r="MKB414" s="47"/>
      <c r="MKC414" s="47"/>
      <c r="MKD414" s="47"/>
      <c r="MKE414" s="47"/>
      <c r="MKF414" s="47"/>
      <c r="MKG414" s="47"/>
      <c r="MKH414" s="47"/>
      <c r="MKI414" s="47"/>
      <c r="MKJ414" s="47"/>
      <c r="MKK414" s="47"/>
      <c r="MKL414" s="47"/>
      <c r="MKM414" s="47"/>
      <c r="MKN414" s="47"/>
      <c r="MKO414" s="47"/>
      <c r="MKP414" s="47"/>
      <c r="MKQ414" s="47"/>
      <c r="MKR414" s="47"/>
      <c r="MKS414" s="47"/>
      <c r="MKT414" s="47"/>
      <c r="MKU414" s="47"/>
      <c r="MKV414" s="47"/>
      <c r="MKW414" s="47"/>
      <c r="MKX414" s="47"/>
      <c r="MKY414" s="47"/>
      <c r="MKZ414" s="47"/>
      <c r="MLA414" s="47"/>
      <c r="MLB414" s="47"/>
      <c r="MLC414" s="47"/>
      <c r="MLD414" s="47"/>
      <c r="MLE414" s="47"/>
      <c r="MLF414" s="47"/>
      <c r="MLG414" s="47"/>
      <c r="MLH414" s="47"/>
      <c r="MLI414" s="47"/>
      <c r="MLJ414" s="47"/>
      <c r="MLK414" s="47"/>
      <c r="MLL414" s="47"/>
      <c r="MLM414" s="47"/>
      <c r="MLN414" s="47"/>
      <c r="MLO414" s="47"/>
      <c r="MLP414" s="47"/>
      <c r="MLQ414" s="47"/>
      <c r="MLR414" s="47"/>
      <c r="MLS414" s="47"/>
      <c r="MLT414" s="47"/>
      <c r="MLU414" s="47"/>
      <c r="MLV414" s="47"/>
      <c r="MLW414" s="47"/>
      <c r="MLX414" s="47"/>
      <c r="MLY414" s="47"/>
      <c r="MLZ414" s="47"/>
      <c r="MMA414" s="47"/>
      <c r="MMB414" s="47"/>
      <c r="MMC414" s="47"/>
      <c r="MMD414" s="47"/>
      <c r="MME414" s="47"/>
      <c r="MMF414" s="47"/>
      <c r="MMG414" s="47"/>
      <c r="MMH414" s="47"/>
      <c r="MMI414" s="47"/>
      <c r="MMJ414" s="47"/>
      <c r="MMK414" s="47"/>
      <c r="MML414" s="47"/>
      <c r="MMM414" s="47"/>
      <c r="MMN414" s="47"/>
      <c r="MMO414" s="47"/>
      <c r="MMP414" s="47"/>
      <c r="MMQ414" s="47"/>
      <c r="MMR414" s="47"/>
      <c r="MMS414" s="47"/>
      <c r="MMT414" s="47"/>
      <c r="MMU414" s="47"/>
      <c r="MMV414" s="47"/>
      <c r="MMW414" s="47"/>
      <c r="MMX414" s="47"/>
      <c r="MMY414" s="47"/>
      <c r="MMZ414" s="47"/>
      <c r="MNA414" s="47"/>
      <c r="MNB414" s="47"/>
      <c r="MNC414" s="47"/>
      <c r="MND414" s="47"/>
      <c r="MNE414" s="47"/>
      <c r="MNF414" s="47"/>
      <c r="MNG414" s="47"/>
      <c r="MNH414" s="47"/>
      <c r="MNI414" s="47"/>
      <c r="MNJ414" s="47"/>
      <c r="MNK414" s="47"/>
      <c r="MNL414" s="47"/>
      <c r="MNM414" s="47"/>
      <c r="MNN414" s="47"/>
      <c r="MNO414" s="47"/>
      <c r="MNP414" s="47"/>
      <c r="MNQ414" s="47"/>
      <c r="MNR414" s="47"/>
      <c r="MNS414" s="47"/>
      <c r="MNT414" s="47"/>
      <c r="MNU414" s="47"/>
      <c r="MNV414" s="47"/>
      <c r="MNW414" s="47"/>
      <c r="MNX414" s="47"/>
      <c r="MNY414" s="47"/>
      <c r="MNZ414" s="47"/>
      <c r="MOA414" s="47"/>
      <c r="MOB414" s="47"/>
      <c r="MOC414" s="47"/>
      <c r="MOD414" s="47"/>
      <c r="MOE414" s="47"/>
      <c r="MOF414" s="47"/>
      <c r="MOG414" s="47"/>
      <c r="MOH414" s="47"/>
      <c r="MOI414" s="47"/>
      <c r="MOJ414" s="47"/>
      <c r="MOK414" s="47"/>
      <c r="MOL414" s="47"/>
      <c r="MOM414" s="47"/>
      <c r="MON414" s="47"/>
      <c r="MOO414" s="47"/>
      <c r="MOP414" s="47"/>
      <c r="MOQ414" s="47"/>
      <c r="MOR414" s="47"/>
      <c r="MOS414" s="47"/>
      <c r="MOT414" s="47"/>
      <c r="MOU414" s="47"/>
      <c r="MOV414" s="47"/>
      <c r="MOW414" s="47"/>
      <c r="MOX414" s="47"/>
      <c r="MOY414" s="47"/>
      <c r="MOZ414" s="47"/>
      <c r="MPA414" s="47"/>
      <c r="MPB414" s="47"/>
      <c r="MPC414" s="47"/>
      <c r="MPD414" s="47"/>
      <c r="MPE414" s="47"/>
      <c r="MPF414" s="47"/>
      <c r="MPG414" s="47"/>
      <c r="MPH414" s="47"/>
      <c r="MPI414" s="47"/>
      <c r="MPJ414" s="47"/>
      <c r="MPK414" s="47"/>
      <c r="MPL414" s="47"/>
      <c r="MPM414" s="47"/>
      <c r="MPN414" s="47"/>
      <c r="MPO414" s="47"/>
      <c r="MPP414" s="47"/>
      <c r="MPQ414" s="47"/>
      <c r="MPR414" s="47"/>
      <c r="MPS414" s="47"/>
      <c r="MPT414" s="47"/>
      <c r="MPU414" s="47"/>
      <c r="MPV414" s="47"/>
      <c r="MPW414" s="47"/>
      <c r="MPX414" s="47"/>
      <c r="MPY414" s="47"/>
      <c r="MPZ414" s="47"/>
      <c r="MQA414" s="47"/>
      <c r="MQB414" s="47"/>
      <c r="MQC414" s="47"/>
      <c r="MQD414" s="47"/>
      <c r="MQE414" s="47"/>
      <c r="MQF414" s="47"/>
      <c r="MQG414" s="47"/>
      <c r="MQH414" s="47"/>
      <c r="MQI414" s="47"/>
      <c r="MQJ414" s="47"/>
      <c r="MQK414" s="47"/>
      <c r="MQL414" s="47"/>
      <c r="MQM414" s="47"/>
      <c r="MQN414" s="47"/>
      <c r="MQO414" s="47"/>
      <c r="MQP414" s="47"/>
      <c r="MQQ414" s="47"/>
      <c r="MQR414" s="47"/>
      <c r="MQS414" s="47"/>
      <c r="MQT414" s="47"/>
      <c r="MQU414" s="47"/>
      <c r="MQV414" s="47"/>
      <c r="MQW414" s="47"/>
      <c r="MQX414" s="47"/>
      <c r="MQY414" s="47"/>
      <c r="MQZ414" s="47"/>
      <c r="MRA414" s="47"/>
      <c r="MRB414" s="47"/>
      <c r="MRC414" s="47"/>
      <c r="MRD414" s="47"/>
      <c r="MRE414" s="47"/>
      <c r="MRF414" s="47"/>
      <c r="MRG414" s="47"/>
      <c r="MRH414" s="47"/>
      <c r="MRI414" s="47"/>
      <c r="MRJ414" s="47"/>
      <c r="MRK414" s="47"/>
      <c r="MRL414" s="47"/>
      <c r="MRM414" s="47"/>
      <c r="MRN414" s="47"/>
      <c r="MRO414" s="47"/>
      <c r="MRP414" s="47"/>
      <c r="MRQ414" s="47"/>
      <c r="MRR414" s="47"/>
      <c r="MRS414" s="47"/>
      <c r="MRT414" s="47"/>
      <c r="MRU414" s="47"/>
      <c r="MRV414" s="47"/>
      <c r="MRW414" s="47"/>
      <c r="MRX414" s="47"/>
      <c r="MRY414" s="47"/>
      <c r="MRZ414" s="47"/>
      <c r="MSA414" s="47"/>
      <c r="MSB414" s="47"/>
      <c r="MSC414" s="47"/>
      <c r="MSD414" s="47"/>
      <c r="MSE414" s="47"/>
      <c r="MSF414" s="47"/>
      <c r="MSG414" s="47"/>
      <c r="MSH414" s="47"/>
      <c r="MSI414" s="47"/>
      <c r="MSJ414" s="47"/>
      <c r="MSK414" s="47"/>
      <c r="MSL414" s="47"/>
      <c r="MSM414" s="47"/>
      <c r="MSN414" s="47"/>
      <c r="MSO414" s="47"/>
      <c r="MSP414" s="47"/>
      <c r="MSQ414" s="47"/>
      <c r="MSR414" s="47"/>
      <c r="MSS414" s="47"/>
      <c r="MST414" s="47"/>
      <c r="MSU414" s="47"/>
      <c r="MSV414" s="47"/>
      <c r="MSW414" s="47"/>
      <c r="MSX414" s="47"/>
      <c r="MSY414" s="47"/>
      <c r="MSZ414" s="47"/>
      <c r="MTA414" s="47"/>
      <c r="MTB414" s="47"/>
      <c r="MTC414" s="47"/>
      <c r="MTD414" s="47"/>
      <c r="MTE414" s="47"/>
      <c r="MTF414" s="47"/>
      <c r="MTG414" s="47"/>
      <c r="MTH414" s="47"/>
      <c r="MTI414" s="47"/>
      <c r="MTJ414" s="47"/>
      <c r="MTK414" s="47"/>
      <c r="MTL414" s="47"/>
      <c r="MTM414" s="47"/>
      <c r="MTN414" s="47"/>
      <c r="MTO414" s="47"/>
      <c r="MTP414" s="47"/>
      <c r="MTQ414" s="47"/>
      <c r="MTR414" s="47"/>
      <c r="MTS414" s="47"/>
      <c r="MTT414" s="47"/>
      <c r="MTU414" s="47"/>
      <c r="MTV414" s="47"/>
      <c r="MTW414" s="47"/>
      <c r="MTX414" s="47"/>
      <c r="MTY414" s="47"/>
      <c r="MTZ414" s="47"/>
      <c r="MUA414" s="47"/>
      <c r="MUB414" s="47"/>
      <c r="MUC414" s="47"/>
      <c r="MUD414" s="47"/>
      <c r="MUE414" s="47"/>
      <c r="MUF414" s="47"/>
      <c r="MUG414" s="47"/>
      <c r="MUH414" s="47"/>
      <c r="MUI414" s="47"/>
      <c r="MUJ414" s="47"/>
      <c r="MUK414" s="47"/>
      <c r="MUL414" s="47"/>
      <c r="MUM414" s="47"/>
      <c r="MUN414" s="47"/>
      <c r="MUO414" s="47"/>
      <c r="MUP414" s="47"/>
      <c r="MUQ414" s="47"/>
      <c r="MUR414" s="47"/>
      <c r="MUS414" s="47"/>
      <c r="MUT414" s="47"/>
      <c r="MUU414" s="47"/>
      <c r="MUV414" s="47"/>
      <c r="MUW414" s="47"/>
      <c r="MUX414" s="47"/>
      <c r="MUY414" s="47"/>
      <c r="MUZ414" s="47"/>
      <c r="MVA414" s="47"/>
      <c r="MVB414" s="47"/>
      <c r="MVC414" s="47"/>
      <c r="MVD414" s="47"/>
      <c r="MVE414" s="47"/>
      <c r="MVF414" s="47"/>
      <c r="MVG414" s="47"/>
      <c r="MVH414" s="47"/>
      <c r="MVI414" s="47"/>
      <c r="MVJ414" s="47"/>
      <c r="MVK414" s="47"/>
      <c r="MVL414" s="47"/>
      <c r="MVM414" s="47"/>
      <c r="MVN414" s="47"/>
      <c r="MVO414" s="47"/>
      <c r="MVP414" s="47"/>
      <c r="MVQ414" s="47"/>
      <c r="MVR414" s="47"/>
      <c r="MVS414" s="47"/>
      <c r="MVT414" s="47"/>
      <c r="MVU414" s="47"/>
      <c r="MVV414" s="47"/>
      <c r="MVW414" s="47"/>
      <c r="MVX414" s="47"/>
      <c r="MVY414" s="47"/>
      <c r="MVZ414" s="47"/>
      <c r="MWA414" s="47"/>
      <c r="MWB414" s="47"/>
      <c r="MWC414" s="47"/>
      <c r="MWD414" s="47"/>
      <c r="MWE414" s="47"/>
      <c r="MWF414" s="47"/>
      <c r="MWG414" s="47"/>
      <c r="MWH414" s="47"/>
      <c r="MWI414" s="47"/>
      <c r="MWJ414" s="47"/>
      <c r="MWK414" s="47"/>
      <c r="MWL414" s="47"/>
      <c r="MWM414" s="47"/>
      <c r="MWN414" s="47"/>
      <c r="MWO414" s="47"/>
      <c r="MWP414" s="47"/>
      <c r="MWQ414" s="47"/>
      <c r="MWR414" s="47"/>
      <c r="MWS414" s="47"/>
      <c r="MWT414" s="47"/>
      <c r="MWU414" s="47"/>
      <c r="MWV414" s="47"/>
      <c r="MWW414" s="47"/>
      <c r="MWX414" s="47"/>
      <c r="MWY414" s="47"/>
      <c r="MWZ414" s="47"/>
      <c r="MXA414" s="47"/>
      <c r="MXB414" s="47"/>
      <c r="MXC414" s="47"/>
      <c r="MXD414" s="47"/>
      <c r="MXE414" s="47"/>
      <c r="MXF414" s="47"/>
      <c r="MXG414" s="47"/>
      <c r="MXH414" s="47"/>
      <c r="MXI414" s="47"/>
      <c r="MXJ414" s="47"/>
      <c r="MXK414" s="47"/>
      <c r="MXL414" s="47"/>
      <c r="MXM414" s="47"/>
      <c r="MXN414" s="47"/>
      <c r="MXO414" s="47"/>
      <c r="MXP414" s="47"/>
      <c r="MXQ414" s="47"/>
      <c r="MXR414" s="47"/>
      <c r="MXS414" s="47"/>
      <c r="MXT414" s="47"/>
      <c r="MXU414" s="47"/>
      <c r="MXV414" s="47"/>
      <c r="MXW414" s="47"/>
      <c r="MXX414" s="47"/>
      <c r="MXY414" s="47"/>
      <c r="MXZ414" s="47"/>
      <c r="MYA414" s="47"/>
      <c r="MYB414" s="47"/>
      <c r="MYC414" s="47"/>
      <c r="MYD414" s="47"/>
      <c r="MYE414" s="47"/>
      <c r="MYF414" s="47"/>
      <c r="MYG414" s="47"/>
      <c r="MYH414" s="47"/>
      <c r="MYI414" s="47"/>
      <c r="MYJ414" s="47"/>
      <c r="MYK414" s="47"/>
      <c r="MYL414" s="47"/>
      <c r="MYM414" s="47"/>
      <c r="MYN414" s="47"/>
      <c r="MYO414" s="47"/>
      <c r="MYP414" s="47"/>
      <c r="MYQ414" s="47"/>
      <c r="MYR414" s="47"/>
      <c r="MYS414" s="47"/>
      <c r="MYT414" s="47"/>
      <c r="MYU414" s="47"/>
      <c r="MYV414" s="47"/>
      <c r="MYW414" s="47"/>
      <c r="MYX414" s="47"/>
      <c r="MYY414" s="47"/>
      <c r="MYZ414" s="47"/>
      <c r="MZA414" s="47"/>
      <c r="MZB414" s="47"/>
      <c r="MZC414" s="47"/>
      <c r="MZD414" s="47"/>
      <c r="MZE414" s="47"/>
      <c r="MZF414" s="47"/>
      <c r="MZG414" s="47"/>
      <c r="MZH414" s="47"/>
      <c r="MZI414" s="47"/>
      <c r="MZJ414" s="47"/>
      <c r="MZK414" s="47"/>
      <c r="MZL414" s="47"/>
      <c r="MZM414" s="47"/>
      <c r="MZN414" s="47"/>
      <c r="MZO414" s="47"/>
      <c r="MZP414" s="47"/>
      <c r="MZQ414" s="47"/>
      <c r="MZR414" s="47"/>
      <c r="MZS414" s="47"/>
      <c r="MZT414" s="47"/>
      <c r="MZU414" s="47"/>
      <c r="MZV414" s="47"/>
      <c r="MZW414" s="47"/>
      <c r="MZX414" s="47"/>
      <c r="MZY414" s="47"/>
      <c r="MZZ414" s="47"/>
      <c r="NAA414" s="47"/>
      <c r="NAB414" s="47"/>
      <c r="NAC414" s="47"/>
      <c r="NAD414" s="47"/>
      <c r="NAE414" s="47"/>
      <c r="NAF414" s="47"/>
      <c r="NAG414" s="47"/>
      <c r="NAH414" s="47"/>
      <c r="NAI414" s="47"/>
      <c r="NAJ414" s="47"/>
      <c r="NAK414" s="47"/>
      <c r="NAL414" s="47"/>
      <c r="NAM414" s="47"/>
      <c r="NAN414" s="47"/>
      <c r="NAO414" s="47"/>
      <c r="NAP414" s="47"/>
      <c r="NAQ414" s="47"/>
      <c r="NAR414" s="47"/>
      <c r="NAS414" s="47"/>
      <c r="NAT414" s="47"/>
      <c r="NAU414" s="47"/>
      <c r="NAV414" s="47"/>
      <c r="NAW414" s="47"/>
      <c r="NAX414" s="47"/>
      <c r="NAY414" s="47"/>
      <c r="NAZ414" s="47"/>
      <c r="NBA414" s="47"/>
      <c r="NBB414" s="47"/>
      <c r="NBC414" s="47"/>
      <c r="NBD414" s="47"/>
      <c r="NBE414" s="47"/>
      <c r="NBF414" s="47"/>
      <c r="NBG414" s="47"/>
      <c r="NBH414" s="47"/>
      <c r="NBI414" s="47"/>
      <c r="NBJ414" s="47"/>
      <c r="NBK414" s="47"/>
      <c r="NBL414" s="47"/>
      <c r="NBM414" s="47"/>
      <c r="NBN414" s="47"/>
      <c r="NBO414" s="47"/>
      <c r="NBP414" s="47"/>
      <c r="NBQ414" s="47"/>
      <c r="NBR414" s="47"/>
      <c r="NBS414" s="47"/>
      <c r="NBT414" s="47"/>
      <c r="NBU414" s="47"/>
      <c r="NBV414" s="47"/>
      <c r="NBW414" s="47"/>
      <c r="NBX414" s="47"/>
      <c r="NBY414" s="47"/>
      <c r="NBZ414" s="47"/>
      <c r="NCA414" s="47"/>
      <c r="NCB414" s="47"/>
      <c r="NCC414" s="47"/>
      <c r="NCD414" s="47"/>
      <c r="NCE414" s="47"/>
      <c r="NCF414" s="47"/>
      <c r="NCG414" s="47"/>
      <c r="NCH414" s="47"/>
      <c r="NCI414" s="47"/>
      <c r="NCJ414" s="47"/>
      <c r="NCK414" s="47"/>
      <c r="NCL414" s="47"/>
      <c r="NCM414" s="47"/>
      <c r="NCN414" s="47"/>
      <c r="NCO414" s="47"/>
      <c r="NCP414" s="47"/>
      <c r="NCQ414" s="47"/>
      <c r="NCR414" s="47"/>
      <c r="NCS414" s="47"/>
      <c r="NCT414" s="47"/>
      <c r="NCU414" s="47"/>
      <c r="NCV414" s="47"/>
      <c r="NCW414" s="47"/>
      <c r="NCX414" s="47"/>
      <c r="NCY414" s="47"/>
      <c r="NCZ414" s="47"/>
      <c r="NDA414" s="47"/>
      <c r="NDB414" s="47"/>
      <c r="NDC414" s="47"/>
      <c r="NDD414" s="47"/>
      <c r="NDE414" s="47"/>
      <c r="NDF414" s="47"/>
      <c r="NDG414" s="47"/>
      <c r="NDH414" s="47"/>
      <c r="NDI414" s="47"/>
      <c r="NDJ414" s="47"/>
      <c r="NDK414" s="47"/>
      <c r="NDL414" s="47"/>
      <c r="NDM414" s="47"/>
      <c r="NDN414" s="47"/>
      <c r="NDO414" s="47"/>
      <c r="NDP414" s="47"/>
      <c r="NDQ414" s="47"/>
      <c r="NDR414" s="47"/>
      <c r="NDS414" s="47"/>
      <c r="NDT414" s="47"/>
      <c r="NDU414" s="47"/>
      <c r="NDV414" s="47"/>
      <c r="NDW414" s="47"/>
      <c r="NDX414" s="47"/>
      <c r="NDY414" s="47"/>
      <c r="NDZ414" s="47"/>
      <c r="NEA414" s="47"/>
      <c r="NEB414" s="47"/>
      <c r="NEC414" s="47"/>
      <c r="NED414" s="47"/>
      <c r="NEE414" s="47"/>
      <c r="NEF414" s="47"/>
      <c r="NEG414" s="47"/>
      <c r="NEH414" s="47"/>
      <c r="NEI414" s="47"/>
      <c r="NEJ414" s="47"/>
      <c r="NEK414" s="47"/>
      <c r="NEL414" s="47"/>
      <c r="NEM414" s="47"/>
      <c r="NEN414" s="47"/>
      <c r="NEO414" s="47"/>
      <c r="NEP414" s="47"/>
      <c r="NEQ414" s="47"/>
      <c r="NER414" s="47"/>
      <c r="NES414" s="47"/>
      <c r="NET414" s="47"/>
      <c r="NEU414" s="47"/>
      <c r="NEV414" s="47"/>
      <c r="NEW414" s="47"/>
      <c r="NEX414" s="47"/>
      <c r="NEY414" s="47"/>
      <c r="NEZ414" s="47"/>
      <c r="NFA414" s="47"/>
      <c r="NFB414" s="47"/>
      <c r="NFC414" s="47"/>
      <c r="NFD414" s="47"/>
      <c r="NFE414" s="47"/>
      <c r="NFF414" s="47"/>
      <c r="NFG414" s="47"/>
      <c r="NFH414" s="47"/>
      <c r="NFI414" s="47"/>
      <c r="NFJ414" s="47"/>
      <c r="NFK414" s="47"/>
      <c r="NFL414" s="47"/>
      <c r="NFM414" s="47"/>
      <c r="NFN414" s="47"/>
      <c r="NFO414" s="47"/>
      <c r="NFP414" s="47"/>
      <c r="NFQ414" s="47"/>
      <c r="NFR414" s="47"/>
      <c r="NFS414" s="47"/>
      <c r="NFT414" s="47"/>
      <c r="NFU414" s="47"/>
      <c r="NFV414" s="47"/>
      <c r="NFW414" s="47"/>
      <c r="NFX414" s="47"/>
      <c r="NFY414" s="47"/>
      <c r="NFZ414" s="47"/>
      <c r="NGA414" s="47"/>
      <c r="NGB414" s="47"/>
      <c r="NGC414" s="47"/>
      <c r="NGD414" s="47"/>
      <c r="NGE414" s="47"/>
      <c r="NGF414" s="47"/>
      <c r="NGG414" s="47"/>
      <c r="NGH414" s="47"/>
      <c r="NGI414" s="47"/>
      <c r="NGJ414" s="47"/>
      <c r="NGK414" s="47"/>
      <c r="NGL414" s="47"/>
      <c r="NGM414" s="47"/>
      <c r="NGN414" s="47"/>
      <c r="NGO414" s="47"/>
      <c r="NGP414" s="47"/>
      <c r="NGQ414" s="47"/>
      <c r="NGR414" s="47"/>
      <c r="NGS414" s="47"/>
      <c r="NGT414" s="47"/>
      <c r="NGU414" s="47"/>
      <c r="NGV414" s="47"/>
      <c r="NGW414" s="47"/>
      <c r="NGX414" s="47"/>
      <c r="NGY414" s="47"/>
      <c r="NGZ414" s="47"/>
      <c r="NHA414" s="47"/>
      <c r="NHB414" s="47"/>
      <c r="NHC414" s="47"/>
      <c r="NHD414" s="47"/>
      <c r="NHE414" s="47"/>
      <c r="NHF414" s="47"/>
      <c r="NHG414" s="47"/>
      <c r="NHH414" s="47"/>
      <c r="NHI414" s="47"/>
      <c r="NHJ414" s="47"/>
      <c r="NHK414" s="47"/>
      <c r="NHL414" s="47"/>
      <c r="NHM414" s="47"/>
      <c r="NHN414" s="47"/>
      <c r="NHO414" s="47"/>
      <c r="NHP414" s="47"/>
      <c r="NHQ414" s="47"/>
      <c r="NHR414" s="47"/>
      <c r="NHS414" s="47"/>
      <c r="NHT414" s="47"/>
      <c r="NHU414" s="47"/>
      <c r="NHV414" s="47"/>
      <c r="NHW414" s="47"/>
      <c r="NHX414" s="47"/>
      <c r="NHY414" s="47"/>
      <c r="NHZ414" s="47"/>
      <c r="NIA414" s="47"/>
      <c r="NIB414" s="47"/>
      <c r="NIC414" s="47"/>
      <c r="NID414" s="47"/>
      <c r="NIE414" s="47"/>
      <c r="NIF414" s="47"/>
      <c r="NIG414" s="47"/>
      <c r="NIH414" s="47"/>
      <c r="NII414" s="47"/>
      <c r="NIJ414" s="47"/>
      <c r="NIK414" s="47"/>
      <c r="NIL414" s="47"/>
      <c r="NIM414" s="47"/>
      <c r="NIN414" s="47"/>
      <c r="NIO414" s="47"/>
      <c r="NIP414" s="47"/>
      <c r="NIQ414" s="47"/>
      <c r="NIR414" s="47"/>
      <c r="NIS414" s="47"/>
      <c r="NIT414" s="47"/>
      <c r="NIU414" s="47"/>
      <c r="NIV414" s="47"/>
      <c r="NIW414" s="47"/>
      <c r="NIX414" s="47"/>
      <c r="NIY414" s="47"/>
      <c r="NIZ414" s="47"/>
      <c r="NJA414" s="47"/>
      <c r="NJB414" s="47"/>
      <c r="NJC414" s="47"/>
      <c r="NJD414" s="47"/>
      <c r="NJE414" s="47"/>
      <c r="NJF414" s="47"/>
      <c r="NJG414" s="47"/>
      <c r="NJH414" s="47"/>
      <c r="NJI414" s="47"/>
      <c r="NJJ414" s="47"/>
      <c r="NJK414" s="47"/>
      <c r="NJL414" s="47"/>
      <c r="NJM414" s="47"/>
      <c r="NJN414" s="47"/>
      <c r="NJO414" s="47"/>
      <c r="NJP414" s="47"/>
      <c r="NJQ414" s="47"/>
      <c r="NJR414" s="47"/>
      <c r="NJS414" s="47"/>
      <c r="NJT414" s="47"/>
      <c r="NJU414" s="47"/>
      <c r="NJV414" s="47"/>
      <c r="NJW414" s="47"/>
      <c r="NJX414" s="47"/>
      <c r="NJY414" s="47"/>
      <c r="NJZ414" s="47"/>
      <c r="NKA414" s="47"/>
      <c r="NKB414" s="47"/>
      <c r="NKC414" s="47"/>
      <c r="NKD414" s="47"/>
      <c r="NKE414" s="47"/>
      <c r="NKF414" s="47"/>
      <c r="NKG414" s="47"/>
      <c r="NKH414" s="47"/>
      <c r="NKI414" s="47"/>
      <c r="NKJ414" s="47"/>
      <c r="NKK414" s="47"/>
      <c r="NKL414" s="47"/>
      <c r="NKM414" s="47"/>
      <c r="NKN414" s="47"/>
      <c r="NKO414" s="47"/>
      <c r="NKP414" s="47"/>
      <c r="NKQ414" s="47"/>
      <c r="NKR414" s="47"/>
      <c r="NKS414" s="47"/>
      <c r="NKT414" s="47"/>
      <c r="NKU414" s="47"/>
      <c r="NKV414" s="47"/>
      <c r="NKW414" s="47"/>
      <c r="NKX414" s="47"/>
      <c r="NKY414" s="47"/>
      <c r="NKZ414" s="47"/>
      <c r="NLA414" s="47"/>
      <c r="NLB414" s="47"/>
      <c r="NLC414" s="47"/>
      <c r="NLD414" s="47"/>
      <c r="NLE414" s="47"/>
      <c r="NLF414" s="47"/>
      <c r="NLG414" s="47"/>
      <c r="NLH414" s="47"/>
      <c r="NLI414" s="47"/>
      <c r="NLJ414" s="47"/>
      <c r="NLK414" s="47"/>
      <c r="NLL414" s="47"/>
      <c r="NLM414" s="47"/>
      <c r="NLN414" s="47"/>
      <c r="NLO414" s="47"/>
      <c r="NLP414" s="47"/>
      <c r="NLQ414" s="47"/>
      <c r="NLR414" s="47"/>
      <c r="NLS414" s="47"/>
      <c r="NLT414" s="47"/>
      <c r="NLU414" s="47"/>
      <c r="NLV414" s="47"/>
      <c r="NLW414" s="47"/>
      <c r="NLX414" s="47"/>
      <c r="NLY414" s="47"/>
      <c r="NLZ414" s="47"/>
      <c r="NMA414" s="47"/>
      <c r="NMB414" s="47"/>
      <c r="NMC414" s="47"/>
      <c r="NMD414" s="47"/>
      <c r="NME414" s="47"/>
      <c r="NMF414" s="47"/>
      <c r="NMG414" s="47"/>
      <c r="NMH414" s="47"/>
      <c r="NMI414" s="47"/>
      <c r="NMJ414" s="47"/>
      <c r="NMK414" s="47"/>
      <c r="NML414" s="47"/>
      <c r="NMM414" s="47"/>
      <c r="NMN414" s="47"/>
      <c r="NMO414" s="47"/>
      <c r="NMP414" s="47"/>
      <c r="NMQ414" s="47"/>
      <c r="NMR414" s="47"/>
      <c r="NMS414" s="47"/>
      <c r="NMT414" s="47"/>
      <c r="NMU414" s="47"/>
      <c r="NMV414" s="47"/>
      <c r="NMW414" s="47"/>
      <c r="NMX414" s="47"/>
      <c r="NMY414" s="47"/>
      <c r="NMZ414" s="47"/>
      <c r="NNA414" s="47"/>
      <c r="NNB414" s="47"/>
      <c r="NNC414" s="47"/>
      <c r="NND414" s="47"/>
      <c r="NNE414" s="47"/>
      <c r="NNF414" s="47"/>
      <c r="NNG414" s="47"/>
      <c r="NNH414" s="47"/>
      <c r="NNI414" s="47"/>
      <c r="NNJ414" s="47"/>
      <c r="NNK414" s="47"/>
      <c r="NNL414" s="47"/>
      <c r="NNM414" s="47"/>
      <c r="NNN414" s="47"/>
      <c r="NNO414" s="47"/>
      <c r="NNP414" s="47"/>
      <c r="NNQ414" s="47"/>
      <c r="NNR414" s="47"/>
      <c r="NNS414" s="47"/>
      <c r="NNT414" s="47"/>
      <c r="NNU414" s="47"/>
      <c r="NNV414" s="47"/>
      <c r="NNW414" s="47"/>
      <c r="NNX414" s="47"/>
      <c r="NNY414" s="47"/>
      <c r="NNZ414" s="47"/>
      <c r="NOA414" s="47"/>
      <c r="NOB414" s="47"/>
      <c r="NOC414" s="47"/>
      <c r="NOD414" s="47"/>
      <c r="NOE414" s="47"/>
      <c r="NOF414" s="47"/>
      <c r="NOG414" s="47"/>
      <c r="NOH414" s="47"/>
      <c r="NOI414" s="47"/>
      <c r="NOJ414" s="47"/>
      <c r="NOK414" s="47"/>
      <c r="NOL414" s="47"/>
      <c r="NOM414" s="47"/>
      <c r="NON414" s="47"/>
      <c r="NOO414" s="47"/>
      <c r="NOP414" s="47"/>
      <c r="NOQ414" s="47"/>
      <c r="NOR414" s="47"/>
      <c r="NOS414" s="47"/>
      <c r="NOT414" s="47"/>
      <c r="NOU414" s="47"/>
      <c r="NOV414" s="47"/>
      <c r="NOW414" s="47"/>
      <c r="NOX414" s="47"/>
      <c r="NOY414" s="47"/>
      <c r="NOZ414" s="47"/>
      <c r="NPA414" s="47"/>
      <c r="NPB414" s="47"/>
      <c r="NPC414" s="47"/>
      <c r="NPD414" s="47"/>
      <c r="NPE414" s="47"/>
      <c r="NPF414" s="47"/>
      <c r="NPG414" s="47"/>
      <c r="NPH414" s="47"/>
      <c r="NPI414" s="47"/>
      <c r="NPJ414" s="47"/>
      <c r="NPK414" s="47"/>
      <c r="NPL414" s="47"/>
      <c r="NPM414" s="47"/>
      <c r="NPN414" s="47"/>
      <c r="NPO414" s="47"/>
      <c r="NPP414" s="47"/>
      <c r="NPQ414" s="47"/>
      <c r="NPR414" s="47"/>
      <c r="NPS414" s="47"/>
      <c r="NPT414" s="47"/>
      <c r="NPU414" s="47"/>
      <c r="NPV414" s="47"/>
      <c r="NPW414" s="47"/>
      <c r="NPX414" s="47"/>
      <c r="NPY414" s="47"/>
      <c r="NPZ414" s="47"/>
      <c r="NQA414" s="47"/>
      <c r="NQB414" s="47"/>
      <c r="NQC414" s="47"/>
      <c r="NQD414" s="47"/>
      <c r="NQE414" s="47"/>
      <c r="NQF414" s="47"/>
      <c r="NQG414" s="47"/>
      <c r="NQH414" s="47"/>
      <c r="NQI414" s="47"/>
      <c r="NQJ414" s="47"/>
      <c r="NQK414" s="47"/>
      <c r="NQL414" s="47"/>
      <c r="NQM414" s="47"/>
      <c r="NQN414" s="47"/>
      <c r="NQO414" s="47"/>
      <c r="NQP414" s="47"/>
      <c r="NQQ414" s="47"/>
      <c r="NQR414" s="47"/>
      <c r="NQS414" s="47"/>
      <c r="NQT414" s="47"/>
      <c r="NQU414" s="47"/>
      <c r="NQV414" s="47"/>
      <c r="NQW414" s="47"/>
      <c r="NQX414" s="47"/>
      <c r="NQY414" s="47"/>
      <c r="NQZ414" s="47"/>
      <c r="NRA414" s="47"/>
      <c r="NRB414" s="47"/>
      <c r="NRC414" s="47"/>
      <c r="NRD414" s="47"/>
      <c r="NRE414" s="47"/>
      <c r="NRF414" s="47"/>
      <c r="NRG414" s="47"/>
      <c r="NRH414" s="47"/>
      <c r="NRI414" s="47"/>
      <c r="NRJ414" s="47"/>
      <c r="NRK414" s="47"/>
      <c r="NRL414" s="47"/>
      <c r="NRM414" s="47"/>
      <c r="NRN414" s="47"/>
      <c r="NRO414" s="47"/>
      <c r="NRP414" s="47"/>
      <c r="NRQ414" s="47"/>
      <c r="NRR414" s="47"/>
      <c r="NRS414" s="47"/>
      <c r="NRT414" s="47"/>
      <c r="NRU414" s="47"/>
      <c r="NRV414" s="47"/>
      <c r="NRW414" s="47"/>
      <c r="NRX414" s="47"/>
      <c r="NRY414" s="47"/>
      <c r="NRZ414" s="47"/>
      <c r="NSA414" s="47"/>
      <c r="NSB414" s="47"/>
      <c r="NSC414" s="47"/>
      <c r="NSD414" s="47"/>
      <c r="NSE414" s="47"/>
      <c r="NSF414" s="47"/>
      <c r="NSG414" s="47"/>
      <c r="NSH414" s="47"/>
      <c r="NSI414" s="47"/>
      <c r="NSJ414" s="47"/>
      <c r="NSK414" s="47"/>
      <c r="NSL414" s="47"/>
      <c r="NSM414" s="47"/>
      <c r="NSN414" s="47"/>
      <c r="NSO414" s="47"/>
      <c r="NSP414" s="47"/>
      <c r="NSQ414" s="47"/>
      <c r="NSR414" s="47"/>
      <c r="NSS414" s="47"/>
      <c r="NST414" s="47"/>
      <c r="NSU414" s="47"/>
      <c r="NSV414" s="47"/>
      <c r="NSW414" s="47"/>
      <c r="NSX414" s="47"/>
      <c r="NSY414" s="47"/>
      <c r="NSZ414" s="47"/>
      <c r="NTA414" s="47"/>
      <c r="NTB414" s="47"/>
      <c r="NTC414" s="47"/>
      <c r="NTD414" s="47"/>
      <c r="NTE414" s="47"/>
      <c r="NTF414" s="47"/>
      <c r="NTG414" s="47"/>
      <c r="NTH414" s="47"/>
      <c r="NTI414" s="47"/>
      <c r="NTJ414" s="47"/>
      <c r="NTK414" s="47"/>
      <c r="NTL414" s="47"/>
      <c r="NTM414" s="47"/>
      <c r="NTN414" s="47"/>
      <c r="NTO414" s="47"/>
      <c r="NTP414" s="47"/>
      <c r="NTQ414" s="47"/>
      <c r="NTR414" s="47"/>
      <c r="NTS414" s="47"/>
      <c r="NTT414" s="47"/>
      <c r="NTU414" s="47"/>
      <c r="NTV414" s="47"/>
      <c r="NTW414" s="47"/>
      <c r="NTX414" s="47"/>
      <c r="NTY414" s="47"/>
      <c r="NTZ414" s="47"/>
      <c r="NUA414" s="47"/>
      <c r="NUB414" s="47"/>
      <c r="NUC414" s="47"/>
      <c r="NUD414" s="47"/>
      <c r="NUE414" s="47"/>
      <c r="NUF414" s="47"/>
      <c r="NUG414" s="47"/>
      <c r="NUH414" s="47"/>
      <c r="NUI414" s="47"/>
      <c r="NUJ414" s="47"/>
      <c r="NUK414" s="47"/>
      <c r="NUL414" s="47"/>
      <c r="NUM414" s="47"/>
      <c r="NUN414" s="47"/>
      <c r="NUO414" s="47"/>
      <c r="NUP414" s="47"/>
      <c r="NUQ414" s="47"/>
      <c r="NUR414" s="47"/>
      <c r="NUS414" s="47"/>
      <c r="NUT414" s="47"/>
      <c r="NUU414" s="47"/>
      <c r="NUV414" s="47"/>
      <c r="NUW414" s="47"/>
      <c r="NUX414" s="47"/>
      <c r="NUY414" s="47"/>
      <c r="NUZ414" s="47"/>
      <c r="NVA414" s="47"/>
      <c r="NVB414" s="47"/>
      <c r="NVC414" s="47"/>
      <c r="NVD414" s="47"/>
      <c r="NVE414" s="47"/>
      <c r="NVF414" s="47"/>
      <c r="NVG414" s="47"/>
      <c r="NVH414" s="47"/>
      <c r="NVI414" s="47"/>
      <c r="NVJ414" s="47"/>
      <c r="NVK414" s="47"/>
      <c r="NVL414" s="47"/>
      <c r="NVM414" s="47"/>
      <c r="NVN414" s="47"/>
      <c r="NVO414" s="47"/>
      <c r="NVP414" s="47"/>
      <c r="NVQ414" s="47"/>
      <c r="NVR414" s="47"/>
      <c r="NVS414" s="47"/>
      <c r="NVT414" s="47"/>
      <c r="NVU414" s="47"/>
      <c r="NVV414" s="47"/>
      <c r="NVW414" s="47"/>
      <c r="NVX414" s="47"/>
      <c r="NVY414" s="47"/>
      <c r="NVZ414" s="47"/>
      <c r="NWA414" s="47"/>
      <c r="NWB414" s="47"/>
      <c r="NWC414" s="47"/>
      <c r="NWD414" s="47"/>
      <c r="NWE414" s="47"/>
      <c r="NWF414" s="47"/>
      <c r="NWG414" s="47"/>
      <c r="NWH414" s="47"/>
      <c r="NWI414" s="47"/>
      <c r="NWJ414" s="47"/>
      <c r="NWK414" s="47"/>
      <c r="NWL414" s="47"/>
      <c r="NWM414" s="47"/>
      <c r="NWN414" s="47"/>
      <c r="NWO414" s="47"/>
      <c r="NWP414" s="47"/>
      <c r="NWQ414" s="47"/>
      <c r="NWR414" s="47"/>
      <c r="NWS414" s="47"/>
      <c r="NWT414" s="47"/>
      <c r="NWU414" s="47"/>
      <c r="NWV414" s="47"/>
      <c r="NWW414" s="47"/>
      <c r="NWX414" s="47"/>
      <c r="NWY414" s="47"/>
      <c r="NWZ414" s="47"/>
      <c r="NXA414" s="47"/>
      <c r="NXB414" s="47"/>
      <c r="NXC414" s="47"/>
      <c r="NXD414" s="47"/>
      <c r="NXE414" s="47"/>
      <c r="NXF414" s="47"/>
      <c r="NXG414" s="47"/>
      <c r="NXH414" s="47"/>
      <c r="NXI414" s="47"/>
      <c r="NXJ414" s="47"/>
      <c r="NXK414" s="47"/>
      <c r="NXL414" s="47"/>
      <c r="NXM414" s="47"/>
      <c r="NXN414" s="47"/>
      <c r="NXO414" s="47"/>
      <c r="NXP414" s="47"/>
      <c r="NXQ414" s="47"/>
      <c r="NXR414" s="47"/>
      <c r="NXS414" s="47"/>
      <c r="NXT414" s="47"/>
      <c r="NXU414" s="47"/>
      <c r="NXV414" s="47"/>
      <c r="NXW414" s="47"/>
      <c r="NXX414" s="47"/>
      <c r="NXY414" s="47"/>
      <c r="NXZ414" s="47"/>
      <c r="NYA414" s="47"/>
      <c r="NYB414" s="47"/>
      <c r="NYC414" s="47"/>
      <c r="NYD414" s="47"/>
      <c r="NYE414" s="47"/>
      <c r="NYF414" s="47"/>
      <c r="NYG414" s="47"/>
      <c r="NYH414" s="47"/>
      <c r="NYI414" s="47"/>
      <c r="NYJ414" s="47"/>
      <c r="NYK414" s="47"/>
      <c r="NYL414" s="47"/>
      <c r="NYM414" s="47"/>
      <c r="NYN414" s="47"/>
      <c r="NYO414" s="47"/>
      <c r="NYP414" s="47"/>
      <c r="NYQ414" s="47"/>
      <c r="NYR414" s="47"/>
      <c r="NYS414" s="47"/>
      <c r="NYT414" s="47"/>
      <c r="NYU414" s="47"/>
      <c r="NYV414" s="47"/>
      <c r="NYW414" s="47"/>
      <c r="NYX414" s="47"/>
      <c r="NYY414" s="47"/>
      <c r="NYZ414" s="47"/>
      <c r="NZA414" s="47"/>
      <c r="NZB414" s="47"/>
      <c r="NZC414" s="47"/>
      <c r="NZD414" s="47"/>
      <c r="NZE414" s="47"/>
      <c r="NZF414" s="47"/>
      <c r="NZG414" s="47"/>
      <c r="NZH414" s="47"/>
      <c r="NZI414" s="47"/>
      <c r="NZJ414" s="47"/>
      <c r="NZK414" s="47"/>
      <c r="NZL414" s="47"/>
      <c r="NZM414" s="47"/>
      <c r="NZN414" s="47"/>
      <c r="NZO414" s="47"/>
      <c r="NZP414" s="47"/>
      <c r="NZQ414" s="47"/>
      <c r="NZR414" s="47"/>
      <c r="NZS414" s="47"/>
      <c r="NZT414" s="47"/>
      <c r="NZU414" s="47"/>
      <c r="NZV414" s="47"/>
      <c r="NZW414" s="47"/>
      <c r="NZX414" s="47"/>
      <c r="NZY414" s="47"/>
      <c r="NZZ414" s="47"/>
      <c r="OAA414" s="47"/>
      <c r="OAB414" s="47"/>
      <c r="OAC414" s="47"/>
      <c r="OAD414" s="47"/>
      <c r="OAE414" s="47"/>
      <c r="OAF414" s="47"/>
      <c r="OAG414" s="47"/>
      <c r="OAH414" s="47"/>
      <c r="OAI414" s="47"/>
      <c r="OAJ414" s="47"/>
      <c r="OAK414" s="47"/>
      <c r="OAL414" s="47"/>
      <c r="OAM414" s="47"/>
      <c r="OAN414" s="47"/>
      <c r="OAO414" s="47"/>
      <c r="OAP414" s="47"/>
      <c r="OAQ414" s="47"/>
      <c r="OAR414" s="47"/>
      <c r="OAS414" s="47"/>
      <c r="OAT414" s="47"/>
      <c r="OAU414" s="47"/>
      <c r="OAV414" s="47"/>
      <c r="OAW414" s="47"/>
      <c r="OAX414" s="47"/>
      <c r="OAY414" s="47"/>
      <c r="OAZ414" s="47"/>
      <c r="OBA414" s="47"/>
      <c r="OBB414" s="47"/>
      <c r="OBC414" s="47"/>
      <c r="OBD414" s="47"/>
      <c r="OBE414" s="47"/>
      <c r="OBF414" s="47"/>
      <c r="OBG414" s="47"/>
      <c r="OBH414" s="47"/>
      <c r="OBI414" s="47"/>
      <c r="OBJ414" s="47"/>
      <c r="OBK414" s="47"/>
      <c r="OBL414" s="47"/>
      <c r="OBM414" s="47"/>
      <c r="OBN414" s="47"/>
      <c r="OBO414" s="47"/>
      <c r="OBP414" s="47"/>
      <c r="OBQ414" s="47"/>
      <c r="OBR414" s="47"/>
      <c r="OBS414" s="47"/>
      <c r="OBT414" s="47"/>
      <c r="OBU414" s="47"/>
      <c r="OBV414" s="47"/>
      <c r="OBW414" s="47"/>
      <c r="OBX414" s="47"/>
      <c r="OBY414" s="47"/>
      <c r="OBZ414" s="47"/>
      <c r="OCA414" s="47"/>
      <c r="OCB414" s="47"/>
      <c r="OCC414" s="47"/>
      <c r="OCD414" s="47"/>
      <c r="OCE414" s="47"/>
      <c r="OCF414" s="47"/>
      <c r="OCG414" s="47"/>
      <c r="OCH414" s="47"/>
      <c r="OCI414" s="47"/>
      <c r="OCJ414" s="47"/>
      <c r="OCK414" s="47"/>
      <c r="OCL414" s="47"/>
      <c r="OCM414" s="47"/>
      <c r="OCN414" s="47"/>
      <c r="OCO414" s="47"/>
      <c r="OCP414" s="47"/>
      <c r="OCQ414" s="47"/>
      <c r="OCR414" s="47"/>
      <c r="OCS414" s="47"/>
      <c r="OCT414" s="47"/>
      <c r="OCU414" s="47"/>
      <c r="OCV414" s="47"/>
      <c r="OCW414" s="47"/>
      <c r="OCX414" s="47"/>
      <c r="OCY414" s="47"/>
      <c r="OCZ414" s="47"/>
      <c r="ODA414" s="47"/>
      <c r="ODB414" s="47"/>
      <c r="ODC414" s="47"/>
      <c r="ODD414" s="47"/>
      <c r="ODE414" s="47"/>
      <c r="ODF414" s="47"/>
      <c r="ODG414" s="47"/>
      <c r="ODH414" s="47"/>
      <c r="ODI414" s="47"/>
      <c r="ODJ414" s="47"/>
      <c r="ODK414" s="47"/>
      <c r="ODL414" s="47"/>
      <c r="ODM414" s="47"/>
      <c r="ODN414" s="47"/>
      <c r="ODO414" s="47"/>
      <c r="ODP414" s="47"/>
      <c r="ODQ414" s="47"/>
      <c r="ODR414" s="47"/>
      <c r="ODS414" s="47"/>
      <c r="ODT414" s="47"/>
      <c r="ODU414" s="47"/>
      <c r="ODV414" s="47"/>
      <c r="ODW414" s="47"/>
      <c r="ODX414" s="47"/>
      <c r="ODY414" s="47"/>
      <c r="ODZ414" s="47"/>
      <c r="OEA414" s="47"/>
      <c r="OEB414" s="47"/>
      <c r="OEC414" s="47"/>
      <c r="OED414" s="47"/>
      <c r="OEE414" s="47"/>
      <c r="OEF414" s="47"/>
      <c r="OEG414" s="47"/>
      <c r="OEH414" s="47"/>
      <c r="OEI414" s="47"/>
      <c r="OEJ414" s="47"/>
      <c r="OEK414" s="47"/>
      <c r="OEL414" s="47"/>
      <c r="OEM414" s="47"/>
      <c r="OEN414" s="47"/>
      <c r="OEO414" s="47"/>
      <c r="OEP414" s="47"/>
      <c r="OEQ414" s="47"/>
      <c r="OER414" s="47"/>
      <c r="OES414" s="47"/>
      <c r="OET414" s="47"/>
      <c r="OEU414" s="47"/>
      <c r="OEV414" s="47"/>
      <c r="OEW414" s="47"/>
      <c r="OEX414" s="47"/>
      <c r="OEY414" s="47"/>
      <c r="OEZ414" s="47"/>
      <c r="OFA414" s="47"/>
      <c r="OFB414" s="47"/>
      <c r="OFC414" s="47"/>
      <c r="OFD414" s="47"/>
      <c r="OFE414" s="47"/>
      <c r="OFF414" s="47"/>
      <c r="OFG414" s="47"/>
      <c r="OFH414" s="47"/>
      <c r="OFI414" s="47"/>
      <c r="OFJ414" s="47"/>
      <c r="OFK414" s="47"/>
      <c r="OFL414" s="47"/>
      <c r="OFM414" s="47"/>
      <c r="OFN414" s="47"/>
      <c r="OFO414" s="47"/>
      <c r="OFP414" s="47"/>
      <c r="OFQ414" s="47"/>
      <c r="OFR414" s="47"/>
      <c r="OFS414" s="47"/>
      <c r="OFT414" s="47"/>
      <c r="OFU414" s="47"/>
      <c r="OFV414" s="47"/>
      <c r="OFW414" s="47"/>
      <c r="OFX414" s="47"/>
      <c r="OFY414" s="47"/>
      <c r="OFZ414" s="47"/>
      <c r="OGA414" s="47"/>
      <c r="OGB414" s="47"/>
      <c r="OGC414" s="47"/>
      <c r="OGD414" s="47"/>
      <c r="OGE414" s="47"/>
      <c r="OGF414" s="47"/>
      <c r="OGG414" s="47"/>
      <c r="OGH414" s="47"/>
      <c r="OGI414" s="47"/>
      <c r="OGJ414" s="47"/>
      <c r="OGK414" s="47"/>
      <c r="OGL414" s="47"/>
      <c r="OGM414" s="47"/>
      <c r="OGN414" s="47"/>
      <c r="OGO414" s="47"/>
      <c r="OGP414" s="47"/>
      <c r="OGQ414" s="47"/>
      <c r="OGR414" s="47"/>
      <c r="OGS414" s="47"/>
      <c r="OGT414" s="47"/>
      <c r="OGU414" s="47"/>
      <c r="OGV414" s="47"/>
      <c r="OGW414" s="47"/>
      <c r="OGX414" s="47"/>
      <c r="OGY414" s="47"/>
      <c r="OGZ414" s="47"/>
      <c r="OHA414" s="47"/>
      <c r="OHB414" s="47"/>
      <c r="OHC414" s="47"/>
      <c r="OHD414" s="47"/>
      <c r="OHE414" s="47"/>
      <c r="OHF414" s="47"/>
      <c r="OHG414" s="47"/>
      <c r="OHH414" s="47"/>
      <c r="OHI414" s="47"/>
      <c r="OHJ414" s="47"/>
      <c r="OHK414" s="47"/>
      <c r="OHL414" s="47"/>
      <c r="OHM414" s="47"/>
      <c r="OHN414" s="47"/>
      <c r="OHO414" s="47"/>
      <c r="OHP414" s="47"/>
      <c r="OHQ414" s="47"/>
      <c r="OHR414" s="47"/>
      <c r="OHS414" s="47"/>
      <c r="OHT414" s="47"/>
      <c r="OHU414" s="47"/>
      <c r="OHV414" s="47"/>
      <c r="OHW414" s="47"/>
      <c r="OHX414" s="47"/>
      <c r="OHY414" s="47"/>
      <c r="OHZ414" s="47"/>
      <c r="OIA414" s="47"/>
      <c r="OIB414" s="47"/>
      <c r="OIC414" s="47"/>
      <c r="OID414" s="47"/>
      <c r="OIE414" s="47"/>
      <c r="OIF414" s="47"/>
      <c r="OIG414" s="47"/>
      <c r="OIH414" s="47"/>
      <c r="OII414" s="47"/>
      <c r="OIJ414" s="47"/>
      <c r="OIK414" s="47"/>
      <c r="OIL414" s="47"/>
      <c r="OIM414" s="47"/>
      <c r="OIN414" s="47"/>
      <c r="OIO414" s="47"/>
      <c r="OIP414" s="47"/>
      <c r="OIQ414" s="47"/>
      <c r="OIR414" s="47"/>
      <c r="OIS414" s="47"/>
      <c r="OIT414" s="47"/>
      <c r="OIU414" s="47"/>
      <c r="OIV414" s="47"/>
      <c r="OIW414" s="47"/>
      <c r="OIX414" s="47"/>
      <c r="OIY414" s="47"/>
      <c r="OIZ414" s="47"/>
      <c r="OJA414" s="47"/>
      <c r="OJB414" s="47"/>
      <c r="OJC414" s="47"/>
      <c r="OJD414" s="47"/>
      <c r="OJE414" s="47"/>
      <c r="OJF414" s="47"/>
      <c r="OJG414" s="47"/>
      <c r="OJH414" s="47"/>
      <c r="OJI414" s="47"/>
      <c r="OJJ414" s="47"/>
      <c r="OJK414" s="47"/>
      <c r="OJL414" s="47"/>
      <c r="OJM414" s="47"/>
      <c r="OJN414" s="47"/>
      <c r="OJO414" s="47"/>
      <c r="OJP414" s="47"/>
      <c r="OJQ414" s="47"/>
      <c r="OJR414" s="47"/>
      <c r="OJS414" s="47"/>
      <c r="OJT414" s="47"/>
      <c r="OJU414" s="47"/>
      <c r="OJV414" s="47"/>
      <c r="OJW414" s="47"/>
      <c r="OJX414" s="47"/>
      <c r="OJY414" s="47"/>
      <c r="OJZ414" s="47"/>
      <c r="OKA414" s="47"/>
      <c r="OKB414" s="47"/>
      <c r="OKC414" s="47"/>
      <c r="OKD414" s="47"/>
      <c r="OKE414" s="47"/>
      <c r="OKF414" s="47"/>
      <c r="OKG414" s="47"/>
      <c r="OKH414" s="47"/>
      <c r="OKI414" s="47"/>
      <c r="OKJ414" s="47"/>
      <c r="OKK414" s="47"/>
      <c r="OKL414" s="47"/>
      <c r="OKM414" s="47"/>
      <c r="OKN414" s="47"/>
      <c r="OKO414" s="47"/>
      <c r="OKP414" s="47"/>
      <c r="OKQ414" s="47"/>
      <c r="OKR414" s="47"/>
      <c r="OKS414" s="47"/>
      <c r="OKT414" s="47"/>
      <c r="OKU414" s="47"/>
      <c r="OKV414" s="47"/>
      <c r="OKW414" s="47"/>
      <c r="OKX414" s="47"/>
      <c r="OKY414" s="47"/>
      <c r="OKZ414" s="47"/>
      <c r="OLA414" s="47"/>
      <c r="OLB414" s="47"/>
      <c r="OLC414" s="47"/>
      <c r="OLD414" s="47"/>
      <c r="OLE414" s="47"/>
      <c r="OLF414" s="47"/>
      <c r="OLG414" s="47"/>
      <c r="OLH414" s="47"/>
      <c r="OLI414" s="47"/>
      <c r="OLJ414" s="47"/>
      <c r="OLK414" s="47"/>
      <c r="OLL414" s="47"/>
      <c r="OLM414" s="47"/>
      <c r="OLN414" s="47"/>
      <c r="OLO414" s="47"/>
      <c r="OLP414" s="47"/>
      <c r="OLQ414" s="47"/>
      <c r="OLR414" s="47"/>
      <c r="OLS414" s="47"/>
      <c r="OLT414" s="47"/>
      <c r="OLU414" s="47"/>
      <c r="OLV414" s="47"/>
      <c r="OLW414" s="47"/>
      <c r="OLX414" s="47"/>
      <c r="OLY414" s="47"/>
      <c r="OLZ414" s="47"/>
      <c r="OMA414" s="47"/>
      <c r="OMB414" s="47"/>
      <c r="OMC414" s="47"/>
      <c r="OMD414" s="47"/>
      <c r="OME414" s="47"/>
      <c r="OMF414" s="47"/>
      <c r="OMG414" s="47"/>
      <c r="OMH414" s="47"/>
      <c r="OMI414" s="47"/>
      <c r="OMJ414" s="47"/>
      <c r="OMK414" s="47"/>
      <c r="OML414" s="47"/>
      <c r="OMM414" s="47"/>
      <c r="OMN414" s="47"/>
      <c r="OMO414" s="47"/>
      <c r="OMP414" s="47"/>
      <c r="OMQ414" s="47"/>
      <c r="OMR414" s="47"/>
      <c r="OMS414" s="47"/>
      <c r="OMT414" s="47"/>
      <c r="OMU414" s="47"/>
      <c r="OMV414" s="47"/>
      <c r="OMW414" s="47"/>
      <c r="OMX414" s="47"/>
      <c r="OMY414" s="47"/>
      <c r="OMZ414" s="47"/>
      <c r="ONA414" s="47"/>
      <c r="ONB414" s="47"/>
      <c r="ONC414" s="47"/>
      <c r="OND414" s="47"/>
      <c r="ONE414" s="47"/>
      <c r="ONF414" s="47"/>
      <c r="ONG414" s="47"/>
      <c r="ONH414" s="47"/>
      <c r="ONI414" s="47"/>
      <c r="ONJ414" s="47"/>
      <c r="ONK414" s="47"/>
      <c r="ONL414" s="47"/>
      <c r="ONM414" s="47"/>
      <c r="ONN414" s="47"/>
      <c r="ONO414" s="47"/>
      <c r="ONP414" s="47"/>
      <c r="ONQ414" s="47"/>
      <c r="ONR414" s="47"/>
      <c r="ONS414" s="47"/>
      <c r="ONT414" s="47"/>
      <c r="ONU414" s="47"/>
      <c r="ONV414" s="47"/>
      <c r="ONW414" s="47"/>
      <c r="ONX414" s="47"/>
      <c r="ONY414" s="47"/>
      <c r="ONZ414" s="47"/>
      <c r="OOA414" s="47"/>
      <c r="OOB414" s="47"/>
      <c r="OOC414" s="47"/>
      <c r="OOD414" s="47"/>
      <c r="OOE414" s="47"/>
      <c r="OOF414" s="47"/>
      <c r="OOG414" s="47"/>
      <c r="OOH414" s="47"/>
      <c r="OOI414" s="47"/>
      <c r="OOJ414" s="47"/>
      <c r="OOK414" s="47"/>
      <c r="OOL414" s="47"/>
      <c r="OOM414" s="47"/>
      <c r="OON414" s="47"/>
      <c r="OOO414" s="47"/>
      <c r="OOP414" s="47"/>
      <c r="OOQ414" s="47"/>
      <c r="OOR414" s="47"/>
      <c r="OOS414" s="47"/>
      <c r="OOT414" s="47"/>
      <c r="OOU414" s="47"/>
      <c r="OOV414" s="47"/>
      <c r="OOW414" s="47"/>
      <c r="OOX414" s="47"/>
      <c r="OOY414" s="47"/>
      <c r="OOZ414" s="47"/>
      <c r="OPA414" s="47"/>
      <c r="OPB414" s="47"/>
      <c r="OPC414" s="47"/>
      <c r="OPD414" s="47"/>
      <c r="OPE414" s="47"/>
      <c r="OPF414" s="47"/>
      <c r="OPG414" s="47"/>
      <c r="OPH414" s="47"/>
      <c r="OPI414" s="47"/>
      <c r="OPJ414" s="47"/>
      <c r="OPK414" s="47"/>
      <c r="OPL414" s="47"/>
      <c r="OPM414" s="47"/>
      <c r="OPN414" s="47"/>
      <c r="OPO414" s="47"/>
      <c r="OPP414" s="47"/>
      <c r="OPQ414" s="47"/>
      <c r="OPR414" s="47"/>
      <c r="OPS414" s="47"/>
      <c r="OPT414" s="47"/>
      <c r="OPU414" s="47"/>
      <c r="OPV414" s="47"/>
      <c r="OPW414" s="47"/>
      <c r="OPX414" s="47"/>
      <c r="OPY414" s="47"/>
      <c r="OPZ414" s="47"/>
      <c r="OQA414" s="47"/>
      <c r="OQB414" s="47"/>
      <c r="OQC414" s="47"/>
      <c r="OQD414" s="47"/>
      <c r="OQE414" s="47"/>
      <c r="OQF414" s="47"/>
      <c r="OQG414" s="47"/>
      <c r="OQH414" s="47"/>
      <c r="OQI414" s="47"/>
      <c r="OQJ414" s="47"/>
      <c r="OQK414" s="47"/>
      <c r="OQL414" s="47"/>
      <c r="OQM414" s="47"/>
      <c r="OQN414" s="47"/>
      <c r="OQO414" s="47"/>
      <c r="OQP414" s="47"/>
      <c r="OQQ414" s="47"/>
      <c r="OQR414" s="47"/>
      <c r="OQS414" s="47"/>
      <c r="OQT414" s="47"/>
      <c r="OQU414" s="47"/>
      <c r="OQV414" s="47"/>
      <c r="OQW414" s="47"/>
      <c r="OQX414" s="47"/>
      <c r="OQY414" s="47"/>
      <c r="OQZ414" s="47"/>
      <c r="ORA414" s="47"/>
      <c r="ORB414" s="47"/>
      <c r="ORC414" s="47"/>
      <c r="ORD414" s="47"/>
      <c r="ORE414" s="47"/>
      <c r="ORF414" s="47"/>
      <c r="ORG414" s="47"/>
      <c r="ORH414" s="47"/>
      <c r="ORI414" s="47"/>
      <c r="ORJ414" s="47"/>
      <c r="ORK414" s="47"/>
      <c r="ORL414" s="47"/>
      <c r="ORM414" s="47"/>
      <c r="ORN414" s="47"/>
      <c r="ORO414" s="47"/>
      <c r="ORP414" s="47"/>
      <c r="ORQ414" s="47"/>
      <c r="ORR414" s="47"/>
      <c r="ORS414" s="47"/>
      <c r="ORT414" s="47"/>
      <c r="ORU414" s="47"/>
      <c r="ORV414" s="47"/>
      <c r="ORW414" s="47"/>
      <c r="ORX414" s="47"/>
      <c r="ORY414" s="47"/>
      <c r="ORZ414" s="47"/>
      <c r="OSA414" s="47"/>
      <c r="OSB414" s="47"/>
      <c r="OSC414" s="47"/>
      <c r="OSD414" s="47"/>
      <c r="OSE414" s="47"/>
      <c r="OSF414" s="47"/>
      <c r="OSG414" s="47"/>
      <c r="OSH414" s="47"/>
      <c r="OSI414" s="47"/>
      <c r="OSJ414" s="47"/>
      <c r="OSK414" s="47"/>
      <c r="OSL414" s="47"/>
      <c r="OSM414" s="47"/>
      <c r="OSN414" s="47"/>
      <c r="OSO414" s="47"/>
      <c r="OSP414" s="47"/>
      <c r="OSQ414" s="47"/>
      <c r="OSR414" s="47"/>
      <c r="OSS414" s="47"/>
      <c r="OST414" s="47"/>
      <c r="OSU414" s="47"/>
      <c r="OSV414" s="47"/>
      <c r="OSW414" s="47"/>
      <c r="OSX414" s="47"/>
      <c r="OSY414" s="47"/>
      <c r="OSZ414" s="47"/>
      <c r="OTA414" s="47"/>
      <c r="OTB414" s="47"/>
      <c r="OTC414" s="47"/>
      <c r="OTD414" s="47"/>
      <c r="OTE414" s="47"/>
      <c r="OTF414" s="47"/>
      <c r="OTG414" s="47"/>
      <c r="OTH414" s="47"/>
      <c r="OTI414" s="47"/>
      <c r="OTJ414" s="47"/>
      <c r="OTK414" s="47"/>
      <c r="OTL414" s="47"/>
      <c r="OTM414" s="47"/>
      <c r="OTN414" s="47"/>
      <c r="OTO414" s="47"/>
      <c r="OTP414" s="47"/>
      <c r="OTQ414" s="47"/>
      <c r="OTR414" s="47"/>
      <c r="OTS414" s="47"/>
      <c r="OTT414" s="47"/>
      <c r="OTU414" s="47"/>
      <c r="OTV414" s="47"/>
      <c r="OTW414" s="47"/>
      <c r="OTX414" s="47"/>
      <c r="OTY414" s="47"/>
      <c r="OTZ414" s="47"/>
      <c r="OUA414" s="47"/>
      <c r="OUB414" s="47"/>
      <c r="OUC414" s="47"/>
      <c r="OUD414" s="47"/>
      <c r="OUE414" s="47"/>
      <c r="OUF414" s="47"/>
      <c r="OUG414" s="47"/>
      <c r="OUH414" s="47"/>
      <c r="OUI414" s="47"/>
      <c r="OUJ414" s="47"/>
      <c r="OUK414" s="47"/>
      <c r="OUL414" s="47"/>
      <c r="OUM414" s="47"/>
      <c r="OUN414" s="47"/>
      <c r="OUO414" s="47"/>
      <c r="OUP414" s="47"/>
      <c r="OUQ414" s="47"/>
      <c r="OUR414" s="47"/>
      <c r="OUS414" s="47"/>
      <c r="OUT414" s="47"/>
      <c r="OUU414" s="47"/>
      <c r="OUV414" s="47"/>
      <c r="OUW414" s="47"/>
      <c r="OUX414" s="47"/>
      <c r="OUY414" s="47"/>
      <c r="OUZ414" s="47"/>
      <c r="OVA414" s="47"/>
      <c r="OVB414" s="47"/>
      <c r="OVC414" s="47"/>
      <c r="OVD414" s="47"/>
      <c r="OVE414" s="47"/>
      <c r="OVF414" s="47"/>
      <c r="OVG414" s="47"/>
      <c r="OVH414" s="47"/>
      <c r="OVI414" s="47"/>
      <c r="OVJ414" s="47"/>
      <c r="OVK414" s="47"/>
      <c r="OVL414" s="47"/>
      <c r="OVM414" s="47"/>
      <c r="OVN414" s="47"/>
      <c r="OVO414" s="47"/>
      <c r="OVP414" s="47"/>
      <c r="OVQ414" s="47"/>
      <c r="OVR414" s="47"/>
      <c r="OVS414" s="47"/>
      <c r="OVT414" s="47"/>
      <c r="OVU414" s="47"/>
      <c r="OVV414" s="47"/>
      <c r="OVW414" s="47"/>
      <c r="OVX414" s="47"/>
      <c r="OVY414" s="47"/>
      <c r="OVZ414" s="47"/>
      <c r="OWA414" s="47"/>
      <c r="OWB414" s="47"/>
      <c r="OWC414" s="47"/>
      <c r="OWD414" s="47"/>
      <c r="OWE414" s="47"/>
      <c r="OWF414" s="47"/>
      <c r="OWG414" s="47"/>
      <c r="OWH414" s="47"/>
      <c r="OWI414" s="47"/>
      <c r="OWJ414" s="47"/>
      <c r="OWK414" s="47"/>
      <c r="OWL414" s="47"/>
      <c r="OWM414" s="47"/>
      <c r="OWN414" s="47"/>
      <c r="OWO414" s="47"/>
      <c r="OWP414" s="47"/>
      <c r="OWQ414" s="47"/>
      <c r="OWR414" s="47"/>
      <c r="OWS414" s="47"/>
      <c r="OWT414" s="47"/>
      <c r="OWU414" s="47"/>
      <c r="OWV414" s="47"/>
      <c r="OWW414" s="47"/>
      <c r="OWX414" s="47"/>
      <c r="OWY414" s="47"/>
      <c r="OWZ414" s="47"/>
      <c r="OXA414" s="47"/>
      <c r="OXB414" s="47"/>
      <c r="OXC414" s="47"/>
      <c r="OXD414" s="47"/>
      <c r="OXE414" s="47"/>
      <c r="OXF414" s="47"/>
      <c r="OXG414" s="47"/>
      <c r="OXH414" s="47"/>
      <c r="OXI414" s="47"/>
      <c r="OXJ414" s="47"/>
      <c r="OXK414" s="47"/>
      <c r="OXL414" s="47"/>
      <c r="OXM414" s="47"/>
      <c r="OXN414" s="47"/>
      <c r="OXO414" s="47"/>
      <c r="OXP414" s="47"/>
      <c r="OXQ414" s="47"/>
      <c r="OXR414" s="47"/>
      <c r="OXS414" s="47"/>
      <c r="OXT414" s="47"/>
      <c r="OXU414" s="47"/>
      <c r="OXV414" s="47"/>
      <c r="OXW414" s="47"/>
      <c r="OXX414" s="47"/>
      <c r="OXY414" s="47"/>
      <c r="OXZ414" s="47"/>
      <c r="OYA414" s="47"/>
      <c r="OYB414" s="47"/>
      <c r="OYC414" s="47"/>
      <c r="OYD414" s="47"/>
      <c r="OYE414" s="47"/>
      <c r="OYF414" s="47"/>
      <c r="OYG414" s="47"/>
      <c r="OYH414" s="47"/>
      <c r="OYI414" s="47"/>
      <c r="OYJ414" s="47"/>
      <c r="OYK414" s="47"/>
      <c r="OYL414" s="47"/>
      <c r="OYM414" s="47"/>
      <c r="OYN414" s="47"/>
      <c r="OYO414" s="47"/>
      <c r="OYP414" s="47"/>
      <c r="OYQ414" s="47"/>
      <c r="OYR414" s="47"/>
      <c r="OYS414" s="47"/>
      <c r="OYT414" s="47"/>
      <c r="OYU414" s="47"/>
      <c r="OYV414" s="47"/>
      <c r="OYW414" s="47"/>
      <c r="OYX414" s="47"/>
      <c r="OYY414" s="47"/>
      <c r="OYZ414" s="47"/>
      <c r="OZA414" s="47"/>
      <c r="OZB414" s="47"/>
      <c r="OZC414" s="47"/>
      <c r="OZD414" s="47"/>
      <c r="OZE414" s="47"/>
      <c r="OZF414" s="47"/>
      <c r="OZG414" s="47"/>
      <c r="OZH414" s="47"/>
      <c r="OZI414" s="47"/>
      <c r="OZJ414" s="47"/>
      <c r="OZK414" s="47"/>
      <c r="OZL414" s="47"/>
      <c r="OZM414" s="47"/>
      <c r="OZN414" s="47"/>
      <c r="OZO414" s="47"/>
      <c r="OZP414" s="47"/>
      <c r="OZQ414" s="47"/>
      <c r="OZR414" s="47"/>
      <c r="OZS414" s="47"/>
      <c r="OZT414" s="47"/>
      <c r="OZU414" s="47"/>
      <c r="OZV414" s="47"/>
      <c r="OZW414" s="47"/>
      <c r="OZX414" s="47"/>
      <c r="OZY414" s="47"/>
      <c r="OZZ414" s="47"/>
      <c r="PAA414" s="47"/>
      <c r="PAB414" s="47"/>
      <c r="PAC414" s="47"/>
      <c r="PAD414" s="47"/>
      <c r="PAE414" s="47"/>
      <c r="PAF414" s="47"/>
      <c r="PAG414" s="47"/>
      <c r="PAH414" s="47"/>
      <c r="PAI414" s="47"/>
      <c r="PAJ414" s="47"/>
      <c r="PAK414" s="47"/>
      <c r="PAL414" s="47"/>
      <c r="PAM414" s="47"/>
      <c r="PAN414" s="47"/>
      <c r="PAO414" s="47"/>
      <c r="PAP414" s="47"/>
      <c r="PAQ414" s="47"/>
      <c r="PAR414" s="47"/>
      <c r="PAS414" s="47"/>
      <c r="PAT414" s="47"/>
      <c r="PAU414" s="47"/>
      <c r="PAV414" s="47"/>
      <c r="PAW414" s="47"/>
      <c r="PAX414" s="47"/>
      <c r="PAY414" s="47"/>
      <c r="PAZ414" s="47"/>
      <c r="PBA414" s="47"/>
      <c r="PBB414" s="47"/>
      <c r="PBC414" s="47"/>
      <c r="PBD414" s="47"/>
      <c r="PBE414" s="47"/>
      <c r="PBF414" s="47"/>
      <c r="PBG414" s="47"/>
      <c r="PBH414" s="47"/>
      <c r="PBI414" s="47"/>
      <c r="PBJ414" s="47"/>
      <c r="PBK414" s="47"/>
      <c r="PBL414" s="47"/>
      <c r="PBM414" s="47"/>
      <c r="PBN414" s="47"/>
      <c r="PBO414" s="47"/>
      <c r="PBP414" s="47"/>
      <c r="PBQ414" s="47"/>
      <c r="PBR414" s="47"/>
      <c r="PBS414" s="47"/>
      <c r="PBT414" s="47"/>
      <c r="PBU414" s="47"/>
      <c r="PBV414" s="47"/>
      <c r="PBW414" s="47"/>
      <c r="PBX414" s="47"/>
      <c r="PBY414" s="47"/>
      <c r="PBZ414" s="47"/>
      <c r="PCA414" s="47"/>
      <c r="PCB414" s="47"/>
      <c r="PCC414" s="47"/>
      <c r="PCD414" s="47"/>
      <c r="PCE414" s="47"/>
      <c r="PCF414" s="47"/>
      <c r="PCG414" s="47"/>
      <c r="PCH414" s="47"/>
      <c r="PCI414" s="47"/>
      <c r="PCJ414" s="47"/>
      <c r="PCK414" s="47"/>
      <c r="PCL414" s="47"/>
      <c r="PCM414" s="47"/>
      <c r="PCN414" s="47"/>
      <c r="PCO414" s="47"/>
      <c r="PCP414" s="47"/>
      <c r="PCQ414" s="47"/>
      <c r="PCR414" s="47"/>
      <c r="PCS414" s="47"/>
      <c r="PCT414" s="47"/>
      <c r="PCU414" s="47"/>
      <c r="PCV414" s="47"/>
      <c r="PCW414" s="47"/>
      <c r="PCX414" s="47"/>
      <c r="PCY414" s="47"/>
      <c r="PCZ414" s="47"/>
      <c r="PDA414" s="47"/>
      <c r="PDB414" s="47"/>
      <c r="PDC414" s="47"/>
      <c r="PDD414" s="47"/>
      <c r="PDE414" s="47"/>
      <c r="PDF414" s="47"/>
      <c r="PDG414" s="47"/>
      <c r="PDH414" s="47"/>
      <c r="PDI414" s="47"/>
      <c r="PDJ414" s="47"/>
      <c r="PDK414" s="47"/>
      <c r="PDL414" s="47"/>
      <c r="PDM414" s="47"/>
      <c r="PDN414" s="47"/>
      <c r="PDO414" s="47"/>
      <c r="PDP414" s="47"/>
      <c r="PDQ414" s="47"/>
      <c r="PDR414" s="47"/>
      <c r="PDS414" s="47"/>
      <c r="PDT414" s="47"/>
      <c r="PDU414" s="47"/>
      <c r="PDV414" s="47"/>
      <c r="PDW414" s="47"/>
      <c r="PDX414" s="47"/>
      <c r="PDY414" s="47"/>
      <c r="PDZ414" s="47"/>
      <c r="PEA414" s="47"/>
      <c r="PEB414" s="47"/>
      <c r="PEC414" s="47"/>
      <c r="PED414" s="47"/>
      <c r="PEE414" s="47"/>
      <c r="PEF414" s="47"/>
      <c r="PEG414" s="47"/>
      <c r="PEH414" s="47"/>
      <c r="PEI414" s="47"/>
      <c r="PEJ414" s="47"/>
      <c r="PEK414" s="47"/>
      <c r="PEL414" s="47"/>
      <c r="PEM414" s="47"/>
      <c r="PEN414" s="47"/>
      <c r="PEO414" s="47"/>
      <c r="PEP414" s="47"/>
      <c r="PEQ414" s="47"/>
      <c r="PER414" s="47"/>
      <c r="PES414" s="47"/>
      <c r="PET414" s="47"/>
      <c r="PEU414" s="47"/>
      <c r="PEV414" s="47"/>
      <c r="PEW414" s="47"/>
      <c r="PEX414" s="47"/>
      <c r="PEY414" s="47"/>
      <c r="PEZ414" s="47"/>
      <c r="PFA414" s="47"/>
      <c r="PFB414" s="47"/>
      <c r="PFC414" s="47"/>
      <c r="PFD414" s="47"/>
      <c r="PFE414" s="47"/>
      <c r="PFF414" s="47"/>
      <c r="PFG414" s="47"/>
      <c r="PFH414" s="47"/>
      <c r="PFI414" s="47"/>
      <c r="PFJ414" s="47"/>
      <c r="PFK414" s="47"/>
      <c r="PFL414" s="47"/>
      <c r="PFM414" s="47"/>
      <c r="PFN414" s="47"/>
      <c r="PFO414" s="47"/>
      <c r="PFP414" s="47"/>
      <c r="PFQ414" s="47"/>
      <c r="PFR414" s="47"/>
      <c r="PFS414" s="47"/>
      <c r="PFT414" s="47"/>
      <c r="PFU414" s="47"/>
      <c r="PFV414" s="47"/>
      <c r="PFW414" s="47"/>
      <c r="PFX414" s="47"/>
      <c r="PFY414" s="47"/>
      <c r="PFZ414" s="47"/>
      <c r="PGA414" s="47"/>
      <c r="PGB414" s="47"/>
      <c r="PGC414" s="47"/>
      <c r="PGD414" s="47"/>
      <c r="PGE414" s="47"/>
      <c r="PGF414" s="47"/>
      <c r="PGG414" s="47"/>
      <c r="PGH414" s="47"/>
      <c r="PGI414" s="47"/>
      <c r="PGJ414" s="47"/>
      <c r="PGK414" s="47"/>
      <c r="PGL414" s="47"/>
      <c r="PGM414" s="47"/>
      <c r="PGN414" s="47"/>
      <c r="PGO414" s="47"/>
      <c r="PGP414" s="47"/>
      <c r="PGQ414" s="47"/>
      <c r="PGR414" s="47"/>
      <c r="PGS414" s="47"/>
      <c r="PGT414" s="47"/>
      <c r="PGU414" s="47"/>
      <c r="PGV414" s="47"/>
      <c r="PGW414" s="47"/>
      <c r="PGX414" s="47"/>
      <c r="PGY414" s="47"/>
      <c r="PGZ414" s="47"/>
      <c r="PHA414" s="47"/>
      <c r="PHB414" s="47"/>
      <c r="PHC414" s="47"/>
      <c r="PHD414" s="47"/>
      <c r="PHE414" s="47"/>
      <c r="PHF414" s="47"/>
      <c r="PHG414" s="47"/>
      <c r="PHH414" s="47"/>
      <c r="PHI414" s="47"/>
      <c r="PHJ414" s="47"/>
      <c r="PHK414" s="47"/>
      <c r="PHL414" s="47"/>
      <c r="PHM414" s="47"/>
      <c r="PHN414" s="47"/>
      <c r="PHO414" s="47"/>
      <c r="PHP414" s="47"/>
      <c r="PHQ414" s="47"/>
      <c r="PHR414" s="47"/>
      <c r="PHS414" s="47"/>
      <c r="PHT414" s="47"/>
      <c r="PHU414" s="47"/>
      <c r="PHV414" s="47"/>
      <c r="PHW414" s="47"/>
      <c r="PHX414" s="47"/>
      <c r="PHY414" s="47"/>
      <c r="PHZ414" s="47"/>
      <c r="PIA414" s="47"/>
      <c r="PIB414" s="47"/>
      <c r="PIC414" s="47"/>
      <c r="PID414" s="47"/>
      <c r="PIE414" s="47"/>
      <c r="PIF414" s="47"/>
      <c r="PIG414" s="47"/>
      <c r="PIH414" s="47"/>
      <c r="PII414" s="47"/>
      <c r="PIJ414" s="47"/>
      <c r="PIK414" s="47"/>
      <c r="PIL414" s="47"/>
      <c r="PIM414" s="47"/>
      <c r="PIN414" s="47"/>
      <c r="PIO414" s="47"/>
      <c r="PIP414" s="47"/>
      <c r="PIQ414" s="47"/>
      <c r="PIR414" s="47"/>
      <c r="PIS414" s="47"/>
      <c r="PIT414" s="47"/>
      <c r="PIU414" s="47"/>
      <c r="PIV414" s="47"/>
      <c r="PIW414" s="47"/>
      <c r="PIX414" s="47"/>
      <c r="PIY414" s="47"/>
      <c r="PIZ414" s="47"/>
      <c r="PJA414" s="47"/>
      <c r="PJB414" s="47"/>
      <c r="PJC414" s="47"/>
      <c r="PJD414" s="47"/>
      <c r="PJE414" s="47"/>
      <c r="PJF414" s="47"/>
      <c r="PJG414" s="47"/>
      <c r="PJH414" s="47"/>
      <c r="PJI414" s="47"/>
      <c r="PJJ414" s="47"/>
      <c r="PJK414" s="47"/>
      <c r="PJL414" s="47"/>
      <c r="PJM414" s="47"/>
      <c r="PJN414" s="47"/>
      <c r="PJO414" s="47"/>
      <c r="PJP414" s="47"/>
      <c r="PJQ414" s="47"/>
      <c r="PJR414" s="47"/>
      <c r="PJS414" s="47"/>
      <c r="PJT414" s="47"/>
      <c r="PJU414" s="47"/>
      <c r="PJV414" s="47"/>
      <c r="PJW414" s="47"/>
      <c r="PJX414" s="47"/>
      <c r="PJY414" s="47"/>
      <c r="PJZ414" s="47"/>
      <c r="PKA414" s="47"/>
      <c r="PKB414" s="47"/>
      <c r="PKC414" s="47"/>
      <c r="PKD414" s="47"/>
      <c r="PKE414" s="47"/>
      <c r="PKF414" s="47"/>
      <c r="PKG414" s="47"/>
      <c r="PKH414" s="47"/>
      <c r="PKI414" s="47"/>
      <c r="PKJ414" s="47"/>
      <c r="PKK414" s="47"/>
      <c r="PKL414" s="47"/>
      <c r="PKM414" s="47"/>
      <c r="PKN414" s="47"/>
      <c r="PKO414" s="47"/>
      <c r="PKP414" s="47"/>
      <c r="PKQ414" s="47"/>
      <c r="PKR414" s="47"/>
      <c r="PKS414" s="47"/>
      <c r="PKT414" s="47"/>
      <c r="PKU414" s="47"/>
      <c r="PKV414" s="47"/>
      <c r="PKW414" s="47"/>
      <c r="PKX414" s="47"/>
      <c r="PKY414" s="47"/>
      <c r="PKZ414" s="47"/>
      <c r="PLA414" s="47"/>
      <c r="PLB414" s="47"/>
      <c r="PLC414" s="47"/>
      <c r="PLD414" s="47"/>
      <c r="PLE414" s="47"/>
      <c r="PLF414" s="47"/>
      <c r="PLG414" s="47"/>
      <c r="PLH414" s="47"/>
      <c r="PLI414" s="47"/>
      <c r="PLJ414" s="47"/>
      <c r="PLK414" s="47"/>
      <c r="PLL414" s="47"/>
      <c r="PLM414" s="47"/>
      <c r="PLN414" s="47"/>
      <c r="PLO414" s="47"/>
      <c r="PLP414" s="47"/>
      <c r="PLQ414" s="47"/>
      <c r="PLR414" s="47"/>
      <c r="PLS414" s="47"/>
      <c r="PLT414" s="47"/>
      <c r="PLU414" s="47"/>
      <c r="PLV414" s="47"/>
      <c r="PLW414" s="47"/>
      <c r="PLX414" s="47"/>
      <c r="PLY414" s="47"/>
      <c r="PLZ414" s="47"/>
      <c r="PMA414" s="47"/>
      <c r="PMB414" s="47"/>
      <c r="PMC414" s="47"/>
      <c r="PMD414" s="47"/>
      <c r="PME414" s="47"/>
      <c r="PMF414" s="47"/>
      <c r="PMG414" s="47"/>
      <c r="PMH414" s="47"/>
      <c r="PMI414" s="47"/>
      <c r="PMJ414" s="47"/>
      <c r="PMK414" s="47"/>
      <c r="PML414" s="47"/>
      <c r="PMM414" s="47"/>
      <c r="PMN414" s="47"/>
      <c r="PMO414" s="47"/>
      <c r="PMP414" s="47"/>
      <c r="PMQ414" s="47"/>
      <c r="PMR414" s="47"/>
      <c r="PMS414" s="47"/>
      <c r="PMT414" s="47"/>
      <c r="PMU414" s="47"/>
      <c r="PMV414" s="47"/>
      <c r="PMW414" s="47"/>
      <c r="PMX414" s="47"/>
      <c r="PMY414" s="47"/>
      <c r="PMZ414" s="47"/>
      <c r="PNA414" s="47"/>
      <c r="PNB414" s="47"/>
      <c r="PNC414" s="47"/>
      <c r="PND414" s="47"/>
      <c r="PNE414" s="47"/>
      <c r="PNF414" s="47"/>
      <c r="PNG414" s="47"/>
      <c r="PNH414" s="47"/>
      <c r="PNI414" s="47"/>
      <c r="PNJ414" s="47"/>
      <c r="PNK414" s="47"/>
      <c r="PNL414" s="47"/>
      <c r="PNM414" s="47"/>
      <c r="PNN414" s="47"/>
      <c r="PNO414" s="47"/>
      <c r="PNP414" s="47"/>
      <c r="PNQ414" s="47"/>
      <c r="PNR414" s="47"/>
      <c r="PNS414" s="47"/>
      <c r="PNT414" s="47"/>
      <c r="PNU414" s="47"/>
      <c r="PNV414" s="47"/>
      <c r="PNW414" s="47"/>
      <c r="PNX414" s="47"/>
      <c r="PNY414" s="47"/>
      <c r="PNZ414" s="47"/>
      <c r="POA414" s="47"/>
      <c r="POB414" s="47"/>
      <c r="POC414" s="47"/>
      <c r="POD414" s="47"/>
      <c r="POE414" s="47"/>
      <c r="POF414" s="47"/>
      <c r="POG414" s="47"/>
      <c r="POH414" s="47"/>
      <c r="POI414" s="47"/>
      <c r="POJ414" s="47"/>
      <c r="POK414" s="47"/>
      <c r="POL414" s="47"/>
      <c r="POM414" s="47"/>
      <c r="PON414" s="47"/>
      <c r="POO414" s="47"/>
      <c r="POP414" s="47"/>
      <c r="POQ414" s="47"/>
      <c r="POR414" s="47"/>
      <c r="POS414" s="47"/>
      <c r="POT414" s="47"/>
      <c r="POU414" s="47"/>
      <c r="POV414" s="47"/>
      <c r="POW414" s="47"/>
      <c r="POX414" s="47"/>
      <c r="POY414" s="47"/>
      <c r="POZ414" s="47"/>
      <c r="PPA414" s="47"/>
      <c r="PPB414" s="47"/>
      <c r="PPC414" s="47"/>
      <c r="PPD414" s="47"/>
      <c r="PPE414" s="47"/>
      <c r="PPF414" s="47"/>
      <c r="PPG414" s="47"/>
      <c r="PPH414" s="47"/>
      <c r="PPI414" s="47"/>
      <c r="PPJ414" s="47"/>
      <c r="PPK414" s="47"/>
      <c r="PPL414" s="47"/>
      <c r="PPM414" s="47"/>
      <c r="PPN414" s="47"/>
      <c r="PPO414" s="47"/>
      <c r="PPP414" s="47"/>
      <c r="PPQ414" s="47"/>
      <c r="PPR414" s="47"/>
      <c r="PPS414" s="47"/>
      <c r="PPT414" s="47"/>
      <c r="PPU414" s="47"/>
      <c r="PPV414" s="47"/>
      <c r="PPW414" s="47"/>
      <c r="PPX414" s="47"/>
      <c r="PPY414" s="47"/>
      <c r="PPZ414" s="47"/>
      <c r="PQA414" s="47"/>
      <c r="PQB414" s="47"/>
      <c r="PQC414" s="47"/>
      <c r="PQD414" s="47"/>
      <c r="PQE414" s="47"/>
      <c r="PQF414" s="47"/>
      <c r="PQG414" s="47"/>
      <c r="PQH414" s="47"/>
      <c r="PQI414" s="47"/>
      <c r="PQJ414" s="47"/>
      <c r="PQK414" s="47"/>
      <c r="PQL414" s="47"/>
      <c r="PQM414" s="47"/>
      <c r="PQN414" s="47"/>
      <c r="PQO414" s="47"/>
      <c r="PQP414" s="47"/>
      <c r="PQQ414" s="47"/>
      <c r="PQR414" s="47"/>
      <c r="PQS414" s="47"/>
      <c r="PQT414" s="47"/>
      <c r="PQU414" s="47"/>
      <c r="PQV414" s="47"/>
      <c r="PQW414" s="47"/>
      <c r="PQX414" s="47"/>
      <c r="PQY414" s="47"/>
      <c r="PQZ414" s="47"/>
      <c r="PRA414" s="47"/>
      <c r="PRB414" s="47"/>
      <c r="PRC414" s="47"/>
      <c r="PRD414" s="47"/>
      <c r="PRE414" s="47"/>
      <c r="PRF414" s="47"/>
      <c r="PRG414" s="47"/>
      <c r="PRH414" s="47"/>
      <c r="PRI414" s="47"/>
      <c r="PRJ414" s="47"/>
      <c r="PRK414" s="47"/>
      <c r="PRL414" s="47"/>
      <c r="PRM414" s="47"/>
      <c r="PRN414" s="47"/>
      <c r="PRO414" s="47"/>
      <c r="PRP414" s="47"/>
      <c r="PRQ414" s="47"/>
      <c r="PRR414" s="47"/>
      <c r="PRS414" s="47"/>
      <c r="PRT414" s="47"/>
      <c r="PRU414" s="47"/>
      <c r="PRV414" s="47"/>
      <c r="PRW414" s="47"/>
      <c r="PRX414" s="47"/>
      <c r="PRY414" s="47"/>
      <c r="PRZ414" s="47"/>
      <c r="PSA414" s="47"/>
      <c r="PSB414" s="47"/>
      <c r="PSC414" s="47"/>
      <c r="PSD414" s="47"/>
      <c r="PSE414" s="47"/>
      <c r="PSF414" s="47"/>
      <c r="PSG414" s="47"/>
      <c r="PSH414" s="47"/>
      <c r="PSI414" s="47"/>
      <c r="PSJ414" s="47"/>
      <c r="PSK414" s="47"/>
      <c r="PSL414" s="47"/>
      <c r="PSM414" s="47"/>
      <c r="PSN414" s="47"/>
      <c r="PSO414" s="47"/>
      <c r="PSP414" s="47"/>
      <c r="PSQ414" s="47"/>
      <c r="PSR414" s="47"/>
      <c r="PSS414" s="47"/>
      <c r="PST414" s="47"/>
      <c r="PSU414" s="47"/>
      <c r="PSV414" s="47"/>
      <c r="PSW414" s="47"/>
      <c r="PSX414" s="47"/>
      <c r="PSY414" s="47"/>
      <c r="PSZ414" s="47"/>
      <c r="PTA414" s="47"/>
      <c r="PTB414" s="47"/>
      <c r="PTC414" s="47"/>
      <c r="PTD414" s="47"/>
      <c r="PTE414" s="47"/>
      <c r="PTF414" s="47"/>
      <c r="PTG414" s="47"/>
      <c r="PTH414" s="47"/>
      <c r="PTI414" s="47"/>
      <c r="PTJ414" s="47"/>
      <c r="PTK414" s="47"/>
      <c r="PTL414" s="47"/>
      <c r="PTM414" s="47"/>
      <c r="PTN414" s="47"/>
      <c r="PTO414" s="47"/>
      <c r="PTP414" s="47"/>
      <c r="PTQ414" s="47"/>
      <c r="PTR414" s="47"/>
      <c r="PTS414" s="47"/>
      <c r="PTT414" s="47"/>
      <c r="PTU414" s="47"/>
      <c r="PTV414" s="47"/>
      <c r="PTW414" s="47"/>
      <c r="PTX414" s="47"/>
      <c r="PTY414" s="47"/>
      <c r="PTZ414" s="47"/>
      <c r="PUA414" s="47"/>
      <c r="PUB414" s="47"/>
      <c r="PUC414" s="47"/>
      <c r="PUD414" s="47"/>
      <c r="PUE414" s="47"/>
      <c r="PUF414" s="47"/>
      <c r="PUG414" s="47"/>
      <c r="PUH414" s="47"/>
      <c r="PUI414" s="47"/>
      <c r="PUJ414" s="47"/>
      <c r="PUK414" s="47"/>
      <c r="PUL414" s="47"/>
      <c r="PUM414" s="47"/>
      <c r="PUN414" s="47"/>
      <c r="PUO414" s="47"/>
      <c r="PUP414" s="47"/>
      <c r="PUQ414" s="47"/>
      <c r="PUR414" s="47"/>
      <c r="PUS414" s="47"/>
      <c r="PUT414" s="47"/>
      <c r="PUU414" s="47"/>
      <c r="PUV414" s="47"/>
      <c r="PUW414" s="47"/>
      <c r="PUX414" s="47"/>
      <c r="PUY414" s="47"/>
      <c r="PUZ414" s="47"/>
      <c r="PVA414" s="47"/>
      <c r="PVB414" s="47"/>
      <c r="PVC414" s="47"/>
      <c r="PVD414" s="47"/>
      <c r="PVE414" s="47"/>
      <c r="PVF414" s="47"/>
      <c r="PVG414" s="47"/>
      <c r="PVH414" s="47"/>
      <c r="PVI414" s="47"/>
      <c r="PVJ414" s="47"/>
      <c r="PVK414" s="47"/>
      <c r="PVL414" s="47"/>
      <c r="PVM414" s="47"/>
      <c r="PVN414" s="47"/>
      <c r="PVO414" s="47"/>
      <c r="PVP414" s="47"/>
      <c r="PVQ414" s="47"/>
      <c r="PVR414" s="47"/>
      <c r="PVS414" s="47"/>
      <c r="PVT414" s="47"/>
      <c r="PVU414" s="47"/>
      <c r="PVV414" s="47"/>
      <c r="PVW414" s="47"/>
      <c r="PVX414" s="47"/>
      <c r="PVY414" s="47"/>
      <c r="PVZ414" s="47"/>
      <c r="PWA414" s="47"/>
      <c r="PWB414" s="47"/>
      <c r="PWC414" s="47"/>
      <c r="PWD414" s="47"/>
      <c r="PWE414" s="47"/>
      <c r="PWF414" s="47"/>
      <c r="PWG414" s="47"/>
      <c r="PWH414" s="47"/>
      <c r="PWI414" s="47"/>
      <c r="PWJ414" s="47"/>
      <c r="PWK414" s="47"/>
      <c r="PWL414" s="47"/>
      <c r="PWM414" s="47"/>
      <c r="PWN414" s="47"/>
      <c r="PWO414" s="47"/>
      <c r="PWP414" s="47"/>
      <c r="PWQ414" s="47"/>
      <c r="PWR414" s="47"/>
      <c r="PWS414" s="47"/>
      <c r="PWT414" s="47"/>
      <c r="PWU414" s="47"/>
      <c r="PWV414" s="47"/>
      <c r="PWW414" s="47"/>
      <c r="PWX414" s="47"/>
      <c r="PWY414" s="47"/>
      <c r="PWZ414" s="47"/>
      <c r="PXA414" s="47"/>
      <c r="PXB414" s="47"/>
      <c r="PXC414" s="47"/>
      <c r="PXD414" s="47"/>
      <c r="PXE414" s="47"/>
      <c r="PXF414" s="47"/>
      <c r="PXG414" s="47"/>
      <c r="PXH414" s="47"/>
      <c r="PXI414" s="47"/>
      <c r="PXJ414" s="47"/>
      <c r="PXK414" s="47"/>
      <c r="PXL414" s="47"/>
      <c r="PXM414" s="47"/>
      <c r="PXN414" s="47"/>
      <c r="PXO414" s="47"/>
      <c r="PXP414" s="47"/>
      <c r="PXQ414" s="47"/>
      <c r="PXR414" s="47"/>
      <c r="PXS414" s="47"/>
      <c r="PXT414" s="47"/>
      <c r="PXU414" s="47"/>
      <c r="PXV414" s="47"/>
      <c r="PXW414" s="47"/>
      <c r="PXX414" s="47"/>
      <c r="PXY414" s="47"/>
      <c r="PXZ414" s="47"/>
      <c r="PYA414" s="47"/>
      <c r="PYB414" s="47"/>
      <c r="PYC414" s="47"/>
      <c r="PYD414" s="47"/>
      <c r="PYE414" s="47"/>
      <c r="PYF414" s="47"/>
      <c r="PYG414" s="47"/>
      <c r="PYH414" s="47"/>
      <c r="PYI414" s="47"/>
      <c r="PYJ414" s="47"/>
      <c r="PYK414" s="47"/>
      <c r="PYL414" s="47"/>
      <c r="PYM414" s="47"/>
      <c r="PYN414" s="47"/>
      <c r="PYO414" s="47"/>
      <c r="PYP414" s="47"/>
      <c r="PYQ414" s="47"/>
      <c r="PYR414" s="47"/>
      <c r="PYS414" s="47"/>
      <c r="PYT414" s="47"/>
      <c r="PYU414" s="47"/>
      <c r="PYV414" s="47"/>
      <c r="PYW414" s="47"/>
      <c r="PYX414" s="47"/>
      <c r="PYY414" s="47"/>
      <c r="PYZ414" s="47"/>
      <c r="PZA414" s="47"/>
      <c r="PZB414" s="47"/>
      <c r="PZC414" s="47"/>
      <c r="PZD414" s="47"/>
      <c r="PZE414" s="47"/>
      <c r="PZF414" s="47"/>
      <c r="PZG414" s="47"/>
      <c r="PZH414" s="47"/>
      <c r="PZI414" s="47"/>
      <c r="PZJ414" s="47"/>
      <c r="PZK414" s="47"/>
      <c r="PZL414" s="47"/>
      <c r="PZM414" s="47"/>
      <c r="PZN414" s="47"/>
      <c r="PZO414" s="47"/>
      <c r="PZP414" s="47"/>
      <c r="PZQ414" s="47"/>
      <c r="PZR414" s="47"/>
      <c r="PZS414" s="47"/>
      <c r="PZT414" s="47"/>
      <c r="PZU414" s="47"/>
      <c r="PZV414" s="47"/>
      <c r="PZW414" s="47"/>
      <c r="PZX414" s="47"/>
      <c r="PZY414" s="47"/>
      <c r="PZZ414" s="47"/>
      <c r="QAA414" s="47"/>
      <c r="QAB414" s="47"/>
      <c r="QAC414" s="47"/>
      <c r="QAD414" s="47"/>
      <c r="QAE414" s="47"/>
      <c r="QAF414" s="47"/>
      <c r="QAG414" s="47"/>
      <c r="QAH414" s="47"/>
      <c r="QAI414" s="47"/>
      <c r="QAJ414" s="47"/>
      <c r="QAK414" s="47"/>
      <c r="QAL414" s="47"/>
      <c r="QAM414" s="47"/>
      <c r="QAN414" s="47"/>
      <c r="QAO414" s="47"/>
      <c r="QAP414" s="47"/>
      <c r="QAQ414" s="47"/>
      <c r="QAR414" s="47"/>
      <c r="QAS414" s="47"/>
      <c r="QAT414" s="47"/>
      <c r="QAU414" s="47"/>
      <c r="QAV414" s="47"/>
      <c r="QAW414" s="47"/>
      <c r="QAX414" s="47"/>
      <c r="QAY414" s="47"/>
      <c r="QAZ414" s="47"/>
      <c r="QBA414" s="47"/>
      <c r="QBB414" s="47"/>
      <c r="QBC414" s="47"/>
      <c r="QBD414" s="47"/>
      <c r="QBE414" s="47"/>
      <c r="QBF414" s="47"/>
      <c r="QBG414" s="47"/>
      <c r="QBH414" s="47"/>
      <c r="QBI414" s="47"/>
      <c r="QBJ414" s="47"/>
      <c r="QBK414" s="47"/>
      <c r="QBL414" s="47"/>
      <c r="QBM414" s="47"/>
      <c r="QBN414" s="47"/>
      <c r="QBO414" s="47"/>
      <c r="QBP414" s="47"/>
      <c r="QBQ414" s="47"/>
      <c r="QBR414" s="47"/>
      <c r="QBS414" s="47"/>
      <c r="QBT414" s="47"/>
      <c r="QBU414" s="47"/>
      <c r="QBV414" s="47"/>
      <c r="QBW414" s="47"/>
      <c r="QBX414" s="47"/>
      <c r="QBY414" s="47"/>
      <c r="QBZ414" s="47"/>
      <c r="QCA414" s="47"/>
      <c r="QCB414" s="47"/>
      <c r="QCC414" s="47"/>
      <c r="QCD414" s="47"/>
      <c r="QCE414" s="47"/>
      <c r="QCF414" s="47"/>
      <c r="QCG414" s="47"/>
      <c r="QCH414" s="47"/>
      <c r="QCI414" s="47"/>
      <c r="QCJ414" s="47"/>
      <c r="QCK414" s="47"/>
      <c r="QCL414" s="47"/>
      <c r="QCM414" s="47"/>
      <c r="QCN414" s="47"/>
      <c r="QCO414" s="47"/>
      <c r="QCP414" s="47"/>
      <c r="QCQ414" s="47"/>
      <c r="QCR414" s="47"/>
      <c r="QCS414" s="47"/>
      <c r="QCT414" s="47"/>
      <c r="QCU414" s="47"/>
      <c r="QCV414" s="47"/>
      <c r="QCW414" s="47"/>
      <c r="QCX414" s="47"/>
      <c r="QCY414" s="47"/>
      <c r="QCZ414" s="47"/>
      <c r="QDA414" s="47"/>
      <c r="QDB414" s="47"/>
      <c r="QDC414" s="47"/>
      <c r="QDD414" s="47"/>
      <c r="QDE414" s="47"/>
      <c r="QDF414" s="47"/>
      <c r="QDG414" s="47"/>
      <c r="QDH414" s="47"/>
      <c r="QDI414" s="47"/>
      <c r="QDJ414" s="47"/>
      <c r="QDK414" s="47"/>
      <c r="QDL414" s="47"/>
      <c r="QDM414" s="47"/>
      <c r="QDN414" s="47"/>
      <c r="QDO414" s="47"/>
      <c r="QDP414" s="47"/>
      <c r="QDQ414" s="47"/>
      <c r="QDR414" s="47"/>
      <c r="QDS414" s="47"/>
      <c r="QDT414" s="47"/>
      <c r="QDU414" s="47"/>
      <c r="QDV414" s="47"/>
      <c r="QDW414" s="47"/>
      <c r="QDX414" s="47"/>
      <c r="QDY414" s="47"/>
      <c r="QDZ414" s="47"/>
      <c r="QEA414" s="47"/>
      <c r="QEB414" s="47"/>
      <c r="QEC414" s="47"/>
      <c r="QED414" s="47"/>
      <c r="QEE414" s="47"/>
      <c r="QEF414" s="47"/>
      <c r="QEG414" s="47"/>
      <c r="QEH414" s="47"/>
      <c r="QEI414" s="47"/>
      <c r="QEJ414" s="47"/>
      <c r="QEK414" s="47"/>
      <c r="QEL414" s="47"/>
      <c r="QEM414" s="47"/>
      <c r="QEN414" s="47"/>
      <c r="QEO414" s="47"/>
      <c r="QEP414" s="47"/>
      <c r="QEQ414" s="47"/>
      <c r="QER414" s="47"/>
      <c r="QES414" s="47"/>
      <c r="QET414" s="47"/>
      <c r="QEU414" s="47"/>
      <c r="QEV414" s="47"/>
      <c r="QEW414" s="47"/>
      <c r="QEX414" s="47"/>
      <c r="QEY414" s="47"/>
      <c r="QEZ414" s="47"/>
      <c r="QFA414" s="47"/>
      <c r="QFB414" s="47"/>
      <c r="QFC414" s="47"/>
      <c r="QFD414" s="47"/>
      <c r="QFE414" s="47"/>
      <c r="QFF414" s="47"/>
      <c r="QFG414" s="47"/>
      <c r="QFH414" s="47"/>
      <c r="QFI414" s="47"/>
      <c r="QFJ414" s="47"/>
      <c r="QFK414" s="47"/>
      <c r="QFL414" s="47"/>
      <c r="QFM414" s="47"/>
      <c r="QFN414" s="47"/>
      <c r="QFO414" s="47"/>
      <c r="QFP414" s="47"/>
      <c r="QFQ414" s="47"/>
      <c r="QFR414" s="47"/>
      <c r="QFS414" s="47"/>
      <c r="QFT414" s="47"/>
      <c r="QFU414" s="47"/>
      <c r="QFV414" s="47"/>
      <c r="QFW414" s="47"/>
      <c r="QFX414" s="47"/>
      <c r="QFY414" s="47"/>
      <c r="QFZ414" s="47"/>
      <c r="QGA414" s="47"/>
      <c r="QGB414" s="47"/>
      <c r="QGC414" s="47"/>
      <c r="QGD414" s="47"/>
      <c r="QGE414" s="47"/>
      <c r="QGF414" s="47"/>
      <c r="QGG414" s="47"/>
      <c r="QGH414" s="47"/>
      <c r="QGI414" s="47"/>
      <c r="QGJ414" s="47"/>
      <c r="QGK414" s="47"/>
      <c r="QGL414" s="47"/>
      <c r="QGM414" s="47"/>
      <c r="QGN414" s="47"/>
      <c r="QGO414" s="47"/>
      <c r="QGP414" s="47"/>
      <c r="QGQ414" s="47"/>
      <c r="QGR414" s="47"/>
      <c r="QGS414" s="47"/>
      <c r="QGT414" s="47"/>
      <c r="QGU414" s="47"/>
      <c r="QGV414" s="47"/>
      <c r="QGW414" s="47"/>
      <c r="QGX414" s="47"/>
      <c r="QGY414" s="47"/>
      <c r="QGZ414" s="47"/>
      <c r="QHA414" s="47"/>
      <c r="QHB414" s="47"/>
      <c r="QHC414" s="47"/>
      <c r="QHD414" s="47"/>
      <c r="QHE414" s="47"/>
      <c r="QHF414" s="47"/>
      <c r="QHG414" s="47"/>
      <c r="QHH414" s="47"/>
      <c r="QHI414" s="47"/>
      <c r="QHJ414" s="47"/>
      <c r="QHK414" s="47"/>
      <c r="QHL414" s="47"/>
      <c r="QHM414" s="47"/>
      <c r="QHN414" s="47"/>
      <c r="QHO414" s="47"/>
      <c r="QHP414" s="47"/>
      <c r="QHQ414" s="47"/>
      <c r="QHR414" s="47"/>
      <c r="QHS414" s="47"/>
      <c r="QHT414" s="47"/>
      <c r="QHU414" s="47"/>
      <c r="QHV414" s="47"/>
      <c r="QHW414" s="47"/>
      <c r="QHX414" s="47"/>
      <c r="QHY414" s="47"/>
      <c r="QHZ414" s="47"/>
      <c r="QIA414" s="47"/>
      <c r="QIB414" s="47"/>
      <c r="QIC414" s="47"/>
      <c r="QID414" s="47"/>
      <c r="QIE414" s="47"/>
      <c r="QIF414" s="47"/>
      <c r="QIG414" s="47"/>
      <c r="QIH414" s="47"/>
      <c r="QII414" s="47"/>
      <c r="QIJ414" s="47"/>
      <c r="QIK414" s="47"/>
      <c r="QIL414" s="47"/>
      <c r="QIM414" s="47"/>
      <c r="QIN414" s="47"/>
      <c r="QIO414" s="47"/>
      <c r="QIP414" s="47"/>
      <c r="QIQ414" s="47"/>
      <c r="QIR414" s="47"/>
      <c r="QIS414" s="47"/>
      <c r="QIT414" s="47"/>
      <c r="QIU414" s="47"/>
      <c r="QIV414" s="47"/>
      <c r="QIW414" s="47"/>
      <c r="QIX414" s="47"/>
      <c r="QIY414" s="47"/>
      <c r="QIZ414" s="47"/>
      <c r="QJA414" s="47"/>
      <c r="QJB414" s="47"/>
      <c r="QJC414" s="47"/>
      <c r="QJD414" s="47"/>
      <c r="QJE414" s="47"/>
      <c r="QJF414" s="47"/>
      <c r="QJG414" s="47"/>
      <c r="QJH414" s="47"/>
      <c r="QJI414" s="47"/>
      <c r="QJJ414" s="47"/>
      <c r="QJK414" s="47"/>
      <c r="QJL414" s="47"/>
      <c r="QJM414" s="47"/>
      <c r="QJN414" s="47"/>
      <c r="QJO414" s="47"/>
      <c r="QJP414" s="47"/>
      <c r="QJQ414" s="47"/>
      <c r="QJR414" s="47"/>
      <c r="QJS414" s="47"/>
      <c r="QJT414" s="47"/>
      <c r="QJU414" s="47"/>
      <c r="QJV414" s="47"/>
      <c r="QJW414" s="47"/>
      <c r="QJX414" s="47"/>
      <c r="QJY414" s="47"/>
      <c r="QJZ414" s="47"/>
      <c r="QKA414" s="47"/>
      <c r="QKB414" s="47"/>
      <c r="QKC414" s="47"/>
      <c r="QKD414" s="47"/>
      <c r="QKE414" s="47"/>
      <c r="QKF414" s="47"/>
      <c r="QKG414" s="47"/>
      <c r="QKH414" s="47"/>
      <c r="QKI414" s="47"/>
      <c r="QKJ414" s="47"/>
      <c r="QKK414" s="47"/>
      <c r="QKL414" s="47"/>
      <c r="QKM414" s="47"/>
      <c r="QKN414" s="47"/>
      <c r="QKO414" s="47"/>
      <c r="QKP414" s="47"/>
      <c r="QKQ414" s="47"/>
      <c r="QKR414" s="47"/>
      <c r="QKS414" s="47"/>
      <c r="QKT414" s="47"/>
      <c r="QKU414" s="47"/>
      <c r="QKV414" s="47"/>
      <c r="QKW414" s="47"/>
      <c r="QKX414" s="47"/>
      <c r="QKY414" s="47"/>
      <c r="QKZ414" s="47"/>
      <c r="QLA414" s="47"/>
      <c r="QLB414" s="47"/>
      <c r="QLC414" s="47"/>
      <c r="QLD414" s="47"/>
      <c r="QLE414" s="47"/>
      <c r="QLF414" s="47"/>
      <c r="QLG414" s="47"/>
      <c r="QLH414" s="47"/>
      <c r="QLI414" s="47"/>
      <c r="QLJ414" s="47"/>
      <c r="QLK414" s="47"/>
      <c r="QLL414" s="47"/>
      <c r="QLM414" s="47"/>
      <c r="QLN414" s="47"/>
      <c r="QLO414" s="47"/>
      <c r="QLP414" s="47"/>
      <c r="QLQ414" s="47"/>
      <c r="QLR414" s="47"/>
      <c r="QLS414" s="47"/>
      <c r="QLT414" s="47"/>
      <c r="QLU414" s="47"/>
      <c r="QLV414" s="47"/>
      <c r="QLW414" s="47"/>
      <c r="QLX414" s="47"/>
      <c r="QLY414" s="47"/>
      <c r="QLZ414" s="47"/>
      <c r="QMA414" s="47"/>
      <c r="QMB414" s="47"/>
      <c r="QMC414" s="47"/>
      <c r="QMD414" s="47"/>
      <c r="QME414" s="47"/>
      <c r="QMF414" s="47"/>
      <c r="QMG414" s="47"/>
      <c r="QMH414" s="47"/>
      <c r="QMI414" s="47"/>
      <c r="QMJ414" s="47"/>
      <c r="QMK414" s="47"/>
      <c r="QML414" s="47"/>
      <c r="QMM414" s="47"/>
      <c r="QMN414" s="47"/>
      <c r="QMO414" s="47"/>
      <c r="QMP414" s="47"/>
      <c r="QMQ414" s="47"/>
      <c r="QMR414" s="47"/>
      <c r="QMS414" s="47"/>
      <c r="QMT414" s="47"/>
      <c r="QMU414" s="47"/>
      <c r="QMV414" s="47"/>
      <c r="QMW414" s="47"/>
      <c r="QMX414" s="47"/>
      <c r="QMY414" s="47"/>
      <c r="QMZ414" s="47"/>
      <c r="QNA414" s="47"/>
      <c r="QNB414" s="47"/>
      <c r="QNC414" s="47"/>
      <c r="QND414" s="47"/>
      <c r="QNE414" s="47"/>
      <c r="QNF414" s="47"/>
      <c r="QNG414" s="47"/>
      <c r="QNH414" s="47"/>
      <c r="QNI414" s="47"/>
      <c r="QNJ414" s="47"/>
      <c r="QNK414" s="47"/>
      <c r="QNL414" s="47"/>
      <c r="QNM414" s="47"/>
      <c r="QNN414" s="47"/>
      <c r="QNO414" s="47"/>
      <c r="QNP414" s="47"/>
      <c r="QNQ414" s="47"/>
      <c r="QNR414" s="47"/>
      <c r="QNS414" s="47"/>
      <c r="QNT414" s="47"/>
      <c r="QNU414" s="47"/>
      <c r="QNV414" s="47"/>
      <c r="QNW414" s="47"/>
      <c r="QNX414" s="47"/>
      <c r="QNY414" s="47"/>
      <c r="QNZ414" s="47"/>
      <c r="QOA414" s="47"/>
      <c r="QOB414" s="47"/>
      <c r="QOC414" s="47"/>
      <c r="QOD414" s="47"/>
      <c r="QOE414" s="47"/>
      <c r="QOF414" s="47"/>
      <c r="QOG414" s="47"/>
      <c r="QOH414" s="47"/>
      <c r="QOI414" s="47"/>
      <c r="QOJ414" s="47"/>
      <c r="QOK414" s="47"/>
      <c r="QOL414" s="47"/>
      <c r="QOM414" s="47"/>
      <c r="QON414" s="47"/>
      <c r="QOO414" s="47"/>
      <c r="QOP414" s="47"/>
      <c r="QOQ414" s="47"/>
      <c r="QOR414" s="47"/>
      <c r="QOS414" s="47"/>
      <c r="QOT414" s="47"/>
      <c r="QOU414" s="47"/>
      <c r="QOV414" s="47"/>
      <c r="QOW414" s="47"/>
      <c r="QOX414" s="47"/>
      <c r="QOY414" s="47"/>
      <c r="QOZ414" s="47"/>
      <c r="QPA414" s="47"/>
      <c r="QPB414" s="47"/>
      <c r="QPC414" s="47"/>
      <c r="QPD414" s="47"/>
      <c r="QPE414" s="47"/>
      <c r="QPF414" s="47"/>
      <c r="QPG414" s="47"/>
      <c r="QPH414" s="47"/>
      <c r="QPI414" s="47"/>
      <c r="QPJ414" s="47"/>
      <c r="QPK414" s="47"/>
      <c r="QPL414" s="47"/>
      <c r="QPM414" s="47"/>
      <c r="QPN414" s="47"/>
      <c r="QPO414" s="47"/>
      <c r="QPP414" s="47"/>
      <c r="QPQ414" s="47"/>
      <c r="QPR414" s="47"/>
      <c r="QPS414" s="47"/>
      <c r="QPT414" s="47"/>
      <c r="QPU414" s="47"/>
      <c r="QPV414" s="47"/>
      <c r="QPW414" s="47"/>
      <c r="QPX414" s="47"/>
      <c r="QPY414" s="47"/>
      <c r="QPZ414" s="47"/>
      <c r="QQA414" s="47"/>
      <c r="QQB414" s="47"/>
      <c r="QQC414" s="47"/>
      <c r="QQD414" s="47"/>
      <c r="QQE414" s="47"/>
      <c r="QQF414" s="47"/>
      <c r="QQG414" s="47"/>
      <c r="QQH414" s="47"/>
      <c r="QQI414" s="47"/>
      <c r="QQJ414" s="47"/>
      <c r="QQK414" s="47"/>
      <c r="QQL414" s="47"/>
      <c r="QQM414" s="47"/>
      <c r="QQN414" s="47"/>
      <c r="QQO414" s="47"/>
      <c r="QQP414" s="47"/>
      <c r="QQQ414" s="47"/>
      <c r="QQR414" s="47"/>
      <c r="QQS414" s="47"/>
      <c r="QQT414" s="47"/>
      <c r="QQU414" s="47"/>
      <c r="QQV414" s="47"/>
      <c r="QQW414" s="47"/>
      <c r="QQX414" s="47"/>
      <c r="QQY414" s="47"/>
      <c r="QQZ414" s="47"/>
      <c r="QRA414" s="47"/>
      <c r="QRB414" s="47"/>
      <c r="QRC414" s="47"/>
      <c r="QRD414" s="47"/>
      <c r="QRE414" s="47"/>
      <c r="QRF414" s="47"/>
      <c r="QRG414" s="47"/>
      <c r="QRH414" s="47"/>
      <c r="QRI414" s="47"/>
      <c r="QRJ414" s="47"/>
      <c r="QRK414" s="47"/>
      <c r="QRL414" s="47"/>
      <c r="QRM414" s="47"/>
      <c r="QRN414" s="47"/>
      <c r="QRO414" s="47"/>
      <c r="QRP414" s="47"/>
      <c r="QRQ414" s="47"/>
      <c r="QRR414" s="47"/>
      <c r="QRS414" s="47"/>
      <c r="QRT414" s="47"/>
      <c r="QRU414" s="47"/>
      <c r="QRV414" s="47"/>
      <c r="QRW414" s="47"/>
      <c r="QRX414" s="47"/>
      <c r="QRY414" s="47"/>
      <c r="QRZ414" s="47"/>
      <c r="QSA414" s="47"/>
      <c r="QSB414" s="47"/>
      <c r="QSC414" s="47"/>
      <c r="QSD414" s="47"/>
      <c r="QSE414" s="47"/>
      <c r="QSF414" s="47"/>
      <c r="QSG414" s="47"/>
      <c r="QSH414" s="47"/>
      <c r="QSI414" s="47"/>
      <c r="QSJ414" s="47"/>
      <c r="QSK414" s="47"/>
      <c r="QSL414" s="47"/>
      <c r="QSM414" s="47"/>
      <c r="QSN414" s="47"/>
      <c r="QSO414" s="47"/>
      <c r="QSP414" s="47"/>
      <c r="QSQ414" s="47"/>
      <c r="QSR414" s="47"/>
      <c r="QSS414" s="47"/>
      <c r="QST414" s="47"/>
      <c r="QSU414" s="47"/>
      <c r="QSV414" s="47"/>
      <c r="QSW414" s="47"/>
      <c r="QSX414" s="47"/>
      <c r="QSY414" s="47"/>
      <c r="QSZ414" s="47"/>
      <c r="QTA414" s="47"/>
      <c r="QTB414" s="47"/>
      <c r="QTC414" s="47"/>
      <c r="QTD414" s="47"/>
      <c r="QTE414" s="47"/>
      <c r="QTF414" s="47"/>
      <c r="QTG414" s="47"/>
      <c r="QTH414" s="47"/>
      <c r="QTI414" s="47"/>
      <c r="QTJ414" s="47"/>
      <c r="QTK414" s="47"/>
      <c r="QTL414" s="47"/>
      <c r="QTM414" s="47"/>
      <c r="QTN414" s="47"/>
      <c r="QTO414" s="47"/>
      <c r="QTP414" s="47"/>
      <c r="QTQ414" s="47"/>
      <c r="QTR414" s="47"/>
      <c r="QTS414" s="47"/>
      <c r="QTT414" s="47"/>
      <c r="QTU414" s="47"/>
      <c r="QTV414" s="47"/>
      <c r="QTW414" s="47"/>
      <c r="QTX414" s="47"/>
      <c r="QTY414" s="47"/>
      <c r="QTZ414" s="47"/>
      <c r="QUA414" s="47"/>
      <c r="QUB414" s="47"/>
      <c r="QUC414" s="47"/>
      <c r="QUD414" s="47"/>
      <c r="QUE414" s="47"/>
      <c r="QUF414" s="47"/>
      <c r="QUG414" s="47"/>
      <c r="QUH414" s="47"/>
      <c r="QUI414" s="47"/>
      <c r="QUJ414" s="47"/>
      <c r="QUK414" s="47"/>
      <c r="QUL414" s="47"/>
      <c r="QUM414" s="47"/>
      <c r="QUN414" s="47"/>
      <c r="QUO414" s="47"/>
      <c r="QUP414" s="47"/>
      <c r="QUQ414" s="47"/>
      <c r="QUR414" s="47"/>
      <c r="QUS414" s="47"/>
      <c r="QUT414" s="47"/>
      <c r="QUU414" s="47"/>
      <c r="QUV414" s="47"/>
      <c r="QUW414" s="47"/>
      <c r="QUX414" s="47"/>
      <c r="QUY414" s="47"/>
      <c r="QUZ414" s="47"/>
      <c r="QVA414" s="47"/>
      <c r="QVB414" s="47"/>
      <c r="QVC414" s="47"/>
      <c r="QVD414" s="47"/>
      <c r="QVE414" s="47"/>
      <c r="QVF414" s="47"/>
      <c r="QVG414" s="47"/>
      <c r="QVH414" s="47"/>
      <c r="QVI414" s="47"/>
      <c r="QVJ414" s="47"/>
      <c r="QVK414" s="47"/>
      <c r="QVL414" s="47"/>
      <c r="QVM414" s="47"/>
      <c r="QVN414" s="47"/>
      <c r="QVO414" s="47"/>
      <c r="QVP414" s="47"/>
      <c r="QVQ414" s="47"/>
      <c r="QVR414" s="47"/>
      <c r="QVS414" s="47"/>
      <c r="QVT414" s="47"/>
      <c r="QVU414" s="47"/>
      <c r="QVV414" s="47"/>
      <c r="QVW414" s="47"/>
      <c r="QVX414" s="47"/>
      <c r="QVY414" s="47"/>
      <c r="QVZ414" s="47"/>
      <c r="QWA414" s="47"/>
      <c r="QWB414" s="47"/>
      <c r="QWC414" s="47"/>
      <c r="QWD414" s="47"/>
      <c r="QWE414" s="47"/>
      <c r="QWF414" s="47"/>
      <c r="QWG414" s="47"/>
      <c r="QWH414" s="47"/>
      <c r="QWI414" s="47"/>
      <c r="QWJ414" s="47"/>
      <c r="QWK414" s="47"/>
      <c r="QWL414" s="47"/>
      <c r="QWM414" s="47"/>
      <c r="QWN414" s="47"/>
      <c r="QWO414" s="47"/>
      <c r="QWP414" s="47"/>
      <c r="QWQ414" s="47"/>
      <c r="QWR414" s="47"/>
      <c r="QWS414" s="47"/>
      <c r="QWT414" s="47"/>
      <c r="QWU414" s="47"/>
      <c r="QWV414" s="47"/>
      <c r="QWW414" s="47"/>
      <c r="QWX414" s="47"/>
      <c r="QWY414" s="47"/>
      <c r="QWZ414" s="47"/>
      <c r="QXA414" s="47"/>
      <c r="QXB414" s="47"/>
      <c r="QXC414" s="47"/>
      <c r="QXD414" s="47"/>
      <c r="QXE414" s="47"/>
      <c r="QXF414" s="47"/>
      <c r="QXG414" s="47"/>
      <c r="QXH414" s="47"/>
      <c r="QXI414" s="47"/>
      <c r="QXJ414" s="47"/>
      <c r="QXK414" s="47"/>
      <c r="QXL414" s="47"/>
      <c r="QXM414" s="47"/>
      <c r="QXN414" s="47"/>
      <c r="QXO414" s="47"/>
      <c r="QXP414" s="47"/>
      <c r="QXQ414" s="47"/>
      <c r="QXR414" s="47"/>
      <c r="QXS414" s="47"/>
      <c r="QXT414" s="47"/>
      <c r="QXU414" s="47"/>
      <c r="QXV414" s="47"/>
      <c r="QXW414" s="47"/>
      <c r="QXX414" s="47"/>
      <c r="QXY414" s="47"/>
      <c r="QXZ414" s="47"/>
      <c r="QYA414" s="47"/>
      <c r="QYB414" s="47"/>
      <c r="QYC414" s="47"/>
      <c r="QYD414" s="47"/>
      <c r="QYE414" s="47"/>
      <c r="QYF414" s="47"/>
      <c r="QYG414" s="47"/>
      <c r="QYH414" s="47"/>
      <c r="QYI414" s="47"/>
      <c r="QYJ414" s="47"/>
      <c r="QYK414" s="47"/>
      <c r="QYL414" s="47"/>
      <c r="QYM414" s="47"/>
      <c r="QYN414" s="47"/>
      <c r="QYO414" s="47"/>
      <c r="QYP414" s="47"/>
      <c r="QYQ414" s="47"/>
      <c r="QYR414" s="47"/>
      <c r="QYS414" s="47"/>
      <c r="QYT414" s="47"/>
      <c r="QYU414" s="47"/>
      <c r="QYV414" s="47"/>
      <c r="QYW414" s="47"/>
      <c r="QYX414" s="47"/>
      <c r="QYY414" s="47"/>
      <c r="QYZ414" s="47"/>
      <c r="QZA414" s="47"/>
      <c r="QZB414" s="47"/>
      <c r="QZC414" s="47"/>
      <c r="QZD414" s="47"/>
      <c r="QZE414" s="47"/>
      <c r="QZF414" s="47"/>
      <c r="QZG414" s="47"/>
      <c r="QZH414" s="47"/>
      <c r="QZI414" s="47"/>
      <c r="QZJ414" s="47"/>
      <c r="QZK414" s="47"/>
      <c r="QZL414" s="47"/>
      <c r="QZM414" s="47"/>
      <c r="QZN414" s="47"/>
      <c r="QZO414" s="47"/>
      <c r="QZP414" s="47"/>
      <c r="QZQ414" s="47"/>
      <c r="QZR414" s="47"/>
      <c r="QZS414" s="47"/>
      <c r="QZT414" s="47"/>
      <c r="QZU414" s="47"/>
      <c r="QZV414" s="47"/>
      <c r="QZW414" s="47"/>
      <c r="QZX414" s="47"/>
      <c r="QZY414" s="47"/>
      <c r="QZZ414" s="47"/>
      <c r="RAA414" s="47"/>
      <c r="RAB414" s="47"/>
      <c r="RAC414" s="47"/>
      <c r="RAD414" s="47"/>
      <c r="RAE414" s="47"/>
      <c r="RAF414" s="47"/>
      <c r="RAG414" s="47"/>
      <c r="RAH414" s="47"/>
      <c r="RAI414" s="47"/>
      <c r="RAJ414" s="47"/>
      <c r="RAK414" s="47"/>
      <c r="RAL414" s="47"/>
      <c r="RAM414" s="47"/>
      <c r="RAN414" s="47"/>
      <c r="RAO414" s="47"/>
      <c r="RAP414" s="47"/>
      <c r="RAQ414" s="47"/>
      <c r="RAR414" s="47"/>
      <c r="RAS414" s="47"/>
      <c r="RAT414" s="47"/>
      <c r="RAU414" s="47"/>
      <c r="RAV414" s="47"/>
      <c r="RAW414" s="47"/>
      <c r="RAX414" s="47"/>
      <c r="RAY414" s="47"/>
      <c r="RAZ414" s="47"/>
      <c r="RBA414" s="47"/>
      <c r="RBB414" s="47"/>
      <c r="RBC414" s="47"/>
      <c r="RBD414" s="47"/>
      <c r="RBE414" s="47"/>
      <c r="RBF414" s="47"/>
      <c r="RBG414" s="47"/>
      <c r="RBH414" s="47"/>
      <c r="RBI414" s="47"/>
      <c r="RBJ414" s="47"/>
      <c r="RBK414" s="47"/>
      <c r="RBL414" s="47"/>
      <c r="RBM414" s="47"/>
      <c r="RBN414" s="47"/>
      <c r="RBO414" s="47"/>
      <c r="RBP414" s="47"/>
      <c r="RBQ414" s="47"/>
      <c r="RBR414" s="47"/>
      <c r="RBS414" s="47"/>
      <c r="RBT414" s="47"/>
      <c r="RBU414" s="47"/>
      <c r="RBV414" s="47"/>
      <c r="RBW414" s="47"/>
      <c r="RBX414" s="47"/>
      <c r="RBY414" s="47"/>
      <c r="RBZ414" s="47"/>
      <c r="RCA414" s="47"/>
      <c r="RCB414" s="47"/>
      <c r="RCC414" s="47"/>
      <c r="RCD414" s="47"/>
      <c r="RCE414" s="47"/>
      <c r="RCF414" s="47"/>
      <c r="RCG414" s="47"/>
      <c r="RCH414" s="47"/>
      <c r="RCI414" s="47"/>
      <c r="RCJ414" s="47"/>
      <c r="RCK414" s="47"/>
      <c r="RCL414" s="47"/>
      <c r="RCM414" s="47"/>
      <c r="RCN414" s="47"/>
      <c r="RCO414" s="47"/>
      <c r="RCP414" s="47"/>
      <c r="RCQ414" s="47"/>
      <c r="RCR414" s="47"/>
      <c r="RCS414" s="47"/>
      <c r="RCT414" s="47"/>
      <c r="RCU414" s="47"/>
      <c r="RCV414" s="47"/>
      <c r="RCW414" s="47"/>
      <c r="RCX414" s="47"/>
      <c r="RCY414" s="47"/>
      <c r="RCZ414" s="47"/>
      <c r="RDA414" s="47"/>
      <c r="RDB414" s="47"/>
      <c r="RDC414" s="47"/>
      <c r="RDD414" s="47"/>
      <c r="RDE414" s="47"/>
      <c r="RDF414" s="47"/>
      <c r="RDG414" s="47"/>
      <c r="RDH414" s="47"/>
      <c r="RDI414" s="47"/>
      <c r="RDJ414" s="47"/>
      <c r="RDK414" s="47"/>
      <c r="RDL414" s="47"/>
      <c r="RDM414" s="47"/>
      <c r="RDN414" s="47"/>
      <c r="RDO414" s="47"/>
      <c r="RDP414" s="47"/>
      <c r="RDQ414" s="47"/>
      <c r="RDR414" s="47"/>
      <c r="RDS414" s="47"/>
      <c r="RDT414" s="47"/>
      <c r="RDU414" s="47"/>
      <c r="RDV414" s="47"/>
      <c r="RDW414" s="47"/>
      <c r="RDX414" s="47"/>
      <c r="RDY414" s="47"/>
      <c r="RDZ414" s="47"/>
      <c r="REA414" s="47"/>
      <c r="REB414" s="47"/>
      <c r="REC414" s="47"/>
      <c r="RED414" s="47"/>
      <c r="REE414" s="47"/>
      <c r="REF414" s="47"/>
      <c r="REG414" s="47"/>
      <c r="REH414" s="47"/>
      <c r="REI414" s="47"/>
      <c r="REJ414" s="47"/>
      <c r="REK414" s="47"/>
      <c r="REL414" s="47"/>
      <c r="REM414" s="47"/>
      <c r="REN414" s="47"/>
      <c r="REO414" s="47"/>
      <c r="REP414" s="47"/>
      <c r="REQ414" s="47"/>
      <c r="RER414" s="47"/>
      <c r="RES414" s="47"/>
      <c r="RET414" s="47"/>
      <c r="REU414" s="47"/>
      <c r="REV414" s="47"/>
      <c r="REW414" s="47"/>
      <c r="REX414" s="47"/>
      <c r="REY414" s="47"/>
      <c r="REZ414" s="47"/>
      <c r="RFA414" s="47"/>
      <c r="RFB414" s="47"/>
      <c r="RFC414" s="47"/>
      <c r="RFD414" s="47"/>
      <c r="RFE414" s="47"/>
      <c r="RFF414" s="47"/>
      <c r="RFG414" s="47"/>
      <c r="RFH414" s="47"/>
      <c r="RFI414" s="47"/>
      <c r="RFJ414" s="47"/>
      <c r="RFK414" s="47"/>
      <c r="RFL414" s="47"/>
      <c r="RFM414" s="47"/>
      <c r="RFN414" s="47"/>
      <c r="RFO414" s="47"/>
      <c r="RFP414" s="47"/>
      <c r="RFQ414" s="47"/>
      <c r="RFR414" s="47"/>
      <c r="RFS414" s="47"/>
      <c r="RFT414" s="47"/>
      <c r="RFU414" s="47"/>
      <c r="RFV414" s="47"/>
      <c r="RFW414" s="47"/>
      <c r="RFX414" s="47"/>
      <c r="RFY414" s="47"/>
      <c r="RFZ414" s="47"/>
      <c r="RGA414" s="47"/>
      <c r="RGB414" s="47"/>
      <c r="RGC414" s="47"/>
      <c r="RGD414" s="47"/>
      <c r="RGE414" s="47"/>
      <c r="RGF414" s="47"/>
      <c r="RGG414" s="47"/>
      <c r="RGH414" s="47"/>
      <c r="RGI414" s="47"/>
      <c r="RGJ414" s="47"/>
      <c r="RGK414" s="47"/>
      <c r="RGL414" s="47"/>
      <c r="RGM414" s="47"/>
      <c r="RGN414" s="47"/>
      <c r="RGO414" s="47"/>
      <c r="RGP414" s="47"/>
      <c r="RGQ414" s="47"/>
      <c r="RGR414" s="47"/>
      <c r="RGS414" s="47"/>
      <c r="RGT414" s="47"/>
      <c r="RGU414" s="47"/>
      <c r="RGV414" s="47"/>
      <c r="RGW414" s="47"/>
      <c r="RGX414" s="47"/>
      <c r="RGY414" s="47"/>
      <c r="RGZ414" s="47"/>
      <c r="RHA414" s="47"/>
      <c r="RHB414" s="47"/>
      <c r="RHC414" s="47"/>
      <c r="RHD414" s="47"/>
      <c r="RHE414" s="47"/>
      <c r="RHF414" s="47"/>
      <c r="RHG414" s="47"/>
      <c r="RHH414" s="47"/>
      <c r="RHI414" s="47"/>
      <c r="RHJ414" s="47"/>
      <c r="RHK414" s="47"/>
      <c r="RHL414" s="47"/>
      <c r="RHM414" s="47"/>
      <c r="RHN414" s="47"/>
      <c r="RHO414" s="47"/>
      <c r="RHP414" s="47"/>
      <c r="RHQ414" s="47"/>
      <c r="RHR414" s="47"/>
      <c r="RHS414" s="47"/>
      <c r="RHT414" s="47"/>
      <c r="RHU414" s="47"/>
      <c r="RHV414" s="47"/>
      <c r="RHW414" s="47"/>
      <c r="RHX414" s="47"/>
      <c r="RHY414" s="47"/>
      <c r="RHZ414" s="47"/>
      <c r="RIA414" s="47"/>
      <c r="RIB414" s="47"/>
      <c r="RIC414" s="47"/>
      <c r="RID414" s="47"/>
      <c r="RIE414" s="47"/>
      <c r="RIF414" s="47"/>
      <c r="RIG414" s="47"/>
      <c r="RIH414" s="47"/>
      <c r="RII414" s="47"/>
      <c r="RIJ414" s="47"/>
      <c r="RIK414" s="47"/>
      <c r="RIL414" s="47"/>
      <c r="RIM414" s="47"/>
      <c r="RIN414" s="47"/>
      <c r="RIO414" s="47"/>
      <c r="RIP414" s="47"/>
      <c r="RIQ414" s="47"/>
      <c r="RIR414" s="47"/>
      <c r="RIS414" s="47"/>
      <c r="RIT414" s="47"/>
      <c r="RIU414" s="47"/>
      <c r="RIV414" s="47"/>
      <c r="RIW414" s="47"/>
      <c r="RIX414" s="47"/>
      <c r="RIY414" s="47"/>
      <c r="RIZ414" s="47"/>
      <c r="RJA414" s="47"/>
      <c r="RJB414" s="47"/>
      <c r="RJC414" s="47"/>
      <c r="RJD414" s="47"/>
      <c r="RJE414" s="47"/>
      <c r="RJF414" s="47"/>
      <c r="RJG414" s="47"/>
      <c r="RJH414" s="47"/>
      <c r="RJI414" s="47"/>
      <c r="RJJ414" s="47"/>
      <c r="RJK414" s="47"/>
      <c r="RJL414" s="47"/>
      <c r="RJM414" s="47"/>
      <c r="RJN414" s="47"/>
      <c r="RJO414" s="47"/>
      <c r="RJP414" s="47"/>
      <c r="RJQ414" s="47"/>
      <c r="RJR414" s="47"/>
      <c r="RJS414" s="47"/>
      <c r="RJT414" s="47"/>
      <c r="RJU414" s="47"/>
      <c r="RJV414" s="47"/>
      <c r="RJW414" s="47"/>
      <c r="RJX414" s="47"/>
      <c r="RJY414" s="47"/>
      <c r="RJZ414" s="47"/>
      <c r="RKA414" s="47"/>
      <c r="RKB414" s="47"/>
      <c r="RKC414" s="47"/>
      <c r="RKD414" s="47"/>
      <c r="RKE414" s="47"/>
      <c r="RKF414" s="47"/>
      <c r="RKG414" s="47"/>
      <c r="RKH414" s="47"/>
      <c r="RKI414" s="47"/>
      <c r="RKJ414" s="47"/>
      <c r="RKK414" s="47"/>
      <c r="RKL414" s="47"/>
      <c r="RKM414" s="47"/>
      <c r="RKN414" s="47"/>
      <c r="RKO414" s="47"/>
      <c r="RKP414" s="47"/>
      <c r="RKQ414" s="47"/>
      <c r="RKR414" s="47"/>
      <c r="RKS414" s="47"/>
      <c r="RKT414" s="47"/>
      <c r="RKU414" s="47"/>
      <c r="RKV414" s="47"/>
      <c r="RKW414" s="47"/>
      <c r="RKX414" s="47"/>
      <c r="RKY414" s="47"/>
      <c r="RKZ414" s="47"/>
      <c r="RLA414" s="47"/>
      <c r="RLB414" s="47"/>
      <c r="RLC414" s="47"/>
      <c r="RLD414" s="47"/>
      <c r="RLE414" s="47"/>
      <c r="RLF414" s="47"/>
      <c r="RLG414" s="47"/>
      <c r="RLH414" s="47"/>
      <c r="RLI414" s="47"/>
      <c r="RLJ414" s="47"/>
      <c r="RLK414" s="47"/>
      <c r="RLL414" s="47"/>
      <c r="RLM414" s="47"/>
      <c r="RLN414" s="47"/>
      <c r="RLO414" s="47"/>
      <c r="RLP414" s="47"/>
      <c r="RLQ414" s="47"/>
      <c r="RLR414" s="47"/>
      <c r="RLS414" s="47"/>
      <c r="RLT414" s="47"/>
      <c r="RLU414" s="47"/>
      <c r="RLV414" s="47"/>
      <c r="RLW414" s="47"/>
      <c r="RLX414" s="47"/>
      <c r="RLY414" s="47"/>
      <c r="RLZ414" s="47"/>
      <c r="RMA414" s="47"/>
      <c r="RMB414" s="47"/>
      <c r="RMC414" s="47"/>
      <c r="RMD414" s="47"/>
      <c r="RME414" s="47"/>
      <c r="RMF414" s="47"/>
      <c r="RMG414" s="47"/>
      <c r="RMH414" s="47"/>
      <c r="RMI414" s="47"/>
      <c r="RMJ414" s="47"/>
      <c r="RMK414" s="47"/>
      <c r="RML414" s="47"/>
      <c r="RMM414" s="47"/>
      <c r="RMN414" s="47"/>
      <c r="RMO414" s="47"/>
      <c r="RMP414" s="47"/>
      <c r="RMQ414" s="47"/>
      <c r="RMR414" s="47"/>
      <c r="RMS414" s="47"/>
      <c r="RMT414" s="47"/>
      <c r="RMU414" s="47"/>
      <c r="RMV414" s="47"/>
      <c r="RMW414" s="47"/>
      <c r="RMX414" s="47"/>
      <c r="RMY414" s="47"/>
      <c r="RMZ414" s="47"/>
      <c r="RNA414" s="47"/>
      <c r="RNB414" s="47"/>
      <c r="RNC414" s="47"/>
      <c r="RND414" s="47"/>
      <c r="RNE414" s="47"/>
      <c r="RNF414" s="47"/>
      <c r="RNG414" s="47"/>
      <c r="RNH414" s="47"/>
      <c r="RNI414" s="47"/>
      <c r="RNJ414" s="47"/>
      <c r="RNK414" s="47"/>
      <c r="RNL414" s="47"/>
      <c r="RNM414" s="47"/>
      <c r="RNN414" s="47"/>
      <c r="RNO414" s="47"/>
      <c r="RNP414" s="47"/>
      <c r="RNQ414" s="47"/>
      <c r="RNR414" s="47"/>
      <c r="RNS414" s="47"/>
      <c r="RNT414" s="47"/>
      <c r="RNU414" s="47"/>
      <c r="RNV414" s="47"/>
      <c r="RNW414" s="47"/>
      <c r="RNX414" s="47"/>
      <c r="RNY414" s="47"/>
      <c r="RNZ414" s="47"/>
      <c r="ROA414" s="47"/>
      <c r="ROB414" s="47"/>
      <c r="ROC414" s="47"/>
      <c r="ROD414" s="47"/>
      <c r="ROE414" s="47"/>
      <c r="ROF414" s="47"/>
      <c r="ROG414" s="47"/>
      <c r="ROH414" s="47"/>
      <c r="ROI414" s="47"/>
      <c r="ROJ414" s="47"/>
      <c r="ROK414" s="47"/>
      <c r="ROL414" s="47"/>
      <c r="ROM414" s="47"/>
      <c r="RON414" s="47"/>
      <c r="ROO414" s="47"/>
      <c r="ROP414" s="47"/>
      <c r="ROQ414" s="47"/>
      <c r="ROR414" s="47"/>
      <c r="ROS414" s="47"/>
      <c r="ROT414" s="47"/>
      <c r="ROU414" s="47"/>
      <c r="ROV414" s="47"/>
      <c r="ROW414" s="47"/>
      <c r="ROX414" s="47"/>
      <c r="ROY414" s="47"/>
      <c r="ROZ414" s="47"/>
      <c r="RPA414" s="47"/>
      <c r="RPB414" s="47"/>
      <c r="RPC414" s="47"/>
      <c r="RPD414" s="47"/>
      <c r="RPE414" s="47"/>
      <c r="RPF414" s="47"/>
      <c r="RPG414" s="47"/>
      <c r="RPH414" s="47"/>
      <c r="RPI414" s="47"/>
      <c r="RPJ414" s="47"/>
      <c r="RPK414" s="47"/>
      <c r="RPL414" s="47"/>
      <c r="RPM414" s="47"/>
      <c r="RPN414" s="47"/>
      <c r="RPO414" s="47"/>
      <c r="RPP414" s="47"/>
      <c r="RPQ414" s="47"/>
      <c r="RPR414" s="47"/>
      <c r="RPS414" s="47"/>
      <c r="RPT414" s="47"/>
      <c r="RPU414" s="47"/>
      <c r="RPV414" s="47"/>
      <c r="RPW414" s="47"/>
      <c r="RPX414" s="47"/>
      <c r="RPY414" s="47"/>
      <c r="RPZ414" s="47"/>
      <c r="RQA414" s="47"/>
      <c r="RQB414" s="47"/>
      <c r="RQC414" s="47"/>
      <c r="RQD414" s="47"/>
      <c r="RQE414" s="47"/>
      <c r="RQF414" s="47"/>
      <c r="RQG414" s="47"/>
      <c r="RQH414" s="47"/>
      <c r="RQI414" s="47"/>
      <c r="RQJ414" s="47"/>
      <c r="RQK414" s="47"/>
      <c r="RQL414" s="47"/>
      <c r="RQM414" s="47"/>
      <c r="RQN414" s="47"/>
      <c r="RQO414" s="47"/>
      <c r="RQP414" s="47"/>
      <c r="RQQ414" s="47"/>
      <c r="RQR414" s="47"/>
      <c r="RQS414" s="47"/>
      <c r="RQT414" s="47"/>
      <c r="RQU414" s="47"/>
      <c r="RQV414" s="47"/>
      <c r="RQW414" s="47"/>
      <c r="RQX414" s="47"/>
      <c r="RQY414" s="47"/>
      <c r="RQZ414" s="47"/>
      <c r="RRA414" s="47"/>
      <c r="RRB414" s="47"/>
      <c r="RRC414" s="47"/>
      <c r="RRD414" s="47"/>
      <c r="RRE414" s="47"/>
      <c r="RRF414" s="47"/>
      <c r="RRG414" s="47"/>
      <c r="RRH414" s="47"/>
      <c r="RRI414" s="47"/>
      <c r="RRJ414" s="47"/>
      <c r="RRK414" s="47"/>
      <c r="RRL414" s="47"/>
      <c r="RRM414" s="47"/>
      <c r="RRN414" s="47"/>
      <c r="RRO414" s="47"/>
      <c r="RRP414" s="47"/>
      <c r="RRQ414" s="47"/>
      <c r="RRR414" s="47"/>
      <c r="RRS414" s="47"/>
      <c r="RRT414" s="47"/>
      <c r="RRU414" s="47"/>
      <c r="RRV414" s="47"/>
      <c r="RRW414" s="47"/>
      <c r="RRX414" s="47"/>
      <c r="RRY414" s="47"/>
      <c r="RRZ414" s="47"/>
      <c r="RSA414" s="47"/>
      <c r="RSB414" s="47"/>
      <c r="RSC414" s="47"/>
      <c r="RSD414" s="47"/>
      <c r="RSE414" s="47"/>
      <c r="RSF414" s="47"/>
      <c r="RSG414" s="47"/>
      <c r="RSH414" s="47"/>
      <c r="RSI414" s="47"/>
      <c r="RSJ414" s="47"/>
      <c r="RSK414" s="47"/>
      <c r="RSL414" s="47"/>
      <c r="RSM414" s="47"/>
      <c r="RSN414" s="47"/>
      <c r="RSO414" s="47"/>
      <c r="RSP414" s="47"/>
      <c r="RSQ414" s="47"/>
      <c r="RSR414" s="47"/>
      <c r="RSS414" s="47"/>
      <c r="RST414" s="47"/>
      <c r="RSU414" s="47"/>
      <c r="RSV414" s="47"/>
      <c r="RSW414" s="47"/>
      <c r="RSX414" s="47"/>
      <c r="RSY414" s="47"/>
      <c r="RSZ414" s="47"/>
      <c r="RTA414" s="47"/>
      <c r="RTB414" s="47"/>
      <c r="RTC414" s="47"/>
      <c r="RTD414" s="47"/>
      <c r="RTE414" s="47"/>
      <c r="RTF414" s="47"/>
      <c r="RTG414" s="47"/>
      <c r="RTH414" s="47"/>
      <c r="RTI414" s="47"/>
      <c r="RTJ414" s="47"/>
      <c r="RTK414" s="47"/>
      <c r="RTL414" s="47"/>
      <c r="RTM414" s="47"/>
      <c r="RTN414" s="47"/>
      <c r="RTO414" s="47"/>
      <c r="RTP414" s="47"/>
      <c r="RTQ414" s="47"/>
      <c r="RTR414" s="47"/>
      <c r="RTS414" s="47"/>
      <c r="RTT414" s="47"/>
      <c r="RTU414" s="47"/>
      <c r="RTV414" s="47"/>
      <c r="RTW414" s="47"/>
      <c r="RTX414" s="47"/>
      <c r="RTY414" s="47"/>
      <c r="RTZ414" s="47"/>
      <c r="RUA414" s="47"/>
      <c r="RUB414" s="47"/>
      <c r="RUC414" s="47"/>
      <c r="RUD414" s="47"/>
      <c r="RUE414" s="47"/>
      <c r="RUF414" s="47"/>
      <c r="RUG414" s="47"/>
      <c r="RUH414" s="47"/>
      <c r="RUI414" s="47"/>
      <c r="RUJ414" s="47"/>
      <c r="RUK414" s="47"/>
      <c r="RUL414" s="47"/>
      <c r="RUM414" s="47"/>
      <c r="RUN414" s="47"/>
      <c r="RUO414" s="47"/>
      <c r="RUP414" s="47"/>
      <c r="RUQ414" s="47"/>
      <c r="RUR414" s="47"/>
      <c r="RUS414" s="47"/>
      <c r="RUT414" s="47"/>
      <c r="RUU414" s="47"/>
      <c r="RUV414" s="47"/>
      <c r="RUW414" s="47"/>
      <c r="RUX414" s="47"/>
      <c r="RUY414" s="47"/>
      <c r="RUZ414" s="47"/>
      <c r="RVA414" s="47"/>
      <c r="RVB414" s="47"/>
      <c r="RVC414" s="47"/>
      <c r="RVD414" s="47"/>
      <c r="RVE414" s="47"/>
      <c r="RVF414" s="47"/>
      <c r="RVG414" s="47"/>
      <c r="RVH414" s="47"/>
      <c r="RVI414" s="47"/>
      <c r="RVJ414" s="47"/>
      <c r="RVK414" s="47"/>
      <c r="RVL414" s="47"/>
      <c r="RVM414" s="47"/>
      <c r="RVN414" s="47"/>
      <c r="RVO414" s="47"/>
      <c r="RVP414" s="47"/>
      <c r="RVQ414" s="47"/>
      <c r="RVR414" s="47"/>
      <c r="RVS414" s="47"/>
      <c r="RVT414" s="47"/>
      <c r="RVU414" s="47"/>
      <c r="RVV414" s="47"/>
      <c r="RVW414" s="47"/>
      <c r="RVX414" s="47"/>
      <c r="RVY414" s="47"/>
      <c r="RVZ414" s="47"/>
      <c r="RWA414" s="47"/>
      <c r="RWB414" s="47"/>
      <c r="RWC414" s="47"/>
      <c r="RWD414" s="47"/>
      <c r="RWE414" s="47"/>
      <c r="RWF414" s="47"/>
      <c r="RWG414" s="47"/>
      <c r="RWH414" s="47"/>
      <c r="RWI414" s="47"/>
      <c r="RWJ414" s="47"/>
      <c r="RWK414" s="47"/>
      <c r="RWL414" s="47"/>
      <c r="RWM414" s="47"/>
      <c r="RWN414" s="47"/>
      <c r="RWO414" s="47"/>
      <c r="RWP414" s="47"/>
      <c r="RWQ414" s="47"/>
      <c r="RWR414" s="47"/>
      <c r="RWS414" s="47"/>
      <c r="RWT414" s="47"/>
      <c r="RWU414" s="47"/>
      <c r="RWV414" s="47"/>
      <c r="RWW414" s="47"/>
      <c r="RWX414" s="47"/>
      <c r="RWY414" s="47"/>
      <c r="RWZ414" s="47"/>
      <c r="RXA414" s="47"/>
      <c r="RXB414" s="47"/>
      <c r="RXC414" s="47"/>
      <c r="RXD414" s="47"/>
      <c r="RXE414" s="47"/>
      <c r="RXF414" s="47"/>
      <c r="RXG414" s="47"/>
      <c r="RXH414" s="47"/>
      <c r="RXI414" s="47"/>
      <c r="RXJ414" s="47"/>
      <c r="RXK414" s="47"/>
      <c r="RXL414" s="47"/>
      <c r="RXM414" s="47"/>
      <c r="RXN414" s="47"/>
      <c r="RXO414" s="47"/>
      <c r="RXP414" s="47"/>
      <c r="RXQ414" s="47"/>
      <c r="RXR414" s="47"/>
      <c r="RXS414" s="47"/>
      <c r="RXT414" s="47"/>
      <c r="RXU414" s="47"/>
      <c r="RXV414" s="47"/>
      <c r="RXW414" s="47"/>
      <c r="RXX414" s="47"/>
      <c r="RXY414" s="47"/>
      <c r="RXZ414" s="47"/>
      <c r="RYA414" s="47"/>
      <c r="RYB414" s="47"/>
      <c r="RYC414" s="47"/>
      <c r="RYD414" s="47"/>
      <c r="RYE414" s="47"/>
      <c r="RYF414" s="47"/>
      <c r="RYG414" s="47"/>
      <c r="RYH414" s="47"/>
      <c r="RYI414" s="47"/>
      <c r="RYJ414" s="47"/>
      <c r="RYK414" s="47"/>
      <c r="RYL414" s="47"/>
      <c r="RYM414" s="47"/>
      <c r="RYN414" s="47"/>
      <c r="RYO414" s="47"/>
      <c r="RYP414" s="47"/>
      <c r="RYQ414" s="47"/>
      <c r="RYR414" s="47"/>
      <c r="RYS414" s="47"/>
      <c r="RYT414" s="47"/>
      <c r="RYU414" s="47"/>
      <c r="RYV414" s="47"/>
      <c r="RYW414" s="47"/>
      <c r="RYX414" s="47"/>
      <c r="RYY414" s="47"/>
      <c r="RYZ414" s="47"/>
      <c r="RZA414" s="47"/>
      <c r="RZB414" s="47"/>
      <c r="RZC414" s="47"/>
      <c r="RZD414" s="47"/>
      <c r="RZE414" s="47"/>
      <c r="RZF414" s="47"/>
      <c r="RZG414" s="47"/>
      <c r="RZH414" s="47"/>
      <c r="RZI414" s="47"/>
      <c r="RZJ414" s="47"/>
      <c r="RZK414" s="47"/>
      <c r="RZL414" s="47"/>
      <c r="RZM414" s="47"/>
      <c r="RZN414" s="47"/>
      <c r="RZO414" s="47"/>
      <c r="RZP414" s="47"/>
      <c r="RZQ414" s="47"/>
      <c r="RZR414" s="47"/>
      <c r="RZS414" s="47"/>
      <c r="RZT414" s="47"/>
      <c r="RZU414" s="47"/>
      <c r="RZV414" s="47"/>
      <c r="RZW414" s="47"/>
      <c r="RZX414" s="47"/>
      <c r="RZY414" s="47"/>
      <c r="RZZ414" s="47"/>
      <c r="SAA414" s="47"/>
      <c r="SAB414" s="47"/>
      <c r="SAC414" s="47"/>
      <c r="SAD414" s="47"/>
      <c r="SAE414" s="47"/>
      <c r="SAF414" s="47"/>
      <c r="SAG414" s="47"/>
      <c r="SAH414" s="47"/>
      <c r="SAI414" s="47"/>
      <c r="SAJ414" s="47"/>
      <c r="SAK414" s="47"/>
      <c r="SAL414" s="47"/>
      <c r="SAM414" s="47"/>
      <c r="SAN414" s="47"/>
      <c r="SAO414" s="47"/>
      <c r="SAP414" s="47"/>
      <c r="SAQ414" s="47"/>
      <c r="SAR414" s="47"/>
      <c r="SAS414" s="47"/>
      <c r="SAT414" s="47"/>
      <c r="SAU414" s="47"/>
      <c r="SAV414" s="47"/>
      <c r="SAW414" s="47"/>
      <c r="SAX414" s="47"/>
      <c r="SAY414" s="47"/>
      <c r="SAZ414" s="47"/>
      <c r="SBA414" s="47"/>
      <c r="SBB414" s="47"/>
      <c r="SBC414" s="47"/>
      <c r="SBD414" s="47"/>
      <c r="SBE414" s="47"/>
      <c r="SBF414" s="47"/>
      <c r="SBG414" s="47"/>
      <c r="SBH414" s="47"/>
      <c r="SBI414" s="47"/>
      <c r="SBJ414" s="47"/>
      <c r="SBK414" s="47"/>
      <c r="SBL414" s="47"/>
      <c r="SBM414" s="47"/>
      <c r="SBN414" s="47"/>
      <c r="SBO414" s="47"/>
      <c r="SBP414" s="47"/>
      <c r="SBQ414" s="47"/>
      <c r="SBR414" s="47"/>
      <c r="SBS414" s="47"/>
      <c r="SBT414" s="47"/>
      <c r="SBU414" s="47"/>
      <c r="SBV414" s="47"/>
      <c r="SBW414" s="47"/>
      <c r="SBX414" s="47"/>
      <c r="SBY414" s="47"/>
      <c r="SBZ414" s="47"/>
      <c r="SCA414" s="47"/>
      <c r="SCB414" s="47"/>
      <c r="SCC414" s="47"/>
      <c r="SCD414" s="47"/>
      <c r="SCE414" s="47"/>
      <c r="SCF414" s="47"/>
      <c r="SCG414" s="47"/>
      <c r="SCH414" s="47"/>
      <c r="SCI414" s="47"/>
      <c r="SCJ414" s="47"/>
      <c r="SCK414" s="47"/>
      <c r="SCL414" s="47"/>
      <c r="SCM414" s="47"/>
      <c r="SCN414" s="47"/>
      <c r="SCO414" s="47"/>
      <c r="SCP414" s="47"/>
      <c r="SCQ414" s="47"/>
      <c r="SCR414" s="47"/>
      <c r="SCS414" s="47"/>
      <c r="SCT414" s="47"/>
      <c r="SCU414" s="47"/>
      <c r="SCV414" s="47"/>
      <c r="SCW414" s="47"/>
      <c r="SCX414" s="47"/>
      <c r="SCY414" s="47"/>
      <c r="SCZ414" s="47"/>
      <c r="SDA414" s="47"/>
      <c r="SDB414" s="47"/>
      <c r="SDC414" s="47"/>
      <c r="SDD414" s="47"/>
      <c r="SDE414" s="47"/>
      <c r="SDF414" s="47"/>
      <c r="SDG414" s="47"/>
      <c r="SDH414" s="47"/>
      <c r="SDI414" s="47"/>
      <c r="SDJ414" s="47"/>
      <c r="SDK414" s="47"/>
      <c r="SDL414" s="47"/>
      <c r="SDM414" s="47"/>
      <c r="SDN414" s="47"/>
      <c r="SDO414" s="47"/>
      <c r="SDP414" s="47"/>
      <c r="SDQ414" s="47"/>
      <c r="SDR414" s="47"/>
      <c r="SDS414" s="47"/>
      <c r="SDT414" s="47"/>
      <c r="SDU414" s="47"/>
      <c r="SDV414" s="47"/>
      <c r="SDW414" s="47"/>
      <c r="SDX414" s="47"/>
      <c r="SDY414" s="47"/>
      <c r="SDZ414" s="47"/>
      <c r="SEA414" s="47"/>
      <c r="SEB414" s="47"/>
      <c r="SEC414" s="47"/>
      <c r="SED414" s="47"/>
      <c r="SEE414" s="47"/>
      <c r="SEF414" s="47"/>
      <c r="SEG414" s="47"/>
      <c r="SEH414" s="47"/>
      <c r="SEI414" s="47"/>
      <c r="SEJ414" s="47"/>
      <c r="SEK414" s="47"/>
      <c r="SEL414" s="47"/>
      <c r="SEM414" s="47"/>
      <c r="SEN414" s="47"/>
      <c r="SEO414" s="47"/>
      <c r="SEP414" s="47"/>
      <c r="SEQ414" s="47"/>
      <c r="SER414" s="47"/>
      <c r="SES414" s="47"/>
      <c r="SET414" s="47"/>
      <c r="SEU414" s="47"/>
      <c r="SEV414" s="47"/>
      <c r="SEW414" s="47"/>
      <c r="SEX414" s="47"/>
      <c r="SEY414" s="47"/>
      <c r="SEZ414" s="47"/>
      <c r="SFA414" s="47"/>
      <c r="SFB414" s="47"/>
      <c r="SFC414" s="47"/>
      <c r="SFD414" s="47"/>
      <c r="SFE414" s="47"/>
      <c r="SFF414" s="47"/>
      <c r="SFG414" s="47"/>
      <c r="SFH414" s="47"/>
      <c r="SFI414" s="47"/>
      <c r="SFJ414" s="47"/>
      <c r="SFK414" s="47"/>
      <c r="SFL414" s="47"/>
      <c r="SFM414" s="47"/>
      <c r="SFN414" s="47"/>
      <c r="SFO414" s="47"/>
      <c r="SFP414" s="47"/>
      <c r="SFQ414" s="47"/>
      <c r="SFR414" s="47"/>
      <c r="SFS414" s="47"/>
      <c r="SFT414" s="47"/>
      <c r="SFU414" s="47"/>
      <c r="SFV414" s="47"/>
      <c r="SFW414" s="47"/>
      <c r="SFX414" s="47"/>
      <c r="SFY414" s="47"/>
      <c r="SFZ414" s="47"/>
      <c r="SGA414" s="47"/>
      <c r="SGB414" s="47"/>
      <c r="SGC414" s="47"/>
      <c r="SGD414" s="47"/>
      <c r="SGE414" s="47"/>
      <c r="SGF414" s="47"/>
      <c r="SGG414" s="47"/>
      <c r="SGH414" s="47"/>
      <c r="SGI414" s="47"/>
      <c r="SGJ414" s="47"/>
      <c r="SGK414" s="47"/>
      <c r="SGL414" s="47"/>
      <c r="SGM414" s="47"/>
      <c r="SGN414" s="47"/>
      <c r="SGO414" s="47"/>
      <c r="SGP414" s="47"/>
      <c r="SGQ414" s="47"/>
      <c r="SGR414" s="47"/>
      <c r="SGS414" s="47"/>
      <c r="SGT414" s="47"/>
      <c r="SGU414" s="47"/>
      <c r="SGV414" s="47"/>
      <c r="SGW414" s="47"/>
      <c r="SGX414" s="47"/>
      <c r="SGY414" s="47"/>
      <c r="SGZ414" s="47"/>
      <c r="SHA414" s="47"/>
      <c r="SHB414" s="47"/>
      <c r="SHC414" s="47"/>
      <c r="SHD414" s="47"/>
      <c r="SHE414" s="47"/>
      <c r="SHF414" s="47"/>
      <c r="SHG414" s="47"/>
      <c r="SHH414" s="47"/>
      <c r="SHI414" s="47"/>
      <c r="SHJ414" s="47"/>
      <c r="SHK414" s="47"/>
      <c r="SHL414" s="47"/>
      <c r="SHM414" s="47"/>
      <c r="SHN414" s="47"/>
      <c r="SHO414" s="47"/>
      <c r="SHP414" s="47"/>
      <c r="SHQ414" s="47"/>
      <c r="SHR414" s="47"/>
      <c r="SHS414" s="47"/>
      <c r="SHT414" s="47"/>
      <c r="SHU414" s="47"/>
      <c r="SHV414" s="47"/>
      <c r="SHW414" s="47"/>
      <c r="SHX414" s="47"/>
      <c r="SHY414" s="47"/>
      <c r="SHZ414" s="47"/>
      <c r="SIA414" s="47"/>
      <c r="SIB414" s="47"/>
      <c r="SIC414" s="47"/>
      <c r="SID414" s="47"/>
      <c r="SIE414" s="47"/>
      <c r="SIF414" s="47"/>
      <c r="SIG414" s="47"/>
      <c r="SIH414" s="47"/>
      <c r="SII414" s="47"/>
      <c r="SIJ414" s="47"/>
      <c r="SIK414" s="47"/>
      <c r="SIL414" s="47"/>
      <c r="SIM414" s="47"/>
      <c r="SIN414" s="47"/>
      <c r="SIO414" s="47"/>
      <c r="SIP414" s="47"/>
      <c r="SIQ414" s="47"/>
      <c r="SIR414" s="47"/>
      <c r="SIS414" s="47"/>
      <c r="SIT414" s="47"/>
      <c r="SIU414" s="47"/>
      <c r="SIV414" s="47"/>
      <c r="SIW414" s="47"/>
      <c r="SIX414" s="47"/>
      <c r="SIY414" s="47"/>
      <c r="SIZ414" s="47"/>
      <c r="SJA414" s="47"/>
      <c r="SJB414" s="47"/>
      <c r="SJC414" s="47"/>
      <c r="SJD414" s="47"/>
      <c r="SJE414" s="47"/>
      <c r="SJF414" s="47"/>
      <c r="SJG414" s="47"/>
      <c r="SJH414" s="47"/>
      <c r="SJI414" s="47"/>
      <c r="SJJ414" s="47"/>
      <c r="SJK414" s="47"/>
      <c r="SJL414" s="47"/>
      <c r="SJM414" s="47"/>
      <c r="SJN414" s="47"/>
      <c r="SJO414" s="47"/>
      <c r="SJP414" s="47"/>
      <c r="SJQ414" s="47"/>
      <c r="SJR414" s="47"/>
      <c r="SJS414" s="47"/>
      <c r="SJT414" s="47"/>
      <c r="SJU414" s="47"/>
      <c r="SJV414" s="47"/>
      <c r="SJW414" s="47"/>
      <c r="SJX414" s="47"/>
      <c r="SJY414" s="47"/>
      <c r="SJZ414" s="47"/>
      <c r="SKA414" s="47"/>
      <c r="SKB414" s="47"/>
      <c r="SKC414" s="47"/>
      <c r="SKD414" s="47"/>
      <c r="SKE414" s="47"/>
      <c r="SKF414" s="47"/>
      <c r="SKG414" s="47"/>
      <c r="SKH414" s="47"/>
      <c r="SKI414" s="47"/>
      <c r="SKJ414" s="47"/>
      <c r="SKK414" s="47"/>
      <c r="SKL414" s="47"/>
      <c r="SKM414" s="47"/>
      <c r="SKN414" s="47"/>
      <c r="SKO414" s="47"/>
      <c r="SKP414" s="47"/>
      <c r="SKQ414" s="47"/>
      <c r="SKR414" s="47"/>
      <c r="SKS414" s="47"/>
      <c r="SKT414" s="47"/>
      <c r="SKU414" s="47"/>
      <c r="SKV414" s="47"/>
      <c r="SKW414" s="47"/>
      <c r="SKX414" s="47"/>
      <c r="SKY414" s="47"/>
      <c r="SKZ414" s="47"/>
      <c r="SLA414" s="47"/>
      <c r="SLB414" s="47"/>
      <c r="SLC414" s="47"/>
      <c r="SLD414" s="47"/>
      <c r="SLE414" s="47"/>
      <c r="SLF414" s="47"/>
      <c r="SLG414" s="47"/>
      <c r="SLH414" s="47"/>
      <c r="SLI414" s="47"/>
      <c r="SLJ414" s="47"/>
      <c r="SLK414" s="47"/>
      <c r="SLL414" s="47"/>
      <c r="SLM414" s="47"/>
      <c r="SLN414" s="47"/>
      <c r="SLO414" s="47"/>
      <c r="SLP414" s="47"/>
      <c r="SLQ414" s="47"/>
      <c r="SLR414" s="47"/>
      <c r="SLS414" s="47"/>
      <c r="SLT414" s="47"/>
      <c r="SLU414" s="47"/>
      <c r="SLV414" s="47"/>
      <c r="SLW414" s="47"/>
      <c r="SLX414" s="47"/>
      <c r="SLY414" s="47"/>
      <c r="SLZ414" s="47"/>
      <c r="SMA414" s="47"/>
      <c r="SMB414" s="47"/>
      <c r="SMC414" s="47"/>
      <c r="SMD414" s="47"/>
      <c r="SME414" s="47"/>
      <c r="SMF414" s="47"/>
      <c r="SMG414" s="47"/>
      <c r="SMH414" s="47"/>
      <c r="SMI414" s="47"/>
      <c r="SMJ414" s="47"/>
      <c r="SMK414" s="47"/>
      <c r="SML414" s="47"/>
      <c r="SMM414" s="47"/>
      <c r="SMN414" s="47"/>
      <c r="SMO414" s="47"/>
      <c r="SMP414" s="47"/>
      <c r="SMQ414" s="47"/>
      <c r="SMR414" s="47"/>
      <c r="SMS414" s="47"/>
      <c r="SMT414" s="47"/>
      <c r="SMU414" s="47"/>
      <c r="SMV414" s="47"/>
      <c r="SMW414" s="47"/>
      <c r="SMX414" s="47"/>
      <c r="SMY414" s="47"/>
      <c r="SMZ414" s="47"/>
      <c r="SNA414" s="47"/>
      <c r="SNB414" s="47"/>
      <c r="SNC414" s="47"/>
      <c r="SND414" s="47"/>
      <c r="SNE414" s="47"/>
      <c r="SNF414" s="47"/>
      <c r="SNG414" s="47"/>
      <c r="SNH414" s="47"/>
      <c r="SNI414" s="47"/>
      <c r="SNJ414" s="47"/>
      <c r="SNK414" s="47"/>
      <c r="SNL414" s="47"/>
      <c r="SNM414" s="47"/>
      <c r="SNN414" s="47"/>
      <c r="SNO414" s="47"/>
      <c r="SNP414" s="47"/>
      <c r="SNQ414" s="47"/>
      <c r="SNR414" s="47"/>
      <c r="SNS414" s="47"/>
      <c r="SNT414" s="47"/>
      <c r="SNU414" s="47"/>
      <c r="SNV414" s="47"/>
      <c r="SNW414" s="47"/>
      <c r="SNX414" s="47"/>
      <c r="SNY414" s="47"/>
      <c r="SNZ414" s="47"/>
      <c r="SOA414" s="47"/>
      <c r="SOB414" s="47"/>
      <c r="SOC414" s="47"/>
      <c r="SOD414" s="47"/>
      <c r="SOE414" s="47"/>
      <c r="SOF414" s="47"/>
      <c r="SOG414" s="47"/>
      <c r="SOH414" s="47"/>
      <c r="SOI414" s="47"/>
      <c r="SOJ414" s="47"/>
      <c r="SOK414" s="47"/>
      <c r="SOL414" s="47"/>
      <c r="SOM414" s="47"/>
      <c r="SON414" s="47"/>
      <c r="SOO414" s="47"/>
      <c r="SOP414" s="47"/>
      <c r="SOQ414" s="47"/>
      <c r="SOR414" s="47"/>
      <c r="SOS414" s="47"/>
      <c r="SOT414" s="47"/>
      <c r="SOU414" s="47"/>
      <c r="SOV414" s="47"/>
      <c r="SOW414" s="47"/>
      <c r="SOX414" s="47"/>
      <c r="SOY414" s="47"/>
      <c r="SOZ414" s="47"/>
      <c r="SPA414" s="47"/>
      <c r="SPB414" s="47"/>
      <c r="SPC414" s="47"/>
      <c r="SPD414" s="47"/>
      <c r="SPE414" s="47"/>
      <c r="SPF414" s="47"/>
      <c r="SPG414" s="47"/>
      <c r="SPH414" s="47"/>
      <c r="SPI414" s="47"/>
      <c r="SPJ414" s="47"/>
      <c r="SPK414" s="47"/>
      <c r="SPL414" s="47"/>
      <c r="SPM414" s="47"/>
      <c r="SPN414" s="47"/>
      <c r="SPO414" s="47"/>
      <c r="SPP414" s="47"/>
      <c r="SPQ414" s="47"/>
      <c r="SPR414" s="47"/>
      <c r="SPS414" s="47"/>
      <c r="SPT414" s="47"/>
      <c r="SPU414" s="47"/>
      <c r="SPV414" s="47"/>
      <c r="SPW414" s="47"/>
      <c r="SPX414" s="47"/>
      <c r="SPY414" s="47"/>
      <c r="SPZ414" s="47"/>
      <c r="SQA414" s="47"/>
      <c r="SQB414" s="47"/>
      <c r="SQC414" s="47"/>
      <c r="SQD414" s="47"/>
      <c r="SQE414" s="47"/>
      <c r="SQF414" s="47"/>
      <c r="SQG414" s="47"/>
      <c r="SQH414" s="47"/>
      <c r="SQI414" s="47"/>
      <c r="SQJ414" s="47"/>
      <c r="SQK414" s="47"/>
      <c r="SQL414" s="47"/>
      <c r="SQM414" s="47"/>
      <c r="SQN414" s="47"/>
      <c r="SQO414" s="47"/>
      <c r="SQP414" s="47"/>
      <c r="SQQ414" s="47"/>
      <c r="SQR414" s="47"/>
      <c r="SQS414" s="47"/>
      <c r="SQT414" s="47"/>
      <c r="SQU414" s="47"/>
      <c r="SQV414" s="47"/>
      <c r="SQW414" s="47"/>
      <c r="SQX414" s="47"/>
      <c r="SQY414" s="47"/>
      <c r="SQZ414" s="47"/>
      <c r="SRA414" s="47"/>
      <c r="SRB414" s="47"/>
      <c r="SRC414" s="47"/>
      <c r="SRD414" s="47"/>
      <c r="SRE414" s="47"/>
      <c r="SRF414" s="47"/>
      <c r="SRG414" s="47"/>
      <c r="SRH414" s="47"/>
      <c r="SRI414" s="47"/>
      <c r="SRJ414" s="47"/>
      <c r="SRK414" s="47"/>
      <c r="SRL414" s="47"/>
      <c r="SRM414" s="47"/>
      <c r="SRN414" s="47"/>
      <c r="SRO414" s="47"/>
      <c r="SRP414" s="47"/>
      <c r="SRQ414" s="47"/>
      <c r="SRR414" s="47"/>
      <c r="SRS414" s="47"/>
      <c r="SRT414" s="47"/>
      <c r="SRU414" s="47"/>
      <c r="SRV414" s="47"/>
      <c r="SRW414" s="47"/>
      <c r="SRX414" s="47"/>
      <c r="SRY414" s="47"/>
      <c r="SRZ414" s="47"/>
      <c r="SSA414" s="47"/>
      <c r="SSB414" s="47"/>
      <c r="SSC414" s="47"/>
      <c r="SSD414" s="47"/>
      <c r="SSE414" s="47"/>
      <c r="SSF414" s="47"/>
      <c r="SSG414" s="47"/>
      <c r="SSH414" s="47"/>
      <c r="SSI414" s="47"/>
      <c r="SSJ414" s="47"/>
      <c r="SSK414" s="47"/>
      <c r="SSL414" s="47"/>
      <c r="SSM414" s="47"/>
      <c r="SSN414" s="47"/>
      <c r="SSO414" s="47"/>
      <c r="SSP414" s="47"/>
      <c r="SSQ414" s="47"/>
      <c r="SSR414" s="47"/>
      <c r="SSS414" s="47"/>
      <c r="SST414" s="47"/>
      <c r="SSU414" s="47"/>
      <c r="SSV414" s="47"/>
      <c r="SSW414" s="47"/>
      <c r="SSX414" s="47"/>
      <c r="SSY414" s="47"/>
      <c r="SSZ414" s="47"/>
      <c r="STA414" s="47"/>
      <c r="STB414" s="47"/>
      <c r="STC414" s="47"/>
      <c r="STD414" s="47"/>
      <c r="STE414" s="47"/>
      <c r="STF414" s="47"/>
      <c r="STG414" s="47"/>
      <c r="STH414" s="47"/>
      <c r="STI414" s="47"/>
      <c r="STJ414" s="47"/>
      <c r="STK414" s="47"/>
      <c r="STL414" s="47"/>
      <c r="STM414" s="47"/>
      <c r="STN414" s="47"/>
      <c r="STO414" s="47"/>
      <c r="STP414" s="47"/>
      <c r="STQ414" s="47"/>
      <c r="STR414" s="47"/>
      <c r="STS414" s="47"/>
      <c r="STT414" s="47"/>
      <c r="STU414" s="47"/>
      <c r="STV414" s="47"/>
      <c r="STW414" s="47"/>
      <c r="STX414" s="47"/>
      <c r="STY414" s="47"/>
      <c r="STZ414" s="47"/>
      <c r="SUA414" s="47"/>
      <c r="SUB414" s="47"/>
      <c r="SUC414" s="47"/>
      <c r="SUD414" s="47"/>
      <c r="SUE414" s="47"/>
      <c r="SUF414" s="47"/>
      <c r="SUG414" s="47"/>
      <c r="SUH414" s="47"/>
      <c r="SUI414" s="47"/>
      <c r="SUJ414" s="47"/>
      <c r="SUK414" s="47"/>
      <c r="SUL414" s="47"/>
      <c r="SUM414" s="47"/>
      <c r="SUN414" s="47"/>
      <c r="SUO414" s="47"/>
      <c r="SUP414" s="47"/>
      <c r="SUQ414" s="47"/>
      <c r="SUR414" s="47"/>
      <c r="SUS414" s="47"/>
      <c r="SUT414" s="47"/>
      <c r="SUU414" s="47"/>
      <c r="SUV414" s="47"/>
      <c r="SUW414" s="47"/>
      <c r="SUX414" s="47"/>
      <c r="SUY414" s="47"/>
      <c r="SUZ414" s="47"/>
      <c r="SVA414" s="47"/>
      <c r="SVB414" s="47"/>
      <c r="SVC414" s="47"/>
      <c r="SVD414" s="47"/>
      <c r="SVE414" s="47"/>
      <c r="SVF414" s="47"/>
      <c r="SVG414" s="47"/>
      <c r="SVH414" s="47"/>
      <c r="SVI414" s="47"/>
      <c r="SVJ414" s="47"/>
      <c r="SVK414" s="47"/>
      <c r="SVL414" s="47"/>
      <c r="SVM414" s="47"/>
      <c r="SVN414" s="47"/>
      <c r="SVO414" s="47"/>
      <c r="SVP414" s="47"/>
      <c r="SVQ414" s="47"/>
      <c r="SVR414" s="47"/>
      <c r="SVS414" s="47"/>
      <c r="SVT414" s="47"/>
      <c r="SVU414" s="47"/>
      <c r="SVV414" s="47"/>
      <c r="SVW414" s="47"/>
      <c r="SVX414" s="47"/>
      <c r="SVY414" s="47"/>
      <c r="SVZ414" s="47"/>
      <c r="SWA414" s="47"/>
      <c r="SWB414" s="47"/>
      <c r="SWC414" s="47"/>
      <c r="SWD414" s="47"/>
      <c r="SWE414" s="47"/>
      <c r="SWF414" s="47"/>
      <c r="SWG414" s="47"/>
      <c r="SWH414" s="47"/>
      <c r="SWI414" s="47"/>
      <c r="SWJ414" s="47"/>
      <c r="SWK414" s="47"/>
      <c r="SWL414" s="47"/>
      <c r="SWM414" s="47"/>
      <c r="SWN414" s="47"/>
      <c r="SWO414" s="47"/>
      <c r="SWP414" s="47"/>
      <c r="SWQ414" s="47"/>
      <c r="SWR414" s="47"/>
      <c r="SWS414" s="47"/>
      <c r="SWT414" s="47"/>
      <c r="SWU414" s="47"/>
      <c r="SWV414" s="47"/>
      <c r="SWW414" s="47"/>
      <c r="SWX414" s="47"/>
      <c r="SWY414" s="47"/>
      <c r="SWZ414" s="47"/>
      <c r="SXA414" s="47"/>
      <c r="SXB414" s="47"/>
      <c r="SXC414" s="47"/>
      <c r="SXD414" s="47"/>
      <c r="SXE414" s="47"/>
      <c r="SXF414" s="47"/>
      <c r="SXG414" s="47"/>
      <c r="SXH414" s="47"/>
      <c r="SXI414" s="47"/>
      <c r="SXJ414" s="47"/>
      <c r="SXK414" s="47"/>
      <c r="SXL414" s="47"/>
      <c r="SXM414" s="47"/>
      <c r="SXN414" s="47"/>
      <c r="SXO414" s="47"/>
      <c r="SXP414" s="47"/>
      <c r="SXQ414" s="47"/>
      <c r="SXR414" s="47"/>
      <c r="SXS414" s="47"/>
      <c r="SXT414" s="47"/>
      <c r="SXU414" s="47"/>
      <c r="SXV414" s="47"/>
      <c r="SXW414" s="47"/>
      <c r="SXX414" s="47"/>
      <c r="SXY414" s="47"/>
      <c r="SXZ414" s="47"/>
      <c r="SYA414" s="47"/>
      <c r="SYB414" s="47"/>
      <c r="SYC414" s="47"/>
      <c r="SYD414" s="47"/>
      <c r="SYE414" s="47"/>
      <c r="SYF414" s="47"/>
      <c r="SYG414" s="47"/>
      <c r="SYH414" s="47"/>
      <c r="SYI414" s="47"/>
      <c r="SYJ414" s="47"/>
      <c r="SYK414" s="47"/>
      <c r="SYL414" s="47"/>
      <c r="SYM414" s="47"/>
      <c r="SYN414" s="47"/>
      <c r="SYO414" s="47"/>
      <c r="SYP414" s="47"/>
      <c r="SYQ414" s="47"/>
      <c r="SYR414" s="47"/>
      <c r="SYS414" s="47"/>
      <c r="SYT414" s="47"/>
      <c r="SYU414" s="47"/>
      <c r="SYV414" s="47"/>
      <c r="SYW414" s="47"/>
      <c r="SYX414" s="47"/>
      <c r="SYY414" s="47"/>
      <c r="SYZ414" s="47"/>
      <c r="SZA414" s="47"/>
      <c r="SZB414" s="47"/>
      <c r="SZC414" s="47"/>
      <c r="SZD414" s="47"/>
      <c r="SZE414" s="47"/>
      <c r="SZF414" s="47"/>
      <c r="SZG414" s="47"/>
      <c r="SZH414" s="47"/>
      <c r="SZI414" s="47"/>
      <c r="SZJ414" s="47"/>
      <c r="SZK414" s="47"/>
      <c r="SZL414" s="47"/>
      <c r="SZM414" s="47"/>
      <c r="SZN414" s="47"/>
      <c r="SZO414" s="47"/>
      <c r="SZP414" s="47"/>
      <c r="SZQ414" s="47"/>
      <c r="SZR414" s="47"/>
      <c r="SZS414" s="47"/>
      <c r="SZT414" s="47"/>
      <c r="SZU414" s="47"/>
      <c r="SZV414" s="47"/>
      <c r="SZW414" s="47"/>
      <c r="SZX414" s="47"/>
      <c r="SZY414" s="47"/>
      <c r="SZZ414" s="47"/>
      <c r="TAA414" s="47"/>
      <c r="TAB414" s="47"/>
      <c r="TAC414" s="47"/>
      <c r="TAD414" s="47"/>
      <c r="TAE414" s="47"/>
      <c r="TAF414" s="47"/>
      <c r="TAG414" s="47"/>
      <c r="TAH414" s="47"/>
      <c r="TAI414" s="47"/>
      <c r="TAJ414" s="47"/>
      <c r="TAK414" s="47"/>
      <c r="TAL414" s="47"/>
      <c r="TAM414" s="47"/>
      <c r="TAN414" s="47"/>
      <c r="TAO414" s="47"/>
      <c r="TAP414" s="47"/>
      <c r="TAQ414" s="47"/>
      <c r="TAR414" s="47"/>
      <c r="TAS414" s="47"/>
      <c r="TAT414" s="47"/>
      <c r="TAU414" s="47"/>
      <c r="TAV414" s="47"/>
      <c r="TAW414" s="47"/>
      <c r="TAX414" s="47"/>
      <c r="TAY414" s="47"/>
      <c r="TAZ414" s="47"/>
      <c r="TBA414" s="47"/>
      <c r="TBB414" s="47"/>
      <c r="TBC414" s="47"/>
      <c r="TBD414" s="47"/>
      <c r="TBE414" s="47"/>
      <c r="TBF414" s="47"/>
      <c r="TBG414" s="47"/>
      <c r="TBH414" s="47"/>
      <c r="TBI414" s="47"/>
      <c r="TBJ414" s="47"/>
      <c r="TBK414" s="47"/>
      <c r="TBL414" s="47"/>
      <c r="TBM414" s="47"/>
      <c r="TBN414" s="47"/>
      <c r="TBO414" s="47"/>
      <c r="TBP414" s="47"/>
      <c r="TBQ414" s="47"/>
      <c r="TBR414" s="47"/>
      <c r="TBS414" s="47"/>
      <c r="TBT414" s="47"/>
      <c r="TBU414" s="47"/>
      <c r="TBV414" s="47"/>
      <c r="TBW414" s="47"/>
      <c r="TBX414" s="47"/>
      <c r="TBY414" s="47"/>
      <c r="TBZ414" s="47"/>
      <c r="TCA414" s="47"/>
      <c r="TCB414" s="47"/>
      <c r="TCC414" s="47"/>
      <c r="TCD414" s="47"/>
      <c r="TCE414" s="47"/>
      <c r="TCF414" s="47"/>
      <c r="TCG414" s="47"/>
      <c r="TCH414" s="47"/>
      <c r="TCI414" s="47"/>
      <c r="TCJ414" s="47"/>
      <c r="TCK414" s="47"/>
      <c r="TCL414" s="47"/>
      <c r="TCM414" s="47"/>
      <c r="TCN414" s="47"/>
      <c r="TCO414" s="47"/>
      <c r="TCP414" s="47"/>
      <c r="TCQ414" s="47"/>
      <c r="TCR414" s="47"/>
      <c r="TCS414" s="47"/>
      <c r="TCT414" s="47"/>
      <c r="TCU414" s="47"/>
      <c r="TCV414" s="47"/>
      <c r="TCW414" s="47"/>
      <c r="TCX414" s="47"/>
      <c r="TCY414" s="47"/>
      <c r="TCZ414" s="47"/>
      <c r="TDA414" s="47"/>
      <c r="TDB414" s="47"/>
      <c r="TDC414" s="47"/>
      <c r="TDD414" s="47"/>
      <c r="TDE414" s="47"/>
      <c r="TDF414" s="47"/>
      <c r="TDG414" s="47"/>
      <c r="TDH414" s="47"/>
      <c r="TDI414" s="47"/>
      <c r="TDJ414" s="47"/>
      <c r="TDK414" s="47"/>
      <c r="TDL414" s="47"/>
      <c r="TDM414" s="47"/>
      <c r="TDN414" s="47"/>
      <c r="TDO414" s="47"/>
      <c r="TDP414" s="47"/>
      <c r="TDQ414" s="47"/>
      <c r="TDR414" s="47"/>
      <c r="TDS414" s="47"/>
      <c r="TDT414" s="47"/>
      <c r="TDU414" s="47"/>
      <c r="TDV414" s="47"/>
      <c r="TDW414" s="47"/>
      <c r="TDX414" s="47"/>
      <c r="TDY414" s="47"/>
      <c r="TDZ414" s="47"/>
      <c r="TEA414" s="47"/>
      <c r="TEB414" s="47"/>
      <c r="TEC414" s="47"/>
      <c r="TED414" s="47"/>
      <c r="TEE414" s="47"/>
      <c r="TEF414" s="47"/>
      <c r="TEG414" s="47"/>
      <c r="TEH414" s="47"/>
      <c r="TEI414" s="47"/>
      <c r="TEJ414" s="47"/>
      <c r="TEK414" s="47"/>
      <c r="TEL414" s="47"/>
      <c r="TEM414" s="47"/>
      <c r="TEN414" s="47"/>
      <c r="TEO414" s="47"/>
      <c r="TEP414" s="47"/>
      <c r="TEQ414" s="47"/>
      <c r="TER414" s="47"/>
      <c r="TES414" s="47"/>
      <c r="TET414" s="47"/>
      <c r="TEU414" s="47"/>
      <c r="TEV414" s="47"/>
      <c r="TEW414" s="47"/>
      <c r="TEX414" s="47"/>
      <c r="TEY414" s="47"/>
      <c r="TEZ414" s="47"/>
      <c r="TFA414" s="47"/>
      <c r="TFB414" s="47"/>
      <c r="TFC414" s="47"/>
      <c r="TFD414" s="47"/>
      <c r="TFE414" s="47"/>
      <c r="TFF414" s="47"/>
      <c r="TFG414" s="47"/>
      <c r="TFH414" s="47"/>
      <c r="TFI414" s="47"/>
      <c r="TFJ414" s="47"/>
      <c r="TFK414" s="47"/>
      <c r="TFL414" s="47"/>
      <c r="TFM414" s="47"/>
      <c r="TFN414" s="47"/>
      <c r="TFO414" s="47"/>
      <c r="TFP414" s="47"/>
      <c r="TFQ414" s="47"/>
      <c r="TFR414" s="47"/>
      <c r="TFS414" s="47"/>
      <c r="TFT414" s="47"/>
      <c r="TFU414" s="47"/>
      <c r="TFV414" s="47"/>
      <c r="TFW414" s="47"/>
      <c r="TFX414" s="47"/>
      <c r="TFY414" s="47"/>
      <c r="TFZ414" s="47"/>
      <c r="TGA414" s="47"/>
      <c r="TGB414" s="47"/>
      <c r="TGC414" s="47"/>
      <c r="TGD414" s="47"/>
      <c r="TGE414" s="47"/>
      <c r="TGF414" s="47"/>
      <c r="TGG414" s="47"/>
      <c r="TGH414" s="47"/>
      <c r="TGI414" s="47"/>
      <c r="TGJ414" s="47"/>
      <c r="TGK414" s="47"/>
      <c r="TGL414" s="47"/>
      <c r="TGM414" s="47"/>
      <c r="TGN414" s="47"/>
      <c r="TGO414" s="47"/>
      <c r="TGP414" s="47"/>
      <c r="TGQ414" s="47"/>
      <c r="TGR414" s="47"/>
      <c r="TGS414" s="47"/>
      <c r="TGT414" s="47"/>
      <c r="TGU414" s="47"/>
      <c r="TGV414" s="47"/>
      <c r="TGW414" s="47"/>
      <c r="TGX414" s="47"/>
      <c r="TGY414" s="47"/>
      <c r="TGZ414" s="47"/>
      <c r="THA414" s="47"/>
      <c r="THB414" s="47"/>
      <c r="THC414" s="47"/>
      <c r="THD414" s="47"/>
      <c r="THE414" s="47"/>
      <c r="THF414" s="47"/>
      <c r="THG414" s="47"/>
      <c r="THH414" s="47"/>
      <c r="THI414" s="47"/>
      <c r="THJ414" s="47"/>
      <c r="THK414" s="47"/>
      <c r="THL414" s="47"/>
      <c r="THM414" s="47"/>
      <c r="THN414" s="47"/>
      <c r="THO414" s="47"/>
      <c r="THP414" s="47"/>
      <c r="THQ414" s="47"/>
      <c r="THR414" s="47"/>
      <c r="THS414" s="47"/>
      <c r="THT414" s="47"/>
      <c r="THU414" s="47"/>
      <c r="THV414" s="47"/>
      <c r="THW414" s="47"/>
      <c r="THX414" s="47"/>
      <c r="THY414" s="47"/>
      <c r="THZ414" s="47"/>
      <c r="TIA414" s="47"/>
      <c r="TIB414" s="47"/>
      <c r="TIC414" s="47"/>
      <c r="TID414" s="47"/>
      <c r="TIE414" s="47"/>
      <c r="TIF414" s="47"/>
      <c r="TIG414" s="47"/>
      <c r="TIH414" s="47"/>
      <c r="TII414" s="47"/>
      <c r="TIJ414" s="47"/>
      <c r="TIK414" s="47"/>
      <c r="TIL414" s="47"/>
      <c r="TIM414" s="47"/>
      <c r="TIN414" s="47"/>
      <c r="TIO414" s="47"/>
      <c r="TIP414" s="47"/>
      <c r="TIQ414" s="47"/>
      <c r="TIR414" s="47"/>
      <c r="TIS414" s="47"/>
      <c r="TIT414" s="47"/>
      <c r="TIU414" s="47"/>
      <c r="TIV414" s="47"/>
      <c r="TIW414" s="47"/>
      <c r="TIX414" s="47"/>
      <c r="TIY414" s="47"/>
      <c r="TIZ414" s="47"/>
      <c r="TJA414" s="47"/>
      <c r="TJB414" s="47"/>
      <c r="TJC414" s="47"/>
      <c r="TJD414" s="47"/>
      <c r="TJE414" s="47"/>
      <c r="TJF414" s="47"/>
      <c r="TJG414" s="47"/>
      <c r="TJH414" s="47"/>
      <c r="TJI414" s="47"/>
      <c r="TJJ414" s="47"/>
      <c r="TJK414" s="47"/>
      <c r="TJL414" s="47"/>
      <c r="TJM414" s="47"/>
      <c r="TJN414" s="47"/>
      <c r="TJO414" s="47"/>
      <c r="TJP414" s="47"/>
      <c r="TJQ414" s="47"/>
      <c r="TJR414" s="47"/>
      <c r="TJS414" s="47"/>
      <c r="TJT414" s="47"/>
      <c r="TJU414" s="47"/>
      <c r="TJV414" s="47"/>
      <c r="TJW414" s="47"/>
      <c r="TJX414" s="47"/>
      <c r="TJY414" s="47"/>
      <c r="TJZ414" s="47"/>
      <c r="TKA414" s="47"/>
      <c r="TKB414" s="47"/>
      <c r="TKC414" s="47"/>
      <c r="TKD414" s="47"/>
      <c r="TKE414" s="47"/>
      <c r="TKF414" s="47"/>
      <c r="TKG414" s="47"/>
      <c r="TKH414" s="47"/>
      <c r="TKI414" s="47"/>
      <c r="TKJ414" s="47"/>
      <c r="TKK414" s="47"/>
      <c r="TKL414" s="47"/>
      <c r="TKM414" s="47"/>
      <c r="TKN414" s="47"/>
      <c r="TKO414" s="47"/>
      <c r="TKP414" s="47"/>
      <c r="TKQ414" s="47"/>
      <c r="TKR414" s="47"/>
      <c r="TKS414" s="47"/>
      <c r="TKT414" s="47"/>
      <c r="TKU414" s="47"/>
      <c r="TKV414" s="47"/>
      <c r="TKW414" s="47"/>
      <c r="TKX414" s="47"/>
      <c r="TKY414" s="47"/>
      <c r="TKZ414" s="47"/>
      <c r="TLA414" s="47"/>
      <c r="TLB414" s="47"/>
      <c r="TLC414" s="47"/>
      <c r="TLD414" s="47"/>
      <c r="TLE414" s="47"/>
      <c r="TLF414" s="47"/>
      <c r="TLG414" s="47"/>
      <c r="TLH414" s="47"/>
      <c r="TLI414" s="47"/>
      <c r="TLJ414" s="47"/>
      <c r="TLK414" s="47"/>
      <c r="TLL414" s="47"/>
      <c r="TLM414" s="47"/>
      <c r="TLN414" s="47"/>
      <c r="TLO414" s="47"/>
      <c r="TLP414" s="47"/>
      <c r="TLQ414" s="47"/>
      <c r="TLR414" s="47"/>
      <c r="TLS414" s="47"/>
      <c r="TLT414" s="47"/>
      <c r="TLU414" s="47"/>
      <c r="TLV414" s="47"/>
      <c r="TLW414" s="47"/>
      <c r="TLX414" s="47"/>
      <c r="TLY414" s="47"/>
      <c r="TLZ414" s="47"/>
      <c r="TMA414" s="47"/>
      <c r="TMB414" s="47"/>
      <c r="TMC414" s="47"/>
      <c r="TMD414" s="47"/>
      <c r="TME414" s="47"/>
      <c r="TMF414" s="47"/>
      <c r="TMG414" s="47"/>
      <c r="TMH414" s="47"/>
      <c r="TMI414" s="47"/>
      <c r="TMJ414" s="47"/>
      <c r="TMK414" s="47"/>
      <c r="TML414" s="47"/>
      <c r="TMM414" s="47"/>
      <c r="TMN414" s="47"/>
      <c r="TMO414" s="47"/>
      <c r="TMP414" s="47"/>
      <c r="TMQ414" s="47"/>
      <c r="TMR414" s="47"/>
      <c r="TMS414" s="47"/>
      <c r="TMT414" s="47"/>
      <c r="TMU414" s="47"/>
      <c r="TMV414" s="47"/>
      <c r="TMW414" s="47"/>
      <c r="TMX414" s="47"/>
      <c r="TMY414" s="47"/>
      <c r="TMZ414" s="47"/>
      <c r="TNA414" s="47"/>
      <c r="TNB414" s="47"/>
      <c r="TNC414" s="47"/>
      <c r="TND414" s="47"/>
      <c r="TNE414" s="47"/>
      <c r="TNF414" s="47"/>
      <c r="TNG414" s="47"/>
      <c r="TNH414" s="47"/>
      <c r="TNI414" s="47"/>
      <c r="TNJ414" s="47"/>
      <c r="TNK414" s="47"/>
      <c r="TNL414" s="47"/>
      <c r="TNM414" s="47"/>
      <c r="TNN414" s="47"/>
      <c r="TNO414" s="47"/>
      <c r="TNP414" s="47"/>
      <c r="TNQ414" s="47"/>
      <c r="TNR414" s="47"/>
      <c r="TNS414" s="47"/>
      <c r="TNT414" s="47"/>
      <c r="TNU414" s="47"/>
      <c r="TNV414" s="47"/>
      <c r="TNW414" s="47"/>
      <c r="TNX414" s="47"/>
      <c r="TNY414" s="47"/>
      <c r="TNZ414" s="47"/>
      <c r="TOA414" s="47"/>
      <c r="TOB414" s="47"/>
      <c r="TOC414" s="47"/>
      <c r="TOD414" s="47"/>
      <c r="TOE414" s="47"/>
      <c r="TOF414" s="47"/>
      <c r="TOG414" s="47"/>
      <c r="TOH414" s="47"/>
      <c r="TOI414" s="47"/>
      <c r="TOJ414" s="47"/>
      <c r="TOK414" s="47"/>
      <c r="TOL414" s="47"/>
      <c r="TOM414" s="47"/>
      <c r="TON414" s="47"/>
      <c r="TOO414" s="47"/>
      <c r="TOP414" s="47"/>
      <c r="TOQ414" s="47"/>
      <c r="TOR414" s="47"/>
      <c r="TOS414" s="47"/>
      <c r="TOT414" s="47"/>
      <c r="TOU414" s="47"/>
      <c r="TOV414" s="47"/>
      <c r="TOW414" s="47"/>
      <c r="TOX414" s="47"/>
      <c r="TOY414" s="47"/>
      <c r="TOZ414" s="47"/>
      <c r="TPA414" s="47"/>
      <c r="TPB414" s="47"/>
      <c r="TPC414" s="47"/>
      <c r="TPD414" s="47"/>
      <c r="TPE414" s="47"/>
      <c r="TPF414" s="47"/>
      <c r="TPG414" s="47"/>
      <c r="TPH414" s="47"/>
      <c r="TPI414" s="47"/>
      <c r="TPJ414" s="47"/>
      <c r="TPK414" s="47"/>
      <c r="TPL414" s="47"/>
      <c r="TPM414" s="47"/>
      <c r="TPN414" s="47"/>
      <c r="TPO414" s="47"/>
      <c r="TPP414" s="47"/>
      <c r="TPQ414" s="47"/>
      <c r="TPR414" s="47"/>
      <c r="TPS414" s="47"/>
      <c r="TPT414" s="47"/>
      <c r="TPU414" s="47"/>
      <c r="TPV414" s="47"/>
      <c r="TPW414" s="47"/>
      <c r="TPX414" s="47"/>
      <c r="TPY414" s="47"/>
      <c r="TPZ414" s="47"/>
      <c r="TQA414" s="47"/>
      <c r="TQB414" s="47"/>
      <c r="TQC414" s="47"/>
      <c r="TQD414" s="47"/>
      <c r="TQE414" s="47"/>
      <c r="TQF414" s="47"/>
      <c r="TQG414" s="47"/>
      <c r="TQH414" s="47"/>
      <c r="TQI414" s="47"/>
      <c r="TQJ414" s="47"/>
      <c r="TQK414" s="47"/>
      <c r="TQL414" s="47"/>
      <c r="TQM414" s="47"/>
      <c r="TQN414" s="47"/>
      <c r="TQO414" s="47"/>
      <c r="TQP414" s="47"/>
      <c r="TQQ414" s="47"/>
      <c r="TQR414" s="47"/>
      <c r="TQS414" s="47"/>
      <c r="TQT414" s="47"/>
      <c r="TQU414" s="47"/>
      <c r="TQV414" s="47"/>
      <c r="TQW414" s="47"/>
      <c r="TQX414" s="47"/>
      <c r="TQY414" s="47"/>
      <c r="TQZ414" s="47"/>
      <c r="TRA414" s="47"/>
      <c r="TRB414" s="47"/>
      <c r="TRC414" s="47"/>
      <c r="TRD414" s="47"/>
      <c r="TRE414" s="47"/>
      <c r="TRF414" s="47"/>
      <c r="TRG414" s="47"/>
      <c r="TRH414" s="47"/>
      <c r="TRI414" s="47"/>
      <c r="TRJ414" s="47"/>
      <c r="TRK414" s="47"/>
      <c r="TRL414" s="47"/>
      <c r="TRM414" s="47"/>
      <c r="TRN414" s="47"/>
      <c r="TRO414" s="47"/>
      <c r="TRP414" s="47"/>
      <c r="TRQ414" s="47"/>
      <c r="TRR414" s="47"/>
      <c r="TRS414" s="47"/>
      <c r="TRT414" s="47"/>
      <c r="TRU414" s="47"/>
      <c r="TRV414" s="47"/>
      <c r="TRW414" s="47"/>
      <c r="TRX414" s="47"/>
      <c r="TRY414" s="47"/>
      <c r="TRZ414" s="47"/>
      <c r="TSA414" s="47"/>
      <c r="TSB414" s="47"/>
      <c r="TSC414" s="47"/>
      <c r="TSD414" s="47"/>
      <c r="TSE414" s="47"/>
      <c r="TSF414" s="47"/>
      <c r="TSG414" s="47"/>
      <c r="TSH414" s="47"/>
      <c r="TSI414" s="47"/>
      <c r="TSJ414" s="47"/>
      <c r="TSK414" s="47"/>
      <c r="TSL414" s="47"/>
      <c r="TSM414" s="47"/>
      <c r="TSN414" s="47"/>
      <c r="TSO414" s="47"/>
      <c r="TSP414" s="47"/>
      <c r="TSQ414" s="47"/>
      <c r="TSR414" s="47"/>
      <c r="TSS414" s="47"/>
      <c r="TST414" s="47"/>
      <c r="TSU414" s="47"/>
      <c r="TSV414" s="47"/>
      <c r="TSW414" s="47"/>
      <c r="TSX414" s="47"/>
      <c r="TSY414" s="47"/>
      <c r="TSZ414" s="47"/>
      <c r="TTA414" s="47"/>
      <c r="TTB414" s="47"/>
      <c r="TTC414" s="47"/>
      <c r="TTD414" s="47"/>
      <c r="TTE414" s="47"/>
      <c r="TTF414" s="47"/>
      <c r="TTG414" s="47"/>
      <c r="TTH414" s="47"/>
      <c r="TTI414" s="47"/>
      <c r="TTJ414" s="47"/>
      <c r="TTK414" s="47"/>
      <c r="TTL414" s="47"/>
      <c r="TTM414" s="47"/>
      <c r="TTN414" s="47"/>
      <c r="TTO414" s="47"/>
      <c r="TTP414" s="47"/>
      <c r="TTQ414" s="47"/>
      <c r="TTR414" s="47"/>
      <c r="TTS414" s="47"/>
      <c r="TTT414" s="47"/>
      <c r="TTU414" s="47"/>
      <c r="TTV414" s="47"/>
      <c r="TTW414" s="47"/>
      <c r="TTX414" s="47"/>
      <c r="TTY414" s="47"/>
      <c r="TTZ414" s="47"/>
      <c r="TUA414" s="47"/>
      <c r="TUB414" s="47"/>
      <c r="TUC414" s="47"/>
      <c r="TUD414" s="47"/>
      <c r="TUE414" s="47"/>
      <c r="TUF414" s="47"/>
      <c r="TUG414" s="47"/>
      <c r="TUH414" s="47"/>
      <c r="TUI414" s="47"/>
      <c r="TUJ414" s="47"/>
      <c r="TUK414" s="47"/>
      <c r="TUL414" s="47"/>
      <c r="TUM414" s="47"/>
      <c r="TUN414" s="47"/>
      <c r="TUO414" s="47"/>
      <c r="TUP414" s="47"/>
      <c r="TUQ414" s="47"/>
      <c r="TUR414" s="47"/>
      <c r="TUS414" s="47"/>
      <c r="TUT414" s="47"/>
      <c r="TUU414" s="47"/>
      <c r="TUV414" s="47"/>
      <c r="TUW414" s="47"/>
      <c r="TUX414" s="47"/>
      <c r="TUY414" s="47"/>
      <c r="TUZ414" s="47"/>
      <c r="TVA414" s="47"/>
      <c r="TVB414" s="47"/>
      <c r="TVC414" s="47"/>
      <c r="TVD414" s="47"/>
      <c r="TVE414" s="47"/>
      <c r="TVF414" s="47"/>
      <c r="TVG414" s="47"/>
      <c r="TVH414" s="47"/>
      <c r="TVI414" s="47"/>
      <c r="TVJ414" s="47"/>
      <c r="TVK414" s="47"/>
      <c r="TVL414" s="47"/>
      <c r="TVM414" s="47"/>
      <c r="TVN414" s="47"/>
      <c r="TVO414" s="47"/>
      <c r="TVP414" s="47"/>
      <c r="TVQ414" s="47"/>
      <c r="TVR414" s="47"/>
      <c r="TVS414" s="47"/>
      <c r="TVT414" s="47"/>
      <c r="TVU414" s="47"/>
      <c r="TVV414" s="47"/>
      <c r="TVW414" s="47"/>
      <c r="TVX414" s="47"/>
      <c r="TVY414" s="47"/>
      <c r="TVZ414" s="47"/>
      <c r="TWA414" s="47"/>
      <c r="TWB414" s="47"/>
      <c r="TWC414" s="47"/>
      <c r="TWD414" s="47"/>
      <c r="TWE414" s="47"/>
      <c r="TWF414" s="47"/>
      <c r="TWG414" s="47"/>
      <c r="TWH414" s="47"/>
      <c r="TWI414" s="47"/>
      <c r="TWJ414" s="47"/>
      <c r="TWK414" s="47"/>
      <c r="TWL414" s="47"/>
      <c r="TWM414" s="47"/>
      <c r="TWN414" s="47"/>
      <c r="TWO414" s="47"/>
      <c r="TWP414" s="47"/>
      <c r="TWQ414" s="47"/>
      <c r="TWR414" s="47"/>
      <c r="TWS414" s="47"/>
      <c r="TWT414" s="47"/>
      <c r="TWU414" s="47"/>
      <c r="TWV414" s="47"/>
      <c r="TWW414" s="47"/>
      <c r="TWX414" s="47"/>
      <c r="TWY414" s="47"/>
      <c r="TWZ414" s="47"/>
      <c r="TXA414" s="47"/>
      <c r="TXB414" s="47"/>
      <c r="TXC414" s="47"/>
      <c r="TXD414" s="47"/>
      <c r="TXE414" s="47"/>
      <c r="TXF414" s="47"/>
      <c r="TXG414" s="47"/>
      <c r="TXH414" s="47"/>
      <c r="TXI414" s="47"/>
      <c r="TXJ414" s="47"/>
      <c r="TXK414" s="47"/>
      <c r="TXL414" s="47"/>
      <c r="TXM414" s="47"/>
      <c r="TXN414" s="47"/>
      <c r="TXO414" s="47"/>
      <c r="TXP414" s="47"/>
      <c r="TXQ414" s="47"/>
      <c r="TXR414" s="47"/>
      <c r="TXS414" s="47"/>
      <c r="TXT414" s="47"/>
      <c r="TXU414" s="47"/>
      <c r="TXV414" s="47"/>
      <c r="TXW414" s="47"/>
      <c r="TXX414" s="47"/>
      <c r="TXY414" s="47"/>
      <c r="TXZ414" s="47"/>
      <c r="TYA414" s="47"/>
      <c r="TYB414" s="47"/>
      <c r="TYC414" s="47"/>
      <c r="TYD414" s="47"/>
      <c r="TYE414" s="47"/>
      <c r="TYF414" s="47"/>
      <c r="TYG414" s="47"/>
      <c r="TYH414" s="47"/>
      <c r="TYI414" s="47"/>
      <c r="TYJ414" s="47"/>
      <c r="TYK414" s="47"/>
      <c r="TYL414" s="47"/>
      <c r="TYM414" s="47"/>
      <c r="TYN414" s="47"/>
      <c r="TYO414" s="47"/>
      <c r="TYP414" s="47"/>
      <c r="TYQ414" s="47"/>
      <c r="TYR414" s="47"/>
      <c r="TYS414" s="47"/>
      <c r="TYT414" s="47"/>
      <c r="TYU414" s="47"/>
      <c r="TYV414" s="47"/>
      <c r="TYW414" s="47"/>
      <c r="TYX414" s="47"/>
      <c r="TYY414" s="47"/>
      <c r="TYZ414" s="47"/>
      <c r="TZA414" s="47"/>
      <c r="TZB414" s="47"/>
      <c r="TZC414" s="47"/>
      <c r="TZD414" s="47"/>
      <c r="TZE414" s="47"/>
      <c r="TZF414" s="47"/>
      <c r="TZG414" s="47"/>
      <c r="TZH414" s="47"/>
      <c r="TZI414" s="47"/>
      <c r="TZJ414" s="47"/>
      <c r="TZK414" s="47"/>
      <c r="TZL414" s="47"/>
      <c r="TZM414" s="47"/>
      <c r="TZN414" s="47"/>
      <c r="TZO414" s="47"/>
      <c r="TZP414" s="47"/>
      <c r="TZQ414" s="47"/>
      <c r="TZR414" s="47"/>
      <c r="TZS414" s="47"/>
      <c r="TZT414" s="47"/>
      <c r="TZU414" s="47"/>
      <c r="TZV414" s="47"/>
      <c r="TZW414" s="47"/>
      <c r="TZX414" s="47"/>
      <c r="TZY414" s="47"/>
      <c r="TZZ414" s="47"/>
      <c r="UAA414" s="47"/>
      <c r="UAB414" s="47"/>
      <c r="UAC414" s="47"/>
      <c r="UAD414" s="47"/>
      <c r="UAE414" s="47"/>
      <c r="UAF414" s="47"/>
      <c r="UAG414" s="47"/>
      <c r="UAH414" s="47"/>
      <c r="UAI414" s="47"/>
      <c r="UAJ414" s="47"/>
      <c r="UAK414" s="47"/>
      <c r="UAL414" s="47"/>
      <c r="UAM414" s="47"/>
      <c r="UAN414" s="47"/>
      <c r="UAO414" s="47"/>
      <c r="UAP414" s="47"/>
      <c r="UAQ414" s="47"/>
      <c r="UAR414" s="47"/>
      <c r="UAS414" s="47"/>
      <c r="UAT414" s="47"/>
      <c r="UAU414" s="47"/>
      <c r="UAV414" s="47"/>
      <c r="UAW414" s="47"/>
      <c r="UAX414" s="47"/>
      <c r="UAY414" s="47"/>
      <c r="UAZ414" s="47"/>
      <c r="UBA414" s="47"/>
      <c r="UBB414" s="47"/>
      <c r="UBC414" s="47"/>
      <c r="UBD414" s="47"/>
      <c r="UBE414" s="47"/>
      <c r="UBF414" s="47"/>
      <c r="UBG414" s="47"/>
      <c r="UBH414" s="47"/>
      <c r="UBI414" s="47"/>
      <c r="UBJ414" s="47"/>
      <c r="UBK414" s="47"/>
      <c r="UBL414" s="47"/>
      <c r="UBM414" s="47"/>
      <c r="UBN414" s="47"/>
      <c r="UBO414" s="47"/>
      <c r="UBP414" s="47"/>
      <c r="UBQ414" s="47"/>
      <c r="UBR414" s="47"/>
      <c r="UBS414" s="47"/>
      <c r="UBT414" s="47"/>
      <c r="UBU414" s="47"/>
      <c r="UBV414" s="47"/>
      <c r="UBW414" s="47"/>
      <c r="UBX414" s="47"/>
      <c r="UBY414" s="47"/>
      <c r="UBZ414" s="47"/>
      <c r="UCA414" s="47"/>
      <c r="UCB414" s="47"/>
      <c r="UCC414" s="47"/>
      <c r="UCD414" s="47"/>
      <c r="UCE414" s="47"/>
      <c r="UCF414" s="47"/>
      <c r="UCG414" s="47"/>
      <c r="UCH414" s="47"/>
      <c r="UCI414" s="47"/>
      <c r="UCJ414" s="47"/>
      <c r="UCK414" s="47"/>
      <c r="UCL414" s="47"/>
      <c r="UCM414" s="47"/>
      <c r="UCN414" s="47"/>
      <c r="UCO414" s="47"/>
      <c r="UCP414" s="47"/>
      <c r="UCQ414" s="47"/>
      <c r="UCR414" s="47"/>
      <c r="UCS414" s="47"/>
      <c r="UCT414" s="47"/>
      <c r="UCU414" s="47"/>
      <c r="UCV414" s="47"/>
      <c r="UCW414" s="47"/>
      <c r="UCX414" s="47"/>
      <c r="UCY414" s="47"/>
      <c r="UCZ414" s="47"/>
      <c r="UDA414" s="47"/>
      <c r="UDB414" s="47"/>
      <c r="UDC414" s="47"/>
      <c r="UDD414" s="47"/>
      <c r="UDE414" s="47"/>
      <c r="UDF414" s="47"/>
      <c r="UDG414" s="47"/>
      <c r="UDH414" s="47"/>
      <c r="UDI414" s="47"/>
      <c r="UDJ414" s="47"/>
      <c r="UDK414" s="47"/>
      <c r="UDL414" s="47"/>
      <c r="UDM414" s="47"/>
      <c r="UDN414" s="47"/>
      <c r="UDO414" s="47"/>
      <c r="UDP414" s="47"/>
      <c r="UDQ414" s="47"/>
      <c r="UDR414" s="47"/>
      <c r="UDS414" s="47"/>
      <c r="UDT414" s="47"/>
      <c r="UDU414" s="47"/>
      <c r="UDV414" s="47"/>
      <c r="UDW414" s="47"/>
      <c r="UDX414" s="47"/>
      <c r="UDY414" s="47"/>
      <c r="UDZ414" s="47"/>
      <c r="UEA414" s="47"/>
      <c r="UEB414" s="47"/>
      <c r="UEC414" s="47"/>
      <c r="UED414" s="47"/>
      <c r="UEE414" s="47"/>
      <c r="UEF414" s="47"/>
      <c r="UEG414" s="47"/>
      <c r="UEH414" s="47"/>
      <c r="UEI414" s="47"/>
      <c r="UEJ414" s="47"/>
      <c r="UEK414" s="47"/>
      <c r="UEL414" s="47"/>
      <c r="UEM414" s="47"/>
      <c r="UEN414" s="47"/>
      <c r="UEO414" s="47"/>
      <c r="UEP414" s="47"/>
      <c r="UEQ414" s="47"/>
      <c r="UER414" s="47"/>
      <c r="UES414" s="47"/>
      <c r="UET414" s="47"/>
      <c r="UEU414" s="47"/>
      <c r="UEV414" s="47"/>
      <c r="UEW414" s="47"/>
      <c r="UEX414" s="47"/>
      <c r="UEY414" s="47"/>
      <c r="UEZ414" s="47"/>
      <c r="UFA414" s="47"/>
      <c r="UFB414" s="47"/>
      <c r="UFC414" s="47"/>
      <c r="UFD414" s="47"/>
      <c r="UFE414" s="47"/>
      <c r="UFF414" s="47"/>
      <c r="UFG414" s="47"/>
      <c r="UFH414" s="47"/>
      <c r="UFI414" s="47"/>
      <c r="UFJ414" s="47"/>
      <c r="UFK414" s="47"/>
      <c r="UFL414" s="47"/>
      <c r="UFM414" s="47"/>
      <c r="UFN414" s="47"/>
      <c r="UFO414" s="47"/>
      <c r="UFP414" s="47"/>
      <c r="UFQ414" s="47"/>
      <c r="UFR414" s="47"/>
      <c r="UFS414" s="47"/>
      <c r="UFT414" s="47"/>
      <c r="UFU414" s="47"/>
      <c r="UFV414" s="47"/>
      <c r="UFW414" s="47"/>
      <c r="UFX414" s="47"/>
      <c r="UFY414" s="47"/>
      <c r="UFZ414" s="47"/>
      <c r="UGA414" s="47"/>
      <c r="UGB414" s="47"/>
      <c r="UGC414" s="47"/>
      <c r="UGD414" s="47"/>
      <c r="UGE414" s="47"/>
      <c r="UGF414" s="47"/>
      <c r="UGG414" s="47"/>
      <c r="UGH414" s="47"/>
      <c r="UGI414" s="47"/>
      <c r="UGJ414" s="47"/>
      <c r="UGK414" s="47"/>
      <c r="UGL414" s="47"/>
      <c r="UGM414" s="47"/>
      <c r="UGN414" s="47"/>
      <c r="UGO414" s="47"/>
      <c r="UGP414" s="47"/>
      <c r="UGQ414" s="47"/>
      <c r="UGR414" s="47"/>
      <c r="UGS414" s="47"/>
      <c r="UGT414" s="47"/>
      <c r="UGU414" s="47"/>
      <c r="UGV414" s="47"/>
      <c r="UGW414" s="47"/>
      <c r="UGX414" s="47"/>
      <c r="UGY414" s="47"/>
      <c r="UGZ414" s="47"/>
      <c r="UHA414" s="47"/>
      <c r="UHB414" s="47"/>
      <c r="UHC414" s="47"/>
      <c r="UHD414" s="47"/>
      <c r="UHE414" s="47"/>
      <c r="UHF414" s="47"/>
      <c r="UHG414" s="47"/>
      <c r="UHH414" s="47"/>
      <c r="UHI414" s="47"/>
      <c r="UHJ414" s="47"/>
      <c r="UHK414" s="47"/>
      <c r="UHL414" s="47"/>
      <c r="UHM414" s="47"/>
      <c r="UHN414" s="47"/>
      <c r="UHO414" s="47"/>
      <c r="UHP414" s="47"/>
      <c r="UHQ414" s="47"/>
      <c r="UHR414" s="47"/>
      <c r="UHS414" s="47"/>
      <c r="UHT414" s="47"/>
      <c r="UHU414" s="47"/>
      <c r="UHV414" s="47"/>
      <c r="UHW414" s="47"/>
      <c r="UHX414" s="47"/>
      <c r="UHY414" s="47"/>
      <c r="UHZ414" s="47"/>
      <c r="UIA414" s="47"/>
      <c r="UIB414" s="47"/>
      <c r="UIC414" s="47"/>
      <c r="UID414" s="47"/>
      <c r="UIE414" s="47"/>
      <c r="UIF414" s="47"/>
      <c r="UIG414" s="47"/>
      <c r="UIH414" s="47"/>
      <c r="UII414" s="47"/>
      <c r="UIJ414" s="47"/>
      <c r="UIK414" s="47"/>
      <c r="UIL414" s="47"/>
      <c r="UIM414" s="47"/>
      <c r="UIN414" s="47"/>
      <c r="UIO414" s="47"/>
      <c r="UIP414" s="47"/>
      <c r="UIQ414" s="47"/>
      <c r="UIR414" s="47"/>
      <c r="UIS414" s="47"/>
      <c r="UIT414" s="47"/>
      <c r="UIU414" s="47"/>
      <c r="UIV414" s="47"/>
      <c r="UIW414" s="47"/>
      <c r="UIX414" s="47"/>
      <c r="UIY414" s="47"/>
      <c r="UIZ414" s="47"/>
      <c r="UJA414" s="47"/>
      <c r="UJB414" s="47"/>
      <c r="UJC414" s="47"/>
      <c r="UJD414" s="47"/>
      <c r="UJE414" s="47"/>
      <c r="UJF414" s="47"/>
      <c r="UJG414" s="47"/>
      <c r="UJH414" s="47"/>
      <c r="UJI414" s="47"/>
      <c r="UJJ414" s="47"/>
      <c r="UJK414" s="47"/>
      <c r="UJL414" s="47"/>
      <c r="UJM414" s="47"/>
      <c r="UJN414" s="47"/>
      <c r="UJO414" s="47"/>
      <c r="UJP414" s="47"/>
      <c r="UJQ414" s="47"/>
      <c r="UJR414" s="47"/>
      <c r="UJS414" s="47"/>
      <c r="UJT414" s="47"/>
      <c r="UJU414" s="47"/>
      <c r="UJV414" s="47"/>
      <c r="UJW414" s="47"/>
      <c r="UJX414" s="47"/>
      <c r="UJY414" s="47"/>
      <c r="UJZ414" s="47"/>
      <c r="UKA414" s="47"/>
      <c r="UKB414" s="47"/>
      <c r="UKC414" s="47"/>
      <c r="UKD414" s="47"/>
      <c r="UKE414" s="47"/>
      <c r="UKF414" s="47"/>
      <c r="UKG414" s="47"/>
      <c r="UKH414" s="47"/>
      <c r="UKI414" s="47"/>
      <c r="UKJ414" s="47"/>
      <c r="UKK414" s="47"/>
      <c r="UKL414" s="47"/>
      <c r="UKM414" s="47"/>
      <c r="UKN414" s="47"/>
      <c r="UKO414" s="47"/>
      <c r="UKP414" s="47"/>
      <c r="UKQ414" s="47"/>
      <c r="UKR414" s="47"/>
      <c r="UKS414" s="47"/>
      <c r="UKT414" s="47"/>
      <c r="UKU414" s="47"/>
      <c r="UKV414" s="47"/>
      <c r="UKW414" s="47"/>
      <c r="UKX414" s="47"/>
      <c r="UKY414" s="47"/>
      <c r="UKZ414" s="47"/>
      <c r="ULA414" s="47"/>
      <c r="ULB414" s="47"/>
      <c r="ULC414" s="47"/>
      <c r="ULD414" s="47"/>
      <c r="ULE414" s="47"/>
      <c r="ULF414" s="47"/>
      <c r="ULG414" s="47"/>
      <c r="ULH414" s="47"/>
      <c r="ULI414" s="47"/>
      <c r="ULJ414" s="47"/>
      <c r="ULK414" s="47"/>
      <c r="ULL414" s="47"/>
      <c r="ULM414" s="47"/>
      <c r="ULN414" s="47"/>
      <c r="ULO414" s="47"/>
      <c r="ULP414" s="47"/>
      <c r="ULQ414" s="47"/>
      <c r="ULR414" s="47"/>
      <c r="ULS414" s="47"/>
      <c r="ULT414" s="47"/>
      <c r="ULU414" s="47"/>
      <c r="ULV414" s="47"/>
      <c r="ULW414" s="47"/>
      <c r="ULX414" s="47"/>
      <c r="ULY414" s="47"/>
      <c r="ULZ414" s="47"/>
      <c r="UMA414" s="47"/>
      <c r="UMB414" s="47"/>
      <c r="UMC414" s="47"/>
      <c r="UMD414" s="47"/>
      <c r="UME414" s="47"/>
      <c r="UMF414" s="47"/>
      <c r="UMG414" s="47"/>
      <c r="UMH414" s="47"/>
      <c r="UMI414" s="47"/>
      <c r="UMJ414" s="47"/>
      <c r="UMK414" s="47"/>
      <c r="UML414" s="47"/>
      <c r="UMM414" s="47"/>
      <c r="UMN414" s="47"/>
      <c r="UMO414" s="47"/>
      <c r="UMP414" s="47"/>
      <c r="UMQ414" s="47"/>
      <c r="UMR414" s="47"/>
      <c r="UMS414" s="47"/>
      <c r="UMT414" s="47"/>
      <c r="UMU414" s="47"/>
      <c r="UMV414" s="47"/>
      <c r="UMW414" s="47"/>
      <c r="UMX414" s="47"/>
      <c r="UMY414" s="47"/>
      <c r="UMZ414" s="47"/>
      <c r="UNA414" s="47"/>
      <c r="UNB414" s="47"/>
      <c r="UNC414" s="47"/>
      <c r="UND414" s="47"/>
      <c r="UNE414" s="47"/>
      <c r="UNF414" s="47"/>
      <c r="UNG414" s="47"/>
      <c r="UNH414" s="47"/>
      <c r="UNI414" s="47"/>
      <c r="UNJ414" s="47"/>
      <c r="UNK414" s="47"/>
      <c r="UNL414" s="47"/>
      <c r="UNM414" s="47"/>
      <c r="UNN414" s="47"/>
      <c r="UNO414" s="47"/>
      <c r="UNP414" s="47"/>
      <c r="UNQ414" s="47"/>
      <c r="UNR414" s="47"/>
      <c r="UNS414" s="47"/>
      <c r="UNT414" s="47"/>
      <c r="UNU414" s="47"/>
      <c r="UNV414" s="47"/>
      <c r="UNW414" s="47"/>
      <c r="UNX414" s="47"/>
      <c r="UNY414" s="47"/>
      <c r="UNZ414" s="47"/>
      <c r="UOA414" s="47"/>
      <c r="UOB414" s="47"/>
      <c r="UOC414" s="47"/>
      <c r="UOD414" s="47"/>
      <c r="UOE414" s="47"/>
      <c r="UOF414" s="47"/>
      <c r="UOG414" s="47"/>
      <c r="UOH414" s="47"/>
      <c r="UOI414" s="47"/>
      <c r="UOJ414" s="47"/>
      <c r="UOK414" s="47"/>
      <c r="UOL414" s="47"/>
      <c r="UOM414" s="47"/>
      <c r="UON414" s="47"/>
      <c r="UOO414" s="47"/>
      <c r="UOP414" s="47"/>
      <c r="UOQ414" s="47"/>
      <c r="UOR414" s="47"/>
      <c r="UOS414" s="47"/>
      <c r="UOT414" s="47"/>
      <c r="UOU414" s="47"/>
      <c r="UOV414" s="47"/>
      <c r="UOW414" s="47"/>
      <c r="UOX414" s="47"/>
      <c r="UOY414" s="47"/>
      <c r="UOZ414" s="47"/>
      <c r="UPA414" s="47"/>
      <c r="UPB414" s="47"/>
      <c r="UPC414" s="47"/>
      <c r="UPD414" s="47"/>
      <c r="UPE414" s="47"/>
      <c r="UPF414" s="47"/>
      <c r="UPG414" s="47"/>
      <c r="UPH414" s="47"/>
      <c r="UPI414" s="47"/>
      <c r="UPJ414" s="47"/>
      <c r="UPK414" s="47"/>
      <c r="UPL414" s="47"/>
      <c r="UPM414" s="47"/>
      <c r="UPN414" s="47"/>
      <c r="UPO414" s="47"/>
      <c r="UPP414" s="47"/>
      <c r="UPQ414" s="47"/>
      <c r="UPR414" s="47"/>
      <c r="UPS414" s="47"/>
      <c r="UPT414" s="47"/>
      <c r="UPU414" s="47"/>
      <c r="UPV414" s="47"/>
      <c r="UPW414" s="47"/>
      <c r="UPX414" s="47"/>
      <c r="UPY414" s="47"/>
      <c r="UPZ414" s="47"/>
      <c r="UQA414" s="47"/>
      <c r="UQB414" s="47"/>
      <c r="UQC414" s="47"/>
      <c r="UQD414" s="47"/>
      <c r="UQE414" s="47"/>
      <c r="UQF414" s="47"/>
      <c r="UQG414" s="47"/>
      <c r="UQH414" s="47"/>
      <c r="UQI414" s="47"/>
      <c r="UQJ414" s="47"/>
      <c r="UQK414" s="47"/>
      <c r="UQL414" s="47"/>
      <c r="UQM414" s="47"/>
      <c r="UQN414" s="47"/>
      <c r="UQO414" s="47"/>
      <c r="UQP414" s="47"/>
      <c r="UQQ414" s="47"/>
      <c r="UQR414" s="47"/>
      <c r="UQS414" s="47"/>
      <c r="UQT414" s="47"/>
      <c r="UQU414" s="47"/>
      <c r="UQV414" s="47"/>
      <c r="UQW414" s="47"/>
      <c r="UQX414" s="47"/>
      <c r="UQY414" s="47"/>
      <c r="UQZ414" s="47"/>
      <c r="URA414" s="47"/>
      <c r="URB414" s="47"/>
      <c r="URC414" s="47"/>
      <c r="URD414" s="47"/>
      <c r="URE414" s="47"/>
      <c r="URF414" s="47"/>
      <c r="URG414" s="47"/>
      <c r="URH414" s="47"/>
      <c r="URI414" s="47"/>
      <c r="URJ414" s="47"/>
      <c r="URK414" s="47"/>
      <c r="URL414" s="47"/>
      <c r="URM414" s="47"/>
      <c r="URN414" s="47"/>
      <c r="URO414" s="47"/>
      <c r="URP414" s="47"/>
      <c r="URQ414" s="47"/>
      <c r="URR414" s="47"/>
      <c r="URS414" s="47"/>
      <c r="URT414" s="47"/>
      <c r="URU414" s="47"/>
      <c r="URV414" s="47"/>
      <c r="URW414" s="47"/>
      <c r="URX414" s="47"/>
      <c r="URY414" s="47"/>
      <c r="URZ414" s="47"/>
      <c r="USA414" s="47"/>
      <c r="USB414" s="47"/>
      <c r="USC414" s="47"/>
      <c r="USD414" s="47"/>
      <c r="USE414" s="47"/>
      <c r="USF414" s="47"/>
      <c r="USG414" s="47"/>
      <c r="USH414" s="47"/>
      <c r="USI414" s="47"/>
      <c r="USJ414" s="47"/>
      <c r="USK414" s="47"/>
      <c r="USL414" s="47"/>
      <c r="USM414" s="47"/>
      <c r="USN414" s="47"/>
      <c r="USO414" s="47"/>
      <c r="USP414" s="47"/>
      <c r="USQ414" s="47"/>
      <c r="USR414" s="47"/>
      <c r="USS414" s="47"/>
      <c r="UST414" s="47"/>
      <c r="USU414" s="47"/>
      <c r="USV414" s="47"/>
      <c r="USW414" s="47"/>
      <c r="USX414" s="47"/>
      <c r="USY414" s="47"/>
      <c r="USZ414" s="47"/>
      <c r="UTA414" s="47"/>
      <c r="UTB414" s="47"/>
      <c r="UTC414" s="47"/>
      <c r="UTD414" s="47"/>
      <c r="UTE414" s="47"/>
      <c r="UTF414" s="47"/>
      <c r="UTG414" s="47"/>
      <c r="UTH414" s="47"/>
      <c r="UTI414" s="47"/>
      <c r="UTJ414" s="47"/>
      <c r="UTK414" s="47"/>
      <c r="UTL414" s="47"/>
      <c r="UTM414" s="47"/>
      <c r="UTN414" s="47"/>
      <c r="UTO414" s="47"/>
      <c r="UTP414" s="47"/>
      <c r="UTQ414" s="47"/>
      <c r="UTR414" s="47"/>
      <c r="UTS414" s="47"/>
      <c r="UTT414" s="47"/>
      <c r="UTU414" s="47"/>
      <c r="UTV414" s="47"/>
      <c r="UTW414" s="47"/>
      <c r="UTX414" s="47"/>
      <c r="UTY414" s="47"/>
      <c r="UTZ414" s="47"/>
      <c r="UUA414" s="47"/>
      <c r="UUB414" s="47"/>
      <c r="UUC414" s="47"/>
      <c r="UUD414" s="47"/>
      <c r="UUE414" s="47"/>
      <c r="UUF414" s="47"/>
      <c r="UUG414" s="47"/>
      <c r="UUH414" s="47"/>
      <c r="UUI414" s="47"/>
      <c r="UUJ414" s="47"/>
      <c r="UUK414" s="47"/>
      <c r="UUL414" s="47"/>
      <c r="UUM414" s="47"/>
      <c r="UUN414" s="47"/>
      <c r="UUO414" s="47"/>
      <c r="UUP414" s="47"/>
      <c r="UUQ414" s="47"/>
      <c r="UUR414" s="47"/>
      <c r="UUS414" s="47"/>
      <c r="UUT414" s="47"/>
      <c r="UUU414" s="47"/>
      <c r="UUV414" s="47"/>
      <c r="UUW414" s="47"/>
      <c r="UUX414" s="47"/>
      <c r="UUY414" s="47"/>
      <c r="UUZ414" s="47"/>
      <c r="UVA414" s="47"/>
      <c r="UVB414" s="47"/>
      <c r="UVC414" s="47"/>
      <c r="UVD414" s="47"/>
      <c r="UVE414" s="47"/>
      <c r="UVF414" s="47"/>
      <c r="UVG414" s="47"/>
      <c r="UVH414" s="47"/>
      <c r="UVI414" s="47"/>
      <c r="UVJ414" s="47"/>
      <c r="UVK414" s="47"/>
      <c r="UVL414" s="47"/>
      <c r="UVM414" s="47"/>
      <c r="UVN414" s="47"/>
      <c r="UVO414" s="47"/>
      <c r="UVP414" s="47"/>
      <c r="UVQ414" s="47"/>
      <c r="UVR414" s="47"/>
      <c r="UVS414" s="47"/>
      <c r="UVT414" s="47"/>
      <c r="UVU414" s="47"/>
      <c r="UVV414" s="47"/>
      <c r="UVW414" s="47"/>
      <c r="UVX414" s="47"/>
      <c r="UVY414" s="47"/>
      <c r="UVZ414" s="47"/>
      <c r="UWA414" s="47"/>
      <c r="UWB414" s="47"/>
      <c r="UWC414" s="47"/>
      <c r="UWD414" s="47"/>
      <c r="UWE414" s="47"/>
      <c r="UWF414" s="47"/>
      <c r="UWG414" s="47"/>
      <c r="UWH414" s="47"/>
      <c r="UWI414" s="47"/>
      <c r="UWJ414" s="47"/>
      <c r="UWK414" s="47"/>
      <c r="UWL414" s="47"/>
      <c r="UWM414" s="47"/>
      <c r="UWN414" s="47"/>
      <c r="UWO414" s="47"/>
      <c r="UWP414" s="47"/>
      <c r="UWQ414" s="47"/>
      <c r="UWR414" s="47"/>
      <c r="UWS414" s="47"/>
      <c r="UWT414" s="47"/>
      <c r="UWU414" s="47"/>
      <c r="UWV414" s="47"/>
      <c r="UWW414" s="47"/>
      <c r="UWX414" s="47"/>
      <c r="UWY414" s="47"/>
      <c r="UWZ414" s="47"/>
      <c r="UXA414" s="47"/>
      <c r="UXB414" s="47"/>
      <c r="UXC414" s="47"/>
      <c r="UXD414" s="47"/>
      <c r="UXE414" s="47"/>
      <c r="UXF414" s="47"/>
      <c r="UXG414" s="47"/>
      <c r="UXH414" s="47"/>
      <c r="UXI414" s="47"/>
      <c r="UXJ414" s="47"/>
      <c r="UXK414" s="47"/>
      <c r="UXL414" s="47"/>
      <c r="UXM414" s="47"/>
      <c r="UXN414" s="47"/>
      <c r="UXO414" s="47"/>
      <c r="UXP414" s="47"/>
      <c r="UXQ414" s="47"/>
      <c r="UXR414" s="47"/>
      <c r="UXS414" s="47"/>
      <c r="UXT414" s="47"/>
      <c r="UXU414" s="47"/>
      <c r="UXV414" s="47"/>
      <c r="UXW414" s="47"/>
      <c r="UXX414" s="47"/>
      <c r="UXY414" s="47"/>
      <c r="UXZ414" s="47"/>
      <c r="UYA414" s="47"/>
      <c r="UYB414" s="47"/>
      <c r="UYC414" s="47"/>
      <c r="UYD414" s="47"/>
      <c r="UYE414" s="47"/>
      <c r="UYF414" s="47"/>
      <c r="UYG414" s="47"/>
      <c r="UYH414" s="47"/>
      <c r="UYI414" s="47"/>
      <c r="UYJ414" s="47"/>
      <c r="UYK414" s="47"/>
      <c r="UYL414" s="47"/>
      <c r="UYM414" s="47"/>
      <c r="UYN414" s="47"/>
      <c r="UYO414" s="47"/>
      <c r="UYP414" s="47"/>
      <c r="UYQ414" s="47"/>
      <c r="UYR414" s="47"/>
      <c r="UYS414" s="47"/>
      <c r="UYT414" s="47"/>
      <c r="UYU414" s="47"/>
      <c r="UYV414" s="47"/>
      <c r="UYW414" s="47"/>
      <c r="UYX414" s="47"/>
      <c r="UYY414" s="47"/>
      <c r="UYZ414" s="47"/>
      <c r="UZA414" s="47"/>
      <c r="UZB414" s="47"/>
      <c r="UZC414" s="47"/>
      <c r="UZD414" s="47"/>
      <c r="UZE414" s="47"/>
      <c r="UZF414" s="47"/>
      <c r="UZG414" s="47"/>
      <c r="UZH414" s="47"/>
      <c r="UZI414" s="47"/>
      <c r="UZJ414" s="47"/>
      <c r="UZK414" s="47"/>
      <c r="UZL414" s="47"/>
      <c r="UZM414" s="47"/>
      <c r="UZN414" s="47"/>
      <c r="UZO414" s="47"/>
      <c r="UZP414" s="47"/>
      <c r="UZQ414" s="47"/>
      <c r="UZR414" s="47"/>
      <c r="UZS414" s="47"/>
      <c r="UZT414" s="47"/>
      <c r="UZU414" s="47"/>
      <c r="UZV414" s="47"/>
      <c r="UZW414" s="47"/>
      <c r="UZX414" s="47"/>
      <c r="UZY414" s="47"/>
      <c r="UZZ414" s="47"/>
      <c r="VAA414" s="47"/>
      <c r="VAB414" s="47"/>
      <c r="VAC414" s="47"/>
      <c r="VAD414" s="47"/>
      <c r="VAE414" s="47"/>
      <c r="VAF414" s="47"/>
      <c r="VAG414" s="47"/>
      <c r="VAH414" s="47"/>
      <c r="VAI414" s="47"/>
      <c r="VAJ414" s="47"/>
      <c r="VAK414" s="47"/>
      <c r="VAL414" s="47"/>
      <c r="VAM414" s="47"/>
      <c r="VAN414" s="47"/>
      <c r="VAO414" s="47"/>
      <c r="VAP414" s="47"/>
      <c r="VAQ414" s="47"/>
      <c r="VAR414" s="47"/>
      <c r="VAS414" s="47"/>
      <c r="VAT414" s="47"/>
      <c r="VAU414" s="47"/>
      <c r="VAV414" s="47"/>
      <c r="VAW414" s="47"/>
      <c r="VAX414" s="47"/>
      <c r="VAY414" s="47"/>
      <c r="VAZ414" s="47"/>
      <c r="VBA414" s="47"/>
      <c r="VBB414" s="47"/>
      <c r="VBC414" s="47"/>
      <c r="VBD414" s="47"/>
      <c r="VBE414" s="47"/>
      <c r="VBF414" s="47"/>
      <c r="VBG414" s="47"/>
      <c r="VBH414" s="47"/>
      <c r="VBI414" s="47"/>
      <c r="VBJ414" s="47"/>
      <c r="VBK414" s="47"/>
      <c r="VBL414" s="47"/>
      <c r="VBM414" s="47"/>
      <c r="VBN414" s="47"/>
      <c r="VBO414" s="47"/>
      <c r="VBP414" s="47"/>
      <c r="VBQ414" s="47"/>
      <c r="VBR414" s="47"/>
      <c r="VBS414" s="47"/>
      <c r="VBT414" s="47"/>
      <c r="VBU414" s="47"/>
      <c r="VBV414" s="47"/>
      <c r="VBW414" s="47"/>
      <c r="VBX414" s="47"/>
      <c r="VBY414" s="47"/>
      <c r="VBZ414" s="47"/>
      <c r="VCA414" s="47"/>
      <c r="VCB414" s="47"/>
      <c r="VCC414" s="47"/>
      <c r="VCD414" s="47"/>
      <c r="VCE414" s="47"/>
      <c r="VCF414" s="47"/>
      <c r="VCG414" s="47"/>
      <c r="VCH414" s="47"/>
      <c r="VCI414" s="47"/>
      <c r="VCJ414" s="47"/>
      <c r="VCK414" s="47"/>
      <c r="VCL414" s="47"/>
      <c r="VCM414" s="47"/>
      <c r="VCN414" s="47"/>
      <c r="VCO414" s="47"/>
      <c r="VCP414" s="47"/>
      <c r="VCQ414" s="47"/>
      <c r="VCR414" s="47"/>
      <c r="VCS414" s="47"/>
      <c r="VCT414" s="47"/>
      <c r="VCU414" s="47"/>
      <c r="VCV414" s="47"/>
      <c r="VCW414" s="47"/>
      <c r="VCX414" s="47"/>
      <c r="VCY414" s="47"/>
      <c r="VCZ414" s="47"/>
      <c r="VDA414" s="47"/>
      <c r="VDB414" s="47"/>
      <c r="VDC414" s="47"/>
      <c r="VDD414" s="47"/>
      <c r="VDE414" s="47"/>
      <c r="VDF414" s="47"/>
      <c r="VDG414" s="47"/>
      <c r="VDH414" s="47"/>
      <c r="VDI414" s="47"/>
      <c r="VDJ414" s="47"/>
      <c r="VDK414" s="47"/>
      <c r="VDL414" s="47"/>
      <c r="VDM414" s="47"/>
      <c r="VDN414" s="47"/>
      <c r="VDO414" s="47"/>
      <c r="VDP414" s="47"/>
      <c r="VDQ414" s="47"/>
      <c r="VDR414" s="47"/>
      <c r="VDS414" s="47"/>
      <c r="VDT414" s="47"/>
      <c r="VDU414" s="47"/>
      <c r="VDV414" s="47"/>
      <c r="VDW414" s="47"/>
      <c r="VDX414" s="47"/>
      <c r="VDY414" s="47"/>
      <c r="VDZ414" s="47"/>
      <c r="VEA414" s="47"/>
      <c r="VEB414" s="47"/>
      <c r="VEC414" s="47"/>
      <c r="VED414" s="47"/>
      <c r="VEE414" s="47"/>
      <c r="VEF414" s="47"/>
      <c r="VEG414" s="47"/>
      <c r="VEH414" s="47"/>
      <c r="VEI414" s="47"/>
      <c r="VEJ414" s="47"/>
      <c r="VEK414" s="47"/>
      <c r="VEL414" s="47"/>
      <c r="VEM414" s="47"/>
      <c r="VEN414" s="47"/>
      <c r="VEO414" s="47"/>
      <c r="VEP414" s="47"/>
      <c r="VEQ414" s="47"/>
      <c r="VER414" s="47"/>
      <c r="VES414" s="47"/>
      <c r="VET414" s="47"/>
      <c r="VEU414" s="47"/>
      <c r="VEV414" s="47"/>
      <c r="VEW414" s="47"/>
      <c r="VEX414" s="47"/>
      <c r="VEY414" s="47"/>
      <c r="VEZ414" s="47"/>
      <c r="VFA414" s="47"/>
      <c r="VFB414" s="47"/>
      <c r="VFC414" s="47"/>
      <c r="VFD414" s="47"/>
      <c r="VFE414" s="47"/>
      <c r="VFF414" s="47"/>
      <c r="VFG414" s="47"/>
      <c r="VFH414" s="47"/>
      <c r="VFI414" s="47"/>
      <c r="VFJ414" s="47"/>
      <c r="VFK414" s="47"/>
      <c r="VFL414" s="47"/>
      <c r="VFM414" s="47"/>
      <c r="VFN414" s="47"/>
      <c r="VFO414" s="47"/>
      <c r="VFP414" s="47"/>
      <c r="VFQ414" s="47"/>
      <c r="VFR414" s="47"/>
      <c r="VFS414" s="47"/>
      <c r="VFT414" s="47"/>
      <c r="VFU414" s="47"/>
      <c r="VFV414" s="47"/>
      <c r="VFW414" s="47"/>
      <c r="VFX414" s="47"/>
      <c r="VFY414" s="47"/>
      <c r="VFZ414" s="47"/>
      <c r="VGA414" s="47"/>
      <c r="VGB414" s="47"/>
      <c r="VGC414" s="47"/>
      <c r="VGD414" s="47"/>
      <c r="VGE414" s="47"/>
      <c r="VGF414" s="47"/>
      <c r="VGG414" s="47"/>
      <c r="VGH414" s="47"/>
      <c r="VGI414" s="47"/>
      <c r="VGJ414" s="47"/>
      <c r="VGK414" s="47"/>
      <c r="VGL414" s="47"/>
      <c r="VGM414" s="47"/>
      <c r="VGN414" s="47"/>
      <c r="VGO414" s="47"/>
      <c r="VGP414" s="47"/>
      <c r="VGQ414" s="47"/>
      <c r="VGR414" s="47"/>
      <c r="VGS414" s="47"/>
      <c r="VGT414" s="47"/>
      <c r="VGU414" s="47"/>
      <c r="VGV414" s="47"/>
      <c r="VGW414" s="47"/>
      <c r="VGX414" s="47"/>
      <c r="VGY414" s="47"/>
      <c r="VGZ414" s="47"/>
      <c r="VHA414" s="47"/>
      <c r="VHB414" s="47"/>
      <c r="VHC414" s="47"/>
      <c r="VHD414" s="47"/>
      <c r="VHE414" s="47"/>
      <c r="VHF414" s="47"/>
      <c r="VHG414" s="47"/>
      <c r="VHH414" s="47"/>
      <c r="VHI414" s="47"/>
      <c r="VHJ414" s="47"/>
      <c r="VHK414" s="47"/>
      <c r="VHL414" s="47"/>
      <c r="VHM414" s="47"/>
      <c r="VHN414" s="47"/>
      <c r="VHO414" s="47"/>
      <c r="VHP414" s="47"/>
      <c r="VHQ414" s="47"/>
      <c r="VHR414" s="47"/>
      <c r="VHS414" s="47"/>
      <c r="VHT414" s="47"/>
      <c r="VHU414" s="47"/>
      <c r="VHV414" s="47"/>
      <c r="VHW414" s="47"/>
      <c r="VHX414" s="47"/>
      <c r="VHY414" s="47"/>
      <c r="VHZ414" s="47"/>
      <c r="VIA414" s="47"/>
      <c r="VIB414" s="47"/>
      <c r="VIC414" s="47"/>
      <c r="VID414" s="47"/>
      <c r="VIE414" s="47"/>
      <c r="VIF414" s="47"/>
      <c r="VIG414" s="47"/>
      <c r="VIH414" s="47"/>
      <c r="VII414" s="47"/>
      <c r="VIJ414" s="47"/>
      <c r="VIK414" s="47"/>
      <c r="VIL414" s="47"/>
      <c r="VIM414" s="47"/>
      <c r="VIN414" s="47"/>
      <c r="VIO414" s="47"/>
      <c r="VIP414" s="47"/>
      <c r="VIQ414" s="47"/>
      <c r="VIR414" s="47"/>
      <c r="VIS414" s="47"/>
      <c r="VIT414" s="47"/>
      <c r="VIU414" s="47"/>
      <c r="VIV414" s="47"/>
      <c r="VIW414" s="47"/>
      <c r="VIX414" s="47"/>
      <c r="VIY414" s="47"/>
      <c r="VIZ414" s="47"/>
      <c r="VJA414" s="47"/>
      <c r="VJB414" s="47"/>
      <c r="VJC414" s="47"/>
      <c r="VJD414" s="47"/>
      <c r="VJE414" s="47"/>
      <c r="VJF414" s="47"/>
      <c r="VJG414" s="47"/>
      <c r="VJH414" s="47"/>
      <c r="VJI414" s="47"/>
      <c r="VJJ414" s="47"/>
      <c r="VJK414" s="47"/>
      <c r="VJL414" s="47"/>
      <c r="VJM414" s="47"/>
      <c r="VJN414" s="47"/>
      <c r="VJO414" s="47"/>
      <c r="VJP414" s="47"/>
      <c r="VJQ414" s="47"/>
      <c r="VJR414" s="47"/>
      <c r="VJS414" s="47"/>
      <c r="VJT414" s="47"/>
      <c r="VJU414" s="47"/>
      <c r="VJV414" s="47"/>
      <c r="VJW414" s="47"/>
      <c r="VJX414" s="47"/>
      <c r="VJY414" s="47"/>
      <c r="VJZ414" s="47"/>
      <c r="VKA414" s="47"/>
      <c r="VKB414" s="47"/>
      <c r="VKC414" s="47"/>
      <c r="VKD414" s="47"/>
      <c r="VKE414" s="47"/>
      <c r="VKF414" s="47"/>
      <c r="VKG414" s="47"/>
      <c r="VKH414" s="47"/>
      <c r="VKI414" s="47"/>
      <c r="VKJ414" s="47"/>
      <c r="VKK414" s="47"/>
      <c r="VKL414" s="47"/>
      <c r="VKM414" s="47"/>
      <c r="VKN414" s="47"/>
      <c r="VKO414" s="47"/>
      <c r="VKP414" s="47"/>
      <c r="VKQ414" s="47"/>
      <c r="VKR414" s="47"/>
      <c r="VKS414" s="47"/>
      <c r="VKT414" s="47"/>
      <c r="VKU414" s="47"/>
      <c r="VKV414" s="47"/>
      <c r="VKW414" s="47"/>
      <c r="VKX414" s="47"/>
      <c r="VKY414" s="47"/>
      <c r="VKZ414" s="47"/>
      <c r="VLA414" s="47"/>
      <c r="VLB414" s="47"/>
      <c r="VLC414" s="47"/>
      <c r="VLD414" s="47"/>
      <c r="VLE414" s="47"/>
      <c r="VLF414" s="47"/>
      <c r="VLG414" s="47"/>
      <c r="VLH414" s="47"/>
      <c r="VLI414" s="47"/>
      <c r="VLJ414" s="47"/>
      <c r="VLK414" s="47"/>
      <c r="VLL414" s="47"/>
      <c r="VLM414" s="47"/>
      <c r="VLN414" s="47"/>
      <c r="VLO414" s="47"/>
      <c r="VLP414" s="47"/>
      <c r="VLQ414" s="47"/>
      <c r="VLR414" s="47"/>
      <c r="VLS414" s="47"/>
      <c r="VLT414" s="47"/>
      <c r="VLU414" s="47"/>
      <c r="VLV414" s="47"/>
      <c r="VLW414" s="47"/>
      <c r="VLX414" s="47"/>
      <c r="VLY414" s="47"/>
      <c r="VLZ414" s="47"/>
      <c r="VMA414" s="47"/>
      <c r="VMB414" s="47"/>
      <c r="VMC414" s="47"/>
      <c r="VMD414" s="47"/>
      <c r="VME414" s="47"/>
      <c r="VMF414" s="47"/>
      <c r="VMG414" s="47"/>
      <c r="VMH414" s="47"/>
      <c r="VMI414" s="47"/>
      <c r="VMJ414" s="47"/>
      <c r="VMK414" s="47"/>
      <c r="VML414" s="47"/>
      <c r="VMM414" s="47"/>
      <c r="VMN414" s="47"/>
      <c r="VMO414" s="47"/>
      <c r="VMP414" s="47"/>
      <c r="VMQ414" s="47"/>
      <c r="VMR414" s="47"/>
      <c r="VMS414" s="47"/>
      <c r="VMT414" s="47"/>
      <c r="VMU414" s="47"/>
      <c r="VMV414" s="47"/>
      <c r="VMW414" s="47"/>
      <c r="VMX414" s="47"/>
      <c r="VMY414" s="47"/>
      <c r="VMZ414" s="47"/>
      <c r="VNA414" s="47"/>
      <c r="VNB414" s="47"/>
      <c r="VNC414" s="47"/>
      <c r="VND414" s="47"/>
      <c r="VNE414" s="47"/>
      <c r="VNF414" s="47"/>
      <c r="VNG414" s="47"/>
      <c r="VNH414" s="47"/>
      <c r="VNI414" s="47"/>
      <c r="VNJ414" s="47"/>
      <c r="VNK414" s="47"/>
      <c r="VNL414" s="47"/>
      <c r="VNM414" s="47"/>
      <c r="VNN414" s="47"/>
      <c r="VNO414" s="47"/>
      <c r="VNP414" s="47"/>
      <c r="VNQ414" s="47"/>
      <c r="VNR414" s="47"/>
      <c r="VNS414" s="47"/>
      <c r="VNT414" s="47"/>
      <c r="VNU414" s="47"/>
      <c r="VNV414" s="47"/>
      <c r="VNW414" s="47"/>
      <c r="VNX414" s="47"/>
      <c r="VNY414" s="47"/>
      <c r="VNZ414" s="47"/>
      <c r="VOA414" s="47"/>
      <c r="VOB414" s="47"/>
      <c r="VOC414" s="47"/>
      <c r="VOD414" s="47"/>
      <c r="VOE414" s="47"/>
      <c r="VOF414" s="47"/>
      <c r="VOG414" s="47"/>
      <c r="VOH414" s="47"/>
      <c r="VOI414" s="47"/>
      <c r="VOJ414" s="47"/>
      <c r="VOK414" s="47"/>
      <c r="VOL414" s="47"/>
      <c r="VOM414" s="47"/>
      <c r="VON414" s="47"/>
      <c r="VOO414" s="47"/>
      <c r="VOP414" s="47"/>
      <c r="VOQ414" s="47"/>
      <c r="VOR414" s="47"/>
      <c r="VOS414" s="47"/>
      <c r="VOT414" s="47"/>
      <c r="VOU414" s="47"/>
      <c r="VOV414" s="47"/>
      <c r="VOW414" s="47"/>
      <c r="VOX414" s="47"/>
      <c r="VOY414" s="47"/>
      <c r="VOZ414" s="47"/>
      <c r="VPA414" s="47"/>
      <c r="VPB414" s="47"/>
      <c r="VPC414" s="47"/>
      <c r="VPD414" s="47"/>
      <c r="VPE414" s="47"/>
      <c r="VPF414" s="47"/>
      <c r="VPG414" s="47"/>
      <c r="VPH414" s="47"/>
      <c r="VPI414" s="47"/>
      <c r="VPJ414" s="47"/>
      <c r="VPK414" s="47"/>
      <c r="VPL414" s="47"/>
      <c r="VPM414" s="47"/>
      <c r="VPN414" s="47"/>
      <c r="VPO414" s="47"/>
      <c r="VPP414" s="47"/>
      <c r="VPQ414" s="47"/>
      <c r="VPR414" s="47"/>
      <c r="VPS414" s="47"/>
      <c r="VPT414" s="47"/>
      <c r="VPU414" s="47"/>
      <c r="VPV414" s="47"/>
      <c r="VPW414" s="47"/>
      <c r="VPX414" s="47"/>
      <c r="VPY414" s="47"/>
      <c r="VPZ414" s="47"/>
      <c r="VQA414" s="47"/>
      <c r="VQB414" s="47"/>
      <c r="VQC414" s="47"/>
      <c r="VQD414" s="47"/>
      <c r="VQE414" s="47"/>
      <c r="VQF414" s="47"/>
      <c r="VQG414" s="47"/>
      <c r="VQH414" s="47"/>
      <c r="VQI414" s="47"/>
      <c r="VQJ414" s="47"/>
      <c r="VQK414" s="47"/>
      <c r="VQL414" s="47"/>
      <c r="VQM414" s="47"/>
      <c r="VQN414" s="47"/>
      <c r="VQO414" s="47"/>
      <c r="VQP414" s="47"/>
      <c r="VQQ414" s="47"/>
      <c r="VQR414" s="47"/>
      <c r="VQS414" s="47"/>
      <c r="VQT414" s="47"/>
      <c r="VQU414" s="47"/>
      <c r="VQV414" s="47"/>
      <c r="VQW414" s="47"/>
      <c r="VQX414" s="47"/>
      <c r="VQY414" s="47"/>
      <c r="VQZ414" s="47"/>
      <c r="VRA414" s="47"/>
      <c r="VRB414" s="47"/>
      <c r="VRC414" s="47"/>
      <c r="VRD414" s="47"/>
      <c r="VRE414" s="47"/>
      <c r="VRF414" s="47"/>
      <c r="VRG414" s="47"/>
      <c r="VRH414" s="47"/>
      <c r="VRI414" s="47"/>
      <c r="VRJ414" s="47"/>
      <c r="VRK414" s="47"/>
      <c r="VRL414" s="47"/>
      <c r="VRM414" s="47"/>
      <c r="VRN414" s="47"/>
      <c r="VRO414" s="47"/>
      <c r="VRP414" s="47"/>
      <c r="VRQ414" s="47"/>
      <c r="VRR414" s="47"/>
      <c r="VRS414" s="47"/>
      <c r="VRT414" s="47"/>
      <c r="VRU414" s="47"/>
      <c r="VRV414" s="47"/>
      <c r="VRW414" s="47"/>
      <c r="VRX414" s="47"/>
      <c r="VRY414" s="47"/>
      <c r="VRZ414" s="47"/>
      <c r="VSA414" s="47"/>
      <c r="VSB414" s="47"/>
      <c r="VSC414" s="47"/>
      <c r="VSD414" s="47"/>
      <c r="VSE414" s="47"/>
      <c r="VSF414" s="47"/>
      <c r="VSG414" s="47"/>
      <c r="VSH414" s="47"/>
      <c r="VSI414" s="47"/>
      <c r="VSJ414" s="47"/>
      <c r="VSK414" s="47"/>
      <c r="VSL414" s="47"/>
      <c r="VSM414" s="47"/>
      <c r="VSN414" s="47"/>
      <c r="VSO414" s="47"/>
      <c r="VSP414" s="47"/>
      <c r="VSQ414" s="47"/>
      <c r="VSR414" s="47"/>
      <c r="VSS414" s="47"/>
      <c r="VST414" s="47"/>
      <c r="VSU414" s="47"/>
      <c r="VSV414" s="47"/>
      <c r="VSW414" s="47"/>
      <c r="VSX414" s="47"/>
      <c r="VSY414" s="47"/>
      <c r="VSZ414" s="47"/>
      <c r="VTA414" s="47"/>
      <c r="VTB414" s="47"/>
      <c r="VTC414" s="47"/>
      <c r="VTD414" s="47"/>
      <c r="VTE414" s="47"/>
      <c r="VTF414" s="47"/>
      <c r="VTG414" s="47"/>
      <c r="VTH414" s="47"/>
      <c r="VTI414" s="47"/>
      <c r="VTJ414" s="47"/>
      <c r="VTK414" s="47"/>
      <c r="VTL414" s="47"/>
      <c r="VTM414" s="47"/>
      <c r="VTN414" s="47"/>
      <c r="VTO414" s="47"/>
      <c r="VTP414" s="47"/>
      <c r="VTQ414" s="47"/>
      <c r="VTR414" s="47"/>
      <c r="VTS414" s="47"/>
      <c r="VTT414" s="47"/>
      <c r="VTU414" s="47"/>
      <c r="VTV414" s="47"/>
      <c r="VTW414" s="47"/>
      <c r="VTX414" s="47"/>
      <c r="VTY414" s="47"/>
      <c r="VTZ414" s="47"/>
      <c r="VUA414" s="47"/>
      <c r="VUB414" s="47"/>
      <c r="VUC414" s="47"/>
      <c r="VUD414" s="47"/>
      <c r="VUE414" s="47"/>
      <c r="VUF414" s="47"/>
      <c r="VUG414" s="47"/>
      <c r="VUH414" s="47"/>
      <c r="VUI414" s="47"/>
      <c r="VUJ414" s="47"/>
      <c r="VUK414" s="47"/>
      <c r="VUL414" s="47"/>
      <c r="VUM414" s="47"/>
      <c r="VUN414" s="47"/>
      <c r="VUO414" s="47"/>
      <c r="VUP414" s="47"/>
      <c r="VUQ414" s="47"/>
      <c r="VUR414" s="47"/>
      <c r="VUS414" s="47"/>
      <c r="VUT414" s="47"/>
      <c r="VUU414" s="47"/>
      <c r="VUV414" s="47"/>
      <c r="VUW414" s="47"/>
      <c r="VUX414" s="47"/>
      <c r="VUY414" s="47"/>
      <c r="VUZ414" s="47"/>
      <c r="VVA414" s="47"/>
      <c r="VVB414" s="47"/>
      <c r="VVC414" s="47"/>
      <c r="VVD414" s="47"/>
      <c r="VVE414" s="47"/>
      <c r="VVF414" s="47"/>
      <c r="VVG414" s="47"/>
      <c r="VVH414" s="47"/>
      <c r="VVI414" s="47"/>
      <c r="VVJ414" s="47"/>
      <c r="VVK414" s="47"/>
      <c r="VVL414" s="47"/>
      <c r="VVM414" s="47"/>
      <c r="VVN414" s="47"/>
      <c r="VVO414" s="47"/>
      <c r="VVP414" s="47"/>
      <c r="VVQ414" s="47"/>
      <c r="VVR414" s="47"/>
      <c r="VVS414" s="47"/>
      <c r="VVT414" s="47"/>
      <c r="VVU414" s="47"/>
      <c r="VVV414" s="47"/>
      <c r="VVW414" s="47"/>
      <c r="VVX414" s="47"/>
      <c r="VVY414" s="47"/>
      <c r="VVZ414" s="47"/>
      <c r="VWA414" s="47"/>
      <c r="VWB414" s="47"/>
      <c r="VWC414" s="47"/>
      <c r="VWD414" s="47"/>
      <c r="VWE414" s="47"/>
      <c r="VWF414" s="47"/>
      <c r="VWG414" s="47"/>
      <c r="VWH414" s="47"/>
      <c r="VWI414" s="47"/>
      <c r="VWJ414" s="47"/>
      <c r="VWK414" s="47"/>
      <c r="VWL414" s="47"/>
      <c r="VWM414" s="47"/>
      <c r="VWN414" s="47"/>
      <c r="VWO414" s="47"/>
      <c r="VWP414" s="47"/>
      <c r="VWQ414" s="47"/>
      <c r="VWR414" s="47"/>
      <c r="VWS414" s="47"/>
      <c r="VWT414" s="47"/>
      <c r="VWU414" s="47"/>
      <c r="VWV414" s="47"/>
      <c r="VWW414" s="47"/>
      <c r="VWX414" s="47"/>
      <c r="VWY414" s="47"/>
      <c r="VWZ414" s="47"/>
      <c r="VXA414" s="47"/>
      <c r="VXB414" s="47"/>
      <c r="VXC414" s="47"/>
      <c r="VXD414" s="47"/>
      <c r="VXE414" s="47"/>
      <c r="VXF414" s="47"/>
      <c r="VXG414" s="47"/>
      <c r="VXH414" s="47"/>
      <c r="VXI414" s="47"/>
      <c r="VXJ414" s="47"/>
      <c r="VXK414" s="47"/>
      <c r="VXL414" s="47"/>
      <c r="VXM414" s="47"/>
      <c r="VXN414" s="47"/>
      <c r="VXO414" s="47"/>
      <c r="VXP414" s="47"/>
      <c r="VXQ414" s="47"/>
      <c r="VXR414" s="47"/>
      <c r="VXS414" s="47"/>
      <c r="VXT414" s="47"/>
      <c r="VXU414" s="47"/>
      <c r="VXV414" s="47"/>
      <c r="VXW414" s="47"/>
      <c r="VXX414" s="47"/>
      <c r="VXY414" s="47"/>
      <c r="VXZ414" s="47"/>
      <c r="VYA414" s="47"/>
      <c r="VYB414" s="47"/>
      <c r="VYC414" s="47"/>
      <c r="VYD414" s="47"/>
      <c r="VYE414" s="47"/>
      <c r="VYF414" s="47"/>
      <c r="VYG414" s="47"/>
      <c r="VYH414" s="47"/>
      <c r="VYI414" s="47"/>
      <c r="VYJ414" s="47"/>
      <c r="VYK414" s="47"/>
      <c r="VYL414" s="47"/>
      <c r="VYM414" s="47"/>
      <c r="VYN414" s="47"/>
      <c r="VYO414" s="47"/>
      <c r="VYP414" s="47"/>
      <c r="VYQ414" s="47"/>
      <c r="VYR414" s="47"/>
      <c r="VYS414" s="47"/>
      <c r="VYT414" s="47"/>
      <c r="VYU414" s="47"/>
      <c r="VYV414" s="47"/>
      <c r="VYW414" s="47"/>
      <c r="VYX414" s="47"/>
      <c r="VYY414" s="47"/>
      <c r="VYZ414" s="47"/>
      <c r="VZA414" s="47"/>
      <c r="VZB414" s="47"/>
      <c r="VZC414" s="47"/>
      <c r="VZD414" s="47"/>
      <c r="VZE414" s="47"/>
      <c r="VZF414" s="47"/>
      <c r="VZG414" s="47"/>
      <c r="VZH414" s="47"/>
      <c r="VZI414" s="47"/>
      <c r="VZJ414" s="47"/>
      <c r="VZK414" s="47"/>
      <c r="VZL414" s="47"/>
      <c r="VZM414" s="47"/>
      <c r="VZN414" s="47"/>
      <c r="VZO414" s="47"/>
      <c r="VZP414" s="47"/>
      <c r="VZQ414" s="47"/>
      <c r="VZR414" s="47"/>
      <c r="VZS414" s="47"/>
      <c r="VZT414" s="47"/>
      <c r="VZU414" s="47"/>
      <c r="VZV414" s="47"/>
      <c r="VZW414" s="47"/>
      <c r="VZX414" s="47"/>
      <c r="VZY414" s="47"/>
      <c r="VZZ414" s="47"/>
      <c r="WAA414" s="47"/>
      <c r="WAB414" s="47"/>
      <c r="WAC414" s="47"/>
      <c r="WAD414" s="47"/>
      <c r="WAE414" s="47"/>
      <c r="WAF414" s="47"/>
      <c r="WAG414" s="47"/>
      <c r="WAH414" s="47"/>
      <c r="WAI414" s="47"/>
      <c r="WAJ414" s="47"/>
      <c r="WAK414" s="47"/>
      <c r="WAL414" s="47"/>
      <c r="WAM414" s="47"/>
      <c r="WAN414" s="47"/>
      <c r="WAO414" s="47"/>
      <c r="WAP414" s="47"/>
      <c r="WAQ414" s="47"/>
      <c r="WAR414" s="47"/>
      <c r="WAS414" s="47"/>
      <c r="WAT414" s="47"/>
      <c r="WAU414" s="47"/>
      <c r="WAV414" s="47"/>
      <c r="WAW414" s="47"/>
      <c r="WAX414" s="47"/>
      <c r="WAY414" s="47"/>
      <c r="WAZ414" s="47"/>
      <c r="WBA414" s="47"/>
      <c r="WBB414" s="47"/>
      <c r="WBC414" s="47"/>
      <c r="WBD414" s="47"/>
      <c r="WBE414" s="47"/>
      <c r="WBF414" s="47"/>
      <c r="WBG414" s="47"/>
      <c r="WBH414" s="47"/>
      <c r="WBI414" s="47"/>
      <c r="WBJ414" s="47"/>
      <c r="WBK414" s="47"/>
      <c r="WBL414" s="47"/>
      <c r="WBM414" s="47"/>
      <c r="WBN414" s="47"/>
      <c r="WBO414" s="47"/>
      <c r="WBP414" s="47"/>
      <c r="WBQ414" s="47"/>
      <c r="WBR414" s="47"/>
      <c r="WBS414" s="47"/>
      <c r="WBT414" s="47"/>
      <c r="WBU414" s="47"/>
      <c r="WBV414" s="47"/>
      <c r="WBW414" s="47"/>
      <c r="WBX414" s="47"/>
      <c r="WBY414" s="47"/>
      <c r="WBZ414" s="47"/>
      <c r="WCA414" s="47"/>
      <c r="WCB414" s="47"/>
      <c r="WCC414" s="47"/>
      <c r="WCD414" s="47"/>
      <c r="WCE414" s="47"/>
      <c r="WCF414" s="47"/>
      <c r="WCG414" s="47"/>
      <c r="WCH414" s="47"/>
      <c r="WCI414" s="47"/>
      <c r="WCJ414" s="47"/>
      <c r="WCK414" s="47"/>
      <c r="WCL414" s="47"/>
      <c r="WCM414" s="47"/>
      <c r="WCN414" s="47"/>
      <c r="WCO414" s="47"/>
      <c r="WCP414" s="47"/>
      <c r="WCQ414" s="47"/>
      <c r="WCR414" s="47"/>
      <c r="WCS414" s="47"/>
      <c r="WCT414" s="47"/>
      <c r="WCU414" s="47"/>
      <c r="WCV414" s="47"/>
      <c r="WCW414" s="47"/>
      <c r="WCX414" s="47"/>
      <c r="WCY414" s="47"/>
      <c r="WCZ414" s="47"/>
      <c r="WDA414" s="47"/>
      <c r="WDB414" s="47"/>
      <c r="WDC414" s="47"/>
      <c r="WDD414" s="47"/>
      <c r="WDE414" s="47"/>
      <c r="WDF414" s="47"/>
      <c r="WDG414" s="47"/>
      <c r="WDH414" s="47"/>
      <c r="WDI414" s="47"/>
      <c r="WDJ414" s="47"/>
      <c r="WDK414" s="47"/>
      <c r="WDL414" s="47"/>
      <c r="WDM414" s="47"/>
      <c r="WDN414" s="47"/>
      <c r="WDO414" s="47"/>
      <c r="WDP414" s="47"/>
      <c r="WDQ414" s="47"/>
      <c r="WDR414" s="47"/>
      <c r="WDS414" s="47"/>
      <c r="WDT414" s="47"/>
      <c r="WDU414" s="47"/>
      <c r="WDV414" s="47"/>
      <c r="WDW414" s="47"/>
      <c r="WDX414" s="47"/>
      <c r="WDY414" s="47"/>
      <c r="WDZ414" s="47"/>
      <c r="WEA414" s="47"/>
      <c r="WEB414" s="47"/>
      <c r="WEC414" s="47"/>
      <c r="WED414" s="47"/>
      <c r="WEE414" s="47"/>
      <c r="WEF414" s="47"/>
      <c r="WEG414" s="47"/>
      <c r="WEH414" s="47"/>
      <c r="WEI414" s="47"/>
      <c r="WEJ414" s="47"/>
      <c r="WEK414" s="47"/>
      <c r="WEL414" s="47"/>
      <c r="WEM414" s="47"/>
      <c r="WEN414" s="47"/>
      <c r="WEO414" s="47"/>
      <c r="WEP414" s="47"/>
      <c r="WEQ414" s="47"/>
      <c r="WER414" s="47"/>
      <c r="WES414" s="47"/>
      <c r="WET414" s="47"/>
      <c r="WEU414" s="47"/>
      <c r="WEV414" s="47"/>
      <c r="WEW414" s="47"/>
      <c r="WEX414" s="47"/>
      <c r="WEY414" s="47"/>
      <c r="WEZ414" s="47"/>
      <c r="WFA414" s="47"/>
      <c r="WFB414" s="47"/>
      <c r="WFC414" s="47"/>
      <c r="WFD414" s="47"/>
      <c r="WFE414" s="47"/>
      <c r="WFF414" s="47"/>
      <c r="WFG414" s="47"/>
      <c r="WFH414" s="47"/>
      <c r="WFI414" s="47"/>
      <c r="WFJ414" s="47"/>
      <c r="WFK414" s="47"/>
      <c r="WFL414" s="47"/>
      <c r="WFM414" s="47"/>
      <c r="WFN414" s="47"/>
      <c r="WFO414" s="47"/>
      <c r="WFP414" s="47"/>
      <c r="WFQ414" s="47"/>
      <c r="WFR414" s="47"/>
      <c r="WFS414" s="47"/>
      <c r="WFT414" s="47"/>
      <c r="WFU414" s="47"/>
      <c r="WFV414" s="47"/>
      <c r="WFW414" s="47"/>
      <c r="WFX414" s="47"/>
      <c r="WFY414" s="47"/>
      <c r="WFZ414" s="47"/>
      <c r="WGA414" s="47"/>
      <c r="WGB414" s="47"/>
      <c r="WGC414" s="47"/>
      <c r="WGD414" s="47"/>
      <c r="WGE414" s="47"/>
      <c r="WGF414" s="47"/>
      <c r="WGG414" s="47"/>
      <c r="WGH414" s="47"/>
      <c r="WGI414" s="47"/>
      <c r="WGJ414" s="47"/>
      <c r="WGK414" s="47"/>
      <c r="WGL414" s="47"/>
      <c r="WGM414" s="47"/>
      <c r="WGN414" s="47"/>
      <c r="WGO414" s="47"/>
      <c r="WGP414" s="47"/>
      <c r="WGQ414" s="47"/>
      <c r="WGR414" s="47"/>
      <c r="WGS414" s="47"/>
      <c r="WGT414" s="47"/>
      <c r="WGU414" s="47"/>
      <c r="WGV414" s="47"/>
      <c r="WGW414" s="47"/>
      <c r="WGX414" s="47"/>
      <c r="WGY414" s="47"/>
      <c r="WGZ414" s="47"/>
      <c r="WHA414" s="47"/>
      <c r="WHB414" s="47"/>
      <c r="WHC414" s="47"/>
      <c r="WHD414" s="47"/>
      <c r="WHE414" s="47"/>
      <c r="WHF414" s="47"/>
      <c r="WHG414" s="47"/>
      <c r="WHH414" s="47"/>
      <c r="WHI414" s="47"/>
      <c r="WHJ414" s="47"/>
      <c r="WHK414" s="47"/>
      <c r="WHL414" s="47"/>
      <c r="WHM414" s="47"/>
      <c r="WHN414" s="47"/>
      <c r="WHO414" s="47"/>
      <c r="WHP414" s="47"/>
      <c r="WHQ414" s="47"/>
      <c r="WHR414" s="47"/>
      <c r="WHS414" s="47"/>
      <c r="WHT414" s="47"/>
      <c r="WHU414" s="47"/>
      <c r="WHV414" s="47"/>
      <c r="WHW414" s="47"/>
      <c r="WHX414" s="47"/>
      <c r="WHY414" s="47"/>
      <c r="WHZ414" s="47"/>
      <c r="WIA414" s="47"/>
      <c r="WIB414" s="47"/>
      <c r="WIC414" s="47"/>
      <c r="WID414" s="47"/>
      <c r="WIE414" s="47"/>
      <c r="WIF414" s="47"/>
      <c r="WIG414" s="47"/>
      <c r="WIH414" s="47"/>
      <c r="WII414" s="47"/>
      <c r="WIJ414" s="47"/>
      <c r="WIK414" s="47"/>
      <c r="WIL414" s="47"/>
      <c r="WIM414" s="47"/>
      <c r="WIN414" s="47"/>
      <c r="WIO414" s="47"/>
      <c r="WIP414" s="47"/>
      <c r="WIQ414" s="47"/>
      <c r="WIR414" s="47"/>
      <c r="WIS414" s="47"/>
      <c r="WIT414" s="47"/>
      <c r="WIU414" s="47"/>
      <c r="WIV414" s="47"/>
      <c r="WIW414" s="47"/>
      <c r="WIX414" s="47"/>
      <c r="WIY414" s="47"/>
      <c r="WIZ414" s="47"/>
      <c r="WJA414" s="47"/>
      <c r="WJB414" s="47"/>
      <c r="WJC414" s="47"/>
      <c r="WJD414" s="47"/>
      <c r="WJE414" s="47"/>
      <c r="WJF414" s="47"/>
      <c r="WJG414" s="47"/>
      <c r="WJH414" s="47"/>
      <c r="WJI414" s="47"/>
      <c r="WJJ414" s="47"/>
      <c r="WJK414" s="47"/>
      <c r="WJL414" s="47"/>
      <c r="WJM414" s="47"/>
      <c r="WJN414" s="47"/>
      <c r="WJO414" s="47"/>
      <c r="WJP414" s="47"/>
      <c r="WJQ414" s="47"/>
      <c r="WJR414" s="47"/>
      <c r="WJS414" s="47"/>
      <c r="WJT414" s="47"/>
      <c r="WJU414" s="47"/>
      <c r="WJV414" s="47"/>
      <c r="WJW414" s="47"/>
      <c r="WJX414" s="47"/>
      <c r="WJY414" s="47"/>
      <c r="WJZ414" s="47"/>
      <c r="WKA414" s="47"/>
      <c r="WKB414" s="47"/>
      <c r="WKC414" s="47"/>
      <c r="WKD414" s="47"/>
      <c r="WKE414" s="47"/>
      <c r="WKF414" s="47"/>
      <c r="WKG414" s="47"/>
      <c r="WKH414" s="47"/>
      <c r="WKI414" s="47"/>
      <c r="WKJ414" s="47"/>
      <c r="WKK414" s="47"/>
      <c r="WKL414" s="47"/>
      <c r="WKM414" s="47"/>
      <c r="WKN414" s="47"/>
      <c r="WKO414" s="47"/>
      <c r="WKP414" s="47"/>
      <c r="WKQ414" s="47"/>
      <c r="WKR414" s="47"/>
      <c r="WKS414" s="47"/>
      <c r="WKT414" s="47"/>
      <c r="WKU414" s="47"/>
      <c r="WKV414" s="47"/>
      <c r="WKW414" s="47"/>
      <c r="WKX414" s="47"/>
      <c r="WKY414" s="47"/>
      <c r="WKZ414" s="47"/>
      <c r="WLA414" s="47"/>
      <c r="WLB414" s="47"/>
      <c r="WLC414" s="47"/>
      <c r="WLD414" s="47"/>
      <c r="WLE414" s="47"/>
      <c r="WLF414" s="47"/>
      <c r="WLG414" s="47"/>
      <c r="WLH414" s="47"/>
      <c r="WLI414" s="47"/>
      <c r="WLJ414" s="47"/>
      <c r="WLK414" s="47"/>
      <c r="WLL414" s="47"/>
      <c r="WLM414" s="47"/>
      <c r="WLN414" s="47"/>
      <c r="WLO414" s="47"/>
      <c r="WLP414" s="47"/>
      <c r="WLQ414" s="47"/>
      <c r="WLR414" s="47"/>
      <c r="WLS414" s="47"/>
      <c r="WLT414" s="47"/>
      <c r="WLU414" s="47"/>
      <c r="WLV414" s="47"/>
      <c r="WLW414" s="47"/>
      <c r="WLX414" s="47"/>
      <c r="WLY414" s="47"/>
      <c r="WLZ414" s="47"/>
      <c r="WMA414" s="47"/>
      <c r="WMB414" s="47"/>
      <c r="WMC414" s="47"/>
      <c r="WMD414" s="47"/>
      <c r="WME414" s="47"/>
      <c r="WMF414" s="47"/>
      <c r="WMG414" s="47"/>
      <c r="WMH414" s="47"/>
      <c r="WMI414" s="47"/>
      <c r="WMJ414" s="47"/>
      <c r="WMK414" s="47"/>
      <c r="WML414" s="47"/>
      <c r="WMM414" s="47"/>
      <c r="WMN414" s="47"/>
      <c r="WMO414" s="47"/>
      <c r="WMP414" s="47"/>
      <c r="WMQ414" s="47"/>
      <c r="WMR414" s="47"/>
      <c r="WMS414" s="47"/>
      <c r="WMT414" s="47"/>
      <c r="WMU414" s="47"/>
      <c r="WMV414" s="47"/>
      <c r="WMW414" s="47"/>
      <c r="WMX414" s="47"/>
      <c r="WMY414" s="47"/>
      <c r="WMZ414" s="47"/>
      <c r="WNA414" s="47"/>
      <c r="WNB414" s="47"/>
      <c r="WNC414" s="47"/>
      <c r="WND414" s="47"/>
      <c r="WNE414" s="47"/>
      <c r="WNF414" s="47"/>
      <c r="WNG414" s="47"/>
      <c r="WNH414" s="47"/>
      <c r="WNI414" s="47"/>
      <c r="WNJ414" s="47"/>
      <c r="WNK414" s="47"/>
      <c r="WNL414" s="47"/>
      <c r="WNM414" s="47"/>
      <c r="WNN414" s="47"/>
      <c r="WNO414" s="47"/>
      <c r="WNP414" s="47"/>
      <c r="WNQ414" s="47"/>
      <c r="WNR414" s="47"/>
      <c r="WNS414" s="47"/>
      <c r="WNT414" s="47"/>
      <c r="WNU414" s="47"/>
      <c r="WNV414" s="47"/>
      <c r="WNW414" s="47"/>
      <c r="WNX414" s="47"/>
      <c r="WNY414" s="47"/>
      <c r="WNZ414" s="47"/>
      <c r="WOA414" s="47"/>
      <c r="WOB414" s="47"/>
      <c r="WOC414" s="47"/>
      <c r="WOD414" s="47"/>
      <c r="WOE414" s="47"/>
      <c r="WOF414" s="47"/>
      <c r="WOG414" s="47"/>
      <c r="WOH414" s="47"/>
      <c r="WOI414" s="47"/>
      <c r="WOJ414" s="47"/>
      <c r="WOK414" s="47"/>
      <c r="WOL414" s="47"/>
      <c r="WOM414" s="47"/>
      <c r="WON414" s="47"/>
      <c r="WOO414" s="47"/>
      <c r="WOP414" s="47"/>
      <c r="WOQ414" s="47"/>
      <c r="WOR414" s="47"/>
      <c r="WOS414" s="47"/>
      <c r="WOT414" s="47"/>
      <c r="WOU414" s="47"/>
      <c r="WOV414" s="47"/>
      <c r="WOW414" s="47"/>
      <c r="WOX414" s="47"/>
      <c r="WOY414" s="47"/>
      <c r="WOZ414" s="47"/>
      <c r="WPA414" s="47"/>
      <c r="WPB414" s="47"/>
      <c r="WPC414" s="47"/>
      <c r="WPD414" s="47"/>
      <c r="WPE414" s="47"/>
      <c r="WPF414" s="47"/>
      <c r="WPG414" s="47"/>
      <c r="WPH414" s="47"/>
      <c r="WPI414" s="47"/>
      <c r="WPJ414" s="47"/>
      <c r="WPK414" s="47"/>
      <c r="WPL414" s="47"/>
      <c r="WPM414" s="47"/>
      <c r="WPN414" s="47"/>
      <c r="WPO414" s="47"/>
      <c r="WPP414" s="47"/>
      <c r="WPQ414" s="47"/>
      <c r="WPR414" s="47"/>
      <c r="WPS414" s="47"/>
      <c r="WPT414" s="47"/>
      <c r="WPU414" s="47"/>
      <c r="WPV414" s="47"/>
      <c r="WPW414" s="47"/>
      <c r="WPX414" s="47"/>
      <c r="WPY414" s="47"/>
      <c r="WPZ414" s="47"/>
      <c r="WQA414" s="47"/>
      <c r="WQB414" s="47"/>
      <c r="WQC414" s="47"/>
      <c r="WQD414" s="47"/>
      <c r="WQE414" s="47"/>
      <c r="WQF414" s="47"/>
      <c r="WQG414" s="47"/>
      <c r="WQH414" s="47"/>
      <c r="WQI414" s="47"/>
      <c r="WQJ414" s="47"/>
      <c r="WQK414" s="47"/>
      <c r="WQL414" s="47"/>
      <c r="WQM414" s="47"/>
      <c r="WQN414" s="47"/>
      <c r="WQO414" s="47"/>
      <c r="WQP414" s="47"/>
      <c r="WQQ414" s="47"/>
      <c r="WQR414" s="47"/>
      <c r="WQS414" s="47"/>
      <c r="WQT414" s="47"/>
      <c r="WQU414" s="47"/>
      <c r="WQV414" s="47"/>
      <c r="WQW414" s="47"/>
      <c r="WQX414" s="47"/>
      <c r="WQY414" s="47"/>
      <c r="WQZ414" s="47"/>
      <c r="WRA414" s="47"/>
      <c r="WRB414" s="47"/>
      <c r="WRC414" s="47"/>
      <c r="WRD414" s="47"/>
      <c r="WRE414" s="47"/>
      <c r="WRF414" s="47"/>
      <c r="WRG414" s="47"/>
      <c r="WRH414" s="47"/>
      <c r="WRI414" s="47"/>
      <c r="WRJ414" s="47"/>
      <c r="WRK414" s="47"/>
      <c r="WRL414" s="47"/>
      <c r="WRM414" s="47"/>
      <c r="WRN414" s="47"/>
      <c r="WRO414" s="47"/>
      <c r="WRP414" s="47"/>
      <c r="WRQ414" s="47"/>
      <c r="WRR414" s="47"/>
      <c r="WRS414" s="47"/>
      <c r="WRT414" s="47"/>
      <c r="WRU414" s="47"/>
      <c r="WRV414" s="47"/>
      <c r="WRW414" s="47"/>
      <c r="WRX414" s="47"/>
      <c r="WRY414" s="47"/>
      <c r="WRZ414" s="47"/>
      <c r="WSA414" s="47"/>
      <c r="WSB414" s="47"/>
      <c r="WSC414" s="47"/>
      <c r="WSD414" s="47"/>
      <c r="WSE414" s="47"/>
      <c r="WSF414" s="47"/>
      <c r="WSG414" s="47"/>
      <c r="WSH414" s="47"/>
      <c r="WSI414" s="47"/>
      <c r="WSJ414" s="47"/>
      <c r="WSK414" s="47"/>
      <c r="WSL414" s="47"/>
      <c r="WSM414" s="47"/>
      <c r="WSN414" s="47"/>
      <c r="WSO414" s="47"/>
      <c r="WSP414" s="47"/>
      <c r="WSQ414" s="47"/>
      <c r="WSR414" s="47"/>
      <c r="WSS414" s="47"/>
      <c r="WST414" s="47"/>
      <c r="WSU414" s="47"/>
      <c r="WSV414" s="47"/>
      <c r="WSW414" s="47"/>
      <c r="WSX414" s="47"/>
      <c r="WSY414" s="47"/>
      <c r="WSZ414" s="47"/>
      <c r="WTA414" s="47"/>
      <c r="WTB414" s="47"/>
      <c r="WTC414" s="47"/>
      <c r="WTD414" s="47"/>
      <c r="WTE414" s="47"/>
      <c r="WTF414" s="47"/>
      <c r="WTG414" s="47"/>
      <c r="WTH414" s="47"/>
      <c r="WTI414" s="47"/>
      <c r="WTJ414" s="47"/>
      <c r="WTK414" s="47"/>
      <c r="WTL414" s="47"/>
      <c r="WTM414" s="47"/>
      <c r="WTN414" s="47"/>
      <c r="WTO414" s="47"/>
      <c r="WTP414" s="47"/>
      <c r="WTQ414" s="47"/>
      <c r="WTR414" s="47"/>
      <c r="WTS414" s="47"/>
      <c r="WTT414" s="47"/>
      <c r="WTU414" s="47"/>
      <c r="WTV414" s="47"/>
      <c r="WTW414" s="47"/>
      <c r="WTX414" s="47"/>
      <c r="WTY414" s="47"/>
      <c r="WTZ414" s="47"/>
      <c r="WUA414" s="47"/>
      <c r="WUB414" s="47"/>
      <c r="WUC414" s="47"/>
      <c r="WUD414" s="47"/>
      <c r="WUE414" s="47"/>
      <c r="WUF414" s="47"/>
      <c r="WUG414" s="47"/>
      <c r="WUH414" s="47"/>
      <c r="WUI414" s="47"/>
      <c r="WUJ414" s="47"/>
      <c r="WUK414" s="47"/>
      <c r="WUL414" s="47"/>
      <c r="WUM414" s="47"/>
      <c r="WUN414" s="47"/>
      <c r="WUO414" s="47"/>
      <c r="WUP414" s="47"/>
      <c r="WUQ414" s="47"/>
      <c r="WUR414" s="47"/>
      <c r="WUS414" s="47"/>
      <c r="WUT414" s="47"/>
      <c r="WUU414" s="47"/>
      <c r="WUV414" s="47"/>
      <c r="WUW414" s="47"/>
      <c r="WUX414" s="47"/>
      <c r="WUY414" s="47"/>
      <c r="WUZ414" s="47"/>
      <c r="WVA414" s="47"/>
      <c r="WVB414" s="47"/>
      <c r="WVC414" s="47"/>
      <c r="WVD414" s="47"/>
      <c r="WVE414" s="47"/>
      <c r="WVF414" s="47"/>
      <c r="WVG414" s="47"/>
      <c r="WVH414" s="47"/>
      <c r="WVI414" s="47"/>
      <c r="WVJ414" s="47"/>
      <c r="WVK414" s="47"/>
      <c r="WVL414" s="47"/>
      <c r="WVM414" s="47"/>
      <c r="WVN414" s="47"/>
      <c r="WVO414" s="47"/>
      <c r="WVP414" s="47"/>
      <c r="WVQ414" s="47"/>
      <c r="WVR414" s="47"/>
      <c r="WVS414" s="47"/>
      <c r="WVT414" s="47"/>
      <c r="WVU414" s="47"/>
      <c r="WVV414" s="47"/>
      <c r="WVW414" s="47"/>
      <c r="WVX414" s="47"/>
      <c r="WVY414" s="47"/>
      <c r="WVZ414" s="47"/>
      <c r="WWA414" s="47"/>
      <c r="WWB414" s="47"/>
      <c r="WWC414" s="47"/>
      <c r="WWD414" s="47"/>
      <c r="WWE414" s="47"/>
      <c r="WWF414" s="47"/>
      <c r="WWG414" s="47"/>
      <c r="WWH414" s="47"/>
      <c r="WWI414" s="47"/>
      <c r="WWJ414" s="47"/>
      <c r="WWK414" s="47"/>
      <c r="WWL414" s="47"/>
      <c r="WWM414" s="47"/>
      <c r="WWN414" s="47"/>
      <c r="WWO414" s="47"/>
      <c r="WWP414" s="47"/>
      <c r="WWQ414" s="47"/>
      <c r="WWR414" s="47"/>
      <c r="WWS414" s="47"/>
      <c r="WWT414" s="47"/>
      <c r="WWU414" s="47"/>
      <c r="WWV414" s="47"/>
      <c r="WWW414" s="47"/>
      <c r="WWX414" s="47"/>
      <c r="WWY414" s="47"/>
      <c r="WWZ414" s="47"/>
      <c r="WXA414" s="47"/>
      <c r="WXB414" s="47"/>
      <c r="WXC414" s="47"/>
      <c r="WXD414" s="47"/>
      <c r="WXE414" s="47"/>
      <c r="WXF414" s="47"/>
      <c r="WXG414" s="47"/>
      <c r="WXH414" s="47"/>
      <c r="WXI414" s="47"/>
      <c r="WXJ414" s="47"/>
      <c r="WXK414" s="47"/>
      <c r="WXL414" s="47"/>
      <c r="WXM414" s="47"/>
      <c r="WXN414" s="47"/>
      <c r="WXO414" s="47"/>
      <c r="WXP414" s="47"/>
      <c r="WXQ414" s="47"/>
      <c r="WXR414" s="47"/>
      <c r="WXS414" s="47"/>
      <c r="WXT414" s="47"/>
      <c r="WXU414" s="47"/>
      <c r="WXV414" s="47"/>
      <c r="WXW414" s="47"/>
      <c r="WXX414" s="47"/>
      <c r="WXY414" s="47"/>
      <c r="WXZ414" s="47"/>
      <c r="WYA414" s="47"/>
      <c r="WYB414" s="47"/>
      <c r="WYC414" s="47"/>
      <c r="WYD414" s="47"/>
      <c r="WYE414" s="47"/>
      <c r="WYF414" s="47"/>
      <c r="WYG414" s="47"/>
      <c r="WYH414" s="47"/>
      <c r="WYI414" s="47"/>
      <c r="WYJ414" s="47"/>
      <c r="WYK414" s="47"/>
      <c r="WYL414" s="47"/>
      <c r="WYM414" s="47"/>
      <c r="WYN414" s="47"/>
      <c r="WYO414" s="47"/>
      <c r="WYP414" s="47"/>
      <c r="WYQ414" s="47"/>
      <c r="WYR414" s="47"/>
      <c r="WYS414" s="47"/>
      <c r="WYT414" s="47"/>
      <c r="WYU414" s="47"/>
      <c r="WYV414" s="47"/>
      <c r="WYW414" s="47"/>
      <c r="WYX414" s="47"/>
      <c r="WYY414" s="47"/>
      <c r="WYZ414" s="47"/>
      <c r="WZA414" s="47"/>
      <c r="WZB414" s="47"/>
      <c r="WZC414" s="47"/>
      <c r="WZD414" s="47"/>
      <c r="WZE414" s="47"/>
      <c r="WZF414" s="47"/>
      <c r="WZG414" s="47"/>
      <c r="WZH414" s="47"/>
      <c r="WZI414" s="47"/>
      <c r="WZJ414" s="47"/>
      <c r="WZK414" s="47"/>
      <c r="WZL414" s="47"/>
      <c r="WZM414" s="47"/>
      <c r="WZN414" s="47"/>
      <c r="WZO414" s="47"/>
      <c r="WZP414" s="47"/>
      <c r="WZQ414" s="47"/>
      <c r="WZR414" s="47"/>
      <c r="WZS414" s="47"/>
      <c r="WZT414" s="47"/>
      <c r="WZU414" s="47"/>
      <c r="WZV414" s="47"/>
      <c r="WZW414" s="47"/>
      <c r="WZX414" s="47"/>
      <c r="WZY414" s="47"/>
      <c r="WZZ414" s="47"/>
      <c r="XAA414" s="47"/>
      <c r="XAB414" s="47"/>
      <c r="XAC414" s="47"/>
      <c r="XAD414" s="47"/>
      <c r="XAE414" s="47"/>
      <c r="XAF414" s="47"/>
      <c r="XAG414" s="47"/>
      <c r="XAH414" s="47"/>
      <c r="XAI414" s="47"/>
      <c r="XAJ414" s="47"/>
      <c r="XAK414" s="47"/>
      <c r="XAL414" s="47"/>
      <c r="XAM414" s="47"/>
      <c r="XAN414" s="47"/>
      <c r="XAO414" s="47"/>
      <c r="XAP414" s="47"/>
      <c r="XAQ414" s="47"/>
      <c r="XAR414" s="47"/>
      <c r="XAS414" s="47"/>
      <c r="XAT414" s="47"/>
      <c r="XAU414" s="47"/>
      <c r="XAV414" s="47"/>
      <c r="XAW414" s="47"/>
      <c r="XAX414" s="47"/>
      <c r="XAY414" s="47"/>
      <c r="XAZ414" s="47"/>
      <c r="XBA414" s="47"/>
      <c r="XBB414" s="47"/>
      <c r="XBC414" s="47"/>
      <c r="XBD414" s="47"/>
      <c r="XBE414" s="47"/>
      <c r="XBF414" s="47"/>
      <c r="XBG414" s="47"/>
      <c r="XBH414" s="47"/>
      <c r="XBI414" s="47"/>
      <c r="XBJ414" s="47"/>
      <c r="XBK414" s="47"/>
      <c r="XBL414" s="47"/>
      <c r="XBM414" s="47"/>
      <c r="XBN414" s="47"/>
      <c r="XBO414" s="47"/>
      <c r="XBP414" s="47"/>
      <c r="XBQ414" s="47"/>
      <c r="XBR414" s="47"/>
      <c r="XBS414" s="47"/>
      <c r="XBT414" s="47"/>
      <c r="XBU414" s="47"/>
      <c r="XBV414" s="47"/>
      <c r="XBW414" s="47"/>
      <c r="XBX414" s="47"/>
      <c r="XBY414" s="47"/>
      <c r="XBZ414" s="47"/>
      <c r="XCA414" s="47"/>
      <c r="XCB414" s="47"/>
      <c r="XCC414" s="47"/>
      <c r="XCD414" s="47"/>
      <c r="XCE414" s="47"/>
      <c r="XCF414" s="47"/>
      <c r="XCG414" s="47"/>
      <c r="XCH414" s="47"/>
      <c r="XCI414" s="47"/>
      <c r="XCJ414" s="47"/>
      <c r="XCK414" s="47"/>
      <c r="XCL414" s="47"/>
      <c r="XCM414" s="47"/>
      <c r="XCN414" s="47"/>
      <c r="XCO414" s="47"/>
      <c r="XCP414" s="47"/>
      <c r="XCQ414" s="47"/>
      <c r="XCR414" s="47"/>
      <c r="XCS414" s="47"/>
      <c r="XCT414" s="47"/>
      <c r="XCU414" s="47"/>
      <c r="XCV414" s="47"/>
      <c r="XCW414" s="47"/>
      <c r="XCX414" s="47"/>
      <c r="XCY414" s="47"/>
      <c r="XCZ414" s="47"/>
      <c r="XDA414" s="47"/>
      <c r="XDB414" s="47"/>
      <c r="XDC414" s="47"/>
      <c r="XDD414" s="47"/>
      <c r="XDE414" s="47"/>
      <c r="XDF414" s="47"/>
      <c r="XDG414" s="47"/>
      <c r="XDH414" s="47"/>
      <c r="XDI414" s="47"/>
      <c r="XDJ414" s="47"/>
      <c r="XDK414" s="47"/>
      <c r="XDL414" s="47"/>
      <c r="XDM414" s="47"/>
      <c r="XDN414" s="47"/>
      <c r="XDO414" s="47"/>
      <c r="XDP414" s="47"/>
      <c r="XDQ414" s="47"/>
      <c r="XDR414" s="47"/>
      <c r="XDS414" s="47"/>
      <c r="XDT414" s="47"/>
      <c r="XDU414" s="47"/>
      <c r="XDV414" s="47"/>
      <c r="XDW414" s="47"/>
      <c r="XDX414" s="47"/>
      <c r="XDY414" s="47"/>
      <c r="XDZ414" s="47"/>
      <c r="XEA414" s="47"/>
      <c r="XEB414" s="47"/>
      <c r="XEC414" s="47"/>
      <c r="XED414" s="47"/>
      <c r="XEE414" s="47"/>
      <c r="XEF414" s="47"/>
      <c r="XEG414" s="47"/>
      <c r="XEH414" s="47"/>
      <c r="XEI414" s="47"/>
      <c r="XEJ414" s="47"/>
      <c r="XEK414" s="1"/>
      <c r="XEL414" s="1"/>
      <c r="XEM414" s="1"/>
      <c r="XEN414" s="1"/>
      <c r="XEO414" s="1"/>
      <c r="XEP414" s="1"/>
      <c r="XEQ414" s="1"/>
      <c r="XER414" s="1"/>
      <c r="XES414" s="1"/>
      <c r="XET414" s="1"/>
      <c r="XEU414" s="1"/>
      <c r="XEV414" s="1"/>
      <c r="XEW414" s="1"/>
      <c r="XEX414" s="1"/>
      <c r="XEY414" s="1"/>
      <c r="XEZ414" s="1"/>
      <c r="XFA414" s="1"/>
      <c r="XFB414" s="1"/>
      <c r="XFC414" s="1"/>
      <c r="XFD414" s="1"/>
    </row>
    <row r="415" s="46" customFormat="1" ht="43.5" spans="1:16384">
      <c r="A415" s="51">
        <v>408</v>
      </c>
      <c r="B415" s="51" t="s">
        <v>147</v>
      </c>
      <c r="C415" s="54" t="s">
        <v>210</v>
      </c>
      <c r="D415" s="54" t="s">
        <v>211</v>
      </c>
      <c r="E415" s="54" t="s">
        <v>683</v>
      </c>
      <c r="F415" s="51">
        <v>101</v>
      </c>
      <c r="G415" s="51">
        <v>493</v>
      </c>
      <c r="H415" s="54">
        <v>338</v>
      </c>
      <c r="I415" s="60">
        <v>115.73492</v>
      </c>
      <c r="J415" s="57">
        <v>23.3139</v>
      </c>
      <c r="K415" s="51" t="s">
        <v>151</v>
      </c>
      <c r="L415" s="54" t="s">
        <v>158</v>
      </c>
      <c r="M415" s="54"/>
      <c r="N415" s="54"/>
      <c r="O415" s="54"/>
      <c r="P415" s="54" t="s">
        <v>602</v>
      </c>
      <c r="Q415" s="54" t="s">
        <v>675</v>
      </c>
      <c r="R415" s="51"/>
      <c r="S415" s="51"/>
      <c r="T415" s="51"/>
      <c r="U415" s="60">
        <v>276</v>
      </c>
      <c r="V415" s="60" t="s">
        <v>684</v>
      </c>
      <c r="W415" s="60" t="s">
        <v>207</v>
      </c>
      <c r="X415" s="57" t="s">
        <v>561</v>
      </c>
      <c r="Y415" s="54"/>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47"/>
      <c r="DX415" s="47"/>
      <c r="DY415" s="47"/>
      <c r="DZ415" s="47"/>
      <c r="EA415" s="47"/>
      <c r="EB415" s="47"/>
      <c r="EC415" s="47"/>
      <c r="ED415" s="47"/>
      <c r="EE415" s="47"/>
      <c r="EF415" s="47"/>
      <c r="EG415" s="47"/>
      <c r="EH415" s="47"/>
      <c r="EI415" s="47"/>
      <c r="EJ415" s="47"/>
      <c r="EK415" s="47"/>
      <c r="EL415" s="47"/>
      <c r="EM415" s="47"/>
      <c r="EN415" s="47"/>
      <c r="EO415" s="47"/>
      <c r="EP415" s="47"/>
      <c r="EQ415" s="47"/>
      <c r="ER415" s="47"/>
      <c r="ES415" s="47"/>
      <c r="ET415" s="47"/>
      <c r="EU415" s="47"/>
      <c r="EV415" s="47"/>
      <c r="EW415" s="47"/>
      <c r="EX415" s="47"/>
      <c r="EY415" s="47"/>
      <c r="EZ415" s="47"/>
      <c r="FA415" s="47"/>
      <c r="FB415" s="47"/>
      <c r="FC415" s="47"/>
      <c r="FD415" s="47"/>
      <c r="FE415" s="47"/>
      <c r="FF415" s="47"/>
      <c r="FG415" s="47"/>
      <c r="FH415" s="47"/>
      <c r="FI415" s="47"/>
      <c r="FJ415" s="47"/>
      <c r="FK415" s="47"/>
      <c r="FL415" s="47"/>
      <c r="FM415" s="47"/>
      <c r="FN415" s="47"/>
      <c r="FO415" s="47"/>
      <c r="FP415" s="47"/>
      <c r="FQ415" s="47"/>
      <c r="FR415" s="47"/>
      <c r="FS415" s="47"/>
      <c r="FT415" s="47"/>
      <c r="FU415" s="47"/>
      <c r="FV415" s="47"/>
      <c r="FW415" s="47"/>
      <c r="FX415" s="47"/>
      <c r="FY415" s="47"/>
      <c r="FZ415" s="47"/>
      <c r="GA415" s="47"/>
      <c r="GB415" s="47"/>
      <c r="GC415" s="47"/>
      <c r="GD415" s="47"/>
      <c r="GE415" s="47"/>
      <c r="GF415" s="47"/>
      <c r="GG415" s="47"/>
      <c r="GH415" s="47"/>
      <c r="GI415" s="47"/>
      <c r="GJ415" s="47"/>
      <c r="GK415" s="47"/>
      <c r="GL415" s="47"/>
      <c r="GM415" s="47"/>
      <c r="GN415" s="47"/>
      <c r="GO415" s="47"/>
      <c r="GP415" s="47"/>
      <c r="GQ415" s="47"/>
      <c r="GR415" s="47"/>
      <c r="GS415" s="47"/>
      <c r="GT415" s="47"/>
      <c r="GU415" s="47"/>
      <c r="GV415" s="47"/>
      <c r="GW415" s="47"/>
      <c r="GX415" s="47"/>
      <c r="GY415" s="47"/>
      <c r="GZ415" s="47"/>
      <c r="HA415" s="47"/>
      <c r="HB415" s="47"/>
      <c r="HC415" s="47"/>
      <c r="HD415" s="47"/>
      <c r="HE415" s="47"/>
      <c r="HF415" s="47"/>
      <c r="HG415" s="47"/>
      <c r="HH415" s="47"/>
      <c r="HI415" s="47"/>
      <c r="HJ415" s="47"/>
      <c r="HK415" s="47"/>
      <c r="HL415" s="47"/>
      <c r="HM415" s="47"/>
      <c r="HN415" s="47"/>
      <c r="HO415" s="47"/>
      <c r="HP415" s="47"/>
      <c r="HQ415" s="47"/>
      <c r="HR415" s="47"/>
      <c r="HS415" s="47"/>
      <c r="HT415" s="47"/>
      <c r="HU415" s="47"/>
      <c r="HV415" s="47"/>
      <c r="HW415" s="47"/>
      <c r="HX415" s="47"/>
      <c r="HY415" s="47"/>
      <c r="HZ415" s="47"/>
      <c r="IA415" s="47"/>
      <c r="IB415" s="47"/>
      <c r="IC415" s="47"/>
      <c r="ID415" s="47"/>
      <c r="IE415" s="47"/>
      <c r="IF415" s="47"/>
      <c r="IG415" s="47"/>
      <c r="IH415" s="47"/>
      <c r="II415" s="47"/>
      <c r="IJ415" s="47"/>
      <c r="IK415" s="47"/>
      <c r="IL415" s="47"/>
      <c r="IM415" s="47"/>
      <c r="IN415" s="47"/>
      <c r="IO415" s="47"/>
      <c r="IP415" s="47"/>
      <c r="IQ415" s="47"/>
      <c r="IR415" s="47"/>
      <c r="IS415" s="47"/>
      <c r="IT415" s="47"/>
      <c r="IU415" s="47"/>
      <c r="IV415" s="47"/>
      <c r="IW415" s="47"/>
      <c r="IX415" s="47"/>
      <c r="IY415" s="47"/>
      <c r="IZ415" s="47"/>
      <c r="JA415" s="47"/>
      <c r="JB415" s="47"/>
      <c r="JC415" s="47"/>
      <c r="JD415" s="47"/>
      <c r="JE415" s="47"/>
      <c r="JF415" s="47"/>
      <c r="JG415" s="47"/>
      <c r="JH415" s="47"/>
      <c r="JI415" s="47"/>
      <c r="JJ415" s="47"/>
      <c r="JK415" s="47"/>
      <c r="JL415" s="47"/>
      <c r="JM415" s="47"/>
      <c r="JN415" s="47"/>
      <c r="JO415" s="47"/>
      <c r="JP415" s="47"/>
      <c r="JQ415" s="47"/>
      <c r="JR415" s="47"/>
      <c r="JS415" s="47"/>
      <c r="JT415" s="47"/>
      <c r="JU415" s="47"/>
      <c r="JV415" s="47"/>
      <c r="JW415" s="47"/>
      <c r="JX415" s="47"/>
      <c r="JY415" s="47"/>
      <c r="JZ415" s="47"/>
      <c r="KA415" s="47"/>
      <c r="KB415" s="47"/>
      <c r="KC415" s="47"/>
      <c r="KD415" s="47"/>
      <c r="KE415" s="47"/>
      <c r="KF415" s="47"/>
      <c r="KG415" s="47"/>
      <c r="KH415" s="47"/>
      <c r="KI415" s="47"/>
      <c r="KJ415" s="47"/>
      <c r="KK415" s="47"/>
      <c r="KL415" s="47"/>
      <c r="KM415" s="47"/>
      <c r="KN415" s="47"/>
      <c r="KO415" s="47"/>
      <c r="KP415" s="47"/>
      <c r="KQ415" s="47"/>
      <c r="KR415" s="47"/>
      <c r="KS415" s="47"/>
      <c r="KT415" s="47"/>
      <c r="KU415" s="47"/>
      <c r="KV415" s="47"/>
      <c r="KW415" s="47"/>
      <c r="KX415" s="47"/>
      <c r="KY415" s="47"/>
      <c r="KZ415" s="47"/>
      <c r="LA415" s="47"/>
      <c r="LB415" s="47"/>
      <c r="LC415" s="47"/>
      <c r="LD415" s="47"/>
      <c r="LE415" s="47"/>
      <c r="LF415" s="47"/>
      <c r="LG415" s="47"/>
      <c r="LH415" s="47"/>
      <c r="LI415" s="47"/>
      <c r="LJ415" s="47"/>
      <c r="LK415" s="47"/>
      <c r="LL415" s="47"/>
      <c r="LM415" s="47"/>
      <c r="LN415" s="47"/>
      <c r="LO415" s="47"/>
      <c r="LP415" s="47"/>
      <c r="LQ415" s="47"/>
      <c r="LR415" s="47"/>
      <c r="LS415" s="47"/>
      <c r="LT415" s="47"/>
      <c r="LU415" s="47"/>
      <c r="LV415" s="47"/>
      <c r="LW415" s="47"/>
      <c r="LX415" s="47"/>
      <c r="LY415" s="47"/>
      <c r="LZ415" s="47"/>
      <c r="MA415" s="47"/>
      <c r="MB415" s="47"/>
      <c r="MC415" s="47"/>
      <c r="MD415" s="47"/>
      <c r="ME415" s="47"/>
      <c r="MF415" s="47"/>
      <c r="MG415" s="47"/>
      <c r="MH415" s="47"/>
      <c r="MI415" s="47"/>
      <c r="MJ415" s="47"/>
      <c r="MK415" s="47"/>
      <c r="ML415" s="47"/>
      <c r="MM415" s="47"/>
      <c r="MN415" s="47"/>
      <c r="MO415" s="47"/>
      <c r="MP415" s="47"/>
      <c r="MQ415" s="47"/>
      <c r="MR415" s="47"/>
      <c r="MS415" s="47"/>
      <c r="MT415" s="47"/>
      <c r="MU415" s="47"/>
      <c r="MV415" s="47"/>
      <c r="MW415" s="47"/>
      <c r="MX415" s="47"/>
      <c r="MY415" s="47"/>
      <c r="MZ415" s="47"/>
      <c r="NA415" s="47"/>
      <c r="NB415" s="47"/>
      <c r="NC415" s="47"/>
      <c r="ND415" s="47"/>
      <c r="NE415" s="47"/>
      <c r="NF415" s="47"/>
      <c r="NG415" s="47"/>
      <c r="NH415" s="47"/>
      <c r="NI415" s="47"/>
      <c r="NJ415" s="47"/>
      <c r="NK415" s="47"/>
      <c r="NL415" s="47"/>
      <c r="NM415" s="47"/>
      <c r="NN415" s="47"/>
      <c r="NO415" s="47"/>
      <c r="NP415" s="47"/>
      <c r="NQ415" s="47"/>
      <c r="NR415" s="47"/>
      <c r="NS415" s="47"/>
      <c r="NT415" s="47"/>
      <c r="NU415" s="47"/>
      <c r="NV415" s="47"/>
      <c r="NW415" s="47"/>
      <c r="NX415" s="47"/>
      <c r="NY415" s="47"/>
      <c r="NZ415" s="47"/>
      <c r="OA415" s="47"/>
      <c r="OB415" s="47"/>
      <c r="OC415" s="47"/>
      <c r="OD415" s="47"/>
      <c r="OE415" s="47"/>
      <c r="OF415" s="47"/>
      <c r="OG415" s="47"/>
      <c r="OH415" s="47"/>
      <c r="OI415" s="47"/>
      <c r="OJ415" s="47"/>
      <c r="OK415" s="47"/>
      <c r="OL415" s="47"/>
      <c r="OM415" s="47"/>
      <c r="ON415" s="47"/>
      <c r="OO415" s="47"/>
      <c r="OP415" s="47"/>
      <c r="OQ415" s="47"/>
      <c r="OR415" s="47"/>
      <c r="OS415" s="47"/>
      <c r="OT415" s="47"/>
      <c r="OU415" s="47"/>
      <c r="OV415" s="47"/>
      <c r="OW415" s="47"/>
      <c r="OX415" s="47"/>
      <c r="OY415" s="47"/>
      <c r="OZ415" s="47"/>
      <c r="PA415" s="47"/>
      <c r="PB415" s="47"/>
      <c r="PC415" s="47"/>
      <c r="PD415" s="47"/>
      <c r="PE415" s="47"/>
      <c r="PF415" s="47"/>
      <c r="PG415" s="47"/>
      <c r="PH415" s="47"/>
      <c r="PI415" s="47"/>
      <c r="PJ415" s="47"/>
      <c r="PK415" s="47"/>
      <c r="PL415" s="47"/>
      <c r="PM415" s="47"/>
      <c r="PN415" s="47"/>
      <c r="PO415" s="47"/>
      <c r="PP415" s="47"/>
      <c r="PQ415" s="47"/>
      <c r="PR415" s="47"/>
      <c r="PS415" s="47"/>
      <c r="PT415" s="47"/>
      <c r="PU415" s="47"/>
      <c r="PV415" s="47"/>
      <c r="PW415" s="47"/>
      <c r="PX415" s="47"/>
      <c r="PY415" s="47"/>
      <c r="PZ415" s="47"/>
      <c r="QA415" s="47"/>
      <c r="QB415" s="47"/>
      <c r="QC415" s="47"/>
      <c r="QD415" s="47"/>
      <c r="QE415" s="47"/>
      <c r="QF415" s="47"/>
      <c r="QG415" s="47"/>
      <c r="QH415" s="47"/>
      <c r="QI415" s="47"/>
      <c r="QJ415" s="47"/>
      <c r="QK415" s="47"/>
      <c r="QL415" s="47"/>
      <c r="QM415" s="47"/>
      <c r="QN415" s="47"/>
      <c r="QO415" s="47"/>
      <c r="QP415" s="47"/>
      <c r="QQ415" s="47"/>
      <c r="QR415" s="47"/>
      <c r="QS415" s="47"/>
      <c r="QT415" s="47"/>
      <c r="QU415" s="47"/>
      <c r="QV415" s="47"/>
      <c r="QW415" s="47"/>
      <c r="QX415" s="47"/>
      <c r="QY415" s="47"/>
      <c r="QZ415" s="47"/>
      <c r="RA415" s="47"/>
      <c r="RB415" s="47"/>
      <c r="RC415" s="47"/>
      <c r="RD415" s="47"/>
      <c r="RE415" s="47"/>
      <c r="RF415" s="47"/>
      <c r="RG415" s="47"/>
      <c r="RH415" s="47"/>
      <c r="RI415" s="47"/>
      <c r="RJ415" s="47"/>
      <c r="RK415" s="47"/>
      <c r="RL415" s="47"/>
      <c r="RM415" s="47"/>
      <c r="RN415" s="47"/>
      <c r="RO415" s="47"/>
      <c r="RP415" s="47"/>
      <c r="RQ415" s="47"/>
      <c r="RR415" s="47"/>
      <c r="RS415" s="47"/>
      <c r="RT415" s="47"/>
      <c r="RU415" s="47"/>
      <c r="RV415" s="47"/>
      <c r="RW415" s="47"/>
      <c r="RX415" s="47"/>
      <c r="RY415" s="47"/>
      <c r="RZ415" s="47"/>
      <c r="SA415" s="47"/>
      <c r="SB415" s="47"/>
      <c r="SC415" s="47"/>
      <c r="SD415" s="47"/>
      <c r="SE415" s="47"/>
      <c r="SF415" s="47"/>
      <c r="SG415" s="47"/>
      <c r="SH415" s="47"/>
      <c r="SI415" s="47"/>
      <c r="SJ415" s="47"/>
      <c r="SK415" s="47"/>
      <c r="SL415" s="47"/>
      <c r="SM415" s="47"/>
      <c r="SN415" s="47"/>
      <c r="SO415" s="47"/>
      <c r="SP415" s="47"/>
      <c r="SQ415" s="47"/>
      <c r="SR415" s="47"/>
      <c r="SS415" s="47"/>
      <c r="ST415" s="47"/>
      <c r="SU415" s="47"/>
      <c r="SV415" s="47"/>
      <c r="SW415" s="47"/>
      <c r="SX415" s="47"/>
      <c r="SY415" s="47"/>
      <c r="SZ415" s="47"/>
      <c r="TA415" s="47"/>
      <c r="TB415" s="47"/>
      <c r="TC415" s="47"/>
      <c r="TD415" s="47"/>
      <c r="TE415" s="47"/>
      <c r="TF415" s="47"/>
      <c r="TG415" s="47"/>
      <c r="TH415" s="47"/>
      <c r="TI415" s="47"/>
      <c r="TJ415" s="47"/>
      <c r="TK415" s="47"/>
      <c r="TL415" s="47"/>
      <c r="TM415" s="47"/>
      <c r="TN415" s="47"/>
      <c r="TO415" s="47"/>
      <c r="TP415" s="47"/>
      <c r="TQ415" s="47"/>
      <c r="TR415" s="47"/>
      <c r="TS415" s="47"/>
      <c r="TT415" s="47"/>
      <c r="TU415" s="47"/>
      <c r="TV415" s="47"/>
      <c r="TW415" s="47"/>
      <c r="TX415" s="47"/>
      <c r="TY415" s="47"/>
      <c r="TZ415" s="47"/>
      <c r="UA415" s="47"/>
      <c r="UB415" s="47"/>
      <c r="UC415" s="47"/>
      <c r="UD415" s="47"/>
      <c r="UE415" s="47"/>
      <c r="UF415" s="47"/>
      <c r="UG415" s="47"/>
      <c r="UH415" s="47"/>
      <c r="UI415" s="47"/>
      <c r="UJ415" s="47"/>
      <c r="UK415" s="47"/>
      <c r="UL415" s="47"/>
      <c r="UM415" s="47"/>
      <c r="UN415" s="47"/>
      <c r="UO415" s="47"/>
      <c r="UP415" s="47"/>
      <c r="UQ415" s="47"/>
      <c r="UR415" s="47"/>
      <c r="US415" s="47"/>
      <c r="UT415" s="47"/>
      <c r="UU415" s="47"/>
      <c r="UV415" s="47"/>
      <c r="UW415" s="47"/>
      <c r="UX415" s="47"/>
      <c r="UY415" s="47"/>
      <c r="UZ415" s="47"/>
      <c r="VA415" s="47"/>
      <c r="VB415" s="47"/>
      <c r="VC415" s="47"/>
      <c r="VD415" s="47"/>
      <c r="VE415" s="47"/>
      <c r="VF415" s="47"/>
      <c r="VG415" s="47"/>
      <c r="VH415" s="47"/>
      <c r="VI415" s="47"/>
      <c r="VJ415" s="47"/>
      <c r="VK415" s="47"/>
      <c r="VL415" s="47"/>
      <c r="VM415" s="47"/>
      <c r="VN415" s="47"/>
      <c r="VO415" s="47"/>
      <c r="VP415" s="47"/>
      <c r="VQ415" s="47"/>
      <c r="VR415" s="47"/>
      <c r="VS415" s="47"/>
      <c r="VT415" s="47"/>
      <c r="VU415" s="47"/>
      <c r="VV415" s="47"/>
      <c r="VW415" s="47"/>
      <c r="VX415" s="47"/>
      <c r="VY415" s="47"/>
      <c r="VZ415" s="47"/>
      <c r="WA415" s="47"/>
      <c r="WB415" s="47"/>
      <c r="WC415" s="47"/>
      <c r="WD415" s="47"/>
      <c r="WE415" s="47"/>
      <c r="WF415" s="47"/>
      <c r="WG415" s="47"/>
      <c r="WH415" s="47"/>
      <c r="WI415" s="47"/>
      <c r="WJ415" s="47"/>
      <c r="WK415" s="47"/>
      <c r="WL415" s="47"/>
      <c r="WM415" s="47"/>
      <c r="WN415" s="47"/>
      <c r="WO415" s="47"/>
      <c r="WP415" s="47"/>
      <c r="WQ415" s="47"/>
      <c r="WR415" s="47"/>
      <c r="WS415" s="47"/>
      <c r="WT415" s="47"/>
      <c r="WU415" s="47"/>
      <c r="WV415" s="47"/>
      <c r="WW415" s="47"/>
      <c r="WX415" s="47"/>
      <c r="WY415" s="47"/>
      <c r="WZ415" s="47"/>
      <c r="XA415" s="47"/>
      <c r="XB415" s="47"/>
      <c r="XC415" s="47"/>
      <c r="XD415" s="47"/>
      <c r="XE415" s="47"/>
      <c r="XF415" s="47"/>
      <c r="XG415" s="47"/>
      <c r="XH415" s="47"/>
      <c r="XI415" s="47"/>
      <c r="XJ415" s="47"/>
      <c r="XK415" s="47"/>
      <c r="XL415" s="47"/>
      <c r="XM415" s="47"/>
      <c r="XN415" s="47"/>
      <c r="XO415" s="47"/>
      <c r="XP415" s="47"/>
      <c r="XQ415" s="47"/>
      <c r="XR415" s="47"/>
      <c r="XS415" s="47"/>
      <c r="XT415" s="47"/>
      <c r="XU415" s="47"/>
      <c r="XV415" s="47"/>
      <c r="XW415" s="47"/>
      <c r="XX415" s="47"/>
      <c r="XY415" s="47"/>
      <c r="XZ415" s="47"/>
      <c r="YA415" s="47"/>
      <c r="YB415" s="47"/>
      <c r="YC415" s="47"/>
      <c r="YD415" s="47"/>
      <c r="YE415" s="47"/>
      <c r="YF415" s="47"/>
      <c r="YG415" s="47"/>
      <c r="YH415" s="47"/>
      <c r="YI415" s="47"/>
      <c r="YJ415" s="47"/>
      <c r="YK415" s="47"/>
      <c r="YL415" s="47"/>
      <c r="YM415" s="47"/>
      <c r="YN415" s="47"/>
      <c r="YO415" s="47"/>
      <c r="YP415" s="47"/>
      <c r="YQ415" s="47"/>
      <c r="YR415" s="47"/>
      <c r="YS415" s="47"/>
      <c r="YT415" s="47"/>
      <c r="YU415" s="47"/>
      <c r="YV415" s="47"/>
      <c r="YW415" s="47"/>
      <c r="YX415" s="47"/>
      <c r="YY415" s="47"/>
      <c r="YZ415" s="47"/>
      <c r="ZA415" s="47"/>
      <c r="ZB415" s="47"/>
      <c r="ZC415" s="47"/>
      <c r="ZD415" s="47"/>
      <c r="ZE415" s="47"/>
      <c r="ZF415" s="47"/>
      <c r="ZG415" s="47"/>
      <c r="ZH415" s="47"/>
      <c r="ZI415" s="47"/>
      <c r="ZJ415" s="47"/>
      <c r="ZK415" s="47"/>
      <c r="ZL415" s="47"/>
      <c r="ZM415" s="47"/>
      <c r="ZN415" s="47"/>
      <c r="ZO415" s="47"/>
      <c r="ZP415" s="47"/>
      <c r="ZQ415" s="47"/>
      <c r="ZR415" s="47"/>
      <c r="ZS415" s="47"/>
      <c r="ZT415" s="47"/>
      <c r="ZU415" s="47"/>
      <c r="ZV415" s="47"/>
      <c r="ZW415" s="47"/>
      <c r="ZX415" s="47"/>
      <c r="ZY415" s="47"/>
      <c r="ZZ415" s="47"/>
      <c r="AAA415" s="47"/>
      <c r="AAB415" s="47"/>
      <c r="AAC415" s="47"/>
      <c r="AAD415" s="47"/>
      <c r="AAE415" s="47"/>
      <c r="AAF415" s="47"/>
      <c r="AAG415" s="47"/>
      <c r="AAH415" s="47"/>
      <c r="AAI415" s="47"/>
      <c r="AAJ415" s="47"/>
      <c r="AAK415" s="47"/>
      <c r="AAL415" s="47"/>
      <c r="AAM415" s="47"/>
      <c r="AAN415" s="47"/>
      <c r="AAO415" s="47"/>
      <c r="AAP415" s="47"/>
      <c r="AAQ415" s="47"/>
      <c r="AAR415" s="47"/>
      <c r="AAS415" s="47"/>
      <c r="AAT415" s="47"/>
      <c r="AAU415" s="47"/>
      <c r="AAV415" s="47"/>
      <c r="AAW415" s="47"/>
      <c r="AAX415" s="47"/>
      <c r="AAY415" s="47"/>
      <c r="AAZ415" s="47"/>
      <c r="ABA415" s="47"/>
      <c r="ABB415" s="47"/>
      <c r="ABC415" s="47"/>
      <c r="ABD415" s="47"/>
      <c r="ABE415" s="47"/>
      <c r="ABF415" s="47"/>
      <c r="ABG415" s="47"/>
      <c r="ABH415" s="47"/>
      <c r="ABI415" s="47"/>
      <c r="ABJ415" s="47"/>
      <c r="ABK415" s="47"/>
      <c r="ABL415" s="47"/>
      <c r="ABM415" s="47"/>
      <c r="ABN415" s="47"/>
      <c r="ABO415" s="47"/>
      <c r="ABP415" s="47"/>
      <c r="ABQ415" s="47"/>
      <c r="ABR415" s="47"/>
      <c r="ABS415" s="47"/>
      <c r="ABT415" s="47"/>
      <c r="ABU415" s="47"/>
      <c r="ABV415" s="47"/>
      <c r="ABW415" s="47"/>
      <c r="ABX415" s="47"/>
      <c r="ABY415" s="47"/>
      <c r="ABZ415" s="47"/>
      <c r="ACA415" s="47"/>
      <c r="ACB415" s="47"/>
      <c r="ACC415" s="47"/>
      <c r="ACD415" s="47"/>
      <c r="ACE415" s="47"/>
      <c r="ACF415" s="47"/>
      <c r="ACG415" s="47"/>
      <c r="ACH415" s="47"/>
      <c r="ACI415" s="47"/>
      <c r="ACJ415" s="47"/>
      <c r="ACK415" s="47"/>
      <c r="ACL415" s="47"/>
      <c r="ACM415" s="47"/>
      <c r="ACN415" s="47"/>
      <c r="ACO415" s="47"/>
      <c r="ACP415" s="47"/>
      <c r="ACQ415" s="47"/>
      <c r="ACR415" s="47"/>
      <c r="ACS415" s="47"/>
      <c r="ACT415" s="47"/>
      <c r="ACU415" s="47"/>
      <c r="ACV415" s="47"/>
      <c r="ACW415" s="47"/>
      <c r="ACX415" s="47"/>
      <c r="ACY415" s="47"/>
      <c r="ACZ415" s="47"/>
      <c r="ADA415" s="47"/>
      <c r="ADB415" s="47"/>
      <c r="ADC415" s="47"/>
      <c r="ADD415" s="47"/>
      <c r="ADE415" s="47"/>
      <c r="ADF415" s="47"/>
      <c r="ADG415" s="47"/>
      <c r="ADH415" s="47"/>
      <c r="ADI415" s="47"/>
      <c r="ADJ415" s="47"/>
      <c r="ADK415" s="47"/>
      <c r="ADL415" s="47"/>
      <c r="ADM415" s="47"/>
      <c r="ADN415" s="47"/>
      <c r="ADO415" s="47"/>
      <c r="ADP415" s="47"/>
      <c r="ADQ415" s="47"/>
      <c r="ADR415" s="47"/>
      <c r="ADS415" s="47"/>
      <c r="ADT415" s="47"/>
      <c r="ADU415" s="47"/>
      <c r="ADV415" s="47"/>
      <c r="ADW415" s="47"/>
      <c r="ADX415" s="47"/>
      <c r="ADY415" s="47"/>
      <c r="ADZ415" s="47"/>
      <c r="AEA415" s="47"/>
      <c r="AEB415" s="47"/>
      <c r="AEC415" s="47"/>
      <c r="AED415" s="47"/>
      <c r="AEE415" s="47"/>
      <c r="AEF415" s="47"/>
      <c r="AEG415" s="47"/>
      <c r="AEH415" s="47"/>
      <c r="AEI415" s="47"/>
      <c r="AEJ415" s="47"/>
      <c r="AEK415" s="47"/>
      <c r="AEL415" s="47"/>
      <c r="AEM415" s="47"/>
      <c r="AEN415" s="47"/>
      <c r="AEO415" s="47"/>
      <c r="AEP415" s="47"/>
      <c r="AEQ415" s="47"/>
      <c r="AER415" s="47"/>
      <c r="AES415" s="47"/>
      <c r="AET415" s="47"/>
      <c r="AEU415" s="47"/>
      <c r="AEV415" s="47"/>
      <c r="AEW415" s="47"/>
      <c r="AEX415" s="47"/>
      <c r="AEY415" s="47"/>
      <c r="AEZ415" s="47"/>
      <c r="AFA415" s="47"/>
      <c r="AFB415" s="47"/>
      <c r="AFC415" s="47"/>
      <c r="AFD415" s="47"/>
      <c r="AFE415" s="47"/>
      <c r="AFF415" s="47"/>
      <c r="AFG415" s="47"/>
      <c r="AFH415" s="47"/>
      <c r="AFI415" s="47"/>
      <c r="AFJ415" s="47"/>
      <c r="AFK415" s="47"/>
      <c r="AFL415" s="47"/>
      <c r="AFM415" s="47"/>
      <c r="AFN415" s="47"/>
      <c r="AFO415" s="47"/>
      <c r="AFP415" s="47"/>
      <c r="AFQ415" s="47"/>
      <c r="AFR415" s="47"/>
      <c r="AFS415" s="47"/>
      <c r="AFT415" s="47"/>
      <c r="AFU415" s="47"/>
      <c r="AFV415" s="47"/>
      <c r="AFW415" s="47"/>
      <c r="AFX415" s="47"/>
      <c r="AFY415" s="47"/>
      <c r="AFZ415" s="47"/>
      <c r="AGA415" s="47"/>
      <c r="AGB415" s="47"/>
      <c r="AGC415" s="47"/>
      <c r="AGD415" s="47"/>
      <c r="AGE415" s="47"/>
      <c r="AGF415" s="47"/>
      <c r="AGG415" s="47"/>
      <c r="AGH415" s="47"/>
      <c r="AGI415" s="47"/>
      <c r="AGJ415" s="47"/>
      <c r="AGK415" s="47"/>
      <c r="AGL415" s="47"/>
      <c r="AGM415" s="47"/>
      <c r="AGN415" s="47"/>
      <c r="AGO415" s="47"/>
      <c r="AGP415" s="47"/>
      <c r="AGQ415" s="47"/>
      <c r="AGR415" s="47"/>
      <c r="AGS415" s="47"/>
      <c r="AGT415" s="47"/>
      <c r="AGU415" s="47"/>
      <c r="AGV415" s="47"/>
      <c r="AGW415" s="47"/>
      <c r="AGX415" s="47"/>
      <c r="AGY415" s="47"/>
      <c r="AGZ415" s="47"/>
      <c r="AHA415" s="47"/>
      <c r="AHB415" s="47"/>
      <c r="AHC415" s="47"/>
      <c r="AHD415" s="47"/>
      <c r="AHE415" s="47"/>
      <c r="AHF415" s="47"/>
      <c r="AHG415" s="47"/>
      <c r="AHH415" s="47"/>
      <c r="AHI415" s="47"/>
      <c r="AHJ415" s="47"/>
      <c r="AHK415" s="47"/>
      <c r="AHL415" s="47"/>
      <c r="AHM415" s="47"/>
      <c r="AHN415" s="47"/>
      <c r="AHO415" s="47"/>
      <c r="AHP415" s="47"/>
      <c r="AHQ415" s="47"/>
      <c r="AHR415" s="47"/>
      <c r="AHS415" s="47"/>
      <c r="AHT415" s="47"/>
      <c r="AHU415" s="47"/>
      <c r="AHV415" s="47"/>
      <c r="AHW415" s="47"/>
      <c r="AHX415" s="47"/>
      <c r="AHY415" s="47"/>
      <c r="AHZ415" s="47"/>
      <c r="AIA415" s="47"/>
      <c r="AIB415" s="47"/>
      <c r="AIC415" s="47"/>
      <c r="AID415" s="47"/>
      <c r="AIE415" s="47"/>
      <c r="AIF415" s="47"/>
      <c r="AIG415" s="47"/>
      <c r="AIH415" s="47"/>
      <c r="AII415" s="47"/>
      <c r="AIJ415" s="47"/>
      <c r="AIK415" s="47"/>
      <c r="AIL415" s="47"/>
      <c r="AIM415" s="47"/>
      <c r="AIN415" s="47"/>
      <c r="AIO415" s="47"/>
      <c r="AIP415" s="47"/>
      <c r="AIQ415" s="47"/>
      <c r="AIR415" s="47"/>
      <c r="AIS415" s="47"/>
      <c r="AIT415" s="47"/>
      <c r="AIU415" s="47"/>
      <c r="AIV415" s="47"/>
      <c r="AIW415" s="47"/>
      <c r="AIX415" s="47"/>
      <c r="AIY415" s="47"/>
      <c r="AIZ415" s="47"/>
      <c r="AJA415" s="47"/>
      <c r="AJB415" s="47"/>
      <c r="AJC415" s="47"/>
      <c r="AJD415" s="47"/>
      <c r="AJE415" s="47"/>
      <c r="AJF415" s="47"/>
      <c r="AJG415" s="47"/>
      <c r="AJH415" s="47"/>
      <c r="AJI415" s="47"/>
      <c r="AJJ415" s="47"/>
      <c r="AJK415" s="47"/>
      <c r="AJL415" s="47"/>
      <c r="AJM415" s="47"/>
      <c r="AJN415" s="47"/>
      <c r="AJO415" s="47"/>
      <c r="AJP415" s="47"/>
      <c r="AJQ415" s="47"/>
      <c r="AJR415" s="47"/>
      <c r="AJS415" s="47"/>
      <c r="AJT415" s="47"/>
      <c r="AJU415" s="47"/>
      <c r="AJV415" s="47"/>
      <c r="AJW415" s="47"/>
      <c r="AJX415" s="47"/>
      <c r="AJY415" s="47"/>
      <c r="AJZ415" s="47"/>
      <c r="AKA415" s="47"/>
      <c r="AKB415" s="47"/>
      <c r="AKC415" s="47"/>
      <c r="AKD415" s="47"/>
      <c r="AKE415" s="47"/>
      <c r="AKF415" s="47"/>
      <c r="AKG415" s="47"/>
      <c r="AKH415" s="47"/>
      <c r="AKI415" s="47"/>
      <c r="AKJ415" s="47"/>
      <c r="AKK415" s="47"/>
      <c r="AKL415" s="47"/>
      <c r="AKM415" s="47"/>
      <c r="AKN415" s="47"/>
      <c r="AKO415" s="47"/>
      <c r="AKP415" s="47"/>
      <c r="AKQ415" s="47"/>
      <c r="AKR415" s="47"/>
      <c r="AKS415" s="47"/>
      <c r="AKT415" s="47"/>
      <c r="AKU415" s="47"/>
      <c r="AKV415" s="47"/>
      <c r="AKW415" s="47"/>
      <c r="AKX415" s="47"/>
      <c r="AKY415" s="47"/>
      <c r="AKZ415" s="47"/>
      <c r="ALA415" s="47"/>
      <c r="ALB415" s="47"/>
      <c r="ALC415" s="47"/>
      <c r="ALD415" s="47"/>
      <c r="ALE415" s="47"/>
      <c r="ALF415" s="47"/>
      <c r="ALG415" s="47"/>
      <c r="ALH415" s="47"/>
      <c r="ALI415" s="47"/>
      <c r="ALJ415" s="47"/>
      <c r="ALK415" s="47"/>
      <c r="ALL415" s="47"/>
      <c r="ALM415" s="47"/>
      <c r="ALN415" s="47"/>
      <c r="ALO415" s="47"/>
      <c r="ALP415" s="47"/>
      <c r="ALQ415" s="47"/>
      <c r="ALR415" s="47"/>
      <c r="ALS415" s="47"/>
      <c r="ALT415" s="47"/>
      <c r="ALU415" s="47"/>
      <c r="ALV415" s="47"/>
      <c r="ALW415" s="47"/>
      <c r="ALX415" s="47"/>
      <c r="ALY415" s="47"/>
      <c r="ALZ415" s="47"/>
      <c r="AMA415" s="47"/>
      <c r="AMB415" s="47"/>
      <c r="AMC415" s="47"/>
      <c r="AMD415" s="47"/>
      <c r="AME415" s="47"/>
      <c r="AMF415" s="47"/>
      <c r="AMG415" s="47"/>
      <c r="AMH415" s="47"/>
      <c r="AMI415" s="47"/>
      <c r="AMJ415" s="47"/>
      <c r="AMK415" s="47"/>
      <c r="AML415" s="47"/>
      <c r="AMM415" s="47"/>
      <c r="AMN415" s="47"/>
      <c r="AMO415" s="47"/>
      <c r="AMP415" s="47"/>
      <c r="AMQ415" s="47"/>
      <c r="AMR415" s="47"/>
      <c r="AMS415" s="47"/>
      <c r="AMT415" s="47"/>
      <c r="AMU415" s="47"/>
      <c r="AMV415" s="47"/>
      <c r="AMW415" s="47"/>
      <c r="AMX415" s="47"/>
      <c r="AMY415" s="47"/>
      <c r="AMZ415" s="47"/>
      <c r="ANA415" s="47"/>
      <c r="ANB415" s="47"/>
      <c r="ANC415" s="47"/>
      <c r="AND415" s="47"/>
      <c r="ANE415" s="47"/>
      <c r="ANF415" s="47"/>
      <c r="ANG415" s="47"/>
      <c r="ANH415" s="47"/>
      <c r="ANI415" s="47"/>
      <c r="ANJ415" s="47"/>
      <c r="ANK415" s="47"/>
      <c r="ANL415" s="47"/>
      <c r="ANM415" s="47"/>
      <c r="ANN415" s="47"/>
      <c r="ANO415" s="47"/>
      <c r="ANP415" s="47"/>
      <c r="ANQ415" s="47"/>
      <c r="ANR415" s="47"/>
      <c r="ANS415" s="47"/>
      <c r="ANT415" s="47"/>
      <c r="ANU415" s="47"/>
      <c r="ANV415" s="47"/>
      <c r="ANW415" s="47"/>
      <c r="ANX415" s="47"/>
      <c r="ANY415" s="47"/>
      <c r="ANZ415" s="47"/>
      <c r="AOA415" s="47"/>
      <c r="AOB415" s="47"/>
      <c r="AOC415" s="47"/>
      <c r="AOD415" s="47"/>
      <c r="AOE415" s="47"/>
      <c r="AOF415" s="47"/>
      <c r="AOG415" s="47"/>
      <c r="AOH415" s="47"/>
      <c r="AOI415" s="47"/>
      <c r="AOJ415" s="47"/>
      <c r="AOK415" s="47"/>
      <c r="AOL415" s="47"/>
      <c r="AOM415" s="47"/>
      <c r="AON415" s="47"/>
      <c r="AOO415" s="47"/>
      <c r="AOP415" s="47"/>
      <c r="AOQ415" s="47"/>
      <c r="AOR415" s="47"/>
      <c r="AOS415" s="47"/>
      <c r="AOT415" s="47"/>
      <c r="AOU415" s="47"/>
      <c r="AOV415" s="47"/>
      <c r="AOW415" s="47"/>
      <c r="AOX415" s="47"/>
      <c r="AOY415" s="47"/>
      <c r="AOZ415" s="47"/>
      <c r="APA415" s="47"/>
      <c r="APB415" s="47"/>
      <c r="APC415" s="47"/>
      <c r="APD415" s="47"/>
      <c r="APE415" s="47"/>
      <c r="APF415" s="47"/>
      <c r="APG415" s="47"/>
      <c r="APH415" s="47"/>
      <c r="API415" s="47"/>
      <c r="APJ415" s="47"/>
      <c r="APK415" s="47"/>
      <c r="APL415" s="47"/>
      <c r="APM415" s="47"/>
      <c r="APN415" s="47"/>
      <c r="APO415" s="47"/>
      <c r="APP415" s="47"/>
      <c r="APQ415" s="47"/>
      <c r="APR415" s="47"/>
      <c r="APS415" s="47"/>
      <c r="APT415" s="47"/>
      <c r="APU415" s="47"/>
      <c r="APV415" s="47"/>
      <c r="APW415" s="47"/>
      <c r="APX415" s="47"/>
      <c r="APY415" s="47"/>
      <c r="APZ415" s="47"/>
      <c r="AQA415" s="47"/>
      <c r="AQB415" s="47"/>
      <c r="AQC415" s="47"/>
      <c r="AQD415" s="47"/>
      <c r="AQE415" s="47"/>
      <c r="AQF415" s="47"/>
      <c r="AQG415" s="47"/>
      <c r="AQH415" s="47"/>
      <c r="AQI415" s="47"/>
      <c r="AQJ415" s="47"/>
      <c r="AQK415" s="47"/>
      <c r="AQL415" s="47"/>
      <c r="AQM415" s="47"/>
      <c r="AQN415" s="47"/>
      <c r="AQO415" s="47"/>
      <c r="AQP415" s="47"/>
      <c r="AQQ415" s="47"/>
      <c r="AQR415" s="47"/>
      <c r="AQS415" s="47"/>
      <c r="AQT415" s="47"/>
      <c r="AQU415" s="47"/>
      <c r="AQV415" s="47"/>
      <c r="AQW415" s="47"/>
      <c r="AQX415" s="47"/>
      <c r="AQY415" s="47"/>
      <c r="AQZ415" s="47"/>
      <c r="ARA415" s="47"/>
      <c r="ARB415" s="47"/>
      <c r="ARC415" s="47"/>
      <c r="ARD415" s="47"/>
      <c r="ARE415" s="47"/>
      <c r="ARF415" s="47"/>
      <c r="ARG415" s="47"/>
      <c r="ARH415" s="47"/>
      <c r="ARI415" s="47"/>
      <c r="ARJ415" s="47"/>
      <c r="ARK415" s="47"/>
      <c r="ARL415" s="47"/>
      <c r="ARM415" s="47"/>
      <c r="ARN415" s="47"/>
      <c r="ARO415" s="47"/>
      <c r="ARP415" s="47"/>
      <c r="ARQ415" s="47"/>
      <c r="ARR415" s="47"/>
      <c r="ARS415" s="47"/>
      <c r="ART415" s="47"/>
      <c r="ARU415" s="47"/>
      <c r="ARV415" s="47"/>
      <c r="ARW415" s="47"/>
      <c r="ARX415" s="47"/>
      <c r="ARY415" s="47"/>
      <c r="ARZ415" s="47"/>
      <c r="ASA415" s="47"/>
      <c r="ASB415" s="47"/>
      <c r="ASC415" s="47"/>
      <c r="ASD415" s="47"/>
      <c r="ASE415" s="47"/>
      <c r="ASF415" s="47"/>
      <c r="ASG415" s="47"/>
      <c r="ASH415" s="47"/>
      <c r="ASI415" s="47"/>
      <c r="ASJ415" s="47"/>
      <c r="ASK415" s="47"/>
      <c r="ASL415" s="47"/>
      <c r="ASM415" s="47"/>
      <c r="ASN415" s="47"/>
      <c r="ASO415" s="47"/>
      <c r="ASP415" s="47"/>
      <c r="ASQ415" s="47"/>
      <c r="ASR415" s="47"/>
      <c r="ASS415" s="47"/>
      <c r="AST415" s="47"/>
      <c r="ASU415" s="47"/>
      <c r="ASV415" s="47"/>
      <c r="ASW415" s="47"/>
      <c r="ASX415" s="47"/>
      <c r="ASY415" s="47"/>
      <c r="ASZ415" s="47"/>
      <c r="ATA415" s="47"/>
      <c r="ATB415" s="47"/>
      <c r="ATC415" s="47"/>
      <c r="ATD415" s="47"/>
      <c r="ATE415" s="47"/>
      <c r="ATF415" s="47"/>
      <c r="ATG415" s="47"/>
      <c r="ATH415" s="47"/>
      <c r="ATI415" s="47"/>
      <c r="ATJ415" s="47"/>
      <c r="ATK415" s="47"/>
      <c r="ATL415" s="47"/>
      <c r="ATM415" s="47"/>
      <c r="ATN415" s="47"/>
      <c r="ATO415" s="47"/>
      <c r="ATP415" s="47"/>
      <c r="ATQ415" s="47"/>
      <c r="ATR415" s="47"/>
      <c r="ATS415" s="47"/>
      <c r="ATT415" s="47"/>
      <c r="ATU415" s="47"/>
      <c r="ATV415" s="47"/>
      <c r="ATW415" s="47"/>
      <c r="ATX415" s="47"/>
      <c r="ATY415" s="47"/>
      <c r="ATZ415" s="47"/>
      <c r="AUA415" s="47"/>
      <c r="AUB415" s="47"/>
      <c r="AUC415" s="47"/>
      <c r="AUD415" s="47"/>
      <c r="AUE415" s="47"/>
      <c r="AUF415" s="47"/>
      <c r="AUG415" s="47"/>
      <c r="AUH415" s="47"/>
      <c r="AUI415" s="47"/>
      <c r="AUJ415" s="47"/>
      <c r="AUK415" s="47"/>
      <c r="AUL415" s="47"/>
      <c r="AUM415" s="47"/>
      <c r="AUN415" s="47"/>
      <c r="AUO415" s="47"/>
      <c r="AUP415" s="47"/>
      <c r="AUQ415" s="47"/>
      <c r="AUR415" s="47"/>
      <c r="AUS415" s="47"/>
      <c r="AUT415" s="47"/>
      <c r="AUU415" s="47"/>
      <c r="AUV415" s="47"/>
      <c r="AUW415" s="47"/>
      <c r="AUX415" s="47"/>
      <c r="AUY415" s="47"/>
      <c r="AUZ415" s="47"/>
      <c r="AVA415" s="47"/>
      <c r="AVB415" s="47"/>
      <c r="AVC415" s="47"/>
      <c r="AVD415" s="47"/>
      <c r="AVE415" s="47"/>
      <c r="AVF415" s="47"/>
      <c r="AVG415" s="47"/>
      <c r="AVH415" s="47"/>
      <c r="AVI415" s="47"/>
      <c r="AVJ415" s="47"/>
      <c r="AVK415" s="47"/>
      <c r="AVL415" s="47"/>
      <c r="AVM415" s="47"/>
      <c r="AVN415" s="47"/>
      <c r="AVO415" s="47"/>
      <c r="AVP415" s="47"/>
      <c r="AVQ415" s="47"/>
      <c r="AVR415" s="47"/>
      <c r="AVS415" s="47"/>
      <c r="AVT415" s="47"/>
      <c r="AVU415" s="47"/>
      <c r="AVV415" s="47"/>
      <c r="AVW415" s="47"/>
      <c r="AVX415" s="47"/>
      <c r="AVY415" s="47"/>
      <c r="AVZ415" s="47"/>
      <c r="AWA415" s="47"/>
      <c r="AWB415" s="47"/>
      <c r="AWC415" s="47"/>
      <c r="AWD415" s="47"/>
      <c r="AWE415" s="47"/>
      <c r="AWF415" s="47"/>
      <c r="AWG415" s="47"/>
      <c r="AWH415" s="47"/>
      <c r="AWI415" s="47"/>
      <c r="AWJ415" s="47"/>
      <c r="AWK415" s="47"/>
      <c r="AWL415" s="47"/>
      <c r="AWM415" s="47"/>
      <c r="AWN415" s="47"/>
      <c r="AWO415" s="47"/>
      <c r="AWP415" s="47"/>
      <c r="AWQ415" s="47"/>
      <c r="AWR415" s="47"/>
      <c r="AWS415" s="47"/>
      <c r="AWT415" s="47"/>
      <c r="AWU415" s="47"/>
      <c r="AWV415" s="47"/>
      <c r="AWW415" s="47"/>
      <c r="AWX415" s="47"/>
      <c r="AWY415" s="47"/>
      <c r="AWZ415" s="47"/>
      <c r="AXA415" s="47"/>
      <c r="AXB415" s="47"/>
      <c r="AXC415" s="47"/>
      <c r="AXD415" s="47"/>
      <c r="AXE415" s="47"/>
      <c r="AXF415" s="47"/>
      <c r="AXG415" s="47"/>
      <c r="AXH415" s="47"/>
      <c r="AXI415" s="47"/>
      <c r="AXJ415" s="47"/>
      <c r="AXK415" s="47"/>
      <c r="AXL415" s="47"/>
      <c r="AXM415" s="47"/>
      <c r="AXN415" s="47"/>
      <c r="AXO415" s="47"/>
      <c r="AXP415" s="47"/>
      <c r="AXQ415" s="47"/>
      <c r="AXR415" s="47"/>
      <c r="AXS415" s="47"/>
      <c r="AXT415" s="47"/>
      <c r="AXU415" s="47"/>
      <c r="AXV415" s="47"/>
      <c r="AXW415" s="47"/>
      <c r="AXX415" s="47"/>
      <c r="AXY415" s="47"/>
      <c r="AXZ415" s="47"/>
      <c r="AYA415" s="47"/>
      <c r="AYB415" s="47"/>
      <c r="AYC415" s="47"/>
      <c r="AYD415" s="47"/>
      <c r="AYE415" s="47"/>
      <c r="AYF415" s="47"/>
      <c r="AYG415" s="47"/>
      <c r="AYH415" s="47"/>
      <c r="AYI415" s="47"/>
      <c r="AYJ415" s="47"/>
      <c r="AYK415" s="47"/>
      <c r="AYL415" s="47"/>
      <c r="AYM415" s="47"/>
      <c r="AYN415" s="47"/>
      <c r="AYO415" s="47"/>
      <c r="AYP415" s="47"/>
      <c r="AYQ415" s="47"/>
      <c r="AYR415" s="47"/>
      <c r="AYS415" s="47"/>
      <c r="AYT415" s="47"/>
      <c r="AYU415" s="47"/>
      <c r="AYV415" s="47"/>
      <c r="AYW415" s="47"/>
      <c r="AYX415" s="47"/>
      <c r="AYY415" s="47"/>
      <c r="AYZ415" s="47"/>
      <c r="AZA415" s="47"/>
      <c r="AZB415" s="47"/>
      <c r="AZC415" s="47"/>
      <c r="AZD415" s="47"/>
      <c r="AZE415" s="47"/>
      <c r="AZF415" s="47"/>
      <c r="AZG415" s="47"/>
      <c r="AZH415" s="47"/>
      <c r="AZI415" s="47"/>
      <c r="AZJ415" s="47"/>
      <c r="AZK415" s="47"/>
      <c r="AZL415" s="47"/>
      <c r="AZM415" s="47"/>
      <c r="AZN415" s="47"/>
      <c r="AZO415" s="47"/>
      <c r="AZP415" s="47"/>
      <c r="AZQ415" s="47"/>
      <c r="AZR415" s="47"/>
      <c r="AZS415" s="47"/>
      <c r="AZT415" s="47"/>
      <c r="AZU415" s="47"/>
      <c r="AZV415" s="47"/>
      <c r="AZW415" s="47"/>
      <c r="AZX415" s="47"/>
      <c r="AZY415" s="47"/>
      <c r="AZZ415" s="47"/>
      <c r="BAA415" s="47"/>
      <c r="BAB415" s="47"/>
      <c r="BAC415" s="47"/>
      <c r="BAD415" s="47"/>
      <c r="BAE415" s="47"/>
      <c r="BAF415" s="47"/>
      <c r="BAG415" s="47"/>
      <c r="BAH415" s="47"/>
      <c r="BAI415" s="47"/>
      <c r="BAJ415" s="47"/>
      <c r="BAK415" s="47"/>
      <c r="BAL415" s="47"/>
      <c r="BAM415" s="47"/>
      <c r="BAN415" s="47"/>
      <c r="BAO415" s="47"/>
      <c r="BAP415" s="47"/>
      <c r="BAQ415" s="47"/>
      <c r="BAR415" s="47"/>
      <c r="BAS415" s="47"/>
      <c r="BAT415" s="47"/>
      <c r="BAU415" s="47"/>
      <c r="BAV415" s="47"/>
      <c r="BAW415" s="47"/>
      <c r="BAX415" s="47"/>
      <c r="BAY415" s="47"/>
      <c r="BAZ415" s="47"/>
      <c r="BBA415" s="47"/>
      <c r="BBB415" s="47"/>
      <c r="BBC415" s="47"/>
      <c r="BBD415" s="47"/>
      <c r="BBE415" s="47"/>
      <c r="BBF415" s="47"/>
      <c r="BBG415" s="47"/>
      <c r="BBH415" s="47"/>
      <c r="BBI415" s="47"/>
      <c r="BBJ415" s="47"/>
      <c r="BBK415" s="47"/>
      <c r="BBL415" s="47"/>
      <c r="BBM415" s="47"/>
      <c r="BBN415" s="47"/>
      <c r="BBO415" s="47"/>
      <c r="BBP415" s="47"/>
      <c r="BBQ415" s="47"/>
      <c r="BBR415" s="47"/>
      <c r="BBS415" s="47"/>
      <c r="BBT415" s="47"/>
      <c r="BBU415" s="47"/>
      <c r="BBV415" s="47"/>
      <c r="BBW415" s="47"/>
      <c r="BBX415" s="47"/>
      <c r="BBY415" s="47"/>
      <c r="BBZ415" s="47"/>
      <c r="BCA415" s="47"/>
      <c r="BCB415" s="47"/>
      <c r="BCC415" s="47"/>
      <c r="BCD415" s="47"/>
      <c r="BCE415" s="47"/>
      <c r="BCF415" s="47"/>
      <c r="BCG415" s="47"/>
      <c r="BCH415" s="47"/>
      <c r="BCI415" s="47"/>
      <c r="BCJ415" s="47"/>
      <c r="BCK415" s="47"/>
      <c r="BCL415" s="47"/>
      <c r="BCM415" s="47"/>
      <c r="BCN415" s="47"/>
      <c r="BCO415" s="47"/>
      <c r="BCP415" s="47"/>
      <c r="BCQ415" s="47"/>
      <c r="BCR415" s="47"/>
      <c r="BCS415" s="47"/>
      <c r="BCT415" s="47"/>
      <c r="BCU415" s="47"/>
      <c r="BCV415" s="47"/>
      <c r="BCW415" s="47"/>
      <c r="BCX415" s="47"/>
      <c r="BCY415" s="47"/>
      <c r="BCZ415" s="47"/>
      <c r="BDA415" s="47"/>
      <c r="BDB415" s="47"/>
      <c r="BDC415" s="47"/>
      <c r="BDD415" s="47"/>
      <c r="BDE415" s="47"/>
      <c r="BDF415" s="47"/>
      <c r="BDG415" s="47"/>
      <c r="BDH415" s="47"/>
      <c r="BDI415" s="47"/>
      <c r="BDJ415" s="47"/>
      <c r="BDK415" s="47"/>
      <c r="BDL415" s="47"/>
      <c r="BDM415" s="47"/>
      <c r="BDN415" s="47"/>
      <c r="BDO415" s="47"/>
      <c r="BDP415" s="47"/>
      <c r="BDQ415" s="47"/>
      <c r="BDR415" s="47"/>
      <c r="BDS415" s="47"/>
      <c r="BDT415" s="47"/>
      <c r="BDU415" s="47"/>
      <c r="BDV415" s="47"/>
      <c r="BDW415" s="47"/>
      <c r="BDX415" s="47"/>
      <c r="BDY415" s="47"/>
      <c r="BDZ415" s="47"/>
      <c r="BEA415" s="47"/>
      <c r="BEB415" s="47"/>
      <c r="BEC415" s="47"/>
      <c r="BED415" s="47"/>
      <c r="BEE415" s="47"/>
      <c r="BEF415" s="47"/>
      <c r="BEG415" s="47"/>
      <c r="BEH415" s="47"/>
      <c r="BEI415" s="47"/>
      <c r="BEJ415" s="47"/>
      <c r="BEK415" s="47"/>
      <c r="BEL415" s="47"/>
      <c r="BEM415" s="47"/>
      <c r="BEN415" s="47"/>
      <c r="BEO415" s="47"/>
      <c r="BEP415" s="47"/>
      <c r="BEQ415" s="47"/>
      <c r="BER415" s="47"/>
      <c r="BES415" s="47"/>
      <c r="BET415" s="47"/>
      <c r="BEU415" s="47"/>
      <c r="BEV415" s="47"/>
      <c r="BEW415" s="47"/>
      <c r="BEX415" s="47"/>
      <c r="BEY415" s="47"/>
      <c r="BEZ415" s="47"/>
      <c r="BFA415" s="47"/>
      <c r="BFB415" s="47"/>
      <c r="BFC415" s="47"/>
      <c r="BFD415" s="47"/>
      <c r="BFE415" s="47"/>
      <c r="BFF415" s="47"/>
      <c r="BFG415" s="47"/>
      <c r="BFH415" s="47"/>
      <c r="BFI415" s="47"/>
      <c r="BFJ415" s="47"/>
      <c r="BFK415" s="47"/>
      <c r="BFL415" s="47"/>
      <c r="BFM415" s="47"/>
      <c r="BFN415" s="47"/>
      <c r="BFO415" s="47"/>
      <c r="BFP415" s="47"/>
      <c r="BFQ415" s="47"/>
      <c r="BFR415" s="47"/>
      <c r="BFS415" s="47"/>
      <c r="BFT415" s="47"/>
      <c r="BFU415" s="47"/>
      <c r="BFV415" s="47"/>
      <c r="BFW415" s="47"/>
      <c r="BFX415" s="47"/>
      <c r="BFY415" s="47"/>
      <c r="BFZ415" s="47"/>
      <c r="BGA415" s="47"/>
      <c r="BGB415" s="47"/>
      <c r="BGC415" s="47"/>
      <c r="BGD415" s="47"/>
      <c r="BGE415" s="47"/>
      <c r="BGF415" s="47"/>
      <c r="BGG415" s="47"/>
      <c r="BGH415" s="47"/>
      <c r="BGI415" s="47"/>
      <c r="BGJ415" s="47"/>
      <c r="BGK415" s="47"/>
      <c r="BGL415" s="47"/>
      <c r="BGM415" s="47"/>
      <c r="BGN415" s="47"/>
      <c r="BGO415" s="47"/>
      <c r="BGP415" s="47"/>
      <c r="BGQ415" s="47"/>
      <c r="BGR415" s="47"/>
      <c r="BGS415" s="47"/>
      <c r="BGT415" s="47"/>
      <c r="BGU415" s="47"/>
      <c r="BGV415" s="47"/>
      <c r="BGW415" s="47"/>
      <c r="BGX415" s="47"/>
      <c r="BGY415" s="47"/>
      <c r="BGZ415" s="47"/>
      <c r="BHA415" s="47"/>
      <c r="BHB415" s="47"/>
      <c r="BHC415" s="47"/>
      <c r="BHD415" s="47"/>
      <c r="BHE415" s="47"/>
      <c r="BHF415" s="47"/>
      <c r="BHG415" s="47"/>
      <c r="BHH415" s="47"/>
      <c r="BHI415" s="47"/>
      <c r="BHJ415" s="47"/>
      <c r="BHK415" s="47"/>
      <c r="BHL415" s="47"/>
      <c r="BHM415" s="47"/>
      <c r="BHN415" s="47"/>
      <c r="BHO415" s="47"/>
      <c r="BHP415" s="47"/>
      <c r="BHQ415" s="47"/>
      <c r="BHR415" s="47"/>
      <c r="BHS415" s="47"/>
      <c r="BHT415" s="47"/>
      <c r="BHU415" s="47"/>
      <c r="BHV415" s="47"/>
      <c r="BHW415" s="47"/>
      <c r="BHX415" s="47"/>
      <c r="BHY415" s="47"/>
      <c r="BHZ415" s="47"/>
      <c r="BIA415" s="47"/>
      <c r="BIB415" s="47"/>
      <c r="BIC415" s="47"/>
      <c r="BID415" s="47"/>
      <c r="BIE415" s="47"/>
      <c r="BIF415" s="47"/>
      <c r="BIG415" s="47"/>
      <c r="BIH415" s="47"/>
      <c r="BII415" s="47"/>
      <c r="BIJ415" s="47"/>
      <c r="BIK415" s="47"/>
      <c r="BIL415" s="47"/>
      <c r="BIM415" s="47"/>
      <c r="BIN415" s="47"/>
      <c r="BIO415" s="47"/>
      <c r="BIP415" s="47"/>
      <c r="BIQ415" s="47"/>
      <c r="BIR415" s="47"/>
      <c r="BIS415" s="47"/>
      <c r="BIT415" s="47"/>
      <c r="BIU415" s="47"/>
      <c r="BIV415" s="47"/>
      <c r="BIW415" s="47"/>
      <c r="BIX415" s="47"/>
      <c r="BIY415" s="47"/>
      <c r="BIZ415" s="47"/>
      <c r="BJA415" s="47"/>
      <c r="BJB415" s="47"/>
      <c r="BJC415" s="47"/>
      <c r="BJD415" s="47"/>
      <c r="BJE415" s="47"/>
      <c r="BJF415" s="47"/>
      <c r="BJG415" s="47"/>
      <c r="BJH415" s="47"/>
      <c r="BJI415" s="47"/>
      <c r="BJJ415" s="47"/>
      <c r="BJK415" s="47"/>
      <c r="BJL415" s="47"/>
      <c r="BJM415" s="47"/>
      <c r="BJN415" s="47"/>
      <c r="BJO415" s="47"/>
      <c r="BJP415" s="47"/>
      <c r="BJQ415" s="47"/>
      <c r="BJR415" s="47"/>
      <c r="BJS415" s="47"/>
      <c r="BJT415" s="47"/>
      <c r="BJU415" s="47"/>
      <c r="BJV415" s="47"/>
      <c r="BJW415" s="47"/>
      <c r="BJX415" s="47"/>
      <c r="BJY415" s="47"/>
      <c r="BJZ415" s="47"/>
      <c r="BKA415" s="47"/>
      <c r="BKB415" s="47"/>
      <c r="BKC415" s="47"/>
      <c r="BKD415" s="47"/>
      <c r="BKE415" s="47"/>
      <c r="BKF415" s="47"/>
      <c r="BKG415" s="47"/>
      <c r="BKH415" s="47"/>
      <c r="BKI415" s="47"/>
      <c r="BKJ415" s="47"/>
      <c r="BKK415" s="47"/>
      <c r="BKL415" s="47"/>
      <c r="BKM415" s="47"/>
      <c r="BKN415" s="47"/>
      <c r="BKO415" s="47"/>
      <c r="BKP415" s="47"/>
      <c r="BKQ415" s="47"/>
      <c r="BKR415" s="47"/>
      <c r="BKS415" s="47"/>
      <c r="BKT415" s="47"/>
      <c r="BKU415" s="47"/>
      <c r="BKV415" s="47"/>
      <c r="BKW415" s="47"/>
      <c r="BKX415" s="47"/>
      <c r="BKY415" s="47"/>
      <c r="BKZ415" s="47"/>
      <c r="BLA415" s="47"/>
      <c r="BLB415" s="47"/>
      <c r="BLC415" s="47"/>
      <c r="BLD415" s="47"/>
      <c r="BLE415" s="47"/>
      <c r="BLF415" s="47"/>
      <c r="BLG415" s="47"/>
      <c r="BLH415" s="47"/>
      <c r="BLI415" s="47"/>
      <c r="BLJ415" s="47"/>
      <c r="BLK415" s="47"/>
      <c r="BLL415" s="47"/>
      <c r="BLM415" s="47"/>
      <c r="BLN415" s="47"/>
      <c r="BLO415" s="47"/>
      <c r="BLP415" s="47"/>
      <c r="BLQ415" s="47"/>
      <c r="BLR415" s="47"/>
      <c r="BLS415" s="47"/>
      <c r="BLT415" s="47"/>
      <c r="BLU415" s="47"/>
      <c r="BLV415" s="47"/>
      <c r="BLW415" s="47"/>
      <c r="BLX415" s="47"/>
      <c r="BLY415" s="47"/>
      <c r="BLZ415" s="47"/>
      <c r="BMA415" s="47"/>
      <c r="BMB415" s="47"/>
      <c r="BMC415" s="47"/>
      <c r="BMD415" s="47"/>
      <c r="BME415" s="47"/>
      <c r="BMF415" s="47"/>
      <c r="BMG415" s="47"/>
      <c r="BMH415" s="47"/>
      <c r="BMI415" s="47"/>
      <c r="BMJ415" s="47"/>
      <c r="BMK415" s="47"/>
      <c r="BML415" s="47"/>
      <c r="BMM415" s="47"/>
      <c r="BMN415" s="47"/>
      <c r="BMO415" s="47"/>
      <c r="BMP415" s="47"/>
      <c r="BMQ415" s="47"/>
      <c r="BMR415" s="47"/>
      <c r="BMS415" s="47"/>
      <c r="BMT415" s="47"/>
      <c r="BMU415" s="47"/>
      <c r="BMV415" s="47"/>
      <c r="BMW415" s="47"/>
      <c r="BMX415" s="47"/>
      <c r="BMY415" s="47"/>
      <c r="BMZ415" s="47"/>
      <c r="BNA415" s="47"/>
      <c r="BNB415" s="47"/>
      <c r="BNC415" s="47"/>
      <c r="BND415" s="47"/>
      <c r="BNE415" s="47"/>
      <c r="BNF415" s="47"/>
      <c r="BNG415" s="47"/>
      <c r="BNH415" s="47"/>
      <c r="BNI415" s="47"/>
      <c r="BNJ415" s="47"/>
      <c r="BNK415" s="47"/>
      <c r="BNL415" s="47"/>
      <c r="BNM415" s="47"/>
      <c r="BNN415" s="47"/>
      <c r="BNO415" s="47"/>
      <c r="BNP415" s="47"/>
      <c r="BNQ415" s="47"/>
      <c r="BNR415" s="47"/>
      <c r="BNS415" s="47"/>
      <c r="BNT415" s="47"/>
      <c r="BNU415" s="47"/>
      <c r="BNV415" s="47"/>
      <c r="BNW415" s="47"/>
      <c r="BNX415" s="47"/>
      <c r="BNY415" s="47"/>
      <c r="BNZ415" s="47"/>
      <c r="BOA415" s="47"/>
      <c r="BOB415" s="47"/>
      <c r="BOC415" s="47"/>
      <c r="BOD415" s="47"/>
      <c r="BOE415" s="47"/>
      <c r="BOF415" s="47"/>
      <c r="BOG415" s="47"/>
      <c r="BOH415" s="47"/>
      <c r="BOI415" s="47"/>
      <c r="BOJ415" s="47"/>
      <c r="BOK415" s="47"/>
      <c r="BOL415" s="47"/>
      <c r="BOM415" s="47"/>
      <c r="BON415" s="47"/>
      <c r="BOO415" s="47"/>
      <c r="BOP415" s="47"/>
      <c r="BOQ415" s="47"/>
      <c r="BOR415" s="47"/>
      <c r="BOS415" s="47"/>
      <c r="BOT415" s="47"/>
      <c r="BOU415" s="47"/>
      <c r="BOV415" s="47"/>
      <c r="BOW415" s="47"/>
      <c r="BOX415" s="47"/>
      <c r="BOY415" s="47"/>
      <c r="BOZ415" s="47"/>
      <c r="BPA415" s="47"/>
      <c r="BPB415" s="47"/>
      <c r="BPC415" s="47"/>
      <c r="BPD415" s="47"/>
      <c r="BPE415" s="47"/>
      <c r="BPF415" s="47"/>
      <c r="BPG415" s="47"/>
      <c r="BPH415" s="47"/>
      <c r="BPI415" s="47"/>
      <c r="BPJ415" s="47"/>
      <c r="BPK415" s="47"/>
      <c r="BPL415" s="47"/>
      <c r="BPM415" s="47"/>
      <c r="BPN415" s="47"/>
      <c r="BPO415" s="47"/>
      <c r="BPP415" s="47"/>
      <c r="BPQ415" s="47"/>
      <c r="BPR415" s="47"/>
      <c r="BPS415" s="47"/>
      <c r="BPT415" s="47"/>
      <c r="BPU415" s="47"/>
      <c r="BPV415" s="47"/>
      <c r="BPW415" s="47"/>
      <c r="BPX415" s="47"/>
      <c r="BPY415" s="47"/>
      <c r="BPZ415" s="47"/>
      <c r="BQA415" s="47"/>
      <c r="BQB415" s="47"/>
      <c r="BQC415" s="47"/>
      <c r="BQD415" s="47"/>
      <c r="BQE415" s="47"/>
      <c r="BQF415" s="47"/>
      <c r="BQG415" s="47"/>
      <c r="BQH415" s="47"/>
      <c r="BQI415" s="47"/>
      <c r="BQJ415" s="47"/>
      <c r="BQK415" s="47"/>
      <c r="BQL415" s="47"/>
      <c r="BQM415" s="47"/>
      <c r="BQN415" s="47"/>
      <c r="BQO415" s="47"/>
      <c r="BQP415" s="47"/>
      <c r="BQQ415" s="47"/>
      <c r="BQR415" s="47"/>
      <c r="BQS415" s="47"/>
      <c r="BQT415" s="47"/>
      <c r="BQU415" s="47"/>
      <c r="BQV415" s="47"/>
      <c r="BQW415" s="47"/>
      <c r="BQX415" s="47"/>
      <c r="BQY415" s="47"/>
      <c r="BQZ415" s="47"/>
      <c r="BRA415" s="47"/>
      <c r="BRB415" s="47"/>
      <c r="BRC415" s="47"/>
      <c r="BRD415" s="47"/>
      <c r="BRE415" s="47"/>
      <c r="BRF415" s="47"/>
      <c r="BRG415" s="47"/>
      <c r="BRH415" s="47"/>
      <c r="BRI415" s="47"/>
      <c r="BRJ415" s="47"/>
      <c r="BRK415" s="47"/>
      <c r="BRL415" s="47"/>
      <c r="BRM415" s="47"/>
      <c r="BRN415" s="47"/>
      <c r="BRO415" s="47"/>
      <c r="BRP415" s="47"/>
      <c r="BRQ415" s="47"/>
      <c r="BRR415" s="47"/>
      <c r="BRS415" s="47"/>
      <c r="BRT415" s="47"/>
      <c r="BRU415" s="47"/>
      <c r="BRV415" s="47"/>
      <c r="BRW415" s="47"/>
      <c r="BRX415" s="47"/>
      <c r="BRY415" s="47"/>
      <c r="BRZ415" s="47"/>
      <c r="BSA415" s="47"/>
      <c r="BSB415" s="47"/>
      <c r="BSC415" s="47"/>
      <c r="BSD415" s="47"/>
      <c r="BSE415" s="47"/>
      <c r="BSF415" s="47"/>
      <c r="BSG415" s="47"/>
      <c r="BSH415" s="47"/>
      <c r="BSI415" s="47"/>
      <c r="BSJ415" s="47"/>
      <c r="BSK415" s="47"/>
      <c r="BSL415" s="47"/>
      <c r="BSM415" s="47"/>
      <c r="BSN415" s="47"/>
      <c r="BSO415" s="47"/>
      <c r="BSP415" s="47"/>
      <c r="BSQ415" s="47"/>
      <c r="BSR415" s="47"/>
      <c r="BSS415" s="47"/>
      <c r="BST415" s="47"/>
      <c r="BSU415" s="47"/>
      <c r="BSV415" s="47"/>
      <c r="BSW415" s="47"/>
      <c r="BSX415" s="47"/>
      <c r="BSY415" s="47"/>
      <c r="BSZ415" s="47"/>
      <c r="BTA415" s="47"/>
      <c r="BTB415" s="47"/>
      <c r="BTC415" s="47"/>
      <c r="BTD415" s="47"/>
      <c r="BTE415" s="47"/>
      <c r="BTF415" s="47"/>
      <c r="BTG415" s="47"/>
      <c r="BTH415" s="47"/>
      <c r="BTI415" s="47"/>
      <c r="BTJ415" s="47"/>
      <c r="BTK415" s="47"/>
      <c r="BTL415" s="47"/>
      <c r="BTM415" s="47"/>
      <c r="BTN415" s="47"/>
      <c r="BTO415" s="47"/>
      <c r="BTP415" s="47"/>
      <c r="BTQ415" s="47"/>
      <c r="BTR415" s="47"/>
      <c r="BTS415" s="47"/>
      <c r="BTT415" s="47"/>
      <c r="BTU415" s="47"/>
      <c r="BTV415" s="47"/>
      <c r="BTW415" s="47"/>
      <c r="BTX415" s="47"/>
      <c r="BTY415" s="47"/>
      <c r="BTZ415" s="47"/>
      <c r="BUA415" s="47"/>
      <c r="BUB415" s="47"/>
      <c r="BUC415" s="47"/>
      <c r="BUD415" s="47"/>
      <c r="BUE415" s="47"/>
      <c r="BUF415" s="47"/>
      <c r="BUG415" s="47"/>
      <c r="BUH415" s="47"/>
      <c r="BUI415" s="47"/>
      <c r="BUJ415" s="47"/>
      <c r="BUK415" s="47"/>
      <c r="BUL415" s="47"/>
      <c r="BUM415" s="47"/>
      <c r="BUN415" s="47"/>
      <c r="BUO415" s="47"/>
      <c r="BUP415" s="47"/>
      <c r="BUQ415" s="47"/>
      <c r="BUR415" s="47"/>
      <c r="BUS415" s="47"/>
      <c r="BUT415" s="47"/>
      <c r="BUU415" s="47"/>
      <c r="BUV415" s="47"/>
      <c r="BUW415" s="47"/>
      <c r="BUX415" s="47"/>
      <c r="BUY415" s="47"/>
      <c r="BUZ415" s="47"/>
      <c r="BVA415" s="47"/>
      <c r="BVB415" s="47"/>
      <c r="BVC415" s="47"/>
      <c r="BVD415" s="47"/>
      <c r="BVE415" s="47"/>
      <c r="BVF415" s="47"/>
      <c r="BVG415" s="47"/>
      <c r="BVH415" s="47"/>
      <c r="BVI415" s="47"/>
      <c r="BVJ415" s="47"/>
      <c r="BVK415" s="47"/>
      <c r="BVL415" s="47"/>
      <c r="BVM415" s="47"/>
      <c r="BVN415" s="47"/>
      <c r="BVO415" s="47"/>
      <c r="BVP415" s="47"/>
      <c r="BVQ415" s="47"/>
      <c r="BVR415" s="47"/>
      <c r="BVS415" s="47"/>
      <c r="BVT415" s="47"/>
      <c r="BVU415" s="47"/>
      <c r="BVV415" s="47"/>
      <c r="BVW415" s="47"/>
      <c r="BVX415" s="47"/>
      <c r="BVY415" s="47"/>
      <c r="BVZ415" s="47"/>
      <c r="BWA415" s="47"/>
      <c r="BWB415" s="47"/>
      <c r="BWC415" s="47"/>
      <c r="BWD415" s="47"/>
      <c r="BWE415" s="47"/>
      <c r="BWF415" s="47"/>
      <c r="BWG415" s="47"/>
      <c r="BWH415" s="47"/>
      <c r="BWI415" s="47"/>
      <c r="BWJ415" s="47"/>
      <c r="BWK415" s="47"/>
      <c r="BWL415" s="47"/>
      <c r="BWM415" s="47"/>
      <c r="BWN415" s="47"/>
      <c r="BWO415" s="47"/>
      <c r="BWP415" s="47"/>
      <c r="BWQ415" s="47"/>
      <c r="BWR415" s="47"/>
      <c r="BWS415" s="47"/>
      <c r="BWT415" s="47"/>
      <c r="BWU415" s="47"/>
      <c r="BWV415" s="47"/>
      <c r="BWW415" s="47"/>
      <c r="BWX415" s="47"/>
      <c r="BWY415" s="47"/>
      <c r="BWZ415" s="47"/>
      <c r="BXA415" s="47"/>
      <c r="BXB415" s="47"/>
      <c r="BXC415" s="47"/>
      <c r="BXD415" s="47"/>
      <c r="BXE415" s="47"/>
      <c r="BXF415" s="47"/>
      <c r="BXG415" s="47"/>
      <c r="BXH415" s="47"/>
      <c r="BXI415" s="47"/>
      <c r="BXJ415" s="47"/>
      <c r="BXK415" s="47"/>
      <c r="BXL415" s="47"/>
      <c r="BXM415" s="47"/>
      <c r="BXN415" s="47"/>
      <c r="BXO415" s="47"/>
      <c r="BXP415" s="47"/>
      <c r="BXQ415" s="47"/>
      <c r="BXR415" s="47"/>
      <c r="BXS415" s="47"/>
      <c r="BXT415" s="47"/>
      <c r="BXU415" s="47"/>
      <c r="BXV415" s="47"/>
      <c r="BXW415" s="47"/>
      <c r="BXX415" s="47"/>
      <c r="BXY415" s="47"/>
      <c r="BXZ415" s="47"/>
      <c r="BYA415" s="47"/>
      <c r="BYB415" s="47"/>
      <c r="BYC415" s="47"/>
      <c r="BYD415" s="47"/>
      <c r="BYE415" s="47"/>
      <c r="BYF415" s="47"/>
      <c r="BYG415" s="47"/>
      <c r="BYH415" s="47"/>
      <c r="BYI415" s="47"/>
      <c r="BYJ415" s="47"/>
      <c r="BYK415" s="47"/>
      <c r="BYL415" s="47"/>
      <c r="BYM415" s="47"/>
      <c r="BYN415" s="47"/>
      <c r="BYO415" s="47"/>
      <c r="BYP415" s="47"/>
      <c r="BYQ415" s="47"/>
      <c r="BYR415" s="47"/>
      <c r="BYS415" s="47"/>
      <c r="BYT415" s="47"/>
      <c r="BYU415" s="47"/>
      <c r="BYV415" s="47"/>
      <c r="BYW415" s="47"/>
      <c r="BYX415" s="47"/>
      <c r="BYY415" s="47"/>
      <c r="BYZ415" s="47"/>
      <c r="BZA415" s="47"/>
      <c r="BZB415" s="47"/>
      <c r="BZC415" s="47"/>
      <c r="BZD415" s="47"/>
      <c r="BZE415" s="47"/>
      <c r="BZF415" s="47"/>
      <c r="BZG415" s="47"/>
      <c r="BZH415" s="47"/>
      <c r="BZI415" s="47"/>
      <c r="BZJ415" s="47"/>
      <c r="BZK415" s="47"/>
      <c r="BZL415" s="47"/>
      <c r="BZM415" s="47"/>
      <c r="BZN415" s="47"/>
      <c r="BZO415" s="47"/>
      <c r="BZP415" s="47"/>
      <c r="BZQ415" s="47"/>
      <c r="BZR415" s="47"/>
      <c r="BZS415" s="47"/>
      <c r="BZT415" s="47"/>
      <c r="BZU415" s="47"/>
      <c r="BZV415" s="47"/>
      <c r="BZW415" s="47"/>
      <c r="BZX415" s="47"/>
      <c r="BZY415" s="47"/>
      <c r="BZZ415" s="47"/>
      <c r="CAA415" s="47"/>
      <c r="CAB415" s="47"/>
      <c r="CAC415" s="47"/>
      <c r="CAD415" s="47"/>
      <c r="CAE415" s="47"/>
      <c r="CAF415" s="47"/>
      <c r="CAG415" s="47"/>
      <c r="CAH415" s="47"/>
      <c r="CAI415" s="47"/>
      <c r="CAJ415" s="47"/>
      <c r="CAK415" s="47"/>
      <c r="CAL415" s="47"/>
      <c r="CAM415" s="47"/>
      <c r="CAN415" s="47"/>
      <c r="CAO415" s="47"/>
      <c r="CAP415" s="47"/>
      <c r="CAQ415" s="47"/>
      <c r="CAR415" s="47"/>
      <c r="CAS415" s="47"/>
      <c r="CAT415" s="47"/>
      <c r="CAU415" s="47"/>
      <c r="CAV415" s="47"/>
      <c r="CAW415" s="47"/>
      <c r="CAX415" s="47"/>
      <c r="CAY415" s="47"/>
      <c r="CAZ415" s="47"/>
      <c r="CBA415" s="47"/>
      <c r="CBB415" s="47"/>
      <c r="CBC415" s="47"/>
      <c r="CBD415" s="47"/>
      <c r="CBE415" s="47"/>
      <c r="CBF415" s="47"/>
      <c r="CBG415" s="47"/>
      <c r="CBH415" s="47"/>
      <c r="CBI415" s="47"/>
      <c r="CBJ415" s="47"/>
      <c r="CBK415" s="47"/>
      <c r="CBL415" s="47"/>
      <c r="CBM415" s="47"/>
      <c r="CBN415" s="47"/>
      <c r="CBO415" s="47"/>
      <c r="CBP415" s="47"/>
      <c r="CBQ415" s="47"/>
      <c r="CBR415" s="47"/>
      <c r="CBS415" s="47"/>
      <c r="CBT415" s="47"/>
      <c r="CBU415" s="47"/>
      <c r="CBV415" s="47"/>
      <c r="CBW415" s="47"/>
      <c r="CBX415" s="47"/>
      <c r="CBY415" s="47"/>
      <c r="CBZ415" s="47"/>
      <c r="CCA415" s="47"/>
      <c r="CCB415" s="47"/>
      <c r="CCC415" s="47"/>
      <c r="CCD415" s="47"/>
      <c r="CCE415" s="47"/>
      <c r="CCF415" s="47"/>
      <c r="CCG415" s="47"/>
      <c r="CCH415" s="47"/>
      <c r="CCI415" s="47"/>
      <c r="CCJ415" s="47"/>
      <c r="CCK415" s="47"/>
      <c r="CCL415" s="47"/>
      <c r="CCM415" s="47"/>
      <c r="CCN415" s="47"/>
      <c r="CCO415" s="47"/>
      <c r="CCP415" s="47"/>
      <c r="CCQ415" s="47"/>
      <c r="CCR415" s="47"/>
      <c r="CCS415" s="47"/>
      <c r="CCT415" s="47"/>
      <c r="CCU415" s="47"/>
      <c r="CCV415" s="47"/>
      <c r="CCW415" s="47"/>
      <c r="CCX415" s="47"/>
      <c r="CCY415" s="47"/>
      <c r="CCZ415" s="47"/>
      <c r="CDA415" s="47"/>
      <c r="CDB415" s="47"/>
      <c r="CDC415" s="47"/>
      <c r="CDD415" s="47"/>
      <c r="CDE415" s="47"/>
      <c r="CDF415" s="47"/>
      <c r="CDG415" s="47"/>
      <c r="CDH415" s="47"/>
      <c r="CDI415" s="47"/>
      <c r="CDJ415" s="47"/>
      <c r="CDK415" s="47"/>
      <c r="CDL415" s="47"/>
      <c r="CDM415" s="47"/>
      <c r="CDN415" s="47"/>
      <c r="CDO415" s="47"/>
      <c r="CDP415" s="47"/>
      <c r="CDQ415" s="47"/>
      <c r="CDR415" s="47"/>
      <c r="CDS415" s="47"/>
      <c r="CDT415" s="47"/>
      <c r="CDU415" s="47"/>
      <c r="CDV415" s="47"/>
      <c r="CDW415" s="47"/>
      <c r="CDX415" s="47"/>
      <c r="CDY415" s="47"/>
      <c r="CDZ415" s="47"/>
      <c r="CEA415" s="47"/>
      <c r="CEB415" s="47"/>
      <c r="CEC415" s="47"/>
      <c r="CED415" s="47"/>
      <c r="CEE415" s="47"/>
      <c r="CEF415" s="47"/>
      <c r="CEG415" s="47"/>
      <c r="CEH415" s="47"/>
      <c r="CEI415" s="47"/>
      <c r="CEJ415" s="47"/>
      <c r="CEK415" s="47"/>
      <c r="CEL415" s="47"/>
      <c r="CEM415" s="47"/>
      <c r="CEN415" s="47"/>
      <c r="CEO415" s="47"/>
      <c r="CEP415" s="47"/>
      <c r="CEQ415" s="47"/>
      <c r="CER415" s="47"/>
      <c r="CES415" s="47"/>
      <c r="CET415" s="47"/>
      <c r="CEU415" s="47"/>
      <c r="CEV415" s="47"/>
      <c r="CEW415" s="47"/>
      <c r="CEX415" s="47"/>
      <c r="CEY415" s="47"/>
      <c r="CEZ415" s="47"/>
      <c r="CFA415" s="47"/>
      <c r="CFB415" s="47"/>
      <c r="CFC415" s="47"/>
      <c r="CFD415" s="47"/>
      <c r="CFE415" s="47"/>
      <c r="CFF415" s="47"/>
      <c r="CFG415" s="47"/>
      <c r="CFH415" s="47"/>
      <c r="CFI415" s="47"/>
      <c r="CFJ415" s="47"/>
      <c r="CFK415" s="47"/>
      <c r="CFL415" s="47"/>
      <c r="CFM415" s="47"/>
      <c r="CFN415" s="47"/>
      <c r="CFO415" s="47"/>
      <c r="CFP415" s="47"/>
      <c r="CFQ415" s="47"/>
      <c r="CFR415" s="47"/>
      <c r="CFS415" s="47"/>
      <c r="CFT415" s="47"/>
      <c r="CFU415" s="47"/>
      <c r="CFV415" s="47"/>
      <c r="CFW415" s="47"/>
      <c r="CFX415" s="47"/>
      <c r="CFY415" s="47"/>
      <c r="CFZ415" s="47"/>
      <c r="CGA415" s="47"/>
      <c r="CGB415" s="47"/>
      <c r="CGC415" s="47"/>
      <c r="CGD415" s="47"/>
      <c r="CGE415" s="47"/>
      <c r="CGF415" s="47"/>
      <c r="CGG415" s="47"/>
      <c r="CGH415" s="47"/>
      <c r="CGI415" s="47"/>
      <c r="CGJ415" s="47"/>
      <c r="CGK415" s="47"/>
      <c r="CGL415" s="47"/>
      <c r="CGM415" s="47"/>
      <c r="CGN415" s="47"/>
      <c r="CGO415" s="47"/>
      <c r="CGP415" s="47"/>
      <c r="CGQ415" s="47"/>
      <c r="CGR415" s="47"/>
      <c r="CGS415" s="47"/>
      <c r="CGT415" s="47"/>
      <c r="CGU415" s="47"/>
      <c r="CGV415" s="47"/>
      <c r="CGW415" s="47"/>
      <c r="CGX415" s="47"/>
      <c r="CGY415" s="47"/>
      <c r="CGZ415" s="47"/>
      <c r="CHA415" s="47"/>
      <c r="CHB415" s="47"/>
      <c r="CHC415" s="47"/>
      <c r="CHD415" s="47"/>
      <c r="CHE415" s="47"/>
      <c r="CHF415" s="47"/>
      <c r="CHG415" s="47"/>
      <c r="CHH415" s="47"/>
      <c r="CHI415" s="47"/>
      <c r="CHJ415" s="47"/>
      <c r="CHK415" s="47"/>
      <c r="CHL415" s="47"/>
      <c r="CHM415" s="47"/>
      <c r="CHN415" s="47"/>
      <c r="CHO415" s="47"/>
      <c r="CHP415" s="47"/>
      <c r="CHQ415" s="47"/>
      <c r="CHR415" s="47"/>
      <c r="CHS415" s="47"/>
      <c r="CHT415" s="47"/>
      <c r="CHU415" s="47"/>
      <c r="CHV415" s="47"/>
      <c r="CHW415" s="47"/>
      <c r="CHX415" s="47"/>
      <c r="CHY415" s="47"/>
      <c r="CHZ415" s="47"/>
      <c r="CIA415" s="47"/>
      <c r="CIB415" s="47"/>
      <c r="CIC415" s="47"/>
      <c r="CID415" s="47"/>
      <c r="CIE415" s="47"/>
      <c r="CIF415" s="47"/>
      <c r="CIG415" s="47"/>
      <c r="CIH415" s="47"/>
      <c r="CII415" s="47"/>
      <c r="CIJ415" s="47"/>
      <c r="CIK415" s="47"/>
      <c r="CIL415" s="47"/>
      <c r="CIM415" s="47"/>
      <c r="CIN415" s="47"/>
      <c r="CIO415" s="47"/>
      <c r="CIP415" s="47"/>
      <c r="CIQ415" s="47"/>
      <c r="CIR415" s="47"/>
      <c r="CIS415" s="47"/>
      <c r="CIT415" s="47"/>
      <c r="CIU415" s="47"/>
      <c r="CIV415" s="47"/>
      <c r="CIW415" s="47"/>
      <c r="CIX415" s="47"/>
      <c r="CIY415" s="47"/>
      <c r="CIZ415" s="47"/>
      <c r="CJA415" s="47"/>
      <c r="CJB415" s="47"/>
      <c r="CJC415" s="47"/>
      <c r="CJD415" s="47"/>
      <c r="CJE415" s="47"/>
      <c r="CJF415" s="47"/>
      <c r="CJG415" s="47"/>
      <c r="CJH415" s="47"/>
      <c r="CJI415" s="47"/>
      <c r="CJJ415" s="47"/>
      <c r="CJK415" s="47"/>
      <c r="CJL415" s="47"/>
      <c r="CJM415" s="47"/>
      <c r="CJN415" s="47"/>
      <c r="CJO415" s="47"/>
      <c r="CJP415" s="47"/>
      <c r="CJQ415" s="47"/>
      <c r="CJR415" s="47"/>
      <c r="CJS415" s="47"/>
      <c r="CJT415" s="47"/>
      <c r="CJU415" s="47"/>
      <c r="CJV415" s="47"/>
      <c r="CJW415" s="47"/>
      <c r="CJX415" s="47"/>
      <c r="CJY415" s="47"/>
      <c r="CJZ415" s="47"/>
      <c r="CKA415" s="47"/>
      <c r="CKB415" s="47"/>
      <c r="CKC415" s="47"/>
      <c r="CKD415" s="47"/>
      <c r="CKE415" s="47"/>
      <c r="CKF415" s="47"/>
      <c r="CKG415" s="47"/>
      <c r="CKH415" s="47"/>
      <c r="CKI415" s="47"/>
      <c r="CKJ415" s="47"/>
      <c r="CKK415" s="47"/>
      <c r="CKL415" s="47"/>
      <c r="CKM415" s="47"/>
      <c r="CKN415" s="47"/>
      <c r="CKO415" s="47"/>
      <c r="CKP415" s="47"/>
      <c r="CKQ415" s="47"/>
      <c r="CKR415" s="47"/>
      <c r="CKS415" s="47"/>
      <c r="CKT415" s="47"/>
      <c r="CKU415" s="47"/>
      <c r="CKV415" s="47"/>
      <c r="CKW415" s="47"/>
      <c r="CKX415" s="47"/>
      <c r="CKY415" s="47"/>
      <c r="CKZ415" s="47"/>
      <c r="CLA415" s="47"/>
      <c r="CLB415" s="47"/>
      <c r="CLC415" s="47"/>
      <c r="CLD415" s="47"/>
      <c r="CLE415" s="47"/>
      <c r="CLF415" s="47"/>
      <c r="CLG415" s="47"/>
      <c r="CLH415" s="47"/>
      <c r="CLI415" s="47"/>
      <c r="CLJ415" s="47"/>
      <c r="CLK415" s="47"/>
      <c r="CLL415" s="47"/>
      <c r="CLM415" s="47"/>
      <c r="CLN415" s="47"/>
      <c r="CLO415" s="47"/>
      <c r="CLP415" s="47"/>
      <c r="CLQ415" s="47"/>
      <c r="CLR415" s="47"/>
      <c r="CLS415" s="47"/>
      <c r="CLT415" s="47"/>
      <c r="CLU415" s="47"/>
      <c r="CLV415" s="47"/>
      <c r="CLW415" s="47"/>
      <c r="CLX415" s="47"/>
      <c r="CLY415" s="47"/>
      <c r="CLZ415" s="47"/>
      <c r="CMA415" s="47"/>
      <c r="CMB415" s="47"/>
      <c r="CMC415" s="47"/>
      <c r="CMD415" s="47"/>
      <c r="CME415" s="47"/>
      <c r="CMF415" s="47"/>
      <c r="CMG415" s="47"/>
      <c r="CMH415" s="47"/>
      <c r="CMI415" s="47"/>
      <c r="CMJ415" s="47"/>
      <c r="CMK415" s="47"/>
      <c r="CML415" s="47"/>
      <c r="CMM415" s="47"/>
      <c r="CMN415" s="47"/>
      <c r="CMO415" s="47"/>
      <c r="CMP415" s="47"/>
      <c r="CMQ415" s="47"/>
      <c r="CMR415" s="47"/>
      <c r="CMS415" s="47"/>
      <c r="CMT415" s="47"/>
      <c r="CMU415" s="47"/>
      <c r="CMV415" s="47"/>
      <c r="CMW415" s="47"/>
      <c r="CMX415" s="47"/>
      <c r="CMY415" s="47"/>
      <c r="CMZ415" s="47"/>
      <c r="CNA415" s="47"/>
      <c r="CNB415" s="47"/>
      <c r="CNC415" s="47"/>
      <c r="CND415" s="47"/>
      <c r="CNE415" s="47"/>
      <c r="CNF415" s="47"/>
      <c r="CNG415" s="47"/>
      <c r="CNH415" s="47"/>
      <c r="CNI415" s="47"/>
      <c r="CNJ415" s="47"/>
      <c r="CNK415" s="47"/>
      <c r="CNL415" s="47"/>
      <c r="CNM415" s="47"/>
      <c r="CNN415" s="47"/>
      <c r="CNO415" s="47"/>
      <c r="CNP415" s="47"/>
      <c r="CNQ415" s="47"/>
      <c r="CNR415" s="47"/>
      <c r="CNS415" s="47"/>
      <c r="CNT415" s="47"/>
      <c r="CNU415" s="47"/>
      <c r="CNV415" s="47"/>
      <c r="CNW415" s="47"/>
      <c r="CNX415" s="47"/>
      <c r="CNY415" s="47"/>
      <c r="CNZ415" s="47"/>
      <c r="COA415" s="47"/>
      <c r="COB415" s="47"/>
      <c r="COC415" s="47"/>
      <c r="COD415" s="47"/>
      <c r="COE415" s="47"/>
      <c r="COF415" s="47"/>
      <c r="COG415" s="47"/>
      <c r="COH415" s="47"/>
      <c r="COI415" s="47"/>
      <c r="COJ415" s="47"/>
      <c r="COK415" s="47"/>
      <c r="COL415" s="47"/>
      <c r="COM415" s="47"/>
      <c r="CON415" s="47"/>
      <c r="COO415" s="47"/>
      <c r="COP415" s="47"/>
      <c r="COQ415" s="47"/>
      <c r="COR415" s="47"/>
      <c r="COS415" s="47"/>
      <c r="COT415" s="47"/>
      <c r="COU415" s="47"/>
      <c r="COV415" s="47"/>
      <c r="COW415" s="47"/>
      <c r="COX415" s="47"/>
      <c r="COY415" s="47"/>
      <c r="COZ415" s="47"/>
      <c r="CPA415" s="47"/>
      <c r="CPB415" s="47"/>
      <c r="CPC415" s="47"/>
      <c r="CPD415" s="47"/>
      <c r="CPE415" s="47"/>
      <c r="CPF415" s="47"/>
      <c r="CPG415" s="47"/>
      <c r="CPH415" s="47"/>
      <c r="CPI415" s="47"/>
      <c r="CPJ415" s="47"/>
      <c r="CPK415" s="47"/>
      <c r="CPL415" s="47"/>
      <c r="CPM415" s="47"/>
      <c r="CPN415" s="47"/>
      <c r="CPO415" s="47"/>
      <c r="CPP415" s="47"/>
      <c r="CPQ415" s="47"/>
      <c r="CPR415" s="47"/>
      <c r="CPS415" s="47"/>
      <c r="CPT415" s="47"/>
      <c r="CPU415" s="47"/>
      <c r="CPV415" s="47"/>
      <c r="CPW415" s="47"/>
      <c r="CPX415" s="47"/>
      <c r="CPY415" s="47"/>
      <c r="CPZ415" s="47"/>
      <c r="CQA415" s="47"/>
      <c r="CQB415" s="47"/>
      <c r="CQC415" s="47"/>
      <c r="CQD415" s="47"/>
      <c r="CQE415" s="47"/>
      <c r="CQF415" s="47"/>
      <c r="CQG415" s="47"/>
      <c r="CQH415" s="47"/>
      <c r="CQI415" s="47"/>
      <c r="CQJ415" s="47"/>
      <c r="CQK415" s="47"/>
      <c r="CQL415" s="47"/>
      <c r="CQM415" s="47"/>
      <c r="CQN415" s="47"/>
      <c r="CQO415" s="47"/>
      <c r="CQP415" s="47"/>
      <c r="CQQ415" s="47"/>
      <c r="CQR415" s="47"/>
      <c r="CQS415" s="47"/>
      <c r="CQT415" s="47"/>
      <c r="CQU415" s="47"/>
      <c r="CQV415" s="47"/>
      <c r="CQW415" s="47"/>
      <c r="CQX415" s="47"/>
      <c r="CQY415" s="47"/>
      <c r="CQZ415" s="47"/>
      <c r="CRA415" s="47"/>
      <c r="CRB415" s="47"/>
      <c r="CRC415" s="47"/>
      <c r="CRD415" s="47"/>
      <c r="CRE415" s="47"/>
      <c r="CRF415" s="47"/>
      <c r="CRG415" s="47"/>
      <c r="CRH415" s="47"/>
      <c r="CRI415" s="47"/>
      <c r="CRJ415" s="47"/>
      <c r="CRK415" s="47"/>
      <c r="CRL415" s="47"/>
      <c r="CRM415" s="47"/>
      <c r="CRN415" s="47"/>
      <c r="CRO415" s="47"/>
      <c r="CRP415" s="47"/>
      <c r="CRQ415" s="47"/>
      <c r="CRR415" s="47"/>
      <c r="CRS415" s="47"/>
      <c r="CRT415" s="47"/>
      <c r="CRU415" s="47"/>
      <c r="CRV415" s="47"/>
      <c r="CRW415" s="47"/>
      <c r="CRX415" s="47"/>
      <c r="CRY415" s="47"/>
      <c r="CRZ415" s="47"/>
      <c r="CSA415" s="47"/>
      <c r="CSB415" s="47"/>
      <c r="CSC415" s="47"/>
      <c r="CSD415" s="47"/>
      <c r="CSE415" s="47"/>
      <c r="CSF415" s="47"/>
      <c r="CSG415" s="47"/>
      <c r="CSH415" s="47"/>
      <c r="CSI415" s="47"/>
      <c r="CSJ415" s="47"/>
      <c r="CSK415" s="47"/>
      <c r="CSL415" s="47"/>
      <c r="CSM415" s="47"/>
      <c r="CSN415" s="47"/>
      <c r="CSO415" s="47"/>
      <c r="CSP415" s="47"/>
      <c r="CSQ415" s="47"/>
      <c r="CSR415" s="47"/>
      <c r="CSS415" s="47"/>
      <c r="CST415" s="47"/>
      <c r="CSU415" s="47"/>
      <c r="CSV415" s="47"/>
      <c r="CSW415" s="47"/>
      <c r="CSX415" s="47"/>
      <c r="CSY415" s="47"/>
      <c r="CSZ415" s="47"/>
      <c r="CTA415" s="47"/>
      <c r="CTB415" s="47"/>
      <c r="CTC415" s="47"/>
      <c r="CTD415" s="47"/>
      <c r="CTE415" s="47"/>
      <c r="CTF415" s="47"/>
      <c r="CTG415" s="47"/>
      <c r="CTH415" s="47"/>
      <c r="CTI415" s="47"/>
      <c r="CTJ415" s="47"/>
      <c r="CTK415" s="47"/>
      <c r="CTL415" s="47"/>
      <c r="CTM415" s="47"/>
      <c r="CTN415" s="47"/>
      <c r="CTO415" s="47"/>
      <c r="CTP415" s="47"/>
      <c r="CTQ415" s="47"/>
      <c r="CTR415" s="47"/>
      <c r="CTS415" s="47"/>
      <c r="CTT415" s="47"/>
      <c r="CTU415" s="47"/>
      <c r="CTV415" s="47"/>
      <c r="CTW415" s="47"/>
      <c r="CTX415" s="47"/>
      <c r="CTY415" s="47"/>
      <c r="CTZ415" s="47"/>
      <c r="CUA415" s="47"/>
      <c r="CUB415" s="47"/>
      <c r="CUC415" s="47"/>
      <c r="CUD415" s="47"/>
      <c r="CUE415" s="47"/>
      <c r="CUF415" s="47"/>
      <c r="CUG415" s="47"/>
      <c r="CUH415" s="47"/>
      <c r="CUI415" s="47"/>
      <c r="CUJ415" s="47"/>
      <c r="CUK415" s="47"/>
      <c r="CUL415" s="47"/>
      <c r="CUM415" s="47"/>
      <c r="CUN415" s="47"/>
      <c r="CUO415" s="47"/>
      <c r="CUP415" s="47"/>
      <c r="CUQ415" s="47"/>
      <c r="CUR415" s="47"/>
      <c r="CUS415" s="47"/>
      <c r="CUT415" s="47"/>
      <c r="CUU415" s="47"/>
      <c r="CUV415" s="47"/>
      <c r="CUW415" s="47"/>
      <c r="CUX415" s="47"/>
      <c r="CUY415" s="47"/>
      <c r="CUZ415" s="47"/>
      <c r="CVA415" s="47"/>
      <c r="CVB415" s="47"/>
      <c r="CVC415" s="47"/>
      <c r="CVD415" s="47"/>
      <c r="CVE415" s="47"/>
      <c r="CVF415" s="47"/>
      <c r="CVG415" s="47"/>
      <c r="CVH415" s="47"/>
      <c r="CVI415" s="47"/>
      <c r="CVJ415" s="47"/>
      <c r="CVK415" s="47"/>
      <c r="CVL415" s="47"/>
      <c r="CVM415" s="47"/>
      <c r="CVN415" s="47"/>
      <c r="CVO415" s="47"/>
      <c r="CVP415" s="47"/>
      <c r="CVQ415" s="47"/>
      <c r="CVR415" s="47"/>
      <c r="CVS415" s="47"/>
      <c r="CVT415" s="47"/>
      <c r="CVU415" s="47"/>
      <c r="CVV415" s="47"/>
      <c r="CVW415" s="47"/>
      <c r="CVX415" s="47"/>
      <c r="CVY415" s="47"/>
      <c r="CVZ415" s="47"/>
      <c r="CWA415" s="47"/>
      <c r="CWB415" s="47"/>
      <c r="CWC415" s="47"/>
      <c r="CWD415" s="47"/>
      <c r="CWE415" s="47"/>
      <c r="CWF415" s="47"/>
      <c r="CWG415" s="47"/>
      <c r="CWH415" s="47"/>
      <c r="CWI415" s="47"/>
      <c r="CWJ415" s="47"/>
      <c r="CWK415" s="47"/>
      <c r="CWL415" s="47"/>
      <c r="CWM415" s="47"/>
      <c r="CWN415" s="47"/>
      <c r="CWO415" s="47"/>
      <c r="CWP415" s="47"/>
      <c r="CWQ415" s="47"/>
      <c r="CWR415" s="47"/>
      <c r="CWS415" s="47"/>
      <c r="CWT415" s="47"/>
      <c r="CWU415" s="47"/>
      <c r="CWV415" s="47"/>
      <c r="CWW415" s="47"/>
      <c r="CWX415" s="47"/>
      <c r="CWY415" s="47"/>
      <c r="CWZ415" s="47"/>
      <c r="CXA415" s="47"/>
      <c r="CXB415" s="47"/>
      <c r="CXC415" s="47"/>
      <c r="CXD415" s="47"/>
      <c r="CXE415" s="47"/>
      <c r="CXF415" s="47"/>
      <c r="CXG415" s="47"/>
      <c r="CXH415" s="47"/>
      <c r="CXI415" s="47"/>
      <c r="CXJ415" s="47"/>
      <c r="CXK415" s="47"/>
      <c r="CXL415" s="47"/>
      <c r="CXM415" s="47"/>
      <c r="CXN415" s="47"/>
      <c r="CXO415" s="47"/>
      <c r="CXP415" s="47"/>
      <c r="CXQ415" s="47"/>
      <c r="CXR415" s="47"/>
      <c r="CXS415" s="47"/>
      <c r="CXT415" s="47"/>
      <c r="CXU415" s="47"/>
      <c r="CXV415" s="47"/>
      <c r="CXW415" s="47"/>
      <c r="CXX415" s="47"/>
      <c r="CXY415" s="47"/>
      <c r="CXZ415" s="47"/>
      <c r="CYA415" s="47"/>
      <c r="CYB415" s="47"/>
      <c r="CYC415" s="47"/>
      <c r="CYD415" s="47"/>
      <c r="CYE415" s="47"/>
      <c r="CYF415" s="47"/>
      <c r="CYG415" s="47"/>
      <c r="CYH415" s="47"/>
      <c r="CYI415" s="47"/>
      <c r="CYJ415" s="47"/>
      <c r="CYK415" s="47"/>
      <c r="CYL415" s="47"/>
      <c r="CYM415" s="47"/>
      <c r="CYN415" s="47"/>
      <c r="CYO415" s="47"/>
      <c r="CYP415" s="47"/>
      <c r="CYQ415" s="47"/>
      <c r="CYR415" s="47"/>
      <c r="CYS415" s="47"/>
      <c r="CYT415" s="47"/>
      <c r="CYU415" s="47"/>
      <c r="CYV415" s="47"/>
      <c r="CYW415" s="47"/>
      <c r="CYX415" s="47"/>
      <c r="CYY415" s="47"/>
      <c r="CYZ415" s="47"/>
      <c r="CZA415" s="47"/>
      <c r="CZB415" s="47"/>
      <c r="CZC415" s="47"/>
      <c r="CZD415" s="47"/>
      <c r="CZE415" s="47"/>
      <c r="CZF415" s="47"/>
      <c r="CZG415" s="47"/>
      <c r="CZH415" s="47"/>
      <c r="CZI415" s="47"/>
      <c r="CZJ415" s="47"/>
      <c r="CZK415" s="47"/>
      <c r="CZL415" s="47"/>
      <c r="CZM415" s="47"/>
      <c r="CZN415" s="47"/>
      <c r="CZO415" s="47"/>
      <c r="CZP415" s="47"/>
      <c r="CZQ415" s="47"/>
      <c r="CZR415" s="47"/>
      <c r="CZS415" s="47"/>
      <c r="CZT415" s="47"/>
      <c r="CZU415" s="47"/>
      <c r="CZV415" s="47"/>
      <c r="CZW415" s="47"/>
      <c r="CZX415" s="47"/>
      <c r="CZY415" s="47"/>
      <c r="CZZ415" s="47"/>
      <c r="DAA415" s="47"/>
      <c r="DAB415" s="47"/>
      <c r="DAC415" s="47"/>
      <c r="DAD415" s="47"/>
      <c r="DAE415" s="47"/>
      <c r="DAF415" s="47"/>
      <c r="DAG415" s="47"/>
      <c r="DAH415" s="47"/>
      <c r="DAI415" s="47"/>
      <c r="DAJ415" s="47"/>
      <c r="DAK415" s="47"/>
      <c r="DAL415" s="47"/>
      <c r="DAM415" s="47"/>
      <c r="DAN415" s="47"/>
      <c r="DAO415" s="47"/>
      <c r="DAP415" s="47"/>
      <c r="DAQ415" s="47"/>
      <c r="DAR415" s="47"/>
      <c r="DAS415" s="47"/>
      <c r="DAT415" s="47"/>
      <c r="DAU415" s="47"/>
      <c r="DAV415" s="47"/>
      <c r="DAW415" s="47"/>
      <c r="DAX415" s="47"/>
      <c r="DAY415" s="47"/>
      <c r="DAZ415" s="47"/>
      <c r="DBA415" s="47"/>
      <c r="DBB415" s="47"/>
      <c r="DBC415" s="47"/>
      <c r="DBD415" s="47"/>
      <c r="DBE415" s="47"/>
      <c r="DBF415" s="47"/>
      <c r="DBG415" s="47"/>
      <c r="DBH415" s="47"/>
      <c r="DBI415" s="47"/>
      <c r="DBJ415" s="47"/>
      <c r="DBK415" s="47"/>
      <c r="DBL415" s="47"/>
      <c r="DBM415" s="47"/>
      <c r="DBN415" s="47"/>
      <c r="DBO415" s="47"/>
      <c r="DBP415" s="47"/>
      <c r="DBQ415" s="47"/>
      <c r="DBR415" s="47"/>
      <c r="DBS415" s="47"/>
      <c r="DBT415" s="47"/>
      <c r="DBU415" s="47"/>
      <c r="DBV415" s="47"/>
      <c r="DBW415" s="47"/>
      <c r="DBX415" s="47"/>
      <c r="DBY415" s="47"/>
      <c r="DBZ415" s="47"/>
      <c r="DCA415" s="47"/>
      <c r="DCB415" s="47"/>
      <c r="DCC415" s="47"/>
      <c r="DCD415" s="47"/>
      <c r="DCE415" s="47"/>
      <c r="DCF415" s="47"/>
      <c r="DCG415" s="47"/>
      <c r="DCH415" s="47"/>
      <c r="DCI415" s="47"/>
      <c r="DCJ415" s="47"/>
      <c r="DCK415" s="47"/>
      <c r="DCL415" s="47"/>
      <c r="DCM415" s="47"/>
      <c r="DCN415" s="47"/>
      <c r="DCO415" s="47"/>
      <c r="DCP415" s="47"/>
      <c r="DCQ415" s="47"/>
      <c r="DCR415" s="47"/>
      <c r="DCS415" s="47"/>
      <c r="DCT415" s="47"/>
      <c r="DCU415" s="47"/>
      <c r="DCV415" s="47"/>
      <c r="DCW415" s="47"/>
      <c r="DCX415" s="47"/>
      <c r="DCY415" s="47"/>
      <c r="DCZ415" s="47"/>
      <c r="DDA415" s="47"/>
      <c r="DDB415" s="47"/>
      <c r="DDC415" s="47"/>
      <c r="DDD415" s="47"/>
      <c r="DDE415" s="47"/>
      <c r="DDF415" s="47"/>
      <c r="DDG415" s="47"/>
      <c r="DDH415" s="47"/>
      <c r="DDI415" s="47"/>
      <c r="DDJ415" s="47"/>
      <c r="DDK415" s="47"/>
      <c r="DDL415" s="47"/>
      <c r="DDM415" s="47"/>
      <c r="DDN415" s="47"/>
      <c r="DDO415" s="47"/>
      <c r="DDP415" s="47"/>
      <c r="DDQ415" s="47"/>
      <c r="DDR415" s="47"/>
      <c r="DDS415" s="47"/>
      <c r="DDT415" s="47"/>
      <c r="DDU415" s="47"/>
      <c r="DDV415" s="47"/>
      <c r="DDW415" s="47"/>
      <c r="DDX415" s="47"/>
      <c r="DDY415" s="47"/>
      <c r="DDZ415" s="47"/>
      <c r="DEA415" s="47"/>
      <c r="DEB415" s="47"/>
      <c r="DEC415" s="47"/>
      <c r="DED415" s="47"/>
      <c r="DEE415" s="47"/>
      <c r="DEF415" s="47"/>
      <c r="DEG415" s="47"/>
      <c r="DEH415" s="47"/>
      <c r="DEI415" s="47"/>
      <c r="DEJ415" s="47"/>
      <c r="DEK415" s="47"/>
      <c r="DEL415" s="47"/>
      <c r="DEM415" s="47"/>
      <c r="DEN415" s="47"/>
      <c r="DEO415" s="47"/>
      <c r="DEP415" s="47"/>
      <c r="DEQ415" s="47"/>
      <c r="DER415" s="47"/>
      <c r="DES415" s="47"/>
      <c r="DET415" s="47"/>
      <c r="DEU415" s="47"/>
      <c r="DEV415" s="47"/>
      <c r="DEW415" s="47"/>
      <c r="DEX415" s="47"/>
      <c r="DEY415" s="47"/>
      <c r="DEZ415" s="47"/>
      <c r="DFA415" s="47"/>
      <c r="DFB415" s="47"/>
      <c r="DFC415" s="47"/>
      <c r="DFD415" s="47"/>
      <c r="DFE415" s="47"/>
      <c r="DFF415" s="47"/>
      <c r="DFG415" s="47"/>
      <c r="DFH415" s="47"/>
      <c r="DFI415" s="47"/>
      <c r="DFJ415" s="47"/>
      <c r="DFK415" s="47"/>
      <c r="DFL415" s="47"/>
      <c r="DFM415" s="47"/>
      <c r="DFN415" s="47"/>
      <c r="DFO415" s="47"/>
      <c r="DFP415" s="47"/>
      <c r="DFQ415" s="47"/>
      <c r="DFR415" s="47"/>
      <c r="DFS415" s="47"/>
      <c r="DFT415" s="47"/>
      <c r="DFU415" s="47"/>
      <c r="DFV415" s="47"/>
      <c r="DFW415" s="47"/>
      <c r="DFX415" s="47"/>
      <c r="DFY415" s="47"/>
      <c r="DFZ415" s="47"/>
      <c r="DGA415" s="47"/>
      <c r="DGB415" s="47"/>
      <c r="DGC415" s="47"/>
      <c r="DGD415" s="47"/>
      <c r="DGE415" s="47"/>
      <c r="DGF415" s="47"/>
      <c r="DGG415" s="47"/>
      <c r="DGH415" s="47"/>
      <c r="DGI415" s="47"/>
      <c r="DGJ415" s="47"/>
      <c r="DGK415" s="47"/>
      <c r="DGL415" s="47"/>
      <c r="DGM415" s="47"/>
      <c r="DGN415" s="47"/>
      <c r="DGO415" s="47"/>
      <c r="DGP415" s="47"/>
      <c r="DGQ415" s="47"/>
      <c r="DGR415" s="47"/>
      <c r="DGS415" s="47"/>
      <c r="DGT415" s="47"/>
      <c r="DGU415" s="47"/>
      <c r="DGV415" s="47"/>
      <c r="DGW415" s="47"/>
      <c r="DGX415" s="47"/>
      <c r="DGY415" s="47"/>
      <c r="DGZ415" s="47"/>
      <c r="DHA415" s="47"/>
      <c r="DHB415" s="47"/>
      <c r="DHC415" s="47"/>
      <c r="DHD415" s="47"/>
      <c r="DHE415" s="47"/>
      <c r="DHF415" s="47"/>
      <c r="DHG415" s="47"/>
      <c r="DHH415" s="47"/>
      <c r="DHI415" s="47"/>
      <c r="DHJ415" s="47"/>
      <c r="DHK415" s="47"/>
      <c r="DHL415" s="47"/>
      <c r="DHM415" s="47"/>
      <c r="DHN415" s="47"/>
      <c r="DHO415" s="47"/>
      <c r="DHP415" s="47"/>
      <c r="DHQ415" s="47"/>
      <c r="DHR415" s="47"/>
      <c r="DHS415" s="47"/>
      <c r="DHT415" s="47"/>
      <c r="DHU415" s="47"/>
      <c r="DHV415" s="47"/>
      <c r="DHW415" s="47"/>
      <c r="DHX415" s="47"/>
      <c r="DHY415" s="47"/>
      <c r="DHZ415" s="47"/>
      <c r="DIA415" s="47"/>
      <c r="DIB415" s="47"/>
      <c r="DIC415" s="47"/>
      <c r="DID415" s="47"/>
      <c r="DIE415" s="47"/>
      <c r="DIF415" s="47"/>
      <c r="DIG415" s="47"/>
      <c r="DIH415" s="47"/>
      <c r="DII415" s="47"/>
      <c r="DIJ415" s="47"/>
      <c r="DIK415" s="47"/>
      <c r="DIL415" s="47"/>
      <c r="DIM415" s="47"/>
      <c r="DIN415" s="47"/>
      <c r="DIO415" s="47"/>
      <c r="DIP415" s="47"/>
      <c r="DIQ415" s="47"/>
      <c r="DIR415" s="47"/>
      <c r="DIS415" s="47"/>
      <c r="DIT415" s="47"/>
      <c r="DIU415" s="47"/>
      <c r="DIV415" s="47"/>
      <c r="DIW415" s="47"/>
      <c r="DIX415" s="47"/>
      <c r="DIY415" s="47"/>
      <c r="DIZ415" s="47"/>
      <c r="DJA415" s="47"/>
      <c r="DJB415" s="47"/>
      <c r="DJC415" s="47"/>
      <c r="DJD415" s="47"/>
      <c r="DJE415" s="47"/>
      <c r="DJF415" s="47"/>
      <c r="DJG415" s="47"/>
      <c r="DJH415" s="47"/>
      <c r="DJI415" s="47"/>
      <c r="DJJ415" s="47"/>
      <c r="DJK415" s="47"/>
      <c r="DJL415" s="47"/>
      <c r="DJM415" s="47"/>
      <c r="DJN415" s="47"/>
      <c r="DJO415" s="47"/>
      <c r="DJP415" s="47"/>
      <c r="DJQ415" s="47"/>
      <c r="DJR415" s="47"/>
      <c r="DJS415" s="47"/>
      <c r="DJT415" s="47"/>
      <c r="DJU415" s="47"/>
      <c r="DJV415" s="47"/>
      <c r="DJW415" s="47"/>
      <c r="DJX415" s="47"/>
      <c r="DJY415" s="47"/>
      <c r="DJZ415" s="47"/>
      <c r="DKA415" s="47"/>
      <c r="DKB415" s="47"/>
      <c r="DKC415" s="47"/>
      <c r="DKD415" s="47"/>
      <c r="DKE415" s="47"/>
      <c r="DKF415" s="47"/>
      <c r="DKG415" s="47"/>
      <c r="DKH415" s="47"/>
      <c r="DKI415" s="47"/>
      <c r="DKJ415" s="47"/>
      <c r="DKK415" s="47"/>
      <c r="DKL415" s="47"/>
      <c r="DKM415" s="47"/>
      <c r="DKN415" s="47"/>
      <c r="DKO415" s="47"/>
      <c r="DKP415" s="47"/>
      <c r="DKQ415" s="47"/>
      <c r="DKR415" s="47"/>
      <c r="DKS415" s="47"/>
      <c r="DKT415" s="47"/>
      <c r="DKU415" s="47"/>
      <c r="DKV415" s="47"/>
      <c r="DKW415" s="47"/>
      <c r="DKX415" s="47"/>
      <c r="DKY415" s="47"/>
      <c r="DKZ415" s="47"/>
      <c r="DLA415" s="47"/>
      <c r="DLB415" s="47"/>
      <c r="DLC415" s="47"/>
      <c r="DLD415" s="47"/>
      <c r="DLE415" s="47"/>
      <c r="DLF415" s="47"/>
      <c r="DLG415" s="47"/>
      <c r="DLH415" s="47"/>
      <c r="DLI415" s="47"/>
      <c r="DLJ415" s="47"/>
      <c r="DLK415" s="47"/>
      <c r="DLL415" s="47"/>
      <c r="DLM415" s="47"/>
      <c r="DLN415" s="47"/>
      <c r="DLO415" s="47"/>
      <c r="DLP415" s="47"/>
      <c r="DLQ415" s="47"/>
      <c r="DLR415" s="47"/>
      <c r="DLS415" s="47"/>
      <c r="DLT415" s="47"/>
      <c r="DLU415" s="47"/>
      <c r="DLV415" s="47"/>
      <c r="DLW415" s="47"/>
      <c r="DLX415" s="47"/>
      <c r="DLY415" s="47"/>
      <c r="DLZ415" s="47"/>
      <c r="DMA415" s="47"/>
      <c r="DMB415" s="47"/>
      <c r="DMC415" s="47"/>
      <c r="DMD415" s="47"/>
      <c r="DME415" s="47"/>
      <c r="DMF415" s="47"/>
      <c r="DMG415" s="47"/>
      <c r="DMH415" s="47"/>
      <c r="DMI415" s="47"/>
      <c r="DMJ415" s="47"/>
      <c r="DMK415" s="47"/>
      <c r="DML415" s="47"/>
      <c r="DMM415" s="47"/>
      <c r="DMN415" s="47"/>
      <c r="DMO415" s="47"/>
      <c r="DMP415" s="47"/>
      <c r="DMQ415" s="47"/>
      <c r="DMR415" s="47"/>
      <c r="DMS415" s="47"/>
      <c r="DMT415" s="47"/>
      <c r="DMU415" s="47"/>
      <c r="DMV415" s="47"/>
      <c r="DMW415" s="47"/>
      <c r="DMX415" s="47"/>
      <c r="DMY415" s="47"/>
      <c r="DMZ415" s="47"/>
      <c r="DNA415" s="47"/>
      <c r="DNB415" s="47"/>
      <c r="DNC415" s="47"/>
      <c r="DND415" s="47"/>
      <c r="DNE415" s="47"/>
      <c r="DNF415" s="47"/>
      <c r="DNG415" s="47"/>
      <c r="DNH415" s="47"/>
      <c r="DNI415" s="47"/>
      <c r="DNJ415" s="47"/>
      <c r="DNK415" s="47"/>
      <c r="DNL415" s="47"/>
      <c r="DNM415" s="47"/>
      <c r="DNN415" s="47"/>
      <c r="DNO415" s="47"/>
      <c r="DNP415" s="47"/>
      <c r="DNQ415" s="47"/>
      <c r="DNR415" s="47"/>
      <c r="DNS415" s="47"/>
      <c r="DNT415" s="47"/>
      <c r="DNU415" s="47"/>
      <c r="DNV415" s="47"/>
      <c r="DNW415" s="47"/>
      <c r="DNX415" s="47"/>
      <c r="DNY415" s="47"/>
      <c r="DNZ415" s="47"/>
      <c r="DOA415" s="47"/>
      <c r="DOB415" s="47"/>
      <c r="DOC415" s="47"/>
      <c r="DOD415" s="47"/>
      <c r="DOE415" s="47"/>
      <c r="DOF415" s="47"/>
      <c r="DOG415" s="47"/>
      <c r="DOH415" s="47"/>
      <c r="DOI415" s="47"/>
      <c r="DOJ415" s="47"/>
      <c r="DOK415" s="47"/>
      <c r="DOL415" s="47"/>
      <c r="DOM415" s="47"/>
      <c r="DON415" s="47"/>
      <c r="DOO415" s="47"/>
      <c r="DOP415" s="47"/>
      <c r="DOQ415" s="47"/>
      <c r="DOR415" s="47"/>
      <c r="DOS415" s="47"/>
      <c r="DOT415" s="47"/>
      <c r="DOU415" s="47"/>
      <c r="DOV415" s="47"/>
      <c r="DOW415" s="47"/>
      <c r="DOX415" s="47"/>
      <c r="DOY415" s="47"/>
      <c r="DOZ415" s="47"/>
      <c r="DPA415" s="47"/>
      <c r="DPB415" s="47"/>
      <c r="DPC415" s="47"/>
      <c r="DPD415" s="47"/>
      <c r="DPE415" s="47"/>
      <c r="DPF415" s="47"/>
      <c r="DPG415" s="47"/>
      <c r="DPH415" s="47"/>
      <c r="DPI415" s="47"/>
      <c r="DPJ415" s="47"/>
      <c r="DPK415" s="47"/>
      <c r="DPL415" s="47"/>
      <c r="DPM415" s="47"/>
      <c r="DPN415" s="47"/>
      <c r="DPO415" s="47"/>
      <c r="DPP415" s="47"/>
      <c r="DPQ415" s="47"/>
      <c r="DPR415" s="47"/>
      <c r="DPS415" s="47"/>
      <c r="DPT415" s="47"/>
      <c r="DPU415" s="47"/>
      <c r="DPV415" s="47"/>
      <c r="DPW415" s="47"/>
      <c r="DPX415" s="47"/>
      <c r="DPY415" s="47"/>
      <c r="DPZ415" s="47"/>
      <c r="DQA415" s="47"/>
      <c r="DQB415" s="47"/>
      <c r="DQC415" s="47"/>
      <c r="DQD415" s="47"/>
      <c r="DQE415" s="47"/>
      <c r="DQF415" s="47"/>
      <c r="DQG415" s="47"/>
      <c r="DQH415" s="47"/>
      <c r="DQI415" s="47"/>
      <c r="DQJ415" s="47"/>
      <c r="DQK415" s="47"/>
      <c r="DQL415" s="47"/>
      <c r="DQM415" s="47"/>
      <c r="DQN415" s="47"/>
      <c r="DQO415" s="47"/>
      <c r="DQP415" s="47"/>
      <c r="DQQ415" s="47"/>
      <c r="DQR415" s="47"/>
      <c r="DQS415" s="47"/>
      <c r="DQT415" s="47"/>
      <c r="DQU415" s="47"/>
      <c r="DQV415" s="47"/>
      <c r="DQW415" s="47"/>
      <c r="DQX415" s="47"/>
      <c r="DQY415" s="47"/>
      <c r="DQZ415" s="47"/>
      <c r="DRA415" s="47"/>
      <c r="DRB415" s="47"/>
      <c r="DRC415" s="47"/>
      <c r="DRD415" s="47"/>
      <c r="DRE415" s="47"/>
      <c r="DRF415" s="47"/>
      <c r="DRG415" s="47"/>
      <c r="DRH415" s="47"/>
      <c r="DRI415" s="47"/>
      <c r="DRJ415" s="47"/>
      <c r="DRK415" s="47"/>
      <c r="DRL415" s="47"/>
      <c r="DRM415" s="47"/>
      <c r="DRN415" s="47"/>
      <c r="DRO415" s="47"/>
      <c r="DRP415" s="47"/>
      <c r="DRQ415" s="47"/>
      <c r="DRR415" s="47"/>
      <c r="DRS415" s="47"/>
      <c r="DRT415" s="47"/>
      <c r="DRU415" s="47"/>
      <c r="DRV415" s="47"/>
      <c r="DRW415" s="47"/>
      <c r="DRX415" s="47"/>
      <c r="DRY415" s="47"/>
      <c r="DRZ415" s="47"/>
      <c r="DSA415" s="47"/>
      <c r="DSB415" s="47"/>
      <c r="DSC415" s="47"/>
      <c r="DSD415" s="47"/>
      <c r="DSE415" s="47"/>
      <c r="DSF415" s="47"/>
      <c r="DSG415" s="47"/>
      <c r="DSH415" s="47"/>
      <c r="DSI415" s="47"/>
      <c r="DSJ415" s="47"/>
      <c r="DSK415" s="47"/>
      <c r="DSL415" s="47"/>
      <c r="DSM415" s="47"/>
      <c r="DSN415" s="47"/>
      <c r="DSO415" s="47"/>
      <c r="DSP415" s="47"/>
      <c r="DSQ415" s="47"/>
      <c r="DSR415" s="47"/>
      <c r="DSS415" s="47"/>
      <c r="DST415" s="47"/>
      <c r="DSU415" s="47"/>
      <c r="DSV415" s="47"/>
      <c r="DSW415" s="47"/>
      <c r="DSX415" s="47"/>
      <c r="DSY415" s="47"/>
      <c r="DSZ415" s="47"/>
      <c r="DTA415" s="47"/>
      <c r="DTB415" s="47"/>
      <c r="DTC415" s="47"/>
      <c r="DTD415" s="47"/>
      <c r="DTE415" s="47"/>
      <c r="DTF415" s="47"/>
      <c r="DTG415" s="47"/>
      <c r="DTH415" s="47"/>
      <c r="DTI415" s="47"/>
      <c r="DTJ415" s="47"/>
      <c r="DTK415" s="47"/>
      <c r="DTL415" s="47"/>
      <c r="DTM415" s="47"/>
      <c r="DTN415" s="47"/>
      <c r="DTO415" s="47"/>
      <c r="DTP415" s="47"/>
      <c r="DTQ415" s="47"/>
      <c r="DTR415" s="47"/>
      <c r="DTS415" s="47"/>
      <c r="DTT415" s="47"/>
      <c r="DTU415" s="47"/>
      <c r="DTV415" s="47"/>
      <c r="DTW415" s="47"/>
      <c r="DTX415" s="47"/>
      <c r="DTY415" s="47"/>
      <c r="DTZ415" s="47"/>
      <c r="DUA415" s="47"/>
      <c r="DUB415" s="47"/>
      <c r="DUC415" s="47"/>
      <c r="DUD415" s="47"/>
      <c r="DUE415" s="47"/>
      <c r="DUF415" s="47"/>
      <c r="DUG415" s="47"/>
      <c r="DUH415" s="47"/>
      <c r="DUI415" s="47"/>
      <c r="DUJ415" s="47"/>
      <c r="DUK415" s="47"/>
      <c r="DUL415" s="47"/>
      <c r="DUM415" s="47"/>
      <c r="DUN415" s="47"/>
      <c r="DUO415" s="47"/>
      <c r="DUP415" s="47"/>
      <c r="DUQ415" s="47"/>
      <c r="DUR415" s="47"/>
      <c r="DUS415" s="47"/>
      <c r="DUT415" s="47"/>
      <c r="DUU415" s="47"/>
      <c r="DUV415" s="47"/>
      <c r="DUW415" s="47"/>
      <c r="DUX415" s="47"/>
      <c r="DUY415" s="47"/>
      <c r="DUZ415" s="47"/>
      <c r="DVA415" s="47"/>
      <c r="DVB415" s="47"/>
      <c r="DVC415" s="47"/>
      <c r="DVD415" s="47"/>
      <c r="DVE415" s="47"/>
      <c r="DVF415" s="47"/>
      <c r="DVG415" s="47"/>
      <c r="DVH415" s="47"/>
      <c r="DVI415" s="47"/>
      <c r="DVJ415" s="47"/>
      <c r="DVK415" s="47"/>
      <c r="DVL415" s="47"/>
      <c r="DVM415" s="47"/>
      <c r="DVN415" s="47"/>
      <c r="DVO415" s="47"/>
      <c r="DVP415" s="47"/>
      <c r="DVQ415" s="47"/>
      <c r="DVR415" s="47"/>
      <c r="DVS415" s="47"/>
      <c r="DVT415" s="47"/>
      <c r="DVU415" s="47"/>
      <c r="DVV415" s="47"/>
      <c r="DVW415" s="47"/>
      <c r="DVX415" s="47"/>
      <c r="DVY415" s="47"/>
      <c r="DVZ415" s="47"/>
      <c r="DWA415" s="47"/>
      <c r="DWB415" s="47"/>
      <c r="DWC415" s="47"/>
      <c r="DWD415" s="47"/>
      <c r="DWE415" s="47"/>
      <c r="DWF415" s="47"/>
      <c r="DWG415" s="47"/>
      <c r="DWH415" s="47"/>
      <c r="DWI415" s="47"/>
      <c r="DWJ415" s="47"/>
      <c r="DWK415" s="47"/>
      <c r="DWL415" s="47"/>
      <c r="DWM415" s="47"/>
      <c r="DWN415" s="47"/>
      <c r="DWO415" s="47"/>
      <c r="DWP415" s="47"/>
      <c r="DWQ415" s="47"/>
      <c r="DWR415" s="47"/>
      <c r="DWS415" s="47"/>
      <c r="DWT415" s="47"/>
      <c r="DWU415" s="47"/>
      <c r="DWV415" s="47"/>
      <c r="DWW415" s="47"/>
      <c r="DWX415" s="47"/>
      <c r="DWY415" s="47"/>
      <c r="DWZ415" s="47"/>
      <c r="DXA415" s="47"/>
      <c r="DXB415" s="47"/>
      <c r="DXC415" s="47"/>
      <c r="DXD415" s="47"/>
      <c r="DXE415" s="47"/>
      <c r="DXF415" s="47"/>
      <c r="DXG415" s="47"/>
      <c r="DXH415" s="47"/>
      <c r="DXI415" s="47"/>
      <c r="DXJ415" s="47"/>
      <c r="DXK415" s="47"/>
      <c r="DXL415" s="47"/>
      <c r="DXM415" s="47"/>
      <c r="DXN415" s="47"/>
      <c r="DXO415" s="47"/>
      <c r="DXP415" s="47"/>
      <c r="DXQ415" s="47"/>
      <c r="DXR415" s="47"/>
      <c r="DXS415" s="47"/>
      <c r="DXT415" s="47"/>
      <c r="DXU415" s="47"/>
      <c r="DXV415" s="47"/>
      <c r="DXW415" s="47"/>
      <c r="DXX415" s="47"/>
      <c r="DXY415" s="47"/>
      <c r="DXZ415" s="47"/>
      <c r="DYA415" s="47"/>
      <c r="DYB415" s="47"/>
      <c r="DYC415" s="47"/>
      <c r="DYD415" s="47"/>
      <c r="DYE415" s="47"/>
      <c r="DYF415" s="47"/>
      <c r="DYG415" s="47"/>
      <c r="DYH415" s="47"/>
      <c r="DYI415" s="47"/>
      <c r="DYJ415" s="47"/>
      <c r="DYK415" s="47"/>
      <c r="DYL415" s="47"/>
      <c r="DYM415" s="47"/>
      <c r="DYN415" s="47"/>
      <c r="DYO415" s="47"/>
      <c r="DYP415" s="47"/>
      <c r="DYQ415" s="47"/>
      <c r="DYR415" s="47"/>
      <c r="DYS415" s="47"/>
      <c r="DYT415" s="47"/>
      <c r="DYU415" s="47"/>
      <c r="DYV415" s="47"/>
      <c r="DYW415" s="47"/>
      <c r="DYX415" s="47"/>
      <c r="DYY415" s="47"/>
      <c r="DYZ415" s="47"/>
      <c r="DZA415" s="47"/>
      <c r="DZB415" s="47"/>
      <c r="DZC415" s="47"/>
      <c r="DZD415" s="47"/>
      <c r="DZE415" s="47"/>
      <c r="DZF415" s="47"/>
      <c r="DZG415" s="47"/>
      <c r="DZH415" s="47"/>
      <c r="DZI415" s="47"/>
      <c r="DZJ415" s="47"/>
      <c r="DZK415" s="47"/>
      <c r="DZL415" s="47"/>
      <c r="DZM415" s="47"/>
      <c r="DZN415" s="47"/>
      <c r="DZO415" s="47"/>
      <c r="DZP415" s="47"/>
      <c r="DZQ415" s="47"/>
      <c r="DZR415" s="47"/>
      <c r="DZS415" s="47"/>
      <c r="DZT415" s="47"/>
      <c r="DZU415" s="47"/>
      <c r="DZV415" s="47"/>
      <c r="DZW415" s="47"/>
      <c r="DZX415" s="47"/>
      <c r="DZY415" s="47"/>
      <c r="DZZ415" s="47"/>
      <c r="EAA415" s="47"/>
      <c r="EAB415" s="47"/>
      <c r="EAC415" s="47"/>
      <c r="EAD415" s="47"/>
      <c r="EAE415" s="47"/>
      <c r="EAF415" s="47"/>
      <c r="EAG415" s="47"/>
      <c r="EAH415" s="47"/>
      <c r="EAI415" s="47"/>
      <c r="EAJ415" s="47"/>
      <c r="EAK415" s="47"/>
      <c r="EAL415" s="47"/>
      <c r="EAM415" s="47"/>
      <c r="EAN415" s="47"/>
      <c r="EAO415" s="47"/>
      <c r="EAP415" s="47"/>
      <c r="EAQ415" s="47"/>
      <c r="EAR415" s="47"/>
      <c r="EAS415" s="47"/>
      <c r="EAT415" s="47"/>
      <c r="EAU415" s="47"/>
      <c r="EAV415" s="47"/>
      <c r="EAW415" s="47"/>
      <c r="EAX415" s="47"/>
      <c r="EAY415" s="47"/>
      <c r="EAZ415" s="47"/>
      <c r="EBA415" s="47"/>
      <c r="EBB415" s="47"/>
      <c r="EBC415" s="47"/>
      <c r="EBD415" s="47"/>
      <c r="EBE415" s="47"/>
      <c r="EBF415" s="47"/>
      <c r="EBG415" s="47"/>
      <c r="EBH415" s="47"/>
      <c r="EBI415" s="47"/>
      <c r="EBJ415" s="47"/>
      <c r="EBK415" s="47"/>
      <c r="EBL415" s="47"/>
      <c r="EBM415" s="47"/>
      <c r="EBN415" s="47"/>
      <c r="EBO415" s="47"/>
      <c r="EBP415" s="47"/>
      <c r="EBQ415" s="47"/>
      <c r="EBR415" s="47"/>
      <c r="EBS415" s="47"/>
      <c r="EBT415" s="47"/>
      <c r="EBU415" s="47"/>
      <c r="EBV415" s="47"/>
      <c r="EBW415" s="47"/>
      <c r="EBX415" s="47"/>
      <c r="EBY415" s="47"/>
      <c r="EBZ415" s="47"/>
      <c r="ECA415" s="47"/>
      <c r="ECB415" s="47"/>
      <c r="ECC415" s="47"/>
      <c r="ECD415" s="47"/>
      <c r="ECE415" s="47"/>
      <c r="ECF415" s="47"/>
      <c r="ECG415" s="47"/>
      <c r="ECH415" s="47"/>
      <c r="ECI415" s="47"/>
      <c r="ECJ415" s="47"/>
      <c r="ECK415" s="47"/>
      <c r="ECL415" s="47"/>
      <c r="ECM415" s="47"/>
      <c r="ECN415" s="47"/>
      <c r="ECO415" s="47"/>
      <c r="ECP415" s="47"/>
      <c r="ECQ415" s="47"/>
      <c r="ECR415" s="47"/>
      <c r="ECS415" s="47"/>
      <c r="ECT415" s="47"/>
      <c r="ECU415" s="47"/>
      <c r="ECV415" s="47"/>
      <c r="ECW415" s="47"/>
      <c r="ECX415" s="47"/>
      <c r="ECY415" s="47"/>
      <c r="ECZ415" s="47"/>
      <c r="EDA415" s="47"/>
      <c r="EDB415" s="47"/>
      <c r="EDC415" s="47"/>
      <c r="EDD415" s="47"/>
      <c r="EDE415" s="47"/>
      <c r="EDF415" s="47"/>
      <c r="EDG415" s="47"/>
      <c r="EDH415" s="47"/>
      <c r="EDI415" s="47"/>
      <c r="EDJ415" s="47"/>
      <c r="EDK415" s="47"/>
      <c r="EDL415" s="47"/>
      <c r="EDM415" s="47"/>
      <c r="EDN415" s="47"/>
      <c r="EDO415" s="47"/>
      <c r="EDP415" s="47"/>
      <c r="EDQ415" s="47"/>
      <c r="EDR415" s="47"/>
      <c r="EDS415" s="47"/>
      <c r="EDT415" s="47"/>
      <c r="EDU415" s="47"/>
      <c r="EDV415" s="47"/>
      <c r="EDW415" s="47"/>
      <c r="EDX415" s="47"/>
      <c r="EDY415" s="47"/>
      <c r="EDZ415" s="47"/>
      <c r="EEA415" s="47"/>
      <c r="EEB415" s="47"/>
      <c r="EEC415" s="47"/>
      <c r="EED415" s="47"/>
      <c r="EEE415" s="47"/>
      <c r="EEF415" s="47"/>
      <c r="EEG415" s="47"/>
      <c r="EEH415" s="47"/>
      <c r="EEI415" s="47"/>
      <c r="EEJ415" s="47"/>
      <c r="EEK415" s="47"/>
      <c r="EEL415" s="47"/>
      <c r="EEM415" s="47"/>
      <c r="EEN415" s="47"/>
      <c r="EEO415" s="47"/>
      <c r="EEP415" s="47"/>
      <c r="EEQ415" s="47"/>
      <c r="EER415" s="47"/>
      <c r="EES415" s="47"/>
      <c r="EET415" s="47"/>
      <c r="EEU415" s="47"/>
      <c r="EEV415" s="47"/>
      <c r="EEW415" s="47"/>
      <c r="EEX415" s="47"/>
      <c r="EEY415" s="47"/>
      <c r="EEZ415" s="47"/>
      <c r="EFA415" s="47"/>
      <c r="EFB415" s="47"/>
      <c r="EFC415" s="47"/>
      <c r="EFD415" s="47"/>
      <c r="EFE415" s="47"/>
      <c r="EFF415" s="47"/>
      <c r="EFG415" s="47"/>
      <c r="EFH415" s="47"/>
      <c r="EFI415" s="47"/>
      <c r="EFJ415" s="47"/>
      <c r="EFK415" s="47"/>
      <c r="EFL415" s="47"/>
      <c r="EFM415" s="47"/>
      <c r="EFN415" s="47"/>
      <c r="EFO415" s="47"/>
      <c r="EFP415" s="47"/>
      <c r="EFQ415" s="47"/>
      <c r="EFR415" s="47"/>
      <c r="EFS415" s="47"/>
      <c r="EFT415" s="47"/>
      <c r="EFU415" s="47"/>
      <c r="EFV415" s="47"/>
      <c r="EFW415" s="47"/>
      <c r="EFX415" s="47"/>
      <c r="EFY415" s="47"/>
      <c r="EFZ415" s="47"/>
      <c r="EGA415" s="47"/>
      <c r="EGB415" s="47"/>
      <c r="EGC415" s="47"/>
      <c r="EGD415" s="47"/>
      <c r="EGE415" s="47"/>
      <c r="EGF415" s="47"/>
      <c r="EGG415" s="47"/>
      <c r="EGH415" s="47"/>
      <c r="EGI415" s="47"/>
      <c r="EGJ415" s="47"/>
      <c r="EGK415" s="47"/>
      <c r="EGL415" s="47"/>
      <c r="EGM415" s="47"/>
      <c r="EGN415" s="47"/>
      <c r="EGO415" s="47"/>
      <c r="EGP415" s="47"/>
      <c r="EGQ415" s="47"/>
      <c r="EGR415" s="47"/>
      <c r="EGS415" s="47"/>
      <c r="EGT415" s="47"/>
      <c r="EGU415" s="47"/>
      <c r="EGV415" s="47"/>
      <c r="EGW415" s="47"/>
      <c r="EGX415" s="47"/>
      <c r="EGY415" s="47"/>
      <c r="EGZ415" s="47"/>
      <c r="EHA415" s="47"/>
      <c r="EHB415" s="47"/>
      <c r="EHC415" s="47"/>
      <c r="EHD415" s="47"/>
      <c r="EHE415" s="47"/>
      <c r="EHF415" s="47"/>
      <c r="EHG415" s="47"/>
      <c r="EHH415" s="47"/>
      <c r="EHI415" s="47"/>
      <c r="EHJ415" s="47"/>
      <c r="EHK415" s="47"/>
      <c r="EHL415" s="47"/>
      <c r="EHM415" s="47"/>
      <c r="EHN415" s="47"/>
      <c r="EHO415" s="47"/>
      <c r="EHP415" s="47"/>
      <c r="EHQ415" s="47"/>
      <c r="EHR415" s="47"/>
      <c r="EHS415" s="47"/>
      <c r="EHT415" s="47"/>
      <c r="EHU415" s="47"/>
      <c r="EHV415" s="47"/>
      <c r="EHW415" s="47"/>
      <c r="EHX415" s="47"/>
      <c r="EHY415" s="47"/>
      <c r="EHZ415" s="47"/>
      <c r="EIA415" s="47"/>
      <c r="EIB415" s="47"/>
      <c r="EIC415" s="47"/>
      <c r="EID415" s="47"/>
      <c r="EIE415" s="47"/>
      <c r="EIF415" s="47"/>
      <c r="EIG415" s="47"/>
      <c r="EIH415" s="47"/>
      <c r="EII415" s="47"/>
      <c r="EIJ415" s="47"/>
      <c r="EIK415" s="47"/>
      <c r="EIL415" s="47"/>
      <c r="EIM415" s="47"/>
      <c r="EIN415" s="47"/>
      <c r="EIO415" s="47"/>
      <c r="EIP415" s="47"/>
      <c r="EIQ415" s="47"/>
      <c r="EIR415" s="47"/>
      <c r="EIS415" s="47"/>
      <c r="EIT415" s="47"/>
      <c r="EIU415" s="47"/>
      <c r="EIV415" s="47"/>
      <c r="EIW415" s="47"/>
      <c r="EIX415" s="47"/>
      <c r="EIY415" s="47"/>
      <c r="EIZ415" s="47"/>
      <c r="EJA415" s="47"/>
      <c r="EJB415" s="47"/>
      <c r="EJC415" s="47"/>
      <c r="EJD415" s="47"/>
      <c r="EJE415" s="47"/>
      <c r="EJF415" s="47"/>
      <c r="EJG415" s="47"/>
      <c r="EJH415" s="47"/>
      <c r="EJI415" s="47"/>
      <c r="EJJ415" s="47"/>
      <c r="EJK415" s="47"/>
      <c r="EJL415" s="47"/>
      <c r="EJM415" s="47"/>
      <c r="EJN415" s="47"/>
      <c r="EJO415" s="47"/>
      <c r="EJP415" s="47"/>
      <c r="EJQ415" s="47"/>
      <c r="EJR415" s="47"/>
      <c r="EJS415" s="47"/>
      <c r="EJT415" s="47"/>
      <c r="EJU415" s="47"/>
      <c r="EJV415" s="47"/>
      <c r="EJW415" s="47"/>
      <c r="EJX415" s="47"/>
      <c r="EJY415" s="47"/>
      <c r="EJZ415" s="47"/>
      <c r="EKA415" s="47"/>
      <c r="EKB415" s="47"/>
      <c r="EKC415" s="47"/>
      <c r="EKD415" s="47"/>
      <c r="EKE415" s="47"/>
      <c r="EKF415" s="47"/>
      <c r="EKG415" s="47"/>
      <c r="EKH415" s="47"/>
      <c r="EKI415" s="47"/>
      <c r="EKJ415" s="47"/>
      <c r="EKK415" s="47"/>
      <c r="EKL415" s="47"/>
      <c r="EKM415" s="47"/>
      <c r="EKN415" s="47"/>
      <c r="EKO415" s="47"/>
      <c r="EKP415" s="47"/>
      <c r="EKQ415" s="47"/>
      <c r="EKR415" s="47"/>
      <c r="EKS415" s="47"/>
      <c r="EKT415" s="47"/>
      <c r="EKU415" s="47"/>
      <c r="EKV415" s="47"/>
      <c r="EKW415" s="47"/>
      <c r="EKX415" s="47"/>
      <c r="EKY415" s="47"/>
      <c r="EKZ415" s="47"/>
      <c r="ELA415" s="47"/>
      <c r="ELB415" s="47"/>
      <c r="ELC415" s="47"/>
      <c r="ELD415" s="47"/>
      <c r="ELE415" s="47"/>
      <c r="ELF415" s="47"/>
      <c r="ELG415" s="47"/>
      <c r="ELH415" s="47"/>
      <c r="ELI415" s="47"/>
      <c r="ELJ415" s="47"/>
      <c r="ELK415" s="47"/>
      <c r="ELL415" s="47"/>
      <c r="ELM415" s="47"/>
      <c r="ELN415" s="47"/>
      <c r="ELO415" s="47"/>
      <c r="ELP415" s="47"/>
      <c r="ELQ415" s="47"/>
      <c r="ELR415" s="47"/>
      <c r="ELS415" s="47"/>
      <c r="ELT415" s="47"/>
      <c r="ELU415" s="47"/>
      <c r="ELV415" s="47"/>
      <c r="ELW415" s="47"/>
      <c r="ELX415" s="47"/>
      <c r="ELY415" s="47"/>
      <c r="ELZ415" s="47"/>
      <c r="EMA415" s="47"/>
      <c r="EMB415" s="47"/>
      <c r="EMC415" s="47"/>
      <c r="EMD415" s="47"/>
      <c r="EME415" s="47"/>
      <c r="EMF415" s="47"/>
      <c r="EMG415" s="47"/>
      <c r="EMH415" s="47"/>
      <c r="EMI415" s="47"/>
      <c r="EMJ415" s="47"/>
      <c r="EMK415" s="47"/>
      <c r="EML415" s="47"/>
      <c r="EMM415" s="47"/>
      <c r="EMN415" s="47"/>
      <c r="EMO415" s="47"/>
      <c r="EMP415" s="47"/>
      <c r="EMQ415" s="47"/>
      <c r="EMR415" s="47"/>
      <c r="EMS415" s="47"/>
      <c r="EMT415" s="47"/>
      <c r="EMU415" s="47"/>
      <c r="EMV415" s="47"/>
      <c r="EMW415" s="47"/>
      <c r="EMX415" s="47"/>
      <c r="EMY415" s="47"/>
      <c r="EMZ415" s="47"/>
      <c r="ENA415" s="47"/>
      <c r="ENB415" s="47"/>
      <c r="ENC415" s="47"/>
      <c r="END415" s="47"/>
      <c r="ENE415" s="47"/>
      <c r="ENF415" s="47"/>
      <c r="ENG415" s="47"/>
      <c r="ENH415" s="47"/>
      <c r="ENI415" s="47"/>
      <c r="ENJ415" s="47"/>
      <c r="ENK415" s="47"/>
      <c r="ENL415" s="47"/>
      <c r="ENM415" s="47"/>
      <c r="ENN415" s="47"/>
      <c r="ENO415" s="47"/>
      <c r="ENP415" s="47"/>
      <c r="ENQ415" s="47"/>
      <c r="ENR415" s="47"/>
      <c r="ENS415" s="47"/>
      <c r="ENT415" s="47"/>
      <c r="ENU415" s="47"/>
      <c r="ENV415" s="47"/>
      <c r="ENW415" s="47"/>
      <c r="ENX415" s="47"/>
      <c r="ENY415" s="47"/>
      <c r="ENZ415" s="47"/>
      <c r="EOA415" s="47"/>
      <c r="EOB415" s="47"/>
      <c r="EOC415" s="47"/>
      <c r="EOD415" s="47"/>
      <c r="EOE415" s="47"/>
      <c r="EOF415" s="47"/>
      <c r="EOG415" s="47"/>
      <c r="EOH415" s="47"/>
      <c r="EOI415" s="47"/>
      <c r="EOJ415" s="47"/>
      <c r="EOK415" s="47"/>
      <c r="EOL415" s="47"/>
      <c r="EOM415" s="47"/>
      <c r="EON415" s="47"/>
      <c r="EOO415" s="47"/>
      <c r="EOP415" s="47"/>
      <c r="EOQ415" s="47"/>
      <c r="EOR415" s="47"/>
      <c r="EOS415" s="47"/>
      <c r="EOT415" s="47"/>
      <c r="EOU415" s="47"/>
      <c r="EOV415" s="47"/>
      <c r="EOW415" s="47"/>
      <c r="EOX415" s="47"/>
      <c r="EOY415" s="47"/>
      <c r="EOZ415" s="47"/>
      <c r="EPA415" s="47"/>
      <c r="EPB415" s="47"/>
      <c r="EPC415" s="47"/>
      <c r="EPD415" s="47"/>
      <c r="EPE415" s="47"/>
      <c r="EPF415" s="47"/>
      <c r="EPG415" s="47"/>
      <c r="EPH415" s="47"/>
      <c r="EPI415" s="47"/>
      <c r="EPJ415" s="47"/>
      <c r="EPK415" s="47"/>
      <c r="EPL415" s="47"/>
      <c r="EPM415" s="47"/>
      <c r="EPN415" s="47"/>
      <c r="EPO415" s="47"/>
      <c r="EPP415" s="47"/>
      <c r="EPQ415" s="47"/>
      <c r="EPR415" s="47"/>
      <c r="EPS415" s="47"/>
      <c r="EPT415" s="47"/>
      <c r="EPU415" s="47"/>
      <c r="EPV415" s="47"/>
      <c r="EPW415" s="47"/>
      <c r="EPX415" s="47"/>
      <c r="EPY415" s="47"/>
      <c r="EPZ415" s="47"/>
      <c r="EQA415" s="47"/>
      <c r="EQB415" s="47"/>
      <c r="EQC415" s="47"/>
      <c r="EQD415" s="47"/>
      <c r="EQE415" s="47"/>
      <c r="EQF415" s="47"/>
      <c r="EQG415" s="47"/>
      <c r="EQH415" s="47"/>
      <c r="EQI415" s="47"/>
      <c r="EQJ415" s="47"/>
      <c r="EQK415" s="47"/>
      <c r="EQL415" s="47"/>
      <c r="EQM415" s="47"/>
      <c r="EQN415" s="47"/>
      <c r="EQO415" s="47"/>
      <c r="EQP415" s="47"/>
      <c r="EQQ415" s="47"/>
      <c r="EQR415" s="47"/>
      <c r="EQS415" s="47"/>
      <c r="EQT415" s="47"/>
      <c r="EQU415" s="47"/>
      <c r="EQV415" s="47"/>
      <c r="EQW415" s="47"/>
      <c r="EQX415" s="47"/>
      <c r="EQY415" s="47"/>
      <c r="EQZ415" s="47"/>
      <c r="ERA415" s="47"/>
      <c r="ERB415" s="47"/>
      <c r="ERC415" s="47"/>
      <c r="ERD415" s="47"/>
      <c r="ERE415" s="47"/>
      <c r="ERF415" s="47"/>
      <c r="ERG415" s="47"/>
      <c r="ERH415" s="47"/>
      <c r="ERI415" s="47"/>
      <c r="ERJ415" s="47"/>
      <c r="ERK415" s="47"/>
      <c r="ERL415" s="47"/>
      <c r="ERM415" s="47"/>
      <c r="ERN415" s="47"/>
      <c r="ERO415" s="47"/>
      <c r="ERP415" s="47"/>
      <c r="ERQ415" s="47"/>
      <c r="ERR415" s="47"/>
      <c r="ERS415" s="47"/>
      <c r="ERT415" s="47"/>
      <c r="ERU415" s="47"/>
      <c r="ERV415" s="47"/>
      <c r="ERW415" s="47"/>
      <c r="ERX415" s="47"/>
      <c r="ERY415" s="47"/>
      <c r="ERZ415" s="47"/>
      <c r="ESA415" s="47"/>
      <c r="ESB415" s="47"/>
      <c r="ESC415" s="47"/>
      <c r="ESD415" s="47"/>
      <c r="ESE415" s="47"/>
      <c r="ESF415" s="47"/>
      <c r="ESG415" s="47"/>
      <c r="ESH415" s="47"/>
      <c r="ESI415" s="47"/>
      <c r="ESJ415" s="47"/>
      <c r="ESK415" s="47"/>
      <c r="ESL415" s="47"/>
      <c r="ESM415" s="47"/>
      <c r="ESN415" s="47"/>
      <c r="ESO415" s="47"/>
      <c r="ESP415" s="47"/>
      <c r="ESQ415" s="47"/>
      <c r="ESR415" s="47"/>
      <c r="ESS415" s="47"/>
      <c r="EST415" s="47"/>
      <c r="ESU415" s="47"/>
      <c r="ESV415" s="47"/>
      <c r="ESW415" s="47"/>
      <c r="ESX415" s="47"/>
      <c r="ESY415" s="47"/>
      <c r="ESZ415" s="47"/>
      <c r="ETA415" s="47"/>
      <c r="ETB415" s="47"/>
      <c r="ETC415" s="47"/>
      <c r="ETD415" s="47"/>
      <c r="ETE415" s="47"/>
      <c r="ETF415" s="47"/>
      <c r="ETG415" s="47"/>
      <c r="ETH415" s="47"/>
      <c r="ETI415" s="47"/>
      <c r="ETJ415" s="47"/>
      <c r="ETK415" s="47"/>
      <c r="ETL415" s="47"/>
      <c r="ETM415" s="47"/>
      <c r="ETN415" s="47"/>
      <c r="ETO415" s="47"/>
      <c r="ETP415" s="47"/>
      <c r="ETQ415" s="47"/>
      <c r="ETR415" s="47"/>
      <c r="ETS415" s="47"/>
      <c r="ETT415" s="47"/>
      <c r="ETU415" s="47"/>
      <c r="ETV415" s="47"/>
      <c r="ETW415" s="47"/>
      <c r="ETX415" s="47"/>
      <c r="ETY415" s="47"/>
      <c r="ETZ415" s="47"/>
      <c r="EUA415" s="47"/>
      <c r="EUB415" s="47"/>
      <c r="EUC415" s="47"/>
      <c r="EUD415" s="47"/>
      <c r="EUE415" s="47"/>
      <c r="EUF415" s="47"/>
      <c r="EUG415" s="47"/>
      <c r="EUH415" s="47"/>
      <c r="EUI415" s="47"/>
      <c r="EUJ415" s="47"/>
      <c r="EUK415" s="47"/>
      <c r="EUL415" s="47"/>
      <c r="EUM415" s="47"/>
      <c r="EUN415" s="47"/>
      <c r="EUO415" s="47"/>
      <c r="EUP415" s="47"/>
      <c r="EUQ415" s="47"/>
      <c r="EUR415" s="47"/>
      <c r="EUS415" s="47"/>
      <c r="EUT415" s="47"/>
      <c r="EUU415" s="47"/>
      <c r="EUV415" s="47"/>
      <c r="EUW415" s="47"/>
      <c r="EUX415" s="47"/>
      <c r="EUY415" s="47"/>
      <c r="EUZ415" s="47"/>
      <c r="EVA415" s="47"/>
      <c r="EVB415" s="47"/>
      <c r="EVC415" s="47"/>
      <c r="EVD415" s="47"/>
      <c r="EVE415" s="47"/>
      <c r="EVF415" s="47"/>
      <c r="EVG415" s="47"/>
      <c r="EVH415" s="47"/>
      <c r="EVI415" s="47"/>
      <c r="EVJ415" s="47"/>
      <c r="EVK415" s="47"/>
      <c r="EVL415" s="47"/>
      <c r="EVM415" s="47"/>
      <c r="EVN415" s="47"/>
      <c r="EVO415" s="47"/>
      <c r="EVP415" s="47"/>
      <c r="EVQ415" s="47"/>
      <c r="EVR415" s="47"/>
      <c r="EVS415" s="47"/>
      <c r="EVT415" s="47"/>
      <c r="EVU415" s="47"/>
      <c r="EVV415" s="47"/>
      <c r="EVW415" s="47"/>
      <c r="EVX415" s="47"/>
      <c r="EVY415" s="47"/>
      <c r="EVZ415" s="47"/>
      <c r="EWA415" s="47"/>
      <c r="EWB415" s="47"/>
      <c r="EWC415" s="47"/>
      <c r="EWD415" s="47"/>
      <c r="EWE415" s="47"/>
      <c r="EWF415" s="47"/>
      <c r="EWG415" s="47"/>
      <c r="EWH415" s="47"/>
      <c r="EWI415" s="47"/>
      <c r="EWJ415" s="47"/>
      <c r="EWK415" s="47"/>
      <c r="EWL415" s="47"/>
      <c r="EWM415" s="47"/>
      <c r="EWN415" s="47"/>
      <c r="EWO415" s="47"/>
      <c r="EWP415" s="47"/>
      <c r="EWQ415" s="47"/>
      <c r="EWR415" s="47"/>
      <c r="EWS415" s="47"/>
      <c r="EWT415" s="47"/>
      <c r="EWU415" s="47"/>
      <c r="EWV415" s="47"/>
      <c r="EWW415" s="47"/>
      <c r="EWX415" s="47"/>
      <c r="EWY415" s="47"/>
      <c r="EWZ415" s="47"/>
      <c r="EXA415" s="47"/>
      <c r="EXB415" s="47"/>
      <c r="EXC415" s="47"/>
      <c r="EXD415" s="47"/>
      <c r="EXE415" s="47"/>
      <c r="EXF415" s="47"/>
      <c r="EXG415" s="47"/>
      <c r="EXH415" s="47"/>
      <c r="EXI415" s="47"/>
      <c r="EXJ415" s="47"/>
      <c r="EXK415" s="47"/>
      <c r="EXL415" s="47"/>
      <c r="EXM415" s="47"/>
      <c r="EXN415" s="47"/>
      <c r="EXO415" s="47"/>
      <c r="EXP415" s="47"/>
      <c r="EXQ415" s="47"/>
      <c r="EXR415" s="47"/>
      <c r="EXS415" s="47"/>
      <c r="EXT415" s="47"/>
      <c r="EXU415" s="47"/>
      <c r="EXV415" s="47"/>
      <c r="EXW415" s="47"/>
      <c r="EXX415" s="47"/>
      <c r="EXY415" s="47"/>
      <c r="EXZ415" s="47"/>
      <c r="EYA415" s="47"/>
      <c r="EYB415" s="47"/>
      <c r="EYC415" s="47"/>
      <c r="EYD415" s="47"/>
      <c r="EYE415" s="47"/>
      <c r="EYF415" s="47"/>
      <c r="EYG415" s="47"/>
      <c r="EYH415" s="47"/>
      <c r="EYI415" s="47"/>
      <c r="EYJ415" s="47"/>
      <c r="EYK415" s="47"/>
      <c r="EYL415" s="47"/>
      <c r="EYM415" s="47"/>
      <c r="EYN415" s="47"/>
      <c r="EYO415" s="47"/>
      <c r="EYP415" s="47"/>
      <c r="EYQ415" s="47"/>
      <c r="EYR415" s="47"/>
      <c r="EYS415" s="47"/>
      <c r="EYT415" s="47"/>
      <c r="EYU415" s="47"/>
      <c r="EYV415" s="47"/>
      <c r="EYW415" s="47"/>
      <c r="EYX415" s="47"/>
      <c r="EYY415" s="47"/>
      <c r="EYZ415" s="47"/>
      <c r="EZA415" s="47"/>
      <c r="EZB415" s="47"/>
      <c r="EZC415" s="47"/>
      <c r="EZD415" s="47"/>
      <c r="EZE415" s="47"/>
      <c r="EZF415" s="47"/>
      <c r="EZG415" s="47"/>
      <c r="EZH415" s="47"/>
      <c r="EZI415" s="47"/>
      <c r="EZJ415" s="47"/>
      <c r="EZK415" s="47"/>
      <c r="EZL415" s="47"/>
      <c r="EZM415" s="47"/>
      <c r="EZN415" s="47"/>
      <c r="EZO415" s="47"/>
      <c r="EZP415" s="47"/>
      <c r="EZQ415" s="47"/>
      <c r="EZR415" s="47"/>
      <c r="EZS415" s="47"/>
      <c r="EZT415" s="47"/>
      <c r="EZU415" s="47"/>
      <c r="EZV415" s="47"/>
      <c r="EZW415" s="47"/>
      <c r="EZX415" s="47"/>
      <c r="EZY415" s="47"/>
      <c r="EZZ415" s="47"/>
      <c r="FAA415" s="47"/>
      <c r="FAB415" s="47"/>
      <c r="FAC415" s="47"/>
      <c r="FAD415" s="47"/>
      <c r="FAE415" s="47"/>
      <c r="FAF415" s="47"/>
      <c r="FAG415" s="47"/>
      <c r="FAH415" s="47"/>
      <c r="FAI415" s="47"/>
      <c r="FAJ415" s="47"/>
      <c r="FAK415" s="47"/>
      <c r="FAL415" s="47"/>
      <c r="FAM415" s="47"/>
      <c r="FAN415" s="47"/>
      <c r="FAO415" s="47"/>
      <c r="FAP415" s="47"/>
      <c r="FAQ415" s="47"/>
      <c r="FAR415" s="47"/>
      <c r="FAS415" s="47"/>
      <c r="FAT415" s="47"/>
      <c r="FAU415" s="47"/>
      <c r="FAV415" s="47"/>
      <c r="FAW415" s="47"/>
      <c r="FAX415" s="47"/>
      <c r="FAY415" s="47"/>
      <c r="FAZ415" s="47"/>
      <c r="FBA415" s="47"/>
      <c r="FBB415" s="47"/>
      <c r="FBC415" s="47"/>
      <c r="FBD415" s="47"/>
      <c r="FBE415" s="47"/>
      <c r="FBF415" s="47"/>
      <c r="FBG415" s="47"/>
      <c r="FBH415" s="47"/>
      <c r="FBI415" s="47"/>
      <c r="FBJ415" s="47"/>
      <c r="FBK415" s="47"/>
      <c r="FBL415" s="47"/>
      <c r="FBM415" s="47"/>
      <c r="FBN415" s="47"/>
      <c r="FBO415" s="47"/>
      <c r="FBP415" s="47"/>
      <c r="FBQ415" s="47"/>
      <c r="FBR415" s="47"/>
      <c r="FBS415" s="47"/>
      <c r="FBT415" s="47"/>
      <c r="FBU415" s="47"/>
      <c r="FBV415" s="47"/>
      <c r="FBW415" s="47"/>
      <c r="FBX415" s="47"/>
      <c r="FBY415" s="47"/>
      <c r="FBZ415" s="47"/>
      <c r="FCA415" s="47"/>
      <c r="FCB415" s="47"/>
      <c r="FCC415" s="47"/>
      <c r="FCD415" s="47"/>
      <c r="FCE415" s="47"/>
      <c r="FCF415" s="47"/>
      <c r="FCG415" s="47"/>
      <c r="FCH415" s="47"/>
      <c r="FCI415" s="47"/>
      <c r="FCJ415" s="47"/>
      <c r="FCK415" s="47"/>
      <c r="FCL415" s="47"/>
      <c r="FCM415" s="47"/>
      <c r="FCN415" s="47"/>
      <c r="FCO415" s="47"/>
      <c r="FCP415" s="47"/>
      <c r="FCQ415" s="47"/>
      <c r="FCR415" s="47"/>
      <c r="FCS415" s="47"/>
      <c r="FCT415" s="47"/>
      <c r="FCU415" s="47"/>
      <c r="FCV415" s="47"/>
      <c r="FCW415" s="47"/>
      <c r="FCX415" s="47"/>
      <c r="FCY415" s="47"/>
      <c r="FCZ415" s="47"/>
      <c r="FDA415" s="47"/>
      <c r="FDB415" s="47"/>
      <c r="FDC415" s="47"/>
      <c r="FDD415" s="47"/>
      <c r="FDE415" s="47"/>
      <c r="FDF415" s="47"/>
      <c r="FDG415" s="47"/>
      <c r="FDH415" s="47"/>
      <c r="FDI415" s="47"/>
      <c r="FDJ415" s="47"/>
      <c r="FDK415" s="47"/>
      <c r="FDL415" s="47"/>
      <c r="FDM415" s="47"/>
      <c r="FDN415" s="47"/>
      <c r="FDO415" s="47"/>
      <c r="FDP415" s="47"/>
      <c r="FDQ415" s="47"/>
      <c r="FDR415" s="47"/>
      <c r="FDS415" s="47"/>
      <c r="FDT415" s="47"/>
      <c r="FDU415" s="47"/>
      <c r="FDV415" s="47"/>
      <c r="FDW415" s="47"/>
      <c r="FDX415" s="47"/>
      <c r="FDY415" s="47"/>
      <c r="FDZ415" s="47"/>
      <c r="FEA415" s="47"/>
      <c r="FEB415" s="47"/>
      <c r="FEC415" s="47"/>
      <c r="FED415" s="47"/>
      <c r="FEE415" s="47"/>
      <c r="FEF415" s="47"/>
      <c r="FEG415" s="47"/>
      <c r="FEH415" s="47"/>
      <c r="FEI415" s="47"/>
      <c r="FEJ415" s="47"/>
      <c r="FEK415" s="47"/>
      <c r="FEL415" s="47"/>
      <c r="FEM415" s="47"/>
      <c r="FEN415" s="47"/>
      <c r="FEO415" s="47"/>
      <c r="FEP415" s="47"/>
      <c r="FEQ415" s="47"/>
      <c r="FER415" s="47"/>
      <c r="FES415" s="47"/>
      <c r="FET415" s="47"/>
      <c r="FEU415" s="47"/>
      <c r="FEV415" s="47"/>
      <c r="FEW415" s="47"/>
      <c r="FEX415" s="47"/>
      <c r="FEY415" s="47"/>
      <c r="FEZ415" s="47"/>
      <c r="FFA415" s="47"/>
      <c r="FFB415" s="47"/>
      <c r="FFC415" s="47"/>
      <c r="FFD415" s="47"/>
      <c r="FFE415" s="47"/>
      <c r="FFF415" s="47"/>
      <c r="FFG415" s="47"/>
      <c r="FFH415" s="47"/>
      <c r="FFI415" s="47"/>
      <c r="FFJ415" s="47"/>
      <c r="FFK415" s="47"/>
      <c r="FFL415" s="47"/>
      <c r="FFM415" s="47"/>
      <c r="FFN415" s="47"/>
      <c r="FFO415" s="47"/>
      <c r="FFP415" s="47"/>
      <c r="FFQ415" s="47"/>
      <c r="FFR415" s="47"/>
      <c r="FFS415" s="47"/>
      <c r="FFT415" s="47"/>
      <c r="FFU415" s="47"/>
      <c r="FFV415" s="47"/>
      <c r="FFW415" s="47"/>
      <c r="FFX415" s="47"/>
      <c r="FFY415" s="47"/>
      <c r="FFZ415" s="47"/>
      <c r="FGA415" s="47"/>
      <c r="FGB415" s="47"/>
      <c r="FGC415" s="47"/>
      <c r="FGD415" s="47"/>
      <c r="FGE415" s="47"/>
      <c r="FGF415" s="47"/>
      <c r="FGG415" s="47"/>
      <c r="FGH415" s="47"/>
      <c r="FGI415" s="47"/>
      <c r="FGJ415" s="47"/>
      <c r="FGK415" s="47"/>
      <c r="FGL415" s="47"/>
      <c r="FGM415" s="47"/>
      <c r="FGN415" s="47"/>
      <c r="FGO415" s="47"/>
      <c r="FGP415" s="47"/>
      <c r="FGQ415" s="47"/>
      <c r="FGR415" s="47"/>
      <c r="FGS415" s="47"/>
      <c r="FGT415" s="47"/>
      <c r="FGU415" s="47"/>
      <c r="FGV415" s="47"/>
      <c r="FGW415" s="47"/>
      <c r="FGX415" s="47"/>
      <c r="FGY415" s="47"/>
      <c r="FGZ415" s="47"/>
      <c r="FHA415" s="47"/>
      <c r="FHB415" s="47"/>
      <c r="FHC415" s="47"/>
      <c r="FHD415" s="47"/>
      <c r="FHE415" s="47"/>
      <c r="FHF415" s="47"/>
      <c r="FHG415" s="47"/>
      <c r="FHH415" s="47"/>
      <c r="FHI415" s="47"/>
      <c r="FHJ415" s="47"/>
      <c r="FHK415" s="47"/>
      <c r="FHL415" s="47"/>
      <c r="FHM415" s="47"/>
      <c r="FHN415" s="47"/>
      <c r="FHO415" s="47"/>
      <c r="FHP415" s="47"/>
      <c r="FHQ415" s="47"/>
      <c r="FHR415" s="47"/>
      <c r="FHS415" s="47"/>
      <c r="FHT415" s="47"/>
      <c r="FHU415" s="47"/>
      <c r="FHV415" s="47"/>
      <c r="FHW415" s="47"/>
      <c r="FHX415" s="47"/>
      <c r="FHY415" s="47"/>
      <c r="FHZ415" s="47"/>
      <c r="FIA415" s="47"/>
      <c r="FIB415" s="47"/>
      <c r="FIC415" s="47"/>
      <c r="FID415" s="47"/>
      <c r="FIE415" s="47"/>
      <c r="FIF415" s="47"/>
      <c r="FIG415" s="47"/>
      <c r="FIH415" s="47"/>
      <c r="FII415" s="47"/>
      <c r="FIJ415" s="47"/>
      <c r="FIK415" s="47"/>
      <c r="FIL415" s="47"/>
      <c r="FIM415" s="47"/>
      <c r="FIN415" s="47"/>
      <c r="FIO415" s="47"/>
      <c r="FIP415" s="47"/>
      <c r="FIQ415" s="47"/>
      <c r="FIR415" s="47"/>
      <c r="FIS415" s="47"/>
      <c r="FIT415" s="47"/>
      <c r="FIU415" s="47"/>
      <c r="FIV415" s="47"/>
      <c r="FIW415" s="47"/>
      <c r="FIX415" s="47"/>
      <c r="FIY415" s="47"/>
      <c r="FIZ415" s="47"/>
      <c r="FJA415" s="47"/>
      <c r="FJB415" s="47"/>
      <c r="FJC415" s="47"/>
      <c r="FJD415" s="47"/>
      <c r="FJE415" s="47"/>
      <c r="FJF415" s="47"/>
      <c r="FJG415" s="47"/>
      <c r="FJH415" s="47"/>
      <c r="FJI415" s="47"/>
      <c r="FJJ415" s="47"/>
      <c r="FJK415" s="47"/>
      <c r="FJL415" s="47"/>
      <c r="FJM415" s="47"/>
      <c r="FJN415" s="47"/>
      <c r="FJO415" s="47"/>
      <c r="FJP415" s="47"/>
      <c r="FJQ415" s="47"/>
      <c r="FJR415" s="47"/>
      <c r="FJS415" s="47"/>
      <c r="FJT415" s="47"/>
      <c r="FJU415" s="47"/>
      <c r="FJV415" s="47"/>
      <c r="FJW415" s="47"/>
      <c r="FJX415" s="47"/>
      <c r="FJY415" s="47"/>
      <c r="FJZ415" s="47"/>
      <c r="FKA415" s="47"/>
      <c r="FKB415" s="47"/>
      <c r="FKC415" s="47"/>
      <c r="FKD415" s="47"/>
      <c r="FKE415" s="47"/>
      <c r="FKF415" s="47"/>
      <c r="FKG415" s="47"/>
      <c r="FKH415" s="47"/>
      <c r="FKI415" s="47"/>
      <c r="FKJ415" s="47"/>
      <c r="FKK415" s="47"/>
      <c r="FKL415" s="47"/>
      <c r="FKM415" s="47"/>
      <c r="FKN415" s="47"/>
      <c r="FKO415" s="47"/>
      <c r="FKP415" s="47"/>
      <c r="FKQ415" s="47"/>
      <c r="FKR415" s="47"/>
      <c r="FKS415" s="47"/>
      <c r="FKT415" s="47"/>
      <c r="FKU415" s="47"/>
      <c r="FKV415" s="47"/>
      <c r="FKW415" s="47"/>
      <c r="FKX415" s="47"/>
      <c r="FKY415" s="47"/>
      <c r="FKZ415" s="47"/>
      <c r="FLA415" s="47"/>
      <c r="FLB415" s="47"/>
      <c r="FLC415" s="47"/>
      <c r="FLD415" s="47"/>
      <c r="FLE415" s="47"/>
      <c r="FLF415" s="47"/>
      <c r="FLG415" s="47"/>
      <c r="FLH415" s="47"/>
      <c r="FLI415" s="47"/>
      <c r="FLJ415" s="47"/>
      <c r="FLK415" s="47"/>
      <c r="FLL415" s="47"/>
      <c r="FLM415" s="47"/>
      <c r="FLN415" s="47"/>
      <c r="FLO415" s="47"/>
      <c r="FLP415" s="47"/>
      <c r="FLQ415" s="47"/>
      <c r="FLR415" s="47"/>
      <c r="FLS415" s="47"/>
      <c r="FLT415" s="47"/>
      <c r="FLU415" s="47"/>
      <c r="FLV415" s="47"/>
      <c r="FLW415" s="47"/>
      <c r="FLX415" s="47"/>
      <c r="FLY415" s="47"/>
      <c r="FLZ415" s="47"/>
      <c r="FMA415" s="47"/>
      <c r="FMB415" s="47"/>
      <c r="FMC415" s="47"/>
      <c r="FMD415" s="47"/>
      <c r="FME415" s="47"/>
      <c r="FMF415" s="47"/>
      <c r="FMG415" s="47"/>
      <c r="FMH415" s="47"/>
      <c r="FMI415" s="47"/>
      <c r="FMJ415" s="47"/>
      <c r="FMK415" s="47"/>
      <c r="FML415" s="47"/>
      <c r="FMM415" s="47"/>
      <c r="FMN415" s="47"/>
      <c r="FMO415" s="47"/>
      <c r="FMP415" s="47"/>
      <c r="FMQ415" s="47"/>
      <c r="FMR415" s="47"/>
      <c r="FMS415" s="47"/>
      <c r="FMT415" s="47"/>
      <c r="FMU415" s="47"/>
      <c r="FMV415" s="47"/>
      <c r="FMW415" s="47"/>
      <c r="FMX415" s="47"/>
      <c r="FMY415" s="47"/>
      <c r="FMZ415" s="47"/>
      <c r="FNA415" s="47"/>
      <c r="FNB415" s="47"/>
      <c r="FNC415" s="47"/>
      <c r="FND415" s="47"/>
      <c r="FNE415" s="47"/>
      <c r="FNF415" s="47"/>
      <c r="FNG415" s="47"/>
      <c r="FNH415" s="47"/>
      <c r="FNI415" s="47"/>
      <c r="FNJ415" s="47"/>
      <c r="FNK415" s="47"/>
      <c r="FNL415" s="47"/>
      <c r="FNM415" s="47"/>
      <c r="FNN415" s="47"/>
      <c r="FNO415" s="47"/>
      <c r="FNP415" s="47"/>
      <c r="FNQ415" s="47"/>
      <c r="FNR415" s="47"/>
      <c r="FNS415" s="47"/>
      <c r="FNT415" s="47"/>
      <c r="FNU415" s="47"/>
      <c r="FNV415" s="47"/>
      <c r="FNW415" s="47"/>
      <c r="FNX415" s="47"/>
      <c r="FNY415" s="47"/>
      <c r="FNZ415" s="47"/>
      <c r="FOA415" s="47"/>
      <c r="FOB415" s="47"/>
      <c r="FOC415" s="47"/>
      <c r="FOD415" s="47"/>
      <c r="FOE415" s="47"/>
      <c r="FOF415" s="47"/>
      <c r="FOG415" s="47"/>
      <c r="FOH415" s="47"/>
      <c r="FOI415" s="47"/>
      <c r="FOJ415" s="47"/>
      <c r="FOK415" s="47"/>
      <c r="FOL415" s="47"/>
      <c r="FOM415" s="47"/>
      <c r="FON415" s="47"/>
      <c r="FOO415" s="47"/>
      <c r="FOP415" s="47"/>
      <c r="FOQ415" s="47"/>
      <c r="FOR415" s="47"/>
      <c r="FOS415" s="47"/>
      <c r="FOT415" s="47"/>
      <c r="FOU415" s="47"/>
      <c r="FOV415" s="47"/>
      <c r="FOW415" s="47"/>
      <c r="FOX415" s="47"/>
      <c r="FOY415" s="47"/>
      <c r="FOZ415" s="47"/>
      <c r="FPA415" s="47"/>
      <c r="FPB415" s="47"/>
      <c r="FPC415" s="47"/>
      <c r="FPD415" s="47"/>
      <c r="FPE415" s="47"/>
      <c r="FPF415" s="47"/>
      <c r="FPG415" s="47"/>
      <c r="FPH415" s="47"/>
      <c r="FPI415" s="47"/>
      <c r="FPJ415" s="47"/>
      <c r="FPK415" s="47"/>
      <c r="FPL415" s="47"/>
      <c r="FPM415" s="47"/>
      <c r="FPN415" s="47"/>
      <c r="FPO415" s="47"/>
      <c r="FPP415" s="47"/>
      <c r="FPQ415" s="47"/>
      <c r="FPR415" s="47"/>
      <c r="FPS415" s="47"/>
      <c r="FPT415" s="47"/>
      <c r="FPU415" s="47"/>
      <c r="FPV415" s="47"/>
      <c r="FPW415" s="47"/>
      <c r="FPX415" s="47"/>
      <c r="FPY415" s="47"/>
      <c r="FPZ415" s="47"/>
      <c r="FQA415" s="47"/>
      <c r="FQB415" s="47"/>
      <c r="FQC415" s="47"/>
      <c r="FQD415" s="47"/>
      <c r="FQE415" s="47"/>
      <c r="FQF415" s="47"/>
      <c r="FQG415" s="47"/>
      <c r="FQH415" s="47"/>
      <c r="FQI415" s="47"/>
      <c r="FQJ415" s="47"/>
      <c r="FQK415" s="47"/>
      <c r="FQL415" s="47"/>
      <c r="FQM415" s="47"/>
      <c r="FQN415" s="47"/>
      <c r="FQO415" s="47"/>
      <c r="FQP415" s="47"/>
      <c r="FQQ415" s="47"/>
      <c r="FQR415" s="47"/>
      <c r="FQS415" s="47"/>
      <c r="FQT415" s="47"/>
      <c r="FQU415" s="47"/>
      <c r="FQV415" s="47"/>
      <c r="FQW415" s="47"/>
      <c r="FQX415" s="47"/>
      <c r="FQY415" s="47"/>
      <c r="FQZ415" s="47"/>
      <c r="FRA415" s="47"/>
      <c r="FRB415" s="47"/>
      <c r="FRC415" s="47"/>
      <c r="FRD415" s="47"/>
      <c r="FRE415" s="47"/>
      <c r="FRF415" s="47"/>
      <c r="FRG415" s="47"/>
      <c r="FRH415" s="47"/>
      <c r="FRI415" s="47"/>
      <c r="FRJ415" s="47"/>
      <c r="FRK415" s="47"/>
      <c r="FRL415" s="47"/>
      <c r="FRM415" s="47"/>
      <c r="FRN415" s="47"/>
      <c r="FRO415" s="47"/>
      <c r="FRP415" s="47"/>
      <c r="FRQ415" s="47"/>
      <c r="FRR415" s="47"/>
      <c r="FRS415" s="47"/>
      <c r="FRT415" s="47"/>
      <c r="FRU415" s="47"/>
      <c r="FRV415" s="47"/>
      <c r="FRW415" s="47"/>
      <c r="FRX415" s="47"/>
      <c r="FRY415" s="47"/>
      <c r="FRZ415" s="47"/>
      <c r="FSA415" s="47"/>
      <c r="FSB415" s="47"/>
      <c r="FSC415" s="47"/>
      <c r="FSD415" s="47"/>
      <c r="FSE415" s="47"/>
      <c r="FSF415" s="47"/>
      <c r="FSG415" s="47"/>
      <c r="FSH415" s="47"/>
      <c r="FSI415" s="47"/>
      <c r="FSJ415" s="47"/>
      <c r="FSK415" s="47"/>
      <c r="FSL415" s="47"/>
      <c r="FSM415" s="47"/>
      <c r="FSN415" s="47"/>
      <c r="FSO415" s="47"/>
      <c r="FSP415" s="47"/>
      <c r="FSQ415" s="47"/>
      <c r="FSR415" s="47"/>
      <c r="FSS415" s="47"/>
      <c r="FST415" s="47"/>
      <c r="FSU415" s="47"/>
      <c r="FSV415" s="47"/>
      <c r="FSW415" s="47"/>
      <c r="FSX415" s="47"/>
      <c r="FSY415" s="47"/>
      <c r="FSZ415" s="47"/>
      <c r="FTA415" s="47"/>
      <c r="FTB415" s="47"/>
      <c r="FTC415" s="47"/>
      <c r="FTD415" s="47"/>
      <c r="FTE415" s="47"/>
      <c r="FTF415" s="47"/>
      <c r="FTG415" s="47"/>
      <c r="FTH415" s="47"/>
      <c r="FTI415" s="47"/>
      <c r="FTJ415" s="47"/>
      <c r="FTK415" s="47"/>
      <c r="FTL415" s="47"/>
      <c r="FTM415" s="47"/>
      <c r="FTN415" s="47"/>
      <c r="FTO415" s="47"/>
      <c r="FTP415" s="47"/>
      <c r="FTQ415" s="47"/>
      <c r="FTR415" s="47"/>
      <c r="FTS415" s="47"/>
      <c r="FTT415" s="47"/>
      <c r="FTU415" s="47"/>
      <c r="FTV415" s="47"/>
      <c r="FTW415" s="47"/>
      <c r="FTX415" s="47"/>
      <c r="FTY415" s="47"/>
      <c r="FTZ415" s="47"/>
      <c r="FUA415" s="47"/>
      <c r="FUB415" s="47"/>
      <c r="FUC415" s="47"/>
      <c r="FUD415" s="47"/>
      <c r="FUE415" s="47"/>
      <c r="FUF415" s="47"/>
      <c r="FUG415" s="47"/>
      <c r="FUH415" s="47"/>
      <c r="FUI415" s="47"/>
      <c r="FUJ415" s="47"/>
      <c r="FUK415" s="47"/>
      <c r="FUL415" s="47"/>
      <c r="FUM415" s="47"/>
      <c r="FUN415" s="47"/>
      <c r="FUO415" s="47"/>
      <c r="FUP415" s="47"/>
      <c r="FUQ415" s="47"/>
      <c r="FUR415" s="47"/>
      <c r="FUS415" s="47"/>
      <c r="FUT415" s="47"/>
      <c r="FUU415" s="47"/>
      <c r="FUV415" s="47"/>
      <c r="FUW415" s="47"/>
      <c r="FUX415" s="47"/>
      <c r="FUY415" s="47"/>
      <c r="FUZ415" s="47"/>
      <c r="FVA415" s="47"/>
      <c r="FVB415" s="47"/>
      <c r="FVC415" s="47"/>
      <c r="FVD415" s="47"/>
      <c r="FVE415" s="47"/>
      <c r="FVF415" s="47"/>
      <c r="FVG415" s="47"/>
      <c r="FVH415" s="47"/>
      <c r="FVI415" s="47"/>
      <c r="FVJ415" s="47"/>
      <c r="FVK415" s="47"/>
      <c r="FVL415" s="47"/>
      <c r="FVM415" s="47"/>
      <c r="FVN415" s="47"/>
      <c r="FVO415" s="47"/>
      <c r="FVP415" s="47"/>
      <c r="FVQ415" s="47"/>
      <c r="FVR415" s="47"/>
      <c r="FVS415" s="47"/>
      <c r="FVT415" s="47"/>
      <c r="FVU415" s="47"/>
      <c r="FVV415" s="47"/>
      <c r="FVW415" s="47"/>
      <c r="FVX415" s="47"/>
      <c r="FVY415" s="47"/>
      <c r="FVZ415" s="47"/>
      <c r="FWA415" s="47"/>
      <c r="FWB415" s="47"/>
      <c r="FWC415" s="47"/>
      <c r="FWD415" s="47"/>
      <c r="FWE415" s="47"/>
      <c r="FWF415" s="47"/>
      <c r="FWG415" s="47"/>
      <c r="FWH415" s="47"/>
      <c r="FWI415" s="47"/>
      <c r="FWJ415" s="47"/>
      <c r="FWK415" s="47"/>
      <c r="FWL415" s="47"/>
      <c r="FWM415" s="47"/>
      <c r="FWN415" s="47"/>
      <c r="FWO415" s="47"/>
      <c r="FWP415" s="47"/>
      <c r="FWQ415" s="47"/>
      <c r="FWR415" s="47"/>
      <c r="FWS415" s="47"/>
      <c r="FWT415" s="47"/>
      <c r="FWU415" s="47"/>
      <c r="FWV415" s="47"/>
      <c r="FWW415" s="47"/>
      <c r="FWX415" s="47"/>
      <c r="FWY415" s="47"/>
      <c r="FWZ415" s="47"/>
      <c r="FXA415" s="47"/>
      <c r="FXB415" s="47"/>
      <c r="FXC415" s="47"/>
      <c r="FXD415" s="47"/>
      <c r="FXE415" s="47"/>
      <c r="FXF415" s="47"/>
      <c r="FXG415" s="47"/>
      <c r="FXH415" s="47"/>
      <c r="FXI415" s="47"/>
      <c r="FXJ415" s="47"/>
      <c r="FXK415" s="47"/>
      <c r="FXL415" s="47"/>
      <c r="FXM415" s="47"/>
      <c r="FXN415" s="47"/>
      <c r="FXO415" s="47"/>
      <c r="FXP415" s="47"/>
      <c r="FXQ415" s="47"/>
      <c r="FXR415" s="47"/>
      <c r="FXS415" s="47"/>
      <c r="FXT415" s="47"/>
      <c r="FXU415" s="47"/>
      <c r="FXV415" s="47"/>
      <c r="FXW415" s="47"/>
      <c r="FXX415" s="47"/>
      <c r="FXY415" s="47"/>
      <c r="FXZ415" s="47"/>
      <c r="FYA415" s="47"/>
      <c r="FYB415" s="47"/>
      <c r="FYC415" s="47"/>
      <c r="FYD415" s="47"/>
      <c r="FYE415" s="47"/>
      <c r="FYF415" s="47"/>
      <c r="FYG415" s="47"/>
      <c r="FYH415" s="47"/>
      <c r="FYI415" s="47"/>
      <c r="FYJ415" s="47"/>
      <c r="FYK415" s="47"/>
      <c r="FYL415" s="47"/>
      <c r="FYM415" s="47"/>
      <c r="FYN415" s="47"/>
      <c r="FYO415" s="47"/>
      <c r="FYP415" s="47"/>
      <c r="FYQ415" s="47"/>
      <c r="FYR415" s="47"/>
      <c r="FYS415" s="47"/>
      <c r="FYT415" s="47"/>
      <c r="FYU415" s="47"/>
      <c r="FYV415" s="47"/>
      <c r="FYW415" s="47"/>
      <c r="FYX415" s="47"/>
      <c r="FYY415" s="47"/>
      <c r="FYZ415" s="47"/>
      <c r="FZA415" s="47"/>
      <c r="FZB415" s="47"/>
      <c r="FZC415" s="47"/>
      <c r="FZD415" s="47"/>
      <c r="FZE415" s="47"/>
      <c r="FZF415" s="47"/>
      <c r="FZG415" s="47"/>
      <c r="FZH415" s="47"/>
      <c r="FZI415" s="47"/>
      <c r="FZJ415" s="47"/>
      <c r="FZK415" s="47"/>
      <c r="FZL415" s="47"/>
      <c r="FZM415" s="47"/>
      <c r="FZN415" s="47"/>
      <c r="FZO415" s="47"/>
      <c r="FZP415" s="47"/>
      <c r="FZQ415" s="47"/>
      <c r="FZR415" s="47"/>
      <c r="FZS415" s="47"/>
      <c r="FZT415" s="47"/>
      <c r="FZU415" s="47"/>
      <c r="FZV415" s="47"/>
      <c r="FZW415" s="47"/>
      <c r="FZX415" s="47"/>
      <c r="FZY415" s="47"/>
      <c r="FZZ415" s="47"/>
      <c r="GAA415" s="47"/>
      <c r="GAB415" s="47"/>
      <c r="GAC415" s="47"/>
      <c r="GAD415" s="47"/>
      <c r="GAE415" s="47"/>
      <c r="GAF415" s="47"/>
      <c r="GAG415" s="47"/>
      <c r="GAH415" s="47"/>
      <c r="GAI415" s="47"/>
      <c r="GAJ415" s="47"/>
      <c r="GAK415" s="47"/>
      <c r="GAL415" s="47"/>
      <c r="GAM415" s="47"/>
      <c r="GAN415" s="47"/>
      <c r="GAO415" s="47"/>
      <c r="GAP415" s="47"/>
      <c r="GAQ415" s="47"/>
      <c r="GAR415" s="47"/>
      <c r="GAS415" s="47"/>
      <c r="GAT415" s="47"/>
      <c r="GAU415" s="47"/>
      <c r="GAV415" s="47"/>
      <c r="GAW415" s="47"/>
      <c r="GAX415" s="47"/>
      <c r="GAY415" s="47"/>
      <c r="GAZ415" s="47"/>
      <c r="GBA415" s="47"/>
      <c r="GBB415" s="47"/>
      <c r="GBC415" s="47"/>
      <c r="GBD415" s="47"/>
      <c r="GBE415" s="47"/>
      <c r="GBF415" s="47"/>
      <c r="GBG415" s="47"/>
      <c r="GBH415" s="47"/>
      <c r="GBI415" s="47"/>
      <c r="GBJ415" s="47"/>
      <c r="GBK415" s="47"/>
      <c r="GBL415" s="47"/>
      <c r="GBM415" s="47"/>
      <c r="GBN415" s="47"/>
      <c r="GBO415" s="47"/>
      <c r="GBP415" s="47"/>
      <c r="GBQ415" s="47"/>
      <c r="GBR415" s="47"/>
      <c r="GBS415" s="47"/>
      <c r="GBT415" s="47"/>
      <c r="GBU415" s="47"/>
      <c r="GBV415" s="47"/>
      <c r="GBW415" s="47"/>
      <c r="GBX415" s="47"/>
      <c r="GBY415" s="47"/>
      <c r="GBZ415" s="47"/>
      <c r="GCA415" s="47"/>
      <c r="GCB415" s="47"/>
      <c r="GCC415" s="47"/>
      <c r="GCD415" s="47"/>
      <c r="GCE415" s="47"/>
      <c r="GCF415" s="47"/>
      <c r="GCG415" s="47"/>
      <c r="GCH415" s="47"/>
      <c r="GCI415" s="47"/>
      <c r="GCJ415" s="47"/>
      <c r="GCK415" s="47"/>
      <c r="GCL415" s="47"/>
      <c r="GCM415" s="47"/>
      <c r="GCN415" s="47"/>
      <c r="GCO415" s="47"/>
      <c r="GCP415" s="47"/>
      <c r="GCQ415" s="47"/>
      <c r="GCR415" s="47"/>
      <c r="GCS415" s="47"/>
      <c r="GCT415" s="47"/>
      <c r="GCU415" s="47"/>
      <c r="GCV415" s="47"/>
      <c r="GCW415" s="47"/>
      <c r="GCX415" s="47"/>
      <c r="GCY415" s="47"/>
      <c r="GCZ415" s="47"/>
      <c r="GDA415" s="47"/>
      <c r="GDB415" s="47"/>
      <c r="GDC415" s="47"/>
      <c r="GDD415" s="47"/>
      <c r="GDE415" s="47"/>
      <c r="GDF415" s="47"/>
      <c r="GDG415" s="47"/>
      <c r="GDH415" s="47"/>
      <c r="GDI415" s="47"/>
      <c r="GDJ415" s="47"/>
      <c r="GDK415" s="47"/>
      <c r="GDL415" s="47"/>
      <c r="GDM415" s="47"/>
      <c r="GDN415" s="47"/>
      <c r="GDO415" s="47"/>
      <c r="GDP415" s="47"/>
      <c r="GDQ415" s="47"/>
      <c r="GDR415" s="47"/>
      <c r="GDS415" s="47"/>
      <c r="GDT415" s="47"/>
      <c r="GDU415" s="47"/>
      <c r="GDV415" s="47"/>
      <c r="GDW415" s="47"/>
      <c r="GDX415" s="47"/>
      <c r="GDY415" s="47"/>
      <c r="GDZ415" s="47"/>
      <c r="GEA415" s="47"/>
      <c r="GEB415" s="47"/>
      <c r="GEC415" s="47"/>
      <c r="GED415" s="47"/>
      <c r="GEE415" s="47"/>
      <c r="GEF415" s="47"/>
      <c r="GEG415" s="47"/>
      <c r="GEH415" s="47"/>
      <c r="GEI415" s="47"/>
      <c r="GEJ415" s="47"/>
      <c r="GEK415" s="47"/>
      <c r="GEL415" s="47"/>
      <c r="GEM415" s="47"/>
      <c r="GEN415" s="47"/>
      <c r="GEO415" s="47"/>
      <c r="GEP415" s="47"/>
      <c r="GEQ415" s="47"/>
      <c r="GER415" s="47"/>
      <c r="GES415" s="47"/>
      <c r="GET415" s="47"/>
      <c r="GEU415" s="47"/>
      <c r="GEV415" s="47"/>
      <c r="GEW415" s="47"/>
      <c r="GEX415" s="47"/>
      <c r="GEY415" s="47"/>
      <c r="GEZ415" s="47"/>
      <c r="GFA415" s="47"/>
      <c r="GFB415" s="47"/>
      <c r="GFC415" s="47"/>
      <c r="GFD415" s="47"/>
      <c r="GFE415" s="47"/>
      <c r="GFF415" s="47"/>
      <c r="GFG415" s="47"/>
      <c r="GFH415" s="47"/>
      <c r="GFI415" s="47"/>
      <c r="GFJ415" s="47"/>
      <c r="GFK415" s="47"/>
      <c r="GFL415" s="47"/>
      <c r="GFM415" s="47"/>
      <c r="GFN415" s="47"/>
      <c r="GFO415" s="47"/>
      <c r="GFP415" s="47"/>
      <c r="GFQ415" s="47"/>
      <c r="GFR415" s="47"/>
      <c r="GFS415" s="47"/>
      <c r="GFT415" s="47"/>
      <c r="GFU415" s="47"/>
      <c r="GFV415" s="47"/>
      <c r="GFW415" s="47"/>
      <c r="GFX415" s="47"/>
      <c r="GFY415" s="47"/>
      <c r="GFZ415" s="47"/>
      <c r="GGA415" s="47"/>
      <c r="GGB415" s="47"/>
      <c r="GGC415" s="47"/>
      <c r="GGD415" s="47"/>
      <c r="GGE415" s="47"/>
      <c r="GGF415" s="47"/>
      <c r="GGG415" s="47"/>
      <c r="GGH415" s="47"/>
      <c r="GGI415" s="47"/>
      <c r="GGJ415" s="47"/>
      <c r="GGK415" s="47"/>
      <c r="GGL415" s="47"/>
      <c r="GGM415" s="47"/>
      <c r="GGN415" s="47"/>
      <c r="GGO415" s="47"/>
      <c r="GGP415" s="47"/>
      <c r="GGQ415" s="47"/>
      <c r="GGR415" s="47"/>
      <c r="GGS415" s="47"/>
      <c r="GGT415" s="47"/>
      <c r="GGU415" s="47"/>
      <c r="GGV415" s="47"/>
      <c r="GGW415" s="47"/>
      <c r="GGX415" s="47"/>
      <c r="GGY415" s="47"/>
      <c r="GGZ415" s="47"/>
      <c r="GHA415" s="47"/>
      <c r="GHB415" s="47"/>
      <c r="GHC415" s="47"/>
      <c r="GHD415" s="47"/>
      <c r="GHE415" s="47"/>
      <c r="GHF415" s="47"/>
      <c r="GHG415" s="47"/>
      <c r="GHH415" s="47"/>
      <c r="GHI415" s="47"/>
      <c r="GHJ415" s="47"/>
      <c r="GHK415" s="47"/>
      <c r="GHL415" s="47"/>
      <c r="GHM415" s="47"/>
      <c r="GHN415" s="47"/>
      <c r="GHO415" s="47"/>
      <c r="GHP415" s="47"/>
      <c r="GHQ415" s="47"/>
      <c r="GHR415" s="47"/>
      <c r="GHS415" s="47"/>
      <c r="GHT415" s="47"/>
      <c r="GHU415" s="47"/>
      <c r="GHV415" s="47"/>
      <c r="GHW415" s="47"/>
      <c r="GHX415" s="47"/>
      <c r="GHY415" s="47"/>
      <c r="GHZ415" s="47"/>
      <c r="GIA415" s="47"/>
      <c r="GIB415" s="47"/>
      <c r="GIC415" s="47"/>
      <c r="GID415" s="47"/>
      <c r="GIE415" s="47"/>
      <c r="GIF415" s="47"/>
      <c r="GIG415" s="47"/>
      <c r="GIH415" s="47"/>
      <c r="GII415" s="47"/>
      <c r="GIJ415" s="47"/>
      <c r="GIK415" s="47"/>
      <c r="GIL415" s="47"/>
      <c r="GIM415" s="47"/>
      <c r="GIN415" s="47"/>
      <c r="GIO415" s="47"/>
      <c r="GIP415" s="47"/>
      <c r="GIQ415" s="47"/>
      <c r="GIR415" s="47"/>
      <c r="GIS415" s="47"/>
      <c r="GIT415" s="47"/>
      <c r="GIU415" s="47"/>
      <c r="GIV415" s="47"/>
      <c r="GIW415" s="47"/>
      <c r="GIX415" s="47"/>
      <c r="GIY415" s="47"/>
      <c r="GIZ415" s="47"/>
      <c r="GJA415" s="47"/>
      <c r="GJB415" s="47"/>
      <c r="GJC415" s="47"/>
      <c r="GJD415" s="47"/>
      <c r="GJE415" s="47"/>
      <c r="GJF415" s="47"/>
      <c r="GJG415" s="47"/>
      <c r="GJH415" s="47"/>
      <c r="GJI415" s="47"/>
      <c r="GJJ415" s="47"/>
      <c r="GJK415" s="47"/>
      <c r="GJL415" s="47"/>
      <c r="GJM415" s="47"/>
      <c r="GJN415" s="47"/>
      <c r="GJO415" s="47"/>
      <c r="GJP415" s="47"/>
      <c r="GJQ415" s="47"/>
      <c r="GJR415" s="47"/>
      <c r="GJS415" s="47"/>
      <c r="GJT415" s="47"/>
      <c r="GJU415" s="47"/>
      <c r="GJV415" s="47"/>
      <c r="GJW415" s="47"/>
      <c r="GJX415" s="47"/>
      <c r="GJY415" s="47"/>
      <c r="GJZ415" s="47"/>
      <c r="GKA415" s="47"/>
      <c r="GKB415" s="47"/>
      <c r="GKC415" s="47"/>
      <c r="GKD415" s="47"/>
      <c r="GKE415" s="47"/>
      <c r="GKF415" s="47"/>
      <c r="GKG415" s="47"/>
      <c r="GKH415" s="47"/>
      <c r="GKI415" s="47"/>
      <c r="GKJ415" s="47"/>
      <c r="GKK415" s="47"/>
      <c r="GKL415" s="47"/>
      <c r="GKM415" s="47"/>
      <c r="GKN415" s="47"/>
      <c r="GKO415" s="47"/>
      <c r="GKP415" s="47"/>
      <c r="GKQ415" s="47"/>
      <c r="GKR415" s="47"/>
      <c r="GKS415" s="47"/>
      <c r="GKT415" s="47"/>
      <c r="GKU415" s="47"/>
      <c r="GKV415" s="47"/>
      <c r="GKW415" s="47"/>
      <c r="GKX415" s="47"/>
      <c r="GKY415" s="47"/>
      <c r="GKZ415" s="47"/>
      <c r="GLA415" s="47"/>
      <c r="GLB415" s="47"/>
      <c r="GLC415" s="47"/>
      <c r="GLD415" s="47"/>
      <c r="GLE415" s="47"/>
      <c r="GLF415" s="47"/>
      <c r="GLG415" s="47"/>
      <c r="GLH415" s="47"/>
      <c r="GLI415" s="47"/>
      <c r="GLJ415" s="47"/>
      <c r="GLK415" s="47"/>
      <c r="GLL415" s="47"/>
      <c r="GLM415" s="47"/>
      <c r="GLN415" s="47"/>
      <c r="GLO415" s="47"/>
      <c r="GLP415" s="47"/>
      <c r="GLQ415" s="47"/>
      <c r="GLR415" s="47"/>
      <c r="GLS415" s="47"/>
      <c r="GLT415" s="47"/>
      <c r="GLU415" s="47"/>
      <c r="GLV415" s="47"/>
      <c r="GLW415" s="47"/>
      <c r="GLX415" s="47"/>
      <c r="GLY415" s="47"/>
      <c r="GLZ415" s="47"/>
      <c r="GMA415" s="47"/>
      <c r="GMB415" s="47"/>
      <c r="GMC415" s="47"/>
      <c r="GMD415" s="47"/>
      <c r="GME415" s="47"/>
      <c r="GMF415" s="47"/>
      <c r="GMG415" s="47"/>
      <c r="GMH415" s="47"/>
      <c r="GMI415" s="47"/>
      <c r="GMJ415" s="47"/>
      <c r="GMK415" s="47"/>
      <c r="GML415" s="47"/>
      <c r="GMM415" s="47"/>
      <c r="GMN415" s="47"/>
      <c r="GMO415" s="47"/>
      <c r="GMP415" s="47"/>
      <c r="GMQ415" s="47"/>
      <c r="GMR415" s="47"/>
      <c r="GMS415" s="47"/>
      <c r="GMT415" s="47"/>
      <c r="GMU415" s="47"/>
      <c r="GMV415" s="47"/>
      <c r="GMW415" s="47"/>
      <c r="GMX415" s="47"/>
      <c r="GMY415" s="47"/>
      <c r="GMZ415" s="47"/>
      <c r="GNA415" s="47"/>
      <c r="GNB415" s="47"/>
      <c r="GNC415" s="47"/>
      <c r="GND415" s="47"/>
      <c r="GNE415" s="47"/>
      <c r="GNF415" s="47"/>
      <c r="GNG415" s="47"/>
      <c r="GNH415" s="47"/>
      <c r="GNI415" s="47"/>
      <c r="GNJ415" s="47"/>
      <c r="GNK415" s="47"/>
      <c r="GNL415" s="47"/>
      <c r="GNM415" s="47"/>
      <c r="GNN415" s="47"/>
      <c r="GNO415" s="47"/>
      <c r="GNP415" s="47"/>
      <c r="GNQ415" s="47"/>
      <c r="GNR415" s="47"/>
      <c r="GNS415" s="47"/>
      <c r="GNT415" s="47"/>
      <c r="GNU415" s="47"/>
      <c r="GNV415" s="47"/>
      <c r="GNW415" s="47"/>
      <c r="GNX415" s="47"/>
      <c r="GNY415" s="47"/>
      <c r="GNZ415" s="47"/>
      <c r="GOA415" s="47"/>
      <c r="GOB415" s="47"/>
      <c r="GOC415" s="47"/>
      <c r="GOD415" s="47"/>
      <c r="GOE415" s="47"/>
      <c r="GOF415" s="47"/>
      <c r="GOG415" s="47"/>
      <c r="GOH415" s="47"/>
      <c r="GOI415" s="47"/>
      <c r="GOJ415" s="47"/>
      <c r="GOK415" s="47"/>
      <c r="GOL415" s="47"/>
      <c r="GOM415" s="47"/>
      <c r="GON415" s="47"/>
      <c r="GOO415" s="47"/>
      <c r="GOP415" s="47"/>
      <c r="GOQ415" s="47"/>
      <c r="GOR415" s="47"/>
      <c r="GOS415" s="47"/>
      <c r="GOT415" s="47"/>
      <c r="GOU415" s="47"/>
      <c r="GOV415" s="47"/>
      <c r="GOW415" s="47"/>
      <c r="GOX415" s="47"/>
      <c r="GOY415" s="47"/>
      <c r="GOZ415" s="47"/>
      <c r="GPA415" s="47"/>
      <c r="GPB415" s="47"/>
      <c r="GPC415" s="47"/>
      <c r="GPD415" s="47"/>
      <c r="GPE415" s="47"/>
      <c r="GPF415" s="47"/>
      <c r="GPG415" s="47"/>
      <c r="GPH415" s="47"/>
      <c r="GPI415" s="47"/>
      <c r="GPJ415" s="47"/>
      <c r="GPK415" s="47"/>
      <c r="GPL415" s="47"/>
      <c r="GPM415" s="47"/>
      <c r="GPN415" s="47"/>
      <c r="GPO415" s="47"/>
      <c r="GPP415" s="47"/>
      <c r="GPQ415" s="47"/>
      <c r="GPR415" s="47"/>
      <c r="GPS415" s="47"/>
      <c r="GPT415" s="47"/>
      <c r="GPU415" s="47"/>
      <c r="GPV415" s="47"/>
      <c r="GPW415" s="47"/>
      <c r="GPX415" s="47"/>
      <c r="GPY415" s="47"/>
      <c r="GPZ415" s="47"/>
      <c r="GQA415" s="47"/>
      <c r="GQB415" s="47"/>
      <c r="GQC415" s="47"/>
      <c r="GQD415" s="47"/>
      <c r="GQE415" s="47"/>
      <c r="GQF415" s="47"/>
      <c r="GQG415" s="47"/>
      <c r="GQH415" s="47"/>
      <c r="GQI415" s="47"/>
      <c r="GQJ415" s="47"/>
      <c r="GQK415" s="47"/>
      <c r="GQL415" s="47"/>
      <c r="GQM415" s="47"/>
      <c r="GQN415" s="47"/>
      <c r="GQO415" s="47"/>
      <c r="GQP415" s="47"/>
      <c r="GQQ415" s="47"/>
      <c r="GQR415" s="47"/>
      <c r="GQS415" s="47"/>
      <c r="GQT415" s="47"/>
      <c r="GQU415" s="47"/>
      <c r="GQV415" s="47"/>
      <c r="GQW415" s="47"/>
      <c r="GQX415" s="47"/>
      <c r="GQY415" s="47"/>
      <c r="GQZ415" s="47"/>
      <c r="GRA415" s="47"/>
      <c r="GRB415" s="47"/>
      <c r="GRC415" s="47"/>
      <c r="GRD415" s="47"/>
      <c r="GRE415" s="47"/>
      <c r="GRF415" s="47"/>
      <c r="GRG415" s="47"/>
      <c r="GRH415" s="47"/>
      <c r="GRI415" s="47"/>
      <c r="GRJ415" s="47"/>
      <c r="GRK415" s="47"/>
      <c r="GRL415" s="47"/>
      <c r="GRM415" s="47"/>
      <c r="GRN415" s="47"/>
      <c r="GRO415" s="47"/>
      <c r="GRP415" s="47"/>
      <c r="GRQ415" s="47"/>
      <c r="GRR415" s="47"/>
      <c r="GRS415" s="47"/>
      <c r="GRT415" s="47"/>
      <c r="GRU415" s="47"/>
      <c r="GRV415" s="47"/>
      <c r="GRW415" s="47"/>
      <c r="GRX415" s="47"/>
      <c r="GRY415" s="47"/>
      <c r="GRZ415" s="47"/>
      <c r="GSA415" s="47"/>
      <c r="GSB415" s="47"/>
      <c r="GSC415" s="47"/>
      <c r="GSD415" s="47"/>
      <c r="GSE415" s="47"/>
      <c r="GSF415" s="47"/>
      <c r="GSG415" s="47"/>
      <c r="GSH415" s="47"/>
      <c r="GSI415" s="47"/>
      <c r="GSJ415" s="47"/>
      <c r="GSK415" s="47"/>
      <c r="GSL415" s="47"/>
      <c r="GSM415" s="47"/>
      <c r="GSN415" s="47"/>
      <c r="GSO415" s="47"/>
      <c r="GSP415" s="47"/>
      <c r="GSQ415" s="47"/>
      <c r="GSR415" s="47"/>
      <c r="GSS415" s="47"/>
      <c r="GST415" s="47"/>
      <c r="GSU415" s="47"/>
      <c r="GSV415" s="47"/>
      <c r="GSW415" s="47"/>
      <c r="GSX415" s="47"/>
      <c r="GSY415" s="47"/>
      <c r="GSZ415" s="47"/>
      <c r="GTA415" s="47"/>
      <c r="GTB415" s="47"/>
      <c r="GTC415" s="47"/>
      <c r="GTD415" s="47"/>
      <c r="GTE415" s="47"/>
      <c r="GTF415" s="47"/>
      <c r="GTG415" s="47"/>
      <c r="GTH415" s="47"/>
      <c r="GTI415" s="47"/>
      <c r="GTJ415" s="47"/>
      <c r="GTK415" s="47"/>
      <c r="GTL415" s="47"/>
      <c r="GTM415" s="47"/>
      <c r="GTN415" s="47"/>
      <c r="GTO415" s="47"/>
      <c r="GTP415" s="47"/>
      <c r="GTQ415" s="47"/>
      <c r="GTR415" s="47"/>
      <c r="GTS415" s="47"/>
      <c r="GTT415" s="47"/>
      <c r="GTU415" s="47"/>
      <c r="GTV415" s="47"/>
      <c r="GTW415" s="47"/>
      <c r="GTX415" s="47"/>
      <c r="GTY415" s="47"/>
      <c r="GTZ415" s="47"/>
      <c r="GUA415" s="47"/>
      <c r="GUB415" s="47"/>
      <c r="GUC415" s="47"/>
      <c r="GUD415" s="47"/>
      <c r="GUE415" s="47"/>
      <c r="GUF415" s="47"/>
      <c r="GUG415" s="47"/>
      <c r="GUH415" s="47"/>
      <c r="GUI415" s="47"/>
      <c r="GUJ415" s="47"/>
      <c r="GUK415" s="47"/>
      <c r="GUL415" s="47"/>
      <c r="GUM415" s="47"/>
      <c r="GUN415" s="47"/>
      <c r="GUO415" s="47"/>
      <c r="GUP415" s="47"/>
      <c r="GUQ415" s="47"/>
      <c r="GUR415" s="47"/>
      <c r="GUS415" s="47"/>
      <c r="GUT415" s="47"/>
      <c r="GUU415" s="47"/>
      <c r="GUV415" s="47"/>
      <c r="GUW415" s="47"/>
      <c r="GUX415" s="47"/>
      <c r="GUY415" s="47"/>
      <c r="GUZ415" s="47"/>
      <c r="GVA415" s="47"/>
      <c r="GVB415" s="47"/>
      <c r="GVC415" s="47"/>
      <c r="GVD415" s="47"/>
      <c r="GVE415" s="47"/>
      <c r="GVF415" s="47"/>
      <c r="GVG415" s="47"/>
      <c r="GVH415" s="47"/>
      <c r="GVI415" s="47"/>
      <c r="GVJ415" s="47"/>
      <c r="GVK415" s="47"/>
      <c r="GVL415" s="47"/>
      <c r="GVM415" s="47"/>
      <c r="GVN415" s="47"/>
      <c r="GVO415" s="47"/>
      <c r="GVP415" s="47"/>
      <c r="GVQ415" s="47"/>
      <c r="GVR415" s="47"/>
      <c r="GVS415" s="47"/>
      <c r="GVT415" s="47"/>
      <c r="GVU415" s="47"/>
      <c r="GVV415" s="47"/>
      <c r="GVW415" s="47"/>
      <c r="GVX415" s="47"/>
      <c r="GVY415" s="47"/>
      <c r="GVZ415" s="47"/>
      <c r="GWA415" s="47"/>
      <c r="GWB415" s="47"/>
      <c r="GWC415" s="47"/>
      <c r="GWD415" s="47"/>
      <c r="GWE415" s="47"/>
      <c r="GWF415" s="47"/>
      <c r="GWG415" s="47"/>
      <c r="GWH415" s="47"/>
      <c r="GWI415" s="47"/>
      <c r="GWJ415" s="47"/>
      <c r="GWK415" s="47"/>
      <c r="GWL415" s="47"/>
      <c r="GWM415" s="47"/>
      <c r="GWN415" s="47"/>
      <c r="GWO415" s="47"/>
      <c r="GWP415" s="47"/>
      <c r="GWQ415" s="47"/>
      <c r="GWR415" s="47"/>
      <c r="GWS415" s="47"/>
      <c r="GWT415" s="47"/>
      <c r="GWU415" s="47"/>
      <c r="GWV415" s="47"/>
      <c r="GWW415" s="47"/>
      <c r="GWX415" s="47"/>
      <c r="GWY415" s="47"/>
      <c r="GWZ415" s="47"/>
      <c r="GXA415" s="47"/>
      <c r="GXB415" s="47"/>
      <c r="GXC415" s="47"/>
      <c r="GXD415" s="47"/>
      <c r="GXE415" s="47"/>
      <c r="GXF415" s="47"/>
      <c r="GXG415" s="47"/>
      <c r="GXH415" s="47"/>
      <c r="GXI415" s="47"/>
      <c r="GXJ415" s="47"/>
      <c r="GXK415" s="47"/>
      <c r="GXL415" s="47"/>
      <c r="GXM415" s="47"/>
      <c r="GXN415" s="47"/>
      <c r="GXO415" s="47"/>
      <c r="GXP415" s="47"/>
      <c r="GXQ415" s="47"/>
      <c r="GXR415" s="47"/>
      <c r="GXS415" s="47"/>
      <c r="GXT415" s="47"/>
      <c r="GXU415" s="47"/>
      <c r="GXV415" s="47"/>
      <c r="GXW415" s="47"/>
      <c r="GXX415" s="47"/>
      <c r="GXY415" s="47"/>
      <c r="GXZ415" s="47"/>
      <c r="GYA415" s="47"/>
      <c r="GYB415" s="47"/>
      <c r="GYC415" s="47"/>
      <c r="GYD415" s="47"/>
      <c r="GYE415" s="47"/>
      <c r="GYF415" s="47"/>
      <c r="GYG415" s="47"/>
      <c r="GYH415" s="47"/>
      <c r="GYI415" s="47"/>
      <c r="GYJ415" s="47"/>
      <c r="GYK415" s="47"/>
      <c r="GYL415" s="47"/>
      <c r="GYM415" s="47"/>
      <c r="GYN415" s="47"/>
      <c r="GYO415" s="47"/>
      <c r="GYP415" s="47"/>
      <c r="GYQ415" s="47"/>
      <c r="GYR415" s="47"/>
      <c r="GYS415" s="47"/>
      <c r="GYT415" s="47"/>
      <c r="GYU415" s="47"/>
      <c r="GYV415" s="47"/>
      <c r="GYW415" s="47"/>
      <c r="GYX415" s="47"/>
      <c r="GYY415" s="47"/>
      <c r="GYZ415" s="47"/>
      <c r="GZA415" s="47"/>
      <c r="GZB415" s="47"/>
      <c r="GZC415" s="47"/>
      <c r="GZD415" s="47"/>
      <c r="GZE415" s="47"/>
      <c r="GZF415" s="47"/>
      <c r="GZG415" s="47"/>
      <c r="GZH415" s="47"/>
      <c r="GZI415" s="47"/>
      <c r="GZJ415" s="47"/>
      <c r="GZK415" s="47"/>
      <c r="GZL415" s="47"/>
      <c r="GZM415" s="47"/>
      <c r="GZN415" s="47"/>
      <c r="GZO415" s="47"/>
      <c r="GZP415" s="47"/>
      <c r="GZQ415" s="47"/>
      <c r="GZR415" s="47"/>
      <c r="GZS415" s="47"/>
      <c r="GZT415" s="47"/>
      <c r="GZU415" s="47"/>
      <c r="GZV415" s="47"/>
      <c r="GZW415" s="47"/>
      <c r="GZX415" s="47"/>
      <c r="GZY415" s="47"/>
      <c r="GZZ415" s="47"/>
      <c r="HAA415" s="47"/>
      <c r="HAB415" s="47"/>
      <c r="HAC415" s="47"/>
      <c r="HAD415" s="47"/>
      <c r="HAE415" s="47"/>
      <c r="HAF415" s="47"/>
      <c r="HAG415" s="47"/>
      <c r="HAH415" s="47"/>
      <c r="HAI415" s="47"/>
      <c r="HAJ415" s="47"/>
      <c r="HAK415" s="47"/>
      <c r="HAL415" s="47"/>
      <c r="HAM415" s="47"/>
      <c r="HAN415" s="47"/>
      <c r="HAO415" s="47"/>
      <c r="HAP415" s="47"/>
      <c r="HAQ415" s="47"/>
      <c r="HAR415" s="47"/>
      <c r="HAS415" s="47"/>
      <c r="HAT415" s="47"/>
      <c r="HAU415" s="47"/>
      <c r="HAV415" s="47"/>
      <c r="HAW415" s="47"/>
      <c r="HAX415" s="47"/>
      <c r="HAY415" s="47"/>
      <c r="HAZ415" s="47"/>
      <c r="HBA415" s="47"/>
      <c r="HBB415" s="47"/>
      <c r="HBC415" s="47"/>
      <c r="HBD415" s="47"/>
      <c r="HBE415" s="47"/>
      <c r="HBF415" s="47"/>
      <c r="HBG415" s="47"/>
      <c r="HBH415" s="47"/>
      <c r="HBI415" s="47"/>
      <c r="HBJ415" s="47"/>
      <c r="HBK415" s="47"/>
      <c r="HBL415" s="47"/>
      <c r="HBM415" s="47"/>
      <c r="HBN415" s="47"/>
      <c r="HBO415" s="47"/>
      <c r="HBP415" s="47"/>
      <c r="HBQ415" s="47"/>
      <c r="HBR415" s="47"/>
      <c r="HBS415" s="47"/>
      <c r="HBT415" s="47"/>
      <c r="HBU415" s="47"/>
      <c r="HBV415" s="47"/>
      <c r="HBW415" s="47"/>
      <c r="HBX415" s="47"/>
      <c r="HBY415" s="47"/>
      <c r="HBZ415" s="47"/>
      <c r="HCA415" s="47"/>
      <c r="HCB415" s="47"/>
      <c r="HCC415" s="47"/>
      <c r="HCD415" s="47"/>
      <c r="HCE415" s="47"/>
      <c r="HCF415" s="47"/>
      <c r="HCG415" s="47"/>
      <c r="HCH415" s="47"/>
      <c r="HCI415" s="47"/>
      <c r="HCJ415" s="47"/>
      <c r="HCK415" s="47"/>
      <c r="HCL415" s="47"/>
      <c r="HCM415" s="47"/>
      <c r="HCN415" s="47"/>
      <c r="HCO415" s="47"/>
      <c r="HCP415" s="47"/>
      <c r="HCQ415" s="47"/>
      <c r="HCR415" s="47"/>
      <c r="HCS415" s="47"/>
      <c r="HCT415" s="47"/>
      <c r="HCU415" s="47"/>
      <c r="HCV415" s="47"/>
      <c r="HCW415" s="47"/>
      <c r="HCX415" s="47"/>
      <c r="HCY415" s="47"/>
      <c r="HCZ415" s="47"/>
      <c r="HDA415" s="47"/>
      <c r="HDB415" s="47"/>
      <c r="HDC415" s="47"/>
      <c r="HDD415" s="47"/>
      <c r="HDE415" s="47"/>
      <c r="HDF415" s="47"/>
      <c r="HDG415" s="47"/>
      <c r="HDH415" s="47"/>
      <c r="HDI415" s="47"/>
      <c r="HDJ415" s="47"/>
      <c r="HDK415" s="47"/>
      <c r="HDL415" s="47"/>
      <c r="HDM415" s="47"/>
      <c r="HDN415" s="47"/>
      <c r="HDO415" s="47"/>
      <c r="HDP415" s="47"/>
      <c r="HDQ415" s="47"/>
      <c r="HDR415" s="47"/>
      <c r="HDS415" s="47"/>
      <c r="HDT415" s="47"/>
      <c r="HDU415" s="47"/>
      <c r="HDV415" s="47"/>
      <c r="HDW415" s="47"/>
      <c r="HDX415" s="47"/>
      <c r="HDY415" s="47"/>
      <c r="HDZ415" s="47"/>
      <c r="HEA415" s="47"/>
      <c r="HEB415" s="47"/>
      <c r="HEC415" s="47"/>
      <c r="HED415" s="47"/>
      <c r="HEE415" s="47"/>
      <c r="HEF415" s="47"/>
      <c r="HEG415" s="47"/>
      <c r="HEH415" s="47"/>
      <c r="HEI415" s="47"/>
      <c r="HEJ415" s="47"/>
      <c r="HEK415" s="47"/>
      <c r="HEL415" s="47"/>
      <c r="HEM415" s="47"/>
      <c r="HEN415" s="47"/>
      <c r="HEO415" s="47"/>
      <c r="HEP415" s="47"/>
      <c r="HEQ415" s="47"/>
      <c r="HER415" s="47"/>
      <c r="HES415" s="47"/>
      <c r="HET415" s="47"/>
      <c r="HEU415" s="47"/>
      <c r="HEV415" s="47"/>
      <c r="HEW415" s="47"/>
      <c r="HEX415" s="47"/>
      <c r="HEY415" s="47"/>
      <c r="HEZ415" s="47"/>
      <c r="HFA415" s="47"/>
      <c r="HFB415" s="47"/>
      <c r="HFC415" s="47"/>
      <c r="HFD415" s="47"/>
      <c r="HFE415" s="47"/>
      <c r="HFF415" s="47"/>
      <c r="HFG415" s="47"/>
      <c r="HFH415" s="47"/>
      <c r="HFI415" s="47"/>
      <c r="HFJ415" s="47"/>
      <c r="HFK415" s="47"/>
      <c r="HFL415" s="47"/>
      <c r="HFM415" s="47"/>
      <c r="HFN415" s="47"/>
      <c r="HFO415" s="47"/>
      <c r="HFP415" s="47"/>
      <c r="HFQ415" s="47"/>
      <c r="HFR415" s="47"/>
      <c r="HFS415" s="47"/>
      <c r="HFT415" s="47"/>
      <c r="HFU415" s="47"/>
      <c r="HFV415" s="47"/>
      <c r="HFW415" s="47"/>
      <c r="HFX415" s="47"/>
      <c r="HFY415" s="47"/>
      <c r="HFZ415" s="47"/>
      <c r="HGA415" s="47"/>
      <c r="HGB415" s="47"/>
      <c r="HGC415" s="47"/>
      <c r="HGD415" s="47"/>
      <c r="HGE415" s="47"/>
      <c r="HGF415" s="47"/>
      <c r="HGG415" s="47"/>
      <c r="HGH415" s="47"/>
      <c r="HGI415" s="47"/>
      <c r="HGJ415" s="47"/>
      <c r="HGK415" s="47"/>
      <c r="HGL415" s="47"/>
      <c r="HGM415" s="47"/>
      <c r="HGN415" s="47"/>
      <c r="HGO415" s="47"/>
      <c r="HGP415" s="47"/>
      <c r="HGQ415" s="47"/>
      <c r="HGR415" s="47"/>
      <c r="HGS415" s="47"/>
      <c r="HGT415" s="47"/>
      <c r="HGU415" s="47"/>
      <c r="HGV415" s="47"/>
      <c r="HGW415" s="47"/>
      <c r="HGX415" s="47"/>
      <c r="HGY415" s="47"/>
      <c r="HGZ415" s="47"/>
      <c r="HHA415" s="47"/>
      <c r="HHB415" s="47"/>
      <c r="HHC415" s="47"/>
      <c r="HHD415" s="47"/>
      <c r="HHE415" s="47"/>
      <c r="HHF415" s="47"/>
      <c r="HHG415" s="47"/>
      <c r="HHH415" s="47"/>
      <c r="HHI415" s="47"/>
      <c r="HHJ415" s="47"/>
      <c r="HHK415" s="47"/>
      <c r="HHL415" s="47"/>
      <c r="HHM415" s="47"/>
      <c r="HHN415" s="47"/>
      <c r="HHO415" s="47"/>
      <c r="HHP415" s="47"/>
      <c r="HHQ415" s="47"/>
      <c r="HHR415" s="47"/>
      <c r="HHS415" s="47"/>
      <c r="HHT415" s="47"/>
      <c r="HHU415" s="47"/>
      <c r="HHV415" s="47"/>
      <c r="HHW415" s="47"/>
      <c r="HHX415" s="47"/>
      <c r="HHY415" s="47"/>
      <c r="HHZ415" s="47"/>
      <c r="HIA415" s="47"/>
      <c r="HIB415" s="47"/>
      <c r="HIC415" s="47"/>
      <c r="HID415" s="47"/>
      <c r="HIE415" s="47"/>
      <c r="HIF415" s="47"/>
      <c r="HIG415" s="47"/>
      <c r="HIH415" s="47"/>
      <c r="HII415" s="47"/>
      <c r="HIJ415" s="47"/>
      <c r="HIK415" s="47"/>
      <c r="HIL415" s="47"/>
      <c r="HIM415" s="47"/>
      <c r="HIN415" s="47"/>
      <c r="HIO415" s="47"/>
      <c r="HIP415" s="47"/>
      <c r="HIQ415" s="47"/>
      <c r="HIR415" s="47"/>
      <c r="HIS415" s="47"/>
      <c r="HIT415" s="47"/>
      <c r="HIU415" s="47"/>
      <c r="HIV415" s="47"/>
      <c r="HIW415" s="47"/>
      <c r="HIX415" s="47"/>
      <c r="HIY415" s="47"/>
      <c r="HIZ415" s="47"/>
      <c r="HJA415" s="47"/>
      <c r="HJB415" s="47"/>
      <c r="HJC415" s="47"/>
      <c r="HJD415" s="47"/>
      <c r="HJE415" s="47"/>
      <c r="HJF415" s="47"/>
      <c r="HJG415" s="47"/>
      <c r="HJH415" s="47"/>
      <c r="HJI415" s="47"/>
      <c r="HJJ415" s="47"/>
      <c r="HJK415" s="47"/>
      <c r="HJL415" s="47"/>
      <c r="HJM415" s="47"/>
      <c r="HJN415" s="47"/>
      <c r="HJO415" s="47"/>
      <c r="HJP415" s="47"/>
      <c r="HJQ415" s="47"/>
      <c r="HJR415" s="47"/>
      <c r="HJS415" s="47"/>
      <c r="HJT415" s="47"/>
      <c r="HJU415" s="47"/>
      <c r="HJV415" s="47"/>
      <c r="HJW415" s="47"/>
      <c r="HJX415" s="47"/>
      <c r="HJY415" s="47"/>
      <c r="HJZ415" s="47"/>
      <c r="HKA415" s="47"/>
      <c r="HKB415" s="47"/>
      <c r="HKC415" s="47"/>
      <c r="HKD415" s="47"/>
      <c r="HKE415" s="47"/>
      <c r="HKF415" s="47"/>
      <c r="HKG415" s="47"/>
      <c r="HKH415" s="47"/>
      <c r="HKI415" s="47"/>
      <c r="HKJ415" s="47"/>
      <c r="HKK415" s="47"/>
      <c r="HKL415" s="47"/>
      <c r="HKM415" s="47"/>
      <c r="HKN415" s="47"/>
      <c r="HKO415" s="47"/>
      <c r="HKP415" s="47"/>
      <c r="HKQ415" s="47"/>
      <c r="HKR415" s="47"/>
      <c r="HKS415" s="47"/>
      <c r="HKT415" s="47"/>
      <c r="HKU415" s="47"/>
      <c r="HKV415" s="47"/>
      <c r="HKW415" s="47"/>
      <c r="HKX415" s="47"/>
      <c r="HKY415" s="47"/>
      <c r="HKZ415" s="47"/>
      <c r="HLA415" s="47"/>
      <c r="HLB415" s="47"/>
      <c r="HLC415" s="47"/>
      <c r="HLD415" s="47"/>
      <c r="HLE415" s="47"/>
      <c r="HLF415" s="47"/>
      <c r="HLG415" s="47"/>
      <c r="HLH415" s="47"/>
      <c r="HLI415" s="47"/>
      <c r="HLJ415" s="47"/>
      <c r="HLK415" s="47"/>
      <c r="HLL415" s="47"/>
      <c r="HLM415" s="47"/>
      <c r="HLN415" s="47"/>
      <c r="HLO415" s="47"/>
      <c r="HLP415" s="47"/>
      <c r="HLQ415" s="47"/>
      <c r="HLR415" s="47"/>
      <c r="HLS415" s="47"/>
      <c r="HLT415" s="47"/>
      <c r="HLU415" s="47"/>
      <c r="HLV415" s="47"/>
      <c r="HLW415" s="47"/>
      <c r="HLX415" s="47"/>
      <c r="HLY415" s="47"/>
      <c r="HLZ415" s="47"/>
      <c r="HMA415" s="47"/>
      <c r="HMB415" s="47"/>
      <c r="HMC415" s="47"/>
      <c r="HMD415" s="47"/>
      <c r="HME415" s="47"/>
      <c r="HMF415" s="47"/>
      <c r="HMG415" s="47"/>
      <c r="HMH415" s="47"/>
      <c r="HMI415" s="47"/>
      <c r="HMJ415" s="47"/>
      <c r="HMK415" s="47"/>
      <c r="HML415" s="47"/>
      <c r="HMM415" s="47"/>
      <c r="HMN415" s="47"/>
      <c r="HMO415" s="47"/>
      <c r="HMP415" s="47"/>
      <c r="HMQ415" s="47"/>
      <c r="HMR415" s="47"/>
      <c r="HMS415" s="47"/>
      <c r="HMT415" s="47"/>
      <c r="HMU415" s="47"/>
      <c r="HMV415" s="47"/>
      <c r="HMW415" s="47"/>
      <c r="HMX415" s="47"/>
      <c r="HMY415" s="47"/>
      <c r="HMZ415" s="47"/>
      <c r="HNA415" s="47"/>
      <c r="HNB415" s="47"/>
      <c r="HNC415" s="47"/>
      <c r="HND415" s="47"/>
      <c r="HNE415" s="47"/>
      <c r="HNF415" s="47"/>
      <c r="HNG415" s="47"/>
      <c r="HNH415" s="47"/>
      <c r="HNI415" s="47"/>
      <c r="HNJ415" s="47"/>
      <c r="HNK415" s="47"/>
      <c r="HNL415" s="47"/>
      <c r="HNM415" s="47"/>
      <c r="HNN415" s="47"/>
      <c r="HNO415" s="47"/>
      <c r="HNP415" s="47"/>
      <c r="HNQ415" s="47"/>
      <c r="HNR415" s="47"/>
      <c r="HNS415" s="47"/>
      <c r="HNT415" s="47"/>
      <c r="HNU415" s="47"/>
      <c r="HNV415" s="47"/>
      <c r="HNW415" s="47"/>
      <c r="HNX415" s="47"/>
      <c r="HNY415" s="47"/>
      <c r="HNZ415" s="47"/>
      <c r="HOA415" s="47"/>
      <c r="HOB415" s="47"/>
      <c r="HOC415" s="47"/>
      <c r="HOD415" s="47"/>
      <c r="HOE415" s="47"/>
      <c r="HOF415" s="47"/>
      <c r="HOG415" s="47"/>
      <c r="HOH415" s="47"/>
      <c r="HOI415" s="47"/>
      <c r="HOJ415" s="47"/>
      <c r="HOK415" s="47"/>
      <c r="HOL415" s="47"/>
      <c r="HOM415" s="47"/>
      <c r="HON415" s="47"/>
      <c r="HOO415" s="47"/>
      <c r="HOP415" s="47"/>
      <c r="HOQ415" s="47"/>
      <c r="HOR415" s="47"/>
      <c r="HOS415" s="47"/>
      <c r="HOT415" s="47"/>
      <c r="HOU415" s="47"/>
      <c r="HOV415" s="47"/>
      <c r="HOW415" s="47"/>
      <c r="HOX415" s="47"/>
      <c r="HOY415" s="47"/>
      <c r="HOZ415" s="47"/>
      <c r="HPA415" s="47"/>
      <c r="HPB415" s="47"/>
      <c r="HPC415" s="47"/>
      <c r="HPD415" s="47"/>
      <c r="HPE415" s="47"/>
      <c r="HPF415" s="47"/>
      <c r="HPG415" s="47"/>
      <c r="HPH415" s="47"/>
      <c r="HPI415" s="47"/>
      <c r="HPJ415" s="47"/>
      <c r="HPK415" s="47"/>
      <c r="HPL415" s="47"/>
      <c r="HPM415" s="47"/>
      <c r="HPN415" s="47"/>
      <c r="HPO415" s="47"/>
      <c r="HPP415" s="47"/>
      <c r="HPQ415" s="47"/>
      <c r="HPR415" s="47"/>
      <c r="HPS415" s="47"/>
      <c r="HPT415" s="47"/>
      <c r="HPU415" s="47"/>
      <c r="HPV415" s="47"/>
      <c r="HPW415" s="47"/>
      <c r="HPX415" s="47"/>
      <c r="HPY415" s="47"/>
      <c r="HPZ415" s="47"/>
      <c r="HQA415" s="47"/>
      <c r="HQB415" s="47"/>
      <c r="HQC415" s="47"/>
      <c r="HQD415" s="47"/>
      <c r="HQE415" s="47"/>
      <c r="HQF415" s="47"/>
      <c r="HQG415" s="47"/>
      <c r="HQH415" s="47"/>
      <c r="HQI415" s="47"/>
      <c r="HQJ415" s="47"/>
      <c r="HQK415" s="47"/>
      <c r="HQL415" s="47"/>
      <c r="HQM415" s="47"/>
      <c r="HQN415" s="47"/>
      <c r="HQO415" s="47"/>
      <c r="HQP415" s="47"/>
      <c r="HQQ415" s="47"/>
      <c r="HQR415" s="47"/>
      <c r="HQS415" s="47"/>
      <c r="HQT415" s="47"/>
      <c r="HQU415" s="47"/>
      <c r="HQV415" s="47"/>
      <c r="HQW415" s="47"/>
      <c r="HQX415" s="47"/>
      <c r="HQY415" s="47"/>
      <c r="HQZ415" s="47"/>
      <c r="HRA415" s="47"/>
      <c r="HRB415" s="47"/>
      <c r="HRC415" s="47"/>
      <c r="HRD415" s="47"/>
      <c r="HRE415" s="47"/>
      <c r="HRF415" s="47"/>
      <c r="HRG415" s="47"/>
      <c r="HRH415" s="47"/>
      <c r="HRI415" s="47"/>
      <c r="HRJ415" s="47"/>
      <c r="HRK415" s="47"/>
      <c r="HRL415" s="47"/>
      <c r="HRM415" s="47"/>
      <c r="HRN415" s="47"/>
      <c r="HRO415" s="47"/>
      <c r="HRP415" s="47"/>
      <c r="HRQ415" s="47"/>
      <c r="HRR415" s="47"/>
      <c r="HRS415" s="47"/>
      <c r="HRT415" s="47"/>
      <c r="HRU415" s="47"/>
      <c r="HRV415" s="47"/>
      <c r="HRW415" s="47"/>
      <c r="HRX415" s="47"/>
      <c r="HRY415" s="47"/>
      <c r="HRZ415" s="47"/>
      <c r="HSA415" s="47"/>
      <c r="HSB415" s="47"/>
      <c r="HSC415" s="47"/>
      <c r="HSD415" s="47"/>
      <c r="HSE415" s="47"/>
      <c r="HSF415" s="47"/>
      <c r="HSG415" s="47"/>
      <c r="HSH415" s="47"/>
      <c r="HSI415" s="47"/>
      <c r="HSJ415" s="47"/>
      <c r="HSK415" s="47"/>
      <c r="HSL415" s="47"/>
      <c r="HSM415" s="47"/>
      <c r="HSN415" s="47"/>
      <c r="HSO415" s="47"/>
      <c r="HSP415" s="47"/>
      <c r="HSQ415" s="47"/>
      <c r="HSR415" s="47"/>
      <c r="HSS415" s="47"/>
      <c r="HST415" s="47"/>
      <c r="HSU415" s="47"/>
      <c r="HSV415" s="47"/>
      <c r="HSW415" s="47"/>
      <c r="HSX415" s="47"/>
      <c r="HSY415" s="47"/>
      <c r="HSZ415" s="47"/>
      <c r="HTA415" s="47"/>
      <c r="HTB415" s="47"/>
      <c r="HTC415" s="47"/>
      <c r="HTD415" s="47"/>
      <c r="HTE415" s="47"/>
      <c r="HTF415" s="47"/>
      <c r="HTG415" s="47"/>
      <c r="HTH415" s="47"/>
      <c r="HTI415" s="47"/>
      <c r="HTJ415" s="47"/>
      <c r="HTK415" s="47"/>
      <c r="HTL415" s="47"/>
      <c r="HTM415" s="47"/>
      <c r="HTN415" s="47"/>
      <c r="HTO415" s="47"/>
      <c r="HTP415" s="47"/>
      <c r="HTQ415" s="47"/>
      <c r="HTR415" s="47"/>
      <c r="HTS415" s="47"/>
      <c r="HTT415" s="47"/>
      <c r="HTU415" s="47"/>
      <c r="HTV415" s="47"/>
      <c r="HTW415" s="47"/>
      <c r="HTX415" s="47"/>
      <c r="HTY415" s="47"/>
      <c r="HTZ415" s="47"/>
      <c r="HUA415" s="47"/>
      <c r="HUB415" s="47"/>
      <c r="HUC415" s="47"/>
      <c r="HUD415" s="47"/>
      <c r="HUE415" s="47"/>
      <c r="HUF415" s="47"/>
      <c r="HUG415" s="47"/>
      <c r="HUH415" s="47"/>
      <c r="HUI415" s="47"/>
      <c r="HUJ415" s="47"/>
      <c r="HUK415" s="47"/>
      <c r="HUL415" s="47"/>
      <c r="HUM415" s="47"/>
      <c r="HUN415" s="47"/>
      <c r="HUO415" s="47"/>
      <c r="HUP415" s="47"/>
      <c r="HUQ415" s="47"/>
      <c r="HUR415" s="47"/>
      <c r="HUS415" s="47"/>
      <c r="HUT415" s="47"/>
      <c r="HUU415" s="47"/>
      <c r="HUV415" s="47"/>
      <c r="HUW415" s="47"/>
      <c r="HUX415" s="47"/>
      <c r="HUY415" s="47"/>
      <c r="HUZ415" s="47"/>
      <c r="HVA415" s="47"/>
      <c r="HVB415" s="47"/>
      <c r="HVC415" s="47"/>
      <c r="HVD415" s="47"/>
      <c r="HVE415" s="47"/>
      <c r="HVF415" s="47"/>
      <c r="HVG415" s="47"/>
      <c r="HVH415" s="47"/>
      <c r="HVI415" s="47"/>
      <c r="HVJ415" s="47"/>
      <c r="HVK415" s="47"/>
      <c r="HVL415" s="47"/>
      <c r="HVM415" s="47"/>
      <c r="HVN415" s="47"/>
      <c r="HVO415" s="47"/>
      <c r="HVP415" s="47"/>
      <c r="HVQ415" s="47"/>
      <c r="HVR415" s="47"/>
      <c r="HVS415" s="47"/>
      <c r="HVT415" s="47"/>
      <c r="HVU415" s="47"/>
      <c r="HVV415" s="47"/>
      <c r="HVW415" s="47"/>
      <c r="HVX415" s="47"/>
      <c r="HVY415" s="47"/>
      <c r="HVZ415" s="47"/>
      <c r="HWA415" s="47"/>
      <c r="HWB415" s="47"/>
      <c r="HWC415" s="47"/>
      <c r="HWD415" s="47"/>
      <c r="HWE415" s="47"/>
      <c r="HWF415" s="47"/>
      <c r="HWG415" s="47"/>
      <c r="HWH415" s="47"/>
      <c r="HWI415" s="47"/>
      <c r="HWJ415" s="47"/>
      <c r="HWK415" s="47"/>
      <c r="HWL415" s="47"/>
      <c r="HWM415" s="47"/>
      <c r="HWN415" s="47"/>
      <c r="HWO415" s="47"/>
      <c r="HWP415" s="47"/>
      <c r="HWQ415" s="47"/>
      <c r="HWR415" s="47"/>
      <c r="HWS415" s="47"/>
      <c r="HWT415" s="47"/>
      <c r="HWU415" s="47"/>
      <c r="HWV415" s="47"/>
      <c r="HWW415" s="47"/>
      <c r="HWX415" s="47"/>
      <c r="HWY415" s="47"/>
      <c r="HWZ415" s="47"/>
      <c r="HXA415" s="47"/>
      <c r="HXB415" s="47"/>
      <c r="HXC415" s="47"/>
      <c r="HXD415" s="47"/>
      <c r="HXE415" s="47"/>
      <c r="HXF415" s="47"/>
      <c r="HXG415" s="47"/>
      <c r="HXH415" s="47"/>
      <c r="HXI415" s="47"/>
      <c r="HXJ415" s="47"/>
      <c r="HXK415" s="47"/>
      <c r="HXL415" s="47"/>
      <c r="HXM415" s="47"/>
      <c r="HXN415" s="47"/>
      <c r="HXO415" s="47"/>
      <c r="HXP415" s="47"/>
      <c r="HXQ415" s="47"/>
      <c r="HXR415" s="47"/>
      <c r="HXS415" s="47"/>
      <c r="HXT415" s="47"/>
      <c r="HXU415" s="47"/>
      <c r="HXV415" s="47"/>
      <c r="HXW415" s="47"/>
      <c r="HXX415" s="47"/>
      <c r="HXY415" s="47"/>
      <c r="HXZ415" s="47"/>
      <c r="HYA415" s="47"/>
      <c r="HYB415" s="47"/>
      <c r="HYC415" s="47"/>
      <c r="HYD415" s="47"/>
      <c r="HYE415" s="47"/>
      <c r="HYF415" s="47"/>
      <c r="HYG415" s="47"/>
      <c r="HYH415" s="47"/>
      <c r="HYI415" s="47"/>
      <c r="HYJ415" s="47"/>
      <c r="HYK415" s="47"/>
      <c r="HYL415" s="47"/>
      <c r="HYM415" s="47"/>
      <c r="HYN415" s="47"/>
      <c r="HYO415" s="47"/>
      <c r="HYP415" s="47"/>
      <c r="HYQ415" s="47"/>
      <c r="HYR415" s="47"/>
      <c r="HYS415" s="47"/>
      <c r="HYT415" s="47"/>
      <c r="HYU415" s="47"/>
      <c r="HYV415" s="47"/>
      <c r="HYW415" s="47"/>
      <c r="HYX415" s="47"/>
      <c r="HYY415" s="47"/>
      <c r="HYZ415" s="47"/>
      <c r="HZA415" s="47"/>
      <c r="HZB415" s="47"/>
      <c r="HZC415" s="47"/>
      <c r="HZD415" s="47"/>
      <c r="HZE415" s="47"/>
      <c r="HZF415" s="47"/>
      <c r="HZG415" s="47"/>
      <c r="HZH415" s="47"/>
      <c r="HZI415" s="47"/>
      <c r="HZJ415" s="47"/>
      <c r="HZK415" s="47"/>
      <c r="HZL415" s="47"/>
      <c r="HZM415" s="47"/>
      <c r="HZN415" s="47"/>
      <c r="HZO415" s="47"/>
      <c r="HZP415" s="47"/>
      <c r="HZQ415" s="47"/>
      <c r="HZR415" s="47"/>
      <c r="HZS415" s="47"/>
      <c r="HZT415" s="47"/>
      <c r="HZU415" s="47"/>
      <c r="HZV415" s="47"/>
      <c r="HZW415" s="47"/>
      <c r="HZX415" s="47"/>
      <c r="HZY415" s="47"/>
      <c r="HZZ415" s="47"/>
      <c r="IAA415" s="47"/>
      <c r="IAB415" s="47"/>
      <c r="IAC415" s="47"/>
      <c r="IAD415" s="47"/>
      <c r="IAE415" s="47"/>
      <c r="IAF415" s="47"/>
      <c r="IAG415" s="47"/>
      <c r="IAH415" s="47"/>
      <c r="IAI415" s="47"/>
      <c r="IAJ415" s="47"/>
      <c r="IAK415" s="47"/>
      <c r="IAL415" s="47"/>
      <c r="IAM415" s="47"/>
      <c r="IAN415" s="47"/>
      <c r="IAO415" s="47"/>
      <c r="IAP415" s="47"/>
      <c r="IAQ415" s="47"/>
      <c r="IAR415" s="47"/>
      <c r="IAS415" s="47"/>
      <c r="IAT415" s="47"/>
      <c r="IAU415" s="47"/>
      <c r="IAV415" s="47"/>
      <c r="IAW415" s="47"/>
      <c r="IAX415" s="47"/>
      <c r="IAY415" s="47"/>
      <c r="IAZ415" s="47"/>
      <c r="IBA415" s="47"/>
      <c r="IBB415" s="47"/>
      <c r="IBC415" s="47"/>
      <c r="IBD415" s="47"/>
      <c r="IBE415" s="47"/>
      <c r="IBF415" s="47"/>
      <c r="IBG415" s="47"/>
      <c r="IBH415" s="47"/>
      <c r="IBI415" s="47"/>
      <c r="IBJ415" s="47"/>
      <c r="IBK415" s="47"/>
      <c r="IBL415" s="47"/>
      <c r="IBM415" s="47"/>
      <c r="IBN415" s="47"/>
      <c r="IBO415" s="47"/>
      <c r="IBP415" s="47"/>
      <c r="IBQ415" s="47"/>
      <c r="IBR415" s="47"/>
      <c r="IBS415" s="47"/>
      <c r="IBT415" s="47"/>
      <c r="IBU415" s="47"/>
      <c r="IBV415" s="47"/>
      <c r="IBW415" s="47"/>
      <c r="IBX415" s="47"/>
      <c r="IBY415" s="47"/>
      <c r="IBZ415" s="47"/>
      <c r="ICA415" s="47"/>
      <c r="ICB415" s="47"/>
      <c r="ICC415" s="47"/>
      <c r="ICD415" s="47"/>
      <c r="ICE415" s="47"/>
      <c r="ICF415" s="47"/>
      <c r="ICG415" s="47"/>
      <c r="ICH415" s="47"/>
      <c r="ICI415" s="47"/>
      <c r="ICJ415" s="47"/>
      <c r="ICK415" s="47"/>
      <c r="ICL415" s="47"/>
      <c r="ICM415" s="47"/>
      <c r="ICN415" s="47"/>
      <c r="ICO415" s="47"/>
      <c r="ICP415" s="47"/>
      <c r="ICQ415" s="47"/>
      <c r="ICR415" s="47"/>
      <c r="ICS415" s="47"/>
      <c r="ICT415" s="47"/>
      <c r="ICU415" s="47"/>
      <c r="ICV415" s="47"/>
      <c r="ICW415" s="47"/>
      <c r="ICX415" s="47"/>
      <c r="ICY415" s="47"/>
      <c r="ICZ415" s="47"/>
      <c r="IDA415" s="47"/>
      <c r="IDB415" s="47"/>
      <c r="IDC415" s="47"/>
      <c r="IDD415" s="47"/>
      <c r="IDE415" s="47"/>
      <c r="IDF415" s="47"/>
      <c r="IDG415" s="47"/>
      <c r="IDH415" s="47"/>
      <c r="IDI415" s="47"/>
      <c r="IDJ415" s="47"/>
      <c r="IDK415" s="47"/>
      <c r="IDL415" s="47"/>
      <c r="IDM415" s="47"/>
      <c r="IDN415" s="47"/>
      <c r="IDO415" s="47"/>
      <c r="IDP415" s="47"/>
      <c r="IDQ415" s="47"/>
      <c r="IDR415" s="47"/>
      <c r="IDS415" s="47"/>
      <c r="IDT415" s="47"/>
      <c r="IDU415" s="47"/>
      <c r="IDV415" s="47"/>
      <c r="IDW415" s="47"/>
      <c r="IDX415" s="47"/>
      <c r="IDY415" s="47"/>
      <c r="IDZ415" s="47"/>
      <c r="IEA415" s="47"/>
      <c r="IEB415" s="47"/>
      <c r="IEC415" s="47"/>
      <c r="IED415" s="47"/>
      <c r="IEE415" s="47"/>
      <c r="IEF415" s="47"/>
      <c r="IEG415" s="47"/>
      <c r="IEH415" s="47"/>
      <c r="IEI415" s="47"/>
      <c r="IEJ415" s="47"/>
      <c r="IEK415" s="47"/>
      <c r="IEL415" s="47"/>
      <c r="IEM415" s="47"/>
      <c r="IEN415" s="47"/>
      <c r="IEO415" s="47"/>
      <c r="IEP415" s="47"/>
      <c r="IEQ415" s="47"/>
      <c r="IER415" s="47"/>
      <c r="IES415" s="47"/>
      <c r="IET415" s="47"/>
      <c r="IEU415" s="47"/>
      <c r="IEV415" s="47"/>
      <c r="IEW415" s="47"/>
      <c r="IEX415" s="47"/>
      <c r="IEY415" s="47"/>
      <c r="IEZ415" s="47"/>
      <c r="IFA415" s="47"/>
      <c r="IFB415" s="47"/>
      <c r="IFC415" s="47"/>
      <c r="IFD415" s="47"/>
      <c r="IFE415" s="47"/>
      <c r="IFF415" s="47"/>
      <c r="IFG415" s="47"/>
      <c r="IFH415" s="47"/>
      <c r="IFI415" s="47"/>
      <c r="IFJ415" s="47"/>
      <c r="IFK415" s="47"/>
      <c r="IFL415" s="47"/>
      <c r="IFM415" s="47"/>
      <c r="IFN415" s="47"/>
      <c r="IFO415" s="47"/>
      <c r="IFP415" s="47"/>
      <c r="IFQ415" s="47"/>
      <c r="IFR415" s="47"/>
      <c r="IFS415" s="47"/>
      <c r="IFT415" s="47"/>
      <c r="IFU415" s="47"/>
      <c r="IFV415" s="47"/>
      <c r="IFW415" s="47"/>
      <c r="IFX415" s="47"/>
      <c r="IFY415" s="47"/>
      <c r="IFZ415" s="47"/>
      <c r="IGA415" s="47"/>
      <c r="IGB415" s="47"/>
      <c r="IGC415" s="47"/>
      <c r="IGD415" s="47"/>
      <c r="IGE415" s="47"/>
      <c r="IGF415" s="47"/>
      <c r="IGG415" s="47"/>
      <c r="IGH415" s="47"/>
      <c r="IGI415" s="47"/>
      <c r="IGJ415" s="47"/>
      <c r="IGK415" s="47"/>
      <c r="IGL415" s="47"/>
      <c r="IGM415" s="47"/>
      <c r="IGN415" s="47"/>
      <c r="IGO415" s="47"/>
      <c r="IGP415" s="47"/>
      <c r="IGQ415" s="47"/>
      <c r="IGR415" s="47"/>
      <c r="IGS415" s="47"/>
      <c r="IGT415" s="47"/>
      <c r="IGU415" s="47"/>
      <c r="IGV415" s="47"/>
      <c r="IGW415" s="47"/>
      <c r="IGX415" s="47"/>
      <c r="IGY415" s="47"/>
      <c r="IGZ415" s="47"/>
      <c r="IHA415" s="47"/>
      <c r="IHB415" s="47"/>
      <c r="IHC415" s="47"/>
      <c r="IHD415" s="47"/>
      <c r="IHE415" s="47"/>
      <c r="IHF415" s="47"/>
      <c r="IHG415" s="47"/>
      <c r="IHH415" s="47"/>
      <c r="IHI415" s="47"/>
      <c r="IHJ415" s="47"/>
      <c r="IHK415" s="47"/>
      <c r="IHL415" s="47"/>
      <c r="IHM415" s="47"/>
      <c r="IHN415" s="47"/>
      <c r="IHO415" s="47"/>
      <c r="IHP415" s="47"/>
      <c r="IHQ415" s="47"/>
      <c r="IHR415" s="47"/>
      <c r="IHS415" s="47"/>
      <c r="IHT415" s="47"/>
      <c r="IHU415" s="47"/>
      <c r="IHV415" s="47"/>
      <c r="IHW415" s="47"/>
      <c r="IHX415" s="47"/>
      <c r="IHY415" s="47"/>
      <c r="IHZ415" s="47"/>
      <c r="IIA415" s="47"/>
      <c r="IIB415" s="47"/>
      <c r="IIC415" s="47"/>
      <c r="IID415" s="47"/>
      <c r="IIE415" s="47"/>
      <c r="IIF415" s="47"/>
      <c r="IIG415" s="47"/>
      <c r="IIH415" s="47"/>
      <c r="III415" s="47"/>
      <c r="IIJ415" s="47"/>
      <c r="IIK415" s="47"/>
      <c r="IIL415" s="47"/>
      <c r="IIM415" s="47"/>
      <c r="IIN415" s="47"/>
      <c r="IIO415" s="47"/>
      <c r="IIP415" s="47"/>
      <c r="IIQ415" s="47"/>
      <c r="IIR415" s="47"/>
      <c r="IIS415" s="47"/>
      <c r="IIT415" s="47"/>
      <c r="IIU415" s="47"/>
      <c r="IIV415" s="47"/>
      <c r="IIW415" s="47"/>
      <c r="IIX415" s="47"/>
      <c r="IIY415" s="47"/>
      <c r="IIZ415" s="47"/>
      <c r="IJA415" s="47"/>
      <c r="IJB415" s="47"/>
      <c r="IJC415" s="47"/>
      <c r="IJD415" s="47"/>
      <c r="IJE415" s="47"/>
      <c r="IJF415" s="47"/>
      <c r="IJG415" s="47"/>
      <c r="IJH415" s="47"/>
      <c r="IJI415" s="47"/>
      <c r="IJJ415" s="47"/>
      <c r="IJK415" s="47"/>
      <c r="IJL415" s="47"/>
      <c r="IJM415" s="47"/>
      <c r="IJN415" s="47"/>
      <c r="IJO415" s="47"/>
      <c r="IJP415" s="47"/>
      <c r="IJQ415" s="47"/>
      <c r="IJR415" s="47"/>
      <c r="IJS415" s="47"/>
      <c r="IJT415" s="47"/>
      <c r="IJU415" s="47"/>
      <c r="IJV415" s="47"/>
      <c r="IJW415" s="47"/>
      <c r="IJX415" s="47"/>
      <c r="IJY415" s="47"/>
      <c r="IJZ415" s="47"/>
      <c r="IKA415" s="47"/>
      <c r="IKB415" s="47"/>
      <c r="IKC415" s="47"/>
      <c r="IKD415" s="47"/>
      <c r="IKE415" s="47"/>
      <c r="IKF415" s="47"/>
      <c r="IKG415" s="47"/>
      <c r="IKH415" s="47"/>
      <c r="IKI415" s="47"/>
      <c r="IKJ415" s="47"/>
      <c r="IKK415" s="47"/>
      <c r="IKL415" s="47"/>
      <c r="IKM415" s="47"/>
      <c r="IKN415" s="47"/>
      <c r="IKO415" s="47"/>
      <c r="IKP415" s="47"/>
      <c r="IKQ415" s="47"/>
      <c r="IKR415" s="47"/>
      <c r="IKS415" s="47"/>
      <c r="IKT415" s="47"/>
      <c r="IKU415" s="47"/>
      <c r="IKV415" s="47"/>
      <c r="IKW415" s="47"/>
      <c r="IKX415" s="47"/>
      <c r="IKY415" s="47"/>
      <c r="IKZ415" s="47"/>
      <c r="ILA415" s="47"/>
      <c r="ILB415" s="47"/>
      <c r="ILC415" s="47"/>
      <c r="ILD415" s="47"/>
      <c r="ILE415" s="47"/>
      <c r="ILF415" s="47"/>
      <c r="ILG415" s="47"/>
      <c r="ILH415" s="47"/>
      <c r="ILI415" s="47"/>
      <c r="ILJ415" s="47"/>
      <c r="ILK415" s="47"/>
      <c r="ILL415" s="47"/>
      <c r="ILM415" s="47"/>
      <c r="ILN415" s="47"/>
      <c r="ILO415" s="47"/>
      <c r="ILP415" s="47"/>
      <c r="ILQ415" s="47"/>
      <c r="ILR415" s="47"/>
      <c r="ILS415" s="47"/>
      <c r="ILT415" s="47"/>
      <c r="ILU415" s="47"/>
      <c r="ILV415" s="47"/>
      <c r="ILW415" s="47"/>
      <c r="ILX415" s="47"/>
      <c r="ILY415" s="47"/>
      <c r="ILZ415" s="47"/>
      <c r="IMA415" s="47"/>
      <c r="IMB415" s="47"/>
      <c r="IMC415" s="47"/>
      <c r="IMD415" s="47"/>
      <c r="IME415" s="47"/>
      <c r="IMF415" s="47"/>
      <c r="IMG415" s="47"/>
      <c r="IMH415" s="47"/>
      <c r="IMI415" s="47"/>
      <c r="IMJ415" s="47"/>
      <c r="IMK415" s="47"/>
      <c r="IML415" s="47"/>
      <c r="IMM415" s="47"/>
      <c r="IMN415" s="47"/>
      <c r="IMO415" s="47"/>
      <c r="IMP415" s="47"/>
      <c r="IMQ415" s="47"/>
      <c r="IMR415" s="47"/>
      <c r="IMS415" s="47"/>
      <c r="IMT415" s="47"/>
      <c r="IMU415" s="47"/>
      <c r="IMV415" s="47"/>
      <c r="IMW415" s="47"/>
      <c r="IMX415" s="47"/>
      <c r="IMY415" s="47"/>
      <c r="IMZ415" s="47"/>
      <c r="INA415" s="47"/>
      <c r="INB415" s="47"/>
      <c r="INC415" s="47"/>
      <c r="IND415" s="47"/>
      <c r="INE415" s="47"/>
      <c r="INF415" s="47"/>
      <c r="ING415" s="47"/>
      <c r="INH415" s="47"/>
      <c r="INI415" s="47"/>
      <c r="INJ415" s="47"/>
      <c r="INK415" s="47"/>
      <c r="INL415" s="47"/>
      <c r="INM415" s="47"/>
      <c r="INN415" s="47"/>
      <c r="INO415" s="47"/>
      <c r="INP415" s="47"/>
      <c r="INQ415" s="47"/>
      <c r="INR415" s="47"/>
      <c r="INS415" s="47"/>
      <c r="INT415" s="47"/>
      <c r="INU415" s="47"/>
      <c r="INV415" s="47"/>
      <c r="INW415" s="47"/>
      <c r="INX415" s="47"/>
      <c r="INY415" s="47"/>
      <c r="INZ415" s="47"/>
      <c r="IOA415" s="47"/>
      <c r="IOB415" s="47"/>
      <c r="IOC415" s="47"/>
      <c r="IOD415" s="47"/>
      <c r="IOE415" s="47"/>
      <c r="IOF415" s="47"/>
      <c r="IOG415" s="47"/>
      <c r="IOH415" s="47"/>
      <c r="IOI415" s="47"/>
      <c r="IOJ415" s="47"/>
      <c r="IOK415" s="47"/>
      <c r="IOL415" s="47"/>
      <c r="IOM415" s="47"/>
      <c r="ION415" s="47"/>
      <c r="IOO415" s="47"/>
      <c r="IOP415" s="47"/>
      <c r="IOQ415" s="47"/>
      <c r="IOR415" s="47"/>
      <c r="IOS415" s="47"/>
      <c r="IOT415" s="47"/>
      <c r="IOU415" s="47"/>
      <c r="IOV415" s="47"/>
      <c r="IOW415" s="47"/>
      <c r="IOX415" s="47"/>
      <c r="IOY415" s="47"/>
      <c r="IOZ415" s="47"/>
      <c r="IPA415" s="47"/>
      <c r="IPB415" s="47"/>
      <c r="IPC415" s="47"/>
      <c r="IPD415" s="47"/>
      <c r="IPE415" s="47"/>
      <c r="IPF415" s="47"/>
      <c r="IPG415" s="47"/>
      <c r="IPH415" s="47"/>
      <c r="IPI415" s="47"/>
      <c r="IPJ415" s="47"/>
      <c r="IPK415" s="47"/>
      <c r="IPL415" s="47"/>
      <c r="IPM415" s="47"/>
      <c r="IPN415" s="47"/>
      <c r="IPO415" s="47"/>
      <c r="IPP415" s="47"/>
      <c r="IPQ415" s="47"/>
      <c r="IPR415" s="47"/>
      <c r="IPS415" s="47"/>
      <c r="IPT415" s="47"/>
      <c r="IPU415" s="47"/>
      <c r="IPV415" s="47"/>
      <c r="IPW415" s="47"/>
      <c r="IPX415" s="47"/>
      <c r="IPY415" s="47"/>
      <c r="IPZ415" s="47"/>
      <c r="IQA415" s="47"/>
      <c r="IQB415" s="47"/>
      <c r="IQC415" s="47"/>
      <c r="IQD415" s="47"/>
      <c r="IQE415" s="47"/>
      <c r="IQF415" s="47"/>
      <c r="IQG415" s="47"/>
      <c r="IQH415" s="47"/>
      <c r="IQI415" s="47"/>
      <c r="IQJ415" s="47"/>
      <c r="IQK415" s="47"/>
      <c r="IQL415" s="47"/>
      <c r="IQM415" s="47"/>
      <c r="IQN415" s="47"/>
      <c r="IQO415" s="47"/>
      <c r="IQP415" s="47"/>
      <c r="IQQ415" s="47"/>
      <c r="IQR415" s="47"/>
      <c r="IQS415" s="47"/>
      <c r="IQT415" s="47"/>
      <c r="IQU415" s="47"/>
      <c r="IQV415" s="47"/>
      <c r="IQW415" s="47"/>
      <c r="IQX415" s="47"/>
      <c r="IQY415" s="47"/>
      <c r="IQZ415" s="47"/>
      <c r="IRA415" s="47"/>
      <c r="IRB415" s="47"/>
      <c r="IRC415" s="47"/>
      <c r="IRD415" s="47"/>
      <c r="IRE415" s="47"/>
      <c r="IRF415" s="47"/>
      <c r="IRG415" s="47"/>
      <c r="IRH415" s="47"/>
      <c r="IRI415" s="47"/>
      <c r="IRJ415" s="47"/>
      <c r="IRK415" s="47"/>
      <c r="IRL415" s="47"/>
      <c r="IRM415" s="47"/>
      <c r="IRN415" s="47"/>
      <c r="IRO415" s="47"/>
      <c r="IRP415" s="47"/>
      <c r="IRQ415" s="47"/>
      <c r="IRR415" s="47"/>
      <c r="IRS415" s="47"/>
      <c r="IRT415" s="47"/>
      <c r="IRU415" s="47"/>
      <c r="IRV415" s="47"/>
      <c r="IRW415" s="47"/>
      <c r="IRX415" s="47"/>
      <c r="IRY415" s="47"/>
      <c r="IRZ415" s="47"/>
      <c r="ISA415" s="47"/>
      <c r="ISB415" s="47"/>
      <c r="ISC415" s="47"/>
      <c r="ISD415" s="47"/>
      <c r="ISE415" s="47"/>
      <c r="ISF415" s="47"/>
      <c r="ISG415" s="47"/>
      <c r="ISH415" s="47"/>
      <c r="ISI415" s="47"/>
      <c r="ISJ415" s="47"/>
      <c r="ISK415" s="47"/>
      <c r="ISL415" s="47"/>
      <c r="ISM415" s="47"/>
      <c r="ISN415" s="47"/>
      <c r="ISO415" s="47"/>
      <c r="ISP415" s="47"/>
      <c r="ISQ415" s="47"/>
      <c r="ISR415" s="47"/>
      <c r="ISS415" s="47"/>
      <c r="IST415" s="47"/>
      <c r="ISU415" s="47"/>
      <c r="ISV415" s="47"/>
      <c r="ISW415" s="47"/>
      <c r="ISX415" s="47"/>
      <c r="ISY415" s="47"/>
      <c r="ISZ415" s="47"/>
      <c r="ITA415" s="47"/>
      <c r="ITB415" s="47"/>
      <c r="ITC415" s="47"/>
      <c r="ITD415" s="47"/>
      <c r="ITE415" s="47"/>
      <c r="ITF415" s="47"/>
      <c r="ITG415" s="47"/>
      <c r="ITH415" s="47"/>
      <c r="ITI415" s="47"/>
      <c r="ITJ415" s="47"/>
      <c r="ITK415" s="47"/>
      <c r="ITL415" s="47"/>
      <c r="ITM415" s="47"/>
      <c r="ITN415" s="47"/>
      <c r="ITO415" s="47"/>
      <c r="ITP415" s="47"/>
      <c r="ITQ415" s="47"/>
      <c r="ITR415" s="47"/>
      <c r="ITS415" s="47"/>
      <c r="ITT415" s="47"/>
      <c r="ITU415" s="47"/>
      <c r="ITV415" s="47"/>
      <c r="ITW415" s="47"/>
      <c r="ITX415" s="47"/>
      <c r="ITY415" s="47"/>
      <c r="ITZ415" s="47"/>
      <c r="IUA415" s="47"/>
      <c r="IUB415" s="47"/>
      <c r="IUC415" s="47"/>
      <c r="IUD415" s="47"/>
      <c r="IUE415" s="47"/>
      <c r="IUF415" s="47"/>
      <c r="IUG415" s="47"/>
      <c r="IUH415" s="47"/>
      <c r="IUI415" s="47"/>
      <c r="IUJ415" s="47"/>
      <c r="IUK415" s="47"/>
      <c r="IUL415" s="47"/>
      <c r="IUM415" s="47"/>
      <c r="IUN415" s="47"/>
      <c r="IUO415" s="47"/>
      <c r="IUP415" s="47"/>
      <c r="IUQ415" s="47"/>
      <c r="IUR415" s="47"/>
      <c r="IUS415" s="47"/>
      <c r="IUT415" s="47"/>
      <c r="IUU415" s="47"/>
      <c r="IUV415" s="47"/>
      <c r="IUW415" s="47"/>
      <c r="IUX415" s="47"/>
      <c r="IUY415" s="47"/>
      <c r="IUZ415" s="47"/>
      <c r="IVA415" s="47"/>
      <c r="IVB415" s="47"/>
      <c r="IVC415" s="47"/>
      <c r="IVD415" s="47"/>
      <c r="IVE415" s="47"/>
      <c r="IVF415" s="47"/>
      <c r="IVG415" s="47"/>
      <c r="IVH415" s="47"/>
      <c r="IVI415" s="47"/>
      <c r="IVJ415" s="47"/>
      <c r="IVK415" s="47"/>
      <c r="IVL415" s="47"/>
      <c r="IVM415" s="47"/>
      <c r="IVN415" s="47"/>
      <c r="IVO415" s="47"/>
      <c r="IVP415" s="47"/>
      <c r="IVQ415" s="47"/>
      <c r="IVR415" s="47"/>
      <c r="IVS415" s="47"/>
      <c r="IVT415" s="47"/>
      <c r="IVU415" s="47"/>
      <c r="IVV415" s="47"/>
      <c r="IVW415" s="47"/>
      <c r="IVX415" s="47"/>
      <c r="IVY415" s="47"/>
      <c r="IVZ415" s="47"/>
      <c r="IWA415" s="47"/>
      <c r="IWB415" s="47"/>
      <c r="IWC415" s="47"/>
      <c r="IWD415" s="47"/>
      <c r="IWE415" s="47"/>
      <c r="IWF415" s="47"/>
      <c r="IWG415" s="47"/>
      <c r="IWH415" s="47"/>
      <c r="IWI415" s="47"/>
      <c r="IWJ415" s="47"/>
      <c r="IWK415" s="47"/>
      <c r="IWL415" s="47"/>
      <c r="IWM415" s="47"/>
      <c r="IWN415" s="47"/>
      <c r="IWO415" s="47"/>
      <c r="IWP415" s="47"/>
      <c r="IWQ415" s="47"/>
      <c r="IWR415" s="47"/>
      <c r="IWS415" s="47"/>
      <c r="IWT415" s="47"/>
      <c r="IWU415" s="47"/>
      <c r="IWV415" s="47"/>
      <c r="IWW415" s="47"/>
      <c r="IWX415" s="47"/>
      <c r="IWY415" s="47"/>
      <c r="IWZ415" s="47"/>
      <c r="IXA415" s="47"/>
      <c r="IXB415" s="47"/>
      <c r="IXC415" s="47"/>
      <c r="IXD415" s="47"/>
      <c r="IXE415" s="47"/>
      <c r="IXF415" s="47"/>
      <c r="IXG415" s="47"/>
      <c r="IXH415" s="47"/>
      <c r="IXI415" s="47"/>
      <c r="IXJ415" s="47"/>
      <c r="IXK415" s="47"/>
      <c r="IXL415" s="47"/>
      <c r="IXM415" s="47"/>
      <c r="IXN415" s="47"/>
      <c r="IXO415" s="47"/>
      <c r="IXP415" s="47"/>
      <c r="IXQ415" s="47"/>
      <c r="IXR415" s="47"/>
      <c r="IXS415" s="47"/>
      <c r="IXT415" s="47"/>
      <c r="IXU415" s="47"/>
      <c r="IXV415" s="47"/>
      <c r="IXW415" s="47"/>
      <c r="IXX415" s="47"/>
      <c r="IXY415" s="47"/>
      <c r="IXZ415" s="47"/>
      <c r="IYA415" s="47"/>
      <c r="IYB415" s="47"/>
      <c r="IYC415" s="47"/>
      <c r="IYD415" s="47"/>
      <c r="IYE415" s="47"/>
      <c r="IYF415" s="47"/>
      <c r="IYG415" s="47"/>
      <c r="IYH415" s="47"/>
      <c r="IYI415" s="47"/>
      <c r="IYJ415" s="47"/>
      <c r="IYK415" s="47"/>
      <c r="IYL415" s="47"/>
      <c r="IYM415" s="47"/>
      <c r="IYN415" s="47"/>
      <c r="IYO415" s="47"/>
      <c r="IYP415" s="47"/>
      <c r="IYQ415" s="47"/>
      <c r="IYR415" s="47"/>
      <c r="IYS415" s="47"/>
      <c r="IYT415" s="47"/>
      <c r="IYU415" s="47"/>
      <c r="IYV415" s="47"/>
      <c r="IYW415" s="47"/>
      <c r="IYX415" s="47"/>
      <c r="IYY415" s="47"/>
      <c r="IYZ415" s="47"/>
      <c r="IZA415" s="47"/>
      <c r="IZB415" s="47"/>
      <c r="IZC415" s="47"/>
      <c r="IZD415" s="47"/>
      <c r="IZE415" s="47"/>
      <c r="IZF415" s="47"/>
      <c r="IZG415" s="47"/>
      <c r="IZH415" s="47"/>
      <c r="IZI415" s="47"/>
      <c r="IZJ415" s="47"/>
      <c r="IZK415" s="47"/>
      <c r="IZL415" s="47"/>
      <c r="IZM415" s="47"/>
      <c r="IZN415" s="47"/>
      <c r="IZO415" s="47"/>
      <c r="IZP415" s="47"/>
      <c r="IZQ415" s="47"/>
      <c r="IZR415" s="47"/>
      <c r="IZS415" s="47"/>
      <c r="IZT415" s="47"/>
      <c r="IZU415" s="47"/>
      <c r="IZV415" s="47"/>
      <c r="IZW415" s="47"/>
      <c r="IZX415" s="47"/>
      <c r="IZY415" s="47"/>
      <c r="IZZ415" s="47"/>
      <c r="JAA415" s="47"/>
      <c r="JAB415" s="47"/>
      <c r="JAC415" s="47"/>
      <c r="JAD415" s="47"/>
      <c r="JAE415" s="47"/>
      <c r="JAF415" s="47"/>
      <c r="JAG415" s="47"/>
      <c r="JAH415" s="47"/>
      <c r="JAI415" s="47"/>
      <c r="JAJ415" s="47"/>
      <c r="JAK415" s="47"/>
      <c r="JAL415" s="47"/>
      <c r="JAM415" s="47"/>
      <c r="JAN415" s="47"/>
      <c r="JAO415" s="47"/>
      <c r="JAP415" s="47"/>
      <c r="JAQ415" s="47"/>
      <c r="JAR415" s="47"/>
      <c r="JAS415" s="47"/>
      <c r="JAT415" s="47"/>
      <c r="JAU415" s="47"/>
      <c r="JAV415" s="47"/>
      <c r="JAW415" s="47"/>
      <c r="JAX415" s="47"/>
      <c r="JAY415" s="47"/>
      <c r="JAZ415" s="47"/>
      <c r="JBA415" s="47"/>
      <c r="JBB415" s="47"/>
      <c r="JBC415" s="47"/>
      <c r="JBD415" s="47"/>
      <c r="JBE415" s="47"/>
      <c r="JBF415" s="47"/>
      <c r="JBG415" s="47"/>
      <c r="JBH415" s="47"/>
      <c r="JBI415" s="47"/>
      <c r="JBJ415" s="47"/>
      <c r="JBK415" s="47"/>
      <c r="JBL415" s="47"/>
      <c r="JBM415" s="47"/>
      <c r="JBN415" s="47"/>
      <c r="JBO415" s="47"/>
      <c r="JBP415" s="47"/>
      <c r="JBQ415" s="47"/>
      <c r="JBR415" s="47"/>
      <c r="JBS415" s="47"/>
      <c r="JBT415" s="47"/>
      <c r="JBU415" s="47"/>
      <c r="JBV415" s="47"/>
      <c r="JBW415" s="47"/>
      <c r="JBX415" s="47"/>
      <c r="JBY415" s="47"/>
      <c r="JBZ415" s="47"/>
      <c r="JCA415" s="47"/>
      <c r="JCB415" s="47"/>
      <c r="JCC415" s="47"/>
      <c r="JCD415" s="47"/>
      <c r="JCE415" s="47"/>
      <c r="JCF415" s="47"/>
      <c r="JCG415" s="47"/>
      <c r="JCH415" s="47"/>
      <c r="JCI415" s="47"/>
      <c r="JCJ415" s="47"/>
      <c r="JCK415" s="47"/>
      <c r="JCL415" s="47"/>
      <c r="JCM415" s="47"/>
      <c r="JCN415" s="47"/>
      <c r="JCO415" s="47"/>
      <c r="JCP415" s="47"/>
      <c r="JCQ415" s="47"/>
      <c r="JCR415" s="47"/>
      <c r="JCS415" s="47"/>
      <c r="JCT415" s="47"/>
      <c r="JCU415" s="47"/>
      <c r="JCV415" s="47"/>
      <c r="JCW415" s="47"/>
      <c r="JCX415" s="47"/>
      <c r="JCY415" s="47"/>
      <c r="JCZ415" s="47"/>
      <c r="JDA415" s="47"/>
      <c r="JDB415" s="47"/>
      <c r="JDC415" s="47"/>
      <c r="JDD415" s="47"/>
      <c r="JDE415" s="47"/>
      <c r="JDF415" s="47"/>
      <c r="JDG415" s="47"/>
      <c r="JDH415" s="47"/>
      <c r="JDI415" s="47"/>
      <c r="JDJ415" s="47"/>
      <c r="JDK415" s="47"/>
      <c r="JDL415" s="47"/>
      <c r="JDM415" s="47"/>
      <c r="JDN415" s="47"/>
      <c r="JDO415" s="47"/>
      <c r="JDP415" s="47"/>
      <c r="JDQ415" s="47"/>
      <c r="JDR415" s="47"/>
      <c r="JDS415" s="47"/>
      <c r="JDT415" s="47"/>
      <c r="JDU415" s="47"/>
      <c r="JDV415" s="47"/>
      <c r="JDW415" s="47"/>
      <c r="JDX415" s="47"/>
      <c r="JDY415" s="47"/>
      <c r="JDZ415" s="47"/>
      <c r="JEA415" s="47"/>
      <c r="JEB415" s="47"/>
      <c r="JEC415" s="47"/>
      <c r="JED415" s="47"/>
      <c r="JEE415" s="47"/>
      <c r="JEF415" s="47"/>
      <c r="JEG415" s="47"/>
      <c r="JEH415" s="47"/>
      <c r="JEI415" s="47"/>
      <c r="JEJ415" s="47"/>
      <c r="JEK415" s="47"/>
      <c r="JEL415" s="47"/>
      <c r="JEM415" s="47"/>
      <c r="JEN415" s="47"/>
      <c r="JEO415" s="47"/>
      <c r="JEP415" s="47"/>
      <c r="JEQ415" s="47"/>
      <c r="JER415" s="47"/>
      <c r="JES415" s="47"/>
      <c r="JET415" s="47"/>
      <c r="JEU415" s="47"/>
      <c r="JEV415" s="47"/>
      <c r="JEW415" s="47"/>
      <c r="JEX415" s="47"/>
      <c r="JEY415" s="47"/>
      <c r="JEZ415" s="47"/>
      <c r="JFA415" s="47"/>
      <c r="JFB415" s="47"/>
      <c r="JFC415" s="47"/>
      <c r="JFD415" s="47"/>
      <c r="JFE415" s="47"/>
      <c r="JFF415" s="47"/>
      <c r="JFG415" s="47"/>
      <c r="JFH415" s="47"/>
      <c r="JFI415" s="47"/>
      <c r="JFJ415" s="47"/>
      <c r="JFK415" s="47"/>
      <c r="JFL415" s="47"/>
      <c r="JFM415" s="47"/>
      <c r="JFN415" s="47"/>
      <c r="JFO415" s="47"/>
      <c r="JFP415" s="47"/>
      <c r="JFQ415" s="47"/>
      <c r="JFR415" s="47"/>
      <c r="JFS415" s="47"/>
      <c r="JFT415" s="47"/>
      <c r="JFU415" s="47"/>
      <c r="JFV415" s="47"/>
      <c r="JFW415" s="47"/>
      <c r="JFX415" s="47"/>
      <c r="JFY415" s="47"/>
      <c r="JFZ415" s="47"/>
      <c r="JGA415" s="47"/>
      <c r="JGB415" s="47"/>
      <c r="JGC415" s="47"/>
      <c r="JGD415" s="47"/>
      <c r="JGE415" s="47"/>
      <c r="JGF415" s="47"/>
      <c r="JGG415" s="47"/>
      <c r="JGH415" s="47"/>
      <c r="JGI415" s="47"/>
      <c r="JGJ415" s="47"/>
      <c r="JGK415" s="47"/>
      <c r="JGL415" s="47"/>
      <c r="JGM415" s="47"/>
      <c r="JGN415" s="47"/>
      <c r="JGO415" s="47"/>
      <c r="JGP415" s="47"/>
      <c r="JGQ415" s="47"/>
      <c r="JGR415" s="47"/>
      <c r="JGS415" s="47"/>
      <c r="JGT415" s="47"/>
      <c r="JGU415" s="47"/>
      <c r="JGV415" s="47"/>
      <c r="JGW415" s="47"/>
      <c r="JGX415" s="47"/>
      <c r="JGY415" s="47"/>
      <c r="JGZ415" s="47"/>
      <c r="JHA415" s="47"/>
      <c r="JHB415" s="47"/>
      <c r="JHC415" s="47"/>
      <c r="JHD415" s="47"/>
      <c r="JHE415" s="47"/>
      <c r="JHF415" s="47"/>
      <c r="JHG415" s="47"/>
      <c r="JHH415" s="47"/>
      <c r="JHI415" s="47"/>
      <c r="JHJ415" s="47"/>
      <c r="JHK415" s="47"/>
      <c r="JHL415" s="47"/>
      <c r="JHM415" s="47"/>
      <c r="JHN415" s="47"/>
      <c r="JHO415" s="47"/>
      <c r="JHP415" s="47"/>
      <c r="JHQ415" s="47"/>
      <c r="JHR415" s="47"/>
      <c r="JHS415" s="47"/>
      <c r="JHT415" s="47"/>
      <c r="JHU415" s="47"/>
      <c r="JHV415" s="47"/>
      <c r="JHW415" s="47"/>
      <c r="JHX415" s="47"/>
      <c r="JHY415" s="47"/>
      <c r="JHZ415" s="47"/>
      <c r="JIA415" s="47"/>
      <c r="JIB415" s="47"/>
      <c r="JIC415" s="47"/>
      <c r="JID415" s="47"/>
      <c r="JIE415" s="47"/>
      <c r="JIF415" s="47"/>
      <c r="JIG415" s="47"/>
      <c r="JIH415" s="47"/>
      <c r="JII415" s="47"/>
      <c r="JIJ415" s="47"/>
      <c r="JIK415" s="47"/>
      <c r="JIL415" s="47"/>
      <c r="JIM415" s="47"/>
      <c r="JIN415" s="47"/>
      <c r="JIO415" s="47"/>
      <c r="JIP415" s="47"/>
      <c r="JIQ415" s="47"/>
      <c r="JIR415" s="47"/>
      <c r="JIS415" s="47"/>
      <c r="JIT415" s="47"/>
      <c r="JIU415" s="47"/>
      <c r="JIV415" s="47"/>
      <c r="JIW415" s="47"/>
      <c r="JIX415" s="47"/>
      <c r="JIY415" s="47"/>
      <c r="JIZ415" s="47"/>
      <c r="JJA415" s="47"/>
      <c r="JJB415" s="47"/>
      <c r="JJC415" s="47"/>
      <c r="JJD415" s="47"/>
      <c r="JJE415" s="47"/>
      <c r="JJF415" s="47"/>
      <c r="JJG415" s="47"/>
      <c r="JJH415" s="47"/>
      <c r="JJI415" s="47"/>
      <c r="JJJ415" s="47"/>
      <c r="JJK415" s="47"/>
      <c r="JJL415" s="47"/>
      <c r="JJM415" s="47"/>
      <c r="JJN415" s="47"/>
      <c r="JJO415" s="47"/>
      <c r="JJP415" s="47"/>
      <c r="JJQ415" s="47"/>
      <c r="JJR415" s="47"/>
      <c r="JJS415" s="47"/>
      <c r="JJT415" s="47"/>
      <c r="JJU415" s="47"/>
      <c r="JJV415" s="47"/>
      <c r="JJW415" s="47"/>
      <c r="JJX415" s="47"/>
      <c r="JJY415" s="47"/>
      <c r="JJZ415" s="47"/>
      <c r="JKA415" s="47"/>
      <c r="JKB415" s="47"/>
      <c r="JKC415" s="47"/>
      <c r="JKD415" s="47"/>
      <c r="JKE415" s="47"/>
      <c r="JKF415" s="47"/>
      <c r="JKG415" s="47"/>
      <c r="JKH415" s="47"/>
      <c r="JKI415" s="47"/>
      <c r="JKJ415" s="47"/>
      <c r="JKK415" s="47"/>
      <c r="JKL415" s="47"/>
      <c r="JKM415" s="47"/>
      <c r="JKN415" s="47"/>
      <c r="JKO415" s="47"/>
      <c r="JKP415" s="47"/>
      <c r="JKQ415" s="47"/>
      <c r="JKR415" s="47"/>
      <c r="JKS415" s="47"/>
      <c r="JKT415" s="47"/>
      <c r="JKU415" s="47"/>
      <c r="JKV415" s="47"/>
      <c r="JKW415" s="47"/>
      <c r="JKX415" s="47"/>
      <c r="JKY415" s="47"/>
      <c r="JKZ415" s="47"/>
      <c r="JLA415" s="47"/>
      <c r="JLB415" s="47"/>
      <c r="JLC415" s="47"/>
      <c r="JLD415" s="47"/>
      <c r="JLE415" s="47"/>
      <c r="JLF415" s="47"/>
      <c r="JLG415" s="47"/>
      <c r="JLH415" s="47"/>
      <c r="JLI415" s="47"/>
      <c r="JLJ415" s="47"/>
      <c r="JLK415" s="47"/>
      <c r="JLL415" s="47"/>
      <c r="JLM415" s="47"/>
      <c r="JLN415" s="47"/>
      <c r="JLO415" s="47"/>
      <c r="JLP415" s="47"/>
      <c r="JLQ415" s="47"/>
      <c r="JLR415" s="47"/>
      <c r="JLS415" s="47"/>
      <c r="JLT415" s="47"/>
      <c r="JLU415" s="47"/>
      <c r="JLV415" s="47"/>
      <c r="JLW415" s="47"/>
      <c r="JLX415" s="47"/>
      <c r="JLY415" s="47"/>
      <c r="JLZ415" s="47"/>
      <c r="JMA415" s="47"/>
      <c r="JMB415" s="47"/>
      <c r="JMC415" s="47"/>
      <c r="JMD415" s="47"/>
      <c r="JME415" s="47"/>
      <c r="JMF415" s="47"/>
      <c r="JMG415" s="47"/>
      <c r="JMH415" s="47"/>
      <c r="JMI415" s="47"/>
      <c r="JMJ415" s="47"/>
      <c r="JMK415" s="47"/>
      <c r="JML415" s="47"/>
      <c r="JMM415" s="47"/>
      <c r="JMN415" s="47"/>
      <c r="JMO415" s="47"/>
      <c r="JMP415" s="47"/>
      <c r="JMQ415" s="47"/>
      <c r="JMR415" s="47"/>
      <c r="JMS415" s="47"/>
      <c r="JMT415" s="47"/>
      <c r="JMU415" s="47"/>
      <c r="JMV415" s="47"/>
      <c r="JMW415" s="47"/>
      <c r="JMX415" s="47"/>
      <c r="JMY415" s="47"/>
      <c r="JMZ415" s="47"/>
      <c r="JNA415" s="47"/>
      <c r="JNB415" s="47"/>
      <c r="JNC415" s="47"/>
      <c r="JND415" s="47"/>
      <c r="JNE415" s="47"/>
      <c r="JNF415" s="47"/>
      <c r="JNG415" s="47"/>
      <c r="JNH415" s="47"/>
      <c r="JNI415" s="47"/>
      <c r="JNJ415" s="47"/>
      <c r="JNK415" s="47"/>
      <c r="JNL415" s="47"/>
      <c r="JNM415" s="47"/>
      <c r="JNN415" s="47"/>
      <c r="JNO415" s="47"/>
      <c r="JNP415" s="47"/>
      <c r="JNQ415" s="47"/>
      <c r="JNR415" s="47"/>
      <c r="JNS415" s="47"/>
      <c r="JNT415" s="47"/>
      <c r="JNU415" s="47"/>
      <c r="JNV415" s="47"/>
      <c r="JNW415" s="47"/>
      <c r="JNX415" s="47"/>
      <c r="JNY415" s="47"/>
      <c r="JNZ415" s="47"/>
      <c r="JOA415" s="47"/>
      <c r="JOB415" s="47"/>
      <c r="JOC415" s="47"/>
      <c r="JOD415" s="47"/>
      <c r="JOE415" s="47"/>
      <c r="JOF415" s="47"/>
      <c r="JOG415" s="47"/>
      <c r="JOH415" s="47"/>
      <c r="JOI415" s="47"/>
      <c r="JOJ415" s="47"/>
      <c r="JOK415" s="47"/>
      <c r="JOL415" s="47"/>
      <c r="JOM415" s="47"/>
      <c r="JON415" s="47"/>
      <c r="JOO415" s="47"/>
      <c r="JOP415" s="47"/>
      <c r="JOQ415" s="47"/>
      <c r="JOR415" s="47"/>
      <c r="JOS415" s="47"/>
      <c r="JOT415" s="47"/>
      <c r="JOU415" s="47"/>
      <c r="JOV415" s="47"/>
      <c r="JOW415" s="47"/>
      <c r="JOX415" s="47"/>
      <c r="JOY415" s="47"/>
      <c r="JOZ415" s="47"/>
      <c r="JPA415" s="47"/>
      <c r="JPB415" s="47"/>
      <c r="JPC415" s="47"/>
      <c r="JPD415" s="47"/>
      <c r="JPE415" s="47"/>
      <c r="JPF415" s="47"/>
      <c r="JPG415" s="47"/>
      <c r="JPH415" s="47"/>
      <c r="JPI415" s="47"/>
      <c r="JPJ415" s="47"/>
      <c r="JPK415" s="47"/>
      <c r="JPL415" s="47"/>
      <c r="JPM415" s="47"/>
      <c r="JPN415" s="47"/>
      <c r="JPO415" s="47"/>
      <c r="JPP415" s="47"/>
      <c r="JPQ415" s="47"/>
      <c r="JPR415" s="47"/>
      <c r="JPS415" s="47"/>
      <c r="JPT415" s="47"/>
      <c r="JPU415" s="47"/>
      <c r="JPV415" s="47"/>
      <c r="JPW415" s="47"/>
      <c r="JPX415" s="47"/>
      <c r="JPY415" s="47"/>
      <c r="JPZ415" s="47"/>
      <c r="JQA415" s="47"/>
      <c r="JQB415" s="47"/>
      <c r="JQC415" s="47"/>
      <c r="JQD415" s="47"/>
      <c r="JQE415" s="47"/>
      <c r="JQF415" s="47"/>
      <c r="JQG415" s="47"/>
      <c r="JQH415" s="47"/>
      <c r="JQI415" s="47"/>
      <c r="JQJ415" s="47"/>
      <c r="JQK415" s="47"/>
      <c r="JQL415" s="47"/>
      <c r="JQM415" s="47"/>
      <c r="JQN415" s="47"/>
      <c r="JQO415" s="47"/>
      <c r="JQP415" s="47"/>
      <c r="JQQ415" s="47"/>
      <c r="JQR415" s="47"/>
      <c r="JQS415" s="47"/>
      <c r="JQT415" s="47"/>
      <c r="JQU415" s="47"/>
      <c r="JQV415" s="47"/>
      <c r="JQW415" s="47"/>
      <c r="JQX415" s="47"/>
      <c r="JQY415" s="47"/>
      <c r="JQZ415" s="47"/>
      <c r="JRA415" s="47"/>
      <c r="JRB415" s="47"/>
      <c r="JRC415" s="47"/>
      <c r="JRD415" s="47"/>
      <c r="JRE415" s="47"/>
      <c r="JRF415" s="47"/>
      <c r="JRG415" s="47"/>
      <c r="JRH415" s="47"/>
      <c r="JRI415" s="47"/>
      <c r="JRJ415" s="47"/>
      <c r="JRK415" s="47"/>
      <c r="JRL415" s="47"/>
      <c r="JRM415" s="47"/>
      <c r="JRN415" s="47"/>
      <c r="JRO415" s="47"/>
      <c r="JRP415" s="47"/>
      <c r="JRQ415" s="47"/>
      <c r="JRR415" s="47"/>
      <c r="JRS415" s="47"/>
      <c r="JRT415" s="47"/>
      <c r="JRU415" s="47"/>
      <c r="JRV415" s="47"/>
      <c r="JRW415" s="47"/>
      <c r="JRX415" s="47"/>
      <c r="JRY415" s="47"/>
      <c r="JRZ415" s="47"/>
      <c r="JSA415" s="47"/>
      <c r="JSB415" s="47"/>
      <c r="JSC415" s="47"/>
      <c r="JSD415" s="47"/>
      <c r="JSE415" s="47"/>
      <c r="JSF415" s="47"/>
      <c r="JSG415" s="47"/>
      <c r="JSH415" s="47"/>
      <c r="JSI415" s="47"/>
      <c r="JSJ415" s="47"/>
      <c r="JSK415" s="47"/>
      <c r="JSL415" s="47"/>
      <c r="JSM415" s="47"/>
      <c r="JSN415" s="47"/>
      <c r="JSO415" s="47"/>
      <c r="JSP415" s="47"/>
      <c r="JSQ415" s="47"/>
      <c r="JSR415" s="47"/>
      <c r="JSS415" s="47"/>
      <c r="JST415" s="47"/>
      <c r="JSU415" s="47"/>
      <c r="JSV415" s="47"/>
      <c r="JSW415" s="47"/>
      <c r="JSX415" s="47"/>
      <c r="JSY415" s="47"/>
      <c r="JSZ415" s="47"/>
      <c r="JTA415" s="47"/>
      <c r="JTB415" s="47"/>
      <c r="JTC415" s="47"/>
      <c r="JTD415" s="47"/>
      <c r="JTE415" s="47"/>
      <c r="JTF415" s="47"/>
      <c r="JTG415" s="47"/>
      <c r="JTH415" s="47"/>
      <c r="JTI415" s="47"/>
      <c r="JTJ415" s="47"/>
      <c r="JTK415" s="47"/>
      <c r="JTL415" s="47"/>
      <c r="JTM415" s="47"/>
      <c r="JTN415" s="47"/>
      <c r="JTO415" s="47"/>
      <c r="JTP415" s="47"/>
      <c r="JTQ415" s="47"/>
      <c r="JTR415" s="47"/>
      <c r="JTS415" s="47"/>
      <c r="JTT415" s="47"/>
      <c r="JTU415" s="47"/>
      <c r="JTV415" s="47"/>
      <c r="JTW415" s="47"/>
      <c r="JTX415" s="47"/>
      <c r="JTY415" s="47"/>
      <c r="JTZ415" s="47"/>
      <c r="JUA415" s="47"/>
      <c r="JUB415" s="47"/>
      <c r="JUC415" s="47"/>
      <c r="JUD415" s="47"/>
      <c r="JUE415" s="47"/>
      <c r="JUF415" s="47"/>
      <c r="JUG415" s="47"/>
      <c r="JUH415" s="47"/>
      <c r="JUI415" s="47"/>
      <c r="JUJ415" s="47"/>
      <c r="JUK415" s="47"/>
      <c r="JUL415" s="47"/>
      <c r="JUM415" s="47"/>
      <c r="JUN415" s="47"/>
      <c r="JUO415" s="47"/>
      <c r="JUP415" s="47"/>
      <c r="JUQ415" s="47"/>
      <c r="JUR415" s="47"/>
      <c r="JUS415" s="47"/>
      <c r="JUT415" s="47"/>
      <c r="JUU415" s="47"/>
      <c r="JUV415" s="47"/>
      <c r="JUW415" s="47"/>
      <c r="JUX415" s="47"/>
      <c r="JUY415" s="47"/>
      <c r="JUZ415" s="47"/>
      <c r="JVA415" s="47"/>
      <c r="JVB415" s="47"/>
      <c r="JVC415" s="47"/>
      <c r="JVD415" s="47"/>
      <c r="JVE415" s="47"/>
      <c r="JVF415" s="47"/>
      <c r="JVG415" s="47"/>
      <c r="JVH415" s="47"/>
      <c r="JVI415" s="47"/>
      <c r="JVJ415" s="47"/>
      <c r="JVK415" s="47"/>
      <c r="JVL415" s="47"/>
      <c r="JVM415" s="47"/>
      <c r="JVN415" s="47"/>
      <c r="JVO415" s="47"/>
      <c r="JVP415" s="47"/>
      <c r="JVQ415" s="47"/>
      <c r="JVR415" s="47"/>
      <c r="JVS415" s="47"/>
      <c r="JVT415" s="47"/>
      <c r="JVU415" s="47"/>
      <c r="JVV415" s="47"/>
      <c r="JVW415" s="47"/>
      <c r="JVX415" s="47"/>
      <c r="JVY415" s="47"/>
      <c r="JVZ415" s="47"/>
      <c r="JWA415" s="47"/>
      <c r="JWB415" s="47"/>
      <c r="JWC415" s="47"/>
      <c r="JWD415" s="47"/>
      <c r="JWE415" s="47"/>
      <c r="JWF415" s="47"/>
      <c r="JWG415" s="47"/>
      <c r="JWH415" s="47"/>
      <c r="JWI415" s="47"/>
      <c r="JWJ415" s="47"/>
      <c r="JWK415" s="47"/>
      <c r="JWL415" s="47"/>
      <c r="JWM415" s="47"/>
      <c r="JWN415" s="47"/>
      <c r="JWO415" s="47"/>
      <c r="JWP415" s="47"/>
      <c r="JWQ415" s="47"/>
      <c r="JWR415" s="47"/>
      <c r="JWS415" s="47"/>
      <c r="JWT415" s="47"/>
      <c r="JWU415" s="47"/>
      <c r="JWV415" s="47"/>
      <c r="JWW415" s="47"/>
      <c r="JWX415" s="47"/>
      <c r="JWY415" s="47"/>
      <c r="JWZ415" s="47"/>
      <c r="JXA415" s="47"/>
      <c r="JXB415" s="47"/>
      <c r="JXC415" s="47"/>
      <c r="JXD415" s="47"/>
      <c r="JXE415" s="47"/>
      <c r="JXF415" s="47"/>
      <c r="JXG415" s="47"/>
      <c r="JXH415" s="47"/>
      <c r="JXI415" s="47"/>
      <c r="JXJ415" s="47"/>
      <c r="JXK415" s="47"/>
      <c r="JXL415" s="47"/>
      <c r="JXM415" s="47"/>
      <c r="JXN415" s="47"/>
      <c r="JXO415" s="47"/>
      <c r="JXP415" s="47"/>
      <c r="JXQ415" s="47"/>
      <c r="JXR415" s="47"/>
      <c r="JXS415" s="47"/>
      <c r="JXT415" s="47"/>
      <c r="JXU415" s="47"/>
      <c r="JXV415" s="47"/>
      <c r="JXW415" s="47"/>
      <c r="JXX415" s="47"/>
      <c r="JXY415" s="47"/>
      <c r="JXZ415" s="47"/>
      <c r="JYA415" s="47"/>
      <c r="JYB415" s="47"/>
      <c r="JYC415" s="47"/>
      <c r="JYD415" s="47"/>
      <c r="JYE415" s="47"/>
      <c r="JYF415" s="47"/>
      <c r="JYG415" s="47"/>
      <c r="JYH415" s="47"/>
      <c r="JYI415" s="47"/>
      <c r="JYJ415" s="47"/>
      <c r="JYK415" s="47"/>
      <c r="JYL415" s="47"/>
      <c r="JYM415" s="47"/>
      <c r="JYN415" s="47"/>
      <c r="JYO415" s="47"/>
      <c r="JYP415" s="47"/>
      <c r="JYQ415" s="47"/>
      <c r="JYR415" s="47"/>
      <c r="JYS415" s="47"/>
      <c r="JYT415" s="47"/>
      <c r="JYU415" s="47"/>
      <c r="JYV415" s="47"/>
      <c r="JYW415" s="47"/>
      <c r="JYX415" s="47"/>
      <c r="JYY415" s="47"/>
      <c r="JYZ415" s="47"/>
      <c r="JZA415" s="47"/>
      <c r="JZB415" s="47"/>
      <c r="JZC415" s="47"/>
      <c r="JZD415" s="47"/>
      <c r="JZE415" s="47"/>
      <c r="JZF415" s="47"/>
      <c r="JZG415" s="47"/>
      <c r="JZH415" s="47"/>
      <c r="JZI415" s="47"/>
      <c r="JZJ415" s="47"/>
      <c r="JZK415" s="47"/>
      <c r="JZL415" s="47"/>
      <c r="JZM415" s="47"/>
      <c r="JZN415" s="47"/>
      <c r="JZO415" s="47"/>
      <c r="JZP415" s="47"/>
      <c r="JZQ415" s="47"/>
      <c r="JZR415" s="47"/>
      <c r="JZS415" s="47"/>
      <c r="JZT415" s="47"/>
      <c r="JZU415" s="47"/>
      <c r="JZV415" s="47"/>
      <c r="JZW415" s="47"/>
      <c r="JZX415" s="47"/>
      <c r="JZY415" s="47"/>
      <c r="JZZ415" s="47"/>
      <c r="KAA415" s="47"/>
      <c r="KAB415" s="47"/>
      <c r="KAC415" s="47"/>
      <c r="KAD415" s="47"/>
      <c r="KAE415" s="47"/>
      <c r="KAF415" s="47"/>
      <c r="KAG415" s="47"/>
      <c r="KAH415" s="47"/>
      <c r="KAI415" s="47"/>
      <c r="KAJ415" s="47"/>
      <c r="KAK415" s="47"/>
      <c r="KAL415" s="47"/>
      <c r="KAM415" s="47"/>
      <c r="KAN415" s="47"/>
      <c r="KAO415" s="47"/>
      <c r="KAP415" s="47"/>
      <c r="KAQ415" s="47"/>
      <c r="KAR415" s="47"/>
      <c r="KAS415" s="47"/>
      <c r="KAT415" s="47"/>
      <c r="KAU415" s="47"/>
      <c r="KAV415" s="47"/>
      <c r="KAW415" s="47"/>
      <c r="KAX415" s="47"/>
      <c r="KAY415" s="47"/>
      <c r="KAZ415" s="47"/>
      <c r="KBA415" s="47"/>
      <c r="KBB415" s="47"/>
      <c r="KBC415" s="47"/>
      <c r="KBD415" s="47"/>
      <c r="KBE415" s="47"/>
      <c r="KBF415" s="47"/>
      <c r="KBG415" s="47"/>
      <c r="KBH415" s="47"/>
      <c r="KBI415" s="47"/>
      <c r="KBJ415" s="47"/>
      <c r="KBK415" s="47"/>
      <c r="KBL415" s="47"/>
      <c r="KBM415" s="47"/>
      <c r="KBN415" s="47"/>
      <c r="KBO415" s="47"/>
      <c r="KBP415" s="47"/>
      <c r="KBQ415" s="47"/>
      <c r="KBR415" s="47"/>
      <c r="KBS415" s="47"/>
      <c r="KBT415" s="47"/>
      <c r="KBU415" s="47"/>
      <c r="KBV415" s="47"/>
      <c r="KBW415" s="47"/>
      <c r="KBX415" s="47"/>
      <c r="KBY415" s="47"/>
      <c r="KBZ415" s="47"/>
      <c r="KCA415" s="47"/>
      <c r="KCB415" s="47"/>
      <c r="KCC415" s="47"/>
      <c r="KCD415" s="47"/>
      <c r="KCE415" s="47"/>
      <c r="KCF415" s="47"/>
      <c r="KCG415" s="47"/>
      <c r="KCH415" s="47"/>
      <c r="KCI415" s="47"/>
      <c r="KCJ415" s="47"/>
      <c r="KCK415" s="47"/>
      <c r="KCL415" s="47"/>
      <c r="KCM415" s="47"/>
      <c r="KCN415" s="47"/>
      <c r="KCO415" s="47"/>
      <c r="KCP415" s="47"/>
      <c r="KCQ415" s="47"/>
      <c r="KCR415" s="47"/>
      <c r="KCS415" s="47"/>
      <c r="KCT415" s="47"/>
      <c r="KCU415" s="47"/>
      <c r="KCV415" s="47"/>
      <c r="KCW415" s="47"/>
      <c r="KCX415" s="47"/>
      <c r="KCY415" s="47"/>
      <c r="KCZ415" s="47"/>
      <c r="KDA415" s="47"/>
      <c r="KDB415" s="47"/>
      <c r="KDC415" s="47"/>
      <c r="KDD415" s="47"/>
      <c r="KDE415" s="47"/>
      <c r="KDF415" s="47"/>
      <c r="KDG415" s="47"/>
      <c r="KDH415" s="47"/>
      <c r="KDI415" s="47"/>
      <c r="KDJ415" s="47"/>
      <c r="KDK415" s="47"/>
      <c r="KDL415" s="47"/>
      <c r="KDM415" s="47"/>
      <c r="KDN415" s="47"/>
      <c r="KDO415" s="47"/>
      <c r="KDP415" s="47"/>
      <c r="KDQ415" s="47"/>
      <c r="KDR415" s="47"/>
      <c r="KDS415" s="47"/>
      <c r="KDT415" s="47"/>
      <c r="KDU415" s="47"/>
      <c r="KDV415" s="47"/>
      <c r="KDW415" s="47"/>
      <c r="KDX415" s="47"/>
      <c r="KDY415" s="47"/>
      <c r="KDZ415" s="47"/>
      <c r="KEA415" s="47"/>
      <c r="KEB415" s="47"/>
      <c r="KEC415" s="47"/>
      <c r="KED415" s="47"/>
      <c r="KEE415" s="47"/>
      <c r="KEF415" s="47"/>
      <c r="KEG415" s="47"/>
      <c r="KEH415" s="47"/>
      <c r="KEI415" s="47"/>
      <c r="KEJ415" s="47"/>
      <c r="KEK415" s="47"/>
      <c r="KEL415" s="47"/>
      <c r="KEM415" s="47"/>
      <c r="KEN415" s="47"/>
      <c r="KEO415" s="47"/>
      <c r="KEP415" s="47"/>
      <c r="KEQ415" s="47"/>
      <c r="KER415" s="47"/>
      <c r="KES415" s="47"/>
      <c r="KET415" s="47"/>
      <c r="KEU415" s="47"/>
      <c r="KEV415" s="47"/>
      <c r="KEW415" s="47"/>
      <c r="KEX415" s="47"/>
      <c r="KEY415" s="47"/>
      <c r="KEZ415" s="47"/>
      <c r="KFA415" s="47"/>
      <c r="KFB415" s="47"/>
      <c r="KFC415" s="47"/>
      <c r="KFD415" s="47"/>
      <c r="KFE415" s="47"/>
      <c r="KFF415" s="47"/>
      <c r="KFG415" s="47"/>
      <c r="KFH415" s="47"/>
      <c r="KFI415" s="47"/>
      <c r="KFJ415" s="47"/>
      <c r="KFK415" s="47"/>
      <c r="KFL415" s="47"/>
      <c r="KFM415" s="47"/>
      <c r="KFN415" s="47"/>
      <c r="KFO415" s="47"/>
      <c r="KFP415" s="47"/>
      <c r="KFQ415" s="47"/>
      <c r="KFR415" s="47"/>
      <c r="KFS415" s="47"/>
      <c r="KFT415" s="47"/>
      <c r="KFU415" s="47"/>
      <c r="KFV415" s="47"/>
      <c r="KFW415" s="47"/>
      <c r="KFX415" s="47"/>
      <c r="KFY415" s="47"/>
      <c r="KFZ415" s="47"/>
      <c r="KGA415" s="47"/>
      <c r="KGB415" s="47"/>
      <c r="KGC415" s="47"/>
      <c r="KGD415" s="47"/>
      <c r="KGE415" s="47"/>
      <c r="KGF415" s="47"/>
      <c r="KGG415" s="47"/>
      <c r="KGH415" s="47"/>
      <c r="KGI415" s="47"/>
      <c r="KGJ415" s="47"/>
      <c r="KGK415" s="47"/>
      <c r="KGL415" s="47"/>
      <c r="KGM415" s="47"/>
      <c r="KGN415" s="47"/>
      <c r="KGO415" s="47"/>
      <c r="KGP415" s="47"/>
      <c r="KGQ415" s="47"/>
      <c r="KGR415" s="47"/>
      <c r="KGS415" s="47"/>
      <c r="KGT415" s="47"/>
      <c r="KGU415" s="47"/>
      <c r="KGV415" s="47"/>
      <c r="KGW415" s="47"/>
      <c r="KGX415" s="47"/>
      <c r="KGY415" s="47"/>
      <c r="KGZ415" s="47"/>
      <c r="KHA415" s="47"/>
      <c r="KHB415" s="47"/>
      <c r="KHC415" s="47"/>
      <c r="KHD415" s="47"/>
      <c r="KHE415" s="47"/>
      <c r="KHF415" s="47"/>
      <c r="KHG415" s="47"/>
      <c r="KHH415" s="47"/>
      <c r="KHI415" s="47"/>
      <c r="KHJ415" s="47"/>
      <c r="KHK415" s="47"/>
      <c r="KHL415" s="47"/>
      <c r="KHM415" s="47"/>
      <c r="KHN415" s="47"/>
      <c r="KHO415" s="47"/>
      <c r="KHP415" s="47"/>
      <c r="KHQ415" s="47"/>
      <c r="KHR415" s="47"/>
      <c r="KHS415" s="47"/>
      <c r="KHT415" s="47"/>
      <c r="KHU415" s="47"/>
      <c r="KHV415" s="47"/>
      <c r="KHW415" s="47"/>
      <c r="KHX415" s="47"/>
      <c r="KHY415" s="47"/>
      <c r="KHZ415" s="47"/>
      <c r="KIA415" s="47"/>
      <c r="KIB415" s="47"/>
      <c r="KIC415" s="47"/>
      <c r="KID415" s="47"/>
      <c r="KIE415" s="47"/>
      <c r="KIF415" s="47"/>
      <c r="KIG415" s="47"/>
      <c r="KIH415" s="47"/>
      <c r="KII415" s="47"/>
      <c r="KIJ415" s="47"/>
      <c r="KIK415" s="47"/>
      <c r="KIL415" s="47"/>
      <c r="KIM415" s="47"/>
      <c r="KIN415" s="47"/>
      <c r="KIO415" s="47"/>
      <c r="KIP415" s="47"/>
      <c r="KIQ415" s="47"/>
      <c r="KIR415" s="47"/>
      <c r="KIS415" s="47"/>
      <c r="KIT415" s="47"/>
      <c r="KIU415" s="47"/>
      <c r="KIV415" s="47"/>
      <c r="KIW415" s="47"/>
      <c r="KIX415" s="47"/>
      <c r="KIY415" s="47"/>
      <c r="KIZ415" s="47"/>
      <c r="KJA415" s="47"/>
      <c r="KJB415" s="47"/>
      <c r="KJC415" s="47"/>
      <c r="KJD415" s="47"/>
      <c r="KJE415" s="47"/>
      <c r="KJF415" s="47"/>
      <c r="KJG415" s="47"/>
      <c r="KJH415" s="47"/>
      <c r="KJI415" s="47"/>
      <c r="KJJ415" s="47"/>
      <c r="KJK415" s="47"/>
      <c r="KJL415" s="47"/>
      <c r="KJM415" s="47"/>
      <c r="KJN415" s="47"/>
      <c r="KJO415" s="47"/>
      <c r="KJP415" s="47"/>
      <c r="KJQ415" s="47"/>
      <c r="KJR415" s="47"/>
      <c r="KJS415" s="47"/>
      <c r="KJT415" s="47"/>
      <c r="KJU415" s="47"/>
      <c r="KJV415" s="47"/>
      <c r="KJW415" s="47"/>
      <c r="KJX415" s="47"/>
      <c r="KJY415" s="47"/>
      <c r="KJZ415" s="47"/>
      <c r="KKA415" s="47"/>
      <c r="KKB415" s="47"/>
      <c r="KKC415" s="47"/>
      <c r="KKD415" s="47"/>
      <c r="KKE415" s="47"/>
      <c r="KKF415" s="47"/>
      <c r="KKG415" s="47"/>
      <c r="KKH415" s="47"/>
      <c r="KKI415" s="47"/>
      <c r="KKJ415" s="47"/>
      <c r="KKK415" s="47"/>
      <c r="KKL415" s="47"/>
      <c r="KKM415" s="47"/>
      <c r="KKN415" s="47"/>
      <c r="KKO415" s="47"/>
      <c r="KKP415" s="47"/>
      <c r="KKQ415" s="47"/>
      <c r="KKR415" s="47"/>
      <c r="KKS415" s="47"/>
      <c r="KKT415" s="47"/>
      <c r="KKU415" s="47"/>
      <c r="KKV415" s="47"/>
      <c r="KKW415" s="47"/>
      <c r="KKX415" s="47"/>
      <c r="KKY415" s="47"/>
      <c r="KKZ415" s="47"/>
      <c r="KLA415" s="47"/>
      <c r="KLB415" s="47"/>
      <c r="KLC415" s="47"/>
      <c r="KLD415" s="47"/>
      <c r="KLE415" s="47"/>
      <c r="KLF415" s="47"/>
      <c r="KLG415" s="47"/>
      <c r="KLH415" s="47"/>
      <c r="KLI415" s="47"/>
      <c r="KLJ415" s="47"/>
      <c r="KLK415" s="47"/>
      <c r="KLL415" s="47"/>
      <c r="KLM415" s="47"/>
      <c r="KLN415" s="47"/>
      <c r="KLO415" s="47"/>
      <c r="KLP415" s="47"/>
      <c r="KLQ415" s="47"/>
      <c r="KLR415" s="47"/>
      <c r="KLS415" s="47"/>
      <c r="KLT415" s="47"/>
      <c r="KLU415" s="47"/>
      <c r="KLV415" s="47"/>
      <c r="KLW415" s="47"/>
      <c r="KLX415" s="47"/>
      <c r="KLY415" s="47"/>
      <c r="KLZ415" s="47"/>
      <c r="KMA415" s="47"/>
      <c r="KMB415" s="47"/>
      <c r="KMC415" s="47"/>
      <c r="KMD415" s="47"/>
      <c r="KME415" s="47"/>
      <c r="KMF415" s="47"/>
      <c r="KMG415" s="47"/>
      <c r="KMH415" s="47"/>
      <c r="KMI415" s="47"/>
      <c r="KMJ415" s="47"/>
      <c r="KMK415" s="47"/>
      <c r="KML415" s="47"/>
      <c r="KMM415" s="47"/>
      <c r="KMN415" s="47"/>
      <c r="KMO415" s="47"/>
      <c r="KMP415" s="47"/>
      <c r="KMQ415" s="47"/>
      <c r="KMR415" s="47"/>
      <c r="KMS415" s="47"/>
      <c r="KMT415" s="47"/>
      <c r="KMU415" s="47"/>
      <c r="KMV415" s="47"/>
      <c r="KMW415" s="47"/>
      <c r="KMX415" s="47"/>
      <c r="KMY415" s="47"/>
      <c r="KMZ415" s="47"/>
      <c r="KNA415" s="47"/>
      <c r="KNB415" s="47"/>
      <c r="KNC415" s="47"/>
      <c r="KND415" s="47"/>
      <c r="KNE415" s="47"/>
      <c r="KNF415" s="47"/>
      <c r="KNG415" s="47"/>
      <c r="KNH415" s="47"/>
      <c r="KNI415" s="47"/>
      <c r="KNJ415" s="47"/>
      <c r="KNK415" s="47"/>
      <c r="KNL415" s="47"/>
      <c r="KNM415" s="47"/>
      <c r="KNN415" s="47"/>
      <c r="KNO415" s="47"/>
      <c r="KNP415" s="47"/>
      <c r="KNQ415" s="47"/>
      <c r="KNR415" s="47"/>
      <c r="KNS415" s="47"/>
      <c r="KNT415" s="47"/>
      <c r="KNU415" s="47"/>
      <c r="KNV415" s="47"/>
      <c r="KNW415" s="47"/>
      <c r="KNX415" s="47"/>
      <c r="KNY415" s="47"/>
      <c r="KNZ415" s="47"/>
      <c r="KOA415" s="47"/>
      <c r="KOB415" s="47"/>
      <c r="KOC415" s="47"/>
      <c r="KOD415" s="47"/>
      <c r="KOE415" s="47"/>
      <c r="KOF415" s="47"/>
      <c r="KOG415" s="47"/>
      <c r="KOH415" s="47"/>
      <c r="KOI415" s="47"/>
      <c r="KOJ415" s="47"/>
      <c r="KOK415" s="47"/>
      <c r="KOL415" s="47"/>
      <c r="KOM415" s="47"/>
      <c r="KON415" s="47"/>
      <c r="KOO415" s="47"/>
      <c r="KOP415" s="47"/>
      <c r="KOQ415" s="47"/>
      <c r="KOR415" s="47"/>
      <c r="KOS415" s="47"/>
      <c r="KOT415" s="47"/>
      <c r="KOU415" s="47"/>
      <c r="KOV415" s="47"/>
      <c r="KOW415" s="47"/>
      <c r="KOX415" s="47"/>
      <c r="KOY415" s="47"/>
      <c r="KOZ415" s="47"/>
      <c r="KPA415" s="47"/>
      <c r="KPB415" s="47"/>
      <c r="KPC415" s="47"/>
      <c r="KPD415" s="47"/>
      <c r="KPE415" s="47"/>
      <c r="KPF415" s="47"/>
      <c r="KPG415" s="47"/>
      <c r="KPH415" s="47"/>
      <c r="KPI415" s="47"/>
      <c r="KPJ415" s="47"/>
      <c r="KPK415" s="47"/>
      <c r="KPL415" s="47"/>
      <c r="KPM415" s="47"/>
      <c r="KPN415" s="47"/>
      <c r="KPO415" s="47"/>
      <c r="KPP415" s="47"/>
      <c r="KPQ415" s="47"/>
      <c r="KPR415" s="47"/>
      <c r="KPS415" s="47"/>
      <c r="KPT415" s="47"/>
      <c r="KPU415" s="47"/>
      <c r="KPV415" s="47"/>
      <c r="KPW415" s="47"/>
      <c r="KPX415" s="47"/>
      <c r="KPY415" s="47"/>
      <c r="KPZ415" s="47"/>
      <c r="KQA415" s="47"/>
      <c r="KQB415" s="47"/>
      <c r="KQC415" s="47"/>
      <c r="KQD415" s="47"/>
      <c r="KQE415" s="47"/>
      <c r="KQF415" s="47"/>
      <c r="KQG415" s="47"/>
      <c r="KQH415" s="47"/>
      <c r="KQI415" s="47"/>
      <c r="KQJ415" s="47"/>
      <c r="KQK415" s="47"/>
      <c r="KQL415" s="47"/>
      <c r="KQM415" s="47"/>
      <c r="KQN415" s="47"/>
      <c r="KQO415" s="47"/>
      <c r="KQP415" s="47"/>
      <c r="KQQ415" s="47"/>
      <c r="KQR415" s="47"/>
      <c r="KQS415" s="47"/>
      <c r="KQT415" s="47"/>
      <c r="KQU415" s="47"/>
      <c r="KQV415" s="47"/>
      <c r="KQW415" s="47"/>
      <c r="KQX415" s="47"/>
      <c r="KQY415" s="47"/>
      <c r="KQZ415" s="47"/>
      <c r="KRA415" s="47"/>
      <c r="KRB415" s="47"/>
      <c r="KRC415" s="47"/>
      <c r="KRD415" s="47"/>
      <c r="KRE415" s="47"/>
      <c r="KRF415" s="47"/>
      <c r="KRG415" s="47"/>
      <c r="KRH415" s="47"/>
      <c r="KRI415" s="47"/>
      <c r="KRJ415" s="47"/>
      <c r="KRK415" s="47"/>
      <c r="KRL415" s="47"/>
      <c r="KRM415" s="47"/>
      <c r="KRN415" s="47"/>
      <c r="KRO415" s="47"/>
      <c r="KRP415" s="47"/>
      <c r="KRQ415" s="47"/>
      <c r="KRR415" s="47"/>
      <c r="KRS415" s="47"/>
      <c r="KRT415" s="47"/>
      <c r="KRU415" s="47"/>
      <c r="KRV415" s="47"/>
      <c r="KRW415" s="47"/>
      <c r="KRX415" s="47"/>
      <c r="KRY415" s="47"/>
      <c r="KRZ415" s="47"/>
      <c r="KSA415" s="47"/>
      <c r="KSB415" s="47"/>
      <c r="KSC415" s="47"/>
      <c r="KSD415" s="47"/>
      <c r="KSE415" s="47"/>
      <c r="KSF415" s="47"/>
      <c r="KSG415" s="47"/>
      <c r="KSH415" s="47"/>
      <c r="KSI415" s="47"/>
      <c r="KSJ415" s="47"/>
      <c r="KSK415" s="47"/>
      <c r="KSL415" s="47"/>
      <c r="KSM415" s="47"/>
      <c r="KSN415" s="47"/>
      <c r="KSO415" s="47"/>
      <c r="KSP415" s="47"/>
      <c r="KSQ415" s="47"/>
      <c r="KSR415" s="47"/>
      <c r="KSS415" s="47"/>
      <c r="KST415" s="47"/>
      <c r="KSU415" s="47"/>
      <c r="KSV415" s="47"/>
      <c r="KSW415" s="47"/>
      <c r="KSX415" s="47"/>
      <c r="KSY415" s="47"/>
      <c r="KSZ415" s="47"/>
      <c r="KTA415" s="47"/>
      <c r="KTB415" s="47"/>
      <c r="KTC415" s="47"/>
      <c r="KTD415" s="47"/>
      <c r="KTE415" s="47"/>
      <c r="KTF415" s="47"/>
      <c r="KTG415" s="47"/>
      <c r="KTH415" s="47"/>
      <c r="KTI415" s="47"/>
      <c r="KTJ415" s="47"/>
      <c r="KTK415" s="47"/>
      <c r="KTL415" s="47"/>
      <c r="KTM415" s="47"/>
      <c r="KTN415" s="47"/>
      <c r="KTO415" s="47"/>
      <c r="KTP415" s="47"/>
      <c r="KTQ415" s="47"/>
      <c r="KTR415" s="47"/>
      <c r="KTS415" s="47"/>
      <c r="KTT415" s="47"/>
      <c r="KTU415" s="47"/>
      <c r="KTV415" s="47"/>
      <c r="KTW415" s="47"/>
      <c r="KTX415" s="47"/>
      <c r="KTY415" s="47"/>
      <c r="KTZ415" s="47"/>
      <c r="KUA415" s="47"/>
      <c r="KUB415" s="47"/>
      <c r="KUC415" s="47"/>
      <c r="KUD415" s="47"/>
      <c r="KUE415" s="47"/>
      <c r="KUF415" s="47"/>
      <c r="KUG415" s="47"/>
      <c r="KUH415" s="47"/>
      <c r="KUI415" s="47"/>
      <c r="KUJ415" s="47"/>
      <c r="KUK415" s="47"/>
      <c r="KUL415" s="47"/>
      <c r="KUM415" s="47"/>
      <c r="KUN415" s="47"/>
      <c r="KUO415" s="47"/>
      <c r="KUP415" s="47"/>
      <c r="KUQ415" s="47"/>
      <c r="KUR415" s="47"/>
      <c r="KUS415" s="47"/>
      <c r="KUT415" s="47"/>
      <c r="KUU415" s="47"/>
      <c r="KUV415" s="47"/>
      <c r="KUW415" s="47"/>
      <c r="KUX415" s="47"/>
      <c r="KUY415" s="47"/>
      <c r="KUZ415" s="47"/>
      <c r="KVA415" s="47"/>
      <c r="KVB415" s="47"/>
      <c r="KVC415" s="47"/>
      <c r="KVD415" s="47"/>
      <c r="KVE415" s="47"/>
      <c r="KVF415" s="47"/>
      <c r="KVG415" s="47"/>
      <c r="KVH415" s="47"/>
      <c r="KVI415" s="47"/>
      <c r="KVJ415" s="47"/>
      <c r="KVK415" s="47"/>
      <c r="KVL415" s="47"/>
      <c r="KVM415" s="47"/>
      <c r="KVN415" s="47"/>
      <c r="KVO415" s="47"/>
      <c r="KVP415" s="47"/>
      <c r="KVQ415" s="47"/>
      <c r="KVR415" s="47"/>
      <c r="KVS415" s="47"/>
      <c r="KVT415" s="47"/>
      <c r="KVU415" s="47"/>
      <c r="KVV415" s="47"/>
      <c r="KVW415" s="47"/>
      <c r="KVX415" s="47"/>
      <c r="KVY415" s="47"/>
      <c r="KVZ415" s="47"/>
      <c r="KWA415" s="47"/>
      <c r="KWB415" s="47"/>
      <c r="KWC415" s="47"/>
      <c r="KWD415" s="47"/>
      <c r="KWE415" s="47"/>
      <c r="KWF415" s="47"/>
      <c r="KWG415" s="47"/>
      <c r="KWH415" s="47"/>
      <c r="KWI415" s="47"/>
      <c r="KWJ415" s="47"/>
      <c r="KWK415" s="47"/>
      <c r="KWL415" s="47"/>
      <c r="KWM415" s="47"/>
      <c r="KWN415" s="47"/>
      <c r="KWO415" s="47"/>
      <c r="KWP415" s="47"/>
      <c r="KWQ415" s="47"/>
      <c r="KWR415" s="47"/>
      <c r="KWS415" s="47"/>
      <c r="KWT415" s="47"/>
      <c r="KWU415" s="47"/>
      <c r="KWV415" s="47"/>
      <c r="KWW415" s="47"/>
      <c r="KWX415" s="47"/>
      <c r="KWY415" s="47"/>
      <c r="KWZ415" s="47"/>
      <c r="KXA415" s="47"/>
      <c r="KXB415" s="47"/>
      <c r="KXC415" s="47"/>
      <c r="KXD415" s="47"/>
      <c r="KXE415" s="47"/>
      <c r="KXF415" s="47"/>
      <c r="KXG415" s="47"/>
      <c r="KXH415" s="47"/>
      <c r="KXI415" s="47"/>
      <c r="KXJ415" s="47"/>
      <c r="KXK415" s="47"/>
      <c r="KXL415" s="47"/>
      <c r="KXM415" s="47"/>
      <c r="KXN415" s="47"/>
      <c r="KXO415" s="47"/>
      <c r="KXP415" s="47"/>
      <c r="KXQ415" s="47"/>
      <c r="KXR415" s="47"/>
      <c r="KXS415" s="47"/>
      <c r="KXT415" s="47"/>
      <c r="KXU415" s="47"/>
      <c r="KXV415" s="47"/>
      <c r="KXW415" s="47"/>
      <c r="KXX415" s="47"/>
      <c r="KXY415" s="47"/>
      <c r="KXZ415" s="47"/>
      <c r="KYA415" s="47"/>
      <c r="KYB415" s="47"/>
      <c r="KYC415" s="47"/>
      <c r="KYD415" s="47"/>
      <c r="KYE415" s="47"/>
      <c r="KYF415" s="47"/>
      <c r="KYG415" s="47"/>
      <c r="KYH415" s="47"/>
      <c r="KYI415" s="47"/>
      <c r="KYJ415" s="47"/>
      <c r="KYK415" s="47"/>
      <c r="KYL415" s="47"/>
      <c r="KYM415" s="47"/>
      <c r="KYN415" s="47"/>
      <c r="KYO415" s="47"/>
      <c r="KYP415" s="47"/>
      <c r="KYQ415" s="47"/>
      <c r="KYR415" s="47"/>
      <c r="KYS415" s="47"/>
      <c r="KYT415" s="47"/>
      <c r="KYU415" s="47"/>
      <c r="KYV415" s="47"/>
      <c r="KYW415" s="47"/>
      <c r="KYX415" s="47"/>
      <c r="KYY415" s="47"/>
      <c r="KYZ415" s="47"/>
      <c r="KZA415" s="47"/>
      <c r="KZB415" s="47"/>
      <c r="KZC415" s="47"/>
      <c r="KZD415" s="47"/>
      <c r="KZE415" s="47"/>
      <c r="KZF415" s="47"/>
      <c r="KZG415" s="47"/>
      <c r="KZH415" s="47"/>
      <c r="KZI415" s="47"/>
      <c r="KZJ415" s="47"/>
      <c r="KZK415" s="47"/>
      <c r="KZL415" s="47"/>
      <c r="KZM415" s="47"/>
      <c r="KZN415" s="47"/>
      <c r="KZO415" s="47"/>
      <c r="KZP415" s="47"/>
      <c r="KZQ415" s="47"/>
      <c r="KZR415" s="47"/>
      <c r="KZS415" s="47"/>
      <c r="KZT415" s="47"/>
      <c r="KZU415" s="47"/>
      <c r="KZV415" s="47"/>
      <c r="KZW415" s="47"/>
      <c r="KZX415" s="47"/>
      <c r="KZY415" s="47"/>
      <c r="KZZ415" s="47"/>
      <c r="LAA415" s="47"/>
      <c r="LAB415" s="47"/>
      <c r="LAC415" s="47"/>
      <c r="LAD415" s="47"/>
      <c r="LAE415" s="47"/>
      <c r="LAF415" s="47"/>
      <c r="LAG415" s="47"/>
      <c r="LAH415" s="47"/>
      <c r="LAI415" s="47"/>
      <c r="LAJ415" s="47"/>
      <c r="LAK415" s="47"/>
      <c r="LAL415" s="47"/>
      <c r="LAM415" s="47"/>
      <c r="LAN415" s="47"/>
      <c r="LAO415" s="47"/>
      <c r="LAP415" s="47"/>
      <c r="LAQ415" s="47"/>
      <c r="LAR415" s="47"/>
      <c r="LAS415" s="47"/>
      <c r="LAT415" s="47"/>
      <c r="LAU415" s="47"/>
      <c r="LAV415" s="47"/>
      <c r="LAW415" s="47"/>
      <c r="LAX415" s="47"/>
      <c r="LAY415" s="47"/>
      <c r="LAZ415" s="47"/>
      <c r="LBA415" s="47"/>
      <c r="LBB415" s="47"/>
      <c r="LBC415" s="47"/>
      <c r="LBD415" s="47"/>
      <c r="LBE415" s="47"/>
      <c r="LBF415" s="47"/>
      <c r="LBG415" s="47"/>
      <c r="LBH415" s="47"/>
      <c r="LBI415" s="47"/>
      <c r="LBJ415" s="47"/>
      <c r="LBK415" s="47"/>
      <c r="LBL415" s="47"/>
      <c r="LBM415" s="47"/>
      <c r="LBN415" s="47"/>
      <c r="LBO415" s="47"/>
      <c r="LBP415" s="47"/>
      <c r="LBQ415" s="47"/>
      <c r="LBR415" s="47"/>
      <c r="LBS415" s="47"/>
      <c r="LBT415" s="47"/>
      <c r="LBU415" s="47"/>
      <c r="LBV415" s="47"/>
      <c r="LBW415" s="47"/>
      <c r="LBX415" s="47"/>
      <c r="LBY415" s="47"/>
      <c r="LBZ415" s="47"/>
      <c r="LCA415" s="47"/>
      <c r="LCB415" s="47"/>
      <c r="LCC415" s="47"/>
      <c r="LCD415" s="47"/>
      <c r="LCE415" s="47"/>
      <c r="LCF415" s="47"/>
      <c r="LCG415" s="47"/>
      <c r="LCH415" s="47"/>
      <c r="LCI415" s="47"/>
      <c r="LCJ415" s="47"/>
      <c r="LCK415" s="47"/>
      <c r="LCL415" s="47"/>
      <c r="LCM415" s="47"/>
      <c r="LCN415" s="47"/>
      <c r="LCO415" s="47"/>
      <c r="LCP415" s="47"/>
      <c r="LCQ415" s="47"/>
      <c r="LCR415" s="47"/>
      <c r="LCS415" s="47"/>
      <c r="LCT415" s="47"/>
      <c r="LCU415" s="47"/>
      <c r="LCV415" s="47"/>
      <c r="LCW415" s="47"/>
      <c r="LCX415" s="47"/>
      <c r="LCY415" s="47"/>
      <c r="LCZ415" s="47"/>
      <c r="LDA415" s="47"/>
      <c r="LDB415" s="47"/>
      <c r="LDC415" s="47"/>
      <c r="LDD415" s="47"/>
      <c r="LDE415" s="47"/>
      <c r="LDF415" s="47"/>
      <c r="LDG415" s="47"/>
      <c r="LDH415" s="47"/>
      <c r="LDI415" s="47"/>
      <c r="LDJ415" s="47"/>
      <c r="LDK415" s="47"/>
      <c r="LDL415" s="47"/>
      <c r="LDM415" s="47"/>
      <c r="LDN415" s="47"/>
      <c r="LDO415" s="47"/>
      <c r="LDP415" s="47"/>
      <c r="LDQ415" s="47"/>
      <c r="LDR415" s="47"/>
      <c r="LDS415" s="47"/>
      <c r="LDT415" s="47"/>
      <c r="LDU415" s="47"/>
      <c r="LDV415" s="47"/>
      <c r="LDW415" s="47"/>
      <c r="LDX415" s="47"/>
      <c r="LDY415" s="47"/>
      <c r="LDZ415" s="47"/>
      <c r="LEA415" s="47"/>
      <c r="LEB415" s="47"/>
      <c r="LEC415" s="47"/>
      <c r="LED415" s="47"/>
      <c r="LEE415" s="47"/>
      <c r="LEF415" s="47"/>
      <c r="LEG415" s="47"/>
      <c r="LEH415" s="47"/>
      <c r="LEI415" s="47"/>
      <c r="LEJ415" s="47"/>
      <c r="LEK415" s="47"/>
      <c r="LEL415" s="47"/>
      <c r="LEM415" s="47"/>
      <c r="LEN415" s="47"/>
      <c r="LEO415" s="47"/>
      <c r="LEP415" s="47"/>
      <c r="LEQ415" s="47"/>
      <c r="LER415" s="47"/>
      <c r="LES415" s="47"/>
      <c r="LET415" s="47"/>
      <c r="LEU415" s="47"/>
      <c r="LEV415" s="47"/>
      <c r="LEW415" s="47"/>
      <c r="LEX415" s="47"/>
      <c r="LEY415" s="47"/>
      <c r="LEZ415" s="47"/>
      <c r="LFA415" s="47"/>
      <c r="LFB415" s="47"/>
      <c r="LFC415" s="47"/>
      <c r="LFD415" s="47"/>
      <c r="LFE415" s="47"/>
      <c r="LFF415" s="47"/>
      <c r="LFG415" s="47"/>
      <c r="LFH415" s="47"/>
      <c r="LFI415" s="47"/>
      <c r="LFJ415" s="47"/>
      <c r="LFK415" s="47"/>
      <c r="LFL415" s="47"/>
      <c r="LFM415" s="47"/>
      <c r="LFN415" s="47"/>
      <c r="LFO415" s="47"/>
      <c r="LFP415" s="47"/>
      <c r="LFQ415" s="47"/>
      <c r="LFR415" s="47"/>
      <c r="LFS415" s="47"/>
      <c r="LFT415" s="47"/>
      <c r="LFU415" s="47"/>
      <c r="LFV415" s="47"/>
      <c r="LFW415" s="47"/>
      <c r="LFX415" s="47"/>
      <c r="LFY415" s="47"/>
      <c r="LFZ415" s="47"/>
      <c r="LGA415" s="47"/>
      <c r="LGB415" s="47"/>
      <c r="LGC415" s="47"/>
      <c r="LGD415" s="47"/>
      <c r="LGE415" s="47"/>
      <c r="LGF415" s="47"/>
      <c r="LGG415" s="47"/>
      <c r="LGH415" s="47"/>
      <c r="LGI415" s="47"/>
      <c r="LGJ415" s="47"/>
      <c r="LGK415" s="47"/>
      <c r="LGL415" s="47"/>
      <c r="LGM415" s="47"/>
      <c r="LGN415" s="47"/>
      <c r="LGO415" s="47"/>
      <c r="LGP415" s="47"/>
      <c r="LGQ415" s="47"/>
      <c r="LGR415" s="47"/>
      <c r="LGS415" s="47"/>
      <c r="LGT415" s="47"/>
      <c r="LGU415" s="47"/>
      <c r="LGV415" s="47"/>
      <c r="LGW415" s="47"/>
      <c r="LGX415" s="47"/>
      <c r="LGY415" s="47"/>
      <c r="LGZ415" s="47"/>
      <c r="LHA415" s="47"/>
      <c r="LHB415" s="47"/>
      <c r="LHC415" s="47"/>
      <c r="LHD415" s="47"/>
      <c r="LHE415" s="47"/>
      <c r="LHF415" s="47"/>
      <c r="LHG415" s="47"/>
      <c r="LHH415" s="47"/>
      <c r="LHI415" s="47"/>
      <c r="LHJ415" s="47"/>
      <c r="LHK415" s="47"/>
      <c r="LHL415" s="47"/>
      <c r="LHM415" s="47"/>
      <c r="LHN415" s="47"/>
      <c r="LHO415" s="47"/>
      <c r="LHP415" s="47"/>
      <c r="LHQ415" s="47"/>
      <c r="LHR415" s="47"/>
      <c r="LHS415" s="47"/>
      <c r="LHT415" s="47"/>
      <c r="LHU415" s="47"/>
      <c r="LHV415" s="47"/>
      <c r="LHW415" s="47"/>
      <c r="LHX415" s="47"/>
      <c r="LHY415" s="47"/>
      <c r="LHZ415" s="47"/>
      <c r="LIA415" s="47"/>
      <c r="LIB415" s="47"/>
      <c r="LIC415" s="47"/>
      <c r="LID415" s="47"/>
      <c r="LIE415" s="47"/>
      <c r="LIF415" s="47"/>
      <c r="LIG415" s="47"/>
      <c r="LIH415" s="47"/>
      <c r="LII415" s="47"/>
      <c r="LIJ415" s="47"/>
      <c r="LIK415" s="47"/>
      <c r="LIL415" s="47"/>
      <c r="LIM415" s="47"/>
      <c r="LIN415" s="47"/>
      <c r="LIO415" s="47"/>
      <c r="LIP415" s="47"/>
      <c r="LIQ415" s="47"/>
      <c r="LIR415" s="47"/>
      <c r="LIS415" s="47"/>
      <c r="LIT415" s="47"/>
      <c r="LIU415" s="47"/>
      <c r="LIV415" s="47"/>
      <c r="LIW415" s="47"/>
      <c r="LIX415" s="47"/>
      <c r="LIY415" s="47"/>
      <c r="LIZ415" s="47"/>
      <c r="LJA415" s="47"/>
      <c r="LJB415" s="47"/>
      <c r="LJC415" s="47"/>
      <c r="LJD415" s="47"/>
      <c r="LJE415" s="47"/>
      <c r="LJF415" s="47"/>
      <c r="LJG415" s="47"/>
      <c r="LJH415" s="47"/>
      <c r="LJI415" s="47"/>
      <c r="LJJ415" s="47"/>
      <c r="LJK415" s="47"/>
      <c r="LJL415" s="47"/>
      <c r="LJM415" s="47"/>
      <c r="LJN415" s="47"/>
      <c r="LJO415" s="47"/>
      <c r="LJP415" s="47"/>
      <c r="LJQ415" s="47"/>
      <c r="LJR415" s="47"/>
      <c r="LJS415" s="47"/>
      <c r="LJT415" s="47"/>
      <c r="LJU415" s="47"/>
      <c r="LJV415" s="47"/>
      <c r="LJW415" s="47"/>
      <c r="LJX415" s="47"/>
      <c r="LJY415" s="47"/>
      <c r="LJZ415" s="47"/>
      <c r="LKA415" s="47"/>
      <c r="LKB415" s="47"/>
      <c r="LKC415" s="47"/>
      <c r="LKD415" s="47"/>
      <c r="LKE415" s="47"/>
      <c r="LKF415" s="47"/>
      <c r="LKG415" s="47"/>
      <c r="LKH415" s="47"/>
      <c r="LKI415" s="47"/>
      <c r="LKJ415" s="47"/>
      <c r="LKK415" s="47"/>
      <c r="LKL415" s="47"/>
      <c r="LKM415" s="47"/>
      <c r="LKN415" s="47"/>
      <c r="LKO415" s="47"/>
      <c r="LKP415" s="47"/>
      <c r="LKQ415" s="47"/>
      <c r="LKR415" s="47"/>
      <c r="LKS415" s="47"/>
      <c r="LKT415" s="47"/>
      <c r="LKU415" s="47"/>
      <c r="LKV415" s="47"/>
      <c r="LKW415" s="47"/>
      <c r="LKX415" s="47"/>
      <c r="LKY415" s="47"/>
      <c r="LKZ415" s="47"/>
      <c r="LLA415" s="47"/>
      <c r="LLB415" s="47"/>
      <c r="LLC415" s="47"/>
      <c r="LLD415" s="47"/>
      <c r="LLE415" s="47"/>
      <c r="LLF415" s="47"/>
      <c r="LLG415" s="47"/>
      <c r="LLH415" s="47"/>
      <c r="LLI415" s="47"/>
      <c r="LLJ415" s="47"/>
      <c r="LLK415" s="47"/>
      <c r="LLL415" s="47"/>
      <c r="LLM415" s="47"/>
      <c r="LLN415" s="47"/>
      <c r="LLO415" s="47"/>
      <c r="LLP415" s="47"/>
      <c r="LLQ415" s="47"/>
      <c r="LLR415" s="47"/>
      <c r="LLS415" s="47"/>
      <c r="LLT415" s="47"/>
      <c r="LLU415" s="47"/>
      <c r="LLV415" s="47"/>
      <c r="LLW415" s="47"/>
      <c r="LLX415" s="47"/>
      <c r="LLY415" s="47"/>
      <c r="LLZ415" s="47"/>
      <c r="LMA415" s="47"/>
      <c r="LMB415" s="47"/>
      <c r="LMC415" s="47"/>
      <c r="LMD415" s="47"/>
      <c r="LME415" s="47"/>
      <c r="LMF415" s="47"/>
      <c r="LMG415" s="47"/>
      <c r="LMH415" s="47"/>
      <c r="LMI415" s="47"/>
      <c r="LMJ415" s="47"/>
      <c r="LMK415" s="47"/>
      <c r="LML415" s="47"/>
      <c r="LMM415" s="47"/>
      <c r="LMN415" s="47"/>
      <c r="LMO415" s="47"/>
      <c r="LMP415" s="47"/>
      <c r="LMQ415" s="47"/>
      <c r="LMR415" s="47"/>
      <c r="LMS415" s="47"/>
      <c r="LMT415" s="47"/>
      <c r="LMU415" s="47"/>
      <c r="LMV415" s="47"/>
      <c r="LMW415" s="47"/>
      <c r="LMX415" s="47"/>
      <c r="LMY415" s="47"/>
      <c r="LMZ415" s="47"/>
      <c r="LNA415" s="47"/>
      <c r="LNB415" s="47"/>
      <c r="LNC415" s="47"/>
      <c r="LND415" s="47"/>
      <c r="LNE415" s="47"/>
      <c r="LNF415" s="47"/>
      <c r="LNG415" s="47"/>
      <c r="LNH415" s="47"/>
      <c r="LNI415" s="47"/>
      <c r="LNJ415" s="47"/>
      <c r="LNK415" s="47"/>
      <c r="LNL415" s="47"/>
      <c r="LNM415" s="47"/>
      <c r="LNN415" s="47"/>
      <c r="LNO415" s="47"/>
      <c r="LNP415" s="47"/>
      <c r="LNQ415" s="47"/>
      <c r="LNR415" s="47"/>
      <c r="LNS415" s="47"/>
      <c r="LNT415" s="47"/>
      <c r="LNU415" s="47"/>
      <c r="LNV415" s="47"/>
      <c r="LNW415" s="47"/>
      <c r="LNX415" s="47"/>
      <c r="LNY415" s="47"/>
      <c r="LNZ415" s="47"/>
      <c r="LOA415" s="47"/>
      <c r="LOB415" s="47"/>
      <c r="LOC415" s="47"/>
      <c r="LOD415" s="47"/>
      <c r="LOE415" s="47"/>
      <c r="LOF415" s="47"/>
      <c r="LOG415" s="47"/>
      <c r="LOH415" s="47"/>
      <c r="LOI415" s="47"/>
      <c r="LOJ415" s="47"/>
      <c r="LOK415" s="47"/>
      <c r="LOL415" s="47"/>
      <c r="LOM415" s="47"/>
      <c r="LON415" s="47"/>
      <c r="LOO415" s="47"/>
      <c r="LOP415" s="47"/>
      <c r="LOQ415" s="47"/>
      <c r="LOR415" s="47"/>
      <c r="LOS415" s="47"/>
      <c r="LOT415" s="47"/>
      <c r="LOU415" s="47"/>
      <c r="LOV415" s="47"/>
      <c r="LOW415" s="47"/>
      <c r="LOX415" s="47"/>
      <c r="LOY415" s="47"/>
      <c r="LOZ415" s="47"/>
      <c r="LPA415" s="47"/>
      <c r="LPB415" s="47"/>
      <c r="LPC415" s="47"/>
      <c r="LPD415" s="47"/>
      <c r="LPE415" s="47"/>
      <c r="LPF415" s="47"/>
      <c r="LPG415" s="47"/>
      <c r="LPH415" s="47"/>
      <c r="LPI415" s="47"/>
      <c r="LPJ415" s="47"/>
      <c r="LPK415" s="47"/>
      <c r="LPL415" s="47"/>
      <c r="LPM415" s="47"/>
      <c r="LPN415" s="47"/>
      <c r="LPO415" s="47"/>
      <c r="LPP415" s="47"/>
      <c r="LPQ415" s="47"/>
      <c r="LPR415" s="47"/>
      <c r="LPS415" s="47"/>
      <c r="LPT415" s="47"/>
      <c r="LPU415" s="47"/>
      <c r="LPV415" s="47"/>
      <c r="LPW415" s="47"/>
      <c r="LPX415" s="47"/>
      <c r="LPY415" s="47"/>
      <c r="LPZ415" s="47"/>
      <c r="LQA415" s="47"/>
      <c r="LQB415" s="47"/>
      <c r="LQC415" s="47"/>
      <c r="LQD415" s="47"/>
      <c r="LQE415" s="47"/>
      <c r="LQF415" s="47"/>
      <c r="LQG415" s="47"/>
      <c r="LQH415" s="47"/>
      <c r="LQI415" s="47"/>
      <c r="LQJ415" s="47"/>
      <c r="LQK415" s="47"/>
      <c r="LQL415" s="47"/>
      <c r="LQM415" s="47"/>
      <c r="LQN415" s="47"/>
      <c r="LQO415" s="47"/>
      <c r="LQP415" s="47"/>
      <c r="LQQ415" s="47"/>
      <c r="LQR415" s="47"/>
      <c r="LQS415" s="47"/>
      <c r="LQT415" s="47"/>
      <c r="LQU415" s="47"/>
      <c r="LQV415" s="47"/>
      <c r="LQW415" s="47"/>
      <c r="LQX415" s="47"/>
      <c r="LQY415" s="47"/>
      <c r="LQZ415" s="47"/>
      <c r="LRA415" s="47"/>
      <c r="LRB415" s="47"/>
      <c r="LRC415" s="47"/>
      <c r="LRD415" s="47"/>
      <c r="LRE415" s="47"/>
      <c r="LRF415" s="47"/>
      <c r="LRG415" s="47"/>
      <c r="LRH415" s="47"/>
      <c r="LRI415" s="47"/>
      <c r="LRJ415" s="47"/>
      <c r="LRK415" s="47"/>
      <c r="LRL415" s="47"/>
      <c r="LRM415" s="47"/>
      <c r="LRN415" s="47"/>
      <c r="LRO415" s="47"/>
      <c r="LRP415" s="47"/>
      <c r="LRQ415" s="47"/>
      <c r="LRR415" s="47"/>
      <c r="LRS415" s="47"/>
      <c r="LRT415" s="47"/>
      <c r="LRU415" s="47"/>
      <c r="LRV415" s="47"/>
      <c r="LRW415" s="47"/>
      <c r="LRX415" s="47"/>
      <c r="LRY415" s="47"/>
      <c r="LRZ415" s="47"/>
      <c r="LSA415" s="47"/>
      <c r="LSB415" s="47"/>
      <c r="LSC415" s="47"/>
      <c r="LSD415" s="47"/>
      <c r="LSE415" s="47"/>
      <c r="LSF415" s="47"/>
      <c r="LSG415" s="47"/>
      <c r="LSH415" s="47"/>
      <c r="LSI415" s="47"/>
      <c r="LSJ415" s="47"/>
      <c r="LSK415" s="47"/>
      <c r="LSL415" s="47"/>
      <c r="LSM415" s="47"/>
      <c r="LSN415" s="47"/>
      <c r="LSO415" s="47"/>
      <c r="LSP415" s="47"/>
      <c r="LSQ415" s="47"/>
      <c r="LSR415" s="47"/>
      <c r="LSS415" s="47"/>
      <c r="LST415" s="47"/>
      <c r="LSU415" s="47"/>
      <c r="LSV415" s="47"/>
      <c r="LSW415" s="47"/>
      <c r="LSX415" s="47"/>
      <c r="LSY415" s="47"/>
      <c r="LSZ415" s="47"/>
      <c r="LTA415" s="47"/>
      <c r="LTB415" s="47"/>
      <c r="LTC415" s="47"/>
      <c r="LTD415" s="47"/>
      <c r="LTE415" s="47"/>
      <c r="LTF415" s="47"/>
      <c r="LTG415" s="47"/>
      <c r="LTH415" s="47"/>
      <c r="LTI415" s="47"/>
      <c r="LTJ415" s="47"/>
      <c r="LTK415" s="47"/>
      <c r="LTL415" s="47"/>
      <c r="LTM415" s="47"/>
      <c r="LTN415" s="47"/>
      <c r="LTO415" s="47"/>
      <c r="LTP415" s="47"/>
      <c r="LTQ415" s="47"/>
      <c r="LTR415" s="47"/>
      <c r="LTS415" s="47"/>
      <c r="LTT415" s="47"/>
      <c r="LTU415" s="47"/>
      <c r="LTV415" s="47"/>
      <c r="LTW415" s="47"/>
      <c r="LTX415" s="47"/>
      <c r="LTY415" s="47"/>
      <c r="LTZ415" s="47"/>
      <c r="LUA415" s="47"/>
      <c r="LUB415" s="47"/>
      <c r="LUC415" s="47"/>
      <c r="LUD415" s="47"/>
      <c r="LUE415" s="47"/>
      <c r="LUF415" s="47"/>
      <c r="LUG415" s="47"/>
      <c r="LUH415" s="47"/>
      <c r="LUI415" s="47"/>
      <c r="LUJ415" s="47"/>
      <c r="LUK415" s="47"/>
      <c r="LUL415" s="47"/>
      <c r="LUM415" s="47"/>
      <c r="LUN415" s="47"/>
      <c r="LUO415" s="47"/>
      <c r="LUP415" s="47"/>
      <c r="LUQ415" s="47"/>
      <c r="LUR415" s="47"/>
      <c r="LUS415" s="47"/>
      <c r="LUT415" s="47"/>
      <c r="LUU415" s="47"/>
      <c r="LUV415" s="47"/>
      <c r="LUW415" s="47"/>
      <c r="LUX415" s="47"/>
      <c r="LUY415" s="47"/>
      <c r="LUZ415" s="47"/>
      <c r="LVA415" s="47"/>
      <c r="LVB415" s="47"/>
      <c r="LVC415" s="47"/>
      <c r="LVD415" s="47"/>
      <c r="LVE415" s="47"/>
      <c r="LVF415" s="47"/>
      <c r="LVG415" s="47"/>
      <c r="LVH415" s="47"/>
      <c r="LVI415" s="47"/>
      <c r="LVJ415" s="47"/>
      <c r="LVK415" s="47"/>
      <c r="LVL415" s="47"/>
      <c r="LVM415" s="47"/>
      <c r="LVN415" s="47"/>
      <c r="LVO415" s="47"/>
      <c r="LVP415" s="47"/>
      <c r="LVQ415" s="47"/>
      <c r="LVR415" s="47"/>
      <c r="LVS415" s="47"/>
      <c r="LVT415" s="47"/>
      <c r="LVU415" s="47"/>
      <c r="LVV415" s="47"/>
      <c r="LVW415" s="47"/>
      <c r="LVX415" s="47"/>
      <c r="LVY415" s="47"/>
      <c r="LVZ415" s="47"/>
      <c r="LWA415" s="47"/>
      <c r="LWB415" s="47"/>
      <c r="LWC415" s="47"/>
      <c r="LWD415" s="47"/>
      <c r="LWE415" s="47"/>
      <c r="LWF415" s="47"/>
      <c r="LWG415" s="47"/>
      <c r="LWH415" s="47"/>
      <c r="LWI415" s="47"/>
      <c r="LWJ415" s="47"/>
      <c r="LWK415" s="47"/>
      <c r="LWL415" s="47"/>
      <c r="LWM415" s="47"/>
      <c r="LWN415" s="47"/>
      <c r="LWO415" s="47"/>
      <c r="LWP415" s="47"/>
      <c r="LWQ415" s="47"/>
      <c r="LWR415" s="47"/>
      <c r="LWS415" s="47"/>
      <c r="LWT415" s="47"/>
      <c r="LWU415" s="47"/>
      <c r="LWV415" s="47"/>
      <c r="LWW415" s="47"/>
      <c r="LWX415" s="47"/>
      <c r="LWY415" s="47"/>
      <c r="LWZ415" s="47"/>
      <c r="LXA415" s="47"/>
      <c r="LXB415" s="47"/>
      <c r="LXC415" s="47"/>
      <c r="LXD415" s="47"/>
      <c r="LXE415" s="47"/>
      <c r="LXF415" s="47"/>
      <c r="LXG415" s="47"/>
      <c r="LXH415" s="47"/>
      <c r="LXI415" s="47"/>
      <c r="LXJ415" s="47"/>
      <c r="LXK415" s="47"/>
      <c r="LXL415" s="47"/>
      <c r="LXM415" s="47"/>
      <c r="LXN415" s="47"/>
      <c r="LXO415" s="47"/>
      <c r="LXP415" s="47"/>
      <c r="LXQ415" s="47"/>
      <c r="LXR415" s="47"/>
      <c r="LXS415" s="47"/>
      <c r="LXT415" s="47"/>
      <c r="LXU415" s="47"/>
      <c r="LXV415" s="47"/>
      <c r="LXW415" s="47"/>
      <c r="LXX415" s="47"/>
      <c r="LXY415" s="47"/>
      <c r="LXZ415" s="47"/>
      <c r="LYA415" s="47"/>
      <c r="LYB415" s="47"/>
      <c r="LYC415" s="47"/>
      <c r="LYD415" s="47"/>
      <c r="LYE415" s="47"/>
      <c r="LYF415" s="47"/>
      <c r="LYG415" s="47"/>
      <c r="LYH415" s="47"/>
      <c r="LYI415" s="47"/>
      <c r="LYJ415" s="47"/>
      <c r="LYK415" s="47"/>
      <c r="LYL415" s="47"/>
      <c r="LYM415" s="47"/>
      <c r="LYN415" s="47"/>
      <c r="LYO415" s="47"/>
      <c r="LYP415" s="47"/>
      <c r="LYQ415" s="47"/>
      <c r="LYR415" s="47"/>
      <c r="LYS415" s="47"/>
      <c r="LYT415" s="47"/>
      <c r="LYU415" s="47"/>
      <c r="LYV415" s="47"/>
      <c r="LYW415" s="47"/>
      <c r="LYX415" s="47"/>
      <c r="LYY415" s="47"/>
      <c r="LYZ415" s="47"/>
      <c r="LZA415" s="47"/>
      <c r="LZB415" s="47"/>
      <c r="LZC415" s="47"/>
      <c r="LZD415" s="47"/>
      <c r="LZE415" s="47"/>
      <c r="LZF415" s="47"/>
      <c r="LZG415" s="47"/>
      <c r="LZH415" s="47"/>
      <c r="LZI415" s="47"/>
      <c r="LZJ415" s="47"/>
      <c r="LZK415" s="47"/>
      <c r="LZL415" s="47"/>
      <c r="LZM415" s="47"/>
      <c r="LZN415" s="47"/>
      <c r="LZO415" s="47"/>
      <c r="LZP415" s="47"/>
      <c r="LZQ415" s="47"/>
      <c r="LZR415" s="47"/>
      <c r="LZS415" s="47"/>
      <c r="LZT415" s="47"/>
      <c r="LZU415" s="47"/>
      <c r="LZV415" s="47"/>
      <c r="LZW415" s="47"/>
      <c r="LZX415" s="47"/>
      <c r="LZY415" s="47"/>
      <c r="LZZ415" s="47"/>
      <c r="MAA415" s="47"/>
      <c r="MAB415" s="47"/>
      <c r="MAC415" s="47"/>
      <c r="MAD415" s="47"/>
      <c r="MAE415" s="47"/>
      <c r="MAF415" s="47"/>
      <c r="MAG415" s="47"/>
      <c r="MAH415" s="47"/>
      <c r="MAI415" s="47"/>
      <c r="MAJ415" s="47"/>
      <c r="MAK415" s="47"/>
      <c r="MAL415" s="47"/>
      <c r="MAM415" s="47"/>
      <c r="MAN415" s="47"/>
      <c r="MAO415" s="47"/>
      <c r="MAP415" s="47"/>
      <c r="MAQ415" s="47"/>
      <c r="MAR415" s="47"/>
      <c r="MAS415" s="47"/>
      <c r="MAT415" s="47"/>
      <c r="MAU415" s="47"/>
      <c r="MAV415" s="47"/>
      <c r="MAW415" s="47"/>
      <c r="MAX415" s="47"/>
      <c r="MAY415" s="47"/>
      <c r="MAZ415" s="47"/>
      <c r="MBA415" s="47"/>
      <c r="MBB415" s="47"/>
      <c r="MBC415" s="47"/>
      <c r="MBD415" s="47"/>
      <c r="MBE415" s="47"/>
      <c r="MBF415" s="47"/>
      <c r="MBG415" s="47"/>
      <c r="MBH415" s="47"/>
      <c r="MBI415" s="47"/>
      <c r="MBJ415" s="47"/>
      <c r="MBK415" s="47"/>
      <c r="MBL415" s="47"/>
      <c r="MBM415" s="47"/>
      <c r="MBN415" s="47"/>
      <c r="MBO415" s="47"/>
      <c r="MBP415" s="47"/>
      <c r="MBQ415" s="47"/>
      <c r="MBR415" s="47"/>
      <c r="MBS415" s="47"/>
      <c r="MBT415" s="47"/>
      <c r="MBU415" s="47"/>
      <c r="MBV415" s="47"/>
      <c r="MBW415" s="47"/>
      <c r="MBX415" s="47"/>
      <c r="MBY415" s="47"/>
      <c r="MBZ415" s="47"/>
      <c r="MCA415" s="47"/>
      <c r="MCB415" s="47"/>
      <c r="MCC415" s="47"/>
      <c r="MCD415" s="47"/>
      <c r="MCE415" s="47"/>
      <c r="MCF415" s="47"/>
      <c r="MCG415" s="47"/>
      <c r="MCH415" s="47"/>
      <c r="MCI415" s="47"/>
      <c r="MCJ415" s="47"/>
      <c r="MCK415" s="47"/>
      <c r="MCL415" s="47"/>
      <c r="MCM415" s="47"/>
      <c r="MCN415" s="47"/>
      <c r="MCO415" s="47"/>
      <c r="MCP415" s="47"/>
      <c r="MCQ415" s="47"/>
      <c r="MCR415" s="47"/>
      <c r="MCS415" s="47"/>
      <c r="MCT415" s="47"/>
      <c r="MCU415" s="47"/>
      <c r="MCV415" s="47"/>
      <c r="MCW415" s="47"/>
      <c r="MCX415" s="47"/>
      <c r="MCY415" s="47"/>
      <c r="MCZ415" s="47"/>
      <c r="MDA415" s="47"/>
      <c r="MDB415" s="47"/>
      <c r="MDC415" s="47"/>
      <c r="MDD415" s="47"/>
      <c r="MDE415" s="47"/>
      <c r="MDF415" s="47"/>
      <c r="MDG415" s="47"/>
      <c r="MDH415" s="47"/>
      <c r="MDI415" s="47"/>
      <c r="MDJ415" s="47"/>
      <c r="MDK415" s="47"/>
      <c r="MDL415" s="47"/>
      <c r="MDM415" s="47"/>
      <c r="MDN415" s="47"/>
      <c r="MDO415" s="47"/>
      <c r="MDP415" s="47"/>
      <c r="MDQ415" s="47"/>
      <c r="MDR415" s="47"/>
      <c r="MDS415" s="47"/>
      <c r="MDT415" s="47"/>
      <c r="MDU415" s="47"/>
      <c r="MDV415" s="47"/>
      <c r="MDW415" s="47"/>
      <c r="MDX415" s="47"/>
      <c r="MDY415" s="47"/>
      <c r="MDZ415" s="47"/>
      <c r="MEA415" s="47"/>
      <c r="MEB415" s="47"/>
      <c r="MEC415" s="47"/>
      <c r="MED415" s="47"/>
      <c r="MEE415" s="47"/>
      <c r="MEF415" s="47"/>
      <c r="MEG415" s="47"/>
      <c r="MEH415" s="47"/>
      <c r="MEI415" s="47"/>
      <c r="MEJ415" s="47"/>
      <c r="MEK415" s="47"/>
      <c r="MEL415" s="47"/>
      <c r="MEM415" s="47"/>
      <c r="MEN415" s="47"/>
      <c r="MEO415" s="47"/>
      <c r="MEP415" s="47"/>
      <c r="MEQ415" s="47"/>
      <c r="MER415" s="47"/>
      <c r="MES415" s="47"/>
      <c r="MET415" s="47"/>
      <c r="MEU415" s="47"/>
      <c r="MEV415" s="47"/>
      <c r="MEW415" s="47"/>
      <c r="MEX415" s="47"/>
      <c r="MEY415" s="47"/>
      <c r="MEZ415" s="47"/>
      <c r="MFA415" s="47"/>
      <c r="MFB415" s="47"/>
      <c r="MFC415" s="47"/>
      <c r="MFD415" s="47"/>
      <c r="MFE415" s="47"/>
      <c r="MFF415" s="47"/>
      <c r="MFG415" s="47"/>
      <c r="MFH415" s="47"/>
      <c r="MFI415" s="47"/>
      <c r="MFJ415" s="47"/>
      <c r="MFK415" s="47"/>
      <c r="MFL415" s="47"/>
      <c r="MFM415" s="47"/>
      <c r="MFN415" s="47"/>
      <c r="MFO415" s="47"/>
      <c r="MFP415" s="47"/>
      <c r="MFQ415" s="47"/>
      <c r="MFR415" s="47"/>
      <c r="MFS415" s="47"/>
      <c r="MFT415" s="47"/>
      <c r="MFU415" s="47"/>
      <c r="MFV415" s="47"/>
      <c r="MFW415" s="47"/>
      <c r="MFX415" s="47"/>
      <c r="MFY415" s="47"/>
      <c r="MFZ415" s="47"/>
      <c r="MGA415" s="47"/>
      <c r="MGB415" s="47"/>
      <c r="MGC415" s="47"/>
      <c r="MGD415" s="47"/>
      <c r="MGE415" s="47"/>
      <c r="MGF415" s="47"/>
      <c r="MGG415" s="47"/>
      <c r="MGH415" s="47"/>
      <c r="MGI415" s="47"/>
      <c r="MGJ415" s="47"/>
      <c r="MGK415" s="47"/>
      <c r="MGL415" s="47"/>
      <c r="MGM415" s="47"/>
      <c r="MGN415" s="47"/>
      <c r="MGO415" s="47"/>
      <c r="MGP415" s="47"/>
      <c r="MGQ415" s="47"/>
      <c r="MGR415" s="47"/>
      <c r="MGS415" s="47"/>
      <c r="MGT415" s="47"/>
      <c r="MGU415" s="47"/>
      <c r="MGV415" s="47"/>
      <c r="MGW415" s="47"/>
      <c r="MGX415" s="47"/>
      <c r="MGY415" s="47"/>
      <c r="MGZ415" s="47"/>
      <c r="MHA415" s="47"/>
      <c r="MHB415" s="47"/>
      <c r="MHC415" s="47"/>
      <c r="MHD415" s="47"/>
      <c r="MHE415" s="47"/>
      <c r="MHF415" s="47"/>
      <c r="MHG415" s="47"/>
      <c r="MHH415" s="47"/>
      <c r="MHI415" s="47"/>
      <c r="MHJ415" s="47"/>
      <c r="MHK415" s="47"/>
      <c r="MHL415" s="47"/>
      <c r="MHM415" s="47"/>
      <c r="MHN415" s="47"/>
      <c r="MHO415" s="47"/>
      <c r="MHP415" s="47"/>
      <c r="MHQ415" s="47"/>
      <c r="MHR415" s="47"/>
      <c r="MHS415" s="47"/>
      <c r="MHT415" s="47"/>
      <c r="MHU415" s="47"/>
      <c r="MHV415" s="47"/>
      <c r="MHW415" s="47"/>
      <c r="MHX415" s="47"/>
      <c r="MHY415" s="47"/>
      <c r="MHZ415" s="47"/>
      <c r="MIA415" s="47"/>
      <c r="MIB415" s="47"/>
      <c r="MIC415" s="47"/>
      <c r="MID415" s="47"/>
      <c r="MIE415" s="47"/>
      <c r="MIF415" s="47"/>
      <c r="MIG415" s="47"/>
      <c r="MIH415" s="47"/>
      <c r="MII415" s="47"/>
      <c r="MIJ415" s="47"/>
      <c r="MIK415" s="47"/>
      <c r="MIL415" s="47"/>
      <c r="MIM415" s="47"/>
      <c r="MIN415" s="47"/>
      <c r="MIO415" s="47"/>
      <c r="MIP415" s="47"/>
      <c r="MIQ415" s="47"/>
      <c r="MIR415" s="47"/>
      <c r="MIS415" s="47"/>
      <c r="MIT415" s="47"/>
      <c r="MIU415" s="47"/>
      <c r="MIV415" s="47"/>
      <c r="MIW415" s="47"/>
      <c r="MIX415" s="47"/>
      <c r="MIY415" s="47"/>
      <c r="MIZ415" s="47"/>
      <c r="MJA415" s="47"/>
      <c r="MJB415" s="47"/>
      <c r="MJC415" s="47"/>
      <c r="MJD415" s="47"/>
      <c r="MJE415" s="47"/>
      <c r="MJF415" s="47"/>
      <c r="MJG415" s="47"/>
      <c r="MJH415" s="47"/>
      <c r="MJI415" s="47"/>
      <c r="MJJ415" s="47"/>
      <c r="MJK415" s="47"/>
      <c r="MJL415" s="47"/>
      <c r="MJM415" s="47"/>
      <c r="MJN415" s="47"/>
      <c r="MJO415" s="47"/>
      <c r="MJP415" s="47"/>
      <c r="MJQ415" s="47"/>
      <c r="MJR415" s="47"/>
      <c r="MJS415" s="47"/>
      <c r="MJT415" s="47"/>
      <c r="MJU415" s="47"/>
      <c r="MJV415" s="47"/>
      <c r="MJW415" s="47"/>
      <c r="MJX415" s="47"/>
      <c r="MJY415" s="47"/>
      <c r="MJZ415" s="47"/>
      <c r="MKA415" s="47"/>
      <c r="MKB415" s="47"/>
      <c r="MKC415" s="47"/>
      <c r="MKD415" s="47"/>
      <c r="MKE415" s="47"/>
      <c r="MKF415" s="47"/>
      <c r="MKG415" s="47"/>
      <c r="MKH415" s="47"/>
      <c r="MKI415" s="47"/>
      <c r="MKJ415" s="47"/>
      <c r="MKK415" s="47"/>
      <c r="MKL415" s="47"/>
      <c r="MKM415" s="47"/>
      <c r="MKN415" s="47"/>
      <c r="MKO415" s="47"/>
      <c r="MKP415" s="47"/>
      <c r="MKQ415" s="47"/>
      <c r="MKR415" s="47"/>
      <c r="MKS415" s="47"/>
      <c r="MKT415" s="47"/>
      <c r="MKU415" s="47"/>
      <c r="MKV415" s="47"/>
      <c r="MKW415" s="47"/>
      <c r="MKX415" s="47"/>
      <c r="MKY415" s="47"/>
      <c r="MKZ415" s="47"/>
      <c r="MLA415" s="47"/>
      <c r="MLB415" s="47"/>
      <c r="MLC415" s="47"/>
      <c r="MLD415" s="47"/>
      <c r="MLE415" s="47"/>
      <c r="MLF415" s="47"/>
      <c r="MLG415" s="47"/>
      <c r="MLH415" s="47"/>
      <c r="MLI415" s="47"/>
      <c r="MLJ415" s="47"/>
      <c r="MLK415" s="47"/>
      <c r="MLL415" s="47"/>
      <c r="MLM415" s="47"/>
      <c r="MLN415" s="47"/>
      <c r="MLO415" s="47"/>
      <c r="MLP415" s="47"/>
      <c r="MLQ415" s="47"/>
      <c r="MLR415" s="47"/>
      <c r="MLS415" s="47"/>
      <c r="MLT415" s="47"/>
      <c r="MLU415" s="47"/>
      <c r="MLV415" s="47"/>
      <c r="MLW415" s="47"/>
      <c r="MLX415" s="47"/>
      <c r="MLY415" s="47"/>
      <c r="MLZ415" s="47"/>
      <c r="MMA415" s="47"/>
      <c r="MMB415" s="47"/>
      <c r="MMC415" s="47"/>
      <c r="MMD415" s="47"/>
      <c r="MME415" s="47"/>
      <c r="MMF415" s="47"/>
      <c r="MMG415" s="47"/>
      <c r="MMH415" s="47"/>
      <c r="MMI415" s="47"/>
      <c r="MMJ415" s="47"/>
      <c r="MMK415" s="47"/>
      <c r="MML415" s="47"/>
      <c r="MMM415" s="47"/>
      <c r="MMN415" s="47"/>
      <c r="MMO415" s="47"/>
      <c r="MMP415" s="47"/>
      <c r="MMQ415" s="47"/>
      <c r="MMR415" s="47"/>
      <c r="MMS415" s="47"/>
      <c r="MMT415" s="47"/>
      <c r="MMU415" s="47"/>
      <c r="MMV415" s="47"/>
      <c r="MMW415" s="47"/>
      <c r="MMX415" s="47"/>
      <c r="MMY415" s="47"/>
      <c r="MMZ415" s="47"/>
      <c r="MNA415" s="47"/>
      <c r="MNB415" s="47"/>
      <c r="MNC415" s="47"/>
      <c r="MND415" s="47"/>
      <c r="MNE415" s="47"/>
      <c r="MNF415" s="47"/>
      <c r="MNG415" s="47"/>
      <c r="MNH415" s="47"/>
      <c r="MNI415" s="47"/>
      <c r="MNJ415" s="47"/>
      <c r="MNK415" s="47"/>
      <c r="MNL415" s="47"/>
      <c r="MNM415" s="47"/>
      <c r="MNN415" s="47"/>
      <c r="MNO415" s="47"/>
      <c r="MNP415" s="47"/>
      <c r="MNQ415" s="47"/>
      <c r="MNR415" s="47"/>
      <c r="MNS415" s="47"/>
      <c r="MNT415" s="47"/>
      <c r="MNU415" s="47"/>
      <c r="MNV415" s="47"/>
      <c r="MNW415" s="47"/>
      <c r="MNX415" s="47"/>
      <c r="MNY415" s="47"/>
      <c r="MNZ415" s="47"/>
      <c r="MOA415" s="47"/>
      <c r="MOB415" s="47"/>
      <c r="MOC415" s="47"/>
      <c r="MOD415" s="47"/>
      <c r="MOE415" s="47"/>
      <c r="MOF415" s="47"/>
      <c r="MOG415" s="47"/>
      <c r="MOH415" s="47"/>
      <c r="MOI415" s="47"/>
      <c r="MOJ415" s="47"/>
      <c r="MOK415" s="47"/>
      <c r="MOL415" s="47"/>
      <c r="MOM415" s="47"/>
      <c r="MON415" s="47"/>
      <c r="MOO415" s="47"/>
      <c r="MOP415" s="47"/>
      <c r="MOQ415" s="47"/>
      <c r="MOR415" s="47"/>
      <c r="MOS415" s="47"/>
      <c r="MOT415" s="47"/>
      <c r="MOU415" s="47"/>
      <c r="MOV415" s="47"/>
      <c r="MOW415" s="47"/>
      <c r="MOX415" s="47"/>
      <c r="MOY415" s="47"/>
      <c r="MOZ415" s="47"/>
      <c r="MPA415" s="47"/>
      <c r="MPB415" s="47"/>
      <c r="MPC415" s="47"/>
      <c r="MPD415" s="47"/>
      <c r="MPE415" s="47"/>
      <c r="MPF415" s="47"/>
      <c r="MPG415" s="47"/>
      <c r="MPH415" s="47"/>
      <c r="MPI415" s="47"/>
      <c r="MPJ415" s="47"/>
      <c r="MPK415" s="47"/>
      <c r="MPL415" s="47"/>
      <c r="MPM415" s="47"/>
      <c r="MPN415" s="47"/>
      <c r="MPO415" s="47"/>
      <c r="MPP415" s="47"/>
      <c r="MPQ415" s="47"/>
      <c r="MPR415" s="47"/>
      <c r="MPS415" s="47"/>
      <c r="MPT415" s="47"/>
      <c r="MPU415" s="47"/>
      <c r="MPV415" s="47"/>
      <c r="MPW415" s="47"/>
      <c r="MPX415" s="47"/>
      <c r="MPY415" s="47"/>
      <c r="MPZ415" s="47"/>
      <c r="MQA415" s="47"/>
      <c r="MQB415" s="47"/>
      <c r="MQC415" s="47"/>
      <c r="MQD415" s="47"/>
      <c r="MQE415" s="47"/>
      <c r="MQF415" s="47"/>
      <c r="MQG415" s="47"/>
      <c r="MQH415" s="47"/>
      <c r="MQI415" s="47"/>
      <c r="MQJ415" s="47"/>
      <c r="MQK415" s="47"/>
      <c r="MQL415" s="47"/>
      <c r="MQM415" s="47"/>
      <c r="MQN415" s="47"/>
      <c r="MQO415" s="47"/>
      <c r="MQP415" s="47"/>
      <c r="MQQ415" s="47"/>
      <c r="MQR415" s="47"/>
      <c r="MQS415" s="47"/>
      <c r="MQT415" s="47"/>
      <c r="MQU415" s="47"/>
      <c r="MQV415" s="47"/>
      <c r="MQW415" s="47"/>
      <c r="MQX415" s="47"/>
      <c r="MQY415" s="47"/>
      <c r="MQZ415" s="47"/>
      <c r="MRA415" s="47"/>
      <c r="MRB415" s="47"/>
      <c r="MRC415" s="47"/>
      <c r="MRD415" s="47"/>
      <c r="MRE415" s="47"/>
      <c r="MRF415" s="47"/>
      <c r="MRG415" s="47"/>
      <c r="MRH415" s="47"/>
      <c r="MRI415" s="47"/>
      <c r="MRJ415" s="47"/>
      <c r="MRK415" s="47"/>
      <c r="MRL415" s="47"/>
      <c r="MRM415" s="47"/>
      <c r="MRN415" s="47"/>
      <c r="MRO415" s="47"/>
      <c r="MRP415" s="47"/>
      <c r="MRQ415" s="47"/>
      <c r="MRR415" s="47"/>
      <c r="MRS415" s="47"/>
      <c r="MRT415" s="47"/>
      <c r="MRU415" s="47"/>
      <c r="MRV415" s="47"/>
      <c r="MRW415" s="47"/>
      <c r="MRX415" s="47"/>
      <c r="MRY415" s="47"/>
      <c r="MRZ415" s="47"/>
      <c r="MSA415" s="47"/>
      <c r="MSB415" s="47"/>
      <c r="MSC415" s="47"/>
      <c r="MSD415" s="47"/>
      <c r="MSE415" s="47"/>
      <c r="MSF415" s="47"/>
      <c r="MSG415" s="47"/>
      <c r="MSH415" s="47"/>
      <c r="MSI415" s="47"/>
      <c r="MSJ415" s="47"/>
      <c r="MSK415" s="47"/>
      <c r="MSL415" s="47"/>
      <c r="MSM415" s="47"/>
      <c r="MSN415" s="47"/>
      <c r="MSO415" s="47"/>
      <c r="MSP415" s="47"/>
      <c r="MSQ415" s="47"/>
      <c r="MSR415" s="47"/>
      <c r="MSS415" s="47"/>
      <c r="MST415" s="47"/>
      <c r="MSU415" s="47"/>
      <c r="MSV415" s="47"/>
      <c r="MSW415" s="47"/>
      <c r="MSX415" s="47"/>
      <c r="MSY415" s="47"/>
      <c r="MSZ415" s="47"/>
      <c r="MTA415" s="47"/>
      <c r="MTB415" s="47"/>
      <c r="MTC415" s="47"/>
      <c r="MTD415" s="47"/>
      <c r="MTE415" s="47"/>
      <c r="MTF415" s="47"/>
      <c r="MTG415" s="47"/>
      <c r="MTH415" s="47"/>
      <c r="MTI415" s="47"/>
      <c r="MTJ415" s="47"/>
      <c r="MTK415" s="47"/>
      <c r="MTL415" s="47"/>
      <c r="MTM415" s="47"/>
      <c r="MTN415" s="47"/>
      <c r="MTO415" s="47"/>
      <c r="MTP415" s="47"/>
      <c r="MTQ415" s="47"/>
      <c r="MTR415" s="47"/>
      <c r="MTS415" s="47"/>
      <c r="MTT415" s="47"/>
      <c r="MTU415" s="47"/>
      <c r="MTV415" s="47"/>
      <c r="MTW415" s="47"/>
      <c r="MTX415" s="47"/>
      <c r="MTY415" s="47"/>
      <c r="MTZ415" s="47"/>
      <c r="MUA415" s="47"/>
      <c r="MUB415" s="47"/>
      <c r="MUC415" s="47"/>
      <c r="MUD415" s="47"/>
      <c r="MUE415" s="47"/>
      <c r="MUF415" s="47"/>
      <c r="MUG415" s="47"/>
      <c r="MUH415" s="47"/>
      <c r="MUI415" s="47"/>
      <c r="MUJ415" s="47"/>
      <c r="MUK415" s="47"/>
      <c r="MUL415" s="47"/>
      <c r="MUM415" s="47"/>
      <c r="MUN415" s="47"/>
      <c r="MUO415" s="47"/>
      <c r="MUP415" s="47"/>
      <c r="MUQ415" s="47"/>
      <c r="MUR415" s="47"/>
      <c r="MUS415" s="47"/>
      <c r="MUT415" s="47"/>
      <c r="MUU415" s="47"/>
      <c r="MUV415" s="47"/>
      <c r="MUW415" s="47"/>
      <c r="MUX415" s="47"/>
      <c r="MUY415" s="47"/>
      <c r="MUZ415" s="47"/>
      <c r="MVA415" s="47"/>
      <c r="MVB415" s="47"/>
      <c r="MVC415" s="47"/>
      <c r="MVD415" s="47"/>
      <c r="MVE415" s="47"/>
      <c r="MVF415" s="47"/>
      <c r="MVG415" s="47"/>
      <c r="MVH415" s="47"/>
      <c r="MVI415" s="47"/>
      <c r="MVJ415" s="47"/>
      <c r="MVK415" s="47"/>
      <c r="MVL415" s="47"/>
      <c r="MVM415" s="47"/>
      <c r="MVN415" s="47"/>
      <c r="MVO415" s="47"/>
      <c r="MVP415" s="47"/>
      <c r="MVQ415" s="47"/>
      <c r="MVR415" s="47"/>
      <c r="MVS415" s="47"/>
      <c r="MVT415" s="47"/>
      <c r="MVU415" s="47"/>
      <c r="MVV415" s="47"/>
      <c r="MVW415" s="47"/>
      <c r="MVX415" s="47"/>
      <c r="MVY415" s="47"/>
      <c r="MVZ415" s="47"/>
      <c r="MWA415" s="47"/>
      <c r="MWB415" s="47"/>
      <c r="MWC415" s="47"/>
      <c r="MWD415" s="47"/>
      <c r="MWE415" s="47"/>
      <c r="MWF415" s="47"/>
      <c r="MWG415" s="47"/>
      <c r="MWH415" s="47"/>
      <c r="MWI415" s="47"/>
      <c r="MWJ415" s="47"/>
      <c r="MWK415" s="47"/>
      <c r="MWL415" s="47"/>
      <c r="MWM415" s="47"/>
      <c r="MWN415" s="47"/>
      <c r="MWO415" s="47"/>
      <c r="MWP415" s="47"/>
      <c r="MWQ415" s="47"/>
      <c r="MWR415" s="47"/>
      <c r="MWS415" s="47"/>
      <c r="MWT415" s="47"/>
      <c r="MWU415" s="47"/>
      <c r="MWV415" s="47"/>
      <c r="MWW415" s="47"/>
      <c r="MWX415" s="47"/>
      <c r="MWY415" s="47"/>
      <c r="MWZ415" s="47"/>
      <c r="MXA415" s="47"/>
      <c r="MXB415" s="47"/>
      <c r="MXC415" s="47"/>
      <c r="MXD415" s="47"/>
      <c r="MXE415" s="47"/>
      <c r="MXF415" s="47"/>
      <c r="MXG415" s="47"/>
      <c r="MXH415" s="47"/>
      <c r="MXI415" s="47"/>
      <c r="MXJ415" s="47"/>
      <c r="MXK415" s="47"/>
      <c r="MXL415" s="47"/>
      <c r="MXM415" s="47"/>
      <c r="MXN415" s="47"/>
      <c r="MXO415" s="47"/>
      <c r="MXP415" s="47"/>
      <c r="MXQ415" s="47"/>
      <c r="MXR415" s="47"/>
      <c r="MXS415" s="47"/>
      <c r="MXT415" s="47"/>
      <c r="MXU415" s="47"/>
      <c r="MXV415" s="47"/>
      <c r="MXW415" s="47"/>
      <c r="MXX415" s="47"/>
      <c r="MXY415" s="47"/>
      <c r="MXZ415" s="47"/>
      <c r="MYA415" s="47"/>
      <c r="MYB415" s="47"/>
      <c r="MYC415" s="47"/>
      <c r="MYD415" s="47"/>
      <c r="MYE415" s="47"/>
      <c r="MYF415" s="47"/>
      <c r="MYG415" s="47"/>
      <c r="MYH415" s="47"/>
      <c r="MYI415" s="47"/>
      <c r="MYJ415" s="47"/>
      <c r="MYK415" s="47"/>
      <c r="MYL415" s="47"/>
      <c r="MYM415" s="47"/>
      <c r="MYN415" s="47"/>
      <c r="MYO415" s="47"/>
      <c r="MYP415" s="47"/>
      <c r="MYQ415" s="47"/>
      <c r="MYR415" s="47"/>
      <c r="MYS415" s="47"/>
      <c r="MYT415" s="47"/>
      <c r="MYU415" s="47"/>
      <c r="MYV415" s="47"/>
      <c r="MYW415" s="47"/>
      <c r="MYX415" s="47"/>
      <c r="MYY415" s="47"/>
      <c r="MYZ415" s="47"/>
      <c r="MZA415" s="47"/>
      <c r="MZB415" s="47"/>
      <c r="MZC415" s="47"/>
      <c r="MZD415" s="47"/>
      <c r="MZE415" s="47"/>
      <c r="MZF415" s="47"/>
      <c r="MZG415" s="47"/>
      <c r="MZH415" s="47"/>
      <c r="MZI415" s="47"/>
      <c r="MZJ415" s="47"/>
      <c r="MZK415" s="47"/>
      <c r="MZL415" s="47"/>
      <c r="MZM415" s="47"/>
      <c r="MZN415" s="47"/>
      <c r="MZO415" s="47"/>
      <c r="MZP415" s="47"/>
      <c r="MZQ415" s="47"/>
      <c r="MZR415" s="47"/>
      <c r="MZS415" s="47"/>
      <c r="MZT415" s="47"/>
      <c r="MZU415" s="47"/>
      <c r="MZV415" s="47"/>
      <c r="MZW415" s="47"/>
      <c r="MZX415" s="47"/>
      <c r="MZY415" s="47"/>
      <c r="MZZ415" s="47"/>
      <c r="NAA415" s="47"/>
      <c r="NAB415" s="47"/>
      <c r="NAC415" s="47"/>
      <c r="NAD415" s="47"/>
      <c r="NAE415" s="47"/>
      <c r="NAF415" s="47"/>
      <c r="NAG415" s="47"/>
      <c r="NAH415" s="47"/>
      <c r="NAI415" s="47"/>
      <c r="NAJ415" s="47"/>
      <c r="NAK415" s="47"/>
      <c r="NAL415" s="47"/>
      <c r="NAM415" s="47"/>
      <c r="NAN415" s="47"/>
      <c r="NAO415" s="47"/>
      <c r="NAP415" s="47"/>
      <c r="NAQ415" s="47"/>
      <c r="NAR415" s="47"/>
      <c r="NAS415" s="47"/>
      <c r="NAT415" s="47"/>
      <c r="NAU415" s="47"/>
      <c r="NAV415" s="47"/>
      <c r="NAW415" s="47"/>
      <c r="NAX415" s="47"/>
      <c r="NAY415" s="47"/>
      <c r="NAZ415" s="47"/>
      <c r="NBA415" s="47"/>
      <c r="NBB415" s="47"/>
      <c r="NBC415" s="47"/>
      <c r="NBD415" s="47"/>
      <c r="NBE415" s="47"/>
      <c r="NBF415" s="47"/>
      <c r="NBG415" s="47"/>
      <c r="NBH415" s="47"/>
      <c r="NBI415" s="47"/>
      <c r="NBJ415" s="47"/>
      <c r="NBK415" s="47"/>
      <c r="NBL415" s="47"/>
      <c r="NBM415" s="47"/>
      <c r="NBN415" s="47"/>
      <c r="NBO415" s="47"/>
      <c r="NBP415" s="47"/>
      <c r="NBQ415" s="47"/>
      <c r="NBR415" s="47"/>
      <c r="NBS415" s="47"/>
      <c r="NBT415" s="47"/>
      <c r="NBU415" s="47"/>
      <c r="NBV415" s="47"/>
      <c r="NBW415" s="47"/>
      <c r="NBX415" s="47"/>
      <c r="NBY415" s="47"/>
      <c r="NBZ415" s="47"/>
      <c r="NCA415" s="47"/>
      <c r="NCB415" s="47"/>
      <c r="NCC415" s="47"/>
      <c r="NCD415" s="47"/>
      <c r="NCE415" s="47"/>
      <c r="NCF415" s="47"/>
      <c r="NCG415" s="47"/>
      <c r="NCH415" s="47"/>
      <c r="NCI415" s="47"/>
      <c r="NCJ415" s="47"/>
      <c r="NCK415" s="47"/>
      <c r="NCL415" s="47"/>
      <c r="NCM415" s="47"/>
      <c r="NCN415" s="47"/>
      <c r="NCO415" s="47"/>
      <c r="NCP415" s="47"/>
      <c r="NCQ415" s="47"/>
      <c r="NCR415" s="47"/>
      <c r="NCS415" s="47"/>
      <c r="NCT415" s="47"/>
      <c r="NCU415" s="47"/>
      <c r="NCV415" s="47"/>
      <c r="NCW415" s="47"/>
      <c r="NCX415" s="47"/>
      <c r="NCY415" s="47"/>
      <c r="NCZ415" s="47"/>
      <c r="NDA415" s="47"/>
      <c r="NDB415" s="47"/>
      <c r="NDC415" s="47"/>
      <c r="NDD415" s="47"/>
      <c r="NDE415" s="47"/>
      <c r="NDF415" s="47"/>
      <c r="NDG415" s="47"/>
      <c r="NDH415" s="47"/>
      <c r="NDI415" s="47"/>
      <c r="NDJ415" s="47"/>
      <c r="NDK415" s="47"/>
      <c r="NDL415" s="47"/>
      <c r="NDM415" s="47"/>
      <c r="NDN415" s="47"/>
      <c r="NDO415" s="47"/>
      <c r="NDP415" s="47"/>
      <c r="NDQ415" s="47"/>
      <c r="NDR415" s="47"/>
      <c r="NDS415" s="47"/>
      <c r="NDT415" s="47"/>
      <c r="NDU415" s="47"/>
      <c r="NDV415" s="47"/>
      <c r="NDW415" s="47"/>
      <c r="NDX415" s="47"/>
      <c r="NDY415" s="47"/>
      <c r="NDZ415" s="47"/>
      <c r="NEA415" s="47"/>
      <c r="NEB415" s="47"/>
      <c r="NEC415" s="47"/>
      <c r="NED415" s="47"/>
      <c r="NEE415" s="47"/>
      <c r="NEF415" s="47"/>
      <c r="NEG415" s="47"/>
      <c r="NEH415" s="47"/>
      <c r="NEI415" s="47"/>
      <c r="NEJ415" s="47"/>
      <c r="NEK415" s="47"/>
      <c r="NEL415" s="47"/>
      <c r="NEM415" s="47"/>
      <c r="NEN415" s="47"/>
      <c r="NEO415" s="47"/>
      <c r="NEP415" s="47"/>
      <c r="NEQ415" s="47"/>
      <c r="NER415" s="47"/>
      <c r="NES415" s="47"/>
      <c r="NET415" s="47"/>
      <c r="NEU415" s="47"/>
      <c r="NEV415" s="47"/>
      <c r="NEW415" s="47"/>
      <c r="NEX415" s="47"/>
      <c r="NEY415" s="47"/>
      <c r="NEZ415" s="47"/>
      <c r="NFA415" s="47"/>
      <c r="NFB415" s="47"/>
      <c r="NFC415" s="47"/>
      <c r="NFD415" s="47"/>
      <c r="NFE415" s="47"/>
      <c r="NFF415" s="47"/>
      <c r="NFG415" s="47"/>
      <c r="NFH415" s="47"/>
      <c r="NFI415" s="47"/>
      <c r="NFJ415" s="47"/>
      <c r="NFK415" s="47"/>
      <c r="NFL415" s="47"/>
      <c r="NFM415" s="47"/>
      <c r="NFN415" s="47"/>
      <c r="NFO415" s="47"/>
      <c r="NFP415" s="47"/>
      <c r="NFQ415" s="47"/>
      <c r="NFR415" s="47"/>
      <c r="NFS415" s="47"/>
      <c r="NFT415" s="47"/>
      <c r="NFU415" s="47"/>
      <c r="NFV415" s="47"/>
      <c r="NFW415" s="47"/>
      <c r="NFX415" s="47"/>
      <c r="NFY415" s="47"/>
      <c r="NFZ415" s="47"/>
      <c r="NGA415" s="47"/>
      <c r="NGB415" s="47"/>
      <c r="NGC415" s="47"/>
      <c r="NGD415" s="47"/>
      <c r="NGE415" s="47"/>
      <c r="NGF415" s="47"/>
      <c r="NGG415" s="47"/>
      <c r="NGH415" s="47"/>
      <c r="NGI415" s="47"/>
      <c r="NGJ415" s="47"/>
      <c r="NGK415" s="47"/>
      <c r="NGL415" s="47"/>
      <c r="NGM415" s="47"/>
      <c r="NGN415" s="47"/>
      <c r="NGO415" s="47"/>
      <c r="NGP415" s="47"/>
      <c r="NGQ415" s="47"/>
      <c r="NGR415" s="47"/>
      <c r="NGS415" s="47"/>
      <c r="NGT415" s="47"/>
      <c r="NGU415" s="47"/>
      <c r="NGV415" s="47"/>
      <c r="NGW415" s="47"/>
      <c r="NGX415" s="47"/>
      <c r="NGY415" s="47"/>
      <c r="NGZ415" s="47"/>
      <c r="NHA415" s="47"/>
      <c r="NHB415" s="47"/>
      <c r="NHC415" s="47"/>
      <c r="NHD415" s="47"/>
      <c r="NHE415" s="47"/>
      <c r="NHF415" s="47"/>
      <c r="NHG415" s="47"/>
      <c r="NHH415" s="47"/>
      <c r="NHI415" s="47"/>
      <c r="NHJ415" s="47"/>
      <c r="NHK415" s="47"/>
      <c r="NHL415" s="47"/>
      <c r="NHM415" s="47"/>
      <c r="NHN415" s="47"/>
      <c r="NHO415" s="47"/>
      <c r="NHP415" s="47"/>
      <c r="NHQ415" s="47"/>
      <c r="NHR415" s="47"/>
      <c r="NHS415" s="47"/>
      <c r="NHT415" s="47"/>
      <c r="NHU415" s="47"/>
      <c r="NHV415" s="47"/>
      <c r="NHW415" s="47"/>
      <c r="NHX415" s="47"/>
      <c r="NHY415" s="47"/>
      <c r="NHZ415" s="47"/>
      <c r="NIA415" s="47"/>
      <c r="NIB415" s="47"/>
      <c r="NIC415" s="47"/>
      <c r="NID415" s="47"/>
      <c r="NIE415" s="47"/>
      <c r="NIF415" s="47"/>
      <c r="NIG415" s="47"/>
      <c r="NIH415" s="47"/>
      <c r="NII415" s="47"/>
      <c r="NIJ415" s="47"/>
      <c r="NIK415" s="47"/>
      <c r="NIL415" s="47"/>
      <c r="NIM415" s="47"/>
      <c r="NIN415" s="47"/>
      <c r="NIO415" s="47"/>
      <c r="NIP415" s="47"/>
      <c r="NIQ415" s="47"/>
      <c r="NIR415" s="47"/>
      <c r="NIS415" s="47"/>
      <c r="NIT415" s="47"/>
      <c r="NIU415" s="47"/>
      <c r="NIV415" s="47"/>
      <c r="NIW415" s="47"/>
      <c r="NIX415" s="47"/>
      <c r="NIY415" s="47"/>
      <c r="NIZ415" s="47"/>
      <c r="NJA415" s="47"/>
      <c r="NJB415" s="47"/>
      <c r="NJC415" s="47"/>
      <c r="NJD415" s="47"/>
      <c r="NJE415" s="47"/>
      <c r="NJF415" s="47"/>
      <c r="NJG415" s="47"/>
      <c r="NJH415" s="47"/>
      <c r="NJI415" s="47"/>
      <c r="NJJ415" s="47"/>
      <c r="NJK415" s="47"/>
      <c r="NJL415" s="47"/>
      <c r="NJM415" s="47"/>
      <c r="NJN415" s="47"/>
      <c r="NJO415" s="47"/>
      <c r="NJP415" s="47"/>
      <c r="NJQ415" s="47"/>
      <c r="NJR415" s="47"/>
      <c r="NJS415" s="47"/>
      <c r="NJT415" s="47"/>
      <c r="NJU415" s="47"/>
      <c r="NJV415" s="47"/>
      <c r="NJW415" s="47"/>
      <c r="NJX415" s="47"/>
      <c r="NJY415" s="47"/>
      <c r="NJZ415" s="47"/>
      <c r="NKA415" s="47"/>
      <c r="NKB415" s="47"/>
      <c r="NKC415" s="47"/>
      <c r="NKD415" s="47"/>
      <c r="NKE415" s="47"/>
      <c r="NKF415" s="47"/>
      <c r="NKG415" s="47"/>
      <c r="NKH415" s="47"/>
      <c r="NKI415" s="47"/>
      <c r="NKJ415" s="47"/>
      <c r="NKK415" s="47"/>
      <c r="NKL415" s="47"/>
      <c r="NKM415" s="47"/>
      <c r="NKN415" s="47"/>
      <c r="NKO415" s="47"/>
      <c r="NKP415" s="47"/>
      <c r="NKQ415" s="47"/>
      <c r="NKR415" s="47"/>
      <c r="NKS415" s="47"/>
      <c r="NKT415" s="47"/>
      <c r="NKU415" s="47"/>
      <c r="NKV415" s="47"/>
      <c r="NKW415" s="47"/>
      <c r="NKX415" s="47"/>
      <c r="NKY415" s="47"/>
      <c r="NKZ415" s="47"/>
      <c r="NLA415" s="47"/>
      <c r="NLB415" s="47"/>
      <c r="NLC415" s="47"/>
      <c r="NLD415" s="47"/>
      <c r="NLE415" s="47"/>
      <c r="NLF415" s="47"/>
      <c r="NLG415" s="47"/>
      <c r="NLH415" s="47"/>
      <c r="NLI415" s="47"/>
      <c r="NLJ415" s="47"/>
      <c r="NLK415" s="47"/>
      <c r="NLL415" s="47"/>
      <c r="NLM415" s="47"/>
      <c r="NLN415" s="47"/>
      <c r="NLO415" s="47"/>
      <c r="NLP415" s="47"/>
      <c r="NLQ415" s="47"/>
      <c r="NLR415" s="47"/>
      <c r="NLS415" s="47"/>
      <c r="NLT415" s="47"/>
      <c r="NLU415" s="47"/>
      <c r="NLV415" s="47"/>
      <c r="NLW415" s="47"/>
      <c r="NLX415" s="47"/>
      <c r="NLY415" s="47"/>
      <c r="NLZ415" s="47"/>
      <c r="NMA415" s="47"/>
      <c r="NMB415" s="47"/>
      <c r="NMC415" s="47"/>
      <c r="NMD415" s="47"/>
      <c r="NME415" s="47"/>
      <c r="NMF415" s="47"/>
      <c r="NMG415" s="47"/>
      <c r="NMH415" s="47"/>
      <c r="NMI415" s="47"/>
      <c r="NMJ415" s="47"/>
      <c r="NMK415" s="47"/>
      <c r="NML415" s="47"/>
      <c r="NMM415" s="47"/>
      <c r="NMN415" s="47"/>
      <c r="NMO415" s="47"/>
      <c r="NMP415" s="47"/>
      <c r="NMQ415" s="47"/>
      <c r="NMR415" s="47"/>
      <c r="NMS415" s="47"/>
      <c r="NMT415" s="47"/>
      <c r="NMU415" s="47"/>
      <c r="NMV415" s="47"/>
      <c r="NMW415" s="47"/>
      <c r="NMX415" s="47"/>
      <c r="NMY415" s="47"/>
      <c r="NMZ415" s="47"/>
      <c r="NNA415" s="47"/>
      <c r="NNB415" s="47"/>
      <c r="NNC415" s="47"/>
      <c r="NND415" s="47"/>
      <c r="NNE415" s="47"/>
      <c r="NNF415" s="47"/>
      <c r="NNG415" s="47"/>
      <c r="NNH415" s="47"/>
      <c r="NNI415" s="47"/>
      <c r="NNJ415" s="47"/>
      <c r="NNK415" s="47"/>
      <c r="NNL415" s="47"/>
      <c r="NNM415" s="47"/>
      <c r="NNN415" s="47"/>
      <c r="NNO415" s="47"/>
      <c r="NNP415" s="47"/>
      <c r="NNQ415" s="47"/>
      <c r="NNR415" s="47"/>
      <c r="NNS415" s="47"/>
      <c r="NNT415" s="47"/>
      <c r="NNU415" s="47"/>
      <c r="NNV415" s="47"/>
      <c r="NNW415" s="47"/>
      <c r="NNX415" s="47"/>
      <c r="NNY415" s="47"/>
      <c r="NNZ415" s="47"/>
      <c r="NOA415" s="47"/>
      <c r="NOB415" s="47"/>
      <c r="NOC415" s="47"/>
      <c r="NOD415" s="47"/>
      <c r="NOE415" s="47"/>
      <c r="NOF415" s="47"/>
      <c r="NOG415" s="47"/>
      <c r="NOH415" s="47"/>
      <c r="NOI415" s="47"/>
      <c r="NOJ415" s="47"/>
      <c r="NOK415" s="47"/>
      <c r="NOL415" s="47"/>
      <c r="NOM415" s="47"/>
      <c r="NON415" s="47"/>
      <c r="NOO415" s="47"/>
      <c r="NOP415" s="47"/>
      <c r="NOQ415" s="47"/>
      <c r="NOR415" s="47"/>
      <c r="NOS415" s="47"/>
      <c r="NOT415" s="47"/>
      <c r="NOU415" s="47"/>
      <c r="NOV415" s="47"/>
      <c r="NOW415" s="47"/>
      <c r="NOX415" s="47"/>
      <c r="NOY415" s="47"/>
      <c r="NOZ415" s="47"/>
      <c r="NPA415" s="47"/>
      <c r="NPB415" s="47"/>
      <c r="NPC415" s="47"/>
      <c r="NPD415" s="47"/>
      <c r="NPE415" s="47"/>
      <c r="NPF415" s="47"/>
      <c r="NPG415" s="47"/>
      <c r="NPH415" s="47"/>
      <c r="NPI415" s="47"/>
      <c r="NPJ415" s="47"/>
      <c r="NPK415" s="47"/>
      <c r="NPL415" s="47"/>
      <c r="NPM415" s="47"/>
      <c r="NPN415" s="47"/>
      <c r="NPO415" s="47"/>
      <c r="NPP415" s="47"/>
      <c r="NPQ415" s="47"/>
      <c r="NPR415" s="47"/>
      <c r="NPS415" s="47"/>
      <c r="NPT415" s="47"/>
      <c r="NPU415" s="47"/>
      <c r="NPV415" s="47"/>
      <c r="NPW415" s="47"/>
      <c r="NPX415" s="47"/>
      <c r="NPY415" s="47"/>
      <c r="NPZ415" s="47"/>
      <c r="NQA415" s="47"/>
      <c r="NQB415" s="47"/>
      <c r="NQC415" s="47"/>
      <c r="NQD415" s="47"/>
      <c r="NQE415" s="47"/>
      <c r="NQF415" s="47"/>
      <c r="NQG415" s="47"/>
      <c r="NQH415" s="47"/>
      <c r="NQI415" s="47"/>
      <c r="NQJ415" s="47"/>
      <c r="NQK415" s="47"/>
      <c r="NQL415" s="47"/>
      <c r="NQM415" s="47"/>
      <c r="NQN415" s="47"/>
      <c r="NQO415" s="47"/>
      <c r="NQP415" s="47"/>
      <c r="NQQ415" s="47"/>
      <c r="NQR415" s="47"/>
      <c r="NQS415" s="47"/>
      <c r="NQT415" s="47"/>
      <c r="NQU415" s="47"/>
      <c r="NQV415" s="47"/>
      <c r="NQW415" s="47"/>
      <c r="NQX415" s="47"/>
      <c r="NQY415" s="47"/>
      <c r="NQZ415" s="47"/>
      <c r="NRA415" s="47"/>
      <c r="NRB415" s="47"/>
      <c r="NRC415" s="47"/>
      <c r="NRD415" s="47"/>
      <c r="NRE415" s="47"/>
      <c r="NRF415" s="47"/>
      <c r="NRG415" s="47"/>
      <c r="NRH415" s="47"/>
      <c r="NRI415" s="47"/>
      <c r="NRJ415" s="47"/>
      <c r="NRK415" s="47"/>
      <c r="NRL415" s="47"/>
      <c r="NRM415" s="47"/>
      <c r="NRN415" s="47"/>
      <c r="NRO415" s="47"/>
      <c r="NRP415" s="47"/>
      <c r="NRQ415" s="47"/>
      <c r="NRR415" s="47"/>
      <c r="NRS415" s="47"/>
      <c r="NRT415" s="47"/>
      <c r="NRU415" s="47"/>
      <c r="NRV415" s="47"/>
      <c r="NRW415" s="47"/>
      <c r="NRX415" s="47"/>
      <c r="NRY415" s="47"/>
      <c r="NRZ415" s="47"/>
      <c r="NSA415" s="47"/>
      <c r="NSB415" s="47"/>
      <c r="NSC415" s="47"/>
      <c r="NSD415" s="47"/>
      <c r="NSE415" s="47"/>
      <c r="NSF415" s="47"/>
      <c r="NSG415" s="47"/>
      <c r="NSH415" s="47"/>
      <c r="NSI415" s="47"/>
      <c r="NSJ415" s="47"/>
      <c r="NSK415" s="47"/>
      <c r="NSL415" s="47"/>
      <c r="NSM415" s="47"/>
      <c r="NSN415" s="47"/>
      <c r="NSO415" s="47"/>
      <c r="NSP415" s="47"/>
      <c r="NSQ415" s="47"/>
      <c r="NSR415" s="47"/>
      <c r="NSS415" s="47"/>
      <c r="NST415" s="47"/>
      <c r="NSU415" s="47"/>
      <c r="NSV415" s="47"/>
      <c r="NSW415" s="47"/>
      <c r="NSX415" s="47"/>
      <c r="NSY415" s="47"/>
      <c r="NSZ415" s="47"/>
      <c r="NTA415" s="47"/>
      <c r="NTB415" s="47"/>
      <c r="NTC415" s="47"/>
      <c r="NTD415" s="47"/>
      <c r="NTE415" s="47"/>
      <c r="NTF415" s="47"/>
      <c r="NTG415" s="47"/>
      <c r="NTH415" s="47"/>
      <c r="NTI415" s="47"/>
      <c r="NTJ415" s="47"/>
      <c r="NTK415" s="47"/>
      <c r="NTL415" s="47"/>
      <c r="NTM415" s="47"/>
      <c r="NTN415" s="47"/>
      <c r="NTO415" s="47"/>
      <c r="NTP415" s="47"/>
      <c r="NTQ415" s="47"/>
      <c r="NTR415" s="47"/>
      <c r="NTS415" s="47"/>
      <c r="NTT415" s="47"/>
      <c r="NTU415" s="47"/>
      <c r="NTV415" s="47"/>
      <c r="NTW415" s="47"/>
      <c r="NTX415" s="47"/>
      <c r="NTY415" s="47"/>
      <c r="NTZ415" s="47"/>
      <c r="NUA415" s="47"/>
      <c r="NUB415" s="47"/>
      <c r="NUC415" s="47"/>
      <c r="NUD415" s="47"/>
      <c r="NUE415" s="47"/>
      <c r="NUF415" s="47"/>
      <c r="NUG415" s="47"/>
      <c r="NUH415" s="47"/>
      <c r="NUI415" s="47"/>
      <c r="NUJ415" s="47"/>
      <c r="NUK415" s="47"/>
      <c r="NUL415" s="47"/>
      <c r="NUM415" s="47"/>
      <c r="NUN415" s="47"/>
      <c r="NUO415" s="47"/>
      <c r="NUP415" s="47"/>
      <c r="NUQ415" s="47"/>
      <c r="NUR415" s="47"/>
      <c r="NUS415" s="47"/>
      <c r="NUT415" s="47"/>
      <c r="NUU415" s="47"/>
      <c r="NUV415" s="47"/>
      <c r="NUW415" s="47"/>
      <c r="NUX415" s="47"/>
      <c r="NUY415" s="47"/>
      <c r="NUZ415" s="47"/>
      <c r="NVA415" s="47"/>
      <c r="NVB415" s="47"/>
      <c r="NVC415" s="47"/>
      <c r="NVD415" s="47"/>
      <c r="NVE415" s="47"/>
      <c r="NVF415" s="47"/>
      <c r="NVG415" s="47"/>
      <c r="NVH415" s="47"/>
      <c r="NVI415" s="47"/>
      <c r="NVJ415" s="47"/>
      <c r="NVK415" s="47"/>
      <c r="NVL415" s="47"/>
      <c r="NVM415" s="47"/>
      <c r="NVN415" s="47"/>
      <c r="NVO415" s="47"/>
      <c r="NVP415" s="47"/>
      <c r="NVQ415" s="47"/>
      <c r="NVR415" s="47"/>
      <c r="NVS415" s="47"/>
      <c r="NVT415" s="47"/>
      <c r="NVU415" s="47"/>
      <c r="NVV415" s="47"/>
      <c r="NVW415" s="47"/>
      <c r="NVX415" s="47"/>
      <c r="NVY415" s="47"/>
      <c r="NVZ415" s="47"/>
      <c r="NWA415" s="47"/>
      <c r="NWB415" s="47"/>
      <c r="NWC415" s="47"/>
      <c r="NWD415" s="47"/>
      <c r="NWE415" s="47"/>
      <c r="NWF415" s="47"/>
      <c r="NWG415" s="47"/>
      <c r="NWH415" s="47"/>
      <c r="NWI415" s="47"/>
      <c r="NWJ415" s="47"/>
      <c r="NWK415" s="47"/>
      <c r="NWL415" s="47"/>
      <c r="NWM415" s="47"/>
      <c r="NWN415" s="47"/>
      <c r="NWO415" s="47"/>
      <c r="NWP415" s="47"/>
      <c r="NWQ415" s="47"/>
      <c r="NWR415" s="47"/>
      <c r="NWS415" s="47"/>
      <c r="NWT415" s="47"/>
      <c r="NWU415" s="47"/>
      <c r="NWV415" s="47"/>
      <c r="NWW415" s="47"/>
      <c r="NWX415" s="47"/>
      <c r="NWY415" s="47"/>
      <c r="NWZ415" s="47"/>
      <c r="NXA415" s="47"/>
      <c r="NXB415" s="47"/>
      <c r="NXC415" s="47"/>
      <c r="NXD415" s="47"/>
      <c r="NXE415" s="47"/>
      <c r="NXF415" s="47"/>
      <c r="NXG415" s="47"/>
      <c r="NXH415" s="47"/>
      <c r="NXI415" s="47"/>
      <c r="NXJ415" s="47"/>
      <c r="NXK415" s="47"/>
      <c r="NXL415" s="47"/>
      <c r="NXM415" s="47"/>
      <c r="NXN415" s="47"/>
      <c r="NXO415" s="47"/>
      <c r="NXP415" s="47"/>
      <c r="NXQ415" s="47"/>
      <c r="NXR415" s="47"/>
      <c r="NXS415" s="47"/>
      <c r="NXT415" s="47"/>
      <c r="NXU415" s="47"/>
      <c r="NXV415" s="47"/>
      <c r="NXW415" s="47"/>
      <c r="NXX415" s="47"/>
      <c r="NXY415" s="47"/>
      <c r="NXZ415" s="47"/>
      <c r="NYA415" s="47"/>
      <c r="NYB415" s="47"/>
      <c r="NYC415" s="47"/>
      <c r="NYD415" s="47"/>
      <c r="NYE415" s="47"/>
      <c r="NYF415" s="47"/>
      <c r="NYG415" s="47"/>
      <c r="NYH415" s="47"/>
      <c r="NYI415" s="47"/>
      <c r="NYJ415" s="47"/>
      <c r="NYK415" s="47"/>
      <c r="NYL415" s="47"/>
      <c r="NYM415" s="47"/>
      <c r="NYN415" s="47"/>
      <c r="NYO415" s="47"/>
      <c r="NYP415" s="47"/>
      <c r="NYQ415" s="47"/>
      <c r="NYR415" s="47"/>
      <c r="NYS415" s="47"/>
      <c r="NYT415" s="47"/>
      <c r="NYU415" s="47"/>
      <c r="NYV415" s="47"/>
      <c r="NYW415" s="47"/>
      <c r="NYX415" s="47"/>
      <c r="NYY415" s="47"/>
      <c r="NYZ415" s="47"/>
      <c r="NZA415" s="47"/>
      <c r="NZB415" s="47"/>
      <c r="NZC415" s="47"/>
      <c r="NZD415" s="47"/>
      <c r="NZE415" s="47"/>
      <c r="NZF415" s="47"/>
      <c r="NZG415" s="47"/>
      <c r="NZH415" s="47"/>
      <c r="NZI415" s="47"/>
      <c r="NZJ415" s="47"/>
      <c r="NZK415" s="47"/>
      <c r="NZL415" s="47"/>
      <c r="NZM415" s="47"/>
      <c r="NZN415" s="47"/>
      <c r="NZO415" s="47"/>
      <c r="NZP415" s="47"/>
      <c r="NZQ415" s="47"/>
      <c r="NZR415" s="47"/>
      <c r="NZS415" s="47"/>
      <c r="NZT415" s="47"/>
      <c r="NZU415" s="47"/>
      <c r="NZV415" s="47"/>
      <c r="NZW415" s="47"/>
      <c r="NZX415" s="47"/>
      <c r="NZY415" s="47"/>
      <c r="NZZ415" s="47"/>
      <c r="OAA415" s="47"/>
      <c r="OAB415" s="47"/>
      <c r="OAC415" s="47"/>
      <c r="OAD415" s="47"/>
      <c r="OAE415" s="47"/>
      <c r="OAF415" s="47"/>
      <c r="OAG415" s="47"/>
      <c r="OAH415" s="47"/>
      <c r="OAI415" s="47"/>
      <c r="OAJ415" s="47"/>
      <c r="OAK415" s="47"/>
      <c r="OAL415" s="47"/>
      <c r="OAM415" s="47"/>
      <c r="OAN415" s="47"/>
      <c r="OAO415" s="47"/>
      <c r="OAP415" s="47"/>
      <c r="OAQ415" s="47"/>
      <c r="OAR415" s="47"/>
      <c r="OAS415" s="47"/>
      <c r="OAT415" s="47"/>
      <c r="OAU415" s="47"/>
      <c r="OAV415" s="47"/>
      <c r="OAW415" s="47"/>
      <c r="OAX415" s="47"/>
      <c r="OAY415" s="47"/>
      <c r="OAZ415" s="47"/>
      <c r="OBA415" s="47"/>
      <c r="OBB415" s="47"/>
      <c r="OBC415" s="47"/>
      <c r="OBD415" s="47"/>
      <c r="OBE415" s="47"/>
      <c r="OBF415" s="47"/>
      <c r="OBG415" s="47"/>
      <c r="OBH415" s="47"/>
      <c r="OBI415" s="47"/>
      <c r="OBJ415" s="47"/>
      <c r="OBK415" s="47"/>
      <c r="OBL415" s="47"/>
      <c r="OBM415" s="47"/>
      <c r="OBN415" s="47"/>
      <c r="OBO415" s="47"/>
      <c r="OBP415" s="47"/>
      <c r="OBQ415" s="47"/>
      <c r="OBR415" s="47"/>
      <c r="OBS415" s="47"/>
      <c r="OBT415" s="47"/>
      <c r="OBU415" s="47"/>
      <c r="OBV415" s="47"/>
      <c r="OBW415" s="47"/>
      <c r="OBX415" s="47"/>
      <c r="OBY415" s="47"/>
      <c r="OBZ415" s="47"/>
      <c r="OCA415" s="47"/>
      <c r="OCB415" s="47"/>
      <c r="OCC415" s="47"/>
      <c r="OCD415" s="47"/>
      <c r="OCE415" s="47"/>
      <c r="OCF415" s="47"/>
      <c r="OCG415" s="47"/>
      <c r="OCH415" s="47"/>
      <c r="OCI415" s="47"/>
      <c r="OCJ415" s="47"/>
      <c r="OCK415" s="47"/>
      <c r="OCL415" s="47"/>
      <c r="OCM415" s="47"/>
      <c r="OCN415" s="47"/>
      <c r="OCO415" s="47"/>
      <c r="OCP415" s="47"/>
      <c r="OCQ415" s="47"/>
      <c r="OCR415" s="47"/>
      <c r="OCS415" s="47"/>
      <c r="OCT415" s="47"/>
      <c r="OCU415" s="47"/>
      <c r="OCV415" s="47"/>
      <c r="OCW415" s="47"/>
      <c r="OCX415" s="47"/>
      <c r="OCY415" s="47"/>
      <c r="OCZ415" s="47"/>
      <c r="ODA415" s="47"/>
      <c r="ODB415" s="47"/>
      <c r="ODC415" s="47"/>
      <c r="ODD415" s="47"/>
      <c r="ODE415" s="47"/>
      <c r="ODF415" s="47"/>
      <c r="ODG415" s="47"/>
      <c r="ODH415" s="47"/>
      <c r="ODI415" s="47"/>
      <c r="ODJ415" s="47"/>
      <c r="ODK415" s="47"/>
      <c r="ODL415" s="47"/>
      <c r="ODM415" s="47"/>
      <c r="ODN415" s="47"/>
      <c r="ODO415" s="47"/>
      <c r="ODP415" s="47"/>
      <c r="ODQ415" s="47"/>
      <c r="ODR415" s="47"/>
      <c r="ODS415" s="47"/>
      <c r="ODT415" s="47"/>
      <c r="ODU415" s="47"/>
      <c r="ODV415" s="47"/>
      <c r="ODW415" s="47"/>
      <c r="ODX415" s="47"/>
      <c r="ODY415" s="47"/>
      <c r="ODZ415" s="47"/>
      <c r="OEA415" s="47"/>
      <c r="OEB415" s="47"/>
      <c r="OEC415" s="47"/>
      <c r="OED415" s="47"/>
      <c r="OEE415" s="47"/>
      <c r="OEF415" s="47"/>
      <c r="OEG415" s="47"/>
      <c r="OEH415" s="47"/>
      <c r="OEI415" s="47"/>
      <c r="OEJ415" s="47"/>
      <c r="OEK415" s="47"/>
      <c r="OEL415" s="47"/>
      <c r="OEM415" s="47"/>
      <c r="OEN415" s="47"/>
      <c r="OEO415" s="47"/>
      <c r="OEP415" s="47"/>
      <c r="OEQ415" s="47"/>
      <c r="OER415" s="47"/>
      <c r="OES415" s="47"/>
      <c r="OET415" s="47"/>
      <c r="OEU415" s="47"/>
      <c r="OEV415" s="47"/>
      <c r="OEW415" s="47"/>
      <c r="OEX415" s="47"/>
      <c r="OEY415" s="47"/>
      <c r="OEZ415" s="47"/>
      <c r="OFA415" s="47"/>
      <c r="OFB415" s="47"/>
      <c r="OFC415" s="47"/>
      <c r="OFD415" s="47"/>
      <c r="OFE415" s="47"/>
      <c r="OFF415" s="47"/>
      <c r="OFG415" s="47"/>
      <c r="OFH415" s="47"/>
      <c r="OFI415" s="47"/>
      <c r="OFJ415" s="47"/>
      <c r="OFK415" s="47"/>
      <c r="OFL415" s="47"/>
      <c r="OFM415" s="47"/>
      <c r="OFN415" s="47"/>
      <c r="OFO415" s="47"/>
      <c r="OFP415" s="47"/>
      <c r="OFQ415" s="47"/>
      <c r="OFR415" s="47"/>
      <c r="OFS415" s="47"/>
      <c r="OFT415" s="47"/>
      <c r="OFU415" s="47"/>
      <c r="OFV415" s="47"/>
      <c r="OFW415" s="47"/>
      <c r="OFX415" s="47"/>
      <c r="OFY415" s="47"/>
      <c r="OFZ415" s="47"/>
      <c r="OGA415" s="47"/>
      <c r="OGB415" s="47"/>
      <c r="OGC415" s="47"/>
      <c r="OGD415" s="47"/>
      <c r="OGE415" s="47"/>
      <c r="OGF415" s="47"/>
      <c r="OGG415" s="47"/>
      <c r="OGH415" s="47"/>
      <c r="OGI415" s="47"/>
      <c r="OGJ415" s="47"/>
      <c r="OGK415" s="47"/>
      <c r="OGL415" s="47"/>
      <c r="OGM415" s="47"/>
      <c r="OGN415" s="47"/>
      <c r="OGO415" s="47"/>
      <c r="OGP415" s="47"/>
      <c r="OGQ415" s="47"/>
      <c r="OGR415" s="47"/>
      <c r="OGS415" s="47"/>
      <c r="OGT415" s="47"/>
      <c r="OGU415" s="47"/>
      <c r="OGV415" s="47"/>
      <c r="OGW415" s="47"/>
      <c r="OGX415" s="47"/>
      <c r="OGY415" s="47"/>
      <c r="OGZ415" s="47"/>
      <c r="OHA415" s="47"/>
      <c r="OHB415" s="47"/>
      <c r="OHC415" s="47"/>
      <c r="OHD415" s="47"/>
      <c r="OHE415" s="47"/>
      <c r="OHF415" s="47"/>
      <c r="OHG415" s="47"/>
      <c r="OHH415" s="47"/>
      <c r="OHI415" s="47"/>
      <c r="OHJ415" s="47"/>
      <c r="OHK415" s="47"/>
      <c r="OHL415" s="47"/>
      <c r="OHM415" s="47"/>
      <c r="OHN415" s="47"/>
      <c r="OHO415" s="47"/>
      <c r="OHP415" s="47"/>
      <c r="OHQ415" s="47"/>
      <c r="OHR415" s="47"/>
      <c r="OHS415" s="47"/>
      <c r="OHT415" s="47"/>
      <c r="OHU415" s="47"/>
      <c r="OHV415" s="47"/>
      <c r="OHW415" s="47"/>
      <c r="OHX415" s="47"/>
      <c r="OHY415" s="47"/>
      <c r="OHZ415" s="47"/>
      <c r="OIA415" s="47"/>
      <c r="OIB415" s="47"/>
      <c r="OIC415" s="47"/>
      <c r="OID415" s="47"/>
      <c r="OIE415" s="47"/>
      <c r="OIF415" s="47"/>
      <c r="OIG415" s="47"/>
      <c r="OIH415" s="47"/>
      <c r="OII415" s="47"/>
      <c r="OIJ415" s="47"/>
      <c r="OIK415" s="47"/>
      <c r="OIL415" s="47"/>
      <c r="OIM415" s="47"/>
      <c r="OIN415" s="47"/>
      <c r="OIO415" s="47"/>
      <c r="OIP415" s="47"/>
      <c r="OIQ415" s="47"/>
      <c r="OIR415" s="47"/>
      <c r="OIS415" s="47"/>
      <c r="OIT415" s="47"/>
      <c r="OIU415" s="47"/>
      <c r="OIV415" s="47"/>
      <c r="OIW415" s="47"/>
      <c r="OIX415" s="47"/>
      <c r="OIY415" s="47"/>
      <c r="OIZ415" s="47"/>
      <c r="OJA415" s="47"/>
      <c r="OJB415" s="47"/>
      <c r="OJC415" s="47"/>
      <c r="OJD415" s="47"/>
      <c r="OJE415" s="47"/>
      <c r="OJF415" s="47"/>
      <c r="OJG415" s="47"/>
      <c r="OJH415" s="47"/>
      <c r="OJI415" s="47"/>
      <c r="OJJ415" s="47"/>
      <c r="OJK415" s="47"/>
      <c r="OJL415" s="47"/>
      <c r="OJM415" s="47"/>
      <c r="OJN415" s="47"/>
      <c r="OJO415" s="47"/>
      <c r="OJP415" s="47"/>
      <c r="OJQ415" s="47"/>
      <c r="OJR415" s="47"/>
      <c r="OJS415" s="47"/>
      <c r="OJT415" s="47"/>
      <c r="OJU415" s="47"/>
      <c r="OJV415" s="47"/>
      <c r="OJW415" s="47"/>
      <c r="OJX415" s="47"/>
      <c r="OJY415" s="47"/>
      <c r="OJZ415" s="47"/>
      <c r="OKA415" s="47"/>
      <c r="OKB415" s="47"/>
      <c r="OKC415" s="47"/>
      <c r="OKD415" s="47"/>
      <c r="OKE415" s="47"/>
      <c r="OKF415" s="47"/>
      <c r="OKG415" s="47"/>
      <c r="OKH415" s="47"/>
      <c r="OKI415" s="47"/>
      <c r="OKJ415" s="47"/>
      <c r="OKK415" s="47"/>
      <c r="OKL415" s="47"/>
      <c r="OKM415" s="47"/>
      <c r="OKN415" s="47"/>
      <c r="OKO415" s="47"/>
      <c r="OKP415" s="47"/>
      <c r="OKQ415" s="47"/>
      <c r="OKR415" s="47"/>
      <c r="OKS415" s="47"/>
      <c r="OKT415" s="47"/>
      <c r="OKU415" s="47"/>
      <c r="OKV415" s="47"/>
      <c r="OKW415" s="47"/>
      <c r="OKX415" s="47"/>
      <c r="OKY415" s="47"/>
      <c r="OKZ415" s="47"/>
      <c r="OLA415" s="47"/>
      <c r="OLB415" s="47"/>
      <c r="OLC415" s="47"/>
      <c r="OLD415" s="47"/>
      <c r="OLE415" s="47"/>
      <c r="OLF415" s="47"/>
      <c r="OLG415" s="47"/>
      <c r="OLH415" s="47"/>
      <c r="OLI415" s="47"/>
      <c r="OLJ415" s="47"/>
      <c r="OLK415" s="47"/>
      <c r="OLL415" s="47"/>
      <c r="OLM415" s="47"/>
      <c r="OLN415" s="47"/>
      <c r="OLO415" s="47"/>
      <c r="OLP415" s="47"/>
      <c r="OLQ415" s="47"/>
      <c r="OLR415" s="47"/>
      <c r="OLS415" s="47"/>
      <c r="OLT415" s="47"/>
      <c r="OLU415" s="47"/>
      <c r="OLV415" s="47"/>
      <c r="OLW415" s="47"/>
      <c r="OLX415" s="47"/>
      <c r="OLY415" s="47"/>
      <c r="OLZ415" s="47"/>
      <c r="OMA415" s="47"/>
      <c r="OMB415" s="47"/>
      <c r="OMC415" s="47"/>
      <c r="OMD415" s="47"/>
      <c r="OME415" s="47"/>
      <c r="OMF415" s="47"/>
      <c r="OMG415" s="47"/>
      <c r="OMH415" s="47"/>
      <c r="OMI415" s="47"/>
      <c r="OMJ415" s="47"/>
      <c r="OMK415" s="47"/>
      <c r="OML415" s="47"/>
      <c r="OMM415" s="47"/>
      <c r="OMN415" s="47"/>
      <c r="OMO415" s="47"/>
      <c r="OMP415" s="47"/>
      <c r="OMQ415" s="47"/>
      <c r="OMR415" s="47"/>
      <c r="OMS415" s="47"/>
      <c r="OMT415" s="47"/>
      <c r="OMU415" s="47"/>
      <c r="OMV415" s="47"/>
      <c r="OMW415" s="47"/>
      <c r="OMX415" s="47"/>
      <c r="OMY415" s="47"/>
      <c r="OMZ415" s="47"/>
      <c r="ONA415" s="47"/>
      <c r="ONB415" s="47"/>
      <c r="ONC415" s="47"/>
      <c r="OND415" s="47"/>
      <c r="ONE415" s="47"/>
      <c r="ONF415" s="47"/>
      <c r="ONG415" s="47"/>
      <c r="ONH415" s="47"/>
      <c r="ONI415" s="47"/>
      <c r="ONJ415" s="47"/>
      <c r="ONK415" s="47"/>
      <c r="ONL415" s="47"/>
      <c r="ONM415" s="47"/>
      <c r="ONN415" s="47"/>
      <c r="ONO415" s="47"/>
      <c r="ONP415" s="47"/>
      <c r="ONQ415" s="47"/>
      <c r="ONR415" s="47"/>
      <c r="ONS415" s="47"/>
      <c r="ONT415" s="47"/>
      <c r="ONU415" s="47"/>
      <c r="ONV415" s="47"/>
      <c r="ONW415" s="47"/>
      <c r="ONX415" s="47"/>
      <c r="ONY415" s="47"/>
      <c r="ONZ415" s="47"/>
      <c r="OOA415" s="47"/>
      <c r="OOB415" s="47"/>
      <c r="OOC415" s="47"/>
      <c r="OOD415" s="47"/>
      <c r="OOE415" s="47"/>
      <c r="OOF415" s="47"/>
      <c r="OOG415" s="47"/>
      <c r="OOH415" s="47"/>
      <c r="OOI415" s="47"/>
      <c r="OOJ415" s="47"/>
      <c r="OOK415" s="47"/>
      <c r="OOL415" s="47"/>
      <c r="OOM415" s="47"/>
      <c r="OON415" s="47"/>
      <c r="OOO415" s="47"/>
      <c r="OOP415" s="47"/>
      <c r="OOQ415" s="47"/>
      <c r="OOR415" s="47"/>
      <c r="OOS415" s="47"/>
      <c r="OOT415" s="47"/>
      <c r="OOU415" s="47"/>
      <c r="OOV415" s="47"/>
      <c r="OOW415" s="47"/>
      <c r="OOX415" s="47"/>
      <c r="OOY415" s="47"/>
      <c r="OOZ415" s="47"/>
      <c r="OPA415" s="47"/>
      <c r="OPB415" s="47"/>
      <c r="OPC415" s="47"/>
      <c r="OPD415" s="47"/>
      <c r="OPE415" s="47"/>
      <c r="OPF415" s="47"/>
      <c r="OPG415" s="47"/>
      <c r="OPH415" s="47"/>
      <c r="OPI415" s="47"/>
      <c r="OPJ415" s="47"/>
      <c r="OPK415" s="47"/>
      <c r="OPL415" s="47"/>
      <c r="OPM415" s="47"/>
      <c r="OPN415" s="47"/>
      <c r="OPO415" s="47"/>
      <c r="OPP415" s="47"/>
      <c r="OPQ415" s="47"/>
      <c r="OPR415" s="47"/>
      <c r="OPS415" s="47"/>
      <c r="OPT415" s="47"/>
      <c r="OPU415" s="47"/>
      <c r="OPV415" s="47"/>
      <c r="OPW415" s="47"/>
      <c r="OPX415" s="47"/>
      <c r="OPY415" s="47"/>
      <c r="OPZ415" s="47"/>
      <c r="OQA415" s="47"/>
      <c r="OQB415" s="47"/>
      <c r="OQC415" s="47"/>
      <c r="OQD415" s="47"/>
      <c r="OQE415" s="47"/>
      <c r="OQF415" s="47"/>
      <c r="OQG415" s="47"/>
      <c r="OQH415" s="47"/>
      <c r="OQI415" s="47"/>
      <c r="OQJ415" s="47"/>
      <c r="OQK415" s="47"/>
      <c r="OQL415" s="47"/>
      <c r="OQM415" s="47"/>
      <c r="OQN415" s="47"/>
      <c r="OQO415" s="47"/>
      <c r="OQP415" s="47"/>
      <c r="OQQ415" s="47"/>
      <c r="OQR415" s="47"/>
      <c r="OQS415" s="47"/>
      <c r="OQT415" s="47"/>
      <c r="OQU415" s="47"/>
      <c r="OQV415" s="47"/>
      <c r="OQW415" s="47"/>
      <c r="OQX415" s="47"/>
      <c r="OQY415" s="47"/>
      <c r="OQZ415" s="47"/>
      <c r="ORA415" s="47"/>
      <c r="ORB415" s="47"/>
      <c r="ORC415" s="47"/>
      <c r="ORD415" s="47"/>
      <c r="ORE415" s="47"/>
      <c r="ORF415" s="47"/>
      <c r="ORG415" s="47"/>
      <c r="ORH415" s="47"/>
      <c r="ORI415" s="47"/>
      <c r="ORJ415" s="47"/>
      <c r="ORK415" s="47"/>
      <c r="ORL415" s="47"/>
      <c r="ORM415" s="47"/>
      <c r="ORN415" s="47"/>
      <c r="ORO415" s="47"/>
      <c r="ORP415" s="47"/>
      <c r="ORQ415" s="47"/>
      <c r="ORR415" s="47"/>
      <c r="ORS415" s="47"/>
      <c r="ORT415" s="47"/>
      <c r="ORU415" s="47"/>
      <c r="ORV415" s="47"/>
      <c r="ORW415" s="47"/>
      <c r="ORX415" s="47"/>
      <c r="ORY415" s="47"/>
      <c r="ORZ415" s="47"/>
      <c r="OSA415" s="47"/>
      <c r="OSB415" s="47"/>
      <c r="OSC415" s="47"/>
      <c r="OSD415" s="47"/>
      <c r="OSE415" s="47"/>
      <c r="OSF415" s="47"/>
      <c r="OSG415" s="47"/>
      <c r="OSH415" s="47"/>
      <c r="OSI415" s="47"/>
      <c r="OSJ415" s="47"/>
      <c r="OSK415" s="47"/>
      <c r="OSL415" s="47"/>
      <c r="OSM415" s="47"/>
      <c r="OSN415" s="47"/>
      <c r="OSO415" s="47"/>
      <c r="OSP415" s="47"/>
      <c r="OSQ415" s="47"/>
      <c r="OSR415" s="47"/>
      <c r="OSS415" s="47"/>
      <c r="OST415" s="47"/>
      <c r="OSU415" s="47"/>
      <c r="OSV415" s="47"/>
      <c r="OSW415" s="47"/>
      <c r="OSX415" s="47"/>
      <c r="OSY415" s="47"/>
      <c r="OSZ415" s="47"/>
      <c r="OTA415" s="47"/>
      <c r="OTB415" s="47"/>
      <c r="OTC415" s="47"/>
      <c r="OTD415" s="47"/>
      <c r="OTE415" s="47"/>
      <c r="OTF415" s="47"/>
      <c r="OTG415" s="47"/>
      <c r="OTH415" s="47"/>
      <c r="OTI415" s="47"/>
      <c r="OTJ415" s="47"/>
      <c r="OTK415" s="47"/>
      <c r="OTL415" s="47"/>
      <c r="OTM415" s="47"/>
      <c r="OTN415" s="47"/>
      <c r="OTO415" s="47"/>
      <c r="OTP415" s="47"/>
      <c r="OTQ415" s="47"/>
      <c r="OTR415" s="47"/>
      <c r="OTS415" s="47"/>
      <c r="OTT415" s="47"/>
      <c r="OTU415" s="47"/>
      <c r="OTV415" s="47"/>
      <c r="OTW415" s="47"/>
      <c r="OTX415" s="47"/>
      <c r="OTY415" s="47"/>
      <c r="OTZ415" s="47"/>
      <c r="OUA415" s="47"/>
      <c r="OUB415" s="47"/>
      <c r="OUC415" s="47"/>
      <c r="OUD415" s="47"/>
      <c r="OUE415" s="47"/>
      <c r="OUF415" s="47"/>
      <c r="OUG415" s="47"/>
      <c r="OUH415" s="47"/>
      <c r="OUI415" s="47"/>
      <c r="OUJ415" s="47"/>
      <c r="OUK415" s="47"/>
      <c r="OUL415" s="47"/>
      <c r="OUM415" s="47"/>
      <c r="OUN415" s="47"/>
      <c r="OUO415" s="47"/>
      <c r="OUP415" s="47"/>
      <c r="OUQ415" s="47"/>
      <c r="OUR415" s="47"/>
      <c r="OUS415" s="47"/>
      <c r="OUT415" s="47"/>
      <c r="OUU415" s="47"/>
      <c r="OUV415" s="47"/>
      <c r="OUW415" s="47"/>
      <c r="OUX415" s="47"/>
      <c r="OUY415" s="47"/>
      <c r="OUZ415" s="47"/>
      <c r="OVA415" s="47"/>
      <c r="OVB415" s="47"/>
      <c r="OVC415" s="47"/>
      <c r="OVD415" s="47"/>
      <c r="OVE415" s="47"/>
      <c r="OVF415" s="47"/>
      <c r="OVG415" s="47"/>
      <c r="OVH415" s="47"/>
      <c r="OVI415" s="47"/>
      <c r="OVJ415" s="47"/>
      <c r="OVK415" s="47"/>
      <c r="OVL415" s="47"/>
      <c r="OVM415" s="47"/>
      <c r="OVN415" s="47"/>
      <c r="OVO415" s="47"/>
      <c r="OVP415" s="47"/>
      <c r="OVQ415" s="47"/>
      <c r="OVR415" s="47"/>
      <c r="OVS415" s="47"/>
      <c r="OVT415" s="47"/>
      <c r="OVU415" s="47"/>
      <c r="OVV415" s="47"/>
      <c r="OVW415" s="47"/>
      <c r="OVX415" s="47"/>
      <c r="OVY415" s="47"/>
      <c r="OVZ415" s="47"/>
      <c r="OWA415" s="47"/>
      <c r="OWB415" s="47"/>
      <c r="OWC415" s="47"/>
      <c r="OWD415" s="47"/>
      <c r="OWE415" s="47"/>
      <c r="OWF415" s="47"/>
      <c r="OWG415" s="47"/>
      <c r="OWH415" s="47"/>
      <c r="OWI415" s="47"/>
      <c r="OWJ415" s="47"/>
      <c r="OWK415" s="47"/>
      <c r="OWL415" s="47"/>
      <c r="OWM415" s="47"/>
      <c r="OWN415" s="47"/>
      <c r="OWO415" s="47"/>
      <c r="OWP415" s="47"/>
      <c r="OWQ415" s="47"/>
      <c r="OWR415" s="47"/>
      <c r="OWS415" s="47"/>
      <c r="OWT415" s="47"/>
      <c r="OWU415" s="47"/>
      <c r="OWV415" s="47"/>
      <c r="OWW415" s="47"/>
      <c r="OWX415" s="47"/>
      <c r="OWY415" s="47"/>
      <c r="OWZ415" s="47"/>
      <c r="OXA415" s="47"/>
      <c r="OXB415" s="47"/>
      <c r="OXC415" s="47"/>
      <c r="OXD415" s="47"/>
      <c r="OXE415" s="47"/>
      <c r="OXF415" s="47"/>
      <c r="OXG415" s="47"/>
      <c r="OXH415" s="47"/>
      <c r="OXI415" s="47"/>
      <c r="OXJ415" s="47"/>
      <c r="OXK415" s="47"/>
      <c r="OXL415" s="47"/>
      <c r="OXM415" s="47"/>
      <c r="OXN415" s="47"/>
      <c r="OXO415" s="47"/>
      <c r="OXP415" s="47"/>
      <c r="OXQ415" s="47"/>
      <c r="OXR415" s="47"/>
      <c r="OXS415" s="47"/>
      <c r="OXT415" s="47"/>
      <c r="OXU415" s="47"/>
      <c r="OXV415" s="47"/>
      <c r="OXW415" s="47"/>
      <c r="OXX415" s="47"/>
      <c r="OXY415" s="47"/>
      <c r="OXZ415" s="47"/>
      <c r="OYA415" s="47"/>
      <c r="OYB415" s="47"/>
      <c r="OYC415" s="47"/>
      <c r="OYD415" s="47"/>
      <c r="OYE415" s="47"/>
      <c r="OYF415" s="47"/>
      <c r="OYG415" s="47"/>
      <c r="OYH415" s="47"/>
      <c r="OYI415" s="47"/>
      <c r="OYJ415" s="47"/>
      <c r="OYK415" s="47"/>
      <c r="OYL415" s="47"/>
      <c r="OYM415" s="47"/>
      <c r="OYN415" s="47"/>
      <c r="OYO415" s="47"/>
      <c r="OYP415" s="47"/>
      <c r="OYQ415" s="47"/>
      <c r="OYR415" s="47"/>
      <c r="OYS415" s="47"/>
      <c r="OYT415" s="47"/>
      <c r="OYU415" s="47"/>
      <c r="OYV415" s="47"/>
      <c r="OYW415" s="47"/>
      <c r="OYX415" s="47"/>
      <c r="OYY415" s="47"/>
      <c r="OYZ415" s="47"/>
      <c r="OZA415" s="47"/>
      <c r="OZB415" s="47"/>
      <c r="OZC415" s="47"/>
      <c r="OZD415" s="47"/>
      <c r="OZE415" s="47"/>
      <c r="OZF415" s="47"/>
      <c r="OZG415" s="47"/>
      <c r="OZH415" s="47"/>
      <c r="OZI415" s="47"/>
      <c r="OZJ415" s="47"/>
      <c r="OZK415" s="47"/>
      <c r="OZL415" s="47"/>
      <c r="OZM415" s="47"/>
      <c r="OZN415" s="47"/>
      <c r="OZO415" s="47"/>
      <c r="OZP415" s="47"/>
      <c r="OZQ415" s="47"/>
      <c r="OZR415" s="47"/>
      <c r="OZS415" s="47"/>
      <c r="OZT415" s="47"/>
      <c r="OZU415" s="47"/>
      <c r="OZV415" s="47"/>
      <c r="OZW415" s="47"/>
      <c r="OZX415" s="47"/>
      <c r="OZY415" s="47"/>
      <c r="OZZ415" s="47"/>
      <c r="PAA415" s="47"/>
      <c r="PAB415" s="47"/>
      <c r="PAC415" s="47"/>
      <c r="PAD415" s="47"/>
      <c r="PAE415" s="47"/>
      <c r="PAF415" s="47"/>
      <c r="PAG415" s="47"/>
      <c r="PAH415" s="47"/>
      <c r="PAI415" s="47"/>
      <c r="PAJ415" s="47"/>
      <c r="PAK415" s="47"/>
      <c r="PAL415" s="47"/>
      <c r="PAM415" s="47"/>
      <c r="PAN415" s="47"/>
      <c r="PAO415" s="47"/>
      <c r="PAP415" s="47"/>
      <c r="PAQ415" s="47"/>
      <c r="PAR415" s="47"/>
      <c r="PAS415" s="47"/>
      <c r="PAT415" s="47"/>
      <c r="PAU415" s="47"/>
      <c r="PAV415" s="47"/>
      <c r="PAW415" s="47"/>
      <c r="PAX415" s="47"/>
      <c r="PAY415" s="47"/>
      <c r="PAZ415" s="47"/>
      <c r="PBA415" s="47"/>
      <c r="PBB415" s="47"/>
      <c r="PBC415" s="47"/>
      <c r="PBD415" s="47"/>
      <c r="PBE415" s="47"/>
      <c r="PBF415" s="47"/>
      <c r="PBG415" s="47"/>
      <c r="PBH415" s="47"/>
      <c r="PBI415" s="47"/>
      <c r="PBJ415" s="47"/>
      <c r="PBK415" s="47"/>
      <c r="PBL415" s="47"/>
      <c r="PBM415" s="47"/>
      <c r="PBN415" s="47"/>
      <c r="PBO415" s="47"/>
      <c r="PBP415" s="47"/>
      <c r="PBQ415" s="47"/>
      <c r="PBR415" s="47"/>
      <c r="PBS415" s="47"/>
      <c r="PBT415" s="47"/>
      <c r="PBU415" s="47"/>
      <c r="PBV415" s="47"/>
      <c r="PBW415" s="47"/>
      <c r="PBX415" s="47"/>
      <c r="PBY415" s="47"/>
      <c r="PBZ415" s="47"/>
      <c r="PCA415" s="47"/>
      <c r="PCB415" s="47"/>
      <c r="PCC415" s="47"/>
      <c r="PCD415" s="47"/>
      <c r="PCE415" s="47"/>
      <c r="PCF415" s="47"/>
      <c r="PCG415" s="47"/>
      <c r="PCH415" s="47"/>
      <c r="PCI415" s="47"/>
      <c r="PCJ415" s="47"/>
      <c r="PCK415" s="47"/>
      <c r="PCL415" s="47"/>
      <c r="PCM415" s="47"/>
      <c r="PCN415" s="47"/>
      <c r="PCO415" s="47"/>
      <c r="PCP415" s="47"/>
      <c r="PCQ415" s="47"/>
      <c r="PCR415" s="47"/>
      <c r="PCS415" s="47"/>
      <c r="PCT415" s="47"/>
      <c r="PCU415" s="47"/>
      <c r="PCV415" s="47"/>
      <c r="PCW415" s="47"/>
      <c r="PCX415" s="47"/>
      <c r="PCY415" s="47"/>
      <c r="PCZ415" s="47"/>
      <c r="PDA415" s="47"/>
      <c r="PDB415" s="47"/>
      <c r="PDC415" s="47"/>
      <c r="PDD415" s="47"/>
      <c r="PDE415" s="47"/>
      <c r="PDF415" s="47"/>
      <c r="PDG415" s="47"/>
      <c r="PDH415" s="47"/>
      <c r="PDI415" s="47"/>
      <c r="PDJ415" s="47"/>
      <c r="PDK415" s="47"/>
      <c r="PDL415" s="47"/>
      <c r="PDM415" s="47"/>
      <c r="PDN415" s="47"/>
      <c r="PDO415" s="47"/>
      <c r="PDP415" s="47"/>
      <c r="PDQ415" s="47"/>
      <c r="PDR415" s="47"/>
      <c r="PDS415" s="47"/>
      <c r="PDT415" s="47"/>
      <c r="PDU415" s="47"/>
      <c r="PDV415" s="47"/>
      <c r="PDW415" s="47"/>
      <c r="PDX415" s="47"/>
      <c r="PDY415" s="47"/>
      <c r="PDZ415" s="47"/>
      <c r="PEA415" s="47"/>
      <c r="PEB415" s="47"/>
      <c r="PEC415" s="47"/>
      <c r="PED415" s="47"/>
      <c r="PEE415" s="47"/>
      <c r="PEF415" s="47"/>
      <c r="PEG415" s="47"/>
      <c r="PEH415" s="47"/>
      <c r="PEI415" s="47"/>
      <c r="PEJ415" s="47"/>
      <c r="PEK415" s="47"/>
      <c r="PEL415" s="47"/>
      <c r="PEM415" s="47"/>
      <c r="PEN415" s="47"/>
      <c r="PEO415" s="47"/>
      <c r="PEP415" s="47"/>
      <c r="PEQ415" s="47"/>
      <c r="PER415" s="47"/>
      <c r="PES415" s="47"/>
      <c r="PET415" s="47"/>
      <c r="PEU415" s="47"/>
      <c r="PEV415" s="47"/>
      <c r="PEW415" s="47"/>
      <c r="PEX415" s="47"/>
      <c r="PEY415" s="47"/>
      <c r="PEZ415" s="47"/>
      <c r="PFA415" s="47"/>
      <c r="PFB415" s="47"/>
      <c r="PFC415" s="47"/>
      <c r="PFD415" s="47"/>
      <c r="PFE415" s="47"/>
      <c r="PFF415" s="47"/>
      <c r="PFG415" s="47"/>
      <c r="PFH415" s="47"/>
      <c r="PFI415" s="47"/>
      <c r="PFJ415" s="47"/>
      <c r="PFK415" s="47"/>
      <c r="PFL415" s="47"/>
      <c r="PFM415" s="47"/>
      <c r="PFN415" s="47"/>
      <c r="PFO415" s="47"/>
      <c r="PFP415" s="47"/>
      <c r="PFQ415" s="47"/>
      <c r="PFR415" s="47"/>
      <c r="PFS415" s="47"/>
      <c r="PFT415" s="47"/>
      <c r="PFU415" s="47"/>
      <c r="PFV415" s="47"/>
      <c r="PFW415" s="47"/>
      <c r="PFX415" s="47"/>
      <c r="PFY415" s="47"/>
      <c r="PFZ415" s="47"/>
      <c r="PGA415" s="47"/>
      <c r="PGB415" s="47"/>
      <c r="PGC415" s="47"/>
      <c r="PGD415" s="47"/>
      <c r="PGE415" s="47"/>
      <c r="PGF415" s="47"/>
      <c r="PGG415" s="47"/>
      <c r="PGH415" s="47"/>
      <c r="PGI415" s="47"/>
      <c r="PGJ415" s="47"/>
      <c r="PGK415" s="47"/>
      <c r="PGL415" s="47"/>
      <c r="PGM415" s="47"/>
      <c r="PGN415" s="47"/>
      <c r="PGO415" s="47"/>
      <c r="PGP415" s="47"/>
      <c r="PGQ415" s="47"/>
      <c r="PGR415" s="47"/>
      <c r="PGS415" s="47"/>
      <c r="PGT415" s="47"/>
      <c r="PGU415" s="47"/>
      <c r="PGV415" s="47"/>
      <c r="PGW415" s="47"/>
      <c r="PGX415" s="47"/>
      <c r="PGY415" s="47"/>
      <c r="PGZ415" s="47"/>
      <c r="PHA415" s="47"/>
      <c r="PHB415" s="47"/>
      <c r="PHC415" s="47"/>
      <c r="PHD415" s="47"/>
      <c r="PHE415" s="47"/>
      <c r="PHF415" s="47"/>
      <c r="PHG415" s="47"/>
      <c r="PHH415" s="47"/>
      <c r="PHI415" s="47"/>
      <c r="PHJ415" s="47"/>
      <c r="PHK415" s="47"/>
      <c r="PHL415" s="47"/>
      <c r="PHM415" s="47"/>
      <c r="PHN415" s="47"/>
      <c r="PHO415" s="47"/>
      <c r="PHP415" s="47"/>
      <c r="PHQ415" s="47"/>
      <c r="PHR415" s="47"/>
      <c r="PHS415" s="47"/>
      <c r="PHT415" s="47"/>
      <c r="PHU415" s="47"/>
      <c r="PHV415" s="47"/>
      <c r="PHW415" s="47"/>
      <c r="PHX415" s="47"/>
      <c r="PHY415" s="47"/>
      <c r="PHZ415" s="47"/>
      <c r="PIA415" s="47"/>
      <c r="PIB415" s="47"/>
      <c r="PIC415" s="47"/>
      <c r="PID415" s="47"/>
      <c r="PIE415" s="47"/>
      <c r="PIF415" s="47"/>
      <c r="PIG415" s="47"/>
      <c r="PIH415" s="47"/>
      <c r="PII415" s="47"/>
      <c r="PIJ415" s="47"/>
      <c r="PIK415" s="47"/>
      <c r="PIL415" s="47"/>
      <c r="PIM415" s="47"/>
      <c r="PIN415" s="47"/>
      <c r="PIO415" s="47"/>
      <c r="PIP415" s="47"/>
      <c r="PIQ415" s="47"/>
      <c r="PIR415" s="47"/>
      <c r="PIS415" s="47"/>
      <c r="PIT415" s="47"/>
      <c r="PIU415" s="47"/>
      <c r="PIV415" s="47"/>
      <c r="PIW415" s="47"/>
      <c r="PIX415" s="47"/>
      <c r="PIY415" s="47"/>
      <c r="PIZ415" s="47"/>
      <c r="PJA415" s="47"/>
      <c r="PJB415" s="47"/>
      <c r="PJC415" s="47"/>
      <c r="PJD415" s="47"/>
      <c r="PJE415" s="47"/>
      <c r="PJF415" s="47"/>
      <c r="PJG415" s="47"/>
      <c r="PJH415" s="47"/>
      <c r="PJI415" s="47"/>
      <c r="PJJ415" s="47"/>
      <c r="PJK415" s="47"/>
      <c r="PJL415" s="47"/>
      <c r="PJM415" s="47"/>
      <c r="PJN415" s="47"/>
      <c r="PJO415" s="47"/>
      <c r="PJP415" s="47"/>
      <c r="PJQ415" s="47"/>
      <c r="PJR415" s="47"/>
      <c r="PJS415" s="47"/>
      <c r="PJT415" s="47"/>
      <c r="PJU415" s="47"/>
      <c r="PJV415" s="47"/>
      <c r="PJW415" s="47"/>
      <c r="PJX415" s="47"/>
      <c r="PJY415" s="47"/>
      <c r="PJZ415" s="47"/>
      <c r="PKA415" s="47"/>
      <c r="PKB415" s="47"/>
      <c r="PKC415" s="47"/>
      <c r="PKD415" s="47"/>
      <c r="PKE415" s="47"/>
      <c r="PKF415" s="47"/>
      <c r="PKG415" s="47"/>
      <c r="PKH415" s="47"/>
      <c r="PKI415" s="47"/>
      <c r="PKJ415" s="47"/>
      <c r="PKK415" s="47"/>
      <c r="PKL415" s="47"/>
      <c r="PKM415" s="47"/>
      <c r="PKN415" s="47"/>
      <c r="PKO415" s="47"/>
      <c r="PKP415" s="47"/>
      <c r="PKQ415" s="47"/>
      <c r="PKR415" s="47"/>
      <c r="PKS415" s="47"/>
      <c r="PKT415" s="47"/>
      <c r="PKU415" s="47"/>
      <c r="PKV415" s="47"/>
      <c r="PKW415" s="47"/>
      <c r="PKX415" s="47"/>
      <c r="PKY415" s="47"/>
      <c r="PKZ415" s="47"/>
      <c r="PLA415" s="47"/>
      <c r="PLB415" s="47"/>
      <c r="PLC415" s="47"/>
      <c r="PLD415" s="47"/>
      <c r="PLE415" s="47"/>
      <c r="PLF415" s="47"/>
      <c r="PLG415" s="47"/>
      <c r="PLH415" s="47"/>
      <c r="PLI415" s="47"/>
      <c r="PLJ415" s="47"/>
      <c r="PLK415" s="47"/>
      <c r="PLL415" s="47"/>
      <c r="PLM415" s="47"/>
      <c r="PLN415" s="47"/>
      <c r="PLO415" s="47"/>
      <c r="PLP415" s="47"/>
      <c r="PLQ415" s="47"/>
      <c r="PLR415" s="47"/>
      <c r="PLS415" s="47"/>
      <c r="PLT415" s="47"/>
      <c r="PLU415" s="47"/>
      <c r="PLV415" s="47"/>
      <c r="PLW415" s="47"/>
      <c r="PLX415" s="47"/>
      <c r="PLY415" s="47"/>
      <c r="PLZ415" s="47"/>
      <c r="PMA415" s="47"/>
      <c r="PMB415" s="47"/>
      <c r="PMC415" s="47"/>
      <c r="PMD415" s="47"/>
      <c r="PME415" s="47"/>
      <c r="PMF415" s="47"/>
      <c r="PMG415" s="47"/>
      <c r="PMH415" s="47"/>
      <c r="PMI415" s="47"/>
      <c r="PMJ415" s="47"/>
      <c r="PMK415" s="47"/>
      <c r="PML415" s="47"/>
      <c r="PMM415" s="47"/>
      <c r="PMN415" s="47"/>
      <c r="PMO415" s="47"/>
      <c r="PMP415" s="47"/>
      <c r="PMQ415" s="47"/>
      <c r="PMR415" s="47"/>
      <c r="PMS415" s="47"/>
      <c r="PMT415" s="47"/>
      <c r="PMU415" s="47"/>
      <c r="PMV415" s="47"/>
      <c r="PMW415" s="47"/>
      <c r="PMX415" s="47"/>
      <c r="PMY415" s="47"/>
      <c r="PMZ415" s="47"/>
      <c r="PNA415" s="47"/>
      <c r="PNB415" s="47"/>
      <c r="PNC415" s="47"/>
      <c r="PND415" s="47"/>
      <c r="PNE415" s="47"/>
      <c r="PNF415" s="47"/>
      <c r="PNG415" s="47"/>
      <c r="PNH415" s="47"/>
      <c r="PNI415" s="47"/>
      <c r="PNJ415" s="47"/>
      <c r="PNK415" s="47"/>
      <c r="PNL415" s="47"/>
      <c r="PNM415" s="47"/>
      <c r="PNN415" s="47"/>
      <c r="PNO415" s="47"/>
      <c r="PNP415" s="47"/>
      <c r="PNQ415" s="47"/>
      <c r="PNR415" s="47"/>
      <c r="PNS415" s="47"/>
      <c r="PNT415" s="47"/>
      <c r="PNU415" s="47"/>
      <c r="PNV415" s="47"/>
      <c r="PNW415" s="47"/>
      <c r="PNX415" s="47"/>
      <c r="PNY415" s="47"/>
      <c r="PNZ415" s="47"/>
      <c r="POA415" s="47"/>
      <c r="POB415" s="47"/>
      <c r="POC415" s="47"/>
      <c r="POD415" s="47"/>
      <c r="POE415" s="47"/>
      <c r="POF415" s="47"/>
      <c r="POG415" s="47"/>
      <c r="POH415" s="47"/>
      <c r="POI415" s="47"/>
      <c r="POJ415" s="47"/>
      <c r="POK415" s="47"/>
      <c r="POL415" s="47"/>
      <c r="POM415" s="47"/>
      <c r="PON415" s="47"/>
      <c r="POO415" s="47"/>
      <c r="POP415" s="47"/>
      <c r="POQ415" s="47"/>
      <c r="POR415" s="47"/>
      <c r="POS415" s="47"/>
      <c r="POT415" s="47"/>
      <c r="POU415" s="47"/>
      <c r="POV415" s="47"/>
      <c r="POW415" s="47"/>
      <c r="POX415" s="47"/>
      <c r="POY415" s="47"/>
      <c r="POZ415" s="47"/>
      <c r="PPA415" s="47"/>
      <c r="PPB415" s="47"/>
      <c r="PPC415" s="47"/>
      <c r="PPD415" s="47"/>
      <c r="PPE415" s="47"/>
      <c r="PPF415" s="47"/>
      <c r="PPG415" s="47"/>
      <c r="PPH415" s="47"/>
      <c r="PPI415" s="47"/>
      <c r="PPJ415" s="47"/>
      <c r="PPK415" s="47"/>
      <c r="PPL415" s="47"/>
      <c r="PPM415" s="47"/>
      <c r="PPN415" s="47"/>
      <c r="PPO415" s="47"/>
      <c r="PPP415" s="47"/>
      <c r="PPQ415" s="47"/>
      <c r="PPR415" s="47"/>
      <c r="PPS415" s="47"/>
      <c r="PPT415" s="47"/>
      <c r="PPU415" s="47"/>
      <c r="PPV415" s="47"/>
      <c r="PPW415" s="47"/>
      <c r="PPX415" s="47"/>
      <c r="PPY415" s="47"/>
      <c r="PPZ415" s="47"/>
      <c r="PQA415" s="47"/>
      <c r="PQB415" s="47"/>
      <c r="PQC415" s="47"/>
      <c r="PQD415" s="47"/>
      <c r="PQE415" s="47"/>
      <c r="PQF415" s="47"/>
      <c r="PQG415" s="47"/>
      <c r="PQH415" s="47"/>
      <c r="PQI415" s="47"/>
      <c r="PQJ415" s="47"/>
      <c r="PQK415" s="47"/>
      <c r="PQL415" s="47"/>
      <c r="PQM415" s="47"/>
      <c r="PQN415" s="47"/>
      <c r="PQO415" s="47"/>
      <c r="PQP415" s="47"/>
      <c r="PQQ415" s="47"/>
      <c r="PQR415" s="47"/>
      <c r="PQS415" s="47"/>
      <c r="PQT415" s="47"/>
      <c r="PQU415" s="47"/>
      <c r="PQV415" s="47"/>
      <c r="PQW415" s="47"/>
      <c r="PQX415" s="47"/>
      <c r="PQY415" s="47"/>
      <c r="PQZ415" s="47"/>
      <c r="PRA415" s="47"/>
      <c r="PRB415" s="47"/>
      <c r="PRC415" s="47"/>
      <c r="PRD415" s="47"/>
      <c r="PRE415" s="47"/>
      <c r="PRF415" s="47"/>
      <c r="PRG415" s="47"/>
      <c r="PRH415" s="47"/>
      <c r="PRI415" s="47"/>
      <c r="PRJ415" s="47"/>
      <c r="PRK415" s="47"/>
      <c r="PRL415" s="47"/>
      <c r="PRM415" s="47"/>
      <c r="PRN415" s="47"/>
      <c r="PRO415" s="47"/>
      <c r="PRP415" s="47"/>
      <c r="PRQ415" s="47"/>
      <c r="PRR415" s="47"/>
      <c r="PRS415" s="47"/>
      <c r="PRT415" s="47"/>
      <c r="PRU415" s="47"/>
      <c r="PRV415" s="47"/>
      <c r="PRW415" s="47"/>
      <c r="PRX415" s="47"/>
      <c r="PRY415" s="47"/>
      <c r="PRZ415" s="47"/>
      <c r="PSA415" s="47"/>
      <c r="PSB415" s="47"/>
      <c r="PSC415" s="47"/>
      <c r="PSD415" s="47"/>
      <c r="PSE415" s="47"/>
      <c r="PSF415" s="47"/>
      <c r="PSG415" s="47"/>
      <c r="PSH415" s="47"/>
      <c r="PSI415" s="47"/>
      <c r="PSJ415" s="47"/>
      <c r="PSK415" s="47"/>
      <c r="PSL415" s="47"/>
      <c r="PSM415" s="47"/>
      <c r="PSN415" s="47"/>
      <c r="PSO415" s="47"/>
      <c r="PSP415" s="47"/>
      <c r="PSQ415" s="47"/>
      <c r="PSR415" s="47"/>
      <c r="PSS415" s="47"/>
      <c r="PST415" s="47"/>
      <c r="PSU415" s="47"/>
      <c r="PSV415" s="47"/>
      <c r="PSW415" s="47"/>
      <c r="PSX415" s="47"/>
      <c r="PSY415" s="47"/>
      <c r="PSZ415" s="47"/>
      <c r="PTA415" s="47"/>
      <c r="PTB415" s="47"/>
      <c r="PTC415" s="47"/>
      <c r="PTD415" s="47"/>
      <c r="PTE415" s="47"/>
      <c r="PTF415" s="47"/>
      <c r="PTG415" s="47"/>
      <c r="PTH415" s="47"/>
      <c r="PTI415" s="47"/>
      <c r="PTJ415" s="47"/>
      <c r="PTK415" s="47"/>
      <c r="PTL415" s="47"/>
      <c r="PTM415" s="47"/>
      <c r="PTN415" s="47"/>
      <c r="PTO415" s="47"/>
      <c r="PTP415" s="47"/>
      <c r="PTQ415" s="47"/>
      <c r="PTR415" s="47"/>
      <c r="PTS415" s="47"/>
      <c r="PTT415" s="47"/>
      <c r="PTU415" s="47"/>
      <c r="PTV415" s="47"/>
      <c r="PTW415" s="47"/>
      <c r="PTX415" s="47"/>
      <c r="PTY415" s="47"/>
      <c r="PTZ415" s="47"/>
      <c r="PUA415" s="47"/>
      <c r="PUB415" s="47"/>
      <c r="PUC415" s="47"/>
      <c r="PUD415" s="47"/>
      <c r="PUE415" s="47"/>
      <c r="PUF415" s="47"/>
      <c r="PUG415" s="47"/>
      <c r="PUH415" s="47"/>
      <c r="PUI415" s="47"/>
      <c r="PUJ415" s="47"/>
      <c r="PUK415" s="47"/>
      <c r="PUL415" s="47"/>
      <c r="PUM415" s="47"/>
      <c r="PUN415" s="47"/>
      <c r="PUO415" s="47"/>
      <c r="PUP415" s="47"/>
      <c r="PUQ415" s="47"/>
      <c r="PUR415" s="47"/>
      <c r="PUS415" s="47"/>
      <c r="PUT415" s="47"/>
      <c r="PUU415" s="47"/>
      <c r="PUV415" s="47"/>
      <c r="PUW415" s="47"/>
      <c r="PUX415" s="47"/>
      <c r="PUY415" s="47"/>
      <c r="PUZ415" s="47"/>
      <c r="PVA415" s="47"/>
      <c r="PVB415" s="47"/>
      <c r="PVC415" s="47"/>
      <c r="PVD415" s="47"/>
      <c r="PVE415" s="47"/>
      <c r="PVF415" s="47"/>
      <c r="PVG415" s="47"/>
      <c r="PVH415" s="47"/>
      <c r="PVI415" s="47"/>
      <c r="PVJ415" s="47"/>
      <c r="PVK415" s="47"/>
      <c r="PVL415" s="47"/>
      <c r="PVM415" s="47"/>
      <c r="PVN415" s="47"/>
      <c r="PVO415" s="47"/>
      <c r="PVP415" s="47"/>
      <c r="PVQ415" s="47"/>
      <c r="PVR415" s="47"/>
      <c r="PVS415" s="47"/>
      <c r="PVT415" s="47"/>
      <c r="PVU415" s="47"/>
      <c r="PVV415" s="47"/>
      <c r="PVW415" s="47"/>
      <c r="PVX415" s="47"/>
      <c r="PVY415" s="47"/>
      <c r="PVZ415" s="47"/>
      <c r="PWA415" s="47"/>
      <c r="PWB415" s="47"/>
      <c r="PWC415" s="47"/>
      <c r="PWD415" s="47"/>
      <c r="PWE415" s="47"/>
      <c r="PWF415" s="47"/>
      <c r="PWG415" s="47"/>
      <c r="PWH415" s="47"/>
      <c r="PWI415" s="47"/>
      <c r="PWJ415" s="47"/>
      <c r="PWK415" s="47"/>
      <c r="PWL415" s="47"/>
      <c r="PWM415" s="47"/>
      <c r="PWN415" s="47"/>
      <c r="PWO415" s="47"/>
      <c r="PWP415" s="47"/>
      <c r="PWQ415" s="47"/>
      <c r="PWR415" s="47"/>
      <c r="PWS415" s="47"/>
      <c r="PWT415" s="47"/>
      <c r="PWU415" s="47"/>
      <c r="PWV415" s="47"/>
      <c r="PWW415" s="47"/>
      <c r="PWX415" s="47"/>
      <c r="PWY415" s="47"/>
      <c r="PWZ415" s="47"/>
      <c r="PXA415" s="47"/>
      <c r="PXB415" s="47"/>
      <c r="PXC415" s="47"/>
      <c r="PXD415" s="47"/>
      <c r="PXE415" s="47"/>
      <c r="PXF415" s="47"/>
      <c r="PXG415" s="47"/>
      <c r="PXH415" s="47"/>
      <c r="PXI415" s="47"/>
      <c r="PXJ415" s="47"/>
      <c r="PXK415" s="47"/>
      <c r="PXL415" s="47"/>
      <c r="PXM415" s="47"/>
      <c r="PXN415" s="47"/>
      <c r="PXO415" s="47"/>
      <c r="PXP415" s="47"/>
      <c r="PXQ415" s="47"/>
      <c r="PXR415" s="47"/>
      <c r="PXS415" s="47"/>
      <c r="PXT415" s="47"/>
      <c r="PXU415" s="47"/>
      <c r="PXV415" s="47"/>
      <c r="PXW415" s="47"/>
      <c r="PXX415" s="47"/>
      <c r="PXY415" s="47"/>
      <c r="PXZ415" s="47"/>
      <c r="PYA415" s="47"/>
      <c r="PYB415" s="47"/>
      <c r="PYC415" s="47"/>
      <c r="PYD415" s="47"/>
      <c r="PYE415" s="47"/>
      <c r="PYF415" s="47"/>
      <c r="PYG415" s="47"/>
      <c r="PYH415" s="47"/>
      <c r="PYI415" s="47"/>
      <c r="PYJ415" s="47"/>
      <c r="PYK415" s="47"/>
      <c r="PYL415" s="47"/>
      <c r="PYM415" s="47"/>
      <c r="PYN415" s="47"/>
      <c r="PYO415" s="47"/>
      <c r="PYP415" s="47"/>
      <c r="PYQ415" s="47"/>
      <c r="PYR415" s="47"/>
      <c r="PYS415" s="47"/>
      <c r="PYT415" s="47"/>
      <c r="PYU415" s="47"/>
      <c r="PYV415" s="47"/>
      <c r="PYW415" s="47"/>
      <c r="PYX415" s="47"/>
      <c r="PYY415" s="47"/>
      <c r="PYZ415" s="47"/>
      <c r="PZA415" s="47"/>
      <c r="PZB415" s="47"/>
      <c r="PZC415" s="47"/>
      <c r="PZD415" s="47"/>
      <c r="PZE415" s="47"/>
      <c r="PZF415" s="47"/>
      <c r="PZG415" s="47"/>
      <c r="PZH415" s="47"/>
      <c r="PZI415" s="47"/>
      <c r="PZJ415" s="47"/>
      <c r="PZK415" s="47"/>
      <c r="PZL415" s="47"/>
      <c r="PZM415" s="47"/>
      <c r="PZN415" s="47"/>
      <c r="PZO415" s="47"/>
      <c r="PZP415" s="47"/>
      <c r="PZQ415" s="47"/>
      <c r="PZR415" s="47"/>
      <c r="PZS415" s="47"/>
      <c r="PZT415" s="47"/>
      <c r="PZU415" s="47"/>
      <c r="PZV415" s="47"/>
      <c r="PZW415" s="47"/>
      <c r="PZX415" s="47"/>
      <c r="PZY415" s="47"/>
      <c r="PZZ415" s="47"/>
      <c r="QAA415" s="47"/>
      <c r="QAB415" s="47"/>
      <c r="QAC415" s="47"/>
      <c r="QAD415" s="47"/>
      <c r="QAE415" s="47"/>
      <c r="QAF415" s="47"/>
      <c r="QAG415" s="47"/>
      <c r="QAH415" s="47"/>
      <c r="QAI415" s="47"/>
      <c r="QAJ415" s="47"/>
      <c r="QAK415" s="47"/>
      <c r="QAL415" s="47"/>
      <c r="QAM415" s="47"/>
      <c r="QAN415" s="47"/>
      <c r="QAO415" s="47"/>
      <c r="QAP415" s="47"/>
      <c r="QAQ415" s="47"/>
      <c r="QAR415" s="47"/>
      <c r="QAS415" s="47"/>
      <c r="QAT415" s="47"/>
      <c r="QAU415" s="47"/>
      <c r="QAV415" s="47"/>
      <c r="QAW415" s="47"/>
      <c r="QAX415" s="47"/>
      <c r="QAY415" s="47"/>
      <c r="QAZ415" s="47"/>
      <c r="QBA415" s="47"/>
      <c r="QBB415" s="47"/>
      <c r="QBC415" s="47"/>
      <c r="QBD415" s="47"/>
      <c r="QBE415" s="47"/>
      <c r="QBF415" s="47"/>
      <c r="QBG415" s="47"/>
      <c r="QBH415" s="47"/>
      <c r="QBI415" s="47"/>
      <c r="QBJ415" s="47"/>
      <c r="QBK415" s="47"/>
      <c r="QBL415" s="47"/>
      <c r="QBM415" s="47"/>
      <c r="QBN415" s="47"/>
      <c r="QBO415" s="47"/>
      <c r="QBP415" s="47"/>
      <c r="QBQ415" s="47"/>
      <c r="QBR415" s="47"/>
      <c r="QBS415" s="47"/>
      <c r="QBT415" s="47"/>
      <c r="QBU415" s="47"/>
      <c r="QBV415" s="47"/>
      <c r="QBW415" s="47"/>
      <c r="QBX415" s="47"/>
      <c r="QBY415" s="47"/>
      <c r="QBZ415" s="47"/>
      <c r="QCA415" s="47"/>
      <c r="QCB415" s="47"/>
      <c r="QCC415" s="47"/>
      <c r="QCD415" s="47"/>
      <c r="QCE415" s="47"/>
      <c r="QCF415" s="47"/>
      <c r="QCG415" s="47"/>
      <c r="QCH415" s="47"/>
      <c r="QCI415" s="47"/>
      <c r="QCJ415" s="47"/>
      <c r="QCK415" s="47"/>
      <c r="QCL415" s="47"/>
      <c r="QCM415" s="47"/>
      <c r="QCN415" s="47"/>
      <c r="QCO415" s="47"/>
      <c r="QCP415" s="47"/>
      <c r="QCQ415" s="47"/>
      <c r="QCR415" s="47"/>
      <c r="QCS415" s="47"/>
      <c r="QCT415" s="47"/>
      <c r="QCU415" s="47"/>
      <c r="QCV415" s="47"/>
      <c r="QCW415" s="47"/>
      <c r="QCX415" s="47"/>
      <c r="QCY415" s="47"/>
      <c r="QCZ415" s="47"/>
      <c r="QDA415" s="47"/>
      <c r="QDB415" s="47"/>
      <c r="QDC415" s="47"/>
      <c r="QDD415" s="47"/>
      <c r="QDE415" s="47"/>
      <c r="QDF415" s="47"/>
      <c r="QDG415" s="47"/>
      <c r="QDH415" s="47"/>
      <c r="QDI415" s="47"/>
      <c r="QDJ415" s="47"/>
      <c r="QDK415" s="47"/>
      <c r="QDL415" s="47"/>
      <c r="QDM415" s="47"/>
      <c r="QDN415" s="47"/>
      <c r="QDO415" s="47"/>
      <c r="QDP415" s="47"/>
      <c r="QDQ415" s="47"/>
      <c r="QDR415" s="47"/>
      <c r="QDS415" s="47"/>
      <c r="QDT415" s="47"/>
      <c r="QDU415" s="47"/>
      <c r="QDV415" s="47"/>
      <c r="QDW415" s="47"/>
      <c r="QDX415" s="47"/>
      <c r="QDY415" s="47"/>
      <c r="QDZ415" s="47"/>
      <c r="QEA415" s="47"/>
      <c r="QEB415" s="47"/>
      <c r="QEC415" s="47"/>
      <c r="QED415" s="47"/>
      <c r="QEE415" s="47"/>
      <c r="QEF415" s="47"/>
      <c r="QEG415" s="47"/>
      <c r="QEH415" s="47"/>
      <c r="QEI415" s="47"/>
      <c r="QEJ415" s="47"/>
      <c r="QEK415" s="47"/>
      <c r="QEL415" s="47"/>
      <c r="QEM415" s="47"/>
      <c r="QEN415" s="47"/>
      <c r="QEO415" s="47"/>
      <c r="QEP415" s="47"/>
      <c r="QEQ415" s="47"/>
      <c r="QER415" s="47"/>
      <c r="QES415" s="47"/>
      <c r="QET415" s="47"/>
      <c r="QEU415" s="47"/>
      <c r="QEV415" s="47"/>
      <c r="QEW415" s="47"/>
      <c r="QEX415" s="47"/>
      <c r="QEY415" s="47"/>
      <c r="QEZ415" s="47"/>
      <c r="QFA415" s="47"/>
      <c r="QFB415" s="47"/>
      <c r="QFC415" s="47"/>
      <c r="QFD415" s="47"/>
      <c r="QFE415" s="47"/>
      <c r="QFF415" s="47"/>
      <c r="QFG415" s="47"/>
      <c r="QFH415" s="47"/>
      <c r="QFI415" s="47"/>
      <c r="QFJ415" s="47"/>
      <c r="QFK415" s="47"/>
      <c r="QFL415" s="47"/>
      <c r="QFM415" s="47"/>
      <c r="QFN415" s="47"/>
      <c r="QFO415" s="47"/>
      <c r="QFP415" s="47"/>
      <c r="QFQ415" s="47"/>
      <c r="QFR415" s="47"/>
      <c r="QFS415" s="47"/>
      <c r="QFT415" s="47"/>
      <c r="QFU415" s="47"/>
      <c r="QFV415" s="47"/>
      <c r="QFW415" s="47"/>
      <c r="QFX415" s="47"/>
      <c r="QFY415" s="47"/>
      <c r="QFZ415" s="47"/>
      <c r="QGA415" s="47"/>
      <c r="QGB415" s="47"/>
      <c r="QGC415" s="47"/>
      <c r="QGD415" s="47"/>
      <c r="QGE415" s="47"/>
      <c r="QGF415" s="47"/>
      <c r="QGG415" s="47"/>
      <c r="QGH415" s="47"/>
      <c r="QGI415" s="47"/>
      <c r="QGJ415" s="47"/>
      <c r="QGK415" s="47"/>
      <c r="QGL415" s="47"/>
      <c r="QGM415" s="47"/>
      <c r="QGN415" s="47"/>
      <c r="QGO415" s="47"/>
      <c r="QGP415" s="47"/>
      <c r="QGQ415" s="47"/>
      <c r="QGR415" s="47"/>
      <c r="QGS415" s="47"/>
      <c r="QGT415" s="47"/>
      <c r="QGU415" s="47"/>
      <c r="QGV415" s="47"/>
      <c r="QGW415" s="47"/>
      <c r="QGX415" s="47"/>
      <c r="QGY415" s="47"/>
      <c r="QGZ415" s="47"/>
      <c r="QHA415" s="47"/>
      <c r="QHB415" s="47"/>
      <c r="QHC415" s="47"/>
      <c r="QHD415" s="47"/>
      <c r="QHE415" s="47"/>
      <c r="QHF415" s="47"/>
      <c r="QHG415" s="47"/>
      <c r="QHH415" s="47"/>
      <c r="QHI415" s="47"/>
      <c r="QHJ415" s="47"/>
      <c r="QHK415" s="47"/>
      <c r="QHL415" s="47"/>
      <c r="QHM415" s="47"/>
      <c r="QHN415" s="47"/>
      <c r="QHO415" s="47"/>
      <c r="QHP415" s="47"/>
      <c r="QHQ415" s="47"/>
      <c r="QHR415" s="47"/>
      <c r="QHS415" s="47"/>
      <c r="QHT415" s="47"/>
      <c r="QHU415" s="47"/>
      <c r="QHV415" s="47"/>
      <c r="QHW415" s="47"/>
      <c r="QHX415" s="47"/>
      <c r="QHY415" s="47"/>
      <c r="QHZ415" s="47"/>
      <c r="QIA415" s="47"/>
      <c r="QIB415" s="47"/>
      <c r="QIC415" s="47"/>
      <c r="QID415" s="47"/>
      <c r="QIE415" s="47"/>
      <c r="QIF415" s="47"/>
      <c r="QIG415" s="47"/>
      <c r="QIH415" s="47"/>
      <c r="QII415" s="47"/>
      <c r="QIJ415" s="47"/>
      <c r="QIK415" s="47"/>
      <c r="QIL415" s="47"/>
      <c r="QIM415" s="47"/>
      <c r="QIN415" s="47"/>
      <c r="QIO415" s="47"/>
      <c r="QIP415" s="47"/>
      <c r="QIQ415" s="47"/>
      <c r="QIR415" s="47"/>
      <c r="QIS415" s="47"/>
      <c r="QIT415" s="47"/>
      <c r="QIU415" s="47"/>
      <c r="QIV415" s="47"/>
      <c r="QIW415" s="47"/>
      <c r="QIX415" s="47"/>
      <c r="QIY415" s="47"/>
      <c r="QIZ415" s="47"/>
      <c r="QJA415" s="47"/>
      <c r="QJB415" s="47"/>
      <c r="QJC415" s="47"/>
      <c r="QJD415" s="47"/>
      <c r="QJE415" s="47"/>
      <c r="QJF415" s="47"/>
      <c r="QJG415" s="47"/>
      <c r="QJH415" s="47"/>
      <c r="QJI415" s="47"/>
      <c r="QJJ415" s="47"/>
      <c r="QJK415" s="47"/>
      <c r="QJL415" s="47"/>
      <c r="QJM415" s="47"/>
      <c r="QJN415" s="47"/>
      <c r="QJO415" s="47"/>
      <c r="QJP415" s="47"/>
      <c r="QJQ415" s="47"/>
      <c r="QJR415" s="47"/>
      <c r="QJS415" s="47"/>
      <c r="QJT415" s="47"/>
      <c r="QJU415" s="47"/>
      <c r="QJV415" s="47"/>
      <c r="QJW415" s="47"/>
      <c r="QJX415" s="47"/>
      <c r="QJY415" s="47"/>
      <c r="QJZ415" s="47"/>
      <c r="QKA415" s="47"/>
      <c r="QKB415" s="47"/>
      <c r="QKC415" s="47"/>
      <c r="QKD415" s="47"/>
      <c r="QKE415" s="47"/>
      <c r="QKF415" s="47"/>
      <c r="QKG415" s="47"/>
      <c r="QKH415" s="47"/>
      <c r="QKI415" s="47"/>
      <c r="QKJ415" s="47"/>
      <c r="QKK415" s="47"/>
      <c r="QKL415" s="47"/>
      <c r="QKM415" s="47"/>
      <c r="QKN415" s="47"/>
      <c r="QKO415" s="47"/>
      <c r="QKP415" s="47"/>
      <c r="QKQ415" s="47"/>
      <c r="QKR415" s="47"/>
      <c r="QKS415" s="47"/>
      <c r="QKT415" s="47"/>
      <c r="QKU415" s="47"/>
      <c r="QKV415" s="47"/>
      <c r="QKW415" s="47"/>
      <c r="QKX415" s="47"/>
      <c r="QKY415" s="47"/>
      <c r="QKZ415" s="47"/>
      <c r="QLA415" s="47"/>
      <c r="QLB415" s="47"/>
      <c r="QLC415" s="47"/>
      <c r="QLD415" s="47"/>
      <c r="QLE415" s="47"/>
      <c r="QLF415" s="47"/>
      <c r="QLG415" s="47"/>
      <c r="QLH415" s="47"/>
      <c r="QLI415" s="47"/>
      <c r="QLJ415" s="47"/>
      <c r="QLK415" s="47"/>
      <c r="QLL415" s="47"/>
      <c r="QLM415" s="47"/>
      <c r="QLN415" s="47"/>
      <c r="QLO415" s="47"/>
      <c r="QLP415" s="47"/>
      <c r="QLQ415" s="47"/>
      <c r="QLR415" s="47"/>
      <c r="QLS415" s="47"/>
      <c r="QLT415" s="47"/>
      <c r="QLU415" s="47"/>
      <c r="QLV415" s="47"/>
      <c r="QLW415" s="47"/>
      <c r="QLX415" s="47"/>
      <c r="QLY415" s="47"/>
      <c r="QLZ415" s="47"/>
      <c r="QMA415" s="47"/>
      <c r="QMB415" s="47"/>
      <c r="QMC415" s="47"/>
      <c r="QMD415" s="47"/>
      <c r="QME415" s="47"/>
      <c r="QMF415" s="47"/>
      <c r="QMG415" s="47"/>
      <c r="QMH415" s="47"/>
      <c r="QMI415" s="47"/>
      <c r="QMJ415" s="47"/>
      <c r="QMK415" s="47"/>
      <c r="QML415" s="47"/>
      <c r="QMM415" s="47"/>
      <c r="QMN415" s="47"/>
      <c r="QMO415" s="47"/>
      <c r="QMP415" s="47"/>
      <c r="QMQ415" s="47"/>
      <c r="QMR415" s="47"/>
      <c r="QMS415" s="47"/>
      <c r="QMT415" s="47"/>
      <c r="QMU415" s="47"/>
      <c r="QMV415" s="47"/>
      <c r="QMW415" s="47"/>
      <c r="QMX415" s="47"/>
      <c r="QMY415" s="47"/>
      <c r="QMZ415" s="47"/>
      <c r="QNA415" s="47"/>
      <c r="QNB415" s="47"/>
      <c r="QNC415" s="47"/>
      <c r="QND415" s="47"/>
      <c r="QNE415" s="47"/>
      <c r="QNF415" s="47"/>
      <c r="QNG415" s="47"/>
      <c r="QNH415" s="47"/>
      <c r="QNI415" s="47"/>
      <c r="QNJ415" s="47"/>
      <c r="QNK415" s="47"/>
      <c r="QNL415" s="47"/>
      <c r="QNM415" s="47"/>
      <c r="QNN415" s="47"/>
      <c r="QNO415" s="47"/>
      <c r="QNP415" s="47"/>
      <c r="QNQ415" s="47"/>
      <c r="QNR415" s="47"/>
      <c r="QNS415" s="47"/>
      <c r="QNT415" s="47"/>
      <c r="QNU415" s="47"/>
      <c r="QNV415" s="47"/>
      <c r="QNW415" s="47"/>
      <c r="QNX415" s="47"/>
      <c r="QNY415" s="47"/>
      <c r="QNZ415" s="47"/>
      <c r="QOA415" s="47"/>
      <c r="QOB415" s="47"/>
      <c r="QOC415" s="47"/>
      <c r="QOD415" s="47"/>
      <c r="QOE415" s="47"/>
      <c r="QOF415" s="47"/>
      <c r="QOG415" s="47"/>
      <c r="QOH415" s="47"/>
      <c r="QOI415" s="47"/>
      <c r="QOJ415" s="47"/>
      <c r="QOK415" s="47"/>
      <c r="QOL415" s="47"/>
      <c r="QOM415" s="47"/>
      <c r="QON415" s="47"/>
      <c r="QOO415" s="47"/>
      <c r="QOP415" s="47"/>
      <c r="QOQ415" s="47"/>
      <c r="QOR415" s="47"/>
      <c r="QOS415" s="47"/>
      <c r="QOT415" s="47"/>
      <c r="QOU415" s="47"/>
      <c r="QOV415" s="47"/>
      <c r="QOW415" s="47"/>
      <c r="QOX415" s="47"/>
      <c r="QOY415" s="47"/>
      <c r="QOZ415" s="47"/>
      <c r="QPA415" s="47"/>
      <c r="QPB415" s="47"/>
      <c r="QPC415" s="47"/>
      <c r="QPD415" s="47"/>
      <c r="QPE415" s="47"/>
      <c r="QPF415" s="47"/>
      <c r="QPG415" s="47"/>
      <c r="QPH415" s="47"/>
      <c r="QPI415" s="47"/>
      <c r="QPJ415" s="47"/>
      <c r="QPK415" s="47"/>
      <c r="QPL415" s="47"/>
      <c r="QPM415" s="47"/>
      <c r="QPN415" s="47"/>
      <c r="QPO415" s="47"/>
      <c r="QPP415" s="47"/>
      <c r="QPQ415" s="47"/>
      <c r="QPR415" s="47"/>
      <c r="QPS415" s="47"/>
      <c r="QPT415" s="47"/>
      <c r="QPU415" s="47"/>
      <c r="QPV415" s="47"/>
      <c r="QPW415" s="47"/>
      <c r="QPX415" s="47"/>
      <c r="QPY415" s="47"/>
      <c r="QPZ415" s="47"/>
      <c r="QQA415" s="47"/>
      <c r="QQB415" s="47"/>
      <c r="QQC415" s="47"/>
      <c r="QQD415" s="47"/>
      <c r="QQE415" s="47"/>
      <c r="QQF415" s="47"/>
      <c r="QQG415" s="47"/>
      <c r="QQH415" s="47"/>
      <c r="QQI415" s="47"/>
      <c r="QQJ415" s="47"/>
      <c r="QQK415" s="47"/>
      <c r="QQL415" s="47"/>
      <c r="QQM415" s="47"/>
      <c r="QQN415" s="47"/>
      <c r="QQO415" s="47"/>
      <c r="QQP415" s="47"/>
      <c r="QQQ415" s="47"/>
      <c r="QQR415" s="47"/>
      <c r="QQS415" s="47"/>
      <c r="QQT415" s="47"/>
      <c r="QQU415" s="47"/>
      <c r="QQV415" s="47"/>
      <c r="QQW415" s="47"/>
      <c r="QQX415" s="47"/>
      <c r="QQY415" s="47"/>
      <c r="QQZ415" s="47"/>
      <c r="QRA415" s="47"/>
      <c r="QRB415" s="47"/>
      <c r="QRC415" s="47"/>
      <c r="QRD415" s="47"/>
      <c r="QRE415" s="47"/>
      <c r="QRF415" s="47"/>
      <c r="QRG415" s="47"/>
      <c r="QRH415" s="47"/>
      <c r="QRI415" s="47"/>
      <c r="QRJ415" s="47"/>
      <c r="QRK415" s="47"/>
      <c r="QRL415" s="47"/>
      <c r="QRM415" s="47"/>
      <c r="QRN415" s="47"/>
      <c r="QRO415" s="47"/>
      <c r="QRP415" s="47"/>
      <c r="QRQ415" s="47"/>
      <c r="QRR415" s="47"/>
      <c r="QRS415" s="47"/>
      <c r="QRT415" s="47"/>
      <c r="QRU415" s="47"/>
      <c r="QRV415" s="47"/>
      <c r="QRW415" s="47"/>
      <c r="QRX415" s="47"/>
      <c r="QRY415" s="47"/>
      <c r="QRZ415" s="47"/>
      <c r="QSA415" s="47"/>
      <c r="QSB415" s="47"/>
      <c r="QSC415" s="47"/>
      <c r="QSD415" s="47"/>
      <c r="QSE415" s="47"/>
      <c r="QSF415" s="47"/>
      <c r="QSG415" s="47"/>
      <c r="QSH415" s="47"/>
      <c r="QSI415" s="47"/>
      <c r="QSJ415" s="47"/>
      <c r="QSK415" s="47"/>
      <c r="QSL415" s="47"/>
      <c r="QSM415" s="47"/>
      <c r="QSN415" s="47"/>
      <c r="QSO415" s="47"/>
      <c r="QSP415" s="47"/>
      <c r="QSQ415" s="47"/>
      <c r="QSR415" s="47"/>
      <c r="QSS415" s="47"/>
      <c r="QST415" s="47"/>
      <c r="QSU415" s="47"/>
      <c r="QSV415" s="47"/>
      <c r="QSW415" s="47"/>
      <c r="QSX415" s="47"/>
      <c r="QSY415" s="47"/>
      <c r="QSZ415" s="47"/>
      <c r="QTA415" s="47"/>
      <c r="QTB415" s="47"/>
      <c r="QTC415" s="47"/>
      <c r="QTD415" s="47"/>
      <c r="QTE415" s="47"/>
      <c r="QTF415" s="47"/>
      <c r="QTG415" s="47"/>
      <c r="QTH415" s="47"/>
      <c r="QTI415" s="47"/>
      <c r="QTJ415" s="47"/>
      <c r="QTK415" s="47"/>
      <c r="QTL415" s="47"/>
      <c r="QTM415" s="47"/>
      <c r="QTN415" s="47"/>
      <c r="QTO415" s="47"/>
      <c r="QTP415" s="47"/>
      <c r="QTQ415" s="47"/>
      <c r="QTR415" s="47"/>
      <c r="QTS415" s="47"/>
      <c r="QTT415" s="47"/>
      <c r="QTU415" s="47"/>
      <c r="QTV415" s="47"/>
      <c r="QTW415" s="47"/>
      <c r="QTX415" s="47"/>
      <c r="QTY415" s="47"/>
      <c r="QTZ415" s="47"/>
      <c r="QUA415" s="47"/>
      <c r="QUB415" s="47"/>
      <c r="QUC415" s="47"/>
      <c r="QUD415" s="47"/>
      <c r="QUE415" s="47"/>
      <c r="QUF415" s="47"/>
      <c r="QUG415" s="47"/>
      <c r="QUH415" s="47"/>
      <c r="QUI415" s="47"/>
      <c r="QUJ415" s="47"/>
      <c r="QUK415" s="47"/>
      <c r="QUL415" s="47"/>
      <c r="QUM415" s="47"/>
      <c r="QUN415" s="47"/>
      <c r="QUO415" s="47"/>
      <c r="QUP415" s="47"/>
      <c r="QUQ415" s="47"/>
      <c r="QUR415" s="47"/>
      <c r="QUS415" s="47"/>
      <c r="QUT415" s="47"/>
      <c r="QUU415" s="47"/>
      <c r="QUV415" s="47"/>
      <c r="QUW415" s="47"/>
      <c r="QUX415" s="47"/>
      <c r="QUY415" s="47"/>
      <c r="QUZ415" s="47"/>
      <c r="QVA415" s="47"/>
      <c r="QVB415" s="47"/>
      <c r="QVC415" s="47"/>
      <c r="QVD415" s="47"/>
      <c r="QVE415" s="47"/>
      <c r="QVF415" s="47"/>
      <c r="QVG415" s="47"/>
      <c r="QVH415" s="47"/>
      <c r="QVI415" s="47"/>
      <c r="QVJ415" s="47"/>
      <c r="QVK415" s="47"/>
      <c r="QVL415" s="47"/>
      <c r="QVM415" s="47"/>
      <c r="QVN415" s="47"/>
      <c r="QVO415" s="47"/>
      <c r="QVP415" s="47"/>
      <c r="QVQ415" s="47"/>
      <c r="QVR415" s="47"/>
      <c r="QVS415" s="47"/>
      <c r="QVT415" s="47"/>
      <c r="QVU415" s="47"/>
      <c r="QVV415" s="47"/>
      <c r="QVW415" s="47"/>
      <c r="QVX415" s="47"/>
      <c r="QVY415" s="47"/>
      <c r="QVZ415" s="47"/>
      <c r="QWA415" s="47"/>
      <c r="QWB415" s="47"/>
      <c r="QWC415" s="47"/>
      <c r="QWD415" s="47"/>
      <c r="QWE415" s="47"/>
      <c r="QWF415" s="47"/>
      <c r="QWG415" s="47"/>
      <c r="QWH415" s="47"/>
      <c r="QWI415" s="47"/>
      <c r="QWJ415" s="47"/>
      <c r="QWK415" s="47"/>
      <c r="QWL415" s="47"/>
      <c r="QWM415" s="47"/>
      <c r="QWN415" s="47"/>
      <c r="QWO415" s="47"/>
      <c r="QWP415" s="47"/>
      <c r="QWQ415" s="47"/>
      <c r="QWR415" s="47"/>
      <c r="QWS415" s="47"/>
      <c r="QWT415" s="47"/>
      <c r="QWU415" s="47"/>
      <c r="QWV415" s="47"/>
      <c r="QWW415" s="47"/>
      <c r="QWX415" s="47"/>
      <c r="QWY415" s="47"/>
      <c r="QWZ415" s="47"/>
      <c r="QXA415" s="47"/>
      <c r="QXB415" s="47"/>
      <c r="QXC415" s="47"/>
      <c r="QXD415" s="47"/>
      <c r="QXE415" s="47"/>
      <c r="QXF415" s="47"/>
      <c r="QXG415" s="47"/>
      <c r="QXH415" s="47"/>
      <c r="QXI415" s="47"/>
      <c r="QXJ415" s="47"/>
      <c r="QXK415" s="47"/>
      <c r="QXL415" s="47"/>
      <c r="QXM415" s="47"/>
      <c r="QXN415" s="47"/>
      <c r="QXO415" s="47"/>
      <c r="QXP415" s="47"/>
      <c r="QXQ415" s="47"/>
      <c r="QXR415" s="47"/>
      <c r="QXS415" s="47"/>
      <c r="QXT415" s="47"/>
      <c r="QXU415" s="47"/>
      <c r="QXV415" s="47"/>
      <c r="QXW415" s="47"/>
      <c r="QXX415" s="47"/>
      <c r="QXY415" s="47"/>
      <c r="QXZ415" s="47"/>
      <c r="QYA415" s="47"/>
      <c r="QYB415" s="47"/>
      <c r="QYC415" s="47"/>
      <c r="QYD415" s="47"/>
      <c r="QYE415" s="47"/>
      <c r="QYF415" s="47"/>
      <c r="QYG415" s="47"/>
      <c r="QYH415" s="47"/>
      <c r="QYI415" s="47"/>
      <c r="QYJ415" s="47"/>
      <c r="QYK415" s="47"/>
      <c r="QYL415" s="47"/>
      <c r="QYM415" s="47"/>
      <c r="QYN415" s="47"/>
      <c r="QYO415" s="47"/>
      <c r="QYP415" s="47"/>
      <c r="QYQ415" s="47"/>
      <c r="QYR415" s="47"/>
      <c r="QYS415" s="47"/>
      <c r="QYT415" s="47"/>
      <c r="QYU415" s="47"/>
      <c r="QYV415" s="47"/>
      <c r="QYW415" s="47"/>
      <c r="QYX415" s="47"/>
      <c r="QYY415" s="47"/>
      <c r="QYZ415" s="47"/>
      <c r="QZA415" s="47"/>
      <c r="QZB415" s="47"/>
      <c r="QZC415" s="47"/>
      <c r="QZD415" s="47"/>
      <c r="QZE415" s="47"/>
      <c r="QZF415" s="47"/>
      <c r="QZG415" s="47"/>
      <c r="QZH415" s="47"/>
      <c r="QZI415" s="47"/>
      <c r="QZJ415" s="47"/>
      <c r="QZK415" s="47"/>
      <c r="QZL415" s="47"/>
      <c r="QZM415" s="47"/>
      <c r="QZN415" s="47"/>
      <c r="QZO415" s="47"/>
      <c r="QZP415" s="47"/>
      <c r="QZQ415" s="47"/>
      <c r="QZR415" s="47"/>
      <c r="QZS415" s="47"/>
      <c r="QZT415" s="47"/>
      <c r="QZU415" s="47"/>
      <c r="QZV415" s="47"/>
      <c r="QZW415" s="47"/>
      <c r="QZX415" s="47"/>
      <c r="QZY415" s="47"/>
      <c r="QZZ415" s="47"/>
      <c r="RAA415" s="47"/>
      <c r="RAB415" s="47"/>
      <c r="RAC415" s="47"/>
      <c r="RAD415" s="47"/>
      <c r="RAE415" s="47"/>
      <c r="RAF415" s="47"/>
      <c r="RAG415" s="47"/>
      <c r="RAH415" s="47"/>
      <c r="RAI415" s="47"/>
      <c r="RAJ415" s="47"/>
      <c r="RAK415" s="47"/>
      <c r="RAL415" s="47"/>
      <c r="RAM415" s="47"/>
      <c r="RAN415" s="47"/>
      <c r="RAO415" s="47"/>
      <c r="RAP415" s="47"/>
      <c r="RAQ415" s="47"/>
      <c r="RAR415" s="47"/>
      <c r="RAS415" s="47"/>
      <c r="RAT415" s="47"/>
      <c r="RAU415" s="47"/>
      <c r="RAV415" s="47"/>
      <c r="RAW415" s="47"/>
      <c r="RAX415" s="47"/>
      <c r="RAY415" s="47"/>
      <c r="RAZ415" s="47"/>
      <c r="RBA415" s="47"/>
      <c r="RBB415" s="47"/>
      <c r="RBC415" s="47"/>
      <c r="RBD415" s="47"/>
      <c r="RBE415" s="47"/>
      <c r="RBF415" s="47"/>
      <c r="RBG415" s="47"/>
      <c r="RBH415" s="47"/>
      <c r="RBI415" s="47"/>
      <c r="RBJ415" s="47"/>
      <c r="RBK415" s="47"/>
      <c r="RBL415" s="47"/>
      <c r="RBM415" s="47"/>
      <c r="RBN415" s="47"/>
      <c r="RBO415" s="47"/>
      <c r="RBP415" s="47"/>
      <c r="RBQ415" s="47"/>
      <c r="RBR415" s="47"/>
      <c r="RBS415" s="47"/>
      <c r="RBT415" s="47"/>
      <c r="RBU415" s="47"/>
      <c r="RBV415" s="47"/>
      <c r="RBW415" s="47"/>
      <c r="RBX415" s="47"/>
      <c r="RBY415" s="47"/>
      <c r="RBZ415" s="47"/>
      <c r="RCA415" s="47"/>
      <c r="RCB415" s="47"/>
      <c r="RCC415" s="47"/>
      <c r="RCD415" s="47"/>
      <c r="RCE415" s="47"/>
      <c r="RCF415" s="47"/>
      <c r="RCG415" s="47"/>
      <c r="RCH415" s="47"/>
      <c r="RCI415" s="47"/>
      <c r="RCJ415" s="47"/>
      <c r="RCK415" s="47"/>
      <c r="RCL415" s="47"/>
      <c r="RCM415" s="47"/>
      <c r="RCN415" s="47"/>
      <c r="RCO415" s="47"/>
      <c r="RCP415" s="47"/>
      <c r="RCQ415" s="47"/>
      <c r="RCR415" s="47"/>
      <c r="RCS415" s="47"/>
      <c r="RCT415" s="47"/>
      <c r="RCU415" s="47"/>
      <c r="RCV415" s="47"/>
      <c r="RCW415" s="47"/>
      <c r="RCX415" s="47"/>
      <c r="RCY415" s="47"/>
      <c r="RCZ415" s="47"/>
      <c r="RDA415" s="47"/>
      <c r="RDB415" s="47"/>
      <c r="RDC415" s="47"/>
      <c r="RDD415" s="47"/>
      <c r="RDE415" s="47"/>
      <c r="RDF415" s="47"/>
      <c r="RDG415" s="47"/>
      <c r="RDH415" s="47"/>
      <c r="RDI415" s="47"/>
      <c r="RDJ415" s="47"/>
      <c r="RDK415" s="47"/>
      <c r="RDL415" s="47"/>
      <c r="RDM415" s="47"/>
      <c r="RDN415" s="47"/>
      <c r="RDO415" s="47"/>
      <c r="RDP415" s="47"/>
      <c r="RDQ415" s="47"/>
      <c r="RDR415" s="47"/>
      <c r="RDS415" s="47"/>
      <c r="RDT415" s="47"/>
      <c r="RDU415" s="47"/>
      <c r="RDV415" s="47"/>
      <c r="RDW415" s="47"/>
      <c r="RDX415" s="47"/>
      <c r="RDY415" s="47"/>
      <c r="RDZ415" s="47"/>
      <c r="REA415" s="47"/>
      <c r="REB415" s="47"/>
      <c r="REC415" s="47"/>
      <c r="RED415" s="47"/>
      <c r="REE415" s="47"/>
      <c r="REF415" s="47"/>
      <c r="REG415" s="47"/>
      <c r="REH415" s="47"/>
      <c r="REI415" s="47"/>
      <c r="REJ415" s="47"/>
      <c r="REK415" s="47"/>
      <c r="REL415" s="47"/>
      <c r="REM415" s="47"/>
      <c r="REN415" s="47"/>
      <c r="REO415" s="47"/>
      <c r="REP415" s="47"/>
      <c r="REQ415" s="47"/>
      <c r="RER415" s="47"/>
      <c r="RES415" s="47"/>
      <c r="RET415" s="47"/>
      <c r="REU415" s="47"/>
      <c r="REV415" s="47"/>
      <c r="REW415" s="47"/>
      <c r="REX415" s="47"/>
      <c r="REY415" s="47"/>
      <c r="REZ415" s="47"/>
      <c r="RFA415" s="47"/>
      <c r="RFB415" s="47"/>
      <c r="RFC415" s="47"/>
      <c r="RFD415" s="47"/>
      <c r="RFE415" s="47"/>
      <c r="RFF415" s="47"/>
      <c r="RFG415" s="47"/>
      <c r="RFH415" s="47"/>
      <c r="RFI415" s="47"/>
      <c r="RFJ415" s="47"/>
      <c r="RFK415" s="47"/>
      <c r="RFL415" s="47"/>
      <c r="RFM415" s="47"/>
      <c r="RFN415" s="47"/>
      <c r="RFO415" s="47"/>
      <c r="RFP415" s="47"/>
      <c r="RFQ415" s="47"/>
      <c r="RFR415" s="47"/>
      <c r="RFS415" s="47"/>
      <c r="RFT415" s="47"/>
      <c r="RFU415" s="47"/>
      <c r="RFV415" s="47"/>
      <c r="RFW415" s="47"/>
      <c r="RFX415" s="47"/>
      <c r="RFY415" s="47"/>
      <c r="RFZ415" s="47"/>
      <c r="RGA415" s="47"/>
      <c r="RGB415" s="47"/>
      <c r="RGC415" s="47"/>
      <c r="RGD415" s="47"/>
      <c r="RGE415" s="47"/>
      <c r="RGF415" s="47"/>
      <c r="RGG415" s="47"/>
      <c r="RGH415" s="47"/>
      <c r="RGI415" s="47"/>
      <c r="RGJ415" s="47"/>
      <c r="RGK415" s="47"/>
      <c r="RGL415" s="47"/>
      <c r="RGM415" s="47"/>
      <c r="RGN415" s="47"/>
      <c r="RGO415" s="47"/>
      <c r="RGP415" s="47"/>
      <c r="RGQ415" s="47"/>
      <c r="RGR415" s="47"/>
      <c r="RGS415" s="47"/>
      <c r="RGT415" s="47"/>
      <c r="RGU415" s="47"/>
      <c r="RGV415" s="47"/>
      <c r="RGW415" s="47"/>
      <c r="RGX415" s="47"/>
      <c r="RGY415" s="47"/>
      <c r="RGZ415" s="47"/>
      <c r="RHA415" s="47"/>
      <c r="RHB415" s="47"/>
      <c r="RHC415" s="47"/>
      <c r="RHD415" s="47"/>
      <c r="RHE415" s="47"/>
      <c r="RHF415" s="47"/>
      <c r="RHG415" s="47"/>
      <c r="RHH415" s="47"/>
      <c r="RHI415" s="47"/>
      <c r="RHJ415" s="47"/>
      <c r="RHK415" s="47"/>
      <c r="RHL415" s="47"/>
      <c r="RHM415" s="47"/>
      <c r="RHN415" s="47"/>
      <c r="RHO415" s="47"/>
      <c r="RHP415" s="47"/>
      <c r="RHQ415" s="47"/>
      <c r="RHR415" s="47"/>
      <c r="RHS415" s="47"/>
      <c r="RHT415" s="47"/>
      <c r="RHU415" s="47"/>
      <c r="RHV415" s="47"/>
      <c r="RHW415" s="47"/>
      <c r="RHX415" s="47"/>
      <c r="RHY415" s="47"/>
      <c r="RHZ415" s="47"/>
      <c r="RIA415" s="47"/>
      <c r="RIB415" s="47"/>
      <c r="RIC415" s="47"/>
      <c r="RID415" s="47"/>
      <c r="RIE415" s="47"/>
      <c r="RIF415" s="47"/>
      <c r="RIG415" s="47"/>
      <c r="RIH415" s="47"/>
      <c r="RII415" s="47"/>
      <c r="RIJ415" s="47"/>
      <c r="RIK415" s="47"/>
      <c r="RIL415" s="47"/>
      <c r="RIM415" s="47"/>
      <c r="RIN415" s="47"/>
      <c r="RIO415" s="47"/>
      <c r="RIP415" s="47"/>
      <c r="RIQ415" s="47"/>
      <c r="RIR415" s="47"/>
      <c r="RIS415" s="47"/>
      <c r="RIT415" s="47"/>
      <c r="RIU415" s="47"/>
      <c r="RIV415" s="47"/>
      <c r="RIW415" s="47"/>
      <c r="RIX415" s="47"/>
      <c r="RIY415" s="47"/>
      <c r="RIZ415" s="47"/>
      <c r="RJA415" s="47"/>
      <c r="RJB415" s="47"/>
      <c r="RJC415" s="47"/>
      <c r="RJD415" s="47"/>
      <c r="RJE415" s="47"/>
      <c r="RJF415" s="47"/>
      <c r="RJG415" s="47"/>
      <c r="RJH415" s="47"/>
      <c r="RJI415" s="47"/>
      <c r="RJJ415" s="47"/>
      <c r="RJK415" s="47"/>
      <c r="RJL415" s="47"/>
      <c r="RJM415" s="47"/>
      <c r="RJN415" s="47"/>
      <c r="RJO415" s="47"/>
      <c r="RJP415" s="47"/>
      <c r="RJQ415" s="47"/>
      <c r="RJR415" s="47"/>
      <c r="RJS415" s="47"/>
      <c r="RJT415" s="47"/>
      <c r="RJU415" s="47"/>
      <c r="RJV415" s="47"/>
      <c r="RJW415" s="47"/>
      <c r="RJX415" s="47"/>
      <c r="RJY415" s="47"/>
      <c r="RJZ415" s="47"/>
      <c r="RKA415" s="47"/>
      <c r="RKB415" s="47"/>
      <c r="RKC415" s="47"/>
      <c r="RKD415" s="47"/>
      <c r="RKE415" s="47"/>
      <c r="RKF415" s="47"/>
      <c r="RKG415" s="47"/>
      <c r="RKH415" s="47"/>
      <c r="RKI415" s="47"/>
      <c r="RKJ415" s="47"/>
      <c r="RKK415" s="47"/>
      <c r="RKL415" s="47"/>
      <c r="RKM415" s="47"/>
      <c r="RKN415" s="47"/>
      <c r="RKO415" s="47"/>
      <c r="RKP415" s="47"/>
      <c r="RKQ415" s="47"/>
      <c r="RKR415" s="47"/>
      <c r="RKS415" s="47"/>
      <c r="RKT415" s="47"/>
      <c r="RKU415" s="47"/>
      <c r="RKV415" s="47"/>
      <c r="RKW415" s="47"/>
      <c r="RKX415" s="47"/>
      <c r="RKY415" s="47"/>
      <c r="RKZ415" s="47"/>
      <c r="RLA415" s="47"/>
      <c r="RLB415" s="47"/>
      <c r="RLC415" s="47"/>
      <c r="RLD415" s="47"/>
      <c r="RLE415" s="47"/>
      <c r="RLF415" s="47"/>
      <c r="RLG415" s="47"/>
      <c r="RLH415" s="47"/>
      <c r="RLI415" s="47"/>
      <c r="RLJ415" s="47"/>
      <c r="RLK415" s="47"/>
      <c r="RLL415" s="47"/>
      <c r="RLM415" s="47"/>
      <c r="RLN415" s="47"/>
      <c r="RLO415" s="47"/>
      <c r="RLP415" s="47"/>
      <c r="RLQ415" s="47"/>
      <c r="RLR415" s="47"/>
      <c r="RLS415" s="47"/>
      <c r="RLT415" s="47"/>
      <c r="RLU415" s="47"/>
      <c r="RLV415" s="47"/>
      <c r="RLW415" s="47"/>
      <c r="RLX415" s="47"/>
      <c r="RLY415" s="47"/>
      <c r="RLZ415" s="47"/>
      <c r="RMA415" s="47"/>
      <c r="RMB415" s="47"/>
      <c r="RMC415" s="47"/>
      <c r="RMD415" s="47"/>
      <c r="RME415" s="47"/>
      <c r="RMF415" s="47"/>
      <c r="RMG415" s="47"/>
      <c r="RMH415" s="47"/>
      <c r="RMI415" s="47"/>
      <c r="RMJ415" s="47"/>
      <c r="RMK415" s="47"/>
      <c r="RML415" s="47"/>
      <c r="RMM415" s="47"/>
      <c r="RMN415" s="47"/>
      <c r="RMO415" s="47"/>
      <c r="RMP415" s="47"/>
      <c r="RMQ415" s="47"/>
      <c r="RMR415" s="47"/>
      <c r="RMS415" s="47"/>
      <c r="RMT415" s="47"/>
      <c r="RMU415" s="47"/>
      <c r="RMV415" s="47"/>
      <c r="RMW415" s="47"/>
      <c r="RMX415" s="47"/>
      <c r="RMY415" s="47"/>
      <c r="RMZ415" s="47"/>
      <c r="RNA415" s="47"/>
      <c r="RNB415" s="47"/>
      <c r="RNC415" s="47"/>
      <c r="RND415" s="47"/>
      <c r="RNE415" s="47"/>
      <c r="RNF415" s="47"/>
      <c r="RNG415" s="47"/>
      <c r="RNH415" s="47"/>
      <c r="RNI415" s="47"/>
      <c r="RNJ415" s="47"/>
      <c r="RNK415" s="47"/>
      <c r="RNL415" s="47"/>
      <c r="RNM415" s="47"/>
      <c r="RNN415" s="47"/>
      <c r="RNO415" s="47"/>
      <c r="RNP415" s="47"/>
      <c r="RNQ415" s="47"/>
      <c r="RNR415" s="47"/>
      <c r="RNS415" s="47"/>
      <c r="RNT415" s="47"/>
      <c r="RNU415" s="47"/>
      <c r="RNV415" s="47"/>
      <c r="RNW415" s="47"/>
      <c r="RNX415" s="47"/>
      <c r="RNY415" s="47"/>
      <c r="RNZ415" s="47"/>
      <c r="ROA415" s="47"/>
      <c r="ROB415" s="47"/>
      <c r="ROC415" s="47"/>
      <c r="ROD415" s="47"/>
      <c r="ROE415" s="47"/>
      <c r="ROF415" s="47"/>
      <c r="ROG415" s="47"/>
      <c r="ROH415" s="47"/>
      <c r="ROI415" s="47"/>
      <c r="ROJ415" s="47"/>
      <c r="ROK415" s="47"/>
      <c r="ROL415" s="47"/>
      <c r="ROM415" s="47"/>
      <c r="RON415" s="47"/>
      <c r="ROO415" s="47"/>
      <c r="ROP415" s="47"/>
      <c r="ROQ415" s="47"/>
      <c r="ROR415" s="47"/>
      <c r="ROS415" s="47"/>
      <c r="ROT415" s="47"/>
      <c r="ROU415" s="47"/>
      <c r="ROV415" s="47"/>
      <c r="ROW415" s="47"/>
      <c r="ROX415" s="47"/>
      <c r="ROY415" s="47"/>
      <c r="ROZ415" s="47"/>
      <c r="RPA415" s="47"/>
      <c r="RPB415" s="47"/>
      <c r="RPC415" s="47"/>
      <c r="RPD415" s="47"/>
      <c r="RPE415" s="47"/>
      <c r="RPF415" s="47"/>
      <c r="RPG415" s="47"/>
      <c r="RPH415" s="47"/>
      <c r="RPI415" s="47"/>
      <c r="RPJ415" s="47"/>
      <c r="RPK415" s="47"/>
      <c r="RPL415" s="47"/>
      <c r="RPM415" s="47"/>
      <c r="RPN415" s="47"/>
      <c r="RPO415" s="47"/>
      <c r="RPP415" s="47"/>
      <c r="RPQ415" s="47"/>
      <c r="RPR415" s="47"/>
      <c r="RPS415" s="47"/>
      <c r="RPT415" s="47"/>
      <c r="RPU415" s="47"/>
      <c r="RPV415" s="47"/>
      <c r="RPW415" s="47"/>
      <c r="RPX415" s="47"/>
      <c r="RPY415" s="47"/>
      <c r="RPZ415" s="47"/>
      <c r="RQA415" s="47"/>
      <c r="RQB415" s="47"/>
      <c r="RQC415" s="47"/>
      <c r="RQD415" s="47"/>
      <c r="RQE415" s="47"/>
      <c r="RQF415" s="47"/>
      <c r="RQG415" s="47"/>
      <c r="RQH415" s="47"/>
      <c r="RQI415" s="47"/>
      <c r="RQJ415" s="47"/>
      <c r="RQK415" s="47"/>
      <c r="RQL415" s="47"/>
      <c r="RQM415" s="47"/>
      <c r="RQN415" s="47"/>
      <c r="RQO415" s="47"/>
      <c r="RQP415" s="47"/>
      <c r="RQQ415" s="47"/>
      <c r="RQR415" s="47"/>
      <c r="RQS415" s="47"/>
      <c r="RQT415" s="47"/>
      <c r="RQU415" s="47"/>
      <c r="RQV415" s="47"/>
      <c r="RQW415" s="47"/>
      <c r="RQX415" s="47"/>
      <c r="RQY415" s="47"/>
      <c r="RQZ415" s="47"/>
      <c r="RRA415" s="47"/>
      <c r="RRB415" s="47"/>
      <c r="RRC415" s="47"/>
      <c r="RRD415" s="47"/>
      <c r="RRE415" s="47"/>
      <c r="RRF415" s="47"/>
      <c r="RRG415" s="47"/>
      <c r="RRH415" s="47"/>
      <c r="RRI415" s="47"/>
      <c r="RRJ415" s="47"/>
      <c r="RRK415" s="47"/>
      <c r="RRL415" s="47"/>
      <c r="RRM415" s="47"/>
      <c r="RRN415" s="47"/>
      <c r="RRO415" s="47"/>
      <c r="RRP415" s="47"/>
      <c r="RRQ415" s="47"/>
      <c r="RRR415" s="47"/>
      <c r="RRS415" s="47"/>
      <c r="RRT415" s="47"/>
      <c r="RRU415" s="47"/>
      <c r="RRV415" s="47"/>
      <c r="RRW415" s="47"/>
      <c r="RRX415" s="47"/>
      <c r="RRY415" s="47"/>
      <c r="RRZ415" s="47"/>
      <c r="RSA415" s="47"/>
      <c r="RSB415" s="47"/>
      <c r="RSC415" s="47"/>
      <c r="RSD415" s="47"/>
      <c r="RSE415" s="47"/>
      <c r="RSF415" s="47"/>
      <c r="RSG415" s="47"/>
      <c r="RSH415" s="47"/>
      <c r="RSI415" s="47"/>
      <c r="RSJ415" s="47"/>
      <c r="RSK415" s="47"/>
      <c r="RSL415" s="47"/>
      <c r="RSM415" s="47"/>
      <c r="RSN415" s="47"/>
      <c r="RSO415" s="47"/>
      <c r="RSP415" s="47"/>
      <c r="RSQ415" s="47"/>
      <c r="RSR415" s="47"/>
      <c r="RSS415" s="47"/>
      <c r="RST415" s="47"/>
      <c r="RSU415" s="47"/>
      <c r="RSV415" s="47"/>
      <c r="RSW415" s="47"/>
      <c r="RSX415" s="47"/>
      <c r="RSY415" s="47"/>
      <c r="RSZ415" s="47"/>
      <c r="RTA415" s="47"/>
      <c r="RTB415" s="47"/>
      <c r="RTC415" s="47"/>
      <c r="RTD415" s="47"/>
      <c r="RTE415" s="47"/>
      <c r="RTF415" s="47"/>
      <c r="RTG415" s="47"/>
      <c r="RTH415" s="47"/>
      <c r="RTI415" s="47"/>
      <c r="RTJ415" s="47"/>
      <c r="RTK415" s="47"/>
      <c r="RTL415" s="47"/>
      <c r="RTM415" s="47"/>
      <c r="RTN415" s="47"/>
      <c r="RTO415" s="47"/>
      <c r="RTP415" s="47"/>
      <c r="RTQ415" s="47"/>
      <c r="RTR415" s="47"/>
      <c r="RTS415" s="47"/>
      <c r="RTT415" s="47"/>
      <c r="RTU415" s="47"/>
      <c r="RTV415" s="47"/>
      <c r="RTW415" s="47"/>
      <c r="RTX415" s="47"/>
      <c r="RTY415" s="47"/>
      <c r="RTZ415" s="47"/>
      <c r="RUA415" s="47"/>
      <c r="RUB415" s="47"/>
      <c r="RUC415" s="47"/>
      <c r="RUD415" s="47"/>
      <c r="RUE415" s="47"/>
      <c r="RUF415" s="47"/>
      <c r="RUG415" s="47"/>
      <c r="RUH415" s="47"/>
      <c r="RUI415" s="47"/>
      <c r="RUJ415" s="47"/>
      <c r="RUK415" s="47"/>
      <c r="RUL415" s="47"/>
      <c r="RUM415" s="47"/>
      <c r="RUN415" s="47"/>
      <c r="RUO415" s="47"/>
      <c r="RUP415" s="47"/>
      <c r="RUQ415" s="47"/>
      <c r="RUR415" s="47"/>
      <c r="RUS415" s="47"/>
      <c r="RUT415" s="47"/>
      <c r="RUU415" s="47"/>
      <c r="RUV415" s="47"/>
      <c r="RUW415" s="47"/>
      <c r="RUX415" s="47"/>
      <c r="RUY415" s="47"/>
      <c r="RUZ415" s="47"/>
      <c r="RVA415" s="47"/>
      <c r="RVB415" s="47"/>
      <c r="RVC415" s="47"/>
      <c r="RVD415" s="47"/>
      <c r="RVE415" s="47"/>
      <c r="RVF415" s="47"/>
      <c r="RVG415" s="47"/>
      <c r="RVH415" s="47"/>
      <c r="RVI415" s="47"/>
      <c r="RVJ415" s="47"/>
      <c r="RVK415" s="47"/>
      <c r="RVL415" s="47"/>
      <c r="RVM415" s="47"/>
      <c r="RVN415" s="47"/>
      <c r="RVO415" s="47"/>
      <c r="RVP415" s="47"/>
      <c r="RVQ415" s="47"/>
      <c r="RVR415" s="47"/>
      <c r="RVS415" s="47"/>
      <c r="RVT415" s="47"/>
      <c r="RVU415" s="47"/>
      <c r="RVV415" s="47"/>
      <c r="RVW415" s="47"/>
      <c r="RVX415" s="47"/>
      <c r="RVY415" s="47"/>
      <c r="RVZ415" s="47"/>
      <c r="RWA415" s="47"/>
      <c r="RWB415" s="47"/>
      <c r="RWC415" s="47"/>
      <c r="RWD415" s="47"/>
      <c r="RWE415" s="47"/>
      <c r="RWF415" s="47"/>
      <c r="RWG415" s="47"/>
      <c r="RWH415" s="47"/>
      <c r="RWI415" s="47"/>
      <c r="RWJ415" s="47"/>
      <c r="RWK415" s="47"/>
      <c r="RWL415" s="47"/>
      <c r="RWM415" s="47"/>
      <c r="RWN415" s="47"/>
      <c r="RWO415" s="47"/>
      <c r="RWP415" s="47"/>
      <c r="RWQ415" s="47"/>
      <c r="RWR415" s="47"/>
      <c r="RWS415" s="47"/>
      <c r="RWT415" s="47"/>
      <c r="RWU415" s="47"/>
      <c r="RWV415" s="47"/>
      <c r="RWW415" s="47"/>
      <c r="RWX415" s="47"/>
      <c r="RWY415" s="47"/>
      <c r="RWZ415" s="47"/>
      <c r="RXA415" s="47"/>
      <c r="RXB415" s="47"/>
      <c r="RXC415" s="47"/>
      <c r="RXD415" s="47"/>
      <c r="RXE415" s="47"/>
      <c r="RXF415" s="47"/>
      <c r="RXG415" s="47"/>
      <c r="RXH415" s="47"/>
      <c r="RXI415" s="47"/>
      <c r="RXJ415" s="47"/>
      <c r="RXK415" s="47"/>
      <c r="RXL415" s="47"/>
      <c r="RXM415" s="47"/>
      <c r="RXN415" s="47"/>
      <c r="RXO415" s="47"/>
      <c r="RXP415" s="47"/>
      <c r="RXQ415" s="47"/>
      <c r="RXR415" s="47"/>
      <c r="RXS415" s="47"/>
      <c r="RXT415" s="47"/>
      <c r="RXU415" s="47"/>
      <c r="RXV415" s="47"/>
      <c r="RXW415" s="47"/>
      <c r="RXX415" s="47"/>
      <c r="RXY415" s="47"/>
      <c r="RXZ415" s="47"/>
      <c r="RYA415" s="47"/>
      <c r="RYB415" s="47"/>
      <c r="RYC415" s="47"/>
      <c r="RYD415" s="47"/>
      <c r="RYE415" s="47"/>
      <c r="RYF415" s="47"/>
      <c r="RYG415" s="47"/>
      <c r="RYH415" s="47"/>
      <c r="RYI415" s="47"/>
      <c r="RYJ415" s="47"/>
      <c r="RYK415" s="47"/>
      <c r="RYL415" s="47"/>
      <c r="RYM415" s="47"/>
      <c r="RYN415" s="47"/>
      <c r="RYO415" s="47"/>
      <c r="RYP415" s="47"/>
      <c r="RYQ415" s="47"/>
      <c r="RYR415" s="47"/>
      <c r="RYS415" s="47"/>
      <c r="RYT415" s="47"/>
      <c r="RYU415" s="47"/>
      <c r="RYV415" s="47"/>
      <c r="RYW415" s="47"/>
      <c r="RYX415" s="47"/>
      <c r="RYY415" s="47"/>
      <c r="RYZ415" s="47"/>
      <c r="RZA415" s="47"/>
      <c r="RZB415" s="47"/>
      <c r="RZC415" s="47"/>
      <c r="RZD415" s="47"/>
      <c r="RZE415" s="47"/>
      <c r="RZF415" s="47"/>
      <c r="RZG415" s="47"/>
      <c r="RZH415" s="47"/>
      <c r="RZI415" s="47"/>
      <c r="RZJ415" s="47"/>
      <c r="RZK415" s="47"/>
      <c r="RZL415" s="47"/>
      <c r="RZM415" s="47"/>
      <c r="RZN415" s="47"/>
      <c r="RZO415" s="47"/>
      <c r="RZP415" s="47"/>
      <c r="RZQ415" s="47"/>
      <c r="RZR415" s="47"/>
      <c r="RZS415" s="47"/>
      <c r="RZT415" s="47"/>
      <c r="RZU415" s="47"/>
      <c r="RZV415" s="47"/>
      <c r="RZW415" s="47"/>
      <c r="RZX415" s="47"/>
      <c r="RZY415" s="47"/>
      <c r="RZZ415" s="47"/>
      <c r="SAA415" s="47"/>
      <c r="SAB415" s="47"/>
      <c r="SAC415" s="47"/>
      <c r="SAD415" s="47"/>
      <c r="SAE415" s="47"/>
      <c r="SAF415" s="47"/>
      <c r="SAG415" s="47"/>
      <c r="SAH415" s="47"/>
      <c r="SAI415" s="47"/>
      <c r="SAJ415" s="47"/>
      <c r="SAK415" s="47"/>
      <c r="SAL415" s="47"/>
      <c r="SAM415" s="47"/>
      <c r="SAN415" s="47"/>
      <c r="SAO415" s="47"/>
      <c r="SAP415" s="47"/>
      <c r="SAQ415" s="47"/>
      <c r="SAR415" s="47"/>
      <c r="SAS415" s="47"/>
      <c r="SAT415" s="47"/>
      <c r="SAU415" s="47"/>
      <c r="SAV415" s="47"/>
      <c r="SAW415" s="47"/>
      <c r="SAX415" s="47"/>
      <c r="SAY415" s="47"/>
      <c r="SAZ415" s="47"/>
      <c r="SBA415" s="47"/>
      <c r="SBB415" s="47"/>
      <c r="SBC415" s="47"/>
      <c r="SBD415" s="47"/>
      <c r="SBE415" s="47"/>
      <c r="SBF415" s="47"/>
      <c r="SBG415" s="47"/>
      <c r="SBH415" s="47"/>
      <c r="SBI415" s="47"/>
      <c r="SBJ415" s="47"/>
      <c r="SBK415" s="47"/>
      <c r="SBL415" s="47"/>
      <c r="SBM415" s="47"/>
      <c r="SBN415" s="47"/>
      <c r="SBO415" s="47"/>
      <c r="SBP415" s="47"/>
      <c r="SBQ415" s="47"/>
      <c r="SBR415" s="47"/>
      <c r="SBS415" s="47"/>
      <c r="SBT415" s="47"/>
      <c r="SBU415" s="47"/>
      <c r="SBV415" s="47"/>
      <c r="SBW415" s="47"/>
      <c r="SBX415" s="47"/>
      <c r="SBY415" s="47"/>
      <c r="SBZ415" s="47"/>
      <c r="SCA415" s="47"/>
      <c r="SCB415" s="47"/>
      <c r="SCC415" s="47"/>
      <c r="SCD415" s="47"/>
      <c r="SCE415" s="47"/>
      <c r="SCF415" s="47"/>
      <c r="SCG415" s="47"/>
      <c r="SCH415" s="47"/>
      <c r="SCI415" s="47"/>
      <c r="SCJ415" s="47"/>
      <c r="SCK415" s="47"/>
      <c r="SCL415" s="47"/>
      <c r="SCM415" s="47"/>
      <c r="SCN415" s="47"/>
      <c r="SCO415" s="47"/>
      <c r="SCP415" s="47"/>
      <c r="SCQ415" s="47"/>
      <c r="SCR415" s="47"/>
      <c r="SCS415" s="47"/>
      <c r="SCT415" s="47"/>
      <c r="SCU415" s="47"/>
      <c r="SCV415" s="47"/>
      <c r="SCW415" s="47"/>
      <c r="SCX415" s="47"/>
      <c r="SCY415" s="47"/>
      <c r="SCZ415" s="47"/>
      <c r="SDA415" s="47"/>
      <c r="SDB415" s="47"/>
      <c r="SDC415" s="47"/>
      <c r="SDD415" s="47"/>
      <c r="SDE415" s="47"/>
      <c r="SDF415" s="47"/>
      <c r="SDG415" s="47"/>
      <c r="SDH415" s="47"/>
      <c r="SDI415" s="47"/>
      <c r="SDJ415" s="47"/>
      <c r="SDK415" s="47"/>
      <c r="SDL415" s="47"/>
      <c r="SDM415" s="47"/>
      <c r="SDN415" s="47"/>
      <c r="SDO415" s="47"/>
      <c r="SDP415" s="47"/>
      <c r="SDQ415" s="47"/>
      <c r="SDR415" s="47"/>
      <c r="SDS415" s="47"/>
      <c r="SDT415" s="47"/>
      <c r="SDU415" s="47"/>
      <c r="SDV415" s="47"/>
      <c r="SDW415" s="47"/>
      <c r="SDX415" s="47"/>
      <c r="SDY415" s="47"/>
      <c r="SDZ415" s="47"/>
      <c r="SEA415" s="47"/>
      <c r="SEB415" s="47"/>
      <c r="SEC415" s="47"/>
      <c r="SED415" s="47"/>
      <c r="SEE415" s="47"/>
      <c r="SEF415" s="47"/>
      <c r="SEG415" s="47"/>
      <c r="SEH415" s="47"/>
      <c r="SEI415" s="47"/>
      <c r="SEJ415" s="47"/>
      <c r="SEK415" s="47"/>
      <c r="SEL415" s="47"/>
      <c r="SEM415" s="47"/>
      <c r="SEN415" s="47"/>
      <c r="SEO415" s="47"/>
      <c r="SEP415" s="47"/>
      <c r="SEQ415" s="47"/>
      <c r="SER415" s="47"/>
      <c r="SES415" s="47"/>
      <c r="SET415" s="47"/>
      <c r="SEU415" s="47"/>
      <c r="SEV415" s="47"/>
      <c r="SEW415" s="47"/>
      <c r="SEX415" s="47"/>
      <c r="SEY415" s="47"/>
      <c r="SEZ415" s="47"/>
      <c r="SFA415" s="47"/>
      <c r="SFB415" s="47"/>
      <c r="SFC415" s="47"/>
      <c r="SFD415" s="47"/>
      <c r="SFE415" s="47"/>
      <c r="SFF415" s="47"/>
      <c r="SFG415" s="47"/>
      <c r="SFH415" s="47"/>
      <c r="SFI415" s="47"/>
      <c r="SFJ415" s="47"/>
      <c r="SFK415" s="47"/>
      <c r="SFL415" s="47"/>
      <c r="SFM415" s="47"/>
      <c r="SFN415" s="47"/>
      <c r="SFO415" s="47"/>
      <c r="SFP415" s="47"/>
      <c r="SFQ415" s="47"/>
      <c r="SFR415" s="47"/>
      <c r="SFS415" s="47"/>
      <c r="SFT415" s="47"/>
      <c r="SFU415" s="47"/>
      <c r="SFV415" s="47"/>
      <c r="SFW415" s="47"/>
      <c r="SFX415" s="47"/>
      <c r="SFY415" s="47"/>
      <c r="SFZ415" s="47"/>
      <c r="SGA415" s="47"/>
      <c r="SGB415" s="47"/>
      <c r="SGC415" s="47"/>
      <c r="SGD415" s="47"/>
      <c r="SGE415" s="47"/>
      <c r="SGF415" s="47"/>
      <c r="SGG415" s="47"/>
      <c r="SGH415" s="47"/>
      <c r="SGI415" s="47"/>
      <c r="SGJ415" s="47"/>
      <c r="SGK415" s="47"/>
      <c r="SGL415" s="47"/>
      <c r="SGM415" s="47"/>
      <c r="SGN415" s="47"/>
      <c r="SGO415" s="47"/>
      <c r="SGP415" s="47"/>
      <c r="SGQ415" s="47"/>
      <c r="SGR415" s="47"/>
      <c r="SGS415" s="47"/>
      <c r="SGT415" s="47"/>
      <c r="SGU415" s="47"/>
      <c r="SGV415" s="47"/>
      <c r="SGW415" s="47"/>
      <c r="SGX415" s="47"/>
      <c r="SGY415" s="47"/>
      <c r="SGZ415" s="47"/>
      <c r="SHA415" s="47"/>
      <c r="SHB415" s="47"/>
      <c r="SHC415" s="47"/>
      <c r="SHD415" s="47"/>
      <c r="SHE415" s="47"/>
      <c r="SHF415" s="47"/>
      <c r="SHG415" s="47"/>
      <c r="SHH415" s="47"/>
      <c r="SHI415" s="47"/>
      <c r="SHJ415" s="47"/>
      <c r="SHK415" s="47"/>
      <c r="SHL415" s="47"/>
      <c r="SHM415" s="47"/>
      <c r="SHN415" s="47"/>
      <c r="SHO415" s="47"/>
      <c r="SHP415" s="47"/>
      <c r="SHQ415" s="47"/>
      <c r="SHR415" s="47"/>
      <c r="SHS415" s="47"/>
      <c r="SHT415" s="47"/>
      <c r="SHU415" s="47"/>
      <c r="SHV415" s="47"/>
      <c r="SHW415" s="47"/>
      <c r="SHX415" s="47"/>
      <c r="SHY415" s="47"/>
      <c r="SHZ415" s="47"/>
      <c r="SIA415" s="47"/>
      <c r="SIB415" s="47"/>
      <c r="SIC415" s="47"/>
      <c r="SID415" s="47"/>
      <c r="SIE415" s="47"/>
      <c r="SIF415" s="47"/>
      <c r="SIG415" s="47"/>
      <c r="SIH415" s="47"/>
      <c r="SII415" s="47"/>
      <c r="SIJ415" s="47"/>
      <c r="SIK415" s="47"/>
      <c r="SIL415" s="47"/>
      <c r="SIM415" s="47"/>
      <c r="SIN415" s="47"/>
      <c r="SIO415" s="47"/>
      <c r="SIP415" s="47"/>
      <c r="SIQ415" s="47"/>
      <c r="SIR415" s="47"/>
      <c r="SIS415" s="47"/>
      <c r="SIT415" s="47"/>
      <c r="SIU415" s="47"/>
      <c r="SIV415" s="47"/>
      <c r="SIW415" s="47"/>
      <c r="SIX415" s="47"/>
      <c r="SIY415" s="47"/>
      <c r="SIZ415" s="47"/>
      <c r="SJA415" s="47"/>
      <c r="SJB415" s="47"/>
      <c r="SJC415" s="47"/>
      <c r="SJD415" s="47"/>
      <c r="SJE415" s="47"/>
      <c r="SJF415" s="47"/>
      <c r="SJG415" s="47"/>
      <c r="SJH415" s="47"/>
      <c r="SJI415" s="47"/>
      <c r="SJJ415" s="47"/>
      <c r="SJK415" s="47"/>
      <c r="SJL415" s="47"/>
      <c r="SJM415" s="47"/>
      <c r="SJN415" s="47"/>
      <c r="SJO415" s="47"/>
      <c r="SJP415" s="47"/>
      <c r="SJQ415" s="47"/>
      <c r="SJR415" s="47"/>
      <c r="SJS415" s="47"/>
      <c r="SJT415" s="47"/>
      <c r="SJU415" s="47"/>
      <c r="SJV415" s="47"/>
      <c r="SJW415" s="47"/>
      <c r="SJX415" s="47"/>
      <c r="SJY415" s="47"/>
      <c r="SJZ415" s="47"/>
      <c r="SKA415" s="47"/>
      <c r="SKB415" s="47"/>
      <c r="SKC415" s="47"/>
      <c r="SKD415" s="47"/>
      <c r="SKE415" s="47"/>
      <c r="SKF415" s="47"/>
      <c r="SKG415" s="47"/>
      <c r="SKH415" s="47"/>
      <c r="SKI415" s="47"/>
      <c r="SKJ415" s="47"/>
      <c r="SKK415" s="47"/>
      <c r="SKL415" s="47"/>
      <c r="SKM415" s="47"/>
      <c r="SKN415" s="47"/>
      <c r="SKO415" s="47"/>
      <c r="SKP415" s="47"/>
      <c r="SKQ415" s="47"/>
      <c r="SKR415" s="47"/>
      <c r="SKS415" s="47"/>
      <c r="SKT415" s="47"/>
      <c r="SKU415" s="47"/>
      <c r="SKV415" s="47"/>
      <c r="SKW415" s="47"/>
      <c r="SKX415" s="47"/>
      <c r="SKY415" s="47"/>
      <c r="SKZ415" s="47"/>
      <c r="SLA415" s="47"/>
      <c r="SLB415" s="47"/>
      <c r="SLC415" s="47"/>
      <c r="SLD415" s="47"/>
      <c r="SLE415" s="47"/>
      <c r="SLF415" s="47"/>
      <c r="SLG415" s="47"/>
      <c r="SLH415" s="47"/>
      <c r="SLI415" s="47"/>
      <c r="SLJ415" s="47"/>
      <c r="SLK415" s="47"/>
      <c r="SLL415" s="47"/>
      <c r="SLM415" s="47"/>
      <c r="SLN415" s="47"/>
      <c r="SLO415" s="47"/>
      <c r="SLP415" s="47"/>
      <c r="SLQ415" s="47"/>
      <c r="SLR415" s="47"/>
      <c r="SLS415" s="47"/>
      <c r="SLT415" s="47"/>
      <c r="SLU415" s="47"/>
      <c r="SLV415" s="47"/>
      <c r="SLW415" s="47"/>
      <c r="SLX415" s="47"/>
      <c r="SLY415" s="47"/>
      <c r="SLZ415" s="47"/>
      <c r="SMA415" s="47"/>
      <c r="SMB415" s="47"/>
      <c r="SMC415" s="47"/>
      <c r="SMD415" s="47"/>
      <c r="SME415" s="47"/>
      <c r="SMF415" s="47"/>
      <c r="SMG415" s="47"/>
      <c r="SMH415" s="47"/>
      <c r="SMI415" s="47"/>
      <c r="SMJ415" s="47"/>
      <c r="SMK415" s="47"/>
      <c r="SML415" s="47"/>
      <c r="SMM415" s="47"/>
      <c r="SMN415" s="47"/>
      <c r="SMO415" s="47"/>
      <c r="SMP415" s="47"/>
      <c r="SMQ415" s="47"/>
      <c r="SMR415" s="47"/>
      <c r="SMS415" s="47"/>
      <c r="SMT415" s="47"/>
      <c r="SMU415" s="47"/>
      <c r="SMV415" s="47"/>
      <c r="SMW415" s="47"/>
      <c r="SMX415" s="47"/>
      <c r="SMY415" s="47"/>
      <c r="SMZ415" s="47"/>
      <c r="SNA415" s="47"/>
      <c r="SNB415" s="47"/>
      <c r="SNC415" s="47"/>
      <c r="SND415" s="47"/>
      <c r="SNE415" s="47"/>
      <c r="SNF415" s="47"/>
      <c r="SNG415" s="47"/>
      <c r="SNH415" s="47"/>
      <c r="SNI415" s="47"/>
      <c r="SNJ415" s="47"/>
      <c r="SNK415" s="47"/>
      <c r="SNL415" s="47"/>
      <c r="SNM415" s="47"/>
      <c r="SNN415" s="47"/>
      <c r="SNO415" s="47"/>
      <c r="SNP415" s="47"/>
      <c r="SNQ415" s="47"/>
      <c r="SNR415" s="47"/>
      <c r="SNS415" s="47"/>
      <c r="SNT415" s="47"/>
      <c r="SNU415" s="47"/>
      <c r="SNV415" s="47"/>
      <c r="SNW415" s="47"/>
      <c r="SNX415" s="47"/>
      <c r="SNY415" s="47"/>
      <c r="SNZ415" s="47"/>
      <c r="SOA415" s="47"/>
      <c r="SOB415" s="47"/>
      <c r="SOC415" s="47"/>
      <c r="SOD415" s="47"/>
      <c r="SOE415" s="47"/>
      <c r="SOF415" s="47"/>
      <c r="SOG415" s="47"/>
      <c r="SOH415" s="47"/>
      <c r="SOI415" s="47"/>
      <c r="SOJ415" s="47"/>
      <c r="SOK415" s="47"/>
      <c r="SOL415" s="47"/>
      <c r="SOM415" s="47"/>
      <c r="SON415" s="47"/>
      <c r="SOO415" s="47"/>
      <c r="SOP415" s="47"/>
      <c r="SOQ415" s="47"/>
      <c r="SOR415" s="47"/>
      <c r="SOS415" s="47"/>
      <c r="SOT415" s="47"/>
      <c r="SOU415" s="47"/>
      <c r="SOV415" s="47"/>
      <c r="SOW415" s="47"/>
      <c r="SOX415" s="47"/>
      <c r="SOY415" s="47"/>
      <c r="SOZ415" s="47"/>
      <c r="SPA415" s="47"/>
      <c r="SPB415" s="47"/>
      <c r="SPC415" s="47"/>
      <c r="SPD415" s="47"/>
      <c r="SPE415" s="47"/>
      <c r="SPF415" s="47"/>
      <c r="SPG415" s="47"/>
      <c r="SPH415" s="47"/>
      <c r="SPI415" s="47"/>
      <c r="SPJ415" s="47"/>
      <c r="SPK415" s="47"/>
      <c r="SPL415" s="47"/>
      <c r="SPM415" s="47"/>
      <c r="SPN415" s="47"/>
      <c r="SPO415" s="47"/>
      <c r="SPP415" s="47"/>
      <c r="SPQ415" s="47"/>
      <c r="SPR415" s="47"/>
      <c r="SPS415" s="47"/>
      <c r="SPT415" s="47"/>
      <c r="SPU415" s="47"/>
      <c r="SPV415" s="47"/>
      <c r="SPW415" s="47"/>
      <c r="SPX415" s="47"/>
      <c r="SPY415" s="47"/>
      <c r="SPZ415" s="47"/>
      <c r="SQA415" s="47"/>
      <c r="SQB415" s="47"/>
      <c r="SQC415" s="47"/>
      <c r="SQD415" s="47"/>
      <c r="SQE415" s="47"/>
      <c r="SQF415" s="47"/>
      <c r="SQG415" s="47"/>
      <c r="SQH415" s="47"/>
      <c r="SQI415" s="47"/>
      <c r="SQJ415" s="47"/>
      <c r="SQK415" s="47"/>
      <c r="SQL415" s="47"/>
      <c r="SQM415" s="47"/>
      <c r="SQN415" s="47"/>
      <c r="SQO415" s="47"/>
      <c r="SQP415" s="47"/>
      <c r="SQQ415" s="47"/>
      <c r="SQR415" s="47"/>
      <c r="SQS415" s="47"/>
      <c r="SQT415" s="47"/>
      <c r="SQU415" s="47"/>
      <c r="SQV415" s="47"/>
      <c r="SQW415" s="47"/>
      <c r="SQX415" s="47"/>
      <c r="SQY415" s="47"/>
      <c r="SQZ415" s="47"/>
      <c r="SRA415" s="47"/>
      <c r="SRB415" s="47"/>
      <c r="SRC415" s="47"/>
      <c r="SRD415" s="47"/>
      <c r="SRE415" s="47"/>
      <c r="SRF415" s="47"/>
      <c r="SRG415" s="47"/>
      <c r="SRH415" s="47"/>
      <c r="SRI415" s="47"/>
      <c r="SRJ415" s="47"/>
      <c r="SRK415" s="47"/>
      <c r="SRL415" s="47"/>
      <c r="SRM415" s="47"/>
      <c r="SRN415" s="47"/>
      <c r="SRO415" s="47"/>
      <c r="SRP415" s="47"/>
      <c r="SRQ415" s="47"/>
      <c r="SRR415" s="47"/>
      <c r="SRS415" s="47"/>
      <c r="SRT415" s="47"/>
      <c r="SRU415" s="47"/>
      <c r="SRV415" s="47"/>
      <c r="SRW415" s="47"/>
      <c r="SRX415" s="47"/>
      <c r="SRY415" s="47"/>
      <c r="SRZ415" s="47"/>
      <c r="SSA415" s="47"/>
      <c r="SSB415" s="47"/>
      <c r="SSC415" s="47"/>
      <c r="SSD415" s="47"/>
      <c r="SSE415" s="47"/>
      <c r="SSF415" s="47"/>
      <c r="SSG415" s="47"/>
      <c r="SSH415" s="47"/>
      <c r="SSI415" s="47"/>
      <c r="SSJ415" s="47"/>
      <c r="SSK415" s="47"/>
      <c r="SSL415" s="47"/>
      <c r="SSM415" s="47"/>
      <c r="SSN415" s="47"/>
      <c r="SSO415" s="47"/>
      <c r="SSP415" s="47"/>
      <c r="SSQ415" s="47"/>
      <c r="SSR415" s="47"/>
      <c r="SSS415" s="47"/>
      <c r="SST415" s="47"/>
      <c r="SSU415" s="47"/>
      <c r="SSV415" s="47"/>
      <c r="SSW415" s="47"/>
      <c r="SSX415" s="47"/>
      <c r="SSY415" s="47"/>
      <c r="SSZ415" s="47"/>
      <c r="STA415" s="47"/>
      <c r="STB415" s="47"/>
      <c r="STC415" s="47"/>
      <c r="STD415" s="47"/>
      <c r="STE415" s="47"/>
      <c r="STF415" s="47"/>
      <c r="STG415" s="47"/>
      <c r="STH415" s="47"/>
      <c r="STI415" s="47"/>
      <c r="STJ415" s="47"/>
      <c r="STK415" s="47"/>
      <c r="STL415" s="47"/>
      <c r="STM415" s="47"/>
      <c r="STN415" s="47"/>
      <c r="STO415" s="47"/>
      <c r="STP415" s="47"/>
      <c r="STQ415" s="47"/>
      <c r="STR415" s="47"/>
      <c r="STS415" s="47"/>
      <c r="STT415" s="47"/>
      <c r="STU415" s="47"/>
      <c r="STV415" s="47"/>
      <c r="STW415" s="47"/>
      <c r="STX415" s="47"/>
      <c r="STY415" s="47"/>
      <c r="STZ415" s="47"/>
      <c r="SUA415" s="47"/>
      <c r="SUB415" s="47"/>
      <c r="SUC415" s="47"/>
      <c r="SUD415" s="47"/>
      <c r="SUE415" s="47"/>
      <c r="SUF415" s="47"/>
      <c r="SUG415" s="47"/>
      <c r="SUH415" s="47"/>
      <c r="SUI415" s="47"/>
      <c r="SUJ415" s="47"/>
      <c r="SUK415" s="47"/>
      <c r="SUL415" s="47"/>
      <c r="SUM415" s="47"/>
      <c r="SUN415" s="47"/>
      <c r="SUO415" s="47"/>
      <c r="SUP415" s="47"/>
      <c r="SUQ415" s="47"/>
      <c r="SUR415" s="47"/>
      <c r="SUS415" s="47"/>
      <c r="SUT415" s="47"/>
      <c r="SUU415" s="47"/>
      <c r="SUV415" s="47"/>
      <c r="SUW415" s="47"/>
      <c r="SUX415" s="47"/>
      <c r="SUY415" s="47"/>
      <c r="SUZ415" s="47"/>
      <c r="SVA415" s="47"/>
      <c r="SVB415" s="47"/>
      <c r="SVC415" s="47"/>
      <c r="SVD415" s="47"/>
      <c r="SVE415" s="47"/>
      <c r="SVF415" s="47"/>
      <c r="SVG415" s="47"/>
      <c r="SVH415" s="47"/>
      <c r="SVI415" s="47"/>
      <c r="SVJ415" s="47"/>
      <c r="SVK415" s="47"/>
      <c r="SVL415" s="47"/>
      <c r="SVM415" s="47"/>
      <c r="SVN415" s="47"/>
      <c r="SVO415" s="47"/>
      <c r="SVP415" s="47"/>
      <c r="SVQ415" s="47"/>
      <c r="SVR415" s="47"/>
      <c r="SVS415" s="47"/>
      <c r="SVT415" s="47"/>
      <c r="SVU415" s="47"/>
      <c r="SVV415" s="47"/>
      <c r="SVW415" s="47"/>
      <c r="SVX415" s="47"/>
      <c r="SVY415" s="47"/>
      <c r="SVZ415" s="47"/>
      <c r="SWA415" s="47"/>
      <c r="SWB415" s="47"/>
      <c r="SWC415" s="47"/>
      <c r="SWD415" s="47"/>
      <c r="SWE415" s="47"/>
      <c r="SWF415" s="47"/>
      <c r="SWG415" s="47"/>
      <c r="SWH415" s="47"/>
      <c r="SWI415" s="47"/>
      <c r="SWJ415" s="47"/>
      <c r="SWK415" s="47"/>
      <c r="SWL415" s="47"/>
      <c r="SWM415" s="47"/>
      <c r="SWN415" s="47"/>
      <c r="SWO415" s="47"/>
      <c r="SWP415" s="47"/>
      <c r="SWQ415" s="47"/>
      <c r="SWR415" s="47"/>
      <c r="SWS415" s="47"/>
      <c r="SWT415" s="47"/>
      <c r="SWU415" s="47"/>
      <c r="SWV415" s="47"/>
      <c r="SWW415" s="47"/>
      <c r="SWX415" s="47"/>
      <c r="SWY415" s="47"/>
      <c r="SWZ415" s="47"/>
      <c r="SXA415" s="47"/>
      <c r="SXB415" s="47"/>
      <c r="SXC415" s="47"/>
      <c r="SXD415" s="47"/>
      <c r="SXE415" s="47"/>
      <c r="SXF415" s="47"/>
      <c r="SXG415" s="47"/>
      <c r="SXH415" s="47"/>
      <c r="SXI415" s="47"/>
      <c r="SXJ415" s="47"/>
      <c r="SXK415" s="47"/>
      <c r="SXL415" s="47"/>
      <c r="SXM415" s="47"/>
      <c r="SXN415" s="47"/>
      <c r="SXO415" s="47"/>
      <c r="SXP415" s="47"/>
      <c r="SXQ415" s="47"/>
      <c r="SXR415" s="47"/>
      <c r="SXS415" s="47"/>
      <c r="SXT415" s="47"/>
      <c r="SXU415" s="47"/>
      <c r="SXV415" s="47"/>
      <c r="SXW415" s="47"/>
      <c r="SXX415" s="47"/>
      <c r="SXY415" s="47"/>
      <c r="SXZ415" s="47"/>
      <c r="SYA415" s="47"/>
      <c r="SYB415" s="47"/>
      <c r="SYC415" s="47"/>
      <c r="SYD415" s="47"/>
      <c r="SYE415" s="47"/>
      <c r="SYF415" s="47"/>
      <c r="SYG415" s="47"/>
      <c r="SYH415" s="47"/>
      <c r="SYI415" s="47"/>
      <c r="SYJ415" s="47"/>
      <c r="SYK415" s="47"/>
      <c r="SYL415" s="47"/>
      <c r="SYM415" s="47"/>
      <c r="SYN415" s="47"/>
      <c r="SYO415" s="47"/>
      <c r="SYP415" s="47"/>
      <c r="SYQ415" s="47"/>
      <c r="SYR415" s="47"/>
      <c r="SYS415" s="47"/>
      <c r="SYT415" s="47"/>
      <c r="SYU415" s="47"/>
      <c r="SYV415" s="47"/>
      <c r="SYW415" s="47"/>
      <c r="SYX415" s="47"/>
      <c r="SYY415" s="47"/>
      <c r="SYZ415" s="47"/>
      <c r="SZA415" s="47"/>
      <c r="SZB415" s="47"/>
      <c r="SZC415" s="47"/>
      <c r="SZD415" s="47"/>
      <c r="SZE415" s="47"/>
      <c r="SZF415" s="47"/>
      <c r="SZG415" s="47"/>
      <c r="SZH415" s="47"/>
      <c r="SZI415" s="47"/>
      <c r="SZJ415" s="47"/>
      <c r="SZK415" s="47"/>
      <c r="SZL415" s="47"/>
      <c r="SZM415" s="47"/>
      <c r="SZN415" s="47"/>
      <c r="SZO415" s="47"/>
      <c r="SZP415" s="47"/>
      <c r="SZQ415" s="47"/>
      <c r="SZR415" s="47"/>
      <c r="SZS415" s="47"/>
      <c r="SZT415" s="47"/>
      <c r="SZU415" s="47"/>
      <c r="SZV415" s="47"/>
      <c r="SZW415" s="47"/>
      <c r="SZX415" s="47"/>
      <c r="SZY415" s="47"/>
      <c r="SZZ415" s="47"/>
      <c r="TAA415" s="47"/>
      <c r="TAB415" s="47"/>
      <c r="TAC415" s="47"/>
      <c r="TAD415" s="47"/>
      <c r="TAE415" s="47"/>
      <c r="TAF415" s="47"/>
      <c r="TAG415" s="47"/>
      <c r="TAH415" s="47"/>
      <c r="TAI415" s="47"/>
      <c r="TAJ415" s="47"/>
      <c r="TAK415" s="47"/>
      <c r="TAL415" s="47"/>
      <c r="TAM415" s="47"/>
      <c r="TAN415" s="47"/>
      <c r="TAO415" s="47"/>
      <c r="TAP415" s="47"/>
      <c r="TAQ415" s="47"/>
      <c r="TAR415" s="47"/>
      <c r="TAS415" s="47"/>
      <c r="TAT415" s="47"/>
      <c r="TAU415" s="47"/>
      <c r="TAV415" s="47"/>
      <c r="TAW415" s="47"/>
      <c r="TAX415" s="47"/>
      <c r="TAY415" s="47"/>
      <c r="TAZ415" s="47"/>
      <c r="TBA415" s="47"/>
      <c r="TBB415" s="47"/>
      <c r="TBC415" s="47"/>
      <c r="TBD415" s="47"/>
      <c r="TBE415" s="47"/>
      <c r="TBF415" s="47"/>
      <c r="TBG415" s="47"/>
      <c r="TBH415" s="47"/>
      <c r="TBI415" s="47"/>
      <c r="TBJ415" s="47"/>
      <c r="TBK415" s="47"/>
      <c r="TBL415" s="47"/>
      <c r="TBM415" s="47"/>
      <c r="TBN415" s="47"/>
      <c r="TBO415" s="47"/>
      <c r="TBP415" s="47"/>
      <c r="TBQ415" s="47"/>
      <c r="TBR415" s="47"/>
      <c r="TBS415" s="47"/>
      <c r="TBT415" s="47"/>
      <c r="TBU415" s="47"/>
      <c r="TBV415" s="47"/>
      <c r="TBW415" s="47"/>
      <c r="TBX415" s="47"/>
      <c r="TBY415" s="47"/>
      <c r="TBZ415" s="47"/>
      <c r="TCA415" s="47"/>
      <c r="TCB415" s="47"/>
      <c r="TCC415" s="47"/>
      <c r="TCD415" s="47"/>
      <c r="TCE415" s="47"/>
      <c r="TCF415" s="47"/>
      <c r="TCG415" s="47"/>
      <c r="TCH415" s="47"/>
      <c r="TCI415" s="47"/>
      <c r="TCJ415" s="47"/>
      <c r="TCK415" s="47"/>
      <c r="TCL415" s="47"/>
      <c r="TCM415" s="47"/>
      <c r="TCN415" s="47"/>
      <c r="TCO415" s="47"/>
      <c r="TCP415" s="47"/>
      <c r="TCQ415" s="47"/>
      <c r="TCR415" s="47"/>
      <c r="TCS415" s="47"/>
      <c r="TCT415" s="47"/>
      <c r="TCU415" s="47"/>
      <c r="TCV415" s="47"/>
      <c r="TCW415" s="47"/>
      <c r="TCX415" s="47"/>
      <c r="TCY415" s="47"/>
      <c r="TCZ415" s="47"/>
      <c r="TDA415" s="47"/>
      <c r="TDB415" s="47"/>
      <c r="TDC415" s="47"/>
      <c r="TDD415" s="47"/>
      <c r="TDE415" s="47"/>
      <c r="TDF415" s="47"/>
      <c r="TDG415" s="47"/>
      <c r="TDH415" s="47"/>
      <c r="TDI415" s="47"/>
      <c r="TDJ415" s="47"/>
      <c r="TDK415" s="47"/>
      <c r="TDL415" s="47"/>
      <c r="TDM415" s="47"/>
      <c r="TDN415" s="47"/>
      <c r="TDO415" s="47"/>
      <c r="TDP415" s="47"/>
      <c r="TDQ415" s="47"/>
      <c r="TDR415" s="47"/>
      <c r="TDS415" s="47"/>
      <c r="TDT415" s="47"/>
      <c r="TDU415" s="47"/>
      <c r="TDV415" s="47"/>
      <c r="TDW415" s="47"/>
      <c r="TDX415" s="47"/>
      <c r="TDY415" s="47"/>
      <c r="TDZ415" s="47"/>
      <c r="TEA415" s="47"/>
      <c r="TEB415" s="47"/>
      <c r="TEC415" s="47"/>
      <c r="TED415" s="47"/>
      <c r="TEE415" s="47"/>
      <c r="TEF415" s="47"/>
      <c r="TEG415" s="47"/>
      <c r="TEH415" s="47"/>
      <c r="TEI415" s="47"/>
      <c r="TEJ415" s="47"/>
      <c r="TEK415" s="47"/>
      <c r="TEL415" s="47"/>
      <c r="TEM415" s="47"/>
      <c r="TEN415" s="47"/>
      <c r="TEO415" s="47"/>
      <c r="TEP415" s="47"/>
      <c r="TEQ415" s="47"/>
      <c r="TER415" s="47"/>
      <c r="TES415" s="47"/>
      <c r="TET415" s="47"/>
      <c r="TEU415" s="47"/>
      <c r="TEV415" s="47"/>
      <c r="TEW415" s="47"/>
      <c r="TEX415" s="47"/>
      <c r="TEY415" s="47"/>
      <c r="TEZ415" s="47"/>
      <c r="TFA415" s="47"/>
      <c r="TFB415" s="47"/>
      <c r="TFC415" s="47"/>
      <c r="TFD415" s="47"/>
      <c r="TFE415" s="47"/>
      <c r="TFF415" s="47"/>
      <c r="TFG415" s="47"/>
      <c r="TFH415" s="47"/>
      <c r="TFI415" s="47"/>
      <c r="TFJ415" s="47"/>
      <c r="TFK415" s="47"/>
      <c r="TFL415" s="47"/>
      <c r="TFM415" s="47"/>
      <c r="TFN415" s="47"/>
      <c r="TFO415" s="47"/>
      <c r="TFP415" s="47"/>
      <c r="TFQ415" s="47"/>
      <c r="TFR415" s="47"/>
      <c r="TFS415" s="47"/>
      <c r="TFT415" s="47"/>
      <c r="TFU415" s="47"/>
      <c r="TFV415" s="47"/>
      <c r="TFW415" s="47"/>
      <c r="TFX415" s="47"/>
      <c r="TFY415" s="47"/>
      <c r="TFZ415" s="47"/>
      <c r="TGA415" s="47"/>
      <c r="TGB415" s="47"/>
      <c r="TGC415" s="47"/>
      <c r="TGD415" s="47"/>
      <c r="TGE415" s="47"/>
      <c r="TGF415" s="47"/>
      <c r="TGG415" s="47"/>
      <c r="TGH415" s="47"/>
      <c r="TGI415" s="47"/>
      <c r="TGJ415" s="47"/>
      <c r="TGK415" s="47"/>
      <c r="TGL415" s="47"/>
      <c r="TGM415" s="47"/>
      <c r="TGN415" s="47"/>
      <c r="TGO415" s="47"/>
      <c r="TGP415" s="47"/>
      <c r="TGQ415" s="47"/>
      <c r="TGR415" s="47"/>
      <c r="TGS415" s="47"/>
      <c r="TGT415" s="47"/>
      <c r="TGU415" s="47"/>
      <c r="TGV415" s="47"/>
      <c r="TGW415" s="47"/>
      <c r="TGX415" s="47"/>
      <c r="TGY415" s="47"/>
      <c r="TGZ415" s="47"/>
      <c r="THA415" s="47"/>
      <c r="THB415" s="47"/>
      <c r="THC415" s="47"/>
      <c r="THD415" s="47"/>
      <c r="THE415" s="47"/>
      <c r="THF415" s="47"/>
      <c r="THG415" s="47"/>
      <c r="THH415" s="47"/>
      <c r="THI415" s="47"/>
      <c r="THJ415" s="47"/>
      <c r="THK415" s="47"/>
      <c r="THL415" s="47"/>
      <c r="THM415" s="47"/>
      <c r="THN415" s="47"/>
      <c r="THO415" s="47"/>
      <c r="THP415" s="47"/>
      <c r="THQ415" s="47"/>
      <c r="THR415" s="47"/>
      <c r="THS415" s="47"/>
      <c r="THT415" s="47"/>
      <c r="THU415" s="47"/>
      <c r="THV415" s="47"/>
      <c r="THW415" s="47"/>
      <c r="THX415" s="47"/>
      <c r="THY415" s="47"/>
      <c r="THZ415" s="47"/>
      <c r="TIA415" s="47"/>
      <c r="TIB415" s="47"/>
      <c r="TIC415" s="47"/>
      <c r="TID415" s="47"/>
      <c r="TIE415" s="47"/>
      <c r="TIF415" s="47"/>
      <c r="TIG415" s="47"/>
      <c r="TIH415" s="47"/>
      <c r="TII415" s="47"/>
      <c r="TIJ415" s="47"/>
      <c r="TIK415" s="47"/>
      <c r="TIL415" s="47"/>
      <c r="TIM415" s="47"/>
      <c r="TIN415" s="47"/>
      <c r="TIO415" s="47"/>
      <c r="TIP415" s="47"/>
      <c r="TIQ415" s="47"/>
      <c r="TIR415" s="47"/>
      <c r="TIS415" s="47"/>
      <c r="TIT415" s="47"/>
      <c r="TIU415" s="47"/>
      <c r="TIV415" s="47"/>
      <c r="TIW415" s="47"/>
      <c r="TIX415" s="47"/>
      <c r="TIY415" s="47"/>
      <c r="TIZ415" s="47"/>
      <c r="TJA415" s="47"/>
      <c r="TJB415" s="47"/>
      <c r="TJC415" s="47"/>
      <c r="TJD415" s="47"/>
      <c r="TJE415" s="47"/>
      <c r="TJF415" s="47"/>
      <c r="TJG415" s="47"/>
      <c r="TJH415" s="47"/>
      <c r="TJI415" s="47"/>
      <c r="TJJ415" s="47"/>
      <c r="TJK415" s="47"/>
      <c r="TJL415" s="47"/>
      <c r="TJM415" s="47"/>
      <c r="TJN415" s="47"/>
      <c r="TJO415" s="47"/>
      <c r="TJP415" s="47"/>
      <c r="TJQ415" s="47"/>
      <c r="TJR415" s="47"/>
      <c r="TJS415" s="47"/>
      <c r="TJT415" s="47"/>
      <c r="TJU415" s="47"/>
      <c r="TJV415" s="47"/>
      <c r="TJW415" s="47"/>
      <c r="TJX415" s="47"/>
      <c r="TJY415" s="47"/>
      <c r="TJZ415" s="47"/>
      <c r="TKA415" s="47"/>
      <c r="TKB415" s="47"/>
      <c r="TKC415" s="47"/>
      <c r="TKD415" s="47"/>
      <c r="TKE415" s="47"/>
      <c r="TKF415" s="47"/>
      <c r="TKG415" s="47"/>
      <c r="TKH415" s="47"/>
      <c r="TKI415" s="47"/>
      <c r="TKJ415" s="47"/>
      <c r="TKK415" s="47"/>
      <c r="TKL415" s="47"/>
      <c r="TKM415" s="47"/>
      <c r="TKN415" s="47"/>
      <c r="TKO415" s="47"/>
      <c r="TKP415" s="47"/>
      <c r="TKQ415" s="47"/>
      <c r="TKR415" s="47"/>
      <c r="TKS415" s="47"/>
      <c r="TKT415" s="47"/>
      <c r="TKU415" s="47"/>
      <c r="TKV415" s="47"/>
      <c r="TKW415" s="47"/>
      <c r="TKX415" s="47"/>
      <c r="TKY415" s="47"/>
      <c r="TKZ415" s="47"/>
      <c r="TLA415" s="47"/>
      <c r="TLB415" s="47"/>
      <c r="TLC415" s="47"/>
      <c r="TLD415" s="47"/>
      <c r="TLE415" s="47"/>
      <c r="TLF415" s="47"/>
      <c r="TLG415" s="47"/>
      <c r="TLH415" s="47"/>
      <c r="TLI415" s="47"/>
      <c r="TLJ415" s="47"/>
      <c r="TLK415" s="47"/>
      <c r="TLL415" s="47"/>
      <c r="TLM415" s="47"/>
      <c r="TLN415" s="47"/>
      <c r="TLO415" s="47"/>
      <c r="TLP415" s="47"/>
      <c r="TLQ415" s="47"/>
      <c r="TLR415" s="47"/>
      <c r="TLS415" s="47"/>
      <c r="TLT415" s="47"/>
      <c r="TLU415" s="47"/>
      <c r="TLV415" s="47"/>
      <c r="TLW415" s="47"/>
      <c r="TLX415" s="47"/>
      <c r="TLY415" s="47"/>
      <c r="TLZ415" s="47"/>
      <c r="TMA415" s="47"/>
      <c r="TMB415" s="47"/>
      <c r="TMC415" s="47"/>
      <c r="TMD415" s="47"/>
      <c r="TME415" s="47"/>
      <c r="TMF415" s="47"/>
      <c r="TMG415" s="47"/>
      <c r="TMH415" s="47"/>
      <c r="TMI415" s="47"/>
      <c r="TMJ415" s="47"/>
      <c r="TMK415" s="47"/>
      <c r="TML415" s="47"/>
      <c r="TMM415" s="47"/>
      <c r="TMN415" s="47"/>
      <c r="TMO415" s="47"/>
      <c r="TMP415" s="47"/>
      <c r="TMQ415" s="47"/>
      <c r="TMR415" s="47"/>
      <c r="TMS415" s="47"/>
      <c r="TMT415" s="47"/>
      <c r="TMU415" s="47"/>
      <c r="TMV415" s="47"/>
      <c r="TMW415" s="47"/>
      <c r="TMX415" s="47"/>
      <c r="TMY415" s="47"/>
      <c r="TMZ415" s="47"/>
      <c r="TNA415" s="47"/>
      <c r="TNB415" s="47"/>
      <c r="TNC415" s="47"/>
      <c r="TND415" s="47"/>
      <c r="TNE415" s="47"/>
      <c r="TNF415" s="47"/>
      <c r="TNG415" s="47"/>
      <c r="TNH415" s="47"/>
      <c r="TNI415" s="47"/>
      <c r="TNJ415" s="47"/>
      <c r="TNK415" s="47"/>
      <c r="TNL415" s="47"/>
      <c r="TNM415" s="47"/>
      <c r="TNN415" s="47"/>
      <c r="TNO415" s="47"/>
      <c r="TNP415" s="47"/>
      <c r="TNQ415" s="47"/>
      <c r="TNR415" s="47"/>
      <c r="TNS415" s="47"/>
      <c r="TNT415" s="47"/>
      <c r="TNU415" s="47"/>
      <c r="TNV415" s="47"/>
      <c r="TNW415" s="47"/>
      <c r="TNX415" s="47"/>
      <c r="TNY415" s="47"/>
      <c r="TNZ415" s="47"/>
      <c r="TOA415" s="47"/>
      <c r="TOB415" s="47"/>
      <c r="TOC415" s="47"/>
      <c r="TOD415" s="47"/>
      <c r="TOE415" s="47"/>
      <c r="TOF415" s="47"/>
      <c r="TOG415" s="47"/>
      <c r="TOH415" s="47"/>
      <c r="TOI415" s="47"/>
      <c r="TOJ415" s="47"/>
      <c r="TOK415" s="47"/>
      <c r="TOL415" s="47"/>
      <c r="TOM415" s="47"/>
      <c r="TON415" s="47"/>
      <c r="TOO415" s="47"/>
      <c r="TOP415" s="47"/>
      <c r="TOQ415" s="47"/>
      <c r="TOR415" s="47"/>
      <c r="TOS415" s="47"/>
      <c r="TOT415" s="47"/>
      <c r="TOU415" s="47"/>
      <c r="TOV415" s="47"/>
      <c r="TOW415" s="47"/>
      <c r="TOX415" s="47"/>
      <c r="TOY415" s="47"/>
      <c r="TOZ415" s="47"/>
      <c r="TPA415" s="47"/>
      <c r="TPB415" s="47"/>
      <c r="TPC415" s="47"/>
      <c r="TPD415" s="47"/>
      <c r="TPE415" s="47"/>
      <c r="TPF415" s="47"/>
      <c r="TPG415" s="47"/>
      <c r="TPH415" s="47"/>
      <c r="TPI415" s="47"/>
      <c r="TPJ415" s="47"/>
      <c r="TPK415" s="47"/>
      <c r="TPL415" s="47"/>
      <c r="TPM415" s="47"/>
      <c r="TPN415" s="47"/>
      <c r="TPO415" s="47"/>
      <c r="TPP415" s="47"/>
      <c r="TPQ415" s="47"/>
      <c r="TPR415" s="47"/>
      <c r="TPS415" s="47"/>
      <c r="TPT415" s="47"/>
      <c r="TPU415" s="47"/>
      <c r="TPV415" s="47"/>
      <c r="TPW415" s="47"/>
      <c r="TPX415" s="47"/>
      <c r="TPY415" s="47"/>
      <c r="TPZ415" s="47"/>
      <c r="TQA415" s="47"/>
      <c r="TQB415" s="47"/>
      <c r="TQC415" s="47"/>
      <c r="TQD415" s="47"/>
      <c r="TQE415" s="47"/>
      <c r="TQF415" s="47"/>
      <c r="TQG415" s="47"/>
      <c r="TQH415" s="47"/>
      <c r="TQI415" s="47"/>
      <c r="TQJ415" s="47"/>
      <c r="TQK415" s="47"/>
      <c r="TQL415" s="47"/>
      <c r="TQM415" s="47"/>
      <c r="TQN415" s="47"/>
      <c r="TQO415" s="47"/>
      <c r="TQP415" s="47"/>
      <c r="TQQ415" s="47"/>
      <c r="TQR415" s="47"/>
      <c r="TQS415" s="47"/>
      <c r="TQT415" s="47"/>
      <c r="TQU415" s="47"/>
      <c r="TQV415" s="47"/>
      <c r="TQW415" s="47"/>
      <c r="TQX415" s="47"/>
      <c r="TQY415" s="47"/>
      <c r="TQZ415" s="47"/>
      <c r="TRA415" s="47"/>
      <c r="TRB415" s="47"/>
      <c r="TRC415" s="47"/>
      <c r="TRD415" s="47"/>
      <c r="TRE415" s="47"/>
      <c r="TRF415" s="47"/>
      <c r="TRG415" s="47"/>
      <c r="TRH415" s="47"/>
      <c r="TRI415" s="47"/>
      <c r="TRJ415" s="47"/>
      <c r="TRK415" s="47"/>
      <c r="TRL415" s="47"/>
      <c r="TRM415" s="47"/>
      <c r="TRN415" s="47"/>
      <c r="TRO415" s="47"/>
      <c r="TRP415" s="47"/>
      <c r="TRQ415" s="47"/>
      <c r="TRR415" s="47"/>
      <c r="TRS415" s="47"/>
      <c r="TRT415" s="47"/>
      <c r="TRU415" s="47"/>
      <c r="TRV415" s="47"/>
      <c r="TRW415" s="47"/>
      <c r="TRX415" s="47"/>
      <c r="TRY415" s="47"/>
      <c r="TRZ415" s="47"/>
      <c r="TSA415" s="47"/>
      <c r="TSB415" s="47"/>
      <c r="TSC415" s="47"/>
      <c r="TSD415" s="47"/>
      <c r="TSE415" s="47"/>
      <c r="TSF415" s="47"/>
      <c r="TSG415" s="47"/>
      <c r="TSH415" s="47"/>
      <c r="TSI415" s="47"/>
      <c r="TSJ415" s="47"/>
      <c r="TSK415" s="47"/>
      <c r="TSL415" s="47"/>
      <c r="TSM415" s="47"/>
      <c r="TSN415" s="47"/>
      <c r="TSO415" s="47"/>
      <c r="TSP415" s="47"/>
      <c r="TSQ415" s="47"/>
      <c r="TSR415" s="47"/>
      <c r="TSS415" s="47"/>
      <c r="TST415" s="47"/>
      <c r="TSU415" s="47"/>
      <c r="TSV415" s="47"/>
      <c r="TSW415" s="47"/>
      <c r="TSX415" s="47"/>
      <c r="TSY415" s="47"/>
      <c r="TSZ415" s="47"/>
      <c r="TTA415" s="47"/>
      <c r="TTB415" s="47"/>
      <c r="TTC415" s="47"/>
      <c r="TTD415" s="47"/>
      <c r="TTE415" s="47"/>
      <c r="TTF415" s="47"/>
      <c r="TTG415" s="47"/>
      <c r="TTH415" s="47"/>
      <c r="TTI415" s="47"/>
      <c r="TTJ415" s="47"/>
      <c r="TTK415" s="47"/>
      <c r="TTL415" s="47"/>
      <c r="TTM415" s="47"/>
      <c r="TTN415" s="47"/>
      <c r="TTO415" s="47"/>
      <c r="TTP415" s="47"/>
      <c r="TTQ415" s="47"/>
      <c r="TTR415" s="47"/>
      <c r="TTS415" s="47"/>
      <c r="TTT415" s="47"/>
      <c r="TTU415" s="47"/>
      <c r="TTV415" s="47"/>
      <c r="TTW415" s="47"/>
      <c r="TTX415" s="47"/>
      <c r="TTY415" s="47"/>
      <c r="TTZ415" s="47"/>
      <c r="TUA415" s="47"/>
      <c r="TUB415" s="47"/>
      <c r="TUC415" s="47"/>
      <c r="TUD415" s="47"/>
      <c r="TUE415" s="47"/>
      <c r="TUF415" s="47"/>
      <c r="TUG415" s="47"/>
      <c r="TUH415" s="47"/>
      <c r="TUI415" s="47"/>
      <c r="TUJ415" s="47"/>
      <c r="TUK415" s="47"/>
      <c r="TUL415" s="47"/>
      <c r="TUM415" s="47"/>
      <c r="TUN415" s="47"/>
      <c r="TUO415" s="47"/>
      <c r="TUP415" s="47"/>
      <c r="TUQ415" s="47"/>
      <c r="TUR415" s="47"/>
      <c r="TUS415" s="47"/>
      <c r="TUT415" s="47"/>
      <c r="TUU415" s="47"/>
      <c r="TUV415" s="47"/>
      <c r="TUW415" s="47"/>
      <c r="TUX415" s="47"/>
      <c r="TUY415" s="47"/>
      <c r="TUZ415" s="47"/>
      <c r="TVA415" s="47"/>
      <c r="TVB415" s="47"/>
      <c r="TVC415" s="47"/>
      <c r="TVD415" s="47"/>
      <c r="TVE415" s="47"/>
      <c r="TVF415" s="47"/>
      <c r="TVG415" s="47"/>
      <c r="TVH415" s="47"/>
      <c r="TVI415" s="47"/>
      <c r="TVJ415" s="47"/>
      <c r="TVK415" s="47"/>
      <c r="TVL415" s="47"/>
      <c r="TVM415" s="47"/>
      <c r="TVN415" s="47"/>
      <c r="TVO415" s="47"/>
      <c r="TVP415" s="47"/>
      <c r="TVQ415" s="47"/>
      <c r="TVR415" s="47"/>
      <c r="TVS415" s="47"/>
      <c r="TVT415" s="47"/>
      <c r="TVU415" s="47"/>
      <c r="TVV415" s="47"/>
      <c r="TVW415" s="47"/>
      <c r="TVX415" s="47"/>
      <c r="TVY415" s="47"/>
      <c r="TVZ415" s="47"/>
      <c r="TWA415" s="47"/>
      <c r="TWB415" s="47"/>
      <c r="TWC415" s="47"/>
      <c r="TWD415" s="47"/>
      <c r="TWE415" s="47"/>
      <c r="TWF415" s="47"/>
      <c r="TWG415" s="47"/>
      <c r="TWH415" s="47"/>
      <c r="TWI415" s="47"/>
      <c r="TWJ415" s="47"/>
      <c r="TWK415" s="47"/>
      <c r="TWL415" s="47"/>
      <c r="TWM415" s="47"/>
      <c r="TWN415" s="47"/>
      <c r="TWO415" s="47"/>
      <c r="TWP415" s="47"/>
      <c r="TWQ415" s="47"/>
      <c r="TWR415" s="47"/>
      <c r="TWS415" s="47"/>
      <c r="TWT415" s="47"/>
      <c r="TWU415" s="47"/>
      <c r="TWV415" s="47"/>
      <c r="TWW415" s="47"/>
      <c r="TWX415" s="47"/>
      <c r="TWY415" s="47"/>
      <c r="TWZ415" s="47"/>
      <c r="TXA415" s="47"/>
      <c r="TXB415" s="47"/>
      <c r="TXC415" s="47"/>
      <c r="TXD415" s="47"/>
      <c r="TXE415" s="47"/>
      <c r="TXF415" s="47"/>
      <c r="TXG415" s="47"/>
      <c r="TXH415" s="47"/>
      <c r="TXI415" s="47"/>
      <c r="TXJ415" s="47"/>
      <c r="TXK415" s="47"/>
      <c r="TXL415" s="47"/>
      <c r="TXM415" s="47"/>
      <c r="TXN415" s="47"/>
      <c r="TXO415" s="47"/>
      <c r="TXP415" s="47"/>
      <c r="TXQ415" s="47"/>
      <c r="TXR415" s="47"/>
      <c r="TXS415" s="47"/>
      <c r="TXT415" s="47"/>
      <c r="TXU415" s="47"/>
      <c r="TXV415" s="47"/>
      <c r="TXW415" s="47"/>
      <c r="TXX415" s="47"/>
      <c r="TXY415" s="47"/>
      <c r="TXZ415" s="47"/>
      <c r="TYA415" s="47"/>
      <c r="TYB415" s="47"/>
      <c r="TYC415" s="47"/>
      <c r="TYD415" s="47"/>
      <c r="TYE415" s="47"/>
      <c r="TYF415" s="47"/>
      <c r="TYG415" s="47"/>
      <c r="TYH415" s="47"/>
      <c r="TYI415" s="47"/>
      <c r="TYJ415" s="47"/>
      <c r="TYK415" s="47"/>
      <c r="TYL415" s="47"/>
      <c r="TYM415" s="47"/>
      <c r="TYN415" s="47"/>
      <c r="TYO415" s="47"/>
      <c r="TYP415" s="47"/>
      <c r="TYQ415" s="47"/>
      <c r="TYR415" s="47"/>
      <c r="TYS415" s="47"/>
      <c r="TYT415" s="47"/>
      <c r="TYU415" s="47"/>
      <c r="TYV415" s="47"/>
      <c r="TYW415" s="47"/>
      <c r="TYX415" s="47"/>
      <c r="TYY415" s="47"/>
      <c r="TYZ415" s="47"/>
      <c r="TZA415" s="47"/>
      <c r="TZB415" s="47"/>
      <c r="TZC415" s="47"/>
      <c r="TZD415" s="47"/>
      <c r="TZE415" s="47"/>
      <c r="TZF415" s="47"/>
      <c r="TZG415" s="47"/>
      <c r="TZH415" s="47"/>
      <c r="TZI415" s="47"/>
      <c r="TZJ415" s="47"/>
      <c r="TZK415" s="47"/>
      <c r="TZL415" s="47"/>
      <c r="TZM415" s="47"/>
      <c r="TZN415" s="47"/>
      <c r="TZO415" s="47"/>
      <c r="TZP415" s="47"/>
      <c r="TZQ415" s="47"/>
      <c r="TZR415" s="47"/>
      <c r="TZS415" s="47"/>
      <c r="TZT415" s="47"/>
      <c r="TZU415" s="47"/>
      <c r="TZV415" s="47"/>
      <c r="TZW415" s="47"/>
      <c r="TZX415" s="47"/>
      <c r="TZY415" s="47"/>
      <c r="TZZ415" s="47"/>
      <c r="UAA415" s="47"/>
      <c r="UAB415" s="47"/>
      <c r="UAC415" s="47"/>
      <c r="UAD415" s="47"/>
      <c r="UAE415" s="47"/>
      <c r="UAF415" s="47"/>
      <c r="UAG415" s="47"/>
      <c r="UAH415" s="47"/>
      <c r="UAI415" s="47"/>
      <c r="UAJ415" s="47"/>
      <c r="UAK415" s="47"/>
      <c r="UAL415" s="47"/>
      <c r="UAM415" s="47"/>
      <c r="UAN415" s="47"/>
      <c r="UAO415" s="47"/>
      <c r="UAP415" s="47"/>
      <c r="UAQ415" s="47"/>
      <c r="UAR415" s="47"/>
      <c r="UAS415" s="47"/>
      <c r="UAT415" s="47"/>
      <c r="UAU415" s="47"/>
      <c r="UAV415" s="47"/>
      <c r="UAW415" s="47"/>
      <c r="UAX415" s="47"/>
      <c r="UAY415" s="47"/>
      <c r="UAZ415" s="47"/>
      <c r="UBA415" s="47"/>
      <c r="UBB415" s="47"/>
      <c r="UBC415" s="47"/>
      <c r="UBD415" s="47"/>
      <c r="UBE415" s="47"/>
      <c r="UBF415" s="47"/>
      <c r="UBG415" s="47"/>
      <c r="UBH415" s="47"/>
      <c r="UBI415" s="47"/>
      <c r="UBJ415" s="47"/>
      <c r="UBK415" s="47"/>
      <c r="UBL415" s="47"/>
      <c r="UBM415" s="47"/>
      <c r="UBN415" s="47"/>
      <c r="UBO415" s="47"/>
      <c r="UBP415" s="47"/>
      <c r="UBQ415" s="47"/>
      <c r="UBR415" s="47"/>
      <c r="UBS415" s="47"/>
      <c r="UBT415" s="47"/>
      <c r="UBU415" s="47"/>
      <c r="UBV415" s="47"/>
      <c r="UBW415" s="47"/>
      <c r="UBX415" s="47"/>
      <c r="UBY415" s="47"/>
      <c r="UBZ415" s="47"/>
      <c r="UCA415" s="47"/>
      <c r="UCB415" s="47"/>
      <c r="UCC415" s="47"/>
      <c r="UCD415" s="47"/>
      <c r="UCE415" s="47"/>
      <c r="UCF415" s="47"/>
      <c r="UCG415" s="47"/>
      <c r="UCH415" s="47"/>
      <c r="UCI415" s="47"/>
      <c r="UCJ415" s="47"/>
      <c r="UCK415" s="47"/>
      <c r="UCL415" s="47"/>
      <c r="UCM415" s="47"/>
      <c r="UCN415" s="47"/>
      <c r="UCO415" s="47"/>
      <c r="UCP415" s="47"/>
      <c r="UCQ415" s="47"/>
      <c r="UCR415" s="47"/>
      <c r="UCS415" s="47"/>
      <c r="UCT415" s="47"/>
      <c r="UCU415" s="47"/>
      <c r="UCV415" s="47"/>
      <c r="UCW415" s="47"/>
      <c r="UCX415" s="47"/>
      <c r="UCY415" s="47"/>
      <c r="UCZ415" s="47"/>
      <c r="UDA415" s="47"/>
      <c r="UDB415" s="47"/>
      <c r="UDC415" s="47"/>
      <c r="UDD415" s="47"/>
      <c r="UDE415" s="47"/>
      <c r="UDF415" s="47"/>
      <c r="UDG415" s="47"/>
      <c r="UDH415" s="47"/>
      <c r="UDI415" s="47"/>
      <c r="UDJ415" s="47"/>
      <c r="UDK415" s="47"/>
      <c r="UDL415" s="47"/>
      <c r="UDM415" s="47"/>
      <c r="UDN415" s="47"/>
      <c r="UDO415" s="47"/>
      <c r="UDP415" s="47"/>
      <c r="UDQ415" s="47"/>
      <c r="UDR415" s="47"/>
      <c r="UDS415" s="47"/>
      <c r="UDT415" s="47"/>
      <c r="UDU415" s="47"/>
      <c r="UDV415" s="47"/>
      <c r="UDW415" s="47"/>
      <c r="UDX415" s="47"/>
      <c r="UDY415" s="47"/>
      <c r="UDZ415" s="47"/>
      <c r="UEA415" s="47"/>
      <c r="UEB415" s="47"/>
      <c r="UEC415" s="47"/>
      <c r="UED415" s="47"/>
      <c r="UEE415" s="47"/>
      <c r="UEF415" s="47"/>
      <c r="UEG415" s="47"/>
      <c r="UEH415" s="47"/>
      <c r="UEI415" s="47"/>
      <c r="UEJ415" s="47"/>
      <c r="UEK415" s="47"/>
      <c r="UEL415" s="47"/>
      <c r="UEM415" s="47"/>
      <c r="UEN415" s="47"/>
      <c r="UEO415" s="47"/>
      <c r="UEP415" s="47"/>
      <c r="UEQ415" s="47"/>
      <c r="UER415" s="47"/>
      <c r="UES415" s="47"/>
      <c r="UET415" s="47"/>
      <c r="UEU415" s="47"/>
      <c r="UEV415" s="47"/>
      <c r="UEW415" s="47"/>
      <c r="UEX415" s="47"/>
      <c r="UEY415" s="47"/>
      <c r="UEZ415" s="47"/>
      <c r="UFA415" s="47"/>
      <c r="UFB415" s="47"/>
      <c r="UFC415" s="47"/>
      <c r="UFD415" s="47"/>
      <c r="UFE415" s="47"/>
      <c r="UFF415" s="47"/>
      <c r="UFG415" s="47"/>
      <c r="UFH415" s="47"/>
      <c r="UFI415" s="47"/>
      <c r="UFJ415" s="47"/>
      <c r="UFK415" s="47"/>
      <c r="UFL415" s="47"/>
      <c r="UFM415" s="47"/>
      <c r="UFN415" s="47"/>
      <c r="UFO415" s="47"/>
      <c r="UFP415" s="47"/>
      <c r="UFQ415" s="47"/>
      <c r="UFR415" s="47"/>
      <c r="UFS415" s="47"/>
      <c r="UFT415" s="47"/>
      <c r="UFU415" s="47"/>
      <c r="UFV415" s="47"/>
      <c r="UFW415" s="47"/>
      <c r="UFX415" s="47"/>
      <c r="UFY415" s="47"/>
      <c r="UFZ415" s="47"/>
      <c r="UGA415" s="47"/>
      <c r="UGB415" s="47"/>
      <c r="UGC415" s="47"/>
      <c r="UGD415" s="47"/>
      <c r="UGE415" s="47"/>
      <c r="UGF415" s="47"/>
      <c r="UGG415" s="47"/>
      <c r="UGH415" s="47"/>
      <c r="UGI415" s="47"/>
      <c r="UGJ415" s="47"/>
      <c r="UGK415" s="47"/>
      <c r="UGL415" s="47"/>
      <c r="UGM415" s="47"/>
      <c r="UGN415" s="47"/>
      <c r="UGO415" s="47"/>
      <c r="UGP415" s="47"/>
      <c r="UGQ415" s="47"/>
      <c r="UGR415" s="47"/>
      <c r="UGS415" s="47"/>
      <c r="UGT415" s="47"/>
      <c r="UGU415" s="47"/>
      <c r="UGV415" s="47"/>
      <c r="UGW415" s="47"/>
      <c r="UGX415" s="47"/>
      <c r="UGY415" s="47"/>
      <c r="UGZ415" s="47"/>
      <c r="UHA415" s="47"/>
      <c r="UHB415" s="47"/>
      <c r="UHC415" s="47"/>
      <c r="UHD415" s="47"/>
      <c r="UHE415" s="47"/>
      <c r="UHF415" s="47"/>
      <c r="UHG415" s="47"/>
      <c r="UHH415" s="47"/>
      <c r="UHI415" s="47"/>
      <c r="UHJ415" s="47"/>
      <c r="UHK415" s="47"/>
      <c r="UHL415" s="47"/>
      <c r="UHM415" s="47"/>
      <c r="UHN415" s="47"/>
      <c r="UHO415" s="47"/>
      <c r="UHP415" s="47"/>
      <c r="UHQ415" s="47"/>
      <c r="UHR415" s="47"/>
      <c r="UHS415" s="47"/>
      <c r="UHT415" s="47"/>
      <c r="UHU415" s="47"/>
      <c r="UHV415" s="47"/>
      <c r="UHW415" s="47"/>
      <c r="UHX415" s="47"/>
      <c r="UHY415" s="47"/>
      <c r="UHZ415" s="47"/>
      <c r="UIA415" s="47"/>
      <c r="UIB415" s="47"/>
      <c r="UIC415" s="47"/>
      <c r="UID415" s="47"/>
      <c r="UIE415" s="47"/>
      <c r="UIF415" s="47"/>
      <c r="UIG415" s="47"/>
      <c r="UIH415" s="47"/>
      <c r="UII415" s="47"/>
      <c r="UIJ415" s="47"/>
      <c r="UIK415" s="47"/>
      <c r="UIL415" s="47"/>
      <c r="UIM415" s="47"/>
      <c r="UIN415" s="47"/>
      <c r="UIO415" s="47"/>
      <c r="UIP415" s="47"/>
      <c r="UIQ415" s="47"/>
      <c r="UIR415" s="47"/>
      <c r="UIS415" s="47"/>
      <c r="UIT415" s="47"/>
      <c r="UIU415" s="47"/>
      <c r="UIV415" s="47"/>
      <c r="UIW415" s="47"/>
      <c r="UIX415" s="47"/>
      <c r="UIY415" s="47"/>
      <c r="UIZ415" s="47"/>
      <c r="UJA415" s="47"/>
      <c r="UJB415" s="47"/>
      <c r="UJC415" s="47"/>
      <c r="UJD415" s="47"/>
      <c r="UJE415" s="47"/>
      <c r="UJF415" s="47"/>
      <c r="UJG415" s="47"/>
      <c r="UJH415" s="47"/>
      <c r="UJI415" s="47"/>
      <c r="UJJ415" s="47"/>
      <c r="UJK415" s="47"/>
      <c r="UJL415" s="47"/>
      <c r="UJM415" s="47"/>
      <c r="UJN415" s="47"/>
      <c r="UJO415" s="47"/>
      <c r="UJP415" s="47"/>
      <c r="UJQ415" s="47"/>
      <c r="UJR415" s="47"/>
      <c r="UJS415" s="47"/>
      <c r="UJT415" s="47"/>
      <c r="UJU415" s="47"/>
      <c r="UJV415" s="47"/>
      <c r="UJW415" s="47"/>
      <c r="UJX415" s="47"/>
      <c r="UJY415" s="47"/>
      <c r="UJZ415" s="47"/>
      <c r="UKA415" s="47"/>
      <c r="UKB415" s="47"/>
      <c r="UKC415" s="47"/>
      <c r="UKD415" s="47"/>
      <c r="UKE415" s="47"/>
      <c r="UKF415" s="47"/>
      <c r="UKG415" s="47"/>
      <c r="UKH415" s="47"/>
      <c r="UKI415" s="47"/>
      <c r="UKJ415" s="47"/>
      <c r="UKK415" s="47"/>
      <c r="UKL415" s="47"/>
      <c r="UKM415" s="47"/>
      <c r="UKN415" s="47"/>
      <c r="UKO415" s="47"/>
      <c r="UKP415" s="47"/>
      <c r="UKQ415" s="47"/>
      <c r="UKR415" s="47"/>
      <c r="UKS415" s="47"/>
      <c r="UKT415" s="47"/>
      <c r="UKU415" s="47"/>
      <c r="UKV415" s="47"/>
      <c r="UKW415" s="47"/>
      <c r="UKX415" s="47"/>
      <c r="UKY415" s="47"/>
      <c r="UKZ415" s="47"/>
      <c r="ULA415" s="47"/>
      <c r="ULB415" s="47"/>
      <c r="ULC415" s="47"/>
      <c r="ULD415" s="47"/>
      <c r="ULE415" s="47"/>
      <c r="ULF415" s="47"/>
      <c r="ULG415" s="47"/>
      <c r="ULH415" s="47"/>
      <c r="ULI415" s="47"/>
      <c r="ULJ415" s="47"/>
      <c r="ULK415" s="47"/>
      <c r="ULL415" s="47"/>
      <c r="ULM415" s="47"/>
      <c r="ULN415" s="47"/>
      <c r="ULO415" s="47"/>
      <c r="ULP415" s="47"/>
      <c r="ULQ415" s="47"/>
      <c r="ULR415" s="47"/>
      <c r="ULS415" s="47"/>
      <c r="ULT415" s="47"/>
      <c r="ULU415" s="47"/>
      <c r="ULV415" s="47"/>
      <c r="ULW415" s="47"/>
      <c r="ULX415" s="47"/>
      <c r="ULY415" s="47"/>
      <c r="ULZ415" s="47"/>
      <c r="UMA415" s="47"/>
      <c r="UMB415" s="47"/>
      <c r="UMC415" s="47"/>
      <c r="UMD415" s="47"/>
      <c r="UME415" s="47"/>
      <c r="UMF415" s="47"/>
      <c r="UMG415" s="47"/>
      <c r="UMH415" s="47"/>
      <c r="UMI415" s="47"/>
      <c r="UMJ415" s="47"/>
      <c r="UMK415" s="47"/>
      <c r="UML415" s="47"/>
      <c r="UMM415" s="47"/>
      <c r="UMN415" s="47"/>
      <c r="UMO415" s="47"/>
      <c r="UMP415" s="47"/>
      <c r="UMQ415" s="47"/>
      <c r="UMR415" s="47"/>
      <c r="UMS415" s="47"/>
      <c r="UMT415" s="47"/>
      <c r="UMU415" s="47"/>
      <c r="UMV415" s="47"/>
      <c r="UMW415" s="47"/>
      <c r="UMX415" s="47"/>
      <c r="UMY415" s="47"/>
      <c r="UMZ415" s="47"/>
      <c r="UNA415" s="47"/>
      <c r="UNB415" s="47"/>
      <c r="UNC415" s="47"/>
      <c r="UND415" s="47"/>
      <c r="UNE415" s="47"/>
      <c r="UNF415" s="47"/>
      <c r="UNG415" s="47"/>
      <c r="UNH415" s="47"/>
      <c r="UNI415" s="47"/>
      <c r="UNJ415" s="47"/>
      <c r="UNK415" s="47"/>
      <c r="UNL415" s="47"/>
      <c r="UNM415" s="47"/>
      <c r="UNN415" s="47"/>
      <c r="UNO415" s="47"/>
      <c r="UNP415" s="47"/>
      <c r="UNQ415" s="47"/>
      <c r="UNR415" s="47"/>
      <c r="UNS415" s="47"/>
      <c r="UNT415" s="47"/>
      <c r="UNU415" s="47"/>
      <c r="UNV415" s="47"/>
      <c r="UNW415" s="47"/>
      <c r="UNX415" s="47"/>
      <c r="UNY415" s="47"/>
      <c r="UNZ415" s="47"/>
      <c r="UOA415" s="47"/>
      <c r="UOB415" s="47"/>
      <c r="UOC415" s="47"/>
      <c r="UOD415" s="47"/>
      <c r="UOE415" s="47"/>
      <c r="UOF415" s="47"/>
      <c r="UOG415" s="47"/>
      <c r="UOH415" s="47"/>
      <c r="UOI415" s="47"/>
      <c r="UOJ415" s="47"/>
      <c r="UOK415" s="47"/>
      <c r="UOL415" s="47"/>
      <c r="UOM415" s="47"/>
      <c r="UON415" s="47"/>
      <c r="UOO415" s="47"/>
      <c r="UOP415" s="47"/>
      <c r="UOQ415" s="47"/>
      <c r="UOR415" s="47"/>
      <c r="UOS415" s="47"/>
      <c r="UOT415" s="47"/>
      <c r="UOU415" s="47"/>
      <c r="UOV415" s="47"/>
      <c r="UOW415" s="47"/>
      <c r="UOX415" s="47"/>
      <c r="UOY415" s="47"/>
      <c r="UOZ415" s="47"/>
      <c r="UPA415" s="47"/>
      <c r="UPB415" s="47"/>
      <c r="UPC415" s="47"/>
      <c r="UPD415" s="47"/>
      <c r="UPE415" s="47"/>
      <c r="UPF415" s="47"/>
      <c r="UPG415" s="47"/>
      <c r="UPH415" s="47"/>
      <c r="UPI415" s="47"/>
      <c r="UPJ415" s="47"/>
      <c r="UPK415" s="47"/>
      <c r="UPL415" s="47"/>
      <c r="UPM415" s="47"/>
      <c r="UPN415" s="47"/>
      <c r="UPO415" s="47"/>
      <c r="UPP415" s="47"/>
      <c r="UPQ415" s="47"/>
      <c r="UPR415" s="47"/>
      <c r="UPS415" s="47"/>
      <c r="UPT415" s="47"/>
      <c r="UPU415" s="47"/>
      <c r="UPV415" s="47"/>
      <c r="UPW415" s="47"/>
      <c r="UPX415" s="47"/>
      <c r="UPY415" s="47"/>
      <c r="UPZ415" s="47"/>
      <c r="UQA415" s="47"/>
      <c r="UQB415" s="47"/>
      <c r="UQC415" s="47"/>
      <c r="UQD415" s="47"/>
      <c r="UQE415" s="47"/>
      <c r="UQF415" s="47"/>
      <c r="UQG415" s="47"/>
      <c r="UQH415" s="47"/>
      <c r="UQI415" s="47"/>
      <c r="UQJ415" s="47"/>
      <c r="UQK415" s="47"/>
      <c r="UQL415" s="47"/>
      <c r="UQM415" s="47"/>
      <c r="UQN415" s="47"/>
      <c r="UQO415" s="47"/>
      <c r="UQP415" s="47"/>
      <c r="UQQ415" s="47"/>
      <c r="UQR415" s="47"/>
      <c r="UQS415" s="47"/>
      <c r="UQT415" s="47"/>
      <c r="UQU415" s="47"/>
      <c r="UQV415" s="47"/>
      <c r="UQW415" s="47"/>
      <c r="UQX415" s="47"/>
      <c r="UQY415" s="47"/>
      <c r="UQZ415" s="47"/>
      <c r="URA415" s="47"/>
      <c r="URB415" s="47"/>
      <c r="URC415" s="47"/>
      <c r="URD415" s="47"/>
      <c r="URE415" s="47"/>
      <c r="URF415" s="47"/>
      <c r="URG415" s="47"/>
      <c r="URH415" s="47"/>
      <c r="URI415" s="47"/>
      <c r="URJ415" s="47"/>
      <c r="URK415" s="47"/>
      <c r="URL415" s="47"/>
      <c r="URM415" s="47"/>
      <c r="URN415" s="47"/>
      <c r="URO415" s="47"/>
      <c r="URP415" s="47"/>
      <c r="URQ415" s="47"/>
      <c r="URR415" s="47"/>
      <c r="URS415" s="47"/>
      <c r="URT415" s="47"/>
      <c r="URU415" s="47"/>
      <c r="URV415" s="47"/>
      <c r="URW415" s="47"/>
      <c r="URX415" s="47"/>
      <c r="URY415" s="47"/>
      <c r="URZ415" s="47"/>
      <c r="USA415" s="47"/>
      <c r="USB415" s="47"/>
      <c r="USC415" s="47"/>
      <c r="USD415" s="47"/>
      <c r="USE415" s="47"/>
      <c r="USF415" s="47"/>
      <c r="USG415" s="47"/>
      <c r="USH415" s="47"/>
      <c r="USI415" s="47"/>
      <c r="USJ415" s="47"/>
      <c r="USK415" s="47"/>
      <c r="USL415" s="47"/>
      <c r="USM415" s="47"/>
      <c r="USN415" s="47"/>
      <c r="USO415" s="47"/>
      <c r="USP415" s="47"/>
      <c r="USQ415" s="47"/>
      <c r="USR415" s="47"/>
      <c r="USS415" s="47"/>
      <c r="UST415" s="47"/>
      <c r="USU415" s="47"/>
      <c r="USV415" s="47"/>
      <c r="USW415" s="47"/>
      <c r="USX415" s="47"/>
      <c r="USY415" s="47"/>
      <c r="USZ415" s="47"/>
      <c r="UTA415" s="47"/>
      <c r="UTB415" s="47"/>
      <c r="UTC415" s="47"/>
      <c r="UTD415" s="47"/>
      <c r="UTE415" s="47"/>
      <c r="UTF415" s="47"/>
      <c r="UTG415" s="47"/>
      <c r="UTH415" s="47"/>
      <c r="UTI415" s="47"/>
      <c r="UTJ415" s="47"/>
      <c r="UTK415" s="47"/>
      <c r="UTL415" s="47"/>
      <c r="UTM415" s="47"/>
      <c r="UTN415" s="47"/>
      <c r="UTO415" s="47"/>
      <c r="UTP415" s="47"/>
      <c r="UTQ415" s="47"/>
      <c r="UTR415" s="47"/>
      <c r="UTS415" s="47"/>
      <c r="UTT415" s="47"/>
      <c r="UTU415" s="47"/>
      <c r="UTV415" s="47"/>
      <c r="UTW415" s="47"/>
      <c r="UTX415" s="47"/>
      <c r="UTY415" s="47"/>
      <c r="UTZ415" s="47"/>
      <c r="UUA415" s="47"/>
      <c r="UUB415" s="47"/>
      <c r="UUC415" s="47"/>
      <c r="UUD415" s="47"/>
      <c r="UUE415" s="47"/>
      <c r="UUF415" s="47"/>
      <c r="UUG415" s="47"/>
      <c r="UUH415" s="47"/>
      <c r="UUI415" s="47"/>
      <c r="UUJ415" s="47"/>
      <c r="UUK415" s="47"/>
      <c r="UUL415" s="47"/>
      <c r="UUM415" s="47"/>
      <c r="UUN415" s="47"/>
      <c r="UUO415" s="47"/>
      <c r="UUP415" s="47"/>
      <c r="UUQ415" s="47"/>
      <c r="UUR415" s="47"/>
      <c r="UUS415" s="47"/>
      <c r="UUT415" s="47"/>
      <c r="UUU415" s="47"/>
      <c r="UUV415" s="47"/>
      <c r="UUW415" s="47"/>
      <c r="UUX415" s="47"/>
      <c r="UUY415" s="47"/>
      <c r="UUZ415" s="47"/>
      <c r="UVA415" s="47"/>
      <c r="UVB415" s="47"/>
      <c r="UVC415" s="47"/>
      <c r="UVD415" s="47"/>
      <c r="UVE415" s="47"/>
      <c r="UVF415" s="47"/>
      <c r="UVG415" s="47"/>
      <c r="UVH415" s="47"/>
      <c r="UVI415" s="47"/>
      <c r="UVJ415" s="47"/>
      <c r="UVK415" s="47"/>
      <c r="UVL415" s="47"/>
      <c r="UVM415" s="47"/>
      <c r="UVN415" s="47"/>
      <c r="UVO415" s="47"/>
      <c r="UVP415" s="47"/>
      <c r="UVQ415" s="47"/>
      <c r="UVR415" s="47"/>
      <c r="UVS415" s="47"/>
      <c r="UVT415" s="47"/>
      <c r="UVU415" s="47"/>
      <c r="UVV415" s="47"/>
      <c r="UVW415" s="47"/>
      <c r="UVX415" s="47"/>
      <c r="UVY415" s="47"/>
      <c r="UVZ415" s="47"/>
      <c r="UWA415" s="47"/>
      <c r="UWB415" s="47"/>
      <c r="UWC415" s="47"/>
      <c r="UWD415" s="47"/>
      <c r="UWE415" s="47"/>
      <c r="UWF415" s="47"/>
      <c r="UWG415" s="47"/>
      <c r="UWH415" s="47"/>
      <c r="UWI415" s="47"/>
      <c r="UWJ415" s="47"/>
      <c r="UWK415" s="47"/>
      <c r="UWL415" s="47"/>
      <c r="UWM415" s="47"/>
      <c r="UWN415" s="47"/>
      <c r="UWO415" s="47"/>
      <c r="UWP415" s="47"/>
      <c r="UWQ415" s="47"/>
      <c r="UWR415" s="47"/>
      <c r="UWS415" s="47"/>
      <c r="UWT415" s="47"/>
      <c r="UWU415" s="47"/>
      <c r="UWV415" s="47"/>
      <c r="UWW415" s="47"/>
      <c r="UWX415" s="47"/>
      <c r="UWY415" s="47"/>
      <c r="UWZ415" s="47"/>
      <c r="UXA415" s="47"/>
      <c r="UXB415" s="47"/>
      <c r="UXC415" s="47"/>
      <c r="UXD415" s="47"/>
      <c r="UXE415" s="47"/>
      <c r="UXF415" s="47"/>
      <c r="UXG415" s="47"/>
      <c r="UXH415" s="47"/>
      <c r="UXI415" s="47"/>
      <c r="UXJ415" s="47"/>
      <c r="UXK415" s="47"/>
      <c r="UXL415" s="47"/>
      <c r="UXM415" s="47"/>
      <c r="UXN415" s="47"/>
      <c r="UXO415" s="47"/>
      <c r="UXP415" s="47"/>
      <c r="UXQ415" s="47"/>
      <c r="UXR415" s="47"/>
      <c r="UXS415" s="47"/>
      <c r="UXT415" s="47"/>
      <c r="UXU415" s="47"/>
      <c r="UXV415" s="47"/>
      <c r="UXW415" s="47"/>
      <c r="UXX415" s="47"/>
      <c r="UXY415" s="47"/>
      <c r="UXZ415" s="47"/>
      <c r="UYA415" s="47"/>
      <c r="UYB415" s="47"/>
      <c r="UYC415" s="47"/>
      <c r="UYD415" s="47"/>
      <c r="UYE415" s="47"/>
      <c r="UYF415" s="47"/>
      <c r="UYG415" s="47"/>
      <c r="UYH415" s="47"/>
      <c r="UYI415" s="47"/>
      <c r="UYJ415" s="47"/>
      <c r="UYK415" s="47"/>
      <c r="UYL415" s="47"/>
      <c r="UYM415" s="47"/>
      <c r="UYN415" s="47"/>
      <c r="UYO415" s="47"/>
      <c r="UYP415" s="47"/>
      <c r="UYQ415" s="47"/>
      <c r="UYR415" s="47"/>
      <c r="UYS415" s="47"/>
      <c r="UYT415" s="47"/>
      <c r="UYU415" s="47"/>
      <c r="UYV415" s="47"/>
      <c r="UYW415" s="47"/>
      <c r="UYX415" s="47"/>
      <c r="UYY415" s="47"/>
      <c r="UYZ415" s="47"/>
      <c r="UZA415" s="47"/>
      <c r="UZB415" s="47"/>
      <c r="UZC415" s="47"/>
      <c r="UZD415" s="47"/>
      <c r="UZE415" s="47"/>
      <c r="UZF415" s="47"/>
      <c r="UZG415" s="47"/>
      <c r="UZH415" s="47"/>
      <c r="UZI415" s="47"/>
      <c r="UZJ415" s="47"/>
      <c r="UZK415" s="47"/>
      <c r="UZL415" s="47"/>
      <c r="UZM415" s="47"/>
      <c r="UZN415" s="47"/>
      <c r="UZO415" s="47"/>
      <c r="UZP415" s="47"/>
      <c r="UZQ415" s="47"/>
      <c r="UZR415" s="47"/>
      <c r="UZS415" s="47"/>
      <c r="UZT415" s="47"/>
      <c r="UZU415" s="47"/>
      <c r="UZV415" s="47"/>
      <c r="UZW415" s="47"/>
      <c r="UZX415" s="47"/>
      <c r="UZY415" s="47"/>
      <c r="UZZ415" s="47"/>
      <c r="VAA415" s="47"/>
      <c r="VAB415" s="47"/>
      <c r="VAC415" s="47"/>
      <c r="VAD415" s="47"/>
      <c r="VAE415" s="47"/>
      <c r="VAF415" s="47"/>
      <c r="VAG415" s="47"/>
      <c r="VAH415" s="47"/>
      <c r="VAI415" s="47"/>
      <c r="VAJ415" s="47"/>
      <c r="VAK415" s="47"/>
      <c r="VAL415" s="47"/>
      <c r="VAM415" s="47"/>
      <c r="VAN415" s="47"/>
      <c r="VAO415" s="47"/>
      <c r="VAP415" s="47"/>
      <c r="VAQ415" s="47"/>
      <c r="VAR415" s="47"/>
      <c r="VAS415" s="47"/>
      <c r="VAT415" s="47"/>
      <c r="VAU415" s="47"/>
      <c r="VAV415" s="47"/>
      <c r="VAW415" s="47"/>
      <c r="VAX415" s="47"/>
      <c r="VAY415" s="47"/>
      <c r="VAZ415" s="47"/>
      <c r="VBA415" s="47"/>
      <c r="VBB415" s="47"/>
      <c r="VBC415" s="47"/>
      <c r="VBD415" s="47"/>
      <c r="VBE415" s="47"/>
      <c r="VBF415" s="47"/>
      <c r="VBG415" s="47"/>
      <c r="VBH415" s="47"/>
      <c r="VBI415" s="47"/>
      <c r="VBJ415" s="47"/>
      <c r="VBK415" s="47"/>
      <c r="VBL415" s="47"/>
      <c r="VBM415" s="47"/>
      <c r="VBN415" s="47"/>
      <c r="VBO415" s="47"/>
      <c r="VBP415" s="47"/>
      <c r="VBQ415" s="47"/>
      <c r="VBR415" s="47"/>
      <c r="VBS415" s="47"/>
      <c r="VBT415" s="47"/>
      <c r="VBU415" s="47"/>
      <c r="VBV415" s="47"/>
      <c r="VBW415" s="47"/>
      <c r="VBX415" s="47"/>
      <c r="VBY415" s="47"/>
      <c r="VBZ415" s="47"/>
      <c r="VCA415" s="47"/>
      <c r="VCB415" s="47"/>
      <c r="VCC415" s="47"/>
      <c r="VCD415" s="47"/>
      <c r="VCE415" s="47"/>
      <c r="VCF415" s="47"/>
      <c r="VCG415" s="47"/>
      <c r="VCH415" s="47"/>
      <c r="VCI415" s="47"/>
      <c r="VCJ415" s="47"/>
      <c r="VCK415" s="47"/>
      <c r="VCL415" s="47"/>
      <c r="VCM415" s="47"/>
      <c r="VCN415" s="47"/>
      <c r="VCO415" s="47"/>
      <c r="VCP415" s="47"/>
      <c r="VCQ415" s="47"/>
      <c r="VCR415" s="47"/>
      <c r="VCS415" s="47"/>
      <c r="VCT415" s="47"/>
      <c r="VCU415" s="47"/>
      <c r="VCV415" s="47"/>
      <c r="VCW415" s="47"/>
      <c r="VCX415" s="47"/>
      <c r="VCY415" s="47"/>
      <c r="VCZ415" s="47"/>
      <c r="VDA415" s="47"/>
      <c r="VDB415" s="47"/>
      <c r="VDC415" s="47"/>
      <c r="VDD415" s="47"/>
      <c r="VDE415" s="47"/>
      <c r="VDF415" s="47"/>
      <c r="VDG415" s="47"/>
      <c r="VDH415" s="47"/>
      <c r="VDI415" s="47"/>
      <c r="VDJ415" s="47"/>
      <c r="VDK415" s="47"/>
      <c r="VDL415" s="47"/>
      <c r="VDM415" s="47"/>
      <c r="VDN415" s="47"/>
      <c r="VDO415" s="47"/>
      <c r="VDP415" s="47"/>
      <c r="VDQ415" s="47"/>
      <c r="VDR415" s="47"/>
      <c r="VDS415" s="47"/>
      <c r="VDT415" s="47"/>
      <c r="VDU415" s="47"/>
      <c r="VDV415" s="47"/>
      <c r="VDW415" s="47"/>
      <c r="VDX415" s="47"/>
      <c r="VDY415" s="47"/>
      <c r="VDZ415" s="47"/>
      <c r="VEA415" s="47"/>
      <c r="VEB415" s="47"/>
      <c r="VEC415" s="47"/>
      <c r="VED415" s="47"/>
      <c r="VEE415" s="47"/>
      <c r="VEF415" s="47"/>
      <c r="VEG415" s="47"/>
      <c r="VEH415" s="47"/>
      <c r="VEI415" s="47"/>
      <c r="VEJ415" s="47"/>
      <c r="VEK415" s="47"/>
      <c r="VEL415" s="47"/>
      <c r="VEM415" s="47"/>
      <c r="VEN415" s="47"/>
      <c r="VEO415" s="47"/>
      <c r="VEP415" s="47"/>
      <c r="VEQ415" s="47"/>
      <c r="VER415" s="47"/>
      <c r="VES415" s="47"/>
      <c r="VET415" s="47"/>
      <c r="VEU415" s="47"/>
      <c r="VEV415" s="47"/>
      <c r="VEW415" s="47"/>
      <c r="VEX415" s="47"/>
      <c r="VEY415" s="47"/>
      <c r="VEZ415" s="47"/>
      <c r="VFA415" s="47"/>
      <c r="VFB415" s="47"/>
      <c r="VFC415" s="47"/>
      <c r="VFD415" s="47"/>
      <c r="VFE415" s="47"/>
      <c r="VFF415" s="47"/>
      <c r="VFG415" s="47"/>
      <c r="VFH415" s="47"/>
      <c r="VFI415" s="47"/>
      <c r="VFJ415" s="47"/>
      <c r="VFK415" s="47"/>
      <c r="VFL415" s="47"/>
      <c r="VFM415" s="47"/>
      <c r="VFN415" s="47"/>
      <c r="VFO415" s="47"/>
      <c r="VFP415" s="47"/>
      <c r="VFQ415" s="47"/>
      <c r="VFR415" s="47"/>
      <c r="VFS415" s="47"/>
      <c r="VFT415" s="47"/>
      <c r="VFU415" s="47"/>
      <c r="VFV415" s="47"/>
      <c r="VFW415" s="47"/>
      <c r="VFX415" s="47"/>
      <c r="VFY415" s="47"/>
      <c r="VFZ415" s="47"/>
      <c r="VGA415" s="47"/>
      <c r="VGB415" s="47"/>
      <c r="VGC415" s="47"/>
      <c r="VGD415" s="47"/>
      <c r="VGE415" s="47"/>
      <c r="VGF415" s="47"/>
      <c r="VGG415" s="47"/>
      <c r="VGH415" s="47"/>
      <c r="VGI415" s="47"/>
      <c r="VGJ415" s="47"/>
      <c r="VGK415" s="47"/>
      <c r="VGL415" s="47"/>
      <c r="VGM415" s="47"/>
      <c r="VGN415" s="47"/>
      <c r="VGO415" s="47"/>
      <c r="VGP415" s="47"/>
      <c r="VGQ415" s="47"/>
      <c r="VGR415" s="47"/>
      <c r="VGS415" s="47"/>
      <c r="VGT415" s="47"/>
      <c r="VGU415" s="47"/>
      <c r="VGV415" s="47"/>
      <c r="VGW415" s="47"/>
      <c r="VGX415" s="47"/>
      <c r="VGY415" s="47"/>
      <c r="VGZ415" s="47"/>
      <c r="VHA415" s="47"/>
      <c r="VHB415" s="47"/>
      <c r="VHC415" s="47"/>
      <c r="VHD415" s="47"/>
      <c r="VHE415" s="47"/>
      <c r="VHF415" s="47"/>
      <c r="VHG415" s="47"/>
      <c r="VHH415" s="47"/>
      <c r="VHI415" s="47"/>
      <c r="VHJ415" s="47"/>
      <c r="VHK415" s="47"/>
      <c r="VHL415" s="47"/>
      <c r="VHM415" s="47"/>
      <c r="VHN415" s="47"/>
      <c r="VHO415" s="47"/>
      <c r="VHP415" s="47"/>
      <c r="VHQ415" s="47"/>
      <c r="VHR415" s="47"/>
      <c r="VHS415" s="47"/>
      <c r="VHT415" s="47"/>
      <c r="VHU415" s="47"/>
      <c r="VHV415" s="47"/>
      <c r="VHW415" s="47"/>
      <c r="VHX415" s="47"/>
      <c r="VHY415" s="47"/>
      <c r="VHZ415" s="47"/>
      <c r="VIA415" s="47"/>
      <c r="VIB415" s="47"/>
      <c r="VIC415" s="47"/>
      <c r="VID415" s="47"/>
      <c r="VIE415" s="47"/>
      <c r="VIF415" s="47"/>
      <c r="VIG415" s="47"/>
      <c r="VIH415" s="47"/>
      <c r="VII415" s="47"/>
      <c r="VIJ415" s="47"/>
      <c r="VIK415" s="47"/>
      <c r="VIL415" s="47"/>
      <c r="VIM415" s="47"/>
      <c r="VIN415" s="47"/>
      <c r="VIO415" s="47"/>
      <c r="VIP415" s="47"/>
      <c r="VIQ415" s="47"/>
      <c r="VIR415" s="47"/>
      <c r="VIS415" s="47"/>
      <c r="VIT415" s="47"/>
      <c r="VIU415" s="47"/>
      <c r="VIV415" s="47"/>
      <c r="VIW415" s="47"/>
      <c r="VIX415" s="47"/>
      <c r="VIY415" s="47"/>
      <c r="VIZ415" s="47"/>
      <c r="VJA415" s="47"/>
      <c r="VJB415" s="47"/>
      <c r="VJC415" s="47"/>
      <c r="VJD415" s="47"/>
      <c r="VJE415" s="47"/>
      <c r="VJF415" s="47"/>
      <c r="VJG415" s="47"/>
      <c r="VJH415" s="47"/>
      <c r="VJI415" s="47"/>
      <c r="VJJ415" s="47"/>
      <c r="VJK415" s="47"/>
      <c r="VJL415" s="47"/>
      <c r="VJM415" s="47"/>
      <c r="VJN415" s="47"/>
      <c r="VJO415" s="47"/>
      <c r="VJP415" s="47"/>
      <c r="VJQ415" s="47"/>
      <c r="VJR415" s="47"/>
      <c r="VJS415" s="47"/>
      <c r="VJT415" s="47"/>
      <c r="VJU415" s="47"/>
      <c r="VJV415" s="47"/>
      <c r="VJW415" s="47"/>
      <c r="VJX415" s="47"/>
      <c r="VJY415" s="47"/>
      <c r="VJZ415" s="47"/>
      <c r="VKA415" s="47"/>
      <c r="VKB415" s="47"/>
      <c r="VKC415" s="47"/>
      <c r="VKD415" s="47"/>
      <c r="VKE415" s="47"/>
      <c r="VKF415" s="47"/>
      <c r="VKG415" s="47"/>
      <c r="VKH415" s="47"/>
      <c r="VKI415" s="47"/>
      <c r="VKJ415" s="47"/>
      <c r="VKK415" s="47"/>
      <c r="VKL415" s="47"/>
      <c r="VKM415" s="47"/>
      <c r="VKN415" s="47"/>
      <c r="VKO415" s="47"/>
      <c r="VKP415" s="47"/>
      <c r="VKQ415" s="47"/>
      <c r="VKR415" s="47"/>
      <c r="VKS415" s="47"/>
      <c r="VKT415" s="47"/>
      <c r="VKU415" s="47"/>
      <c r="VKV415" s="47"/>
      <c r="VKW415" s="47"/>
      <c r="VKX415" s="47"/>
      <c r="VKY415" s="47"/>
      <c r="VKZ415" s="47"/>
      <c r="VLA415" s="47"/>
      <c r="VLB415" s="47"/>
      <c r="VLC415" s="47"/>
      <c r="VLD415" s="47"/>
      <c r="VLE415" s="47"/>
      <c r="VLF415" s="47"/>
      <c r="VLG415" s="47"/>
      <c r="VLH415" s="47"/>
      <c r="VLI415" s="47"/>
      <c r="VLJ415" s="47"/>
      <c r="VLK415" s="47"/>
      <c r="VLL415" s="47"/>
      <c r="VLM415" s="47"/>
      <c r="VLN415" s="47"/>
      <c r="VLO415" s="47"/>
      <c r="VLP415" s="47"/>
      <c r="VLQ415" s="47"/>
      <c r="VLR415" s="47"/>
      <c r="VLS415" s="47"/>
      <c r="VLT415" s="47"/>
      <c r="VLU415" s="47"/>
      <c r="VLV415" s="47"/>
      <c r="VLW415" s="47"/>
      <c r="VLX415" s="47"/>
      <c r="VLY415" s="47"/>
      <c r="VLZ415" s="47"/>
      <c r="VMA415" s="47"/>
      <c r="VMB415" s="47"/>
      <c r="VMC415" s="47"/>
      <c r="VMD415" s="47"/>
      <c r="VME415" s="47"/>
      <c r="VMF415" s="47"/>
      <c r="VMG415" s="47"/>
      <c r="VMH415" s="47"/>
      <c r="VMI415" s="47"/>
      <c r="VMJ415" s="47"/>
      <c r="VMK415" s="47"/>
      <c r="VML415" s="47"/>
      <c r="VMM415" s="47"/>
      <c r="VMN415" s="47"/>
      <c r="VMO415" s="47"/>
      <c r="VMP415" s="47"/>
      <c r="VMQ415" s="47"/>
      <c r="VMR415" s="47"/>
      <c r="VMS415" s="47"/>
      <c r="VMT415" s="47"/>
      <c r="VMU415" s="47"/>
      <c r="VMV415" s="47"/>
      <c r="VMW415" s="47"/>
      <c r="VMX415" s="47"/>
      <c r="VMY415" s="47"/>
      <c r="VMZ415" s="47"/>
      <c r="VNA415" s="47"/>
      <c r="VNB415" s="47"/>
      <c r="VNC415" s="47"/>
      <c r="VND415" s="47"/>
      <c r="VNE415" s="47"/>
      <c r="VNF415" s="47"/>
      <c r="VNG415" s="47"/>
      <c r="VNH415" s="47"/>
      <c r="VNI415" s="47"/>
      <c r="VNJ415" s="47"/>
      <c r="VNK415" s="47"/>
      <c r="VNL415" s="47"/>
      <c r="VNM415" s="47"/>
      <c r="VNN415" s="47"/>
      <c r="VNO415" s="47"/>
      <c r="VNP415" s="47"/>
      <c r="VNQ415" s="47"/>
      <c r="VNR415" s="47"/>
      <c r="VNS415" s="47"/>
      <c r="VNT415" s="47"/>
      <c r="VNU415" s="47"/>
      <c r="VNV415" s="47"/>
      <c r="VNW415" s="47"/>
      <c r="VNX415" s="47"/>
      <c r="VNY415" s="47"/>
      <c r="VNZ415" s="47"/>
      <c r="VOA415" s="47"/>
      <c r="VOB415" s="47"/>
      <c r="VOC415" s="47"/>
      <c r="VOD415" s="47"/>
      <c r="VOE415" s="47"/>
      <c r="VOF415" s="47"/>
      <c r="VOG415" s="47"/>
      <c r="VOH415" s="47"/>
      <c r="VOI415" s="47"/>
      <c r="VOJ415" s="47"/>
      <c r="VOK415" s="47"/>
      <c r="VOL415" s="47"/>
      <c r="VOM415" s="47"/>
      <c r="VON415" s="47"/>
      <c r="VOO415" s="47"/>
      <c r="VOP415" s="47"/>
      <c r="VOQ415" s="47"/>
      <c r="VOR415" s="47"/>
      <c r="VOS415" s="47"/>
      <c r="VOT415" s="47"/>
      <c r="VOU415" s="47"/>
      <c r="VOV415" s="47"/>
      <c r="VOW415" s="47"/>
      <c r="VOX415" s="47"/>
      <c r="VOY415" s="47"/>
      <c r="VOZ415" s="47"/>
      <c r="VPA415" s="47"/>
      <c r="VPB415" s="47"/>
      <c r="VPC415" s="47"/>
      <c r="VPD415" s="47"/>
      <c r="VPE415" s="47"/>
      <c r="VPF415" s="47"/>
      <c r="VPG415" s="47"/>
      <c r="VPH415" s="47"/>
      <c r="VPI415" s="47"/>
      <c r="VPJ415" s="47"/>
      <c r="VPK415" s="47"/>
      <c r="VPL415" s="47"/>
      <c r="VPM415" s="47"/>
      <c r="VPN415" s="47"/>
      <c r="VPO415" s="47"/>
      <c r="VPP415" s="47"/>
      <c r="VPQ415" s="47"/>
      <c r="VPR415" s="47"/>
      <c r="VPS415" s="47"/>
      <c r="VPT415" s="47"/>
      <c r="VPU415" s="47"/>
      <c r="VPV415" s="47"/>
      <c r="VPW415" s="47"/>
      <c r="VPX415" s="47"/>
      <c r="VPY415" s="47"/>
      <c r="VPZ415" s="47"/>
      <c r="VQA415" s="47"/>
      <c r="VQB415" s="47"/>
      <c r="VQC415" s="47"/>
      <c r="VQD415" s="47"/>
      <c r="VQE415" s="47"/>
      <c r="VQF415" s="47"/>
      <c r="VQG415" s="47"/>
      <c r="VQH415" s="47"/>
      <c r="VQI415" s="47"/>
      <c r="VQJ415" s="47"/>
      <c r="VQK415" s="47"/>
      <c r="VQL415" s="47"/>
      <c r="VQM415" s="47"/>
      <c r="VQN415" s="47"/>
      <c r="VQO415" s="47"/>
      <c r="VQP415" s="47"/>
      <c r="VQQ415" s="47"/>
      <c r="VQR415" s="47"/>
      <c r="VQS415" s="47"/>
      <c r="VQT415" s="47"/>
      <c r="VQU415" s="47"/>
      <c r="VQV415" s="47"/>
      <c r="VQW415" s="47"/>
      <c r="VQX415" s="47"/>
      <c r="VQY415" s="47"/>
      <c r="VQZ415" s="47"/>
      <c r="VRA415" s="47"/>
      <c r="VRB415" s="47"/>
      <c r="VRC415" s="47"/>
      <c r="VRD415" s="47"/>
      <c r="VRE415" s="47"/>
      <c r="VRF415" s="47"/>
      <c r="VRG415" s="47"/>
      <c r="VRH415" s="47"/>
      <c r="VRI415" s="47"/>
      <c r="VRJ415" s="47"/>
      <c r="VRK415" s="47"/>
      <c r="VRL415" s="47"/>
      <c r="VRM415" s="47"/>
      <c r="VRN415" s="47"/>
      <c r="VRO415" s="47"/>
      <c r="VRP415" s="47"/>
      <c r="VRQ415" s="47"/>
      <c r="VRR415" s="47"/>
      <c r="VRS415" s="47"/>
      <c r="VRT415" s="47"/>
      <c r="VRU415" s="47"/>
      <c r="VRV415" s="47"/>
      <c r="VRW415" s="47"/>
      <c r="VRX415" s="47"/>
      <c r="VRY415" s="47"/>
      <c r="VRZ415" s="47"/>
      <c r="VSA415" s="47"/>
      <c r="VSB415" s="47"/>
      <c r="VSC415" s="47"/>
      <c r="VSD415" s="47"/>
      <c r="VSE415" s="47"/>
      <c r="VSF415" s="47"/>
      <c r="VSG415" s="47"/>
      <c r="VSH415" s="47"/>
      <c r="VSI415" s="47"/>
      <c r="VSJ415" s="47"/>
      <c r="VSK415" s="47"/>
      <c r="VSL415" s="47"/>
      <c r="VSM415" s="47"/>
      <c r="VSN415" s="47"/>
      <c r="VSO415" s="47"/>
      <c r="VSP415" s="47"/>
      <c r="VSQ415" s="47"/>
      <c r="VSR415" s="47"/>
      <c r="VSS415" s="47"/>
      <c r="VST415" s="47"/>
      <c r="VSU415" s="47"/>
      <c r="VSV415" s="47"/>
      <c r="VSW415" s="47"/>
      <c r="VSX415" s="47"/>
      <c r="VSY415" s="47"/>
      <c r="VSZ415" s="47"/>
      <c r="VTA415" s="47"/>
      <c r="VTB415" s="47"/>
      <c r="VTC415" s="47"/>
      <c r="VTD415" s="47"/>
      <c r="VTE415" s="47"/>
      <c r="VTF415" s="47"/>
      <c r="VTG415" s="47"/>
      <c r="VTH415" s="47"/>
      <c r="VTI415" s="47"/>
      <c r="VTJ415" s="47"/>
      <c r="VTK415" s="47"/>
      <c r="VTL415" s="47"/>
      <c r="VTM415" s="47"/>
      <c r="VTN415" s="47"/>
      <c r="VTO415" s="47"/>
      <c r="VTP415" s="47"/>
      <c r="VTQ415" s="47"/>
      <c r="VTR415" s="47"/>
      <c r="VTS415" s="47"/>
      <c r="VTT415" s="47"/>
      <c r="VTU415" s="47"/>
      <c r="VTV415" s="47"/>
      <c r="VTW415" s="47"/>
      <c r="VTX415" s="47"/>
      <c r="VTY415" s="47"/>
      <c r="VTZ415" s="47"/>
      <c r="VUA415" s="47"/>
      <c r="VUB415" s="47"/>
      <c r="VUC415" s="47"/>
      <c r="VUD415" s="47"/>
      <c r="VUE415" s="47"/>
      <c r="VUF415" s="47"/>
      <c r="VUG415" s="47"/>
      <c r="VUH415" s="47"/>
      <c r="VUI415" s="47"/>
      <c r="VUJ415" s="47"/>
      <c r="VUK415" s="47"/>
      <c r="VUL415" s="47"/>
      <c r="VUM415" s="47"/>
      <c r="VUN415" s="47"/>
      <c r="VUO415" s="47"/>
      <c r="VUP415" s="47"/>
      <c r="VUQ415" s="47"/>
      <c r="VUR415" s="47"/>
      <c r="VUS415" s="47"/>
      <c r="VUT415" s="47"/>
      <c r="VUU415" s="47"/>
      <c r="VUV415" s="47"/>
      <c r="VUW415" s="47"/>
      <c r="VUX415" s="47"/>
      <c r="VUY415" s="47"/>
      <c r="VUZ415" s="47"/>
      <c r="VVA415" s="47"/>
      <c r="VVB415" s="47"/>
      <c r="VVC415" s="47"/>
      <c r="VVD415" s="47"/>
      <c r="VVE415" s="47"/>
      <c r="VVF415" s="47"/>
      <c r="VVG415" s="47"/>
      <c r="VVH415" s="47"/>
      <c r="VVI415" s="47"/>
      <c r="VVJ415" s="47"/>
      <c r="VVK415" s="47"/>
      <c r="VVL415" s="47"/>
      <c r="VVM415" s="47"/>
      <c r="VVN415" s="47"/>
      <c r="VVO415" s="47"/>
      <c r="VVP415" s="47"/>
      <c r="VVQ415" s="47"/>
      <c r="VVR415" s="47"/>
      <c r="VVS415" s="47"/>
      <c r="VVT415" s="47"/>
      <c r="VVU415" s="47"/>
      <c r="VVV415" s="47"/>
      <c r="VVW415" s="47"/>
      <c r="VVX415" s="47"/>
      <c r="VVY415" s="47"/>
      <c r="VVZ415" s="47"/>
      <c r="VWA415" s="47"/>
      <c r="VWB415" s="47"/>
      <c r="VWC415" s="47"/>
      <c r="VWD415" s="47"/>
      <c r="VWE415" s="47"/>
      <c r="VWF415" s="47"/>
      <c r="VWG415" s="47"/>
      <c r="VWH415" s="47"/>
      <c r="VWI415" s="47"/>
      <c r="VWJ415" s="47"/>
      <c r="VWK415" s="47"/>
      <c r="VWL415" s="47"/>
      <c r="VWM415" s="47"/>
      <c r="VWN415" s="47"/>
      <c r="VWO415" s="47"/>
      <c r="VWP415" s="47"/>
      <c r="VWQ415" s="47"/>
      <c r="VWR415" s="47"/>
      <c r="VWS415" s="47"/>
      <c r="VWT415" s="47"/>
      <c r="VWU415" s="47"/>
      <c r="VWV415" s="47"/>
      <c r="VWW415" s="47"/>
      <c r="VWX415" s="47"/>
      <c r="VWY415" s="47"/>
      <c r="VWZ415" s="47"/>
      <c r="VXA415" s="47"/>
      <c r="VXB415" s="47"/>
      <c r="VXC415" s="47"/>
      <c r="VXD415" s="47"/>
      <c r="VXE415" s="47"/>
      <c r="VXF415" s="47"/>
      <c r="VXG415" s="47"/>
      <c r="VXH415" s="47"/>
      <c r="VXI415" s="47"/>
      <c r="VXJ415" s="47"/>
      <c r="VXK415" s="47"/>
      <c r="VXL415" s="47"/>
      <c r="VXM415" s="47"/>
      <c r="VXN415" s="47"/>
      <c r="VXO415" s="47"/>
      <c r="VXP415" s="47"/>
      <c r="VXQ415" s="47"/>
      <c r="VXR415" s="47"/>
      <c r="VXS415" s="47"/>
      <c r="VXT415" s="47"/>
      <c r="VXU415" s="47"/>
      <c r="VXV415" s="47"/>
      <c r="VXW415" s="47"/>
      <c r="VXX415" s="47"/>
      <c r="VXY415" s="47"/>
      <c r="VXZ415" s="47"/>
      <c r="VYA415" s="47"/>
      <c r="VYB415" s="47"/>
      <c r="VYC415" s="47"/>
      <c r="VYD415" s="47"/>
      <c r="VYE415" s="47"/>
      <c r="VYF415" s="47"/>
      <c r="VYG415" s="47"/>
      <c r="VYH415" s="47"/>
      <c r="VYI415" s="47"/>
      <c r="VYJ415" s="47"/>
      <c r="VYK415" s="47"/>
      <c r="VYL415" s="47"/>
      <c r="VYM415" s="47"/>
      <c r="VYN415" s="47"/>
      <c r="VYO415" s="47"/>
      <c r="VYP415" s="47"/>
      <c r="VYQ415" s="47"/>
      <c r="VYR415" s="47"/>
      <c r="VYS415" s="47"/>
      <c r="VYT415" s="47"/>
      <c r="VYU415" s="47"/>
      <c r="VYV415" s="47"/>
      <c r="VYW415" s="47"/>
      <c r="VYX415" s="47"/>
      <c r="VYY415" s="47"/>
      <c r="VYZ415" s="47"/>
      <c r="VZA415" s="47"/>
      <c r="VZB415" s="47"/>
      <c r="VZC415" s="47"/>
      <c r="VZD415" s="47"/>
      <c r="VZE415" s="47"/>
      <c r="VZF415" s="47"/>
      <c r="VZG415" s="47"/>
      <c r="VZH415" s="47"/>
      <c r="VZI415" s="47"/>
      <c r="VZJ415" s="47"/>
      <c r="VZK415" s="47"/>
      <c r="VZL415" s="47"/>
      <c r="VZM415" s="47"/>
      <c r="VZN415" s="47"/>
      <c r="VZO415" s="47"/>
      <c r="VZP415" s="47"/>
      <c r="VZQ415" s="47"/>
      <c r="VZR415" s="47"/>
      <c r="VZS415" s="47"/>
      <c r="VZT415" s="47"/>
      <c r="VZU415" s="47"/>
      <c r="VZV415" s="47"/>
      <c r="VZW415" s="47"/>
      <c r="VZX415" s="47"/>
      <c r="VZY415" s="47"/>
      <c r="VZZ415" s="47"/>
      <c r="WAA415" s="47"/>
      <c r="WAB415" s="47"/>
      <c r="WAC415" s="47"/>
      <c r="WAD415" s="47"/>
      <c r="WAE415" s="47"/>
      <c r="WAF415" s="47"/>
      <c r="WAG415" s="47"/>
      <c r="WAH415" s="47"/>
      <c r="WAI415" s="47"/>
      <c r="WAJ415" s="47"/>
      <c r="WAK415" s="47"/>
      <c r="WAL415" s="47"/>
      <c r="WAM415" s="47"/>
      <c r="WAN415" s="47"/>
      <c r="WAO415" s="47"/>
      <c r="WAP415" s="47"/>
      <c r="WAQ415" s="47"/>
      <c r="WAR415" s="47"/>
      <c r="WAS415" s="47"/>
      <c r="WAT415" s="47"/>
      <c r="WAU415" s="47"/>
      <c r="WAV415" s="47"/>
      <c r="WAW415" s="47"/>
      <c r="WAX415" s="47"/>
      <c r="WAY415" s="47"/>
      <c r="WAZ415" s="47"/>
      <c r="WBA415" s="47"/>
      <c r="WBB415" s="47"/>
      <c r="WBC415" s="47"/>
      <c r="WBD415" s="47"/>
      <c r="WBE415" s="47"/>
      <c r="WBF415" s="47"/>
      <c r="WBG415" s="47"/>
      <c r="WBH415" s="47"/>
      <c r="WBI415" s="47"/>
      <c r="WBJ415" s="47"/>
      <c r="WBK415" s="47"/>
      <c r="WBL415" s="47"/>
      <c r="WBM415" s="47"/>
      <c r="WBN415" s="47"/>
      <c r="WBO415" s="47"/>
      <c r="WBP415" s="47"/>
      <c r="WBQ415" s="47"/>
      <c r="WBR415" s="47"/>
      <c r="WBS415" s="47"/>
      <c r="WBT415" s="47"/>
      <c r="WBU415" s="47"/>
      <c r="WBV415" s="47"/>
      <c r="WBW415" s="47"/>
      <c r="WBX415" s="47"/>
      <c r="WBY415" s="47"/>
      <c r="WBZ415" s="47"/>
      <c r="WCA415" s="47"/>
      <c r="WCB415" s="47"/>
      <c r="WCC415" s="47"/>
      <c r="WCD415" s="47"/>
      <c r="WCE415" s="47"/>
      <c r="WCF415" s="47"/>
      <c r="WCG415" s="47"/>
      <c r="WCH415" s="47"/>
      <c r="WCI415" s="47"/>
      <c r="WCJ415" s="47"/>
      <c r="WCK415" s="47"/>
      <c r="WCL415" s="47"/>
      <c r="WCM415" s="47"/>
      <c r="WCN415" s="47"/>
      <c r="WCO415" s="47"/>
      <c r="WCP415" s="47"/>
      <c r="WCQ415" s="47"/>
      <c r="WCR415" s="47"/>
      <c r="WCS415" s="47"/>
      <c r="WCT415" s="47"/>
      <c r="WCU415" s="47"/>
      <c r="WCV415" s="47"/>
      <c r="WCW415" s="47"/>
      <c r="WCX415" s="47"/>
      <c r="WCY415" s="47"/>
      <c r="WCZ415" s="47"/>
      <c r="WDA415" s="47"/>
      <c r="WDB415" s="47"/>
      <c r="WDC415" s="47"/>
      <c r="WDD415" s="47"/>
      <c r="WDE415" s="47"/>
      <c r="WDF415" s="47"/>
      <c r="WDG415" s="47"/>
      <c r="WDH415" s="47"/>
      <c r="WDI415" s="47"/>
      <c r="WDJ415" s="47"/>
      <c r="WDK415" s="47"/>
      <c r="WDL415" s="47"/>
      <c r="WDM415" s="47"/>
      <c r="WDN415" s="47"/>
      <c r="WDO415" s="47"/>
      <c r="WDP415" s="47"/>
      <c r="WDQ415" s="47"/>
      <c r="WDR415" s="47"/>
      <c r="WDS415" s="47"/>
      <c r="WDT415" s="47"/>
      <c r="WDU415" s="47"/>
      <c r="WDV415" s="47"/>
      <c r="WDW415" s="47"/>
      <c r="WDX415" s="47"/>
      <c r="WDY415" s="47"/>
      <c r="WDZ415" s="47"/>
      <c r="WEA415" s="47"/>
      <c r="WEB415" s="47"/>
      <c r="WEC415" s="47"/>
      <c r="WED415" s="47"/>
      <c r="WEE415" s="47"/>
      <c r="WEF415" s="47"/>
      <c r="WEG415" s="47"/>
      <c r="WEH415" s="47"/>
      <c r="WEI415" s="47"/>
      <c r="WEJ415" s="47"/>
      <c r="WEK415" s="47"/>
      <c r="WEL415" s="47"/>
      <c r="WEM415" s="47"/>
      <c r="WEN415" s="47"/>
      <c r="WEO415" s="47"/>
      <c r="WEP415" s="47"/>
      <c r="WEQ415" s="47"/>
      <c r="WER415" s="47"/>
      <c r="WES415" s="47"/>
      <c r="WET415" s="47"/>
      <c r="WEU415" s="47"/>
      <c r="WEV415" s="47"/>
      <c r="WEW415" s="47"/>
      <c r="WEX415" s="47"/>
      <c r="WEY415" s="47"/>
      <c r="WEZ415" s="47"/>
      <c r="WFA415" s="47"/>
      <c r="WFB415" s="47"/>
      <c r="WFC415" s="47"/>
      <c r="WFD415" s="47"/>
      <c r="WFE415" s="47"/>
      <c r="WFF415" s="47"/>
      <c r="WFG415" s="47"/>
      <c r="WFH415" s="47"/>
      <c r="WFI415" s="47"/>
      <c r="WFJ415" s="47"/>
      <c r="WFK415" s="47"/>
      <c r="WFL415" s="47"/>
      <c r="WFM415" s="47"/>
      <c r="WFN415" s="47"/>
      <c r="WFO415" s="47"/>
      <c r="WFP415" s="47"/>
      <c r="WFQ415" s="47"/>
      <c r="WFR415" s="47"/>
      <c r="WFS415" s="47"/>
      <c r="WFT415" s="47"/>
      <c r="WFU415" s="47"/>
      <c r="WFV415" s="47"/>
      <c r="WFW415" s="47"/>
      <c r="WFX415" s="47"/>
      <c r="WFY415" s="47"/>
      <c r="WFZ415" s="47"/>
      <c r="WGA415" s="47"/>
      <c r="WGB415" s="47"/>
      <c r="WGC415" s="47"/>
      <c r="WGD415" s="47"/>
      <c r="WGE415" s="47"/>
      <c r="WGF415" s="47"/>
      <c r="WGG415" s="47"/>
      <c r="WGH415" s="47"/>
      <c r="WGI415" s="47"/>
      <c r="WGJ415" s="47"/>
      <c r="WGK415" s="47"/>
      <c r="WGL415" s="47"/>
      <c r="WGM415" s="47"/>
      <c r="WGN415" s="47"/>
      <c r="WGO415" s="47"/>
      <c r="WGP415" s="47"/>
      <c r="WGQ415" s="47"/>
      <c r="WGR415" s="47"/>
      <c r="WGS415" s="47"/>
      <c r="WGT415" s="47"/>
      <c r="WGU415" s="47"/>
      <c r="WGV415" s="47"/>
      <c r="WGW415" s="47"/>
      <c r="WGX415" s="47"/>
      <c r="WGY415" s="47"/>
      <c r="WGZ415" s="47"/>
      <c r="WHA415" s="47"/>
      <c r="WHB415" s="47"/>
      <c r="WHC415" s="47"/>
      <c r="WHD415" s="47"/>
      <c r="WHE415" s="47"/>
      <c r="WHF415" s="47"/>
      <c r="WHG415" s="47"/>
      <c r="WHH415" s="47"/>
      <c r="WHI415" s="47"/>
      <c r="WHJ415" s="47"/>
      <c r="WHK415" s="47"/>
      <c r="WHL415" s="47"/>
      <c r="WHM415" s="47"/>
      <c r="WHN415" s="47"/>
      <c r="WHO415" s="47"/>
      <c r="WHP415" s="47"/>
      <c r="WHQ415" s="47"/>
      <c r="WHR415" s="47"/>
      <c r="WHS415" s="47"/>
      <c r="WHT415" s="47"/>
      <c r="WHU415" s="47"/>
      <c r="WHV415" s="47"/>
      <c r="WHW415" s="47"/>
      <c r="WHX415" s="47"/>
      <c r="WHY415" s="47"/>
      <c r="WHZ415" s="47"/>
      <c r="WIA415" s="47"/>
      <c r="WIB415" s="47"/>
      <c r="WIC415" s="47"/>
      <c r="WID415" s="47"/>
      <c r="WIE415" s="47"/>
      <c r="WIF415" s="47"/>
      <c r="WIG415" s="47"/>
      <c r="WIH415" s="47"/>
      <c r="WII415" s="47"/>
      <c r="WIJ415" s="47"/>
      <c r="WIK415" s="47"/>
      <c r="WIL415" s="47"/>
      <c r="WIM415" s="47"/>
      <c r="WIN415" s="47"/>
      <c r="WIO415" s="47"/>
      <c r="WIP415" s="47"/>
      <c r="WIQ415" s="47"/>
      <c r="WIR415" s="47"/>
      <c r="WIS415" s="47"/>
      <c r="WIT415" s="47"/>
      <c r="WIU415" s="47"/>
      <c r="WIV415" s="47"/>
      <c r="WIW415" s="47"/>
      <c r="WIX415" s="47"/>
      <c r="WIY415" s="47"/>
      <c r="WIZ415" s="47"/>
      <c r="WJA415" s="47"/>
      <c r="WJB415" s="47"/>
      <c r="WJC415" s="47"/>
      <c r="WJD415" s="47"/>
      <c r="WJE415" s="47"/>
      <c r="WJF415" s="47"/>
      <c r="WJG415" s="47"/>
      <c r="WJH415" s="47"/>
      <c r="WJI415" s="47"/>
      <c r="WJJ415" s="47"/>
      <c r="WJK415" s="47"/>
      <c r="WJL415" s="47"/>
      <c r="WJM415" s="47"/>
      <c r="WJN415" s="47"/>
      <c r="WJO415" s="47"/>
      <c r="WJP415" s="47"/>
      <c r="WJQ415" s="47"/>
      <c r="WJR415" s="47"/>
      <c r="WJS415" s="47"/>
      <c r="WJT415" s="47"/>
      <c r="WJU415" s="47"/>
      <c r="WJV415" s="47"/>
      <c r="WJW415" s="47"/>
      <c r="WJX415" s="47"/>
      <c r="WJY415" s="47"/>
      <c r="WJZ415" s="47"/>
      <c r="WKA415" s="47"/>
      <c r="WKB415" s="47"/>
      <c r="WKC415" s="47"/>
      <c r="WKD415" s="47"/>
      <c r="WKE415" s="47"/>
      <c r="WKF415" s="47"/>
      <c r="WKG415" s="47"/>
      <c r="WKH415" s="47"/>
      <c r="WKI415" s="47"/>
      <c r="WKJ415" s="47"/>
      <c r="WKK415" s="47"/>
      <c r="WKL415" s="47"/>
      <c r="WKM415" s="47"/>
      <c r="WKN415" s="47"/>
      <c r="WKO415" s="47"/>
      <c r="WKP415" s="47"/>
      <c r="WKQ415" s="47"/>
      <c r="WKR415" s="47"/>
      <c r="WKS415" s="47"/>
      <c r="WKT415" s="47"/>
      <c r="WKU415" s="47"/>
      <c r="WKV415" s="47"/>
      <c r="WKW415" s="47"/>
      <c r="WKX415" s="47"/>
      <c r="WKY415" s="47"/>
      <c r="WKZ415" s="47"/>
      <c r="WLA415" s="47"/>
      <c r="WLB415" s="47"/>
      <c r="WLC415" s="47"/>
      <c r="WLD415" s="47"/>
      <c r="WLE415" s="47"/>
      <c r="WLF415" s="47"/>
      <c r="WLG415" s="47"/>
      <c r="WLH415" s="47"/>
      <c r="WLI415" s="47"/>
      <c r="WLJ415" s="47"/>
      <c r="WLK415" s="47"/>
      <c r="WLL415" s="47"/>
      <c r="WLM415" s="47"/>
      <c r="WLN415" s="47"/>
      <c r="WLO415" s="47"/>
      <c r="WLP415" s="47"/>
      <c r="WLQ415" s="47"/>
      <c r="WLR415" s="47"/>
      <c r="WLS415" s="47"/>
      <c r="WLT415" s="47"/>
      <c r="WLU415" s="47"/>
      <c r="WLV415" s="47"/>
      <c r="WLW415" s="47"/>
      <c r="WLX415" s="47"/>
      <c r="WLY415" s="47"/>
      <c r="WLZ415" s="47"/>
      <c r="WMA415" s="47"/>
      <c r="WMB415" s="47"/>
      <c r="WMC415" s="47"/>
      <c r="WMD415" s="47"/>
      <c r="WME415" s="47"/>
      <c r="WMF415" s="47"/>
      <c r="WMG415" s="47"/>
      <c r="WMH415" s="47"/>
      <c r="WMI415" s="47"/>
      <c r="WMJ415" s="47"/>
      <c r="WMK415" s="47"/>
      <c r="WML415" s="47"/>
      <c r="WMM415" s="47"/>
      <c r="WMN415" s="47"/>
      <c r="WMO415" s="47"/>
      <c r="WMP415" s="47"/>
      <c r="WMQ415" s="47"/>
      <c r="WMR415" s="47"/>
      <c r="WMS415" s="47"/>
      <c r="WMT415" s="47"/>
      <c r="WMU415" s="47"/>
      <c r="WMV415" s="47"/>
      <c r="WMW415" s="47"/>
      <c r="WMX415" s="47"/>
      <c r="WMY415" s="47"/>
      <c r="WMZ415" s="47"/>
      <c r="WNA415" s="47"/>
      <c r="WNB415" s="47"/>
      <c r="WNC415" s="47"/>
      <c r="WND415" s="47"/>
      <c r="WNE415" s="47"/>
      <c r="WNF415" s="47"/>
      <c r="WNG415" s="47"/>
      <c r="WNH415" s="47"/>
      <c r="WNI415" s="47"/>
      <c r="WNJ415" s="47"/>
      <c r="WNK415" s="47"/>
      <c r="WNL415" s="47"/>
      <c r="WNM415" s="47"/>
      <c r="WNN415" s="47"/>
      <c r="WNO415" s="47"/>
      <c r="WNP415" s="47"/>
      <c r="WNQ415" s="47"/>
      <c r="WNR415" s="47"/>
      <c r="WNS415" s="47"/>
      <c r="WNT415" s="47"/>
      <c r="WNU415" s="47"/>
      <c r="WNV415" s="47"/>
      <c r="WNW415" s="47"/>
      <c r="WNX415" s="47"/>
      <c r="WNY415" s="47"/>
      <c r="WNZ415" s="47"/>
      <c r="WOA415" s="47"/>
      <c r="WOB415" s="47"/>
      <c r="WOC415" s="47"/>
      <c r="WOD415" s="47"/>
      <c r="WOE415" s="47"/>
      <c r="WOF415" s="47"/>
      <c r="WOG415" s="47"/>
      <c r="WOH415" s="47"/>
      <c r="WOI415" s="47"/>
      <c r="WOJ415" s="47"/>
      <c r="WOK415" s="47"/>
      <c r="WOL415" s="47"/>
      <c r="WOM415" s="47"/>
      <c r="WON415" s="47"/>
      <c r="WOO415" s="47"/>
      <c r="WOP415" s="47"/>
      <c r="WOQ415" s="47"/>
      <c r="WOR415" s="47"/>
      <c r="WOS415" s="47"/>
      <c r="WOT415" s="47"/>
      <c r="WOU415" s="47"/>
      <c r="WOV415" s="47"/>
      <c r="WOW415" s="47"/>
      <c r="WOX415" s="47"/>
      <c r="WOY415" s="47"/>
      <c r="WOZ415" s="47"/>
      <c r="WPA415" s="47"/>
      <c r="WPB415" s="47"/>
      <c r="WPC415" s="47"/>
      <c r="WPD415" s="47"/>
      <c r="WPE415" s="47"/>
      <c r="WPF415" s="47"/>
      <c r="WPG415" s="47"/>
      <c r="WPH415" s="47"/>
      <c r="WPI415" s="47"/>
      <c r="WPJ415" s="47"/>
      <c r="WPK415" s="47"/>
      <c r="WPL415" s="47"/>
      <c r="WPM415" s="47"/>
      <c r="WPN415" s="47"/>
      <c r="WPO415" s="47"/>
      <c r="WPP415" s="47"/>
      <c r="WPQ415" s="47"/>
      <c r="WPR415" s="47"/>
      <c r="WPS415" s="47"/>
      <c r="WPT415" s="47"/>
      <c r="WPU415" s="47"/>
      <c r="WPV415" s="47"/>
      <c r="WPW415" s="47"/>
      <c r="WPX415" s="47"/>
      <c r="WPY415" s="47"/>
      <c r="WPZ415" s="47"/>
      <c r="WQA415" s="47"/>
      <c r="WQB415" s="47"/>
      <c r="WQC415" s="47"/>
      <c r="WQD415" s="47"/>
      <c r="WQE415" s="47"/>
      <c r="WQF415" s="47"/>
      <c r="WQG415" s="47"/>
      <c r="WQH415" s="47"/>
      <c r="WQI415" s="47"/>
      <c r="WQJ415" s="47"/>
      <c r="WQK415" s="47"/>
      <c r="WQL415" s="47"/>
      <c r="WQM415" s="47"/>
      <c r="WQN415" s="47"/>
      <c r="WQO415" s="47"/>
      <c r="WQP415" s="47"/>
      <c r="WQQ415" s="47"/>
      <c r="WQR415" s="47"/>
      <c r="WQS415" s="47"/>
      <c r="WQT415" s="47"/>
      <c r="WQU415" s="47"/>
      <c r="WQV415" s="47"/>
      <c r="WQW415" s="47"/>
      <c r="WQX415" s="47"/>
      <c r="WQY415" s="47"/>
      <c r="WQZ415" s="47"/>
      <c r="WRA415" s="47"/>
      <c r="WRB415" s="47"/>
      <c r="WRC415" s="47"/>
      <c r="WRD415" s="47"/>
      <c r="WRE415" s="47"/>
      <c r="WRF415" s="47"/>
      <c r="WRG415" s="47"/>
      <c r="WRH415" s="47"/>
      <c r="WRI415" s="47"/>
      <c r="WRJ415" s="47"/>
      <c r="WRK415" s="47"/>
      <c r="WRL415" s="47"/>
      <c r="WRM415" s="47"/>
      <c r="WRN415" s="47"/>
      <c r="WRO415" s="47"/>
      <c r="WRP415" s="47"/>
      <c r="WRQ415" s="47"/>
      <c r="WRR415" s="47"/>
      <c r="WRS415" s="47"/>
      <c r="WRT415" s="47"/>
      <c r="WRU415" s="47"/>
      <c r="WRV415" s="47"/>
      <c r="WRW415" s="47"/>
      <c r="WRX415" s="47"/>
      <c r="WRY415" s="47"/>
      <c r="WRZ415" s="47"/>
      <c r="WSA415" s="47"/>
      <c r="WSB415" s="47"/>
      <c r="WSC415" s="47"/>
      <c r="WSD415" s="47"/>
      <c r="WSE415" s="47"/>
      <c r="WSF415" s="47"/>
      <c r="WSG415" s="47"/>
      <c r="WSH415" s="47"/>
      <c r="WSI415" s="47"/>
      <c r="WSJ415" s="47"/>
      <c r="WSK415" s="47"/>
      <c r="WSL415" s="47"/>
      <c r="WSM415" s="47"/>
      <c r="WSN415" s="47"/>
      <c r="WSO415" s="47"/>
      <c r="WSP415" s="47"/>
      <c r="WSQ415" s="47"/>
      <c r="WSR415" s="47"/>
      <c r="WSS415" s="47"/>
      <c r="WST415" s="47"/>
      <c r="WSU415" s="47"/>
      <c r="WSV415" s="47"/>
      <c r="WSW415" s="47"/>
      <c r="WSX415" s="47"/>
      <c r="WSY415" s="47"/>
      <c r="WSZ415" s="47"/>
      <c r="WTA415" s="47"/>
      <c r="WTB415" s="47"/>
      <c r="WTC415" s="47"/>
      <c r="WTD415" s="47"/>
      <c r="WTE415" s="47"/>
      <c r="WTF415" s="47"/>
      <c r="WTG415" s="47"/>
      <c r="WTH415" s="47"/>
      <c r="WTI415" s="47"/>
      <c r="WTJ415" s="47"/>
      <c r="WTK415" s="47"/>
      <c r="WTL415" s="47"/>
      <c r="WTM415" s="47"/>
      <c r="WTN415" s="47"/>
      <c r="WTO415" s="47"/>
      <c r="WTP415" s="47"/>
      <c r="WTQ415" s="47"/>
      <c r="WTR415" s="47"/>
      <c r="WTS415" s="47"/>
      <c r="WTT415" s="47"/>
      <c r="WTU415" s="47"/>
      <c r="WTV415" s="47"/>
      <c r="WTW415" s="47"/>
      <c r="WTX415" s="47"/>
      <c r="WTY415" s="47"/>
      <c r="WTZ415" s="47"/>
      <c r="WUA415" s="47"/>
      <c r="WUB415" s="47"/>
      <c r="WUC415" s="47"/>
      <c r="WUD415" s="47"/>
      <c r="WUE415" s="47"/>
      <c r="WUF415" s="47"/>
      <c r="WUG415" s="47"/>
      <c r="WUH415" s="47"/>
      <c r="WUI415" s="47"/>
      <c r="WUJ415" s="47"/>
      <c r="WUK415" s="47"/>
      <c r="WUL415" s="47"/>
      <c r="WUM415" s="47"/>
      <c r="WUN415" s="47"/>
      <c r="WUO415" s="47"/>
      <c r="WUP415" s="47"/>
      <c r="WUQ415" s="47"/>
      <c r="WUR415" s="47"/>
      <c r="WUS415" s="47"/>
      <c r="WUT415" s="47"/>
      <c r="WUU415" s="47"/>
      <c r="WUV415" s="47"/>
      <c r="WUW415" s="47"/>
      <c r="WUX415" s="47"/>
      <c r="WUY415" s="47"/>
      <c r="WUZ415" s="47"/>
      <c r="WVA415" s="47"/>
      <c r="WVB415" s="47"/>
      <c r="WVC415" s="47"/>
      <c r="WVD415" s="47"/>
      <c r="WVE415" s="47"/>
      <c r="WVF415" s="47"/>
      <c r="WVG415" s="47"/>
      <c r="WVH415" s="47"/>
      <c r="WVI415" s="47"/>
      <c r="WVJ415" s="47"/>
      <c r="WVK415" s="47"/>
      <c r="WVL415" s="47"/>
      <c r="WVM415" s="47"/>
      <c r="WVN415" s="47"/>
      <c r="WVO415" s="47"/>
      <c r="WVP415" s="47"/>
      <c r="WVQ415" s="47"/>
      <c r="WVR415" s="47"/>
      <c r="WVS415" s="47"/>
      <c r="WVT415" s="47"/>
      <c r="WVU415" s="47"/>
      <c r="WVV415" s="47"/>
      <c r="WVW415" s="47"/>
      <c r="WVX415" s="47"/>
      <c r="WVY415" s="47"/>
      <c r="WVZ415" s="47"/>
      <c r="WWA415" s="47"/>
      <c r="WWB415" s="47"/>
      <c r="WWC415" s="47"/>
      <c r="WWD415" s="47"/>
      <c r="WWE415" s="47"/>
      <c r="WWF415" s="47"/>
      <c r="WWG415" s="47"/>
      <c r="WWH415" s="47"/>
      <c r="WWI415" s="47"/>
      <c r="WWJ415" s="47"/>
      <c r="WWK415" s="47"/>
      <c r="WWL415" s="47"/>
      <c r="WWM415" s="47"/>
      <c r="WWN415" s="47"/>
      <c r="WWO415" s="47"/>
      <c r="WWP415" s="47"/>
      <c r="WWQ415" s="47"/>
      <c r="WWR415" s="47"/>
      <c r="WWS415" s="47"/>
      <c r="WWT415" s="47"/>
      <c r="WWU415" s="47"/>
      <c r="WWV415" s="47"/>
      <c r="WWW415" s="47"/>
      <c r="WWX415" s="47"/>
      <c r="WWY415" s="47"/>
      <c r="WWZ415" s="47"/>
      <c r="WXA415" s="47"/>
      <c r="WXB415" s="47"/>
      <c r="WXC415" s="47"/>
      <c r="WXD415" s="47"/>
      <c r="WXE415" s="47"/>
      <c r="WXF415" s="47"/>
      <c r="WXG415" s="47"/>
      <c r="WXH415" s="47"/>
      <c r="WXI415" s="47"/>
      <c r="WXJ415" s="47"/>
      <c r="WXK415" s="47"/>
      <c r="WXL415" s="47"/>
      <c r="WXM415" s="47"/>
      <c r="WXN415" s="47"/>
      <c r="WXO415" s="47"/>
      <c r="WXP415" s="47"/>
      <c r="WXQ415" s="47"/>
      <c r="WXR415" s="47"/>
      <c r="WXS415" s="47"/>
      <c r="WXT415" s="47"/>
      <c r="WXU415" s="47"/>
      <c r="WXV415" s="47"/>
      <c r="WXW415" s="47"/>
      <c r="WXX415" s="47"/>
      <c r="WXY415" s="47"/>
      <c r="WXZ415" s="47"/>
      <c r="WYA415" s="47"/>
      <c r="WYB415" s="47"/>
      <c r="WYC415" s="47"/>
      <c r="WYD415" s="47"/>
      <c r="WYE415" s="47"/>
      <c r="WYF415" s="47"/>
      <c r="WYG415" s="47"/>
      <c r="WYH415" s="47"/>
      <c r="WYI415" s="47"/>
      <c r="WYJ415" s="47"/>
      <c r="WYK415" s="47"/>
      <c r="WYL415" s="47"/>
      <c r="WYM415" s="47"/>
      <c r="WYN415" s="47"/>
      <c r="WYO415" s="47"/>
      <c r="WYP415" s="47"/>
      <c r="WYQ415" s="47"/>
      <c r="WYR415" s="47"/>
      <c r="WYS415" s="47"/>
      <c r="WYT415" s="47"/>
      <c r="WYU415" s="47"/>
      <c r="WYV415" s="47"/>
      <c r="WYW415" s="47"/>
      <c r="WYX415" s="47"/>
      <c r="WYY415" s="47"/>
      <c r="WYZ415" s="47"/>
      <c r="WZA415" s="47"/>
      <c r="WZB415" s="47"/>
      <c r="WZC415" s="47"/>
      <c r="WZD415" s="47"/>
      <c r="WZE415" s="47"/>
      <c r="WZF415" s="47"/>
      <c r="WZG415" s="47"/>
      <c r="WZH415" s="47"/>
      <c r="WZI415" s="47"/>
      <c r="WZJ415" s="47"/>
      <c r="WZK415" s="47"/>
      <c r="WZL415" s="47"/>
      <c r="WZM415" s="47"/>
      <c r="WZN415" s="47"/>
      <c r="WZO415" s="47"/>
      <c r="WZP415" s="47"/>
      <c r="WZQ415" s="47"/>
      <c r="WZR415" s="47"/>
      <c r="WZS415" s="47"/>
      <c r="WZT415" s="47"/>
      <c r="WZU415" s="47"/>
      <c r="WZV415" s="47"/>
      <c r="WZW415" s="47"/>
      <c r="WZX415" s="47"/>
      <c r="WZY415" s="47"/>
      <c r="WZZ415" s="47"/>
      <c r="XAA415" s="47"/>
      <c r="XAB415" s="47"/>
      <c r="XAC415" s="47"/>
      <c r="XAD415" s="47"/>
      <c r="XAE415" s="47"/>
      <c r="XAF415" s="47"/>
      <c r="XAG415" s="47"/>
      <c r="XAH415" s="47"/>
      <c r="XAI415" s="47"/>
      <c r="XAJ415" s="47"/>
      <c r="XAK415" s="47"/>
      <c r="XAL415" s="47"/>
      <c r="XAM415" s="47"/>
      <c r="XAN415" s="47"/>
      <c r="XAO415" s="47"/>
      <c r="XAP415" s="47"/>
      <c r="XAQ415" s="47"/>
      <c r="XAR415" s="47"/>
      <c r="XAS415" s="47"/>
      <c r="XAT415" s="47"/>
      <c r="XAU415" s="47"/>
      <c r="XAV415" s="47"/>
      <c r="XAW415" s="47"/>
      <c r="XAX415" s="47"/>
      <c r="XAY415" s="47"/>
      <c r="XAZ415" s="47"/>
      <c r="XBA415" s="47"/>
      <c r="XBB415" s="47"/>
      <c r="XBC415" s="47"/>
      <c r="XBD415" s="47"/>
      <c r="XBE415" s="47"/>
      <c r="XBF415" s="47"/>
      <c r="XBG415" s="47"/>
      <c r="XBH415" s="47"/>
      <c r="XBI415" s="47"/>
      <c r="XBJ415" s="47"/>
      <c r="XBK415" s="47"/>
      <c r="XBL415" s="47"/>
      <c r="XBM415" s="47"/>
      <c r="XBN415" s="47"/>
      <c r="XBO415" s="47"/>
      <c r="XBP415" s="47"/>
      <c r="XBQ415" s="47"/>
      <c r="XBR415" s="47"/>
      <c r="XBS415" s="47"/>
      <c r="XBT415" s="47"/>
      <c r="XBU415" s="47"/>
      <c r="XBV415" s="47"/>
      <c r="XBW415" s="47"/>
      <c r="XBX415" s="47"/>
      <c r="XBY415" s="47"/>
      <c r="XBZ415" s="47"/>
      <c r="XCA415" s="47"/>
      <c r="XCB415" s="47"/>
      <c r="XCC415" s="47"/>
      <c r="XCD415" s="47"/>
      <c r="XCE415" s="47"/>
      <c r="XCF415" s="47"/>
      <c r="XCG415" s="47"/>
      <c r="XCH415" s="47"/>
      <c r="XCI415" s="47"/>
      <c r="XCJ415" s="47"/>
      <c r="XCK415" s="47"/>
      <c r="XCL415" s="47"/>
      <c r="XCM415" s="47"/>
      <c r="XCN415" s="47"/>
      <c r="XCO415" s="47"/>
      <c r="XCP415" s="47"/>
      <c r="XCQ415" s="47"/>
      <c r="XCR415" s="47"/>
      <c r="XCS415" s="47"/>
      <c r="XCT415" s="47"/>
      <c r="XCU415" s="47"/>
      <c r="XCV415" s="47"/>
      <c r="XCW415" s="47"/>
      <c r="XCX415" s="47"/>
      <c r="XCY415" s="47"/>
      <c r="XCZ415" s="47"/>
      <c r="XDA415" s="47"/>
      <c r="XDB415" s="47"/>
      <c r="XDC415" s="47"/>
      <c r="XDD415" s="47"/>
      <c r="XDE415" s="47"/>
      <c r="XDF415" s="47"/>
      <c r="XDG415" s="47"/>
      <c r="XDH415" s="47"/>
      <c r="XDI415" s="47"/>
      <c r="XDJ415" s="47"/>
      <c r="XDK415" s="47"/>
      <c r="XDL415" s="47"/>
      <c r="XDM415" s="47"/>
      <c r="XDN415" s="47"/>
      <c r="XDO415" s="47"/>
      <c r="XDP415" s="47"/>
      <c r="XDQ415" s="47"/>
      <c r="XDR415" s="47"/>
      <c r="XDS415" s="47"/>
      <c r="XDT415" s="47"/>
      <c r="XDU415" s="47"/>
      <c r="XDV415" s="47"/>
      <c r="XDW415" s="47"/>
      <c r="XDX415" s="47"/>
      <c r="XDY415" s="47"/>
      <c r="XDZ415" s="47"/>
      <c r="XEA415" s="47"/>
      <c r="XEB415" s="47"/>
      <c r="XEC415" s="47"/>
      <c r="XED415" s="47"/>
      <c r="XEE415" s="47"/>
      <c r="XEF415" s="47"/>
      <c r="XEG415" s="47"/>
      <c r="XEH415" s="47"/>
      <c r="XEI415" s="47"/>
      <c r="XEJ415" s="47"/>
      <c r="XEK415" s="1"/>
      <c r="XEL415" s="1"/>
      <c r="XEM415" s="1"/>
      <c r="XEN415" s="1"/>
      <c r="XEO415" s="1"/>
      <c r="XEP415" s="1"/>
      <c r="XEQ415" s="1"/>
      <c r="XER415" s="1"/>
      <c r="XES415" s="1"/>
      <c r="XET415" s="1"/>
      <c r="XEU415" s="1"/>
      <c r="XEV415" s="1"/>
      <c r="XEW415" s="1"/>
      <c r="XEX415" s="1"/>
      <c r="XEY415" s="1"/>
      <c r="XEZ415" s="1"/>
      <c r="XFA415" s="1"/>
      <c r="XFB415" s="1"/>
      <c r="XFC415" s="1"/>
      <c r="XFD415" s="1"/>
    </row>
    <row r="416" s="46" customFormat="1" ht="43.5" spans="1:16384">
      <c r="A416" s="51">
        <v>409</v>
      </c>
      <c r="B416" s="51" t="s">
        <v>147</v>
      </c>
      <c r="C416" s="54" t="s">
        <v>203</v>
      </c>
      <c r="D416" s="54" t="s">
        <v>635</v>
      </c>
      <c r="E416" s="54" t="s">
        <v>643</v>
      </c>
      <c r="F416" s="51">
        <v>108</v>
      </c>
      <c r="G416" s="51">
        <v>659</v>
      </c>
      <c r="H416" s="54">
        <v>500</v>
      </c>
      <c r="I416" s="60">
        <v>115.59112</v>
      </c>
      <c r="J416" s="57">
        <v>23.270909</v>
      </c>
      <c r="K416" s="51" t="s">
        <v>151</v>
      </c>
      <c r="L416" s="54" t="s">
        <v>158</v>
      </c>
      <c r="M416" s="54"/>
      <c r="N416" s="54"/>
      <c r="O416" s="54"/>
      <c r="P416" s="54" t="s">
        <v>221</v>
      </c>
      <c r="Q416" s="54" t="s">
        <v>675</v>
      </c>
      <c r="R416" s="51"/>
      <c r="S416" s="51"/>
      <c r="T416" s="51"/>
      <c r="U416" s="60">
        <v>120</v>
      </c>
      <c r="V416" s="60" t="s">
        <v>685</v>
      </c>
      <c r="W416" s="60"/>
      <c r="X416" s="57" t="s">
        <v>237</v>
      </c>
      <c r="Y416" s="54"/>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47"/>
      <c r="DX416" s="47"/>
      <c r="DY416" s="47"/>
      <c r="DZ416" s="47"/>
      <c r="EA416" s="47"/>
      <c r="EB416" s="47"/>
      <c r="EC416" s="47"/>
      <c r="ED416" s="47"/>
      <c r="EE416" s="47"/>
      <c r="EF416" s="47"/>
      <c r="EG416" s="47"/>
      <c r="EH416" s="47"/>
      <c r="EI416" s="47"/>
      <c r="EJ416" s="47"/>
      <c r="EK416" s="47"/>
      <c r="EL416" s="47"/>
      <c r="EM416" s="47"/>
      <c r="EN416" s="47"/>
      <c r="EO416" s="47"/>
      <c r="EP416" s="47"/>
      <c r="EQ416" s="47"/>
      <c r="ER416" s="47"/>
      <c r="ES416" s="47"/>
      <c r="ET416" s="47"/>
      <c r="EU416" s="47"/>
      <c r="EV416" s="47"/>
      <c r="EW416" s="47"/>
      <c r="EX416" s="47"/>
      <c r="EY416" s="47"/>
      <c r="EZ416" s="47"/>
      <c r="FA416" s="47"/>
      <c r="FB416" s="47"/>
      <c r="FC416" s="47"/>
      <c r="FD416" s="47"/>
      <c r="FE416" s="47"/>
      <c r="FF416" s="47"/>
      <c r="FG416" s="47"/>
      <c r="FH416" s="47"/>
      <c r="FI416" s="47"/>
      <c r="FJ416" s="47"/>
      <c r="FK416" s="47"/>
      <c r="FL416" s="47"/>
      <c r="FM416" s="47"/>
      <c r="FN416" s="47"/>
      <c r="FO416" s="47"/>
      <c r="FP416" s="47"/>
      <c r="FQ416" s="47"/>
      <c r="FR416" s="47"/>
      <c r="FS416" s="47"/>
      <c r="FT416" s="47"/>
      <c r="FU416" s="47"/>
      <c r="FV416" s="47"/>
      <c r="FW416" s="47"/>
      <c r="FX416" s="47"/>
      <c r="FY416" s="47"/>
      <c r="FZ416" s="47"/>
      <c r="GA416" s="47"/>
      <c r="GB416" s="47"/>
      <c r="GC416" s="47"/>
      <c r="GD416" s="47"/>
      <c r="GE416" s="47"/>
      <c r="GF416" s="47"/>
      <c r="GG416" s="47"/>
      <c r="GH416" s="47"/>
      <c r="GI416" s="47"/>
      <c r="GJ416" s="47"/>
      <c r="GK416" s="47"/>
      <c r="GL416" s="47"/>
      <c r="GM416" s="47"/>
      <c r="GN416" s="47"/>
      <c r="GO416" s="47"/>
      <c r="GP416" s="47"/>
      <c r="GQ416" s="47"/>
      <c r="GR416" s="47"/>
      <c r="GS416" s="47"/>
      <c r="GT416" s="47"/>
      <c r="GU416" s="47"/>
      <c r="GV416" s="47"/>
      <c r="GW416" s="47"/>
      <c r="GX416" s="47"/>
      <c r="GY416" s="47"/>
      <c r="GZ416" s="47"/>
      <c r="HA416" s="47"/>
      <c r="HB416" s="47"/>
      <c r="HC416" s="47"/>
      <c r="HD416" s="47"/>
      <c r="HE416" s="47"/>
      <c r="HF416" s="47"/>
      <c r="HG416" s="47"/>
      <c r="HH416" s="47"/>
      <c r="HI416" s="47"/>
      <c r="HJ416" s="47"/>
      <c r="HK416" s="47"/>
      <c r="HL416" s="47"/>
      <c r="HM416" s="47"/>
      <c r="HN416" s="47"/>
      <c r="HO416" s="47"/>
      <c r="HP416" s="47"/>
      <c r="HQ416" s="47"/>
      <c r="HR416" s="47"/>
      <c r="HS416" s="47"/>
      <c r="HT416" s="47"/>
      <c r="HU416" s="47"/>
      <c r="HV416" s="47"/>
      <c r="HW416" s="47"/>
      <c r="HX416" s="47"/>
      <c r="HY416" s="47"/>
      <c r="HZ416" s="47"/>
      <c r="IA416" s="47"/>
      <c r="IB416" s="47"/>
      <c r="IC416" s="47"/>
      <c r="ID416" s="47"/>
      <c r="IE416" s="47"/>
      <c r="IF416" s="47"/>
      <c r="IG416" s="47"/>
      <c r="IH416" s="47"/>
      <c r="II416" s="47"/>
      <c r="IJ416" s="47"/>
      <c r="IK416" s="47"/>
      <c r="IL416" s="47"/>
      <c r="IM416" s="47"/>
      <c r="IN416" s="47"/>
      <c r="IO416" s="47"/>
      <c r="IP416" s="47"/>
      <c r="IQ416" s="47"/>
      <c r="IR416" s="47"/>
      <c r="IS416" s="47"/>
      <c r="IT416" s="47"/>
      <c r="IU416" s="47"/>
      <c r="IV416" s="47"/>
      <c r="IW416" s="47"/>
      <c r="IX416" s="47"/>
      <c r="IY416" s="47"/>
      <c r="IZ416" s="47"/>
      <c r="JA416" s="47"/>
      <c r="JB416" s="47"/>
      <c r="JC416" s="47"/>
      <c r="JD416" s="47"/>
      <c r="JE416" s="47"/>
      <c r="JF416" s="47"/>
      <c r="JG416" s="47"/>
      <c r="JH416" s="47"/>
      <c r="JI416" s="47"/>
      <c r="JJ416" s="47"/>
      <c r="JK416" s="47"/>
      <c r="JL416" s="47"/>
      <c r="JM416" s="47"/>
      <c r="JN416" s="47"/>
      <c r="JO416" s="47"/>
      <c r="JP416" s="47"/>
      <c r="JQ416" s="47"/>
      <c r="JR416" s="47"/>
      <c r="JS416" s="47"/>
      <c r="JT416" s="47"/>
      <c r="JU416" s="47"/>
      <c r="JV416" s="47"/>
      <c r="JW416" s="47"/>
      <c r="JX416" s="47"/>
      <c r="JY416" s="47"/>
      <c r="JZ416" s="47"/>
      <c r="KA416" s="47"/>
      <c r="KB416" s="47"/>
      <c r="KC416" s="47"/>
      <c r="KD416" s="47"/>
      <c r="KE416" s="47"/>
      <c r="KF416" s="47"/>
      <c r="KG416" s="47"/>
      <c r="KH416" s="47"/>
      <c r="KI416" s="47"/>
      <c r="KJ416" s="47"/>
      <c r="KK416" s="47"/>
      <c r="KL416" s="47"/>
      <c r="KM416" s="47"/>
      <c r="KN416" s="47"/>
      <c r="KO416" s="47"/>
      <c r="KP416" s="47"/>
      <c r="KQ416" s="47"/>
      <c r="KR416" s="47"/>
      <c r="KS416" s="47"/>
      <c r="KT416" s="47"/>
      <c r="KU416" s="47"/>
      <c r="KV416" s="47"/>
      <c r="KW416" s="47"/>
      <c r="KX416" s="47"/>
      <c r="KY416" s="47"/>
      <c r="KZ416" s="47"/>
      <c r="LA416" s="47"/>
      <c r="LB416" s="47"/>
      <c r="LC416" s="47"/>
      <c r="LD416" s="47"/>
      <c r="LE416" s="47"/>
      <c r="LF416" s="47"/>
      <c r="LG416" s="47"/>
      <c r="LH416" s="47"/>
      <c r="LI416" s="47"/>
      <c r="LJ416" s="47"/>
      <c r="LK416" s="47"/>
      <c r="LL416" s="47"/>
      <c r="LM416" s="47"/>
      <c r="LN416" s="47"/>
      <c r="LO416" s="47"/>
      <c r="LP416" s="47"/>
      <c r="LQ416" s="47"/>
      <c r="LR416" s="47"/>
      <c r="LS416" s="47"/>
      <c r="LT416" s="47"/>
      <c r="LU416" s="47"/>
      <c r="LV416" s="47"/>
      <c r="LW416" s="47"/>
      <c r="LX416" s="47"/>
      <c r="LY416" s="47"/>
      <c r="LZ416" s="47"/>
      <c r="MA416" s="47"/>
      <c r="MB416" s="47"/>
      <c r="MC416" s="47"/>
      <c r="MD416" s="47"/>
      <c r="ME416" s="47"/>
      <c r="MF416" s="47"/>
      <c r="MG416" s="47"/>
      <c r="MH416" s="47"/>
      <c r="MI416" s="47"/>
      <c r="MJ416" s="47"/>
      <c r="MK416" s="47"/>
      <c r="ML416" s="47"/>
      <c r="MM416" s="47"/>
      <c r="MN416" s="47"/>
      <c r="MO416" s="47"/>
      <c r="MP416" s="47"/>
      <c r="MQ416" s="47"/>
      <c r="MR416" s="47"/>
      <c r="MS416" s="47"/>
      <c r="MT416" s="47"/>
      <c r="MU416" s="47"/>
      <c r="MV416" s="47"/>
      <c r="MW416" s="47"/>
      <c r="MX416" s="47"/>
      <c r="MY416" s="47"/>
      <c r="MZ416" s="47"/>
      <c r="NA416" s="47"/>
      <c r="NB416" s="47"/>
      <c r="NC416" s="47"/>
      <c r="ND416" s="47"/>
      <c r="NE416" s="47"/>
      <c r="NF416" s="47"/>
      <c r="NG416" s="47"/>
      <c r="NH416" s="47"/>
      <c r="NI416" s="47"/>
      <c r="NJ416" s="47"/>
      <c r="NK416" s="47"/>
      <c r="NL416" s="47"/>
      <c r="NM416" s="47"/>
      <c r="NN416" s="47"/>
      <c r="NO416" s="47"/>
      <c r="NP416" s="47"/>
      <c r="NQ416" s="47"/>
      <c r="NR416" s="47"/>
      <c r="NS416" s="47"/>
      <c r="NT416" s="47"/>
      <c r="NU416" s="47"/>
      <c r="NV416" s="47"/>
      <c r="NW416" s="47"/>
      <c r="NX416" s="47"/>
      <c r="NY416" s="47"/>
      <c r="NZ416" s="47"/>
      <c r="OA416" s="47"/>
      <c r="OB416" s="47"/>
      <c r="OC416" s="47"/>
      <c r="OD416" s="47"/>
      <c r="OE416" s="47"/>
      <c r="OF416" s="47"/>
      <c r="OG416" s="47"/>
      <c r="OH416" s="47"/>
      <c r="OI416" s="47"/>
      <c r="OJ416" s="47"/>
      <c r="OK416" s="47"/>
      <c r="OL416" s="47"/>
      <c r="OM416" s="47"/>
      <c r="ON416" s="47"/>
      <c r="OO416" s="47"/>
      <c r="OP416" s="47"/>
      <c r="OQ416" s="47"/>
      <c r="OR416" s="47"/>
      <c r="OS416" s="47"/>
      <c r="OT416" s="47"/>
      <c r="OU416" s="47"/>
      <c r="OV416" s="47"/>
      <c r="OW416" s="47"/>
      <c r="OX416" s="47"/>
      <c r="OY416" s="47"/>
      <c r="OZ416" s="47"/>
      <c r="PA416" s="47"/>
      <c r="PB416" s="47"/>
      <c r="PC416" s="47"/>
      <c r="PD416" s="47"/>
      <c r="PE416" s="47"/>
      <c r="PF416" s="47"/>
      <c r="PG416" s="47"/>
      <c r="PH416" s="47"/>
      <c r="PI416" s="47"/>
      <c r="PJ416" s="47"/>
      <c r="PK416" s="47"/>
      <c r="PL416" s="47"/>
      <c r="PM416" s="47"/>
      <c r="PN416" s="47"/>
      <c r="PO416" s="47"/>
      <c r="PP416" s="47"/>
      <c r="PQ416" s="47"/>
      <c r="PR416" s="47"/>
      <c r="PS416" s="47"/>
      <c r="PT416" s="47"/>
      <c r="PU416" s="47"/>
      <c r="PV416" s="47"/>
      <c r="PW416" s="47"/>
      <c r="PX416" s="47"/>
      <c r="PY416" s="47"/>
      <c r="PZ416" s="47"/>
      <c r="QA416" s="47"/>
      <c r="QB416" s="47"/>
      <c r="QC416" s="47"/>
      <c r="QD416" s="47"/>
      <c r="QE416" s="47"/>
      <c r="QF416" s="47"/>
      <c r="QG416" s="47"/>
      <c r="QH416" s="47"/>
      <c r="QI416" s="47"/>
      <c r="QJ416" s="47"/>
      <c r="QK416" s="47"/>
      <c r="QL416" s="47"/>
      <c r="QM416" s="47"/>
      <c r="QN416" s="47"/>
      <c r="QO416" s="47"/>
      <c r="QP416" s="47"/>
      <c r="QQ416" s="47"/>
      <c r="QR416" s="47"/>
      <c r="QS416" s="47"/>
      <c r="QT416" s="47"/>
      <c r="QU416" s="47"/>
      <c r="QV416" s="47"/>
      <c r="QW416" s="47"/>
      <c r="QX416" s="47"/>
      <c r="QY416" s="47"/>
      <c r="QZ416" s="47"/>
      <c r="RA416" s="47"/>
      <c r="RB416" s="47"/>
      <c r="RC416" s="47"/>
      <c r="RD416" s="47"/>
      <c r="RE416" s="47"/>
      <c r="RF416" s="47"/>
      <c r="RG416" s="47"/>
      <c r="RH416" s="47"/>
      <c r="RI416" s="47"/>
      <c r="RJ416" s="47"/>
      <c r="RK416" s="47"/>
      <c r="RL416" s="47"/>
      <c r="RM416" s="47"/>
      <c r="RN416" s="47"/>
      <c r="RO416" s="47"/>
      <c r="RP416" s="47"/>
      <c r="RQ416" s="47"/>
      <c r="RR416" s="47"/>
      <c r="RS416" s="47"/>
      <c r="RT416" s="47"/>
      <c r="RU416" s="47"/>
      <c r="RV416" s="47"/>
      <c r="RW416" s="47"/>
      <c r="RX416" s="47"/>
      <c r="RY416" s="47"/>
      <c r="RZ416" s="47"/>
      <c r="SA416" s="47"/>
      <c r="SB416" s="47"/>
      <c r="SC416" s="47"/>
      <c r="SD416" s="47"/>
      <c r="SE416" s="47"/>
      <c r="SF416" s="47"/>
      <c r="SG416" s="47"/>
      <c r="SH416" s="47"/>
      <c r="SI416" s="47"/>
      <c r="SJ416" s="47"/>
      <c r="SK416" s="47"/>
      <c r="SL416" s="47"/>
      <c r="SM416" s="47"/>
      <c r="SN416" s="47"/>
      <c r="SO416" s="47"/>
      <c r="SP416" s="47"/>
      <c r="SQ416" s="47"/>
      <c r="SR416" s="47"/>
      <c r="SS416" s="47"/>
      <c r="ST416" s="47"/>
      <c r="SU416" s="47"/>
      <c r="SV416" s="47"/>
      <c r="SW416" s="47"/>
      <c r="SX416" s="47"/>
      <c r="SY416" s="47"/>
      <c r="SZ416" s="47"/>
      <c r="TA416" s="47"/>
      <c r="TB416" s="47"/>
      <c r="TC416" s="47"/>
      <c r="TD416" s="47"/>
      <c r="TE416" s="47"/>
      <c r="TF416" s="47"/>
      <c r="TG416" s="47"/>
      <c r="TH416" s="47"/>
      <c r="TI416" s="47"/>
      <c r="TJ416" s="47"/>
      <c r="TK416" s="47"/>
      <c r="TL416" s="47"/>
      <c r="TM416" s="47"/>
      <c r="TN416" s="47"/>
      <c r="TO416" s="47"/>
      <c r="TP416" s="47"/>
      <c r="TQ416" s="47"/>
      <c r="TR416" s="47"/>
      <c r="TS416" s="47"/>
      <c r="TT416" s="47"/>
      <c r="TU416" s="47"/>
      <c r="TV416" s="47"/>
      <c r="TW416" s="47"/>
      <c r="TX416" s="47"/>
      <c r="TY416" s="47"/>
      <c r="TZ416" s="47"/>
      <c r="UA416" s="47"/>
      <c r="UB416" s="47"/>
      <c r="UC416" s="47"/>
      <c r="UD416" s="47"/>
      <c r="UE416" s="47"/>
      <c r="UF416" s="47"/>
      <c r="UG416" s="47"/>
      <c r="UH416" s="47"/>
      <c r="UI416" s="47"/>
      <c r="UJ416" s="47"/>
      <c r="UK416" s="47"/>
      <c r="UL416" s="47"/>
      <c r="UM416" s="47"/>
      <c r="UN416" s="47"/>
      <c r="UO416" s="47"/>
      <c r="UP416" s="47"/>
      <c r="UQ416" s="47"/>
      <c r="UR416" s="47"/>
      <c r="US416" s="47"/>
      <c r="UT416" s="47"/>
      <c r="UU416" s="47"/>
      <c r="UV416" s="47"/>
      <c r="UW416" s="47"/>
      <c r="UX416" s="47"/>
      <c r="UY416" s="47"/>
      <c r="UZ416" s="47"/>
      <c r="VA416" s="47"/>
      <c r="VB416" s="47"/>
      <c r="VC416" s="47"/>
      <c r="VD416" s="47"/>
      <c r="VE416" s="47"/>
      <c r="VF416" s="47"/>
      <c r="VG416" s="47"/>
      <c r="VH416" s="47"/>
      <c r="VI416" s="47"/>
      <c r="VJ416" s="47"/>
      <c r="VK416" s="47"/>
      <c r="VL416" s="47"/>
      <c r="VM416" s="47"/>
      <c r="VN416" s="47"/>
      <c r="VO416" s="47"/>
      <c r="VP416" s="47"/>
      <c r="VQ416" s="47"/>
      <c r="VR416" s="47"/>
      <c r="VS416" s="47"/>
      <c r="VT416" s="47"/>
      <c r="VU416" s="47"/>
      <c r="VV416" s="47"/>
      <c r="VW416" s="47"/>
      <c r="VX416" s="47"/>
      <c r="VY416" s="47"/>
      <c r="VZ416" s="47"/>
      <c r="WA416" s="47"/>
      <c r="WB416" s="47"/>
      <c r="WC416" s="47"/>
      <c r="WD416" s="47"/>
      <c r="WE416" s="47"/>
      <c r="WF416" s="47"/>
      <c r="WG416" s="47"/>
      <c r="WH416" s="47"/>
      <c r="WI416" s="47"/>
      <c r="WJ416" s="47"/>
      <c r="WK416" s="47"/>
      <c r="WL416" s="47"/>
      <c r="WM416" s="47"/>
      <c r="WN416" s="47"/>
      <c r="WO416" s="47"/>
      <c r="WP416" s="47"/>
      <c r="WQ416" s="47"/>
      <c r="WR416" s="47"/>
      <c r="WS416" s="47"/>
      <c r="WT416" s="47"/>
      <c r="WU416" s="47"/>
      <c r="WV416" s="47"/>
      <c r="WW416" s="47"/>
      <c r="WX416" s="47"/>
      <c r="WY416" s="47"/>
      <c r="WZ416" s="47"/>
      <c r="XA416" s="47"/>
      <c r="XB416" s="47"/>
      <c r="XC416" s="47"/>
      <c r="XD416" s="47"/>
      <c r="XE416" s="47"/>
      <c r="XF416" s="47"/>
      <c r="XG416" s="47"/>
      <c r="XH416" s="47"/>
      <c r="XI416" s="47"/>
      <c r="XJ416" s="47"/>
      <c r="XK416" s="47"/>
      <c r="XL416" s="47"/>
      <c r="XM416" s="47"/>
      <c r="XN416" s="47"/>
      <c r="XO416" s="47"/>
      <c r="XP416" s="47"/>
      <c r="XQ416" s="47"/>
      <c r="XR416" s="47"/>
      <c r="XS416" s="47"/>
      <c r="XT416" s="47"/>
      <c r="XU416" s="47"/>
      <c r="XV416" s="47"/>
      <c r="XW416" s="47"/>
      <c r="XX416" s="47"/>
      <c r="XY416" s="47"/>
      <c r="XZ416" s="47"/>
      <c r="YA416" s="47"/>
      <c r="YB416" s="47"/>
      <c r="YC416" s="47"/>
      <c r="YD416" s="47"/>
      <c r="YE416" s="47"/>
      <c r="YF416" s="47"/>
      <c r="YG416" s="47"/>
      <c r="YH416" s="47"/>
      <c r="YI416" s="47"/>
      <c r="YJ416" s="47"/>
      <c r="YK416" s="47"/>
      <c r="YL416" s="47"/>
      <c r="YM416" s="47"/>
      <c r="YN416" s="47"/>
      <c r="YO416" s="47"/>
      <c r="YP416" s="47"/>
      <c r="YQ416" s="47"/>
      <c r="YR416" s="47"/>
      <c r="YS416" s="47"/>
      <c r="YT416" s="47"/>
      <c r="YU416" s="47"/>
      <c r="YV416" s="47"/>
      <c r="YW416" s="47"/>
      <c r="YX416" s="47"/>
      <c r="YY416" s="47"/>
      <c r="YZ416" s="47"/>
      <c r="ZA416" s="47"/>
      <c r="ZB416" s="47"/>
      <c r="ZC416" s="47"/>
      <c r="ZD416" s="47"/>
      <c r="ZE416" s="47"/>
      <c r="ZF416" s="47"/>
      <c r="ZG416" s="47"/>
      <c r="ZH416" s="47"/>
      <c r="ZI416" s="47"/>
      <c r="ZJ416" s="47"/>
      <c r="ZK416" s="47"/>
      <c r="ZL416" s="47"/>
      <c r="ZM416" s="47"/>
      <c r="ZN416" s="47"/>
      <c r="ZO416" s="47"/>
      <c r="ZP416" s="47"/>
      <c r="ZQ416" s="47"/>
      <c r="ZR416" s="47"/>
      <c r="ZS416" s="47"/>
      <c r="ZT416" s="47"/>
      <c r="ZU416" s="47"/>
      <c r="ZV416" s="47"/>
      <c r="ZW416" s="47"/>
      <c r="ZX416" s="47"/>
      <c r="ZY416" s="47"/>
      <c r="ZZ416" s="47"/>
      <c r="AAA416" s="47"/>
      <c r="AAB416" s="47"/>
      <c r="AAC416" s="47"/>
      <c r="AAD416" s="47"/>
      <c r="AAE416" s="47"/>
      <c r="AAF416" s="47"/>
      <c r="AAG416" s="47"/>
      <c r="AAH416" s="47"/>
      <c r="AAI416" s="47"/>
      <c r="AAJ416" s="47"/>
      <c r="AAK416" s="47"/>
      <c r="AAL416" s="47"/>
      <c r="AAM416" s="47"/>
      <c r="AAN416" s="47"/>
      <c r="AAO416" s="47"/>
      <c r="AAP416" s="47"/>
      <c r="AAQ416" s="47"/>
      <c r="AAR416" s="47"/>
      <c r="AAS416" s="47"/>
      <c r="AAT416" s="47"/>
      <c r="AAU416" s="47"/>
      <c r="AAV416" s="47"/>
      <c r="AAW416" s="47"/>
      <c r="AAX416" s="47"/>
      <c r="AAY416" s="47"/>
      <c r="AAZ416" s="47"/>
      <c r="ABA416" s="47"/>
      <c r="ABB416" s="47"/>
      <c r="ABC416" s="47"/>
      <c r="ABD416" s="47"/>
      <c r="ABE416" s="47"/>
      <c r="ABF416" s="47"/>
      <c r="ABG416" s="47"/>
      <c r="ABH416" s="47"/>
      <c r="ABI416" s="47"/>
      <c r="ABJ416" s="47"/>
      <c r="ABK416" s="47"/>
      <c r="ABL416" s="47"/>
      <c r="ABM416" s="47"/>
      <c r="ABN416" s="47"/>
      <c r="ABO416" s="47"/>
      <c r="ABP416" s="47"/>
      <c r="ABQ416" s="47"/>
      <c r="ABR416" s="47"/>
      <c r="ABS416" s="47"/>
      <c r="ABT416" s="47"/>
      <c r="ABU416" s="47"/>
      <c r="ABV416" s="47"/>
      <c r="ABW416" s="47"/>
      <c r="ABX416" s="47"/>
      <c r="ABY416" s="47"/>
      <c r="ABZ416" s="47"/>
      <c r="ACA416" s="47"/>
      <c r="ACB416" s="47"/>
      <c r="ACC416" s="47"/>
      <c r="ACD416" s="47"/>
      <c r="ACE416" s="47"/>
      <c r="ACF416" s="47"/>
      <c r="ACG416" s="47"/>
      <c r="ACH416" s="47"/>
      <c r="ACI416" s="47"/>
      <c r="ACJ416" s="47"/>
      <c r="ACK416" s="47"/>
      <c r="ACL416" s="47"/>
      <c r="ACM416" s="47"/>
      <c r="ACN416" s="47"/>
      <c r="ACO416" s="47"/>
      <c r="ACP416" s="47"/>
      <c r="ACQ416" s="47"/>
      <c r="ACR416" s="47"/>
      <c r="ACS416" s="47"/>
      <c r="ACT416" s="47"/>
      <c r="ACU416" s="47"/>
      <c r="ACV416" s="47"/>
      <c r="ACW416" s="47"/>
      <c r="ACX416" s="47"/>
      <c r="ACY416" s="47"/>
      <c r="ACZ416" s="47"/>
      <c r="ADA416" s="47"/>
      <c r="ADB416" s="47"/>
      <c r="ADC416" s="47"/>
      <c r="ADD416" s="47"/>
      <c r="ADE416" s="47"/>
      <c r="ADF416" s="47"/>
      <c r="ADG416" s="47"/>
      <c r="ADH416" s="47"/>
      <c r="ADI416" s="47"/>
      <c r="ADJ416" s="47"/>
      <c r="ADK416" s="47"/>
      <c r="ADL416" s="47"/>
      <c r="ADM416" s="47"/>
      <c r="ADN416" s="47"/>
      <c r="ADO416" s="47"/>
      <c r="ADP416" s="47"/>
      <c r="ADQ416" s="47"/>
      <c r="ADR416" s="47"/>
      <c r="ADS416" s="47"/>
      <c r="ADT416" s="47"/>
      <c r="ADU416" s="47"/>
      <c r="ADV416" s="47"/>
      <c r="ADW416" s="47"/>
      <c r="ADX416" s="47"/>
      <c r="ADY416" s="47"/>
      <c r="ADZ416" s="47"/>
      <c r="AEA416" s="47"/>
      <c r="AEB416" s="47"/>
      <c r="AEC416" s="47"/>
      <c r="AED416" s="47"/>
      <c r="AEE416" s="47"/>
      <c r="AEF416" s="47"/>
      <c r="AEG416" s="47"/>
      <c r="AEH416" s="47"/>
      <c r="AEI416" s="47"/>
      <c r="AEJ416" s="47"/>
      <c r="AEK416" s="47"/>
      <c r="AEL416" s="47"/>
      <c r="AEM416" s="47"/>
      <c r="AEN416" s="47"/>
      <c r="AEO416" s="47"/>
      <c r="AEP416" s="47"/>
      <c r="AEQ416" s="47"/>
      <c r="AER416" s="47"/>
      <c r="AES416" s="47"/>
      <c r="AET416" s="47"/>
      <c r="AEU416" s="47"/>
      <c r="AEV416" s="47"/>
      <c r="AEW416" s="47"/>
      <c r="AEX416" s="47"/>
      <c r="AEY416" s="47"/>
      <c r="AEZ416" s="47"/>
      <c r="AFA416" s="47"/>
      <c r="AFB416" s="47"/>
      <c r="AFC416" s="47"/>
      <c r="AFD416" s="47"/>
      <c r="AFE416" s="47"/>
      <c r="AFF416" s="47"/>
      <c r="AFG416" s="47"/>
      <c r="AFH416" s="47"/>
      <c r="AFI416" s="47"/>
      <c r="AFJ416" s="47"/>
      <c r="AFK416" s="47"/>
      <c r="AFL416" s="47"/>
      <c r="AFM416" s="47"/>
      <c r="AFN416" s="47"/>
      <c r="AFO416" s="47"/>
      <c r="AFP416" s="47"/>
      <c r="AFQ416" s="47"/>
      <c r="AFR416" s="47"/>
      <c r="AFS416" s="47"/>
      <c r="AFT416" s="47"/>
      <c r="AFU416" s="47"/>
      <c r="AFV416" s="47"/>
      <c r="AFW416" s="47"/>
      <c r="AFX416" s="47"/>
      <c r="AFY416" s="47"/>
      <c r="AFZ416" s="47"/>
      <c r="AGA416" s="47"/>
      <c r="AGB416" s="47"/>
      <c r="AGC416" s="47"/>
      <c r="AGD416" s="47"/>
      <c r="AGE416" s="47"/>
      <c r="AGF416" s="47"/>
      <c r="AGG416" s="47"/>
      <c r="AGH416" s="47"/>
      <c r="AGI416" s="47"/>
      <c r="AGJ416" s="47"/>
      <c r="AGK416" s="47"/>
      <c r="AGL416" s="47"/>
      <c r="AGM416" s="47"/>
      <c r="AGN416" s="47"/>
      <c r="AGO416" s="47"/>
      <c r="AGP416" s="47"/>
      <c r="AGQ416" s="47"/>
      <c r="AGR416" s="47"/>
      <c r="AGS416" s="47"/>
      <c r="AGT416" s="47"/>
      <c r="AGU416" s="47"/>
      <c r="AGV416" s="47"/>
      <c r="AGW416" s="47"/>
      <c r="AGX416" s="47"/>
      <c r="AGY416" s="47"/>
      <c r="AGZ416" s="47"/>
      <c r="AHA416" s="47"/>
      <c r="AHB416" s="47"/>
      <c r="AHC416" s="47"/>
      <c r="AHD416" s="47"/>
      <c r="AHE416" s="47"/>
      <c r="AHF416" s="47"/>
      <c r="AHG416" s="47"/>
      <c r="AHH416" s="47"/>
      <c r="AHI416" s="47"/>
      <c r="AHJ416" s="47"/>
      <c r="AHK416" s="47"/>
      <c r="AHL416" s="47"/>
      <c r="AHM416" s="47"/>
      <c r="AHN416" s="47"/>
      <c r="AHO416" s="47"/>
      <c r="AHP416" s="47"/>
      <c r="AHQ416" s="47"/>
      <c r="AHR416" s="47"/>
      <c r="AHS416" s="47"/>
      <c r="AHT416" s="47"/>
      <c r="AHU416" s="47"/>
      <c r="AHV416" s="47"/>
      <c r="AHW416" s="47"/>
      <c r="AHX416" s="47"/>
      <c r="AHY416" s="47"/>
      <c r="AHZ416" s="47"/>
      <c r="AIA416" s="47"/>
      <c r="AIB416" s="47"/>
      <c r="AIC416" s="47"/>
      <c r="AID416" s="47"/>
      <c r="AIE416" s="47"/>
      <c r="AIF416" s="47"/>
      <c r="AIG416" s="47"/>
      <c r="AIH416" s="47"/>
      <c r="AII416" s="47"/>
      <c r="AIJ416" s="47"/>
      <c r="AIK416" s="47"/>
      <c r="AIL416" s="47"/>
      <c r="AIM416" s="47"/>
      <c r="AIN416" s="47"/>
      <c r="AIO416" s="47"/>
      <c r="AIP416" s="47"/>
      <c r="AIQ416" s="47"/>
      <c r="AIR416" s="47"/>
      <c r="AIS416" s="47"/>
      <c r="AIT416" s="47"/>
      <c r="AIU416" s="47"/>
      <c r="AIV416" s="47"/>
      <c r="AIW416" s="47"/>
      <c r="AIX416" s="47"/>
      <c r="AIY416" s="47"/>
      <c r="AIZ416" s="47"/>
      <c r="AJA416" s="47"/>
      <c r="AJB416" s="47"/>
      <c r="AJC416" s="47"/>
      <c r="AJD416" s="47"/>
      <c r="AJE416" s="47"/>
      <c r="AJF416" s="47"/>
      <c r="AJG416" s="47"/>
      <c r="AJH416" s="47"/>
      <c r="AJI416" s="47"/>
      <c r="AJJ416" s="47"/>
      <c r="AJK416" s="47"/>
      <c r="AJL416" s="47"/>
      <c r="AJM416" s="47"/>
      <c r="AJN416" s="47"/>
      <c r="AJO416" s="47"/>
      <c r="AJP416" s="47"/>
      <c r="AJQ416" s="47"/>
      <c r="AJR416" s="47"/>
      <c r="AJS416" s="47"/>
      <c r="AJT416" s="47"/>
      <c r="AJU416" s="47"/>
      <c r="AJV416" s="47"/>
      <c r="AJW416" s="47"/>
      <c r="AJX416" s="47"/>
      <c r="AJY416" s="47"/>
      <c r="AJZ416" s="47"/>
      <c r="AKA416" s="47"/>
      <c r="AKB416" s="47"/>
      <c r="AKC416" s="47"/>
      <c r="AKD416" s="47"/>
      <c r="AKE416" s="47"/>
      <c r="AKF416" s="47"/>
      <c r="AKG416" s="47"/>
      <c r="AKH416" s="47"/>
      <c r="AKI416" s="47"/>
      <c r="AKJ416" s="47"/>
      <c r="AKK416" s="47"/>
      <c r="AKL416" s="47"/>
      <c r="AKM416" s="47"/>
      <c r="AKN416" s="47"/>
      <c r="AKO416" s="47"/>
      <c r="AKP416" s="47"/>
      <c r="AKQ416" s="47"/>
      <c r="AKR416" s="47"/>
      <c r="AKS416" s="47"/>
      <c r="AKT416" s="47"/>
      <c r="AKU416" s="47"/>
      <c r="AKV416" s="47"/>
      <c r="AKW416" s="47"/>
      <c r="AKX416" s="47"/>
      <c r="AKY416" s="47"/>
      <c r="AKZ416" s="47"/>
      <c r="ALA416" s="47"/>
      <c r="ALB416" s="47"/>
      <c r="ALC416" s="47"/>
      <c r="ALD416" s="47"/>
      <c r="ALE416" s="47"/>
      <c r="ALF416" s="47"/>
      <c r="ALG416" s="47"/>
      <c r="ALH416" s="47"/>
      <c r="ALI416" s="47"/>
      <c r="ALJ416" s="47"/>
      <c r="ALK416" s="47"/>
      <c r="ALL416" s="47"/>
      <c r="ALM416" s="47"/>
      <c r="ALN416" s="47"/>
      <c r="ALO416" s="47"/>
      <c r="ALP416" s="47"/>
      <c r="ALQ416" s="47"/>
      <c r="ALR416" s="47"/>
      <c r="ALS416" s="47"/>
      <c r="ALT416" s="47"/>
      <c r="ALU416" s="47"/>
      <c r="ALV416" s="47"/>
      <c r="ALW416" s="47"/>
      <c r="ALX416" s="47"/>
      <c r="ALY416" s="47"/>
      <c r="ALZ416" s="47"/>
      <c r="AMA416" s="47"/>
      <c r="AMB416" s="47"/>
      <c r="AMC416" s="47"/>
      <c r="AMD416" s="47"/>
      <c r="AME416" s="47"/>
      <c r="AMF416" s="47"/>
      <c r="AMG416" s="47"/>
      <c r="AMH416" s="47"/>
      <c r="AMI416" s="47"/>
      <c r="AMJ416" s="47"/>
      <c r="AMK416" s="47"/>
      <c r="AML416" s="47"/>
      <c r="AMM416" s="47"/>
      <c r="AMN416" s="47"/>
      <c r="AMO416" s="47"/>
      <c r="AMP416" s="47"/>
      <c r="AMQ416" s="47"/>
      <c r="AMR416" s="47"/>
      <c r="AMS416" s="47"/>
      <c r="AMT416" s="47"/>
      <c r="AMU416" s="47"/>
      <c r="AMV416" s="47"/>
      <c r="AMW416" s="47"/>
      <c r="AMX416" s="47"/>
      <c r="AMY416" s="47"/>
      <c r="AMZ416" s="47"/>
      <c r="ANA416" s="47"/>
      <c r="ANB416" s="47"/>
      <c r="ANC416" s="47"/>
      <c r="AND416" s="47"/>
      <c r="ANE416" s="47"/>
      <c r="ANF416" s="47"/>
      <c r="ANG416" s="47"/>
      <c r="ANH416" s="47"/>
      <c r="ANI416" s="47"/>
      <c r="ANJ416" s="47"/>
      <c r="ANK416" s="47"/>
      <c r="ANL416" s="47"/>
      <c r="ANM416" s="47"/>
      <c r="ANN416" s="47"/>
      <c r="ANO416" s="47"/>
      <c r="ANP416" s="47"/>
      <c r="ANQ416" s="47"/>
      <c r="ANR416" s="47"/>
      <c r="ANS416" s="47"/>
      <c r="ANT416" s="47"/>
      <c r="ANU416" s="47"/>
      <c r="ANV416" s="47"/>
      <c r="ANW416" s="47"/>
      <c r="ANX416" s="47"/>
      <c r="ANY416" s="47"/>
      <c r="ANZ416" s="47"/>
      <c r="AOA416" s="47"/>
      <c r="AOB416" s="47"/>
      <c r="AOC416" s="47"/>
      <c r="AOD416" s="47"/>
      <c r="AOE416" s="47"/>
      <c r="AOF416" s="47"/>
      <c r="AOG416" s="47"/>
      <c r="AOH416" s="47"/>
      <c r="AOI416" s="47"/>
      <c r="AOJ416" s="47"/>
      <c r="AOK416" s="47"/>
      <c r="AOL416" s="47"/>
      <c r="AOM416" s="47"/>
      <c r="AON416" s="47"/>
      <c r="AOO416" s="47"/>
      <c r="AOP416" s="47"/>
      <c r="AOQ416" s="47"/>
      <c r="AOR416" s="47"/>
      <c r="AOS416" s="47"/>
      <c r="AOT416" s="47"/>
      <c r="AOU416" s="47"/>
      <c r="AOV416" s="47"/>
      <c r="AOW416" s="47"/>
      <c r="AOX416" s="47"/>
      <c r="AOY416" s="47"/>
      <c r="AOZ416" s="47"/>
      <c r="APA416" s="47"/>
      <c r="APB416" s="47"/>
      <c r="APC416" s="47"/>
      <c r="APD416" s="47"/>
      <c r="APE416" s="47"/>
      <c r="APF416" s="47"/>
      <c r="APG416" s="47"/>
      <c r="APH416" s="47"/>
      <c r="API416" s="47"/>
      <c r="APJ416" s="47"/>
      <c r="APK416" s="47"/>
      <c r="APL416" s="47"/>
      <c r="APM416" s="47"/>
      <c r="APN416" s="47"/>
      <c r="APO416" s="47"/>
      <c r="APP416" s="47"/>
      <c r="APQ416" s="47"/>
      <c r="APR416" s="47"/>
      <c r="APS416" s="47"/>
      <c r="APT416" s="47"/>
      <c r="APU416" s="47"/>
      <c r="APV416" s="47"/>
      <c r="APW416" s="47"/>
      <c r="APX416" s="47"/>
      <c r="APY416" s="47"/>
      <c r="APZ416" s="47"/>
      <c r="AQA416" s="47"/>
      <c r="AQB416" s="47"/>
      <c r="AQC416" s="47"/>
      <c r="AQD416" s="47"/>
      <c r="AQE416" s="47"/>
      <c r="AQF416" s="47"/>
      <c r="AQG416" s="47"/>
      <c r="AQH416" s="47"/>
      <c r="AQI416" s="47"/>
      <c r="AQJ416" s="47"/>
      <c r="AQK416" s="47"/>
      <c r="AQL416" s="47"/>
      <c r="AQM416" s="47"/>
      <c r="AQN416" s="47"/>
      <c r="AQO416" s="47"/>
      <c r="AQP416" s="47"/>
      <c r="AQQ416" s="47"/>
      <c r="AQR416" s="47"/>
      <c r="AQS416" s="47"/>
      <c r="AQT416" s="47"/>
      <c r="AQU416" s="47"/>
      <c r="AQV416" s="47"/>
      <c r="AQW416" s="47"/>
      <c r="AQX416" s="47"/>
      <c r="AQY416" s="47"/>
      <c r="AQZ416" s="47"/>
      <c r="ARA416" s="47"/>
      <c r="ARB416" s="47"/>
      <c r="ARC416" s="47"/>
      <c r="ARD416" s="47"/>
      <c r="ARE416" s="47"/>
      <c r="ARF416" s="47"/>
      <c r="ARG416" s="47"/>
      <c r="ARH416" s="47"/>
      <c r="ARI416" s="47"/>
      <c r="ARJ416" s="47"/>
      <c r="ARK416" s="47"/>
      <c r="ARL416" s="47"/>
      <c r="ARM416" s="47"/>
      <c r="ARN416" s="47"/>
      <c r="ARO416" s="47"/>
      <c r="ARP416" s="47"/>
      <c r="ARQ416" s="47"/>
      <c r="ARR416" s="47"/>
      <c r="ARS416" s="47"/>
      <c r="ART416" s="47"/>
      <c r="ARU416" s="47"/>
      <c r="ARV416" s="47"/>
      <c r="ARW416" s="47"/>
      <c r="ARX416" s="47"/>
      <c r="ARY416" s="47"/>
      <c r="ARZ416" s="47"/>
      <c r="ASA416" s="47"/>
      <c r="ASB416" s="47"/>
      <c r="ASC416" s="47"/>
      <c r="ASD416" s="47"/>
      <c r="ASE416" s="47"/>
      <c r="ASF416" s="47"/>
      <c r="ASG416" s="47"/>
      <c r="ASH416" s="47"/>
      <c r="ASI416" s="47"/>
      <c r="ASJ416" s="47"/>
      <c r="ASK416" s="47"/>
      <c r="ASL416" s="47"/>
      <c r="ASM416" s="47"/>
      <c r="ASN416" s="47"/>
      <c r="ASO416" s="47"/>
      <c r="ASP416" s="47"/>
      <c r="ASQ416" s="47"/>
      <c r="ASR416" s="47"/>
      <c r="ASS416" s="47"/>
      <c r="AST416" s="47"/>
      <c r="ASU416" s="47"/>
      <c r="ASV416" s="47"/>
      <c r="ASW416" s="47"/>
      <c r="ASX416" s="47"/>
      <c r="ASY416" s="47"/>
      <c r="ASZ416" s="47"/>
      <c r="ATA416" s="47"/>
      <c r="ATB416" s="47"/>
      <c r="ATC416" s="47"/>
      <c r="ATD416" s="47"/>
      <c r="ATE416" s="47"/>
      <c r="ATF416" s="47"/>
      <c r="ATG416" s="47"/>
      <c r="ATH416" s="47"/>
      <c r="ATI416" s="47"/>
      <c r="ATJ416" s="47"/>
      <c r="ATK416" s="47"/>
      <c r="ATL416" s="47"/>
      <c r="ATM416" s="47"/>
      <c r="ATN416" s="47"/>
      <c r="ATO416" s="47"/>
      <c r="ATP416" s="47"/>
      <c r="ATQ416" s="47"/>
      <c r="ATR416" s="47"/>
      <c r="ATS416" s="47"/>
      <c r="ATT416" s="47"/>
      <c r="ATU416" s="47"/>
      <c r="ATV416" s="47"/>
      <c r="ATW416" s="47"/>
      <c r="ATX416" s="47"/>
      <c r="ATY416" s="47"/>
      <c r="ATZ416" s="47"/>
      <c r="AUA416" s="47"/>
      <c r="AUB416" s="47"/>
      <c r="AUC416" s="47"/>
      <c r="AUD416" s="47"/>
      <c r="AUE416" s="47"/>
      <c r="AUF416" s="47"/>
      <c r="AUG416" s="47"/>
      <c r="AUH416" s="47"/>
      <c r="AUI416" s="47"/>
      <c r="AUJ416" s="47"/>
      <c r="AUK416" s="47"/>
      <c r="AUL416" s="47"/>
      <c r="AUM416" s="47"/>
      <c r="AUN416" s="47"/>
      <c r="AUO416" s="47"/>
      <c r="AUP416" s="47"/>
      <c r="AUQ416" s="47"/>
      <c r="AUR416" s="47"/>
      <c r="AUS416" s="47"/>
      <c r="AUT416" s="47"/>
      <c r="AUU416" s="47"/>
      <c r="AUV416" s="47"/>
      <c r="AUW416" s="47"/>
      <c r="AUX416" s="47"/>
      <c r="AUY416" s="47"/>
      <c r="AUZ416" s="47"/>
      <c r="AVA416" s="47"/>
      <c r="AVB416" s="47"/>
      <c r="AVC416" s="47"/>
      <c r="AVD416" s="47"/>
      <c r="AVE416" s="47"/>
      <c r="AVF416" s="47"/>
      <c r="AVG416" s="47"/>
      <c r="AVH416" s="47"/>
      <c r="AVI416" s="47"/>
      <c r="AVJ416" s="47"/>
      <c r="AVK416" s="47"/>
      <c r="AVL416" s="47"/>
      <c r="AVM416" s="47"/>
      <c r="AVN416" s="47"/>
      <c r="AVO416" s="47"/>
      <c r="AVP416" s="47"/>
      <c r="AVQ416" s="47"/>
      <c r="AVR416" s="47"/>
      <c r="AVS416" s="47"/>
      <c r="AVT416" s="47"/>
      <c r="AVU416" s="47"/>
      <c r="AVV416" s="47"/>
      <c r="AVW416" s="47"/>
      <c r="AVX416" s="47"/>
      <c r="AVY416" s="47"/>
      <c r="AVZ416" s="47"/>
      <c r="AWA416" s="47"/>
      <c r="AWB416" s="47"/>
      <c r="AWC416" s="47"/>
      <c r="AWD416" s="47"/>
      <c r="AWE416" s="47"/>
      <c r="AWF416" s="47"/>
      <c r="AWG416" s="47"/>
      <c r="AWH416" s="47"/>
      <c r="AWI416" s="47"/>
      <c r="AWJ416" s="47"/>
      <c r="AWK416" s="47"/>
      <c r="AWL416" s="47"/>
      <c r="AWM416" s="47"/>
      <c r="AWN416" s="47"/>
      <c r="AWO416" s="47"/>
      <c r="AWP416" s="47"/>
      <c r="AWQ416" s="47"/>
      <c r="AWR416" s="47"/>
      <c r="AWS416" s="47"/>
      <c r="AWT416" s="47"/>
      <c r="AWU416" s="47"/>
      <c r="AWV416" s="47"/>
      <c r="AWW416" s="47"/>
      <c r="AWX416" s="47"/>
      <c r="AWY416" s="47"/>
      <c r="AWZ416" s="47"/>
      <c r="AXA416" s="47"/>
      <c r="AXB416" s="47"/>
      <c r="AXC416" s="47"/>
      <c r="AXD416" s="47"/>
      <c r="AXE416" s="47"/>
      <c r="AXF416" s="47"/>
      <c r="AXG416" s="47"/>
      <c r="AXH416" s="47"/>
      <c r="AXI416" s="47"/>
      <c r="AXJ416" s="47"/>
      <c r="AXK416" s="47"/>
      <c r="AXL416" s="47"/>
      <c r="AXM416" s="47"/>
      <c r="AXN416" s="47"/>
      <c r="AXO416" s="47"/>
      <c r="AXP416" s="47"/>
      <c r="AXQ416" s="47"/>
      <c r="AXR416" s="47"/>
      <c r="AXS416" s="47"/>
      <c r="AXT416" s="47"/>
      <c r="AXU416" s="47"/>
      <c r="AXV416" s="47"/>
      <c r="AXW416" s="47"/>
      <c r="AXX416" s="47"/>
      <c r="AXY416" s="47"/>
      <c r="AXZ416" s="47"/>
      <c r="AYA416" s="47"/>
      <c r="AYB416" s="47"/>
      <c r="AYC416" s="47"/>
      <c r="AYD416" s="47"/>
      <c r="AYE416" s="47"/>
      <c r="AYF416" s="47"/>
      <c r="AYG416" s="47"/>
      <c r="AYH416" s="47"/>
      <c r="AYI416" s="47"/>
      <c r="AYJ416" s="47"/>
      <c r="AYK416" s="47"/>
      <c r="AYL416" s="47"/>
      <c r="AYM416" s="47"/>
      <c r="AYN416" s="47"/>
      <c r="AYO416" s="47"/>
      <c r="AYP416" s="47"/>
      <c r="AYQ416" s="47"/>
      <c r="AYR416" s="47"/>
      <c r="AYS416" s="47"/>
      <c r="AYT416" s="47"/>
      <c r="AYU416" s="47"/>
      <c r="AYV416" s="47"/>
      <c r="AYW416" s="47"/>
      <c r="AYX416" s="47"/>
      <c r="AYY416" s="47"/>
      <c r="AYZ416" s="47"/>
      <c r="AZA416" s="47"/>
      <c r="AZB416" s="47"/>
      <c r="AZC416" s="47"/>
      <c r="AZD416" s="47"/>
      <c r="AZE416" s="47"/>
      <c r="AZF416" s="47"/>
      <c r="AZG416" s="47"/>
      <c r="AZH416" s="47"/>
      <c r="AZI416" s="47"/>
      <c r="AZJ416" s="47"/>
      <c r="AZK416" s="47"/>
      <c r="AZL416" s="47"/>
      <c r="AZM416" s="47"/>
      <c r="AZN416" s="47"/>
      <c r="AZO416" s="47"/>
      <c r="AZP416" s="47"/>
      <c r="AZQ416" s="47"/>
      <c r="AZR416" s="47"/>
      <c r="AZS416" s="47"/>
      <c r="AZT416" s="47"/>
      <c r="AZU416" s="47"/>
      <c r="AZV416" s="47"/>
      <c r="AZW416" s="47"/>
      <c r="AZX416" s="47"/>
      <c r="AZY416" s="47"/>
      <c r="AZZ416" s="47"/>
      <c r="BAA416" s="47"/>
      <c r="BAB416" s="47"/>
      <c r="BAC416" s="47"/>
      <c r="BAD416" s="47"/>
      <c r="BAE416" s="47"/>
      <c r="BAF416" s="47"/>
      <c r="BAG416" s="47"/>
      <c r="BAH416" s="47"/>
      <c r="BAI416" s="47"/>
      <c r="BAJ416" s="47"/>
      <c r="BAK416" s="47"/>
      <c r="BAL416" s="47"/>
      <c r="BAM416" s="47"/>
      <c r="BAN416" s="47"/>
      <c r="BAO416" s="47"/>
      <c r="BAP416" s="47"/>
      <c r="BAQ416" s="47"/>
      <c r="BAR416" s="47"/>
      <c r="BAS416" s="47"/>
      <c r="BAT416" s="47"/>
      <c r="BAU416" s="47"/>
      <c r="BAV416" s="47"/>
      <c r="BAW416" s="47"/>
      <c r="BAX416" s="47"/>
      <c r="BAY416" s="47"/>
      <c r="BAZ416" s="47"/>
      <c r="BBA416" s="47"/>
      <c r="BBB416" s="47"/>
      <c r="BBC416" s="47"/>
      <c r="BBD416" s="47"/>
      <c r="BBE416" s="47"/>
      <c r="BBF416" s="47"/>
      <c r="BBG416" s="47"/>
      <c r="BBH416" s="47"/>
      <c r="BBI416" s="47"/>
      <c r="BBJ416" s="47"/>
      <c r="BBK416" s="47"/>
      <c r="BBL416" s="47"/>
      <c r="BBM416" s="47"/>
      <c r="BBN416" s="47"/>
      <c r="BBO416" s="47"/>
      <c r="BBP416" s="47"/>
      <c r="BBQ416" s="47"/>
      <c r="BBR416" s="47"/>
      <c r="BBS416" s="47"/>
      <c r="BBT416" s="47"/>
      <c r="BBU416" s="47"/>
      <c r="BBV416" s="47"/>
      <c r="BBW416" s="47"/>
      <c r="BBX416" s="47"/>
      <c r="BBY416" s="47"/>
      <c r="BBZ416" s="47"/>
      <c r="BCA416" s="47"/>
      <c r="BCB416" s="47"/>
      <c r="BCC416" s="47"/>
      <c r="BCD416" s="47"/>
      <c r="BCE416" s="47"/>
      <c r="BCF416" s="47"/>
      <c r="BCG416" s="47"/>
      <c r="BCH416" s="47"/>
      <c r="BCI416" s="47"/>
      <c r="BCJ416" s="47"/>
      <c r="BCK416" s="47"/>
      <c r="BCL416" s="47"/>
      <c r="BCM416" s="47"/>
      <c r="BCN416" s="47"/>
      <c r="BCO416" s="47"/>
      <c r="BCP416" s="47"/>
      <c r="BCQ416" s="47"/>
      <c r="BCR416" s="47"/>
      <c r="BCS416" s="47"/>
      <c r="BCT416" s="47"/>
      <c r="BCU416" s="47"/>
      <c r="BCV416" s="47"/>
      <c r="BCW416" s="47"/>
      <c r="BCX416" s="47"/>
      <c r="BCY416" s="47"/>
      <c r="BCZ416" s="47"/>
      <c r="BDA416" s="47"/>
      <c r="BDB416" s="47"/>
      <c r="BDC416" s="47"/>
      <c r="BDD416" s="47"/>
      <c r="BDE416" s="47"/>
      <c r="BDF416" s="47"/>
      <c r="BDG416" s="47"/>
      <c r="BDH416" s="47"/>
      <c r="BDI416" s="47"/>
      <c r="BDJ416" s="47"/>
      <c r="BDK416" s="47"/>
      <c r="BDL416" s="47"/>
      <c r="BDM416" s="47"/>
      <c r="BDN416" s="47"/>
      <c r="BDO416" s="47"/>
      <c r="BDP416" s="47"/>
      <c r="BDQ416" s="47"/>
      <c r="BDR416" s="47"/>
      <c r="BDS416" s="47"/>
      <c r="BDT416" s="47"/>
      <c r="BDU416" s="47"/>
      <c r="BDV416" s="47"/>
      <c r="BDW416" s="47"/>
      <c r="BDX416" s="47"/>
      <c r="BDY416" s="47"/>
      <c r="BDZ416" s="47"/>
      <c r="BEA416" s="47"/>
      <c r="BEB416" s="47"/>
      <c r="BEC416" s="47"/>
      <c r="BED416" s="47"/>
      <c r="BEE416" s="47"/>
      <c r="BEF416" s="47"/>
      <c r="BEG416" s="47"/>
      <c r="BEH416" s="47"/>
      <c r="BEI416" s="47"/>
      <c r="BEJ416" s="47"/>
      <c r="BEK416" s="47"/>
      <c r="BEL416" s="47"/>
      <c r="BEM416" s="47"/>
      <c r="BEN416" s="47"/>
      <c r="BEO416" s="47"/>
      <c r="BEP416" s="47"/>
      <c r="BEQ416" s="47"/>
      <c r="BER416" s="47"/>
      <c r="BES416" s="47"/>
      <c r="BET416" s="47"/>
      <c r="BEU416" s="47"/>
      <c r="BEV416" s="47"/>
      <c r="BEW416" s="47"/>
      <c r="BEX416" s="47"/>
      <c r="BEY416" s="47"/>
      <c r="BEZ416" s="47"/>
      <c r="BFA416" s="47"/>
      <c r="BFB416" s="47"/>
      <c r="BFC416" s="47"/>
      <c r="BFD416" s="47"/>
      <c r="BFE416" s="47"/>
      <c r="BFF416" s="47"/>
      <c r="BFG416" s="47"/>
      <c r="BFH416" s="47"/>
      <c r="BFI416" s="47"/>
      <c r="BFJ416" s="47"/>
      <c r="BFK416" s="47"/>
      <c r="BFL416" s="47"/>
      <c r="BFM416" s="47"/>
      <c r="BFN416" s="47"/>
      <c r="BFO416" s="47"/>
      <c r="BFP416" s="47"/>
      <c r="BFQ416" s="47"/>
      <c r="BFR416" s="47"/>
      <c r="BFS416" s="47"/>
      <c r="BFT416" s="47"/>
      <c r="BFU416" s="47"/>
      <c r="BFV416" s="47"/>
      <c r="BFW416" s="47"/>
      <c r="BFX416" s="47"/>
      <c r="BFY416" s="47"/>
      <c r="BFZ416" s="47"/>
      <c r="BGA416" s="47"/>
      <c r="BGB416" s="47"/>
      <c r="BGC416" s="47"/>
      <c r="BGD416" s="47"/>
      <c r="BGE416" s="47"/>
      <c r="BGF416" s="47"/>
      <c r="BGG416" s="47"/>
      <c r="BGH416" s="47"/>
      <c r="BGI416" s="47"/>
      <c r="BGJ416" s="47"/>
      <c r="BGK416" s="47"/>
      <c r="BGL416" s="47"/>
      <c r="BGM416" s="47"/>
      <c r="BGN416" s="47"/>
      <c r="BGO416" s="47"/>
      <c r="BGP416" s="47"/>
      <c r="BGQ416" s="47"/>
      <c r="BGR416" s="47"/>
      <c r="BGS416" s="47"/>
      <c r="BGT416" s="47"/>
      <c r="BGU416" s="47"/>
      <c r="BGV416" s="47"/>
      <c r="BGW416" s="47"/>
      <c r="BGX416" s="47"/>
      <c r="BGY416" s="47"/>
      <c r="BGZ416" s="47"/>
      <c r="BHA416" s="47"/>
      <c r="BHB416" s="47"/>
      <c r="BHC416" s="47"/>
      <c r="BHD416" s="47"/>
      <c r="BHE416" s="47"/>
      <c r="BHF416" s="47"/>
      <c r="BHG416" s="47"/>
      <c r="BHH416" s="47"/>
      <c r="BHI416" s="47"/>
      <c r="BHJ416" s="47"/>
      <c r="BHK416" s="47"/>
      <c r="BHL416" s="47"/>
      <c r="BHM416" s="47"/>
      <c r="BHN416" s="47"/>
      <c r="BHO416" s="47"/>
      <c r="BHP416" s="47"/>
      <c r="BHQ416" s="47"/>
      <c r="BHR416" s="47"/>
      <c r="BHS416" s="47"/>
      <c r="BHT416" s="47"/>
      <c r="BHU416" s="47"/>
      <c r="BHV416" s="47"/>
      <c r="BHW416" s="47"/>
      <c r="BHX416" s="47"/>
      <c r="BHY416" s="47"/>
      <c r="BHZ416" s="47"/>
      <c r="BIA416" s="47"/>
      <c r="BIB416" s="47"/>
      <c r="BIC416" s="47"/>
      <c r="BID416" s="47"/>
      <c r="BIE416" s="47"/>
      <c r="BIF416" s="47"/>
      <c r="BIG416" s="47"/>
      <c r="BIH416" s="47"/>
      <c r="BII416" s="47"/>
      <c r="BIJ416" s="47"/>
      <c r="BIK416" s="47"/>
      <c r="BIL416" s="47"/>
      <c r="BIM416" s="47"/>
      <c r="BIN416" s="47"/>
      <c r="BIO416" s="47"/>
      <c r="BIP416" s="47"/>
      <c r="BIQ416" s="47"/>
      <c r="BIR416" s="47"/>
      <c r="BIS416" s="47"/>
      <c r="BIT416" s="47"/>
      <c r="BIU416" s="47"/>
      <c r="BIV416" s="47"/>
      <c r="BIW416" s="47"/>
      <c r="BIX416" s="47"/>
      <c r="BIY416" s="47"/>
      <c r="BIZ416" s="47"/>
      <c r="BJA416" s="47"/>
      <c r="BJB416" s="47"/>
      <c r="BJC416" s="47"/>
      <c r="BJD416" s="47"/>
      <c r="BJE416" s="47"/>
      <c r="BJF416" s="47"/>
      <c r="BJG416" s="47"/>
      <c r="BJH416" s="47"/>
      <c r="BJI416" s="47"/>
      <c r="BJJ416" s="47"/>
      <c r="BJK416" s="47"/>
      <c r="BJL416" s="47"/>
      <c r="BJM416" s="47"/>
      <c r="BJN416" s="47"/>
      <c r="BJO416" s="47"/>
      <c r="BJP416" s="47"/>
      <c r="BJQ416" s="47"/>
      <c r="BJR416" s="47"/>
      <c r="BJS416" s="47"/>
      <c r="BJT416" s="47"/>
      <c r="BJU416" s="47"/>
      <c r="BJV416" s="47"/>
      <c r="BJW416" s="47"/>
      <c r="BJX416" s="47"/>
      <c r="BJY416" s="47"/>
      <c r="BJZ416" s="47"/>
      <c r="BKA416" s="47"/>
      <c r="BKB416" s="47"/>
      <c r="BKC416" s="47"/>
      <c r="BKD416" s="47"/>
      <c r="BKE416" s="47"/>
      <c r="BKF416" s="47"/>
      <c r="BKG416" s="47"/>
      <c r="BKH416" s="47"/>
      <c r="BKI416" s="47"/>
      <c r="BKJ416" s="47"/>
      <c r="BKK416" s="47"/>
      <c r="BKL416" s="47"/>
      <c r="BKM416" s="47"/>
      <c r="BKN416" s="47"/>
      <c r="BKO416" s="47"/>
      <c r="BKP416" s="47"/>
      <c r="BKQ416" s="47"/>
      <c r="BKR416" s="47"/>
      <c r="BKS416" s="47"/>
      <c r="BKT416" s="47"/>
      <c r="BKU416" s="47"/>
      <c r="BKV416" s="47"/>
      <c r="BKW416" s="47"/>
      <c r="BKX416" s="47"/>
      <c r="BKY416" s="47"/>
      <c r="BKZ416" s="47"/>
      <c r="BLA416" s="47"/>
      <c r="BLB416" s="47"/>
      <c r="BLC416" s="47"/>
      <c r="BLD416" s="47"/>
      <c r="BLE416" s="47"/>
      <c r="BLF416" s="47"/>
      <c r="BLG416" s="47"/>
      <c r="BLH416" s="47"/>
      <c r="BLI416" s="47"/>
      <c r="BLJ416" s="47"/>
      <c r="BLK416" s="47"/>
      <c r="BLL416" s="47"/>
      <c r="BLM416" s="47"/>
      <c r="BLN416" s="47"/>
      <c r="BLO416" s="47"/>
      <c r="BLP416" s="47"/>
      <c r="BLQ416" s="47"/>
      <c r="BLR416" s="47"/>
      <c r="BLS416" s="47"/>
      <c r="BLT416" s="47"/>
      <c r="BLU416" s="47"/>
      <c r="BLV416" s="47"/>
      <c r="BLW416" s="47"/>
      <c r="BLX416" s="47"/>
      <c r="BLY416" s="47"/>
      <c r="BLZ416" s="47"/>
      <c r="BMA416" s="47"/>
      <c r="BMB416" s="47"/>
      <c r="BMC416" s="47"/>
      <c r="BMD416" s="47"/>
      <c r="BME416" s="47"/>
      <c r="BMF416" s="47"/>
      <c r="BMG416" s="47"/>
      <c r="BMH416" s="47"/>
      <c r="BMI416" s="47"/>
      <c r="BMJ416" s="47"/>
      <c r="BMK416" s="47"/>
      <c r="BML416" s="47"/>
      <c r="BMM416" s="47"/>
      <c r="BMN416" s="47"/>
      <c r="BMO416" s="47"/>
      <c r="BMP416" s="47"/>
      <c r="BMQ416" s="47"/>
      <c r="BMR416" s="47"/>
      <c r="BMS416" s="47"/>
      <c r="BMT416" s="47"/>
      <c r="BMU416" s="47"/>
      <c r="BMV416" s="47"/>
      <c r="BMW416" s="47"/>
      <c r="BMX416" s="47"/>
      <c r="BMY416" s="47"/>
      <c r="BMZ416" s="47"/>
      <c r="BNA416" s="47"/>
      <c r="BNB416" s="47"/>
      <c r="BNC416" s="47"/>
      <c r="BND416" s="47"/>
      <c r="BNE416" s="47"/>
      <c r="BNF416" s="47"/>
      <c r="BNG416" s="47"/>
      <c r="BNH416" s="47"/>
      <c r="BNI416" s="47"/>
      <c r="BNJ416" s="47"/>
      <c r="BNK416" s="47"/>
      <c r="BNL416" s="47"/>
      <c r="BNM416" s="47"/>
      <c r="BNN416" s="47"/>
      <c r="BNO416" s="47"/>
      <c r="BNP416" s="47"/>
      <c r="BNQ416" s="47"/>
      <c r="BNR416" s="47"/>
      <c r="BNS416" s="47"/>
      <c r="BNT416" s="47"/>
      <c r="BNU416" s="47"/>
      <c r="BNV416" s="47"/>
      <c r="BNW416" s="47"/>
      <c r="BNX416" s="47"/>
      <c r="BNY416" s="47"/>
      <c r="BNZ416" s="47"/>
      <c r="BOA416" s="47"/>
      <c r="BOB416" s="47"/>
      <c r="BOC416" s="47"/>
      <c r="BOD416" s="47"/>
      <c r="BOE416" s="47"/>
      <c r="BOF416" s="47"/>
      <c r="BOG416" s="47"/>
      <c r="BOH416" s="47"/>
      <c r="BOI416" s="47"/>
      <c r="BOJ416" s="47"/>
      <c r="BOK416" s="47"/>
      <c r="BOL416" s="47"/>
      <c r="BOM416" s="47"/>
      <c r="BON416" s="47"/>
      <c r="BOO416" s="47"/>
      <c r="BOP416" s="47"/>
      <c r="BOQ416" s="47"/>
      <c r="BOR416" s="47"/>
      <c r="BOS416" s="47"/>
      <c r="BOT416" s="47"/>
      <c r="BOU416" s="47"/>
      <c r="BOV416" s="47"/>
      <c r="BOW416" s="47"/>
      <c r="BOX416" s="47"/>
      <c r="BOY416" s="47"/>
      <c r="BOZ416" s="47"/>
      <c r="BPA416" s="47"/>
      <c r="BPB416" s="47"/>
      <c r="BPC416" s="47"/>
      <c r="BPD416" s="47"/>
      <c r="BPE416" s="47"/>
      <c r="BPF416" s="47"/>
      <c r="BPG416" s="47"/>
      <c r="BPH416" s="47"/>
      <c r="BPI416" s="47"/>
      <c r="BPJ416" s="47"/>
      <c r="BPK416" s="47"/>
      <c r="BPL416" s="47"/>
      <c r="BPM416" s="47"/>
      <c r="BPN416" s="47"/>
      <c r="BPO416" s="47"/>
      <c r="BPP416" s="47"/>
      <c r="BPQ416" s="47"/>
      <c r="BPR416" s="47"/>
      <c r="BPS416" s="47"/>
      <c r="BPT416" s="47"/>
      <c r="BPU416" s="47"/>
      <c r="BPV416" s="47"/>
      <c r="BPW416" s="47"/>
      <c r="BPX416" s="47"/>
      <c r="BPY416" s="47"/>
      <c r="BPZ416" s="47"/>
      <c r="BQA416" s="47"/>
      <c r="BQB416" s="47"/>
      <c r="BQC416" s="47"/>
      <c r="BQD416" s="47"/>
      <c r="BQE416" s="47"/>
      <c r="BQF416" s="47"/>
      <c r="BQG416" s="47"/>
      <c r="BQH416" s="47"/>
      <c r="BQI416" s="47"/>
      <c r="BQJ416" s="47"/>
      <c r="BQK416" s="47"/>
      <c r="BQL416" s="47"/>
      <c r="BQM416" s="47"/>
      <c r="BQN416" s="47"/>
      <c r="BQO416" s="47"/>
      <c r="BQP416" s="47"/>
      <c r="BQQ416" s="47"/>
      <c r="BQR416" s="47"/>
      <c r="BQS416" s="47"/>
      <c r="BQT416" s="47"/>
      <c r="BQU416" s="47"/>
      <c r="BQV416" s="47"/>
      <c r="BQW416" s="47"/>
      <c r="BQX416" s="47"/>
      <c r="BQY416" s="47"/>
      <c r="BQZ416" s="47"/>
      <c r="BRA416" s="47"/>
      <c r="BRB416" s="47"/>
      <c r="BRC416" s="47"/>
      <c r="BRD416" s="47"/>
      <c r="BRE416" s="47"/>
      <c r="BRF416" s="47"/>
      <c r="BRG416" s="47"/>
      <c r="BRH416" s="47"/>
      <c r="BRI416" s="47"/>
      <c r="BRJ416" s="47"/>
      <c r="BRK416" s="47"/>
      <c r="BRL416" s="47"/>
      <c r="BRM416" s="47"/>
      <c r="BRN416" s="47"/>
      <c r="BRO416" s="47"/>
      <c r="BRP416" s="47"/>
      <c r="BRQ416" s="47"/>
      <c r="BRR416" s="47"/>
      <c r="BRS416" s="47"/>
      <c r="BRT416" s="47"/>
      <c r="BRU416" s="47"/>
      <c r="BRV416" s="47"/>
      <c r="BRW416" s="47"/>
      <c r="BRX416" s="47"/>
      <c r="BRY416" s="47"/>
      <c r="BRZ416" s="47"/>
      <c r="BSA416" s="47"/>
      <c r="BSB416" s="47"/>
      <c r="BSC416" s="47"/>
      <c r="BSD416" s="47"/>
      <c r="BSE416" s="47"/>
      <c r="BSF416" s="47"/>
      <c r="BSG416" s="47"/>
      <c r="BSH416" s="47"/>
      <c r="BSI416" s="47"/>
      <c r="BSJ416" s="47"/>
      <c r="BSK416" s="47"/>
      <c r="BSL416" s="47"/>
      <c r="BSM416" s="47"/>
      <c r="BSN416" s="47"/>
      <c r="BSO416" s="47"/>
      <c r="BSP416" s="47"/>
      <c r="BSQ416" s="47"/>
      <c r="BSR416" s="47"/>
      <c r="BSS416" s="47"/>
      <c r="BST416" s="47"/>
      <c r="BSU416" s="47"/>
      <c r="BSV416" s="47"/>
      <c r="BSW416" s="47"/>
      <c r="BSX416" s="47"/>
      <c r="BSY416" s="47"/>
      <c r="BSZ416" s="47"/>
      <c r="BTA416" s="47"/>
      <c r="BTB416" s="47"/>
      <c r="BTC416" s="47"/>
      <c r="BTD416" s="47"/>
      <c r="BTE416" s="47"/>
      <c r="BTF416" s="47"/>
      <c r="BTG416" s="47"/>
      <c r="BTH416" s="47"/>
      <c r="BTI416" s="47"/>
      <c r="BTJ416" s="47"/>
      <c r="BTK416" s="47"/>
      <c r="BTL416" s="47"/>
      <c r="BTM416" s="47"/>
      <c r="BTN416" s="47"/>
      <c r="BTO416" s="47"/>
      <c r="BTP416" s="47"/>
      <c r="BTQ416" s="47"/>
      <c r="BTR416" s="47"/>
      <c r="BTS416" s="47"/>
      <c r="BTT416" s="47"/>
      <c r="BTU416" s="47"/>
      <c r="BTV416" s="47"/>
      <c r="BTW416" s="47"/>
      <c r="BTX416" s="47"/>
      <c r="BTY416" s="47"/>
      <c r="BTZ416" s="47"/>
      <c r="BUA416" s="47"/>
      <c r="BUB416" s="47"/>
      <c r="BUC416" s="47"/>
      <c r="BUD416" s="47"/>
      <c r="BUE416" s="47"/>
      <c r="BUF416" s="47"/>
      <c r="BUG416" s="47"/>
      <c r="BUH416" s="47"/>
      <c r="BUI416" s="47"/>
      <c r="BUJ416" s="47"/>
      <c r="BUK416" s="47"/>
      <c r="BUL416" s="47"/>
      <c r="BUM416" s="47"/>
      <c r="BUN416" s="47"/>
      <c r="BUO416" s="47"/>
      <c r="BUP416" s="47"/>
      <c r="BUQ416" s="47"/>
      <c r="BUR416" s="47"/>
      <c r="BUS416" s="47"/>
      <c r="BUT416" s="47"/>
      <c r="BUU416" s="47"/>
      <c r="BUV416" s="47"/>
      <c r="BUW416" s="47"/>
      <c r="BUX416" s="47"/>
      <c r="BUY416" s="47"/>
      <c r="BUZ416" s="47"/>
      <c r="BVA416" s="47"/>
      <c r="BVB416" s="47"/>
      <c r="BVC416" s="47"/>
      <c r="BVD416" s="47"/>
      <c r="BVE416" s="47"/>
      <c r="BVF416" s="47"/>
      <c r="BVG416" s="47"/>
      <c r="BVH416" s="47"/>
      <c r="BVI416" s="47"/>
      <c r="BVJ416" s="47"/>
      <c r="BVK416" s="47"/>
      <c r="BVL416" s="47"/>
      <c r="BVM416" s="47"/>
      <c r="BVN416" s="47"/>
      <c r="BVO416" s="47"/>
      <c r="BVP416" s="47"/>
      <c r="BVQ416" s="47"/>
      <c r="BVR416" s="47"/>
      <c r="BVS416" s="47"/>
      <c r="BVT416" s="47"/>
      <c r="BVU416" s="47"/>
      <c r="BVV416" s="47"/>
      <c r="BVW416" s="47"/>
      <c r="BVX416" s="47"/>
      <c r="BVY416" s="47"/>
      <c r="BVZ416" s="47"/>
      <c r="BWA416" s="47"/>
      <c r="BWB416" s="47"/>
      <c r="BWC416" s="47"/>
      <c r="BWD416" s="47"/>
      <c r="BWE416" s="47"/>
      <c r="BWF416" s="47"/>
      <c r="BWG416" s="47"/>
      <c r="BWH416" s="47"/>
      <c r="BWI416" s="47"/>
      <c r="BWJ416" s="47"/>
      <c r="BWK416" s="47"/>
      <c r="BWL416" s="47"/>
      <c r="BWM416" s="47"/>
      <c r="BWN416" s="47"/>
      <c r="BWO416" s="47"/>
      <c r="BWP416" s="47"/>
      <c r="BWQ416" s="47"/>
      <c r="BWR416" s="47"/>
      <c r="BWS416" s="47"/>
      <c r="BWT416" s="47"/>
      <c r="BWU416" s="47"/>
      <c r="BWV416" s="47"/>
      <c r="BWW416" s="47"/>
      <c r="BWX416" s="47"/>
      <c r="BWY416" s="47"/>
      <c r="BWZ416" s="47"/>
      <c r="BXA416" s="47"/>
      <c r="BXB416" s="47"/>
      <c r="BXC416" s="47"/>
      <c r="BXD416" s="47"/>
      <c r="BXE416" s="47"/>
      <c r="BXF416" s="47"/>
      <c r="BXG416" s="47"/>
      <c r="BXH416" s="47"/>
      <c r="BXI416" s="47"/>
      <c r="BXJ416" s="47"/>
      <c r="BXK416" s="47"/>
      <c r="BXL416" s="47"/>
      <c r="BXM416" s="47"/>
      <c r="BXN416" s="47"/>
      <c r="BXO416" s="47"/>
      <c r="BXP416" s="47"/>
      <c r="BXQ416" s="47"/>
      <c r="BXR416" s="47"/>
      <c r="BXS416" s="47"/>
      <c r="BXT416" s="47"/>
      <c r="BXU416" s="47"/>
      <c r="BXV416" s="47"/>
      <c r="BXW416" s="47"/>
      <c r="BXX416" s="47"/>
      <c r="BXY416" s="47"/>
      <c r="BXZ416" s="47"/>
      <c r="BYA416" s="47"/>
      <c r="BYB416" s="47"/>
      <c r="BYC416" s="47"/>
      <c r="BYD416" s="47"/>
      <c r="BYE416" s="47"/>
      <c r="BYF416" s="47"/>
      <c r="BYG416" s="47"/>
      <c r="BYH416" s="47"/>
      <c r="BYI416" s="47"/>
      <c r="BYJ416" s="47"/>
      <c r="BYK416" s="47"/>
      <c r="BYL416" s="47"/>
      <c r="BYM416" s="47"/>
      <c r="BYN416" s="47"/>
      <c r="BYO416" s="47"/>
      <c r="BYP416" s="47"/>
      <c r="BYQ416" s="47"/>
      <c r="BYR416" s="47"/>
      <c r="BYS416" s="47"/>
      <c r="BYT416" s="47"/>
      <c r="BYU416" s="47"/>
      <c r="BYV416" s="47"/>
      <c r="BYW416" s="47"/>
      <c r="BYX416" s="47"/>
      <c r="BYY416" s="47"/>
      <c r="BYZ416" s="47"/>
      <c r="BZA416" s="47"/>
      <c r="BZB416" s="47"/>
      <c r="BZC416" s="47"/>
      <c r="BZD416" s="47"/>
      <c r="BZE416" s="47"/>
      <c r="BZF416" s="47"/>
      <c r="BZG416" s="47"/>
      <c r="BZH416" s="47"/>
      <c r="BZI416" s="47"/>
      <c r="BZJ416" s="47"/>
      <c r="BZK416" s="47"/>
      <c r="BZL416" s="47"/>
      <c r="BZM416" s="47"/>
      <c r="BZN416" s="47"/>
      <c r="BZO416" s="47"/>
      <c r="BZP416" s="47"/>
      <c r="BZQ416" s="47"/>
      <c r="BZR416" s="47"/>
      <c r="BZS416" s="47"/>
      <c r="BZT416" s="47"/>
      <c r="BZU416" s="47"/>
      <c r="BZV416" s="47"/>
      <c r="BZW416" s="47"/>
      <c r="BZX416" s="47"/>
      <c r="BZY416" s="47"/>
      <c r="BZZ416" s="47"/>
      <c r="CAA416" s="47"/>
      <c r="CAB416" s="47"/>
      <c r="CAC416" s="47"/>
      <c r="CAD416" s="47"/>
      <c r="CAE416" s="47"/>
      <c r="CAF416" s="47"/>
      <c r="CAG416" s="47"/>
      <c r="CAH416" s="47"/>
      <c r="CAI416" s="47"/>
      <c r="CAJ416" s="47"/>
      <c r="CAK416" s="47"/>
      <c r="CAL416" s="47"/>
      <c r="CAM416" s="47"/>
      <c r="CAN416" s="47"/>
      <c r="CAO416" s="47"/>
      <c r="CAP416" s="47"/>
      <c r="CAQ416" s="47"/>
      <c r="CAR416" s="47"/>
      <c r="CAS416" s="47"/>
      <c r="CAT416" s="47"/>
      <c r="CAU416" s="47"/>
      <c r="CAV416" s="47"/>
      <c r="CAW416" s="47"/>
      <c r="CAX416" s="47"/>
      <c r="CAY416" s="47"/>
      <c r="CAZ416" s="47"/>
      <c r="CBA416" s="47"/>
      <c r="CBB416" s="47"/>
      <c r="CBC416" s="47"/>
      <c r="CBD416" s="47"/>
      <c r="CBE416" s="47"/>
      <c r="CBF416" s="47"/>
      <c r="CBG416" s="47"/>
      <c r="CBH416" s="47"/>
      <c r="CBI416" s="47"/>
      <c r="CBJ416" s="47"/>
      <c r="CBK416" s="47"/>
      <c r="CBL416" s="47"/>
      <c r="CBM416" s="47"/>
      <c r="CBN416" s="47"/>
      <c r="CBO416" s="47"/>
      <c r="CBP416" s="47"/>
      <c r="CBQ416" s="47"/>
      <c r="CBR416" s="47"/>
      <c r="CBS416" s="47"/>
      <c r="CBT416" s="47"/>
      <c r="CBU416" s="47"/>
      <c r="CBV416" s="47"/>
      <c r="CBW416" s="47"/>
      <c r="CBX416" s="47"/>
      <c r="CBY416" s="47"/>
      <c r="CBZ416" s="47"/>
      <c r="CCA416" s="47"/>
      <c r="CCB416" s="47"/>
      <c r="CCC416" s="47"/>
      <c r="CCD416" s="47"/>
      <c r="CCE416" s="47"/>
      <c r="CCF416" s="47"/>
      <c r="CCG416" s="47"/>
      <c r="CCH416" s="47"/>
      <c r="CCI416" s="47"/>
      <c r="CCJ416" s="47"/>
      <c r="CCK416" s="47"/>
      <c r="CCL416" s="47"/>
      <c r="CCM416" s="47"/>
      <c r="CCN416" s="47"/>
      <c r="CCO416" s="47"/>
      <c r="CCP416" s="47"/>
      <c r="CCQ416" s="47"/>
      <c r="CCR416" s="47"/>
      <c r="CCS416" s="47"/>
      <c r="CCT416" s="47"/>
      <c r="CCU416" s="47"/>
      <c r="CCV416" s="47"/>
      <c r="CCW416" s="47"/>
      <c r="CCX416" s="47"/>
      <c r="CCY416" s="47"/>
      <c r="CCZ416" s="47"/>
      <c r="CDA416" s="47"/>
      <c r="CDB416" s="47"/>
      <c r="CDC416" s="47"/>
      <c r="CDD416" s="47"/>
      <c r="CDE416" s="47"/>
      <c r="CDF416" s="47"/>
      <c r="CDG416" s="47"/>
      <c r="CDH416" s="47"/>
      <c r="CDI416" s="47"/>
      <c r="CDJ416" s="47"/>
      <c r="CDK416" s="47"/>
      <c r="CDL416" s="47"/>
      <c r="CDM416" s="47"/>
      <c r="CDN416" s="47"/>
      <c r="CDO416" s="47"/>
      <c r="CDP416" s="47"/>
      <c r="CDQ416" s="47"/>
      <c r="CDR416" s="47"/>
      <c r="CDS416" s="47"/>
      <c r="CDT416" s="47"/>
      <c r="CDU416" s="47"/>
      <c r="CDV416" s="47"/>
      <c r="CDW416" s="47"/>
      <c r="CDX416" s="47"/>
      <c r="CDY416" s="47"/>
      <c r="CDZ416" s="47"/>
      <c r="CEA416" s="47"/>
      <c r="CEB416" s="47"/>
      <c r="CEC416" s="47"/>
      <c r="CED416" s="47"/>
      <c r="CEE416" s="47"/>
      <c r="CEF416" s="47"/>
      <c r="CEG416" s="47"/>
      <c r="CEH416" s="47"/>
      <c r="CEI416" s="47"/>
      <c r="CEJ416" s="47"/>
      <c r="CEK416" s="47"/>
      <c r="CEL416" s="47"/>
      <c r="CEM416" s="47"/>
      <c r="CEN416" s="47"/>
      <c r="CEO416" s="47"/>
      <c r="CEP416" s="47"/>
      <c r="CEQ416" s="47"/>
      <c r="CER416" s="47"/>
      <c r="CES416" s="47"/>
      <c r="CET416" s="47"/>
      <c r="CEU416" s="47"/>
      <c r="CEV416" s="47"/>
      <c r="CEW416" s="47"/>
      <c r="CEX416" s="47"/>
      <c r="CEY416" s="47"/>
      <c r="CEZ416" s="47"/>
      <c r="CFA416" s="47"/>
      <c r="CFB416" s="47"/>
      <c r="CFC416" s="47"/>
      <c r="CFD416" s="47"/>
      <c r="CFE416" s="47"/>
      <c r="CFF416" s="47"/>
      <c r="CFG416" s="47"/>
      <c r="CFH416" s="47"/>
      <c r="CFI416" s="47"/>
      <c r="CFJ416" s="47"/>
      <c r="CFK416" s="47"/>
      <c r="CFL416" s="47"/>
      <c r="CFM416" s="47"/>
      <c r="CFN416" s="47"/>
      <c r="CFO416" s="47"/>
      <c r="CFP416" s="47"/>
      <c r="CFQ416" s="47"/>
      <c r="CFR416" s="47"/>
      <c r="CFS416" s="47"/>
      <c r="CFT416" s="47"/>
      <c r="CFU416" s="47"/>
      <c r="CFV416" s="47"/>
      <c r="CFW416" s="47"/>
      <c r="CFX416" s="47"/>
      <c r="CFY416" s="47"/>
      <c r="CFZ416" s="47"/>
      <c r="CGA416" s="47"/>
      <c r="CGB416" s="47"/>
      <c r="CGC416" s="47"/>
      <c r="CGD416" s="47"/>
      <c r="CGE416" s="47"/>
      <c r="CGF416" s="47"/>
      <c r="CGG416" s="47"/>
      <c r="CGH416" s="47"/>
      <c r="CGI416" s="47"/>
      <c r="CGJ416" s="47"/>
      <c r="CGK416" s="47"/>
      <c r="CGL416" s="47"/>
      <c r="CGM416" s="47"/>
      <c r="CGN416" s="47"/>
      <c r="CGO416" s="47"/>
      <c r="CGP416" s="47"/>
      <c r="CGQ416" s="47"/>
      <c r="CGR416" s="47"/>
      <c r="CGS416" s="47"/>
      <c r="CGT416" s="47"/>
      <c r="CGU416" s="47"/>
      <c r="CGV416" s="47"/>
      <c r="CGW416" s="47"/>
      <c r="CGX416" s="47"/>
      <c r="CGY416" s="47"/>
      <c r="CGZ416" s="47"/>
      <c r="CHA416" s="47"/>
      <c r="CHB416" s="47"/>
      <c r="CHC416" s="47"/>
      <c r="CHD416" s="47"/>
      <c r="CHE416" s="47"/>
      <c r="CHF416" s="47"/>
      <c r="CHG416" s="47"/>
      <c r="CHH416" s="47"/>
      <c r="CHI416" s="47"/>
      <c r="CHJ416" s="47"/>
      <c r="CHK416" s="47"/>
      <c r="CHL416" s="47"/>
      <c r="CHM416" s="47"/>
      <c r="CHN416" s="47"/>
      <c r="CHO416" s="47"/>
      <c r="CHP416" s="47"/>
      <c r="CHQ416" s="47"/>
      <c r="CHR416" s="47"/>
      <c r="CHS416" s="47"/>
      <c r="CHT416" s="47"/>
      <c r="CHU416" s="47"/>
      <c r="CHV416" s="47"/>
      <c r="CHW416" s="47"/>
      <c r="CHX416" s="47"/>
      <c r="CHY416" s="47"/>
      <c r="CHZ416" s="47"/>
      <c r="CIA416" s="47"/>
      <c r="CIB416" s="47"/>
      <c r="CIC416" s="47"/>
      <c r="CID416" s="47"/>
      <c r="CIE416" s="47"/>
      <c r="CIF416" s="47"/>
      <c r="CIG416" s="47"/>
      <c r="CIH416" s="47"/>
      <c r="CII416" s="47"/>
      <c r="CIJ416" s="47"/>
      <c r="CIK416" s="47"/>
      <c r="CIL416" s="47"/>
      <c r="CIM416" s="47"/>
      <c r="CIN416" s="47"/>
      <c r="CIO416" s="47"/>
      <c r="CIP416" s="47"/>
      <c r="CIQ416" s="47"/>
      <c r="CIR416" s="47"/>
      <c r="CIS416" s="47"/>
      <c r="CIT416" s="47"/>
      <c r="CIU416" s="47"/>
      <c r="CIV416" s="47"/>
      <c r="CIW416" s="47"/>
      <c r="CIX416" s="47"/>
      <c r="CIY416" s="47"/>
      <c r="CIZ416" s="47"/>
      <c r="CJA416" s="47"/>
      <c r="CJB416" s="47"/>
      <c r="CJC416" s="47"/>
      <c r="CJD416" s="47"/>
      <c r="CJE416" s="47"/>
      <c r="CJF416" s="47"/>
      <c r="CJG416" s="47"/>
      <c r="CJH416" s="47"/>
      <c r="CJI416" s="47"/>
      <c r="CJJ416" s="47"/>
      <c r="CJK416" s="47"/>
      <c r="CJL416" s="47"/>
      <c r="CJM416" s="47"/>
      <c r="CJN416" s="47"/>
      <c r="CJO416" s="47"/>
      <c r="CJP416" s="47"/>
      <c r="CJQ416" s="47"/>
      <c r="CJR416" s="47"/>
      <c r="CJS416" s="47"/>
      <c r="CJT416" s="47"/>
      <c r="CJU416" s="47"/>
      <c r="CJV416" s="47"/>
      <c r="CJW416" s="47"/>
      <c r="CJX416" s="47"/>
      <c r="CJY416" s="47"/>
      <c r="CJZ416" s="47"/>
      <c r="CKA416" s="47"/>
      <c r="CKB416" s="47"/>
      <c r="CKC416" s="47"/>
      <c r="CKD416" s="47"/>
      <c r="CKE416" s="47"/>
      <c r="CKF416" s="47"/>
      <c r="CKG416" s="47"/>
      <c r="CKH416" s="47"/>
      <c r="CKI416" s="47"/>
      <c r="CKJ416" s="47"/>
      <c r="CKK416" s="47"/>
      <c r="CKL416" s="47"/>
      <c r="CKM416" s="47"/>
      <c r="CKN416" s="47"/>
      <c r="CKO416" s="47"/>
      <c r="CKP416" s="47"/>
      <c r="CKQ416" s="47"/>
      <c r="CKR416" s="47"/>
      <c r="CKS416" s="47"/>
      <c r="CKT416" s="47"/>
      <c r="CKU416" s="47"/>
      <c r="CKV416" s="47"/>
      <c r="CKW416" s="47"/>
      <c r="CKX416" s="47"/>
      <c r="CKY416" s="47"/>
      <c r="CKZ416" s="47"/>
      <c r="CLA416" s="47"/>
      <c r="CLB416" s="47"/>
      <c r="CLC416" s="47"/>
      <c r="CLD416" s="47"/>
      <c r="CLE416" s="47"/>
      <c r="CLF416" s="47"/>
      <c r="CLG416" s="47"/>
      <c r="CLH416" s="47"/>
      <c r="CLI416" s="47"/>
      <c r="CLJ416" s="47"/>
      <c r="CLK416" s="47"/>
      <c r="CLL416" s="47"/>
      <c r="CLM416" s="47"/>
      <c r="CLN416" s="47"/>
      <c r="CLO416" s="47"/>
      <c r="CLP416" s="47"/>
      <c r="CLQ416" s="47"/>
      <c r="CLR416" s="47"/>
      <c r="CLS416" s="47"/>
      <c r="CLT416" s="47"/>
      <c r="CLU416" s="47"/>
      <c r="CLV416" s="47"/>
      <c r="CLW416" s="47"/>
      <c r="CLX416" s="47"/>
      <c r="CLY416" s="47"/>
      <c r="CLZ416" s="47"/>
      <c r="CMA416" s="47"/>
      <c r="CMB416" s="47"/>
      <c r="CMC416" s="47"/>
      <c r="CMD416" s="47"/>
      <c r="CME416" s="47"/>
      <c r="CMF416" s="47"/>
      <c r="CMG416" s="47"/>
      <c r="CMH416" s="47"/>
      <c r="CMI416" s="47"/>
      <c r="CMJ416" s="47"/>
      <c r="CMK416" s="47"/>
      <c r="CML416" s="47"/>
      <c r="CMM416" s="47"/>
      <c r="CMN416" s="47"/>
      <c r="CMO416" s="47"/>
      <c r="CMP416" s="47"/>
      <c r="CMQ416" s="47"/>
      <c r="CMR416" s="47"/>
      <c r="CMS416" s="47"/>
      <c r="CMT416" s="47"/>
      <c r="CMU416" s="47"/>
      <c r="CMV416" s="47"/>
      <c r="CMW416" s="47"/>
      <c r="CMX416" s="47"/>
      <c r="CMY416" s="47"/>
      <c r="CMZ416" s="47"/>
      <c r="CNA416" s="47"/>
      <c r="CNB416" s="47"/>
      <c r="CNC416" s="47"/>
      <c r="CND416" s="47"/>
      <c r="CNE416" s="47"/>
      <c r="CNF416" s="47"/>
      <c r="CNG416" s="47"/>
      <c r="CNH416" s="47"/>
      <c r="CNI416" s="47"/>
      <c r="CNJ416" s="47"/>
      <c r="CNK416" s="47"/>
      <c r="CNL416" s="47"/>
      <c r="CNM416" s="47"/>
      <c r="CNN416" s="47"/>
      <c r="CNO416" s="47"/>
      <c r="CNP416" s="47"/>
      <c r="CNQ416" s="47"/>
      <c r="CNR416" s="47"/>
      <c r="CNS416" s="47"/>
      <c r="CNT416" s="47"/>
      <c r="CNU416" s="47"/>
      <c r="CNV416" s="47"/>
      <c r="CNW416" s="47"/>
      <c r="CNX416" s="47"/>
      <c r="CNY416" s="47"/>
      <c r="CNZ416" s="47"/>
      <c r="COA416" s="47"/>
      <c r="COB416" s="47"/>
      <c r="COC416" s="47"/>
      <c r="COD416" s="47"/>
      <c r="COE416" s="47"/>
      <c r="COF416" s="47"/>
      <c r="COG416" s="47"/>
      <c r="COH416" s="47"/>
      <c r="COI416" s="47"/>
      <c r="COJ416" s="47"/>
      <c r="COK416" s="47"/>
      <c r="COL416" s="47"/>
      <c r="COM416" s="47"/>
      <c r="CON416" s="47"/>
      <c r="COO416" s="47"/>
      <c r="COP416" s="47"/>
      <c r="COQ416" s="47"/>
      <c r="COR416" s="47"/>
      <c r="COS416" s="47"/>
      <c r="COT416" s="47"/>
      <c r="COU416" s="47"/>
      <c r="COV416" s="47"/>
      <c r="COW416" s="47"/>
      <c r="COX416" s="47"/>
      <c r="COY416" s="47"/>
      <c r="COZ416" s="47"/>
      <c r="CPA416" s="47"/>
      <c r="CPB416" s="47"/>
      <c r="CPC416" s="47"/>
      <c r="CPD416" s="47"/>
      <c r="CPE416" s="47"/>
      <c r="CPF416" s="47"/>
      <c r="CPG416" s="47"/>
      <c r="CPH416" s="47"/>
      <c r="CPI416" s="47"/>
      <c r="CPJ416" s="47"/>
      <c r="CPK416" s="47"/>
      <c r="CPL416" s="47"/>
      <c r="CPM416" s="47"/>
      <c r="CPN416" s="47"/>
      <c r="CPO416" s="47"/>
      <c r="CPP416" s="47"/>
      <c r="CPQ416" s="47"/>
      <c r="CPR416" s="47"/>
      <c r="CPS416" s="47"/>
      <c r="CPT416" s="47"/>
      <c r="CPU416" s="47"/>
      <c r="CPV416" s="47"/>
      <c r="CPW416" s="47"/>
      <c r="CPX416" s="47"/>
      <c r="CPY416" s="47"/>
      <c r="CPZ416" s="47"/>
      <c r="CQA416" s="47"/>
      <c r="CQB416" s="47"/>
      <c r="CQC416" s="47"/>
      <c r="CQD416" s="47"/>
      <c r="CQE416" s="47"/>
      <c r="CQF416" s="47"/>
      <c r="CQG416" s="47"/>
      <c r="CQH416" s="47"/>
      <c r="CQI416" s="47"/>
      <c r="CQJ416" s="47"/>
      <c r="CQK416" s="47"/>
      <c r="CQL416" s="47"/>
      <c r="CQM416" s="47"/>
      <c r="CQN416" s="47"/>
      <c r="CQO416" s="47"/>
      <c r="CQP416" s="47"/>
      <c r="CQQ416" s="47"/>
      <c r="CQR416" s="47"/>
      <c r="CQS416" s="47"/>
      <c r="CQT416" s="47"/>
      <c r="CQU416" s="47"/>
      <c r="CQV416" s="47"/>
      <c r="CQW416" s="47"/>
      <c r="CQX416" s="47"/>
      <c r="CQY416" s="47"/>
      <c r="CQZ416" s="47"/>
      <c r="CRA416" s="47"/>
      <c r="CRB416" s="47"/>
      <c r="CRC416" s="47"/>
      <c r="CRD416" s="47"/>
      <c r="CRE416" s="47"/>
      <c r="CRF416" s="47"/>
      <c r="CRG416" s="47"/>
      <c r="CRH416" s="47"/>
      <c r="CRI416" s="47"/>
      <c r="CRJ416" s="47"/>
      <c r="CRK416" s="47"/>
      <c r="CRL416" s="47"/>
      <c r="CRM416" s="47"/>
      <c r="CRN416" s="47"/>
      <c r="CRO416" s="47"/>
      <c r="CRP416" s="47"/>
      <c r="CRQ416" s="47"/>
      <c r="CRR416" s="47"/>
      <c r="CRS416" s="47"/>
      <c r="CRT416" s="47"/>
      <c r="CRU416" s="47"/>
      <c r="CRV416" s="47"/>
      <c r="CRW416" s="47"/>
      <c r="CRX416" s="47"/>
      <c r="CRY416" s="47"/>
      <c r="CRZ416" s="47"/>
      <c r="CSA416" s="47"/>
      <c r="CSB416" s="47"/>
      <c r="CSC416" s="47"/>
      <c r="CSD416" s="47"/>
      <c r="CSE416" s="47"/>
      <c r="CSF416" s="47"/>
      <c r="CSG416" s="47"/>
      <c r="CSH416" s="47"/>
      <c r="CSI416" s="47"/>
      <c r="CSJ416" s="47"/>
      <c r="CSK416" s="47"/>
      <c r="CSL416" s="47"/>
      <c r="CSM416" s="47"/>
      <c r="CSN416" s="47"/>
      <c r="CSO416" s="47"/>
      <c r="CSP416" s="47"/>
      <c r="CSQ416" s="47"/>
      <c r="CSR416" s="47"/>
      <c r="CSS416" s="47"/>
      <c r="CST416" s="47"/>
      <c r="CSU416" s="47"/>
      <c r="CSV416" s="47"/>
      <c r="CSW416" s="47"/>
      <c r="CSX416" s="47"/>
      <c r="CSY416" s="47"/>
      <c r="CSZ416" s="47"/>
      <c r="CTA416" s="47"/>
      <c r="CTB416" s="47"/>
      <c r="CTC416" s="47"/>
      <c r="CTD416" s="47"/>
      <c r="CTE416" s="47"/>
      <c r="CTF416" s="47"/>
      <c r="CTG416" s="47"/>
      <c r="CTH416" s="47"/>
      <c r="CTI416" s="47"/>
      <c r="CTJ416" s="47"/>
      <c r="CTK416" s="47"/>
      <c r="CTL416" s="47"/>
      <c r="CTM416" s="47"/>
      <c r="CTN416" s="47"/>
      <c r="CTO416" s="47"/>
      <c r="CTP416" s="47"/>
      <c r="CTQ416" s="47"/>
      <c r="CTR416" s="47"/>
      <c r="CTS416" s="47"/>
      <c r="CTT416" s="47"/>
      <c r="CTU416" s="47"/>
      <c r="CTV416" s="47"/>
      <c r="CTW416" s="47"/>
      <c r="CTX416" s="47"/>
      <c r="CTY416" s="47"/>
      <c r="CTZ416" s="47"/>
      <c r="CUA416" s="47"/>
      <c r="CUB416" s="47"/>
      <c r="CUC416" s="47"/>
      <c r="CUD416" s="47"/>
      <c r="CUE416" s="47"/>
      <c r="CUF416" s="47"/>
      <c r="CUG416" s="47"/>
      <c r="CUH416" s="47"/>
      <c r="CUI416" s="47"/>
      <c r="CUJ416" s="47"/>
      <c r="CUK416" s="47"/>
      <c r="CUL416" s="47"/>
      <c r="CUM416" s="47"/>
      <c r="CUN416" s="47"/>
      <c r="CUO416" s="47"/>
      <c r="CUP416" s="47"/>
      <c r="CUQ416" s="47"/>
      <c r="CUR416" s="47"/>
      <c r="CUS416" s="47"/>
      <c r="CUT416" s="47"/>
      <c r="CUU416" s="47"/>
      <c r="CUV416" s="47"/>
      <c r="CUW416" s="47"/>
      <c r="CUX416" s="47"/>
      <c r="CUY416" s="47"/>
      <c r="CUZ416" s="47"/>
      <c r="CVA416" s="47"/>
      <c r="CVB416" s="47"/>
      <c r="CVC416" s="47"/>
      <c r="CVD416" s="47"/>
      <c r="CVE416" s="47"/>
      <c r="CVF416" s="47"/>
      <c r="CVG416" s="47"/>
      <c r="CVH416" s="47"/>
      <c r="CVI416" s="47"/>
      <c r="CVJ416" s="47"/>
      <c r="CVK416" s="47"/>
      <c r="CVL416" s="47"/>
      <c r="CVM416" s="47"/>
      <c r="CVN416" s="47"/>
      <c r="CVO416" s="47"/>
      <c r="CVP416" s="47"/>
      <c r="CVQ416" s="47"/>
      <c r="CVR416" s="47"/>
      <c r="CVS416" s="47"/>
      <c r="CVT416" s="47"/>
      <c r="CVU416" s="47"/>
      <c r="CVV416" s="47"/>
      <c r="CVW416" s="47"/>
      <c r="CVX416" s="47"/>
      <c r="CVY416" s="47"/>
      <c r="CVZ416" s="47"/>
      <c r="CWA416" s="47"/>
      <c r="CWB416" s="47"/>
      <c r="CWC416" s="47"/>
      <c r="CWD416" s="47"/>
      <c r="CWE416" s="47"/>
      <c r="CWF416" s="47"/>
      <c r="CWG416" s="47"/>
      <c r="CWH416" s="47"/>
      <c r="CWI416" s="47"/>
      <c r="CWJ416" s="47"/>
      <c r="CWK416" s="47"/>
      <c r="CWL416" s="47"/>
      <c r="CWM416" s="47"/>
      <c r="CWN416" s="47"/>
      <c r="CWO416" s="47"/>
      <c r="CWP416" s="47"/>
      <c r="CWQ416" s="47"/>
      <c r="CWR416" s="47"/>
      <c r="CWS416" s="47"/>
      <c r="CWT416" s="47"/>
      <c r="CWU416" s="47"/>
      <c r="CWV416" s="47"/>
      <c r="CWW416" s="47"/>
      <c r="CWX416" s="47"/>
      <c r="CWY416" s="47"/>
      <c r="CWZ416" s="47"/>
      <c r="CXA416" s="47"/>
      <c r="CXB416" s="47"/>
      <c r="CXC416" s="47"/>
      <c r="CXD416" s="47"/>
      <c r="CXE416" s="47"/>
      <c r="CXF416" s="47"/>
      <c r="CXG416" s="47"/>
      <c r="CXH416" s="47"/>
      <c r="CXI416" s="47"/>
      <c r="CXJ416" s="47"/>
      <c r="CXK416" s="47"/>
      <c r="CXL416" s="47"/>
      <c r="CXM416" s="47"/>
      <c r="CXN416" s="47"/>
      <c r="CXO416" s="47"/>
      <c r="CXP416" s="47"/>
      <c r="CXQ416" s="47"/>
      <c r="CXR416" s="47"/>
      <c r="CXS416" s="47"/>
      <c r="CXT416" s="47"/>
      <c r="CXU416" s="47"/>
      <c r="CXV416" s="47"/>
      <c r="CXW416" s="47"/>
      <c r="CXX416" s="47"/>
      <c r="CXY416" s="47"/>
      <c r="CXZ416" s="47"/>
      <c r="CYA416" s="47"/>
      <c r="CYB416" s="47"/>
      <c r="CYC416" s="47"/>
      <c r="CYD416" s="47"/>
      <c r="CYE416" s="47"/>
      <c r="CYF416" s="47"/>
      <c r="CYG416" s="47"/>
      <c r="CYH416" s="47"/>
      <c r="CYI416" s="47"/>
      <c r="CYJ416" s="47"/>
      <c r="CYK416" s="47"/>
      <c r="CYL416" s="47"/>
      <c r="CYM416" s="47"/>
      <c r="CYN416" s="47"/>
      <c r="CYO416" s="47"/>
      <c r="CYP416" s="47"/>
      <c r="CYQ416" s="47"/>
      <c r="CYR416" s="47"/>
      <c r="CYS416" s="47"/>
      <c r="CYT416" s="47"/>
      <c r="CYU416" s="47"/>
      <c r="CYV416" s="47"/>
      <c r="CYW416" s="47"/>
      <c r="CYX416" s="47"/>
      <c r="CYY416" s="47"/>
      <c r="CYZ416" s="47"/>
      <c r="CZA416" s="47"/>
      <c r="CZB416" s="47"/>
      <c r="CZC416" s="47"/>
      <c r="CZD416" s="47"/>
      <c r="CZE416" s="47"/>
      <c r="CZF416" s="47"/>
      <c r="CZG416" s="47"/>
      <c r="CZH416" s="47"/>
      <c r="CZI416" s="47"/>
      <c r="CZJ416" s="47"/>
      <c r="CZK416" s="47"/>
      <c r="CZL416" s="47"/>
      <c r="CZM416" s="47"/>
      <c r="CZN416" s="47"/>
      <c r="CZO416" s="47"/>
      <c r="CZP416" s="47"/>
      <c r="CZQ416" s="47"/>
      <c r="CZR416" s="47"/>
      <c r="CZS416" s="47"/>
      <c r="CZT416" s="47"/>
      <c r="CZU416" s="47"/>
      <c r="CZV416" s="47"/>
      <c r="CZW416" s="47"/>
      <c r="CZX416" s="47"/>
      <c r="CZY416" s="47"/>
      <c r="CZZ416" s="47"/>
      <c r="DAA416" s="47"/>
      <c r="DAB416" s="47"/>
      <c r="DAC416" s="47"/>
      <c r="DAD416" s="47"/>
      <c r="DAE416" s="47"/>
      <c r="DAF416" s="47"/>
      <c r="DAG416" s="47"/>
      <c r="DAH416" s="47"/>
      <c r="DAI416" s="47"/>
      <c r="DAJ416" s="47"/>
      <c r="DAK416" s="47"/>
      <c r="DAL416" s="47"/>
      <c r="DAM416" s="47"/>
      <c r="DAN416" s="47"/>
      <c r="DAO416" s="47"/>
      <c r="DAP416" s="47"/>
      <c r="DAQ416" s="47"/>
      <c r="DAR416" s="47"/>
      <c r="DAS416" s="47"/>
      <c r="DAT416" s="47"/>
      <c r="DAU416" s="47"/>
      <c r="DAV416" s="47"/>
      <c r="DAW416" s="47"/>
      <c r="DAX416" s="47"/>
      <c r="DAY416" s="47"/>
      <c r="DAZ416" s="47"/>
      <c r="DBA416" s="47"/>
      <c r="DBB416" s="47"/>
      <c r="DBC416" s="47"/>
      <c r="DBD416" s="47"/>
      <c r="DBE416" s="47"/>
      <c r="DBF416" s="47"/>
      <c r="DBG416" s="47"/>
      <c r="DBH416" s="47"/>
      <c r="DBI416" s="47"/>
      <c r="DBJ416" s="47"/>
      <c r="DBK416" s="47"/>
      <c r="DBL416" s="47"/>
      <c r="DBM416" s="47"/>
      <c r="DBN416" s="47"/>
      <c r="DBO416" s="47"/>
      <c r="DBP416" s="47"/>
      <c r="DBQ416" s="47"/>
      <c r="DBR416" s="47"/>
      <c r="DBS416" s="47"/>
      <c r="DBT416" s="47"/>
      <c r="DBU416" s="47"/>
      <c r="DBV416" s="47"/>
      <c r="DBW416" s="47"/>
      <c r="DBX416" s="47"/>
      <c r="DBY416" s="47"/>
      <c r="DBZ416" s="47"/>
      <c r="DCA416" s="47"/>
      <c r="DCB416" s="47"/>
      <c r="DCC416" s="47"/>
      <c r="DCD416" s="47"/>
      <c r="DCE416" s="47"/>
      <c r="DCF416" s="47"/>
      <c r="DCG416" s="47"/>
      <c r="DCH416" s="47"/>
      <c r="DCI416" s="47"/>
      <c r="DCJ416" s="47"/>
      <c r="DCK416" s="47"/>
      <c r="DCL416" s="47"/>
      <c r="DCM416" s="47"/>
      <c r="DCN416" s="47"/>
      <c r="DCO416" s="47"/>
      <c r="DCP416" s="47"/>
      <c r="DCQ416" s="47"/>
      <c r="DCR416" s="47"/>
      <c r="DCS416" s="47"/>
      <c r="DCT416" s="47"/>
      <c r="DCU416" s="47"/>
      <c r="DCV416" s="47"/>
      <c r="DCW416" s="47"/>
      <c r="DCX416" s="47"/>
      <c r="DCY416" s="47"/>
      <c r="DCZ416" s="47"/>
      <c r="DDA416" s="47"/>
      <c r="DDB416" s="47"/>
      <c r="DDC416" s="47"/>
      <c r="DDD416" s="47"/>
      <c r="DDE416" s="47"/>
      <c r="DDF416" s="47"/>
      <c r="DDG416" s="47"/>
      <c r="DDH416" s="47"/>
      <c r="DDI416" s="47"/>
      <c r="DDJ416" s="47"/>
      <c r="DDK416" s="47"/>
      <c r="DDL416" s="47"/>
      <c r="DDM416" s="47"/>
      <c r="DDN416" s="47"/>
      <c r="DDO416" s="47"/>
      <c r="DDP416" s="47"/>
      <c r="DDQ416" s="47"/>
      <c r="DDR416" s="47"/>
      <c r="DDS416" s="47"/>
      <c r="DDT416" s="47"/>
      <c r="DDU416" s="47"/>
      <c r="DDV416" s="47"/>
      <c r="DDW416" s="47"/>
      <c r="DDX416" s="47"/>
      <c r="DDY416" s="47"/>
      <c r="DDZ416" s="47"/>
      <c r="DEA416" s="47"/>
      <c r="DEB416" s="47"/>
      <c r="DEC416" s="47"/>
      <c r="DED416" s="47"/>
      <c r="DEE416" s="47"/>
      <c r="DEF416" s="47"/>
      <c r="DEG416" s="47"/>
      <c r="DEH416" s="47"/>
      <c r="DEI416" s="47"/>
      <c r="DEJ416" s="47"/>
      <c r="DEK416" s="47"/>
      <c r="DEL416" s="47"/>
      <c r="DEM416" s="47"/>
      <c r="DEN416" s="47"/>
      <c r="DEO416" s="47"/>
      <c r="DEP416" s="47"/>
      <c r="DEQ416" s="47"/>
      <c r="DER416" s="47"/>
      <c r="DES416" s="47"/>
      <c r="DET416" s="47"/>
      <c r="DEU416" s="47"/>
      <c r="DEV416" s="47"/>
      <c r="DEW416" s="47"/>
      <c r="DEX416" s="47"/>
      <c r="DEY416" s="47"/>
      <c r="DEZ416" s="47"/>
      <c r="DFA416" s="47"/>
      <c r="DFB416" s="47"/>
      <c r="DFC416" s="47"/>
      <c r="DFD416" s="47"/>
      <c r="DFE416" s="47"/>
      <c r="DFF416" s="47"/>
      <c r="DFG416" s="47"/>
      <c r="DFH416" s="47"/>
      <c r="DFI416" s="47"/>
      <c r="DFJ416" s="47"/>
      <c r="DFK416" s="47"/>
      <c r="DFL416" s="47"/>
      <c r="DFM416" s="47"/>
      <c r="DFN416" s="47"/>
      <c r="DFO416" s="47"/>
      <c r="DFP416" s="47"/>
      <c r="DFQ416" s="47"/>
      <c r="DFR416" s="47"/>
      <c r="DFS416" s="47"/>
      <c r="DFT416" s="47"/>
      <c r="DFU416" s="47"/>
      <c r="DFV416" s="47"/>
      <c r="DFW416" s="47"/>
      <c r="DFX416" s="47"/>
      <c r="DFY416" s="47"/>
      <c r="DFZ416" s="47"/>
      <c r="DGA416" s="47"/>
      <c r="DGB416" s="47"/>
      <c r="DGC416" s="47"/>
      <c r="DGD416" s="47"/>
      <c r="DGE416" s="47"/>
      <c r="DGF416" s="47"/>
      <c r="DGG416" s="47"/>
      <c r="DGH416" s="47"/>
      <c r="DGI416" s="47"/>
      <c r="DGJ416" s="47"/>
      <c r="DGK416" s="47"/>
      <c r="DGL416" s="47"/>
      <c r="DGM416" s="47"/>
      <c r="DGN416" s="47"/>
      <c r="DGO416" s="47"/>
      <c r="DGP416" s="47"/>
      <c r="DGQ416" s="47"/>
      <c r="DGR416" s="47"/>
      <c r="DGS416" s="47"/>
      <c r="DGT416" s="47"/>
      <c r="DGU416" s="47"/>
      <c r="DGV416" s="47"/>
      <c r="DGW416" s="47"/>
      <c r="DGX416" s="47"/>
      <c r="DGY416" s="47"/>
      <c r="DGZ416" s="47"/>
      <c r="DHA416" s="47"/>
      <c r="DHB416" s="47"/>
      <c r="DHC416" s="47"/>
      <c r="DHD416" s="47"/>
      <c r="DHE416" s="47"/>
      <c r="DHF416" s="47"/>
      <c r="DHG416" s="47"/>
      <c r="DHH416" s="47"/>
      <c r="DHI416" s="47"/>
      <c r="DHJ416" s="47"/>
      <c r="DHK416" s="47"/>
      <c r="DHL416" s="47"/>
      <c r="DHM416" s="47"/>
      <c r="DHN416" s="47"/>
      <c r="DHO416" s="47"/>
      <c r="DHP416" s="47"/>
      <c r="DHQ416" s="47"/>
      <c r="DHR416" s="47"/>
      <c r="DHS416" s="47"/>
      <c r="DHT416" s="47"/>
      <c r="DHU416" s="47"/>
      <c r="DHV416" s="47"/>
      <c r="DHW416" s="47"/>
      <c r="DHX416" s="47"/>
      <c r="DHY416" s="47"/>
      <c r="DHZ416" s="47"/>
      <c r="DIA416" s="47"/>
      <c r="DIB416" s="47"/>
      <c r="DIC416" s="47"/>
      <c r="DID416" s="47"/>
      <c r="DIE416" s="47"/>
      <c r="DIF416" s="47"/>
      <c r="DIG416" s="47"/>
      <c r="DIH416" s="47"/>
      <c r="DII416" s="47"/>
      <c r="DIJ416" s="47"/>
      <c r="DIK416" s="47"/>
      <c r="DIL416" s="47"/>
      <c r="DIM416" s="47"/>
      <c r="DIN416" s="47"/>
      <c r="DIO416" s="47"/>
      <c r="DIP416" s="47"/>
      <c r="DIQ416" s="47"/>
      <c r="DIR416" s="47"/>
      <c r="DIS416" s="47"/>
      <c r="DIT416" s="47"/>
      <c r="DIU416" s="47"/>
      <c r="DIV416" s="47"/>
      <c r="DIW416" s="47"/>
      <c r="DIX416" s="47"/>
      <c r="DIY416" s="47"/>
      <c r="DIZ416" s="47"/>
      <c r="DJA416" s="47"/>
      <c r="DJB416" s="47"/>
      <c r="DJC416" s="47"/>
      <c r="DJD416" s="47"/>
      <c r="DJE416" s="47"/>
      <c r="DJF416" s="47"/>
      <c r="DJG416" s="47"/>
      <c r="DJH416" s="47"/>
      <c r="DJI416" s="47"/>
      <c r="DJJ416" s="47"/>
      <c r="DJK416" s="47"/>
      <c r="DJL416" s="47"/>
      <c r="DJM416" s="47"/>
      <c r="DJN416" s="47"/>
      <c r="DJO416" s="47"/>
      <c r="DJP416" s="47"/>
      <c r="DJQ416" s="47"/>
      <c r="DJR416" s="47"/>
      <c r="DJS416" s="47"/>
      <c r="DJT416" s="47"/>
      <c r="DJU416" s="47"/>
      <c r="DJV416" s="47"/>
      <c r="DJW416" s="47"/>
      <c r="DJX416" s="47"/>
      <c r="DJY416" s="47"/>
      <c r="DJZ416" s="47"/>
      <c r="DKA416" s="47"/>
      <c r="DKB416" s="47"/>
      <c r="DKC416" s="47"/>
      <c r="DKD416" s="47"/>
      <c r="DKE416" s="47"/>
      <c r="DKF416" s="47"/>
      <c r="DKG416" s="47"/>
      <c r="DKH416" s="47"/>
      <c r="DKI416" s="47"/>
      <c r="DKJ416" s="47"/>
      <c r="DKK416" s="47"/>
      <c r="DKL416" s="47"/>
      <c r="DKM416" s="47"/>
      <c r="DKN416" s="47"/>
      <c r="DKO416" s="47"/>
      <c r="DKP416" s="47"/>
      <c r="DKQ416" s="47"/>
      <c r="DKR416" s="47"/>
      <c r="DKS416" s="47"/>
      <c r="DKT416" s="47"/>
      <c r="DKU416" s="47"/>
      <c r="DKV416" s="47"/>
      <c r="DKW416" s="47"/>
      <c r="DKX416" s="47"/>
      <c r="DKY416" s="47"/>
      <c r="DKZ416" s="47"/>
      <c r="DLA416" s="47"/>
      <c r="DLB416" s="47"/>
      <c r="DLC416" s="47"/>
      <c r="DLD416" s="47"/>
      <c r="DLE416" s="47"/>
      <c r="DLF416" s="47"/>
      <c r="DLG416" s="47"/>
      <c r="DLH416" s="47"/>
      <c r="DLI416" s="47"/>
      <c r="DLJ416" s="47"/>
      <c r="DLK416" s="47"/>
      <c r="DLL416" s="47"/>
      <c r="DLM416" s="47"/>
      <c r="DLN416" s="47"/>
      <c r="DLO416" s="47"/>
      <c r="DLP416" s="47"/>
      <c r="DLQ416" s="47"/>
      <c r="DLR416" s="47"/>
      <c r="DLS416" s="47"/>
      <c r="DLT416" s="47"/>
      <c r="DLU416" s="47"/>
      <c r="DLV416" s="47"/>
      <c r="DLW416" s="47"/>
      <c r="DLX416" s="47"/>
      <c r="DLY416" s="47"/>
      <c r="DLZ416" s="47"/>
      <c r="DMA416" s="47"/>
      <c r="DMB416" s="47"/>
      <c r="DMC416" s="47"/>
      <c r="DMD416" s="47"/>
      <c r="DME416" s="47"/>
      <c r="DMF416" s="47"/>
      <c r="DMG416" s="47"/>
      <c r="DMH416" s="47"/>
      <c r="DMI416" s="47"/>
      <c r="DMJ416" s="47"/>
      <c r="DMK416" s="47"/>
      <c r="DML416" s="47"/>
      <c r="DMM416" s="47"/>
      <c r="DMN416" s="47"/>
      <c r="DMO416" s="47"/>
      <c r="DMP416" s="47"/>
      <c r="DMQ416" s="47"/>
      <c r="DMR416" s="47"/>
      <c r="DMS416" s="47"/>
      <c r="DMT416" s="47"/>
      <c r="DMU416" s="47"/>
      <c r="DMV416" s="47"/>
      <c r="DMW416" s="47"/>
      <c r="DMX416" s="47"/>
      <c r="DMY416" s="47"/>
      <c r="DMZ416" s="47"/>
      <c r="DNA416" s="47"/>
      <c r="DNB416" s="47"/>
      <c r="DNC416" s="47"/>
      <c r="DND416" s="47"/>
      <c r="DNE416" s="47"/>
      <c r="DNF416" s="47"/>
      <c r="DNG416" s="47"/>
      <c r="DNH416" s="47"/>
      <c r="DNI416" s="47"/>
      <c r="DNJ416" s="47"/>
      <c r="DNK416" s="47"/>
      <c r="DNL416" s="47"/>
      <c r="DNM416" s="47"/>
      <c r="DNN416" s="47"/>
      <c r="DNO416" s="47"/>
      <c r="DNP416" s="47"/>
      <c r="DNQ416" s="47"/>
      <c r="DNR416" s="47"/>
      <c r="DNS416" s="47"/>
      <c r="DNT416" s="47"/>
      <c r="DNU416" s="47"/>
      <c r="DNV416" s="47"/>
      <c r="DNW416" s="47"/>
      <c r="DNX416" s="47"/>
      <c r="DNY416" s="47"/>
      <c r="DNZ416" s="47"/>
      <c r="DOA416" s="47"/>
      <c r="DOB416" s="47"/>
      <c r="DOC416" s="47"/>
      <c r="DOD416" s="47"/>
      <c r="DOE416" s="47"/>
      <c r="DOF416" s="47"/>
      <c r="DOG416" s="47"/>
      <c r="DOH416" s="47"/>
      <c r="DOI416" s="47"/>
      <c r="DOJ416" s="47"/>
      <c r="DOK416" s="47"/>
      <c r="DOL416" s="47"/>
      <c r="DOM416" s="47"/>
      <c r="DON416" s="47"/>
      <c r="DOO416" s="47"/>
      <c r="DOP416" s="47"/>
      <c r="DOQ416" s="47"/>
      <c r="DOR416" s="47"/>
      <c r="DOS416" s="47"/>
      <c r="DOT416" s="47"/>
      <c r="DOU416" s="47"/>
      <c r="DOV416" s="47"/>
      <c r="DOW416" s="47"/>
      <c r="DOX416" s="47"/>
      <c r="DOY416" s="47"/>
      <c r="DOZ416" s="47"/>
      <c r="DPA416" s="47"/>
      <c r="DPB416" s="47"/>
      <c r="DPC416" s="47"/>
      <c r="DPD416" s="47"/>
      <c r="DPE416" s="47"/>
      <c r="DPF416" s="47"/>
      <c r="DPG416" s="47"/>
      <c r="DPH416" s="47"/>
      <c r="DPI416" s="47"/>
      <c r="DPJ416" s="47"/>
      <c r="DPK416" s="47"/>
      <c r="DPL416" s="47"/>
      <c r="DPM416" s="47"/>
      <c r="DPN416" s="47"/>
      <c r="DPO416" s="47"/>
      <c r="DPP416" s="47"/>
      <c r="DPQ416" s="47"/>
      <c r="DPR416" s="47"/>
      <c r="DPS416" s="47"/>
      <c r="DPT416" s="47"/>
      <c r="DPU416" s="47"/>
      <c r="DPV416" s="47"/>
      <c r="DPW416" s="47"/>
      <c r="DPX416" s="47"/>
      <c r="DPY416" s="47"/>
      <c r="DPZ416" s="47"/>
      <c r="DQA416" s="47"/>
      <c r="DQB416" s="47"/>
      <c r="DQC416" s="47"/>
      <c r="DQD416" s="47"/>
      <c r="DQE416" s="47"/>
      <c r="DQF416" s="47"/>
      <c r="DQG416" s="47"/>
      <c r="DQH416" s="47"/>
      <c r="DQI416" s="47"/>
      <c r="DQJ416" s="47"/>
      <c r="DQK416" s="47"/>
      <c r="DQL416" s="47"/>
      <c r="DQM416" s="47"/>
      <c r="DQN416" s="47"/>
      <c r="DQO416" s="47"/>
      <c r="DQP416" s="47"/>
      <c r="DQQ416" s="47"/>
      <c r="DQR416" s="47"/>
      <c r="DQS416" s="47"/>
      <c r="DQT416" s="47"/>
      <c r="DQU416" s="47"/>
      <c r="DQV416" s="47"/>
      <c r="DQW416" s="47"/>
      <c r="DQX416" s="47"/>
      <c r="DQY416" s="47"/>
      <c r="DQZ416" s="47"/>
      <c r="DRA416" s="47"/>
      <c r="DRB416" s="47"/>
      <c r="DRC416" s="47"/>
      <c r="DRD416" s="47"/>
      <c r="DRE416" s="47"/>
      <c r="DRF416" s="47"/>
      <c r="DRG416" s="47"/>
      <c r="DRH416" s="47"/>
      <c r="DRI416" s="47"/>
      <c r="DRJ416" s="47"/>
      <c r="DRK416" s="47"/>
      <c r="DRL416" s="47"/>
      <c r="DRM416" s="47"/>
      <c r="DRN416" s="47"/>
      <c r="DRO416" s="47"/>
      <c r="DRP416" s="47"/>
      <c r="DRQ416" s="47"/>
      <c r="DRR416" s="47"/>
      <c r="DRS416" s="47"/>
      <c r="DRT416" s="47"/>
      <c r="DRU416" s="47"/>
      <c r="DRV416" s="47"/>
      <c r="DRW416" s="47"/>
      <c r="DRX416" s="47"/>
      <c r="DRY416" s="47"/>
      <c r="DRZ416" s="47"/>
      <c r="DSA416" s="47"/>
      <c r="DSB416" s="47"/>
      <c r="DSC416" s="47"/>
      <c r="DSD416" s="47"/>
      <c r="DSE416" s="47"/>
      <c r="DSF416" s="47"/>
      <c r="DSG416" s="47"/>
      <c r="DSH416" s="47"/>
      <c r="DSI416" s="47"/>
      <c r="DSJ416" s="47"/>
      <c r="DSK416" s="47"/>
      <c r="DSL416" s="47"/>
      <c r="DSM416" s="47"/>
      <c r="DSN416" s="47"/>
      <c r="DSO416" s="47"/>
      <c r="DSP416" s="47"/>
      <c r="DSQ416" s="47"/>
      <c r="DSR416" s="47"/>
      <c r="DSS416" s="47"/>
      <c r="DST416" s="47"/>
      <c r="DSU416" s="47"/>
      <c r="DSV416" s="47"/>
      <c r="DSW416" s="47"/>
      <c r="DSX416" s="47"/>
      <c r="DSY416" s="47"/>
      <c r="DSZ416" s="47"/>
      <c r="DTA416" s="47"/>
      <c r="DTB416" s="47"/>
      <c r="DTC416" s="47"/>
      <c r="DTD416" s="47"/>
      <c r="DTE416" s="47"/>
      <c r="DTF416" s="47"/>
      <c r="DTG416" s="47"/>
      <c r="DTH416" s="47"/>
      <c r="DTI416" s="47"/>
      <c r="DTJ416" s="47"/>
      <c r="DTK416" s="47"/>
      <c r="DTL416" s="47"/>
      <c r="DTM416" s="47"/>
      <c r="DTN416" s="47"/>
      <c r="DTO416" s="47"/>
      <c r="DTP416" s="47"/>
      <c r="DTQ416" s="47"/>
      <c r="DTR416" s="47"/>
      <c r="DTS416" s="47"/>
      <c r="DTT416" s="47"/>
      <c r="DTU416" s="47"/>
      <c r="DTV416" s="47"/>
      <c r="DTW416" s="47"/>
      <c r="DTX416" s="47"/>
      <c r="DTY416" s="47"/>
      <c r="DTZ416" s="47"/>
      <c r="DUA416" s="47"/>
      <c r="DUB416" s="47"/>
      <c r="DUC416" s="47"/>
      <c r="DUD416" s="47"/>
      <c r="DUE416" s="47"/>
      <c r="DUF416" s="47"/>
      <c r="DUG416" s="47"/>
      <c r="DUH416" s="47"/>
      <c r="DUI416" s="47"/>
      <c r="DUJ416" s="47"/>
      <c r="DUK416" s="47"/>
      <c r="DUL416" s="47"/>
      <c r="DUM416" s="47"/>
      <c r="DUN416" s="47"/>
      <c r="DUO416" s="47"/>
      <c r="DUP416" s="47"/>
      <c r="DUQ416" s="47"/>
      <c r="DUR416" s="47"/>
      <c r="DUS416" s="47"/>
      <c r="DUT416" s="47"/>
      <c r="DUU416" s="47"/>
      <c r="DUV416" s="47"/>
      <c r="DUW416" s="47"/>
      <c r="DUX416" s="47"/>
      <c r="DUY416" s="47"/>
      <c r="DUZ416" s="47"/>
      <c r="DVA416" s="47"/>
      <c r="DVB416" s="47"/>
      <c r="DVC416" s="47"/>
      <c r="DVD416" s="47"/>
      <c r="DVE416" s="47"/>
      <c r="DVF416" s="47"/>
      <c r="DVG416" s="47"/>
      <c r="DVH416" s="47"/>
      <c r="DVI416" s="47"/>
      <c r="DVJ416" s="47"/>
      <c r="DVK416" s="47"/>
      <c r="DVL416" s="47"/>
      <c r="DVM416" s="47"/>
      <c r="DVN416" s="47"/>
      <c r="DVO416" s="47"/>
      <c r="DVP416" s="47"/>
      <c r="DVQ416" s="47"/>
      <c r="DVR416" s="47"/>
      <c r="DVS416" s="47"/>
      <c r="DVT416" s="47"/>
      <c r="DVU416" s="47"/>
      <c r="DVV416" s="47"/>
      <c r="DVW416" s="47"/>
      <c r="DVX416" s="47"/>
      <c r="DVY416" s="47"/>
      <c r="DVZ416" s="47"/>
      <c r="DWA416" s="47"/>
      <c r="DWB416" s="47"/>
      <c r="DWC416" s="47"/>
      <c r="DWD416" s="47"/>
      <c r="DWE416" s="47"/>
      <c r="DWF416" s="47"/>
      <c r="DWG416" s="47"/>
      <c r="DWH416" s="47"/>
      <c r="DWI416" s="47"/>
      <c r="DWJ416" s="47"/>
      <c r="DWK416" s="47"/>
      <c r="DWL416" s="47"/>
      <c r="DWM416" s="47"/>
      <c r="DWN416" s="47"/>
      <c r="DWO416" s="47"/>
      <c r="DWP416" s="47"/>
      <c r="DWQ416" s="47"/>
      <c r="DWR416" s="47"/>
      <c r="DWS416" s="47"/>
      <c r="DWT416" s="47"/>
      <c r="DWU416" s="47"/>
      <c r="DWV416" s="47"/>
      <c r="DWW416" s="47"/>
      <c r="DWX416" s="47"/>
      <c r="DWY416" s="47"/>
      <c r="DWZ416" s="47"/>
      <c r="DXA416" s="47"/>
      <c r="DXB416" s="47"/>
      <c r="DXC416" s="47"/>
      <c r="DXD416" s="47"/>
      <c r="DXE416" s="47"/>
      <c r="DXF416" s="47"/>
      <c r="DXG416" s="47"/>
      <c r="DXH416" s="47"/>
      <c r="DXI416" s="47"/>
      <c r="DXJ416" s="47"/>
      <c r="DXK416" s="47"/>
      <c r="DXL416" s="47"/>
      <c r="DXM416" s="47"/>
      <c r="DXN416" s="47"/>
      <c r="DXO416" s="47"/>
      <c r="DXP416" s="47"/>
      <c r="DXQ416" s="47"/>
      <c r="DXR416" s="47"/>
      <c r="DXS416" s="47"/>
      <c r="DXT416" s="47"/>
      <c r="DXU416" s="47"/>
      <c r="DXV416" s="47"/>
      <c r="DXW416" s="47"/>
      <c r="DXX416" s="47"/>
      <c r="DXY416" s="47"/>
      <c r="DXZ416" s="47"/>
      <c r="DYA416" s="47"/>
      <c r="DYB416" s="47"/>
      <c r="DYC416" s="47"/>
      <c r="DYD416" s="47"/>
      <c r="DYE416" s="47"/>
      <c r="DYF416" s="47"/>
      <c r="DYG416" s="47"/>
      <c r="DYH416" s="47"/>
      <c r="DYI416" s="47"/>
      <c r="DYJ416" s="47"/>
      <c r="DYK416" s="47"/>
      <c r="DYL416" s="47"/>
      <c r="DYM416" s="47"/>
      <c r="DYN416" s="47"/>
      <c r="DYO416" s="47"/>
      <c r="DYP416" s="47"/>
      <c r="DYQ416" s="47"/>
      <c r="DYR416" s="47"/>
      <c r="DYS416" s="47"/>
      <c r="DYT416" s="47"/>
      <c r="DYU416" s="47"/>
      <c r="DYV416" s="47"/>
      <c r="DYW416" s="47"/>
      <c r="DYX416" s="47"/>
      <c r="DYY416" s="47"/>
      <c r="DYZ416" s="47"/>
      <c r="DZA416" s="47"/>
      <c r="DZB416" s="47"/>
      <c r="DZC416" s="47"/>
      <c r="DZD416" s="47"/>
      <c r="DZE416" s="47"/>
      <c r="DZF416" s="47"/>
      <c r="DZG416" s="47"/>
      <c r="DZH416" s="47"/>
      <c r="DZI416" s="47"/>
      <c r="DZJ416" s="47"/>
      <c r="DZK416" s="47"/>
      <c r="DZL416" s="47"/>
      <c r="DZM416" s="47"/>
      <c r="DZN416" s="47"/>
      <c r="DZO416" s="47"/>
      <c r="DZP416" s="47"/>
      <c r="DZQ416" s="47"/>
      <c r="DZR416" s="47"/>
      <c r="DZS416" s="47"/>
      <c r="DZT416" s="47"/>
      <c r="DZU416" s="47"/>
      <c r="DZV416" s="47"/>
      <c r="DZW416" s="47"/>
      <c r="DZX416" s="47"/>
      <c r="DZY416" s="47"/>
      <c r="DZZ416" s="47"/>
      <c r="EAA416" s="47"/>
      <c r="EAB416" s="47"/>
      <c r="EAC416" s="47"/>
      <c r="EAD416" s="47"/>
      <c r="EAE416" s="47"/>
      <c r="EAF416" s="47"/>
      <c r="EAG416" s="47"/>
      <c r="EAH416" s="47"/>
      <c r="EAI416" s="47"/>
      <c r="EAJ416" s="47"/>
      <c r="EAK416" s="47"/>
      <c r="EAL416" s="47"/>
      <c r="EAM416" s="47"/>
      <c r="EAN416" s="47"/>
      <c r="EAO416" s="47"/>
      <c r="EAP416" s="47"/>
      <c r="EAQ416" s="47"/>
      <c r="EAR416" s="47"/>
      <c r="EAS416" s="47"/>
      <c r="EAT416" s="47"/>
      <c r="EAU416" s="47"/>
      <c r="EAV416" s="47"/>
      <c r="EAW416" s="47"/>
      <c r="EAX416" s="47"/>
      <c r="EAY416" s="47"/>
      <c r="EAZ416" s="47"/>
      <c r="EBA416" s="47"/>
      <c r="EBB416" s="47"/>
      <c r="EBC416" s="47"/>
      <c r="EBD416" s="47"/>
      <c r="EBE416" s="47"/>
      <c r="EBF416" s="47"/>
      <c r="EBG416" s="47"/>
      <c r="EBH416" s="47"/>
      <c r="EBI416" s="47"/>
      <c r="EBJ416" s="47"/>
      <c r="EBK416" s="47"/>
      <c r="EBL416" s="47"/>
      <c r="EBM416" s="47"/>
      <c r="EBN416" s="47"/>
      <c r="EBO416" s="47"/>
      <c r="EBP416" s="47"/>
      <c r="EBQ416" s="47"/>
      <c r="EBR416" s="47"/>
      <c r="EBS416" s="47"/>
      <c r="EBT416" s="47"/>
      <c r="EBU416" s="47"/>
      <c r="EBV416" s="47"/>
      <c r="EBW416" s="47"/>
      <c r="EBX416" s="47"/>
      <c r="EBY416" s="47"/>
      <c r="EBZ416" s="47"/>
      <c r="ECA416" s="47"/>
      <c r="ECB416" s="47"/>
      <c r="ECC416" s="47"/>
      <c r="ECD416" s="47"/>
      <c r="ECE416" s="47"/>
      <c r="ECF416" s="47"/>
      <c r="ECG416" s="47"/>
      <c r="ECH416" s="47"/>
      <c r="ECI416" s="47"/>
      <c r="ECJ416" s="47"/>
      <c r="ECK416" s="47"/>
      <c r="ECL416" s="47"/>
      <c r="ECM416" s="47"/>
      <c r="ECN416" s="47"/>
      <c r="ECO416" s="47"/>
      <c r="ECP416" s="47"/>
      <c r="ECQ416" s="47"/>
      <c r="ECR416" s="47"/>
      <c r="ECS416" s="47"/>
      <c r="ECT416" s="47"/>
      <c r="ECU416" s="47"/>
      <c r="ECV416" s="47"/>
      <c r="ECW416" s="47"/>
      <c r="ECX416" s="47"/>
      <c r="ECY416" s="47"/>
      <c r="ECZ416" s="47"/>
      <c r="EDA416" s="47"/>
      <c r="EDB416" s="47"/>
      <c r="EDC416" s="47"/>
      <c r="EDD416" s="47"/>
      <c r="EDE416" s="47"/>
      <c r="EDF416" s="47"/>
      <c r="EDG416" s="47"/>
      <c r="EDH416" s="47"/>
      <c r="EDI416" s="47"/>
      <c r="EDJ416" s="47"/>
      <c r="EDK416" s="47"/>
      <c r="EDL416" s="47"/>
      <c r="EDM416" s="47"/>
      <c r="EDN416" s="47"/>
      <c r="EDO416" s="47"/>
      <c r="EDP416" s="47"/>
      <c r="EDQ416" s="47"/>
      <c r="EDR416" s="47"/>
      <c r="EDS416" s="47"/>
      <c r="EDT416" s="47"/>
      <c r="EDU416" s="47"/>
      <c r="EDV416" s="47"/>
      <c r="EDW416" s="47"/>
      <c r="EDX416" s="47"/>
      <c r="EDY416" s="47"/>
      <c r="EDZ416" s="47"/>
      <c r="EEA416" s="47"/>
      <c r="EEB416" s="47"/>
      <c r="EEC416" s="47"/>
      <c r="EED416" s="47"/>
      <c r="EEE416" s="47"/>
      <c r="EEF416" s="47"/>
      <c r="EEG416" s="47"/>
      <c r="EEH416" s="47"/>
      <c r="EEI416" s="47"/>
      <c r="EEJ416" s="47"/>
      <c r="EEK416" s="47"/>
      <c r="EEL416" s="47"/>
      <c r="EEM416" s="47"/>
      <c r="EEN416" s="47"/>
      <c r="EEO416" s="47"/>
      <c r="EEP416" s="47"/>
      <c r="EEQ416" s="47"/>
      <c r="EER416" s="47"/>
      <c r="EES416" s="47"/>
      <c r="EET416" s="47"/>
      <c r="EEU416" s="47"/>
      <c r="EEV416" s="47"/>
      <c r="EEW416" s="47"/>
      <c r="EEX416" s="47"/>
      <c r="EEY416" s="47"/>
      <c r="EEZ416" s="47"/>
      <c r="EFA416" s="47"/>
      <c r="EFB416" s="47"/>
      <c r="EFC416" s="47"/>
      <c r="EFD416" s="47"/>
      <c r="EFE416" s="47"/>
      <c r="EFF416" s="47"/>
      <c r="EFG416" s="47"/>
      <c r="EFH416" s="47"/>
      <c r="EFI416" s="47"/>
      <c r="EFJ416" s="47"/>
      <c r="EFK416" s="47"/>
      <c r="EFL416" s="47"/>
      <c r="EFM416" s="47"/>
      <c r="EFN416" s="47"/>
      <c r="EFO416" s="47"/>
      <c r="EFP416" s="47"/>
      <c r="EFQ416" s="47"/>
      <c r="EFR416" s="47"/>
      <c r="EFS416" s="47"/>
      <c r="EFT416" s="47"/>
      <c r="EFU416" s="47"/>
      <c r="EFV416" s="47"/>
      <c r="EFW416" s="47"/>
      <c r="EFX416" s="47"/>
      <c r="EFY416" s="47"/>
      <c r="EFZ416" s="47"/>
      <c r="EGA416" s="47"/>
      <c r="EGB416" s="47"/>
      <c r="EGC416" s="47"/>
      <c r="EGD416" s="47"/>
      <c r="EGE416" s="47"/>
      <c r="EGF416" s="47"/>
      <c r="EGG416" s="47"/>
      <c r="EGH416" s="47"/>
      <c r="EGI416" s="47"/>
      <c r="EGJ416" s="47"/>
      <c r="EGK416" s="47"/>
      <c r="EGL416" s="47"/>
      <c r="EGM416" s="47"/>
      <c r="EGN416" s="47"/>
      <c r="EGO416" s="47"/>
      <c r="EGP416" s="47"/>
      <c r="EGQ416" s="47"/>
      <c r="EGR416" s="47"/>
      <c r="EGS416" s="47"/>
      <c r="EGT416" s="47"/>
      <c r="EGU416" s="47"/>
      <c r="EGV416" s="47"/>
      <c r="EGW416" s="47"/>
      <c r="EGX416" s="47"/>
      <c r="EGY416" s="47"/>
      <c r="EGZ416" s="47"/>
      <c r="EHA416" s="47"/>
      <c r="EHB416" s="47"/>
      <c r="EHC416" s="47"/>
      <c r="EHD416" s="47"/>
      <c r="EHE416" s="47"/>
      <c r="EHF416" s="47"/>
      <c r="EHG416" s="47"/>
      <c r="EHH416" s="47"/>
      <c r="EHI416" s="47"/>
      <c r="EHJ416" s="47"/>
      <c r="EHK416" s="47"/>
      <c r="EHL416" s="47"/>
      <c r="EHM416" s="47"/>
      <c r="EHN416" s="47"/>
      <c r="EHO416" s="47"/>
      <c r="EHP416" s="47"/>
      <c r="EHQ416" s="47"/>
      <c r="EHR416" s="47"/>
      <c r="EHS416" s="47"/>
      <c r="EHT416" s="47"/>
      <c r="EHU416" s="47"/>
      <c r="EHV416" s="47"/>
      <c r="EHW416" s="47"/>
      <c r="EHX416" s="47"/>
      <c r="EHY416" s="47"/>
      <c r="EHZ416" s="47"/>
      <c r="EIA416" s="47"/>
      <c r="EIB416" s="47"/>
      <c r="EIC416" s="47"/>
      <c r="EID416" s="47"/>
      <c r="EIE416" s="47"/>
      <c r="EIF416" s="47"/>
      <c r="EIG416" s="47"/>
      <c r="EIH416" s="47"/>
      <c r="EII416" s="47"/>
      <c r="EIJ416" s="47"/>
      <c r="EIK416" s="47"/>
      <c r="EIL416" s="47"/>
      <c r="EIM416" s="47"/>
      <c r="EIN416" s="47"/>
      <c r="EIO416" s="47"/>
      <c r="EIP416" s="47"/>
      <c r="EIQ416" s="47"/>
      <c r="EIR416" s="47"/>
      <c r="EIS416" s="47"/>
      <c r="EIT416" s="47"/>
      <c r="EIU416" s="47"/>
      <c r="EIV416" s="47"/>
      <c r="EIW416" s="47"/>
      <c r="EIX416" s="47"/>
      <c r="EIY416" s="47"/>
      <c r="EIZ416" s="47"/>
      <c r="EJA416" s="47"/>
      <c r="EJB416" s="47"/>
      <c r="EJC416" s="47"/>
      <c r="EJD416" s="47"/>
      <c r="EJE416" s="47"/>
      <c r="EJF416" s="47"/>
      <c r="EJG416" s="47"/>
      <c r="EJH416" s="47"/>
      <c r="EJI416" s="47"/>
      <c r="EJJ416" s="47"/>
      <c r="EJK416" s="47"/>
      <c r="EJL416" s="47"/>
      <c r="EJM416" s="47"/>
      <c r="EJN416" s="47"/>
      <c r="EJO416" s="47"/>
      <c r="EJP416" s="47"/>
      <c r="EJQ416" s="47"/>
      <c r="EJR416" s="47"/>
      <c r="EJS416" s="47"/>
      <c r="EJT416" s="47"/>
      <c r="EJU416" s="47"/>
      <c r="EJV416" s="47"/>
      <c r="EJW416" s="47"/>
      <c r="EJX416" s="47"/>
      <c r="EJY416" s="47"/>
      <c r="EJZ416" s="47"/>
      <c r="EKA416" s="47"/>
      <c r="EKB416" s="47"/>
      <c r="EKC416" s="47"/>
      <c r="EKD416" s="47"/>
      <c r="EKE416" s="47"/>
      <c r="EKF416" s="47"/>
      <c r="EKG416" s="47"/>
      <c r="EKH416" s="47"/>
      <c r="EKI416" s="47"/>
      <c r="EKJ416" s="47"/>
      <c r="EKK416" s="47"/>
      <c r="EKL416" s="47"/>
      <c r="EKM416" s="47"/>
      <c r="EKN416" s="47"/>
      <c r="EKO416" s="47"/>
      <c r="EKP416" s="47"/>
      <c r="EKQ416" s="47"/>
      <c r="EKR416" s="47"/>
      <c r="EKS416" s="47"/>
      <c r="EKT416" s="47"/>
      <c r="EKU416" s="47"/>
      <c r="EKV416" s="47"/>
      <c r="EKW416" s="47"/>
      <c r="EKX416" s="47"/>
      <c r="EKY416" s="47"/>
      <c r="EKZ416" s="47"/>
      <c r="ELA416" s="47"/>
      <c r="ELB416" s="47"/>
      <c r="ELC416" s="47"/>
      <c r="ELD416" s="47"/>
      <c r="ELE416" s="47"/>
      <c r="ELF416" s="47"/>
      <c r="ELG416" s="47"/>
      <c r="ELH416" s="47"/>
      <c r="ELI416" s="47"/>
      <c r="ELJ416" s="47"/>
      <c r="ELK416" s="47"/>
      <c r="ELL416" s="47"/>
      <c r="ELM416" s="47"/>
      <c r="ELN416" s="47"/>
      <c r="ELO416" s="47"/>
      <c r="ELP416" s="47"/>
      <c r="ELQ416" s="47"/>
      <c r="ELR416" s="47"/>
      <c r="ELS416" s="47"/>
      <c r="ELT416" s="47"/>
      <c r="ELU416" s="47"/>
      <c r="ELV416" s="47"/>
      <c r="ELW416" s="47"/>
      <c r="ELX416" s="47"/>
      <c r="ELY416" s="47"/>
      <c r="ELZ416" s="47"/>
      <c r="EMA416" s="47"/>
      <c r="EMB416" s="47"/>
      <c r="EMC416" s="47"/>
      <c r="EMD416" s="47"/>
      <c r="EME416" s="47"/>
      <c r="EMF416" s="47"/>
      <c r="EMG416" s="47"/>
      <c r="EMH416" s="47"/>
      <c r="EMI416" s="47"/>
      <c r="EMJ416" s="47"/>
      <c r="EMK416" s="47"/>
      <c r="EML416" s="47"/>
      <c r="EMM416" s="47"/>
      <c r="EMN416" s="47"/>
      <c r="EMO416" s="47"/>
      <c r="EMP416" s="47"/>
      <c r="EMQ416" s="47"/>
      <c r="EMR416" s="47"/>
      <c r="EMS416" s="47"/>
      <c r="EMT416" s="47"/>
      <c r="EMU416" s="47"/>
      <c r="EMV416" s="47"/>
      <c r="EMW416" s="47"/>
      <c r="EMX416" s="47"/>
      <c r="EMY416" s="47"/>
      <c r="EMZ416" s="47"/>
      <c r="ENA416" s="47"/>
      <c r="ENB416" s="47"/>
      <c r="ENC416" s="47"/>
      <c r="END416" s="47"/>
      <c r="ENE416" s="47"/>
      <c r="ENF416" s="47"/>
      <c r="ENG416" s="47"/>
      <c r="ENH416" s="47"/>
      <c r="ENI416" s="47"/>
      <c r="ENJ416" s="47"/>
      <c r="ENK416" s="47"/>
      <c r="ENL416" s="47"/>
      <c r="ENM416" s="47"/>
      <c r="ENN416" s="47"/>
      <c r="ENO416" s="47"/>
      <c r="ENP416" s="47"/>
      <c r="ENQ416" s="47"/>
      <c r="ENR416" s="47"/>
      <c r="ENS416" s="47"/>
      <c r="ENT416" s="47"/>
      <c r="ENU416" s="47"/>
      <c r="ENV416" s="47"/>
      <c r="ENW416" s="47"/>
      <c r="ENX416" s="47"/>
      <c r="ENY416" s="47"/>
      <c r="ENZ416" s="47"/>
      <c r="EOA416" s="47"/>
      <c r="EOB416" s="47"/>
      <c r="EOC416" s="47"/>
      <c r="EOD416" s="47"/>
      <c r="EOE416" s="47"/>
      <c r="EOF416" s="47"/>
      <c r="EOG416" s="47"/>
      <c r="EOH416" s="47"/>
      <c r="EOI416" s="47"/>
      <c r="EOJ416" s="47"/>
      <c r="EOK416" s="47"/>
      <c r="EOL416" s="47"/>
      <c r="EOM416" s="47"/>
      <c r="EON416" s="47"/>
      <c r="EOO416" s="47"/>
      <c r="EOP416" s="47"/>
      <c r="EOQ416" s="47"/>
      <c r="EOR416" s="47"/>
      <c r="EOS416" s="47"/>
      <c r="EOT416" s="47"/>
      <c r="EOU416" s="47"/>
      <c r="EOV416" s="47"/>
      <c r="EOW416" s="47"/>
      <c r="EOX416" s="47"/>
      <c r="EOY416" s="47"/>
      <c r="EOZ416" s="47"/>
      <c r="EPA416" s="47"/>
      <c r="EPB416" s="47"/>
      <c r="EPC416" s="47"/>
      <c r="EPD416" s="47"/>
      <c r="EPE416" s="47"/>
      <c r="EPF416" s="47"/>
      <c r="EPG416" s="47"/>
      <c r="EPH416" s="47"/>
      <c r="EPI416" s="47"/>
      <c r="EPJ416" s="47"/>
      <c r="EPK416" s="47"/>
      <c r="EPL416" s="47"/>
      <c r="EPM416" s="47"/>
      <c r="EPN416" s="47"/>
      <c r="EPO416" s="47"/>
      <c r="EPP416" s="47"/>
      <c r="EPQ416" s="47"/>
      <c r="EPR416" s="47"/>
      <c r="EPS416" s="47"/>
      <c r="EPT416" s="47"/>
      <c r="EPU416" s="47"/>
      <c r="EPV416" s="47"/>
      <c r="EPW416" s="47"/>
      <c r="EPX416" s="47"/>
      <c r="EPY416" s="47"/>
      <c r="EPZ416" s="47"/>
      <c r="EQA416" s="47"/>
      <c r="EQB416" s="47"/>
      <c r="EQC416" s="47"/>
      <c r="EQD416" s="47"/>
      <c r="EQE416" s="47"/>
      <c r="EQF416" s="47"/>
      <c r="EQG416" s="47"/>
      <c r="EQH416" s="47"/>
      <c r="EQI416" s="47"/>
      <c r="EQJ416" s="47"/>
      <c r="EQK416" s="47"/>
      <c r="EQL416" s="47"/>
      <c r="EQM416" s="47"/>
      <c r="EQN416" s="47"/>
      <c r="EQO416" s="47"/>
      <c r="EQP416" s="47"/>
      <c r="EQQ416" s="47"/>
      <c r="EQR416" s="47"/>
      <c r="EQS416" s="47"/>
      <c r="EQT416" s="47"/>
      <c r="EQU416" s="47"/>
      <c r="EQV416" s="47"/>
      <c r="EQW416" s="47"/>
      <c r="EQX416" s="47"/>
      <c r="EQY416" s="47"/>
      <c r="EQZ416" s="47"/>
      <c r="ERA416" s="47"/>
      <c r="ERB416" s="47"/>
      <c r="ERC416" s="47"/>
      <c r="ERD416" s="47"/>
      <c r="ERE416" s="47"/>
      <c r="ERF416" s="47"/>
      <c r="ERG416" s="47"/>
      <c r="ERH416" s="47"/>
      <c r="ERI416" s="47"/>
      <c r="ERJ416" s="47"/>
      <c r="ERK416" s="47"/>
      <c r="ERL416" s="47"/>
      <c r="ERM416" s="47"/>
      <c r="ERN416" s="47"/>
      <c r="ERO416" s="47"/>
      <c r="ERP416" s="47"/>
      <c r="ERQ416" s="47"/>
      <c r="ERR416" s="47"/>
      <c r="ERS416" s="47"/>
      <c r="ERT416" s="47"/>
      <c r="ERU416" s="47"/>
      <c r="ERV416" s="47"/>
      <c r="ERW416" s="47"/>
      <c r="ERX416" s="47"/>
      <c r="ERY416" s="47"/>
      <c r="ERZ416" s="47"/>
      <c r="ESA416" s="47"/>
      <c r="ESB416" s="47"/>
      <c r="ESC416" s="47"/>
      <c r="ESD416" s="47"/>
      <c r="ESE416" s="47"/>
      <c r="ESF416" s="47"/>
      <c r="ESG416" s="47"/>
      <c r="ESH416" s="47"/>
      <c r="ESI416" s="47"/>
      <c r="ESJ416" s="47"/>
      <c r="ESK416" s="47"/>
      <c r="ESL416" s="47"/>
      <c r="ESM416" s="47"/>
      <c r="ESN416" s="47"/>
      <c r="ESO416" s="47"/>
      <c r="ESP416" s="47"/>
      <c r="ESQ416" s="47"/>
      <c r="ESR416" s="47"/>
      <c r="ESS416" s="47"/>
      <c r="EST416" s="47"/>
      <c r="ESU416" s="47"/>
      <c r="ESV416" s="47"/>
      <c r="ESW416" s="47"/>
      <c r="ESX416" s="47"/>
      <c r="ESY416" s="47"/>
      <c r="ESZ416" s="47"/>
      <c r="ETA416" s="47"/>
      <c r="ETB416" s="47"/>
      <c r="ETC416" s="47"/>
      <c r="ETD416" s="47"/>
      <c r="ETE416" s="47"/>
      <c r="ETF416" s="47"/>
      <c r="ETG416" s="47"/>
      <c r="ETH416" s="47"/>
      <c r="ETI416" s="47"/>
      <c r="ETJ416" s="47"/>
      <c r="ETK416" s="47"/>
      <c r="ETL416" s="47"/>
      <c r="ETM416" s="47"/>
      <c r="ETN416" s="47"/>
      <c r="ETO416" s="47"/>
      <c r="ETP416" s="47"/>
      <c r="ETQ416" s="47"/>
      <c r="ETR416" s="47"/>
      <c r="ETS416" s="47"/>
      <c r="ETT416" s="47"/>
      <c r="ETU416" s="47"/>
      <c r="ETV416" s="47"/>
      <c r="ETW416" s="47"/>
      <c r="ETX416" s="47"/>
      <c r="ETY416" s="47"/>
      <c r="ETZ416" s="47"/>
      <c r="EUA416" s="47"/>
      <c r="EUB416" s="47"/>
      <c r="EUC416" s="47"/>
      <c r="EUD416" s="47"/>
      <c r="EUE416" s="47"/>
      <c r="EUF416" s="47"/>
      <c r="EUG416" s="47"/>
      <c r="EUH416" s="47"/>
      <c r="EUI416" s="47"/>
      <c r="EUJ416" s="47"/>
      <c r="EUK416" s="47"/>
      <c r="EUL416" s="47"/>
      <c r="EUM416" s="47"/>
      <c r="EUN416" s="47"/>
      <c r="EUO416" s="47"/>
      <c r="EUP416" s="47"/>
      <c r="EUQ416" s="47"/>
      <c r="EUR416" s="47"/>
      <c r="EUS416" s="47"/>
      <c r="EUT416" s="47"/>
      <c r="EUU416" s="47"/>
      <c r="EUV416" s="47"/>
      <c r="EUW416" s="47"/>
      <c r="EUX416" s="47"/>
      <c r="EUY416" s="47"/>
      <c r="EUZ416" s="47"/>
      <c r="EVA416" s="47"/>
      <c r="EVB416" s="47"/>
      <c r="EVC416" s="47"/>
      <c r="EVD416" s="47"/>
      <c r="EVE416" s="47"/>
      <c r="EVF416" s="47"/>
      <c r="EVG416" s="47"/>
      <c r="EVH416" s="47"/>
      <c r="EVI416" s="47"/>
      <c r="EVJ416" s="47"/>
      <c r="EVK416" s="47"/>
      <c r="EVL416" s="47"/>
      <c r="EVM416" s="47"/>
      <c r="EVN416" s="47"/>
      <c r="EVO416" s="47"/>
      <c r="EVP416" s="47"/>
      <c r="EVQ416" s="47"/>
      <c r="EVR416" s="47"/>
      <c r="EVS416" s="47"/>
      <c r="EVT416" s="47"/>
      <c r="EVU416" s="47"/>
      <c r="EVV416" s="47"/>
      <c r="EVW416" s="47"/>
      <c r="EVX416" s="47"/>
      <c r="EVY416" s="47"/>
      <c r="EVZ416" s="47"/>
      <c r="EWA416" s="47"/>
      <c r="EWB416" s="47"/>
      <c r="EWC416" s="47"/>
      <c r="EWD416" s="47"/>
      <c r="EWE416" s="47"/>
      <c r="EWF416" s="47"/>
      <c r="EWG416" s="47"/>
      <c r="EWH416" s="47"/>
      <c r="EWI416" s="47"/>
      <c r="EWJ416" s="47"/>
      <c r="EWK416" s="47"/>
      <c r="EWL416" s="47"/>
      <c r="EWM416" s="47"/>
      <c r="EWN416" s="47"/>
      <c r="EWO416" s="47"/>
      <c r="EWP416" s="47"/>
      <c r="EWQ416" s="47"/>
      <c r="EWR416" s="47"/>
      <c r="EWS416" s="47"/>
      <c r="EWT416" s="47"/>
      <c r="EWU416" s="47"/>
      <c r="EWV416" s="47"/>
      <c r="EWW416" s="47"/>
      <c r="EWX416" s="47"/>
      <c r="EWY416" s="47"/>
      <c r="EWZ416" s="47"/>
      <c r="EXA416" s="47"/>
      <c r="EXB416" s="47"/>
      <c r="EXC416" s="47"/>
      <c r="EXD416" s="47"/>
      <c r="EXE416" s="47"/>
      <c r="EXF416" s="47"/>
      <c r="EXG416" s="47"/>
      <c r="EXH416" s="47"/>
      <c r="EXI416" s="47"/>
      <c r="EXJ416" s="47"/>
      <c r="EXK416" s="47"/>
      <c r="EXL416" s="47"/>
      <c r="EXM416" s="47"/>
      <c r="EXN416" s="47"/>
      <c r="EXO416" s="47"/>
      <c r="EXP416" s="47"/>
      <c r="EXQ416" s="47"/>
      <c r="EXR416" s="47"/>
      <c r="EXS416" s="47"/>
      <c r="EXT416" s="47"/>
      <c r="EXU416" s="47"/>
      <c r="EXV416" s="47"/>
      <c r="EXW416" s="47"/>
      <c r="EXX416" s="47"/>
      <c r="EXY416" s="47"/>
      <c r="EXZ416" s="47"/>
      <c r="EYA416" s="47"/>
      <c r="EYB416" s="47"/>
      <c r="EYC416" s="47"/>
      <c r="EYD416" s="47"/>
      <c r="EYE416" s="47"/>
      <c r="EYF416" s="47"/>
      <c r="EYG416" s="47"/>
      <c r="EYH416" s="47"/>
      <c r="EYI416" s="47"/>
      <c r="EYJ416" s="47"/>
      <c r="EYK416" s="47"/>
      <c r="EYL416" s="47"/>
      <c r="EYM416" s="47"/>
      <c r="EYN416" s="47"/>
      <c r="EYO416" s="47"/>
      <c r="EYP416" s="47"/>
      <c r="EYQ416" s="47"/>
      <c r="EYR416" s="47"/>
      <c r="EYS416" s="47"/>
      <c r="EYT416" s="47"/>
      <c r="EYU416" s="47"/>
      <c r="EYV416" s="47"/>
      <c r="EYW416" s="47"/>
      <c r="EYX416" s="47"/>
      <c r="EYY416" s="47"/>
      <c r="EYZ416" s="47"/>
      <c r="EZA416" s="47"/>
      <c r="EZB416" s="47"/>
      <c r="EZC416" s="47"/>
      <c r="EZD416" s="47"/>
      <c r="EZE416" s="47"/>
      <c r="EZF416" s="47"/>
      <c r="EZG416" s="47"/>
      <c r="EZH416" s="47"/>
      <c r="EZI416" s="47"/>
      <c r="EZJ416" s="47"/>
      <c r="EZK416" s="47"/>
      <c r="EZL416" s="47"/>
      <c r="EZM416" s="47"/>
      <c r="EZN416" s="47"/>
      <c r="EZO416" s="47"/>
      <c r="EZP416" s="47"/>
      <c r="EZQ416" s="47"/>
      <c r="EZR416" s="47"/>
      <c r="EZS416" s="47"/>
      <c r="EZT416" s="47"/>
      <c r="EZU416" s="47"/>
      <c r="EZV416" s="47"/>
      <c r="EZW416" s="47"/>
      <c r="EZX416" s="47"/>
      <c r="EZY416" s="47"/>
      <c r="EZZ416" s="47"/>
      <c r="FAA416" s="47"/>
      <c r="FAB416" s="47"/>
      <c r="FAC416" s="47"/>
      <c r="FAD416" s="47"/>
      <c r="FAE416" s="47"/>
      <c r="FAF416" s="47"/>
      <c r="FAG416" s="47"/>
      <c r="FAH416" s="47"/>
      <c r="FAI416" s="47"/>
      <c r="FAJ416" s="47"/>
      <c r="FAK416" s="47"/>
      <c r="FAL416" s="47"/>
      <c r="FAM416" s="47"/>
      <c r="FAN416" s="47"/>
      <c r="FAO416" s="47"/>
      <c r="FAP416" s="47"/>
      <c r="FAQ416" s="47"/>
      <c r="FAR416" s="47"/>
      <c r="FAS416" s="47"/>
      <c r="FAT416" s="47"/>
      <c r="FAU416" s="47"/>
      <c r="FAV416" s="47"/>
      <c r="FAW416" s="47"/>
      <c r="FAX416" s="47"/>
      <c r="FAY416" s="47"/>
      <c r="FAZ416" s="47"/>
      <c r="FBA416" s="47"/>
      <c r="FBB416" s="47"/>
      <c r="FBC416" s="47"/>
      <c r="FBD416" s="47"/>
      <c r="FBE416" s="47"/>
      <c r="FBF416" s="47"/>
      <c r="FBG416" s="47"/>
      <c r="FBH416" s="47"/>
      <c r="FBI416" s="47"/>
      <c r="FBJ416" s="47"/>
      <c r="FBK416" s="47"/>
      <c r="FBL416" s="47"/>
      <c r="FBM416" s="47"/>
      <c r="FBN416" s="47"/>
      <c r="FBO416" s="47"/>
      <c r="FBP416" s="47"/>
      <c r="FBQ416" s="47"/>
      <c r="FBR416" s="47"/>
      <c r="FBS416" s="47"/>
      <c r="FBT416" s="47"/>
      <c r="FBU416" s="47"/>
      <c r="FBV416" s="47"/>
      <c r="FBW416" s="47"/>
      <c r="FBX416" s="47"/>
      <c r="FBY416" s="47"/>
      <c r="FBZ416" s="47"/>
      <c r="FCA416" s="47"/>
      <c r="FCB416" s="47"/>
      <c r="FCC416" s="47"/>
      <c r="FCD416" s="47"/>
      <c r="FCE416" s="47"/>
      <c r="FCF416" s="47"/>
      <c r="FCG416" s="47"/>
      <c r="FCH416" s="47"/>
      <c r="FCI416" s="47"/>
      <c r="FCJ416" s="47"/>
      <c r="FCK416" s="47"/>
      <c r="FCL416" s="47"/>
      <c r="FCM416" s="47"/>
      <c r="FCN416" s="47"/>
      <c r="FCO416" s="47"/>
      <c r="FCP416" s="47"/>
      <c r="FCQ416" s="47"/>
      <c r="FCR416" s="47"/>
      <c r="FCS416" s="47"/>
      <c r="FCT416" s="47"/>
      <c r="FCU416" s="47"/>
      <c r="FCV416" s="47"/>
      <c r="FCW416" s="47"/>
      <c r="FCX416" s="47"/>
      <c r="FCY416" s="47"/>
      <c r="FCZ416" s="47"/>
      <c r="FDA416" s="47"/>
      <c r="FDB416" s="47"/>
      <c r="FDC416" s="47"/>
      <c r="FDD416" s="47"/>
      <c r="FDE416" s="47"/>
      <c r="FDF416" s="47"/>
      <c r="FDG416" s="47"/>
      <c r="FDH416" s="47"/>
      <c r="FDI416" s="47"/>
      <c r="FDJ416" s="47"/>
      <c r="FDK416" s="47"/>
      <c r="FDL416" s="47"/>
      <c r="FDM416" s="47"/>
      <c r="FDN416" s="47"/>
      <c r="FDO416" s="47"/>
      <c r="FDP416" s="47"/>
      <c r="FDQ416" s="47"/>
      <c r="FDR416" s="47"/>
      <c r="FDS416" s="47"/>
      <c r="FDT416" s="47"/>
      <c r="FDU416" s="47"/>
      <c r="FDV416" s="47"/>
      <c r="FDW416" s="47"/>
      <c r="FDX416" s="47"/>
      <c r="FDY416" s="47"/>
      <c r="FDZ416" s="47"/>
      <c r="FEA416" s="47"/>
      <c r="FEB416" s="47"/>
      <c r="FEC416" s="47"/>
      <c r="FED416" s="47"/>
      <c r="FEE416" s="47"/>
      <c r="FEF416" s="47"/>
      <c r="FEG416" s="47"/>
      <c r="FEH416" s="47"/>
      <c r="FEI416" s="47"/>
      <c r="FEJ416" s="47"/>
      <c r="FEK416" s="47"/>
      <c r="FEL416" s="47"/>
      <c r="FEM416" s="47"/>
      <c r="FEN416" s="47"/>
      <c r="FEO416" s="47"/>
      <c r="FEP416" s="47"/>
      <c r="FEQ416" s="47"/>
      <c r="FER416" s="47"/>
      <c r="FES416" s="47"/>
      <c r="FET416" s="47"/>
      <c r="FEU416" s="47"/>
      <c r="FEV416" s="47"/>
      <c r="FEW416" s="47"/>
      <c r="FEX416" s="47"/>
      <c r="FEY416" s="47"/>
      <c r="FEZ416" s="47"/>
      <c r="FFA416" s="47"/>
      <c r="FFB416" s="47"/>
      <c r="FFC416" s="47"/>
      <c r="FFD416" s="47"/>
      <c r="FFE416" s="47"/>
      <c r="FFF416" s="47"/>
      <c r="FFG416" s="47"/>
      <c r="FFH416" s="47"/>
      <c r="FFI416" s="47"/>
      <c r="FFJ416" s="47"/>
      <c r="FFK416" s="47"/>
      <c r="FFL416" s="47"/>
      <c r="FFM416" s="47"/>
      <c r="FFN416" s="47"/>
      <c r="FFO416" s="47"/>
      <c r="FFP416" s="47"/>
      <c r="FFQ416" s="47"/>
      <c r="FFR416" s="47"/>
      <c r="FFS416" s="47"/>
      <c r="FFT416" s="47"/>
      <c r="FFU416" s="47"/>
      <c r="FFV416" s="47"/>
      <c r="FFW416" s="47"/>
      <c r="FFX416" s="47"/>
      <c r="FFY416" s="47"/>
      <c r="FFZ416" s="47"/>
      <c r="FGA416" s="47"/>
      <c r="FGB416" s="47"/>
      <c r="FGC416" s="47"/>
      <c r="FGD416" s="47"/>
      <c r="FGE416" s="47"/>
      <c r="FGF416" s="47"/>
      <c r="FGG416" s="47"/>
      <c r="FGH416" s="47"/>
      <c r="FGI416" s="47"/>
      <c r="FGJ416" s="47"/>
      <c r="FGK416" s="47"/>
      <c r="FGL416" s="47"/>
      <c r="FGM416" s="47"/>
      <c r="FGN416" s="47"/>
      <c r="FGO416" s="47"/>
      <c r="FGP416" s="47"/>
      <c r="FGQ416" s="47"/>
      <c r="FGR416" s="47"/>
      <c r="FGS416" s="47"/>
      <c r="FGT416" s="47"/>
      <c r="FGU416" s="47"/>
      <c r="FGV416" s="47"/>
      <c r="FGW416" s="47"/>
      <c r="FGX416" s="47"/>
      <c r="FGY416" s="47"/>
      <c r="FGZ416" s="47"/>
      <c r="FHA416" s="47"/>
      <c r="FHB416" s="47"/>
      <c r="FHC416" s="47"/>
      <c r="FHD416" s="47"/>
      <c r="FHE416" s="47"/>
      <c r="FHF416" s="47"/>
      <c r="FHG416" s="47"/>
      <c r="FHH416" s="47"/>
      <c r="FHI416" s="47"/>
      <c r="FHJ416" s="47"/>
      <c r="FHK416" s="47"/>
      <c r="FHL416" s="47"/>
      <c r="FHM416" s="47"/>
      <c r="FHN416" s="47"/>
      <c r="FHO416" s="47"/>
      <c r="FHP416" s="47"/>
      <c r="FHQ416" s="47"/>
      <c r="FHR416" s="47"/>
      <c r="FHS416" s="47"/>
      <c r="FHT416" s="47"/>
      <c r="FHU416" s="47"/>
      <c r="FHV416" s="47"/>
      <c r="FHW416" s="47"/>
      <c r="FHX416" s="47"/>
      <c r="FHY416" s="47"/>
      <c r="FHZ416" s="47"/>
      <c r="FIA416" s="47"/>
      <c r="FIB416" s="47"/>
      <c r="FIC416" s="47"/>
      <c r="FID416" s="47"/>
      <c r="FIE416" s="47"/>
      <c r="FIF416" s="47"/>
      <c r="FIG416" s="47"/>
      <c r="FIH416" s="47"/>
      <c r="FII416" s="47"/>
      <c r="FIJ416" s="47"/>
      <c r="FIK416" s="47"/>
      <c r="FIL416" s="47"/>
      <c r="FIM416" s="47"/>
      <c r="FIN416" s="47"/>
      <c r="FIO416" s="47"/>
      <c r="FIP416" s="47"/>
      <c r="FIQ416" s="47"/>
      <c r="FIR416" s="47"/>
      <c r="FIS416" s="47"/>
      <c r="FIT416" s="47"/>
      <c r="FIU416" s="47"/>
      <c r="FIV416" s="47"/>
      <c r="FIW416" s="47"/>
      <c r="FIX416" s="47"/>
      <c r="FIY416" s="47"/>
      <c r="FIZ416" s="47"/>
      <c r="FJA416" s="47"/>
      <c r="FJB416" s="47"/>
      <c r="FJC416" s="47"/>
      <c r="FJD416" s="47"/>
      <c r="FJE416" s="47"/>
      <c r="FJF416" s="47"/>
      <c r="FJG416" s="47"/>
      <c r="FJH416" s="47"/>
      <c r="FJI416" s="47"/>
      <c r="FJJ416" s="47"/>
      <c r="FJK416" s="47"/>
      <c r="FJL416" s="47"/>
      <c r="FJM416" s="47"/>
      <c r="FJN416" s="47"/>
      <c r="FJO416" s="47"/>
      <c r="FJP416" s="47"/>
      <c r="FJQ416" s="47"/>
      <c r="FJR416" s="47"/>
      <c r="FJS416" s="47"/>
      <c r="FJT416" s="47"/>
      <c r="FJU416" s="47"/>
      <c r="FJV416" s="47"/>
      <c r="FJW416" s="47"/>
      <c r="FJX416" s="47"/>
      <c r="FJY416" s="47"/>
      <c r="FJZ416" s="47"/>
      <c r="FKA416" s="47"/>
      <c r="FKB416" s="47"/>
      <c r="FKC416" s="47"/>
      <c r="FKD416" s="47"/>
      <c r="FKE416" s="47"/>
      <c r="FKF416" s="47"/>
      <c r="FKG416" s="47"/>
      <c r="FKH416" s="47"/>
      <c r="FKI416" s="47"/>
      <c r="FKJ416" s="47"/>
      <c r="FKK416" s="47"/>
      <c r="FKL416" s="47"/>
      <c r="FKM416" s="47"/>
      <c r="FKN416" s="47"/>
      <c r="FKO416" s="47"/>
      <c r="FKP416" s="47"/>
      <c r="FKQ416" s="47"/>
      <c r="FKR416" s="47"/>
      <c r="FKS416" s="47"/>
      <c r="FKT416" s="47"/>
      <c r="FKU416" s="47"/>
      <c r="FKV416" s="47"/>
      <c r="FKW416" s="47"/>
      <c r="FKX416" s="47"/>
      <c r="FKY416" s="47"/>
      <c r="FKZ416" s="47"/>
      <c r="FLA416" s="47"/>
      <c r="FLB416" s="47"/>
      <c r="FLC416" s="47"/>
      <c r="FLD416" s="47"/>
      <c r="FLE416" s="47"/>
      <c r="FLF416" s="47"/>
      <c r="FLG416" s="47"/>
      <c r="FLH416" s="47"/>
      <c r="FLI416" s="47"/>
      <c r="FLJ416" s="47"/>
      <c r="FLK416" s="47"/>
      <c r="FLL416" s="47"/>
      <c r="FLM416" s="47"/>
      <c r="FLN416" s="47"/>
      <c r="FLO416" s="47"/>
      <c r="FLP416" s="47"/>
      <c r="FLQ416" s="47"/>
      <c r="FLR416" s="47"/>
      <c r="FLS416" s="47"/>
      <c r="FLT416" s="47"/>
      <c r="FLU416" s="47"/>
      <c r="FLV416" s="47"/>
      <c r="FLW416" s="47"/>
      <c r="FLX416" s="47"/>
      <c r="FLY416" s="47"/>
      <c r="FLZ416" s="47"/>
      <c r="FMA416" s="47"/>
      <c r="FMB416" s="47"/>
      <c r="FMC416" s="47"/>
      <c r="FMD416" s="47"/>
      <c r="FME416" s="47"/>
      <c r="FMF416" s="47"/>
      <c r="FMG416" s="47"/>
      <c r="FMH416" s="47"/>
      <c r="FMI416" s="47"/>
      <c r="FMJ416" s="47"/>
      <c r="FMK416" s="47"/>
      <c r="FML416" s="47"/>
      <c r="FMM416" s="47"/>
      <c r="FMN416" s="47"/>
      <c r="FMO416" s="47"/>
      <c r="FMP416" s="47"/>
      <c r="FMQ416" s="47"/>
      <c r="FMR416" s="47"/>
      <c r="FMS416" s="47"/>
      <c r="FMT416" s="47"/>
      <c r="FMU416" s="47"/>
      <c r="FMV416" s="47"/>
      <c r="FMW416" s="47"/>
      <c r="FMX416" s="47"/>
      <c r="FMY416" s="47"/>
      <c r="FMZ416" s="47"/>
      <c r="FNA416" s="47"/>
      <c r="FNB416" s="47"/>
      <c r="FNC416" s="47"/>
      <c r="FND416" s="47"/>
      <c r="FNE416" s="47"/>
      <c r="FNF416" s="47"/>
      <c r="FNG416" s="47"/>
      <c r="FNH416" s="47"/>
      <c r="FNI416" s="47"/>
      <c r="FNJ416" s="47"/>
      <c r="FNK416" s="47"/>
      <c r="FNL416" s="47"/>
      <c r="FNM416" s="47"/>
      <c r="FNN416" s="47"/>
      <c r="FNO416" s="47"/>
      <c r="FNP416" s="47"/>
      <c r="FNQ416" s="47"/>
      <c r="FNR416" s="47"/>
      <c r="FNS416" s="47"/>
      <c r="FNT416" s="47"/>
      <c r="FNU416" s="47"/>
      <c r="FNV416" s="47"/>
      <c r="FNW416" s="47"/>
      <c r="FNX416" s="47"/>
      <c r="FNY416" s="47"/>
      <c r="FNZ416" s="47"/>
      <c r="FOA416" s="47"/>
      <c r="FOB416" s="47"/>
      <c r="FOC416" s="47"/>
      <c r="FOD416" s="47"/>
      <c r="FOE416" s="47"/>
      <c r="FOF416" s="47"/>
      <c r="FOG416" s="47"/>
      <c r="FOH416" s="47"/>
      <c r="FOI416" s="47"/>
      <c r="FOJ416" s="47"/>
      <c r="FOK416" s="47"/>
      <c r="FOL416" s="47"/>
      <c r="FOM416" s="47"/>
      <c r="FON416" s="47"/>
      <c r="FOO416" s="47"/>
      <c r="FOP416" s="47"/>
      <c r="FOQ416" s="47"/>
      <c r="FOR416" s="47"/>
      <c r="FOS416" s="47"/>
      <c r="FOT416" s="47"/>
      <c r="FOU416" s="47"/>
      <c r="FOV416" s="47"/>
      <c r="FOW416" s="47"/>
      <c r="FOX416" s="47"/>
      <c r="FOY416" s="47"/>
      <c r="FOZ416" s="47"/>
      <c r="FPA416" s="47"/>
      <c r="FPB416" s="47"/>
      <c r="FPC416" s="47"/>
      <c r="FPD416" s="47"/>
      <c r="FPE416" s="47"/>
      <c r="FPF416" s="47"/>
      <c r="FPG416" s="47"/>
      <c r="FPH416" s="47"/>
      <c r="FPI416" s="47"/>
      <c r="FPJ416" s="47"/>
      <c r="FPK416" s="47"/>
      <c r="FPL416" s="47"/>
      <c r="FPM416" s="47"/>
      <c r="FPN416" s="47"/>
      <c r="FPO416" s="47"/>
      <c r="FPP416" s="47"/>
      <c r="FPQ416" s="47"/>
      <c r="FPR416" s="47"/>
      <c r="FPS416" s="47"/>
      <c r="FPT416" s="47"/>
      <c r="FPU416" s="47"/>
      <c r="FPV416" s="47"/>
      <c r="FPW416" s="47"/>
      <c r="FPX416" s="47"/>
      <c r="FPY416" s="47"/>
      <c r="FPZ416" s="47"/>
      <c r="FQA416" s="47"/>
      <c r="FQB416" s="47"/>
      <c r="FQC416" s="47"/>
      <c r="FQD416" s="47"/>
      <c r="FQE416" s="47"/>
      <c r="FQF416" s="47"/>
      <c r="FQG416" s="47"/>
      <c r="FQH416" s="47"/>
      <c r="FQI416" s="47"/>
      <c r="FQJ416" s="47"/>
      <c r="FQK416" s="47"/>
      <c r="FQL416" s="47"/>
      <c r="FQM416" s="47"/>
      <c r="FQN416" s="47"/>
      <c r="FQO416" s="47"/>
      <c r="FQP416" s="47"/>
      <c r="FQQ416" s="47"/>
      <c r="FQR416" s="47"/>
      <c r="FQS416" s="47"/>
      <c r="FQT416" s="47"/>
      <c r="FQU416" s="47"/>
      <c r="FQV416" s="47"/>
      <c r="FQW416" s="47"/>
      <c r="FQX416" s="47"/>
      <c r="FQY416" s="47"/>
      <c r="FQZ416" s="47"/>
      <c r="FRA416" s="47"/>
      <c r="FRB416" s="47"/>
      <c r="FRC416" s="47"/>
      <c r="FRD416" s="47"/>
      <c r="FRE416" s="47"/>
      <c r="FRF416" s="47"/>
      <c r="FRG416" s="47"/>
      <c r="FRH416" s="47"/>
      <c r="FRI416" s="47"/>
      <c r="FRJ416" s="47"/>
      <c r="FRK416" s="47"/>
      <c r="FRL416" s="47"/>
      <c r="FRM416" s="47"/>
      <c r="FRN416" s="47"/>
      <c r="FRO416" s="47"/>
      <c r="FRP416" s="47"/>
      <c r="FRQ416" s="47"/>
      <c r="FRR416" s="47"/>
      <c r="FRS416" s="47"/>
      <c r="FRT416" s="47"/>
      <c r="FRU416" s="47"/>
      <c r="FRV416" s="47"/>
      <c r="FRW416" s="47"/>
      <c r="FRX416" s="47"/>
      <c r="FRY416" s="47"/>
      <c r="FRZ416" s="47"/>
      <c r="FSA416" s="47"/>
      <c r="FSB416" s="47"/>
      <c r="FSC416" s="47"/>
      <c r="FSD416" s="47"/>
      <c r="FSE416" s="47"/>
      <c r="FSF416" s="47"/>
      <c r="FSG416" s="47"/>
      <c r="FSH416" s="47"/>
      <c r="FSI416" s="47"/>
      <c r="FSJ416" s="47"/>
      <c r="FSK416" s="47"/>
      <c r="FSL416" s="47"/>
      <c r="FSM416" s="47"/>
      <c r="FSN416" s="47"/>
      <c r="FSO416" s="47"/>
      <c r="FSP416" s="47"/>
      <c r="FSQ416" s="47"/>
      <c r="FSR416" s="47"/>
      <c r="FSS416" s="47"/>
      <c r="FST416" s="47"/>
      <c r="FSU416" s="47"/>
      <c r="FSV416" s="47"/>
      <c r="FSW416" s="47"/>
      <c r="FSX416" s="47"/>
      <c r="FSY416" s="47"/>
      <c r="FSZ416" s="47"/>
      <c r="FTA416" s="47"/>
      <c r="FTB416" s="47"/>
      <c r="FTC416" s="47"/>
      <c r="FTD416" s="47"/>
      <c r="FTE416" s="47"/>
      <c r="FTF416" s="47"/>
      <c r="FTG416" s="47"/>
      <c r="FTH416" s="47"/>
      <c r="FTI416" s="47"/>
      <c r="FTJ416" s="47"/>
      <c r="FTK416" s="47"/>
      <c r="FTL416" s="47"/>
      <c r="FTM416" s="47"/>
      <c r="FTN416" s="47"/>
      <c r="FTO416" s="47"/>
      <c r="FTP416" s="47"/>
      <c r="FTQ416" s="47"/>
      <c r="FTR416" s="47"/>
      <c r="FTS416" s="47"/>
      <c r="FTT416" s="47"/>
      <c r="FTU416" s="47"/>
      <c r="FTV416" s="47"/>
      <c r="FTW416" s="47"/>
      <c r="FTX416" s="47"/>
      <c r="FTY416" s="47"/>
      <c r="FTZ416" s="47"/>
      <c r="FUA416" s="47"/>
      <c r="FUB416" s="47"/>
      <c r="FUC416" s="47"/>
      <c r="FUD416" s="47"/>
      <c r="FUE416" s="47"/>
      <c r="FUF416" s="47"/>
      <c r="FUG416" s="47"/>
      <c r="FUH416" s="47"/>
      <c r="FUI416" s="47"/>
      <c r="FUJ416" s="47"/>
      <c r="FUK416" s="47"/>
      <c r="FUL416" s="47"/>
      <c r="FUM416" s="47"/>
      <c r="FUN416" s="47"/>
      <c r="FUO416" s="47"/>
      <c r="FUP416" s="47"/>
      <c r="FUQ416" s="47"/>
      <c r="FUR416" s="47"/>
      <c r="FUS416" s="47"/>
      <c r="FUT416" s="47"/>
      <c r="FUU416" s="47"/>
      <c r="FUV416" s="47"/>
      <c r="FUW416" s="47"/>
      <c r="FUX416" s="47"/>
      <c r="FUY416" s="47"/>
      <c r="FUZ416" s="47"/>
      <c r="FVA416" s="47"/>
      <c r="FVB416" s="47"/>
      <c r="FVC416" s="47"/>
      <c r="FVD416" s="47"/>
      <c r="FVE416" s="47"/>
      <c r="FVF416" s="47"/>
      <c r="FVG416" s="47"/>
      <c r="FVH416" s="47"/>
      <c r="FVI416" s="47"/>
      <c r="FVJ416" s="47"/>
      <c r="FVK416" s="47"/>
      <c r="FVL416" s="47"/>
      <c r="FVM416" s="47"/>
      <c r="FVN416" s="47"/>
      <c r="FVO416" s="47"/>
      <c r="FVP416" s="47"/>
      <c r="FVQ416" s="47"/>
      <c r="FVR416" s="47"/>
      <c r="FVS416" s="47"/>
      <c r="FVT416" s="47"/>
      <c r="FVU416" s="47"/>
      <c r="FVV416" s="47"/>
      <c r="FVW416" s="47"/>
      <c r="FVX416" s="47"/>
      <c r="FVY416" s="47"/>
      <c r="FVZ416" s="47"/>
      <c r="FWA416" s="47"/>
      <c r="FWB416" s="47"/>
      <c r="FWC416" s="47"/>
      <c r="FWD416" s="47"/>
      <c r="FWE416" s="47"/>
      <c r="FWF416" s="47"/>
      <c r="FWG416" s="47"/>
      <c r="FWH416" s="47"/>
      <c r="FWI416" s="47"/>
      <c r="FWJ416" s="47"/>
      <c r="FWK416" s="47"/>
      <c r="FWL416" s="47"/>
      <c r="FWM416" s="47"/>
      <c r="FWN416" s="47"/>
      <c r="FWO416" s="47"/>
      <c r="FWP416" s="47"/>
      <c r="FWQ416" s="47"/>
      <c r="FWR416" s="47"/>
      <c r="FWS416" s="47"/>
      <c r="FWT416" s="47"/>
      <c r="FWU416" s="47"/>
      <c r="FWV416" s="47"/>
      <c r="FWW416" s="47"/>
      <c r="FWX416" s="47"/>
      <c r="FWY416" s="47"/>
      <c r="FWZ416" s="47"/>
      <c r="FXA416" s="47"/>
      <c r="FXB416" s="47"/>
      <c r="FXC416" s="47"/>
      <c r="FXD416" s="47"/>
      <c r="FXE416" s="47"/>
      <c r="FXF416" s="47"/>
      <c r="FXG416" s="47"/>
      <c r="FXH416" s="47"/>
      <c r="FXI416" s="47"/>
      <c r="FXJ416" s="47"/>
      <c r="FXK416" s="47"/>
      <c r="FXL416" s="47"/>
      <c r="FXM416" s="47"/>
      <c r="FXN416" s="47"/>
      <c r="FXO416" s="47"/>
      <c r="FXP416" s="47"/>
      <c r="FXQ416" s="47"/>
      <c r="FXR416" s="47"/>
      <c r="FXS416" s="47"/>
      <c r="FXT416" s="47"/>
      <c r="FXU416" s="47"/>
      <c r="FXV416" s="47"/>
      <c r="FXW416" s="47"/>
      <c r="FXX416" s="47"/>
      <c r="FXY416" s="47"/>
      <c r="FXZ416" s="47"/>
      <c r="FYA416" s="47"/>
      <c r="FYB416" s="47"/>
      <c r="FYC416" s="47"/>
      <c r="FYD416" s="47"/>
      <c r="FYE416" s="47"/>
      <c r="FYF416" s="47"/>
      <c r="FYG416" s="47"/>
      <c r="FYH416" s="47"/>
      <c r="FYI416" s="47"/>
      <c r="FYJ416" s="47"/>
      <c r="FYK416" s="47"/>
      <c r="FYL416" s="47"/>
      <c r="FYM416" s="47"/>
      <c r="FYN416" s="47"/>
      <c r="FYO416" s="47"/>
      <c r="FYP416" s="47"/>
      <c r="FYQ416" s="47"/>
      <c r="FYR416" s="47"/>
      <c r="FYS416" s="47"/>
      <c r="FYT416" s="47"/>
      <c r="FYU416" s="47"/>
      <c r="FYV416" s="47"/>
      <c r="FYW416" s="47"/>
      <c r="FYX416" s="47"/>
      <c r="FYY416" s="47"/>
      <c r="FYZ416" s="47"/>
      <c r="FZA416" s="47"/>
      <c r="FZB416" s="47"/>
      <c r="FZC416" s="47"/>
      <c r="FZD416" s="47"/>
      <c r="FZE416" s="47"/>
      <c r="FZF416" s="47"/>
      <c r="FZG416" s="47"/>
      <c r="FZH416" s="47"/>
      <c r="FZI416" s="47"/>
      <c r="FZJ416" s="47"/>
      <c r="FZK416" s="47"/>
      <c r="FZL416" s="47"/>
      <c r="FZM416" s="47"/>
      <c r="FZN416" s="47"/>
      <c r="FZO416" s="47"/>
      <c r="FZP416" s="47"/>
      <c r="FZQ416" s="47"/>
      <c r="FZR416" s="47"/>
      <c r="FZS416" s="47"/>
      <c r="FZT416" s="47"/>
      <c r="FZU416" s="47"/>
      <c r="FZV416" s="47"/>
      <c r="FZW416" s="47"/>
      <c r="FZX416" s="47"/>
      <c r="FZY416" s="47"/>
      <c r="FZZ416" s="47"/>
      <c r="GAA416" s="47"/>
      <c r="GAB416" s="47"/>
      <c r="GAC416" s="47"/>
      <c r="GAD416" s="47"/>
      <c r="GAE416" s="47"/>
      <c r="GAF416" s="47"/>
      <c r="GAG416" s="47"/>
      <c r="GAH416" s="47"/>
      <c r="GAI416" s="47"/>
      <c r="GAJ416" s="47"/>
      <c r="GAK416" s="47"/>
      <c r="GAL416" s="47"/>
      <c r="GAM416" s="47"/>
      <c r="GAN416" s="47"/>
      <c r="GAO416" s="47"/>
      <c r="GAP416" s="47"/>
      <c r="GAQ416" s="47"/>
      <c r="GAR416" s="47"/>
      <c r="GAS416" s="47"/>
      <c r="GAT416" s="47"/>
      <c r="GAU416" s="47"/>
      <c r="GAV416" s="47"/>
      <c r="GAW416" s="47"/>
      <c r="GAX416" s="47"/>
      <c r="GAY416" s="47"/>
      <c r="GAZ416" s="47"/>
      <c r="GBA416" s="47"/>
      <c r="GBB416" s="47"/>
      <c r="GBC416" s="47"/>
      <c r="GBD416" s="47"/>
      <c r="GBE416" s="47"/>
      <c r="GBF416" s="47"/>
      <c r="GBG416" s="47"/>
      <c r="GBH416" s="47"/>
      <c r="GBI416" s="47"/>
      <c r="GBJ416" s="47"/>
      <c r="GBK416" s="47"/>
      <c r="GBL416" s="47"/>
      <c r="GBM416" s="47"/>
      <c r="GBN416" s="47"/>
      <c r="GBO416" s="47"/>
      <c r="GBP416" s="47"/>
      <c r="GBQ416" s="47"/>
      <c r="GBR416" s="47"/>
      <c r="GBS416" s="47"/>
      <c r="GBT416" s="47"/>
      <c r="GBU416" s="47"/>
      <c r="GBV416" s="47"/>
      <c r="GBW416" s="47"/>
      <c r="GBX416" s="47"/>
      <c r="GBY416" s="47"/>
      <c r="GBZ416" s="47"/>
      <c r="GCA416" s="47"/>
      <c r="GCB416" s="47"/>
      <c r="GCC416" s="47"/>
      <c r="GCD416" s="47"/>
      <c r="GCE416" s="47"/>
      <c r="GCF416" s="47"/>
      <c r="GCG416" s="47"/>
      <c r="GCH416" s="47"/>
      <c r="GCI416" s="47"/>
      <c r="GCJ416" s="47"/>
      <c r="GCK416" s="47"/>
      <c r="GCL416" s="47"/>
      <c r="GCM416" s="47"/>
      <c r="GCN416" s="47"/>
      <c r="GCO416" s="47"/>
      <c r="GCP416" s="47"/>
      <c r="GCQ416" s="47"/>
      <c r="GCR416" s="47"/>
      <c r="GCS416" s="47"/>
      <c r="GCT416" s="47"/>
      <c r="GCU416" s="47"/>
      <c r="GCV416" s="47"/>
      <c r="GCW416" s="47"/>
      <c r="GCX416" s="47"/>
      <c r="GCY416" s="47"/>
      <c r="GCZ416" s="47"/>
      <c r="GDA416" s="47"/>
      <c r="GDB416" s="47"/>
      <c r="GDC416" s="47"/>
      <c r="GDD416" s="47"/>
      <c r="GDE416" s="47"/>
      <c r="GDF416" s="47"/>
      <c r="GDG416" s="47"/>
      <c r="GDH416" s="47"/>
      <c r="GDI416" s="47"/>
      <c r="GDJ416" s="47"/>
      <c r="GDK416" s="47"/>
      <c r="GDL416" s="47"/>
      <c r="GDM416" s="47"/>
      <c r="GDN416" s="47"/>
      <c r="GDO416" s="47"/>
      <c r="GDP416" s="47"/>
      <c r="GDQ416" s="47"/>
      <c r="GDR416" s="47"/>
      <c r="GDS416" s="47"/>
      <c r="GDT416" s="47"/>
      <c r="GDU416" s="47"/>
      <c r="GDV416" s="47"/>
      <c r="GDW416" s="47"/>
      <c r="GDX416" s="47"/>
      <c r="GDY416" s="47"/>
      <c r="GDZ416" s="47"/>
      <c r="GEA416" s="47"/>
      <c r="GEB416" s="47"/>
      <c r="GEC416" s="47"/>
      <c r="GED416" s="47"/>
      <c r="GEE416" s="47"/>
      <c r="GEF416" s="47"/>
      <c r="GEG416" s="47"/>
      <c r="GEH416" s="47"/>
      <c r="GEI416" s="47"/>
      <c r="GEJ416" s="47"/>
      <c r="GEK416" s="47"/>
      <c r="GEL416" s="47"/>
      <c r="GEM416" s="47"/>
      <c r="GEN416" s="47"/>
      <c r="GEO416" s="47"/>
      <c r="GEP416" s="47"/>
      <c r="GEQ416" s="47"/>
      <c r="GER416" s="47"/>
      <c r="GES416" s="47"/>
      <c r="GET416" s="47"/>
      <c r="GEU416" s="47"/>
      <c r="GEV416" s="47"/>
      <c r="GEW416" s="47"/>
      <c r="GEX416" s="47"/>
      <c r="GEY416" s="47"/>
      <c r="GEZ416" s="47"/>
      <c r="GFA416" s="47"/>
      <c r="GFB416" s="47"/>
      <c r="GFC416" s="47"/>
      <c r="GFD416" s="47"/>
      <c r="GFE416" s="47"/>
      <c r="GFF416" s="47"/>
      <c r="GFG416" s="47"/>
      <c r="GFH416" s="47"/>
      <c r="GFI416" s="47"/>
      <c r="GFJ416" s="47"/>
      <c r="GFK416" s="47"/>
      <c r="GFL416" s="47"/>
      <c r="GFM416" s="47"/>
      <c r="GFN416" s="47"/>
      <c r="GFO416" s="47"/>
      <c r="GFP416" s="47"/>
      <c r="GFQ416" s="47"/>
      <c r="GFR416" s="47"/>
      <c r="GFS416" s="47"/>
      <c r="GFT416" s="47"/>
      <c r="GFU416" s="47"/>
      <c r="GFV416" s="47"/>
      <c r="GFW416" s="47"/>
      <c r="GFX416" s="47"/>
      <c r="GFY416" s="47"/>
      <c r="GFZ416" s="47"/>
      <c r="GGA416" s="47"/>
      <c r="GGB416" s="47"/>
      <c r="GGC416" s="47"/>
      <c r="GGD416" s="47"/>
      <c r="GGE416" s="47"/>
      <c r="GGF416" s="47"/>
      <c r="GGG416" s="47"/>
      <c r="GGH416" s="47"/>
      <c r="GGI416" s="47"/>
      <c r="GGJ416" s="47"/>
      <c r="GGK416" s="47"/>
      <c r="GGL416" s="47"/>
      <c r="GGM416" s="47"/>
      <c r="GGN416" s="47"/>
      <c r="GGO416" s="47"/>
      <c r="GGP416" s="47"/>
      <c r="GGQ416" s="47"/>
      <c r="GGR416" s="47"/>
      <c r="GGS416" s="47"/>
      <c r="GGT416" s="47"/>
      <c r="GGU416" s="47"/>
      <c r="GGV416" s="47"/>
      <c r="GGW416" s="47"/>
      <c r="GGX416" s="47"/>
      <c r="GGY416" s="47"/>
      <c r="GGZ416" s="47"/>
      <c r="GHA416" s="47"/>
      <c r="GHB416" s="47"/>
      <c r="GHC416" s="47"/>
      <c r="GHD416" s="47"/>
      <c r="GHE416" s="47"/>
      <c r="GHF416" s="47"/>
      <c r="GHG416" s="47"/>
      <c r="GHH416" s="47"/>
      <c r="GHI416" s="47"/>
      <c r="GHJ416" s="47"/>
      <c r="GHK416" s="47"/>
      <c r="GHL416" s="47"/>
      <c r="GHM416" s="47"/>
      <c r="GHN416" s="47"/>
      <c r="GHO416" s="47"/>
      <c r="GHP416" s="47"/>
      <c r="GHQ416" s="47"/>
      <c r="GHR416" s="47"/>
      <c r="GHS416" s="47"/>
      <c r="GHT416" s="47"/>
      <c r="GHU416" s="47"/>
      <c r="GHV416" s="47"/>
      <c r="GHW416" s="47"/>
      <c r="GHX416" s="47"/>
      <c r="GHY416" s="47"/>
      <c r="GHZ416" s="47"/>
      <c r="GIA416" s="47"/>
      <c r="GIB416" s="47"/>
      <c r="GIC416" s="47"/>
      <c r="GID416" s="47"/>
      <c r="GIE416" s="47"/>
      <c r="GIF416" s="47"/>
      <c r="GIG416" s="47"/>
      <c r="GIH416" s="47"/>
      <c r="GII416" s="47"/>
      <c r="GIJ416" s="47"/>
      <c r="GIK416" s="47"/>
      <c r="GIL416" s="47"/>
      <c r="GIM416" s="47"/>
      <c r="GIN416" s="47"/>
      <c r="GIO416" s="47"/>
      <c r="GIP416" s="47"/>
      <c r="GIQ416" s="47"/>
      <c r="GIR416" s="47"/>
      <c r="GIS416" s="47"/>
      <c r="GIT416" s="47"/>
      <c r="GIU416" s="47"/>
      <c r="GIV416" s="47"/>
      <c r="GIW416" s="47"/>
      <c r="GIX416" s="47"/>
      <c r="GIY416" s="47"/>
      <c r="GIZ416" s="47"/>
      <c r="GJA416" s="47"/>
      <c r="GJB416" s="47"/>
      <c r="GJC416" s="47"/>
      <c r="GJD416" s="47"/>
      <c r="GJE416" s="47"/>
      <c r="GJF416" s="47"/>
      <c r="GJG416" s="47"/>
      <c r="GJH416" s="47"/>
      <c r="GJI416" s="47"/>
      <c r="GJJ416" s="47"/>
      <c r="GJK416" s="47"/>
      <c r="GJL416" s="47"/>
      <c r="GJM416" s="47"/>
      <c r="GJN416" s="47"/>
      <c r="GJO416" s="47"/>
      <c r="GJP416" s="47"/>
      <c r="GJQ416" s="47"/>
      <c r="GJR416" s="47"/>
      <c r="GJS416" s="47"/>
      <c r="GJT416" s="47"/>
      <c r="GJU416" s="47"/>
      <c r="GJV416" s="47"/>
      <c r="GJW416" s="47"/>
      <c r="GJX416" s="47"/>
      <c r="GJY416" s="47"/>
      <c r="GJZ416" s="47"/>
      <c r="GKA416" s="47"/>
      <c r="GKB416" s="47"/>
      <c r="GKC416" s="47"/>
      <c r="GKD416" s="47"/>
      <c r="GKE416" s="47"/>
      <c r="GKF416" s="47"/>
      <c r="GKG416" s="47"/>
      <c r="GKH416" s="47"/>
      <c r="GKI416" s="47"/>
      <c r="GKJ416" s="47"/>
      <c r="GKK416" s="47"/>
      <c r="GKL416" s="47"/>
      <c r="GKM416" s="47"/>
      <c r="GKN416" s="47"/>
      <c r="GKO416" s="47"/>
      <c r="GKP416" s="47"/>
      <c r="GKQ416" s="47"/>
      <c r="GKR416" s="47"/>
      <c r="GKS416" s="47"/>
      <c r="GKT416" s="47"/>
      <c r="GKU416" s="47"/>
      <c r="GKV416" s="47"/>
      <c r="GKW416" s="47"/>
      <c r="GKX416" s="47"/>
      <c r="GKY416" s="47"/>
      <c r="GKZ416" s="47"/>
      <c r="GLA416" s="47"/>
      <c r="GLB416" s="47"/>
      <c r="GLC416" s="47"/>
      <c r="GLD416" s="47"/>
      <c r="GLE416" s="47"/>
      <c r="GLF416" s="47"/>
      <c r="GLG416" s="47"/>
      <c r="GLH416" s="47"/>
      <c r="GLI416" s="47"/>
      <c r="GLJ416" s="47"/>
      <c r="GLK416" s="47"/>
      <c r="GLL416" s="47"/>
      <c r="GLM416" s="47"/>
      <c r="GLN416" s="47"/>
      <c r="GLO416" s="47"/>
      <c r="GLP416" s="47"/>
      <c r="GLQ416" s="47"/>
      <c r="GLR416" s="47"/>
      <c r="GLS416" s="47"/>
      <c r="GLT416" s="47"/>
      <c r="GLU416" s="47"/>
      <c r="GLV416" s="47"/>
      <c r="GLW416" s="47"/>
      <c r="GLX416" s="47"/>
      <c r="GLY416" s="47"/>
      <c r="GLZ416" s="47"/>
      <c r="GMA416" s="47"/>
      <c r="GMB416" s="47"/>
      <c r="GMC416" s="47"/>
      <c r="GMD416" s="47"/>
      <c r="GME416" s="47"/>
      <c r="GMF416" s="47"/>
      <c r="GMG416" s="47"/>
      <c r="GMH416" s="47"/>
      <c r="GMI416" s="47"/>
      <c r="GMJ416" s="47"/>
      <c r="GMK416" s="47"/>
      <c r="GML416" s="47"/>
      <c r="GMM416" s="47"/>
      <c r="GMN416" s="47"/>
      <c r="GMO416" s="47"/>
      <c r="GMP416" s="47"/>
      <c r="GMQ416" s="47"/>
      <c r="GMR416" s="47"/>
      <c r="GMS416" s="47"/>
      <c r="GMT416" s="47"/>
      <c r="GMU416" s="47"/>
      <c r="GMV416" s="47"/>
      <c r="GMW416" s="47"/>
      <c r="GMX416" s="47"/>
      <c r="GMY416" s="47"/>
      <c r="GMZ416" s="47"/>
      <c r="GNA416" s="47"/>
      <c r="GNB416" s="47"/>
      <c r="GNC416" s="47"/>
      <c r="GND416" s="47"/>
      <c r="GNE416" s="47"/>
      <c r="GNF416" s="47"/>
      <c r="GNG416" s="47"/>
      <c r="GNH416" s="47"/>
      <c r="GNI416" s="47"/>
      <c r="GNJ416" s="47"/>
      <c r="GNK416" s="47"/>
      <c r="GNL416" s="47"/>
      <c r="GNM416" s="47"/>
      <c r="GNN416" s="47"/>
      <c r="GNO416" s="47"/>
      <c r="GNP416" s="47"/>
      <c r="GNQ416" s="47"/>
      <c r="GNR416" s="47"/>
      <c r="GNS416" s="47"/>
      <c r="GNT416" s="47"/>
      <c r="GNU416" s="47"/>
      <c r="GNV416" s="47"/>
      <c r="GNW416" s="47"/>
      <c r="GNX416" s="47"/>
      <c r="GNY416" s="47"/>
      <c r="GNZ416" s="47"/>
      <c r="GOA416" s="47"/>
      <c r="GOB416" s="47"/>
      <c r="GOC416" s="47"/>
      <c r="GOD416" s="47"/>
      <c r="GOE416" s="47"/>
      <c r="GOF416" s="47"/>
      <c r="GOG416" s="47"/>
      <c r="GOH416" s="47"/>
      <c r="GOI416" s="47"/>
      <c r="GOJ416" s="47"/>
      <c r="GOK416" s="47"/>
      <c r="GOL416" s="47"/>
      <c r="GOM416" s="47"/>
      <c r="GON416" s="47"/>
      <c r="GOO416" s="47"/>
      <c r="GOP416" s="47"/>
      <c r="GOQ416" s="47"/>
      <c r="GOR416" s="47"/>
      <c r="GOS416" s="47"/>
      <c r="GOT416" s="47"/>
      <c r="GOU416" s="47"/>
      <c r="GOV416" s="47"/>
      <c r="GOW416" s="47"/>
      <c r="GOX416" s="47"/>
      <c r="GOY416" s="47"/>
      <c r="GOZ416" s="47"/>
      <c r="GPA416" s="47"/>
      <c r="GPB416" s="47"/>
      <c r="GPC416" s="47"/>
      <c r="GPD416" s="47"/>
      <c r="GPE416" s="47"/>
      <c r="GPF416" s="47"/>
      <c r="GPG416" s="47"/>
      <c r="GPH416" s="47"/>
      <c r="GPI416" s="47"/>
      <c r="GPJ416" s="47"/>
      <c r="GPK416" s="47"/>
      <c r="GPL416" s="47"/>
      <c r="GPM416" s="47"/>
      <c r="GPN416" s="47"/>
      <c r="GPO416" s="47"/>
      <c r="GPP416" s="47"/>
      <c r="GPQ416" s="47"/>
      <c r="GPR416" s="47"/>
      <c r="GPS416" s="47"/>
      <c r="GPT416" s="47"/>
      <c r="GPU416" s="47"/>
      <c r="GPV416" s="47"/>
      <c r="GPW416" s="47"/>
      <c r="GPX416" s="47"/>
      <c r="GPY416" s="47"/>
      <c r="GPZ416" s="47"/>
      <c r="GQA416" s="47"/>
      <c r="GQB416" s="47"/>
      <c r="GQC416" s="47"/>
      <c r="GQD416" s="47"/>
      <c r="GQE416" s="47"/>
      <c r="GQF416" s="47"/>
      <c r="GQG416" s="47"/>
      <c r="GQH416" s="47"/>
      <c r="GQI416" s="47"/>
      <c r="GQJ416" s="47"/>
      <c r="GQK416" s="47"/>
      <c r="GQL416" s="47"/>
      <c r="GQM416" s="47"/>
      <c r="GQN416" s="47"/>
      <c r="GQO416" s="47"/>
      <c r="GQP416" s="47"/>
      <c r="GQQ416" s="47"/>
      <c r="GQR416" s="47"/>
      <c r="GQS416" s="47"/>
      <c r="GQT416" s="47"/>
      <c r="GQU416" s="47"/>
      <c r="GQV416" s="47"/>
      <c r="GQW416" s="47"/>
      <c r="GQX416" s="47"/>
      <c r="GQY416" s="47"/>
      <c r="GQZ416" s="47"/>
      <c r="GRA416" s="47"/>
      <c r="GRB416" s="47"/>
      <c r="GRC416" s="47"/>
      <c r="GRD416" s="47"/>
      <c r="GRE416" s="47"/>
      <c r="GRF416" s="47"/>
      <c r="GRG416" s="47"/>
      <c r="GRH416" s="47"/>
      <c r="GRI416" s="47"/>
      <c r="GRJ416" s="47"/>
      <c r="GRK416" s="47"/>
      <c r="GRL416" s="47"/>
      <c r="GRM416" s="47"/>
      <c r="GRN416" s="47"/>
      <c r="GRO416" s="47"/>
      <c r="GRP416" s="47"/>
      <c r="GRQ416" s="47"/>
      <c r="GRR416" s="47"/>
      <c r="GRS416" s="47"/>
      <c r="GRT416" s="47"/>
      <c r="GRU416" s="47"/>
      <c r="GRV416" s="47"/>
      <c r="GRW416" s="47"/>
      <c r="GRX416" s="47"/>
      <c r="GRY416" s="47"/>
      <c r="GRZ416" s="47"/>
      <c r="GSA416" s="47"/>
      <c r="GSB416" s="47"/>
      <c r="GSC416" s="47"/>
      <c r="GSD416" s="47"/>
      <c r="GSE416" s="47"/>
      <c r="GSF416" s="47"/>
      <c r="GSG416" s="47"/>
      <c r="GSH416" s="47"/>
      <c r="GSI416" s="47"/>
      <c r="GSJ416" s="47"/>
      <c r="GSK416" s="47"/>
      <c r="GSL416" s="47"/>
      <c r="GSM416" s="47"/>
      <c r="GSN416" s="47"/>
      <c r="GSO416" s="47"/>
      <c r="GSP416" s="47"/>
      <c r="GSQ416" s="47"/>
      <c r="GSR416" s="47"/>
      <c r="GSS416" s="47"/>
      <c r="GST416" s="47"/>
      <c r="GSU416" s="47"/>
      <c r="GSV416" s="47"/>
      <c r="GSW416" s="47"/>
      <c r="GSX416" s="47"/>
      <c r="GSY416" s="47"/>
      <c r="GSZ416" s="47"/>
      <c r="GTA416" s="47"/>
      <c r="GTB416" s="47"/>
      <c r="GTC416" s="47"/>
      <c r="GTD416" s="47"/>
      <c r="GTE416" s="47"/>
      <c r="GTF416" s="47"/>
      <c r="GTG416" s="47"/>
      <c r="GTH416" s="47"/>
      <c r="GTI416" s="47"/>
      <c r="GTJ416" s="47"/>
      <c r="GTK416" s="47"/>
      <c r="GTL416" s="47"/>
      <c r="GTM416" s="47"/>
      <c r="GTN416" s="47"/>
      <c r="GTO416" s="47"/>
      <c r="GTP416" s="47"/>
      <c r="GTQ416" s="47"/>
      <c r="GTR416" s="47"/>
      <c r="GTS416" s="47"/>
      <c r="GTT416" s="47"/>
      <c r="GTU416" s="47"/>
      <c r="GTV416" s="47"/>
      <c r="GTW416" s="47"/>
      <c r="GTX416" s="47"/>
      <c r="GTY416" s="47"/>
      <c r="GTZ416" s="47"/>
      <c r="GUA416" s="47"/>
      <c r="GUB416" s="47"/>
      <c r="GUC416" s="47"/>
      <c r="GUD416" s="47"/>
      <c r="GUE416" s="47"/>
      <c r="GUF416" s="47"/>
      <c r="GUG416" s="47"/>
      <c r="GUH416" s="47"/>
      <c r="GUI416" s="47"/>
      <c r="GUJ416" s="47"/>
      <c r="GUK416" s="47"/>
      <c r="GUL416" s="47"/>
      <c r="GUM416" s="47"/>
      <c r="GUN416" s="47"/>
      <c r="GUO416" s="47"/>
      <c r="GUP416" s="47"/>
      <c r="GUQ416" s="47"/>
      <c r="GUR416" s="47"/>
      <c r="GUS416" s="47"/>
      <c r="GUT416" s="47"/>
      <c r="GUU416" s="47"/>
      <c r="GUV416" s="47"/>
      <c r="GUW416" s="47"/>
      <c r="GUX416" s="47"/>
      <c r="GUY416" s="47"/>
      <c r="GUZ416" s="47"/>
      <c r="GVA416" s="47"/>
      <c r="GVB416" s="47"/>
      <c r="GVC416" s="47"/>
      <c r="GVD416" s="47"/>
      <c r="GVE416" s="47"/>
      <c r="GVF416" s="47"/>
      <c r="GVG416" s="47"/>
      <c r="GVH416" s="47"/>
      <c r="GVI416" s="47"/>
      <c r="GVJ416" s="47"/>
      <c r="GVK416" s="47"/>
      <c r="GVL416" s="47"/>
      <c r="GVM416" s="47"/>
      <c r="GVN416" s="47"/>
      <c r="GVO416" s="47"/>
      <c r="GVP416" s="47"/>
      <c r="GVQ416" s="47"/>
      <c r="GVR416" s="47"/>
      <c r="GVS416" s="47"/>
      <c r="GVT416" s="47"/>
      <c r="GVU416" s="47"/>
      <c r="GVV416" s="47"/>
      <c r="GVW416" s="47"/>
      <c r="GVX416" s="47"/>
      <c r="GVY416" s="47"/>
      <c r="GVZ416" s="47"/>
      <c r="GWA416" s="47"/>
      <c r="GWB416" s="47"/>
      <c r="GWC416" s="47"/>
      <c r="GWD416" s="47"/>
      <c r="GWE416" s="47"/>
      <c r="GWF416" s="47"/>
      <c r="GWG416" s="47"/>
      <c r="GWH416" s="47"/>
      <c r="GWI416" s="47"/>
      <c r="GWJ416" s="47"/>
      <c r="GWK416" s="47"/>
      <c r="GWL416" s="47"/>
      <c r="GWM416" s="47"/>
      <c r="GWN416" s="47"/>
      <c r="GWO416" s="47"/>
      <c r="GWP416" s="47"/>
      <c r="GWQ416" s="47"/>
      <c r="GWR416" s="47"/>
      <c r="GWS416" s="47"/>
      <c r="GWT416" s="47"/>
      <c r="GWU416" s="47"/>
      <c r="GWV416" s="47"/>
      <c r="GWW416" s="47"/>
      <c r="GWX416" s="47"/>
      <c r="GWY416" s="47"/>
      <c r="GWZ416" s="47"/>
      <c r="GXA416" s="47"/>
      <c r="GXB416" s="47"/>
      <c r="GXC416" s="47"/>
      <c r="GXD416" s="47"/>
      <c r="GXE416" s="47"/>
      <c r="GXF416" s="47"/>
      <c r="GXG416" s="47"/>
      <c r="GXH416" s="47"/>
      <c r="GXI416" s="47"/>
      <c r="GXJ416" s="47"/>
      <c r="GXK416" s="47"/>
      <c r="GXL416" s="47"/>
      <c r="GXM416" s="47"/>
      <c r="GXN416" s="47"/>
      <c r="GXO416" s="47"/>
      <c r="GXP416" s="47"/>
      <c r="GXQ416" s="47"/>
      <c r="GXR416" s="47"/>
      <c r="GXS416" s="47"/>
      <c r="GXT416" s="47"/>
      <c r="GXU416" s="47"/>
      <c r="GXV416" s="47"/>
      <c r="GXW416" s="47"/>
      <c r="GXX416" s="47"/>
      <c r="GXY416" s="47"/>
      <c r="GXZ416" s="47"/>
      <c r="GYA416" s="47"/>
      <c r="GYB416" s="47"/>
      <c r="GYC416" s="47"/>
      <c r="GYD416" s="47"/>
      <c r="GYE416" s="47"/>
      <c r="GYF416" s="47"/>
      <c r="GYG416" s="47"/>
      <c r="GYH416" s="47"/>
      <c r="GYI416" s="47"/>
      <c r="GYJ416" s="47"/>
      <c r="GYK416" s="47"/>
      <c r="GYL416" s="47"/>
      <c r="GYM416" s="47"/>
      <c r="GYN416" s="47"/>
      <c r="GYO416" s="47"/>
      <c r="GYP416" s="47"/>
      <c r="GYQ416" s="47"/>
      <c r="GYR416" s="47"/>
      <c r="GYS416" s="47"/>
      <c r="GYT416" s="47"/>
      <c r="GYU416" s="47"/>
      <c r="GYV416" s="47"/>
      <c r="GYW416" s="47"/>
      <c r="GYX416" s="47"/>
      <c r="GYY416" s="47"/>
      <c r="GYZ416" s="47"/>
      <c r="GZA416" s="47"/>
      <c r="GZB416" s="47"/>
      <c r="GZC416" s="47"/>
      <c r="GZD416" s="47"/>
      <c r="GZE416" s="47"/>
      <c r="GZF416" s="47"/>
      <c r="GZG416" s="47"/>
      <c r="GZH416" s="47"/>
      <c r="GZI416" s="47"/>
      <c r="GZJ416" s="47"/>
      <c r="GZK416" s="47"/>
      <c r="GZL416" s="47"/>
      <c r="GZM416" s="47"/>
      <c r="GZN416" s="47"/>
      <c r="GZO416" s="47"/>
      <c r="GZP416" s="47"/>
      <c r="GZQ416" s="47"/>
      <c r="GZR416" s="47"/>
      <c r="GZS416" s="47"/>
      <c r="GZT416" s="47"/>
      <c r="GZU416" s="47"/>
      <c r="GZV416" s="47"/>
      <c r="GZW416" s="47"/>
      <c r="GZX416" s="47"/>
      <c r="GZY416" s="47"/>
      <c r="GZZ416" s="47"/>
      <c r="HAA416" s="47"/>
      <c r="HAB416" s="47"/>
      <c r="HAC416" s="47"/>
      <c r="HAD416" s="47"/>
      <c r="HAE416" s="47"/>
      <c r="HAF416" s="47"/>
      <c r="HAG416" s="47"/>
      <c r="HAH416" s="47"/>
      <c r="HAI416" s="47"/>
      <c r="HAJ416" s="47"/>
      <c r="HAK416" s="47"/>
      <c r="HAL416" s="47"/>
      <c r="HAM416" s="47"/>
      <c r="HAN416" s="47"/>
      <c r="HAO416" s="47"/>
      <c r="HAP416" s="47"/>
      <c r="HAQ416" s="47"/>
      <c r="HAR416" s="47"/>
      <c r="HAS416" s="47"/>
      <c r="HAT416" s="47"/>
      <c r="HAU416" s="47"/>
      <c r="HAV416" s="47"/>
      <c r="HAW416" s="47"/>
      <c r="HAX416" s="47"/>
      <c r="HAY416" s="47"/>
      <c r="HAZ416" s="47"/>
      <c r="HBA416" s="47"/>
      <c r="HBB416" s="47"/>
      <c r="HBC416" s="47"/>
      <c r="HBD416" s="47"/>
      <c r="HBE416" s="47"/>
      <c r="HBF416" s="47"/>
      <c r="HBG416" s="47"/>
      <c r="HBH416" s="47"/>
      <c r="HBI416" s="47"/>
      <c r="HBJ416" s="47"/>
      <c r="HBK416" s="47"/>
      <c r="HBL416" s="47"/>
      <c r="HBM416" s="47"/>
      <c r="HBN416" s="47"/>
      <c r="HBO416" s="47"/>
      <c r="HBP416" s="47"/>
      <c r="HBQ416" s="47"/>
      <c r="HBR416" s="47"/>
      <c r="HBS416" s="47"/>
      <c r="HBT416" s="47"/>
      <c r="HBU416" s="47"/>
      <c r="HBV416" s="47"/>
      <c r="HBW416" s="47"/>
      <c r="HBX416" s="47"/>
      <c r="HBY416" s="47"/>
      <c r="HBZ416" s="47"/>
      <c r="HCA416" s="47"/>
      <c r="HCB416" s="47"/>
      <c r="HCC416" s="47"/>
      <c r="HCD416" s="47"/>
      <c r="HCE416" s="47"/>
      <c r="HCF416" s="47"/>
      <c r="HCG416" s="47"/>
      <c r="HCH416" s="47"/>
      <c r="HCI416" s="47"/>
      <c r="HCJ416" s="47"/>
      <c r="HCK416" s="47"/>
      <c r="HCL416" s="47"/>
      <c r="HCM416" s="47"/>
      <c r="HCN416" s="47"/>
      <c r="HCO416" s="47"/>
      <c r="HCP416" s="47"/>
      <c r="HCQ416" s="47"/>
      <c r="HCR416" s="47"/>
      <c r="HCS416" s="47"/>
      <c r="HCT416" s="47"/>
      <c r="HCU416" s="47"/>
      <c r="HCV416" s="47"/>
      <c r="HCW416" s="47"/>
      <c r="HCX416" s="47"/>
      <c r="HCY416" s="47"/>
      <c r="HCZ416" s="47"/>
      <c r="HDA416" s="47"/>
      <c r="HDB416" s="47"/>
      <c r="HDC416" s="47"/>
      <c r="HDD416" s="47"/>
      <c r="HDE416" s="47"/>
      <c r="HDF416" s="47"/>
      <c r="HDG416" s="47"/>
      <c r="HDH416" s="47"/>
      <c r="HDI416" s="47"/>
      <c r="HDJ416" s="47"/>
      <c r="HDK416" s="47"/>
      <c r="HDL416" s="47"/>
      <c r="HDM416" s="47"/>
      <c r="HDN416" s="47"/>
      <c r="HDO416" s="47"/>
      <c r="HDP416" s="47"/>
      <c r="HDQ416" s="47"/>
      <c r="HDR416" s="47"/>
      <c r="HDS416" s="47"/>
      <c r="HDT416" s="47"/>
      <c r="HDU416" s="47"/>
      <c r="HDV416" s="47"/>
      <c r="HDW416" s="47"/>
      <c r="HDX416" s="47"/>
      <c r="HDY416" s="47"/>
      <c r="HDZ416" s="47"/>
      <c r="HEA416" s="47"/>
      <c r="HEB416" s="47"/>
      <c r="HEC416" s="47"/>
      <c r="HED416" s="47"/>
      <c r="HEE416" s="47"/>
      <c r="HEF416" s="47"/>
      <c r="HEG416" s="47"/>
      <c r="HEH416" s="47"/>
      <c r="HEI416" s="47"/>
      <c r="HEJ416" s="47"/>
      <c r="HEK416" s="47"/>
      <c r="HEL416" s="47"/>
      <c r="HEM416" s="47"/>
      <c r="HEN416" s="47"/>
      <c r="HEO416" s="47"/>
      <c r="HEP416" s="47"/>
      <c r="HEQ416" s="47"/>
      <c r="HER416" s="47"/>
      <c r="HES416" s="47"/>
      <c r="HET416" s="47"/>
      <c r="HEU416" s="47"/>
      <c r="HEV416" s="47"/>
      <c r="HEW416" s="47"/>
      <c r="HEX416" s="47"/>
      <c r="HEY416" s="47"/>
      <c r="HEZ416" s="47"/>
      <c r="HFA416" s="47"/>
      <c r="HFB416" s="47"/>
      <c r="HFC416" s="47"/>
      <c r="HFD416" s="47"/>
      <c r="HFE416" s="47"/>
      <c r="HFF416" s="47"/>
      <c r="HFG416" s="47"/>
      <c r="HFH416" s="47"/>
      <c r="HFI416" s="47"/>
      <c r="HFJ416" s="47"/>
      <c r="HFK416" s="47"/>
      <c r="HFL416" s="47"/>
      <c r="HFM416" s="47"/>
      <c r="HFN416" s="47"/>
      <c r="HFO416" s="47"/>
      <c r="HFP416" s="47"/>
      <c r="HFQ416" s="47"/>
      <c r="HFR416" s="47"/>
      <c r="HFS416" s="47"/>
      <c r="HFT416" s="47"/>
      <c r="HFU416" s="47"/>
      <c r="HFV416" s="47"/>
      <c r="HFW416" s="47"/>
      <c r="HFX416" s="47"/>
      <c r="HFY416" s="47"/>
      <c r="HFZ416" s="47"/>
      <c r="HGA416" s="47"/>
      <c r="HGB416" s="47"/>
      <c r="HGC416" s="47"/>
      <c r="HGD416" s="47"/>
      <c r="HGE416" s="47"/>
      <c r="HGF416" s="47"/>
      <c r="HGG416" s="47"/>
      <c r="HGH416" s="47"/>
      <c r="HGI416" s="47"/>
      <c r="HGJ416" s="47"/>
      <c r="HGK416" s="47"/>
      <c r="HGL416" s="47"/>
      <c r="HGM416" s="47"/>
      <c r="HGN416" s="47"/>
      <c r="HGO416" s="47"/>
      <c r="HGP416" s="47"/>
      <c r="HGQ416" s="47"/>
      <c r="HGR416" s="47"/>
      <c r="HGS416" s="47"/>
      <c r="HGT416" s="47"/>
      <c r="HGU416" s="47"/>
      <c r="HGV416" s="47"/>
      <c r="HGW416" s="47"/>
      <c r="HGX416" s="47"/>
      <c r="HGY416" s="47"/>
      <c r="HGZ416" s="47"/>
      <c r="HHA416" s="47"/>
      <c r="HHB416" s="47"/>
      <c r="HHC416" s="47"/>
      <c r="HHD416" s="47"/>
      <c r="HHE416" s="47"/>
      <c r="HHF416" s="47"/>
      <c r="HHG416" s="47"/>
      <c r="HHH416" s="47"/>
      <c r="HHI416" s="47"/>
      <c r="HHJ416" s="47"/>
      <c r="HHK416" s="47"/>
      <c r="HHL416" s="47"/>
      <c r="HHM416" s="47"/>
      <c r="HHN416" s="47"/>
      <c r="HHO416" s="47"/>
      <c r="HHP416" s="47"/>
      <c r="HHQ416" s="47"/>
      <c r="HHR416" s="47"/>
      <c r="HHS416" s="47"/>
      <c r="HHT416" s="47"/>
      <c r="HHU416" s="47"/>
      <c r="HHV416" s="47"/>
      <c r="HHW416" s="47"/>
      <c r="HHX416" s="47"/>
      <c r="HHY416" s="47"/>
      <c r="HHZ416" s="47"/>
      <c r="HIA416" s="47"/>
      <c r="HIB416" s="47"/>
      <c r="HIC416" s="47"/>
      <c r="HID416" s="47"/>
      <c r="HIE416" s="47"/>
      <c r="HIF416" s="47"/>
      <c r="HIG416" s="47"/>
      <c r="HIH416" s="47"/>
      <c r="HII416" s="47"/>
      <c r="HIJ416" s="47"/>
      <c r="HIK416" s="47"/>
      <c r="HIL416" s="47"/>
      <c r="HIM416" s="47"/>
      <c r="HIN416" s="47"/>
      <c r="HIO416" s="47"/>
      <c r="HIP416" s="47"/>
      <c r="HIQ416" s="47"/>
      <c r="HIR416" s="47"/>
      <c r="HIS416" s="47"/>
      <c r="HIT416" s="47"/>
      <c r="HIU416" s="47"/>
      <c r="HIV416" s="47"/>
      <c r="HIW416" s="47"/>
      <c r="HIX416" s="47"/>
      <c r="HIY416" s="47"/>
      <c r="HIZ416" s="47"/>
      <c r="HJA416" s="47"/>
      <c r="HJB416" s="47"/>
      <c r="HJC416" s="47"/>
      <c r="HJD416" s="47"/>
      <c r="HJE416" s="47"/>
      <c r="HJF416" s="47"/>
      <c r="HJG416" s="47"/>
      <c r="HJH416" s="47"/>
      <c r="HJI416" s="47"/>
      <c r="HJJ416" s="47"/>
      <c r="HJK416" s="47"/>
      <c r="HJL416" s="47"/>
      <c r="HJM416" s="47"/>
      <c r="HJN416" s="47"/>
      <c r="HJO416" s="47"/>
      <c r="HJP416" s="47"/>
      <c r="HJQ416" s="47"/>
      <c r="HJR416" s="47"/>
      <c r="HJS416" s="47"/>
      <c r="HJT416" s="47"/>
      <c r="HJU416" s="47"/>
      <c r="HJV416" s="47"/>
      <c r="HJW416" s="47"/>
      <c r="HJX416" s="47"/>
      <c r="HJY416" s="47"/>
      <c r="HJZ416" s="47"/>
      <c r="HKA416" s="47"/>
      <c r="HKB416" s="47"/>
      <c r="HKC416" s="47"/>
      <c r="HKD416" s="47"/>
      <c r="HKE416" s="47"/>
      <c r="HKF416" s="47"/>
      <c r="HKG416" s="47"/>
      <c r="HKH416" s="47"/>
      <c r="HKI416" s="47"/>
      <c r="HKJ416" s="47"/>
      <c r="HKK416" s="47"/>
      <c r="HKL416" s="47"/>
      <c r="HKM416" s="47"/>
      <c r="HKN416" s="47"/>
      <c r="HKO416" s="47"/>
      <c r="HKP416" s="47"/>
      <c r="HKQ416" s="47"/>
      <c r="HKR416" s="47"/>
      <c r="HKS416" s="47"/>
      <c r="HKT416" s="47"/>
      <c r="HKU416" s="47"/>
      <c r="HKV416" s="47"/>
      <c r="HKW416" s="47"/>
      <c r="HKX416" s="47"/>
      <c r="HKY416" s="47"/>
      <c r="HKZ416" s="47"/>
      <c r="HLA416" s="47"/>
      <c r="HLB416" s="47"/>
      <c r="HLC416" s="47"/>
      <c r="HLD416" s="47"/>
      <c r="HLE416" s="47"/>
      <c r="HLF416" s="47"/>
      <c r="HLG416" s="47"/>
      <c r="HLH416" s="47"/>
      <c r="HLI416" s="47"/>
      <c r="HLJ416" s="47"/>
      <c r="HLK416" s="47"/>
      <c r="HLL416" s="47"/>
      <c r="HLM416" s="47"/>
      <c r="HLN416" s="47"/>
      <c r="HLO416" s="47"/>
      <c r="HLP416" s="47"/>
      <c r="HLQ416" s="47"/>
      <c r="HLR416" s="47"/>
      <c r="HLS416" s="47"/>
      <c r="HLT416" s="47"/>
      <c r="HLU416" s="47"/>
      <c r="HLV416" s="47"/>
      <c r="HLW416" s="47"/>
      <c r="HLX416" s="47"/>
      <c r="HLY416" s="47"/>
      <c r="HLZ416" s="47"/>
      <c r="HMA416" s="47"/>
      <c r="HMB416" s="47"/>
      <c r="HMC416" s="47"/>
      <c r="HMD416" s="47"/>
      <c r="HME416" s="47"/>
      <c r="HMF416" s="47"/>
      <c r="HMG416" s="47"/>
      <c r="HMH416" s="47"/>
      <c r="HMI416" s="47"/>
      <c r="HMJ416" s="47"/>
      <c r="HMK416" s="47"/>
      <c r="HML416" s="47"/>
      <c r="HMM416" s="47"/>
      <c r="HMN416" s="47"/>
      <c r="HMO416" s="47"/>
      <c r="HMP416" s="47"/>
      <c r="HMQ416" s="47"/>
      <c r="HMR416" s="47"/>
      <c r="HMS416" s="47"/>
      <c r="HMT416" s="47"/>
      <c r="HMU416" s="47"/>
      <c r="HMV416" s="47"/>
      <c r="HMW416" s="47"/>
      <c r="HMX416" s="47"/>
      <c r="HMY416" s="47"/>
      <c r="HMZ416" s="47"/>
      <c r="HNA416" s="47"/>
      <c r="HNB416" s="47"/>
      <c r="HNC416" s="47"/>
      <c r="HND416" s="47"/>
      <c r="HNE416" s="47"/>
      <c r="HNF416" s="47"/>
      <c r="HNG416" s="47"/>
      <c r="HNH416" s="47"/>
      <c r="HNI416" s="47"/>
      <c r="HNJ416" s="47"/>
      <c r="HNK416" s="47"/>
      <c r="HNL416" s="47"/>
      <c r="HNM416" s="47"/>
      <c r="HNN416" s="47"/>
      <c r="HNO416" s="47"/>
      <c r="HNP416" s="47"/>
      <c r="HNQ416" s="47"/>
      <c r="HNR416" s="47"/>
      <c r="HNS416" s="47"/>
      <c r="HNT416" s="47"/>
      <c r="HNU416" s="47"/>
      <c r="HNV416" s="47"/>
      <c r="HNW416" s="47"/>
      <c r="HNX416" s="47"/>
      <c r="HNY416" s="47"/>
      <c r="HNZ416" s="47"/>
      <c r="HOA416" s="47"/>
      <c r="HOB416" s="47"/>
      <c r="HOC416" s="47"/>
      <c r="HOD416" s="47"/>
      <c r="HOE416" s="47"/>
      <c r="HOF416" s="47"/>
      <c r="HOG416" s="47"/>
      <c r="HOH416" s="47"/>
      <c r="HOI416" s="47"/>
      <c r="HOJ416" s="47"/>
      <c r="HOK416" s="47"/>
      <c r="HOL416" s="47"/>
      <c r="HOM416" s="47"/>
      <c r="HON416" s="47"/>
      <c r="HOO416" s="47"/>
      <c r="HOP416" s="47"/>
      <c r="HOQ416" s="47"/>
      <c r="HOR416" s="47"/>
      <c r="HOS416" s="47"/>
      <c r="HOT416" s="47"/>
      <c r="HOU416" s="47"/>
      <c r="HOV416" s="47"/>
      <c r="HOW416" s="47"/>
      <c r="HOX416" s="47"/>
      <c r="HOY416" s="47"/>
      <c r="HOZ416" s="47"/>
      <c r="HPA416" s="47"/>
      <c r="HPB416" s="47"/>
      <c r="HPC416" s="47"/>
      <c r="HPD416" s="47"/>
      <c r="HPE416" s="47"/>
      <c r="HPF416" s="47"/>
      <c r="HPG416" s="47"/>
      <c r="HPH416" s="47"/>
      <c r="HPI416" s="47"/>
      <c r="HPJ416" s="47"/>
      <c r="HPK416" s="47"/>
      <c r="HPL416" s="47"/>
      <c r="HPM416" s="47"/>
      <c r="HPN416" s="47"/>
      <c r="HPO416" s="47"/>
      <c r="HPP416" s="47"/>
      <c r="HPQ416" s="47"/>
      <c r="HPR416" s="47"/>
      <c r="HPS416" s="47"/>
      <c r="HPT416" s="47"/>
      <c r="HPU416" s="47"/>
      <c r="HPV416" s="47"/>
      <c r="HPW416" s="47"/>
      <c r="HPX416" s="47"/>
      <c r="HPY416" s="47"/>
      <c r="HPZ416" s="47"/>
      <c r="HQA416" s="47"/>
      <c r="HQB416" s="47"/>
      <c r="HQC416" s="47"/>
      <c r="HQD416" s="47"/>
      <c r="HQE416" s="47"/>
      <c r="HQF416" s="47"/>
      <c r="HQG416" s="47"/>
      <c r="HQH416" s="47"/>
      <c r="HQI416" s="47"/>
      <c r="HQJ416" s="47"/>
      <c r="HQK416" s="47"/>
      <c r="HQL416" s="47"/>
      <c r="HQM416" s="47"/>
      <c r="HQN416" s="47"/>
      <c r="HQO416" s="47"/>
      <c r="HQP416" s="47"/>
      <c r="HQQ416" s="47"/>
      <c r="HQR416" s="47"/>
      <c r="HQS416" s="47"/>
      <c r="HQT416" s="47"/>
      <c r="HQU416" s="47"/>
      <c r="HQV416" s="47"/>
      <c r="HQW416" s="47"/>
      <c r="HQX416" s="47"/>
      <c r="HQY416" s="47"/>
      <c r="HQZ416" s="47"/>
      <c r="HRA416" s="47"/>
      <c r="HRB416" s="47"/>
      <c r="HRC416" s="47"/>
      <c r="HRD416" s="47"/>
      <c r="HRE416" s="47"/>
      <c r="HRF416" s="47"/>
      <c r="HRG416" s="47"/>
      <c r="HRH416" s="47"/>
      <c r="HRI416" s="47"/>
      <c r="HRJ416" s="47"/>
      <c r="HRK416" s="47"/>
      <c r="HRL416" s="47"/>
      <c r="HRM416" s="47"/>
      <c r="HRN416" s="47"/>
      <c r="HRO416" s="47"/>
      <c r="HRP416" s="47"/>
      <c r="HRQ416" s="47"/>
      <c r="HRR416" s="47"/>
      <c r="HRS416" s="47"/>
      <c r="HRT416" s="47"/>
      <c r="HRU416" s="47"/>
      <c r="HRV416" s="47"/>
      <c r="HRW416" s="47"/>
      <c r="HRX416" s="47"/>
      <c r="HRY416" s="47"/>
      <c r="HRZ416" s="47"/>
      <c r="HSA416" s="47"/>
      <c r="HSB416" s="47"/>
      <c r="HSC416" s="47"/>
      <c r="HSD416" s="47"/>
      <c r="HSE416" s="47"/>
      <c r="HSF416" s="47"/>
      <c r="HSG416" s="47"/>
      <c r="HSH416" s="47"/>
      <c r="HSI416" s="47"/>
      <c r="HSJ416" s="47"/>
      <c r="HSK416" s="47"/>
      <c r="HSL416" s="47"/>
      <c r="HSM416" s="47"/>
      <c r="HSN416" s="47"/>
      <c r="HSO416" s="47"/>
      <c r="HSP416" s="47"/>
      <c r="HSQ416" s="47"/>
      <c r="HSR416" s="47"/>
      <c r="HSS416" s="47"/>
      <c r="HST416" s="47"/>
      <c r="HSU416" s="47"/>
      <c r="HSV416" s="47"/>
      <c r="HSW416" s="47"/>
      <c r="HSX416" s="47"/>
      <c r="HSY416" s="47"/>
      <c r="HSZ416" s="47"/>
      <c r="HTA416" s="47"/>
      <c r="HTB416" s="47"/>
      <c r="HTC416" s="47"/>
      <c r="HTD416" s="47"/>
      <c r="HTE416" s="47"/>
      <c r="HTF416" s="47"/>
      <c r="HTG416" s="47"/>
      <c r="HTH416" s="47"/>
      <c r="HTI416" s="47"/>
      <c r="HTJ416" s="47"/>
      <c r="HTK416" s="47"/>
      <c r="HTL416" s="47"/>
      <c r="HTM416" s="47"/>
      <c r="HTN416" s="47"/>
      <c r="HTO416" s="47"/>
      <c r="HTP416" s="47"/>
      <c r="HTQ416" s="47"/>
      <c r="HTR416" s="47"/>
      <c r="HTS416" s="47"/>
      <c r="HTT416" s="47"/>
      <c r="HTU416" s="47"/>
      <c r="HTV416" s="47"/>
      <c r="HTW416" s="47"/>
      <c r="HTX416" s="47"/>
      <c r="HTY416" s="47"/>
      <c r="HTZ416" s="47"/>
      <c r="HUA416" s="47"/>
      <c r="HUB416" s="47"/>
      <c r="HUC416" s="47"/>
      <c r="HUD416" s="47"/>
      <c r="HUE416" s="47"/>
      <c r="HUF416" s="47"/>
      <c r="HUG416" s="47"/>
      <c r="HUH416" s="47"/>
      <c r="HUI416" s="47"/>
      <c r="HUJ416" s="47"/>
      <c r="HUK416" s="47"/>
      <c r="HUL416" s="47"/>
      <c r="HUM416" s="47"/>
      <c r="HUN416" s="47"/>
      <c r="HUO416" s="47"/>
      <c r="HUP416" s="47"/>
      <c r="HUQ416" s="47"/>
      <c r="HUR416" s="47"/>
      <c r="HUS416" s="47"/>
      <c r="HUT416" s="47"/>
      <c r="HUU416" s="47"/>
      <c r="HUV416" s="47"/>
      <c r="HUW416" s="47"/>
      <c r="HUX416" s="47"/>
      <c r="HUY416" s="47"/>
      <c r="HUZ416" s="47"/>
      <c r="HVA416" s="47"/>
      <c r="HVB416" s="47"/>
      <c r="HVC416" s="47"/>
      <c r="HVD416" s="47"/>
      <c r="HVE416" s="47"/>
      <c r="HVF416" s="47"/>
      <c r="HVG416" s="47"/>
      <c r="HVH416" s="47"/>
      <c r="HVI416" s="47"/>
      <c r="HVJ416" s="47"/>
      <c r="HVK416" s="47"/>
      <c r="HVL416" s="47"/>
      <c r="HVM416" s="47"/>
      <c r="HVN416" s="47"/>
      <c r="HVO416" s="47"/>
      <c r="HVP416" s="47"/>
      <c r="HVQ416" s="47"/>
      <c r="HVR416" s="47"/>
      <c r="HVS416" s="47"/>
      <c r="HVT416" s="47"/>
      <c r="HVU416" s="47"/>
      <c r="HVV416" s="47"/>
      <c r="HVW416" s="47"/>
      <c r="HVX416" s="47"/>
      <c r="HVY416" s="47"/>
      <c r="HVZ416" s="47"/>
      <c r="HWA416" s="47"/>
      <c r="HWB416" s="47"/>
      <c r="HWC416" s="47"/>
      <c r="HWD416" s="47"/>
      <c r="HWE416" s="47"/>
      <c r="HWF416" s="47"/>
      <c r="HWG416" s="47"/>
      <c r="HWH416" s="47"/>
      <c r="HWI416" s="47"/>
      <c r="HWJ416" s="47"/>
      <c r="HWK416" s="47"/>
      <c r="HWL416" s="47"/>
      <c r="HWM416" s="47"/>
      <c r="HWN416" s="47"/>
      <c r="HWO416" s="47"/>
      <c r="HWP416" s="47"/>
      <c r="HWQ416" s="47"/>
      <c r="HWR416" s="47"/>
      <c r="HWS416" s="47"/>
      <c r="HWT416" s="47"/>
      <c r="HWU416" s="47"/>
      <c r="HWV416" s="47"/>
      <c r="HWW416" s="47"/>
      <c r="HWX416" s="47"/>
      <c r="HWY416" s="47"/>
      <c r="HWZ416" s="47"/>
      <c r="HXA416" s="47"/>
      <c r="HXB416" s="47"/>
      <c r="HXC416" s="47"/>
      <c r="HXD416" s="47"/>
      <c r="HXE416" s="47"/>
      <c r="HXF416" s="47"/>
      <c r="HXG416" s="47"/>
      <c r="HXH416" s="47"/>
      <c r="HXI416" s="47"/>
      <c r="HXJ416" s="47"/>
      <c r="HXK416" s="47"/>
      <c r="HXL416" s="47"/>
      <c r="HXM416" s="47"/>
      <c r="HXN416" s="47"/>
      <c r="HXO416" s="47"/>
      <c r="HXP416" s="47"/>
      <c r="HXQ416" s="47"/>
      <c r="HXR416" s="47"/>
      <c r="HXS416" s="47"/>
      <c r="HXT416" s="47"/>
      <c r="HXU416" s="47"/>
      <c r="HXV416" s="47"/>
      <c r="HXW416" s="47"/>
      <c r="HXX416" s="47"/>
      <c r="HXY416" s="47"/>
      <c r="HXZ416" s="47"/>
      <c r="HYA416" s="47"/>
      <c r="HYB416" s="47"/>
      <c r="HYC416" s="47"/>
      <c r="HYD416" s="47"/>
      <c r="HYE416" s="47"/>
      <c r="HYF416" s="47"/>
      <c r="HYG416" s="47"/>
      <c r="HYH416" s="47"/>
      <c r="HYI416" s="47"/>
      <c r="HYJ416" s="47"/>
      <c r="HYK416" s="47"/>
      <c r="HYL416" s="47"/>
      <c r="HYM416" s="47"/>
      <c r="HYN416" s="47"/>
      <c r="HYO416" s="47"/>
      <c r="HYP416" s="47"/>
      <c r="HYQ416" s="47"/>
      <c r="HYR416" s="47"/>
      <c r="HYS416" s="47"/>
      <c r="HYT416" s="47"/>
      <c r="HYU416" s="47"/>
      <c r="HYV416" s="47"/>
      <c r="HYW416" s="47"/>
      <c r="HYX416" s="47"/>
      <c r="HYY416" s="47"/>
      <c r="HYZ416" s="47"/>
      <c r="HZA416" s="47"/>
      <c r="HZB416" s="47"/>
      <c r="HZC416" s="47"/>
      <c r="HZD416" s="47"/>
      <c r="HZE416" s="47"/>
      <c r="HZF416" s="47"/>
      <c r="HZG416" s="47"/>
      <c r="HZH416" s="47"/>
      <c r="HZI416" s="47"/>
      <c r="HZJ416" s="47"/>
      <c r="HZK416" s="47"/>
      <c r="HZL416" s="47"/>
      <c r="HZM416" s="47"/>
      <c r="HZN416" s="47"/>
      <c r="HZO416" s="47"/>
      <c r="HZP416" s="47"/>
      <c r="HZQ416" s="47"/>
      <c r="HZR416" s="47"/>
      <c r="HZS416" s="47"/>
      <c r="HZT416" s="47"/>
      <c r="HZU416" s="47"/>
      <c r="HZV416" s="47"/>
      <c r="HZW416" s="47"/>
      <c r="HZX416" s="47"/>
      <c r="HZY416" s="47"/>
      <c r="HZZ416" s="47"/>
      <c r="IAA416" s="47"/>
      <c r="IAB416" s="47"/>
      <c r="IAC416" s="47"/>
      <c r="IAD416" s="47"/>
      <c r="IAE416" s="47"/>
      <c r="IAF416" s="47"/>
      <c r="IAG416" s="47"/>
      <c r="IAH416" s="47"/>
      <c r="IAI416" s="47"/>
      <c r="IAJ416" s="47"/>
      <c r="IAK416" s="47"/>
      <c r="IAL416" s="47"/>
      <c r="IAM416" s="47"/>
      <c r="IAN416" s="47"/>
      <c r="IAO416" s="47"/>
      <c r="IAP416" s="47"/>
      <c r="IAQ416" s="47"/>
      <c r="IAR416" s="47"/>
      <c r="IAS416" s="47"/>
      <c r="IAT416" s="47"/>
      <c r="IAU416" s="47"/>
      <c r="IAV416" s="47"/>
      <c r="IAW416" s="47"/>
      <c r="IAX416" s="47"/>
      <c r="IAY416" s="47"/>
      <c r="IAZ416" s="47"/>
      <c r="IBA416" s="47"/>
      <c r="IBB416" s="47"/>
      <c r="IBC416" s="47"/>
      <c r="IBD416" s="47"/>
      <c r="IBE416" s="47"/>
      <c r="IBF416" s="47"/>
      <c r="IBG416" s="47"/>
      <c r="IBH416" s="47"/>
      <c r="IBI416" s="47"/>
      <c r="IBJ416" s="47"/>
      <c r="IBK416" s="47"/>
      <c r="IBL416" s="47"/>
      <c r="IBM416" s="47"/>
      <c r="IBN416" s="47"/>
      <c r="IBO416" s="47"/>
      <c r="IBP416" s="47"/>
      <c r="IBQ416" s="47"/>
      <c r="IBR416" s="47"/>
      <c r="IBS416" s="47"/>
      <c r="IBT416" s="47"/>
      <c r="IBU416" s="47"/>
      <c r="IBV416" s="47"/>
      <c r="IBW416" s="47"/>
      <c r="IBX416" s="47"/>
      <c r="IBY416" s="47"/>
      <c r="IBZ416" s="47"/>
      <c r="ICA416" s="47"/>
      <c r="ICB416" s="47"/>
      <c r="ICC416" s="47"/>
      <c r="ICD416" s="47"/>
      <c r="ICE416" s="47"/>
      <c r="ICF416" s="47"/>
      <c r="ICG416" s="47"/>
      <c r="ICH416" s="47"/>
      <c r="ICI416" s="47"/>
      <c r="ICJ416" s="47"/>
      <c r="ICK416" s="47"/>
      <c r="ICL416" s="47"/>
      <c r="ICM416" s="47"/>
      <c r="ICN416" s="47"/>
      <c r="ICO416" s="47"/>
      <c r="ICP416" s="47"/>
      <c r="ICQ416" s="47"/>
      <c r="ICR416" s="47"/>
      <c r="ICS416" s="47"/>
      <c r="ICT416" s="47"/>
      <c r="ICU416" s="47"/>
      <c r="ICV416" s="47"/>
      <c r="ICW416" s="47"/>
      <c r="ICX416" s="47"/>
      <c r="ICY416" s="47"/>
      <c r="ICZ416" s="47"/>
      <c r="IDA416" s="47"/>
      <c r="IDB416" s="47"/>
      <c r="IDC416" s="47"/>
      <c r="IDD416" s="47"/>
      <c r="IDE416" s="47"/>
      <c r="IDF416" s="47"/>
      <c r="IDG416" s="47"/>
      <c r="IDH416" s="47"/>
      <c r="IDI416" s="47"/>
      <c r="IDJ416" s="47"/>
      <c r="IDK416" s="47"/>
      <c r="IDL416" s="47"/>
      <c r="IDM416" s="47"/>
      <c r="IDN416" s="47"/>
      <c r="IDO416" s="47"/>
      <c r="IDP416" s="47"/>
      <c r="IDQ416" s="47"/>
      <c r="IDR416" s="47"/>
      <c r="IDS416" s="47"/>
      <c r="IDT416" s="47"/>
      <c r="IDU416" s="47"/>
      <c r="IDV416" s="47"/>
      <c r="IDW416" s="47"/>
      <c r="IDX416" s="47"/>
      <c r="IDY416" s="47"/>
      <c r="IDZ416" s="47"/>
      <c r="IEA416" s="47"/>
      <c r="IEB416" s="47"/>
      <c r="IEC416" s="47"/>
      <c r="IED416" s="47"/>
      <c r="IEE416" s="47"/>
      <c r="IEF416" s="47"/>
      <c r="IEG416" s="47"/>
      <c r="IEH416" s="47"/>
      <c r="IEI416" s="47"/>
      <c r="IEJ416" s="47"/>
      <c r="IEK416" s="47"/>
      <c r="IEL416" s="47"/>
      <c r="IEM416" s="47"/>
      <c r="IEN416" s="47"/>
      <c r="IEO416" s="47"/>
      <c r="IEP416" s="47"/>
      <c r="IEQ416" s="47"/>
      <c r="IER416" s="47"/>
      <c r="IES416" s="47"/>
      <c r="IET416" s="47"/>
      <c r="IEU416" s="47"/>
      <c r="IEV416" s="47"/>
      <c r="IEW416" s="47"/>
      <c r="IEX416" s="47"/>
      <c r="IEY416" s="47"/>
      <c r="IEZ416" s="47"/>
      <c r="IFA416" s="47"/>
      <c r="IFB416" s="47"/>
      <c r="IFC416" s="47"/>
      <c r="IFD416" s="47"/>
      <c r="IFE416" s="47"/>
      <c r="IFF416" s="47"/>
      <c r="IFG416" s="47"/>
      <c r="IFH416" s="47"/>
      <c r="IFI416" s="47"/>
      <c r="IFJ416" s="47"/>
      <c r="IFK416" s="47"/>
      <c r="IFL416" s="47"/>
      <c r="IFM416" s="47"/>
      <c r="IFN416" s="47"/>
      <c r="IFO416" s="47"/>
      <c r="IFP416" s="47"/>
      <c r="IFQ416" s="47"/>
      <c r="IFR416" s="47"/>
      <c r="IFS416" s="47"/>
      <c r="IFT416" s="47"/>
      <c r="IFU416" s="47"/>
      <c r="IFV416" s="47"/>
      <c r="IFW416" s="47"/>
      <c r="IFX416" s="47"/>
      <c r="IFY416" s="47"/>
      <c r="IFZ416" s="47"/>
      <c r="IGA416" s="47"/>
      <c r="IGB416" s="47"/>
      <c r="IGC416" s="47"/>
      <c r="IGD416" s="47"/>
      <c r="IGE416" s="47"/>
      <c r="IGF416" s="47"/>
      <c r="IGG416" s="47"/>
      <c r="IGH416" s="47"/>
      <c r="IGI416" s="47"/>
      <c r="IGJ416" s="47"/>
      <c r="IGK416" s="47"/>
      <c r="IGL416" s="47"/>
      <c r="IGM416" s="47"/>
      <c r="IGN416" s="47"/>
      <c r="IGO416" s="47"/>
      <c r="IGP416" s="47"/>
      <c r="IGQ416" s="47"/>
      <c r="IGR416" s="47"/>
      <c r="IGS416" s="47"/>
      <c r="IGT416" s="47"/>
      <c r="IGU416" s="47"/>
      <c r="IGV416" s="47"/>
      <c r="IGW416" s="47"/>
      <c r="IGX416" s="47"/>
      <c r="IGY416" s="47"/>
      <c r="IGZ416" s="47"/>
      <c r="IHA416" s="47"/>
      <c r="IHB416" s="47"/>
      <c r="IHC416" s="47"/>
      <c r="IHD416" s="47"/>
      <c r="IHE416" s="47"/>
      <c r="IHF416" s="47"/>
      <c r="IHG416" s="47"/>
      <c r="IHH416" s="47"/>
      <c r="IHI416" s="47"/>
      <c r="IHJ416" s="47"/>
      <c r="IHK416" s="47"/>
      <c r="IHL416" s="47"/>
      <c r="IHM416" s="47"/>
      <c r="IHN416" s="47"/>
      <c r="IHO416" s="47"/>
      <c r="IHP416" s="47"/>
      <c r="IHQ416" s="47"/>
      <c r="IHR416" s="47"/>
      <c r="IHS416" s="47"/>
      <c r="IHT416" s="47"/>
      <c r="IHU416" s="47"/>
      <c r="IHV416" s="47"/>
      <c r="IHW416" s="47"/>
      <c r="IHX416" s="47"/>
      <c r="IHY416" s="47"/>
      <c r="IHZ416" s="47"/>
      <c r="IIA416" s="47"/>
      <c r="IIB416" s="47"/>
      <c r="IIC416" s="47"/>
      <c r="IID416" s="47"/>
      <c r="IIE416" s="47"/>
      <c r="IIF416" s="47"/>
      <c r="IIG416" s="47"/>
      <c r="IIH416" s="47"/>
      <c r="III416" s="47"/>
      <c r="IIJ416" s="47"/>
      <c r="IIK416" s="47"/>
      <c r="IIL416" s="47"/>
      <c r="IIM416" s="47"/>
      <c r="IIN416" s="47"/>
      <c r="IIO416" s="47"/>
      <c r="IIP416" s="47"/>
      <c r="IIQ416" s="47"/>
      <c r="IIR416" s="47"/>
      <c r="IIS416" s="47"/>
      <c r="IIT416" s="47"/>
      <c r="IIU416" s="47"/>
      <c r="IIV416" s="47"/>
      <c r="IIW416" s="47"/>
      <c r="IIX416" s="47"/>
      <c r="IIY416" s="47"/>
      <c r="IIZ416" s="47"/>
      <c r="IJA416" s="47"/>
      <c r="IJB416" s="47"/>
      <c r="IJC416" s="47"/>
      <c r="IJD416" s="47"/>
      <c r="IJE416" s="47"/>
      <c r="IJF416" s="47"/>
      <c r="IJG416" s="47"/>
      <c r="IJH416" s="47"/>
      <c r="IJI416" s="47"/>
      <c r="IJJ416" s="47"/>
      <c r="IJK416" s="47"/>
      <c r="IJL416" s="47"/>
      <c r="IJM416" s="47"/>
      <c r="IJN416" s="47"/>
      <c r="IJO416" s="47"/>
      <c r="IJP416" s="47"/>
      <c r="IJQ416" s="47"/>
      <c r="IJR416" s="47"/>
      <c r="IJS416" s="47"/>
      <c r="IJT416" s="47"/>
      <c r="IJU416" s="47"/>
      <c r="IJV416" s="47"/>
      <c r="IJW416" s="47"/>
      <c r="IJX416" s="47"/>
      <c r="IJY416" s="47"/>
      <c r="IJZ416" s="47"/>
      <c r="IKA416" s="47"/>
      <c r="IKB416" s="47"/>
      <c r="IKC416" s="47"/>
      <c r="IKD416" s="47"/>
      <c r="IKE416" s="47"/>
      <c r="IKF416" s="47"/>
      <c r="IKG416" s="47"/>
      <c r="IKH416" s="47"/>
      <c r="IKI416" s="47"/>
      <c r="IKJ416" s="47"/>
      <c r="IKK416" s="47"/>
      <c r="IKL416" s="47"/>
      <c r="IKM416" s="47"/>
      <c r="IKN416" s="47"/>
      <c r="IKO416" s="47"/>
      <c r="IKP416" s="47"/>
      <c r="IKQ416" s="47"/>
      <c r="IKR416" s="47"/>
      <c r="IKS416" s="47"/>
      <c r="IKT416" s="47"/>
      <c r="IKU416" s="47"/>
      <c r="IKV416" s="47"/>
      <c r="IKW416" s="47"/>
      <c r="IKX416" s="47"/>
      <c r="IKY416" s="47"/>
      <c r="IKZ416" s="47"/>
      <c r="ILA416" s="47"/>
      <c r="ILB416" s="47"/>
      <c r="ILC416" s="47"/>
      <c r="ILD416" s="47"/>
      <c r="ILE416" s="47"/>
      <c r="ILF416" s="47"/>
      <c r="ILG416" s="47"/>
      <c r="ILH416" s="47"/>
      <c r="ILI416" s="47"/>
      <c r="ILJ416" s="47"/>
      <c r="ILK416" s="47"/>
      <c r="ILL416" s="47"/>
      <c r="ILM416" s="47"/>
      <c r="ILN416" s="47"/>
      <c r="ILO416" s="47"/>
      <c r="ILP416" s="47"/>
      <c r="ILQ416" s="47"/>
      <c r="ILR416" s="47"/>
      <c r="ILS416" s="47"/>
      <c r="ILT416" s="47"/>
      <c r="ILU416" s="47"/>
      <c r="ILV416" s="47"/>
      <c r="ILW416" s="47"/>
      <c r="ILX416" s="47"/>
      <c r="ILY416" s="47"/>
      <c r="ILZ416" s="47"/>
      <c r="IMA416" s="47"/>
      <c r="IMB416" s="47"/>
      <c r="IMC416" s="47"/>
      <c r="IMD416" s="47"/>
      <c r="IME416" s="47"/>
      <c r="IMF416" s="47"/>
      <c r="IMG416" s="47"/>
      <c r="IMH416" s="47"/>
      <c r="IMI416" s="47"/>
      <c r="IMJ416" s="47"/>
      <c r="IMK416" s="47"/>
      <c r="IML416" s="47"/>
      <c r="IMM416" s="47"/>
      <c r="IMN416" s="47"/>
      <c r="IMO416" s="47"/>
      <c r="IMP416" s="47"/>
      <c r="IMQ416" s="47"/>
      <c r="IMR416" s="47"/>
      <c r="IMS416" s="47"/>
      <c r="IMT416" s="47"/>
      <c r="IMU416" s="47"/>
      <c r="IMV416" s="47"/>
      <c r="IMW416" s="47"/>
      <c r="IMX416" s="47"/>
      <c r="IMY416" s="47"/>
      <c r="IMZ416" s="47"/>
      <c r="INA416" s="47"/>
      <c r="INB416" s="47"/>
      <c r="INC416" s="47"/>
      <c r="IND416" s="47"/>
      <c r="INE416" s="47"/>
      <c r="INF416" s="47"/>
      <c r="ING416" s="47"/>
      <c r="INH416" s="47"/>
      <c r="INI416" s="47"/>
      <c r="INJ416" s="47"/>
      <c r="INK416" s="47"/>
      <c r="INL416" s="47"/>
      <c r="INM416" s="47"/>
      <c r="INN416" s="47"/>
      <c r="INO416" s="47"/>
      <c r="INP416" s="47"/>
      <c r="INQ416" s="47"/>
      <c r="INR416" s="47"/>
      <c r="INS416" s="47"/>
      <c r="INT416" s="47"/>
      <c r="INU416" s="47"/>
      <c r="INV416" s="47"/>
      <c r="INW416" s="47"/>
      <c r="INX416" s="47"/>
      <c r="INY416" s="47"/>
      <c r="INZ416" s="47"/>
      <c r="IOA416" s="47"/>
      <c r="IOB416" s="47"/>
      <c r="IOC416" s="47"/>
      <c r="IOD416" s="47"/>
      <c r="IOE416" s="47"/>
      <c r="IOF416" s="47"/>
      <c r="IOG416" s="47"/>
      <c r="IOH416" s="47"/>
      <c r="IOI416" s="47"/>
      <c r="IOJ416" s="47"/>
      <c r="IOK416" s="47"/>
      <c r="IOL416" s="47"/>
      <c r="IOM416" s="47"/>
      <c r="ION416" s="47"/>
      <c r="IOO416" s="47"/>
      <c r="IOP416" s="47"/>
      <c r="IOQ416" s="47"/>
      <c r="IOR416" s="47"/>
      <c r="IOS416" s="47"/>
      <c r="IOT416" s="47"/>
      <c r="IOU416" s="47"/>
      <c r="IOV416" s="47"/>
      <c r="IOW416" s="47"/>
      <c r="IOX416" s="47"/>
      <c r="IOY416" s="47"/>
      <c r="IOZ416" s="47"/>
      <c r="IPA416" s="47"/>
      <c r="IPB416" s="47"/>
      <c r="IPC416" s="47"/>
      <c r="IPD416" s="47"/>
      <c r="IPE416" s="47"/>
      <c r="IPF416" s="47"/>
      <c r="IPG416" s="47"/>
      <c r="IPH416" s="47"/>
      <c r="IPI416" s="47"/>
      <c r="IPJ416" s="47"/>
      <c r="IPK416" s="47"/>
      <c r="IPL416" s="47"/>
      <c r="IPM416" s="47"/>
      <c r="IPN416" s="47"/>
      <c r="IPO416" s="47"/>
      <c r="IPP416" s="47"/>
      <c r="IPQ416" s="47"/>
      <c r="IPR416" s="47"/>
      <c r="IPS416" s="47"/>
      <c r="IPT416" s="47"/>
      <c r="IPU416" s="47"/>
      <c r="IPV416" s="47"/>
      <c r="IPW416" s="47"/>
      <c r="IPX416" s="47"/>
      <c r="IPY416" s="47"/>
      <c r="IPZ416" s="47"/>
      <c r="IQA416" s="47"/>
      <c r="IQB416" s="47"/>
      <c r="IQC416" s="47"/>
      <c r="IQD416" s="47"/>
      <c r="IQE416" s="47"/>
      <c r="IQF416" s="47"/>
      <c r="IQG416" s="47"/>
      <c r="IQH416" s="47"/>
      <c r="IQI416" s="47"/>
      <c r="IQJ416" s="47"/>
      <c r="IQK416" s="47"/>
      <c r="IQL416" s="47"/>
      <c r="IQM416" s="47"/>
      <c r="IQN416" s="47"/>
      <c r="IQO416" s="47"/>
      <c r="IQP416" s="47"/>
      <c r="IQQ416" s="47"/>
      <c r="IQR416" s="47"/>
      <c r="IQS416" s="47"/>
      <c r="IQT416" s="47"/>
      <c r="IQU416" s="47"/>
      <c r="IQV416" s="47"/>
      <c r="IQW416" s="47"/>
      <c r="IQX416" s="47"/>
      <c r="IQY416" s="47"/>
      <c r="IQZ416" s="47"/>
      <c r="IRA416" s="47"/>
      <c r="IRB416" s="47"/>
      <c r="IRC416" s="47"/>
      <c r="IRD416" s="47"/>
      <c r="IRE416" s="47"/>
      <c r="IRF416" s="47"/>
      <c r="IRG416" s="47"/>
      <c r="IRH416" s="47"/>
      <c r="IRI416" s="47"/>
      <c r="IRJ416" s="47"/>
      <c r="IRK416" s="47"/>
      <c r="IRL416" s="47"/>
      <c r="IRM416" s="47"/>
      <c r="IRN416" s="47"/>
      <c r="IRO416" s="47"/>
      <c r="IRP416" s="47"/>
      <c r="IRQ416" s="47"/>
      <c r="IRR416" s="47"/>
      <c r="IRS416" s="47"/>
      <c r="IRT416" s="47"/>
      <c r="IRU416" s="47"/>
      <c r="IRV416" s="47"/>
      <c r="IRW416" s="47"/>
      <c r="IRX416" s="47"/>
      <c r="IRY416" s="47"/>
      <c r="IRZ416" s="47"/>
      <c r="ISA416" s="47"/>
      <c r="ISB416" s="47"/>
      <c r="ISC416" s="47"/>
      <c r="ISD416" s="47"/>
      <c r="ISE416" s="47"/>
      <c r="ISF416" s="47"/>
      <c r="ISG416" s="47"/>
      <c r="ISH416" s="47"/>
      <c r="ISI416" s="47"/>
      <c r="ISJ416" s="47"/>
      <c r="ISK416" s="47"/>
      <c r="ISL416" s="47"/>
      <c r="ISM416" s="47"/>
      <c r="ISN416" s="47"/>
      <c r="ISO416" s="47"/>
      <c r="ISP416" s="47"/>
      <c r="ISQ416" s="47"/>
      <c r="ISR416" s="47"/>
      <c r="ISS416" s="47"/>
      <c r="IST416" s="47"/>
      <c r="ISU416" s="47"/>
      <c r="ISV416" s="47"/>
      <c r="ISW416" s="47"/>
      <c r="ISX416" s="47"/>
      <c r="ISY416" s="47"/>
      <c r="ISZ416" s="47"/>
      <c r="ITA416" s="47"/>
      <c r="ITB416" s="47"/>
      <c r="ITC416" s="47"/>
      <c r="ITD416" s="47"/>
      <c r="ITE416" s="47"/>
      <c r="ITF416" s="47"/>
      <c r="ITG416" s="47"/>
      <c r="ITH416" s="47"/>
      <c r="ITI416" s="47"/>
      <c r="ITJ416" s="47"/>
      <c r="ITK416" s="47"/>
      <c r="ITL416" s="47"/>
      <c r="ITM416" s="47"/>
      <c r="ITN416" s="47"/>
      <c r="ITO416" s="47"/>
      <c r="ITP416" s="47"/>
      <c r="ITQ416" s="47"/>
      <c r="ITR416" s="47"/>
      <c r="ITS416" s="47"/>
      <c r="ITT416" s="47"/>
      <c r="ITU416" s="47"/>
      <c r="ITV416" s="47"/>
      <c r="ITW416" s="47"/>
      <c r="ITX416" s="47"/>
      <c r="ITY416" s="47"/>
      <c r="ITZ416" s="47"/>
      <c r="IUA416" s="47"/>
      <c r="IUB416" s="47"/>
      <c r="IUC416" s="47"/>
      <c r="IUD416" s="47"/>
      <c r="IUE416" s="47"/>
      <c r="IUF416" s="47"/>
      <c r="IUG416" s="47"/>
      <c r="IUH416" s="47"/>
      <c r="IUI416" s="47"/>
      <c r="IUJ416" s="47"/>
      <c r="IUK416" s="47"/>
      <c r="IUL416" s="47"/>
      <c r="IUM416" s="47"/>
      <c r="IUN416" s="47"/>
      <c r="IUO416" s="47"/>
      <c r="IUP416" s="47"/>
      <c r="IUQ416" s="47"/>
      <c r="IUR416" s="47"/>
      <c r="IUS416" s="47"/>
      <c r="IUT416" s="47"/>
      <c r="IUU416" s="47"/>
      <c r="IUV416" s="47"/>
      <c r="IUW416" s="47"/>
      <c r="IUX416" s="47"/>
      <c r="IUY416" s="47"/>
      <c r="IUZ416" s="47"/>
      <c r="IVA416" s="47"/>
      <c r="IVB416" s="47"/>
      <c r="IVC416" s="47"/>
      <c r="IVD416" s="47"/>
      <c r="IVE416" s="47"/>
      <c r="IVF416" s="47"/>
      <c r="IVG416" s="47"/>
      <c r="IVH416" s="47"/>
      <c r="IVI416" s="47"/>
      <c r="IVJ416" s="47"/>
      <c r="IVK416" s="47"/>
      <c r="IVL416" s="47"/>
      <c r="IVM416" s="47"/>
      <c r="IVN416" s="47"/>
      <c r="IVO416" s="47"/>
      <c r="IVP416" s="47"/>
      <c r="IVQ416" s="47"/>
      <c r="IVR416" s="47"/>
      <c r="IVS416" s="47"/>
      <c r="IVT416" s="47"/>
      <c r="IVU416" s="47"/>
      <c r="IVV416" s="47"/>
      <c r="IVW416" s="47"/>
      <c r="IVX416" s="47"/>
      <c r="IVY416" s="47"/>
      <c r="IVZ416" s="47"/>
      <c r="IWA416" s="47"/>
      <c r="IWB416" s="47"/>
      <c r="IWC416" s="47"/>
      <c r="IWD416" s="47"/>
      <c r="IWE416" s="47"/>
      <c r="IWF416" s="47"/>
      <c r="IWG416" s="47"/>
      <c r="IWH416" s="47"/>
      <c r="IWI416" s="47"/>
      <c r="IWJ416" s="47"/>
      <c r="IWK416" s="47"/>
      <c r="IWL416" s="47"/>
      <c r="IWM416" s="47"/>
      <c r="IWN416" s="47"/>
      <c r="IWO416" s="47"/>
      <c r="IWP416" s="47"/>
      <c r="IWQ416" s="47"/>
      <c r="IWR416" s="47"/>
      <c r="IWS416" s="47"/>
      <c r="IWT416" s="47"/>
      <c r="IWU416" s="47"/>
      <c r="IWV416" s="47"/>
      <c r="IWW416" s="47"/>
      <c r="IWX416" s="47"/>
      <c r="IWY416" s="47"/>
      <c r="IWZ416" s="47"/>
      <c r="IXA416" s="47"/>
      <c r="IXB416" s="47"/>
      <c r="IXC416" s="47"/>
      <c r="IXD416" s="47"/>
      <c r="IXE416" s="47"/>
      <c r="IXF416" s="47"/>
      <c r="IXG416" s="47"/>
      <c r="IXH416" s="47"/>
      <c r="IXI416" s="47"/>
      <c r="IXJ416" s="47"/>
      <c r="IXK416" s="47"/>
      <c r="IXL416" s="47"/>
      <c r="IXM416" s="47"/>
      <c r="IXN416" s="47"/>
      <c r="IXO416" s="47"/>
      <c r="IXP416" s="47"/>
      <c r="IXQ416" s="47"/>
      <c r="IXR416" s="47"/>
      <c r="IXS416" s="47"/>
      <c r="IXT416" s="47"/>
      <c r="IXU416" s="47"/>
      <c r="IXV416" s="47"/>
      <c r="IXW416" s="47"/>
      <c r="IXX416" s="47"/>
      <c r="IXY416" s="47"/>
      <c r="IXZ416" s="47"/>
      <c r="IYA416" s="47"/>
      <c r="IYB416" s="47"/>
      <c r="IYC416" s="47"/>
      <c r="IYD416" s="47"/>
      <c r="IYE416" s="47"/>
      <c r="IYF416" s="47"/>
      <c r="IYG416" s="47"/>
      <c r="IYH416" s="47"/>
      <c r="IYI416" s="47"/>
      <c r="IYJ416" s="47"/>
      <c r="IYK416" s="47"/>
      <c r="IYL416" s="47"/>
      <c r="IYM416" s="47"/>
      <c r="IYN416" s="47"/>
      <c r="IYO416" s="47"/>
      <c r="IYP416" s="47"/>
      <c r="IYQ416" s="47"/>
      <c r="IYR416" s="47"/>
      <c r="IYS416" s="47"/>
      <c r="IYT416" s="47"/>
      <c r="IYU416" s="47"/>
      <c r="IYV416" s="47"/>
      <c r="IYW416" s="47"/>
      <c r="IYX416" s="47"/>
      <c r="IYY416" s="47"/>
      <c r="IYZ416" s="47"/>
      <c r="IZA416" s="47"/>
      <c r="IZB416" s="47"/>
      <c r="IZC416" s="47"/>
      <c r="IZD416" s="47"/>
      <c r="IZE416" s="47"/>
      <c r="IZF416" s="47"/>
      <c r="IZG416" s="47"/>
      <c r="IZH416" s="47"/>
      <c r="IZI416" s="47"/>
      <c r="IZJ416" s="47"/>
      <c r="IZK416" s="47"/>
      <c r="IZL416" s="47"/>
      <c r="IZM416" s="47"/>
      <c r="IZN416" s="47"/>
      <c r="IZO416" s="47"/>
      <c r="IZP416" s="47"/>
      <c r="IZQ416" s="47"/>
      <c r="IZR416" s="47"/>
      <c r="IZS416" s="47"/>
      <c r="IZT416" s="47"/>
      <c r="IZU416" s="47"/>
      <c r="IZV416" s="47"/>
      <c r="IZW416" s="47"/>
      <c r="IZX416" s="47"/>
      <c r="IZY416" s="47"/>
      <c r="IZZ416" s="47"/>
      <c r="JAA416" s="47"/>
      <c r="JAB416" s="47"/>
      <c r="JAC416" s="47"/>
      <c r="JAD416" s="47"/>
      <c r="JAE416" s="47"/>
      <c r="JAF416" s="47"/>
      <c r="JAG416" s="47"/>
      <c r="JAH416" s="47"/>
      <c r="JAI416" s="47"/>
      <c r="JAJ416" s="47"/>
      <c r="JAK416" s="47"/>
      <c r="JAL416" s="47"/>
      <c r="JAM416" s="47"/>
      <c r="JAN416" s="47"/>
      <c r="JAO416" s="47"/>
      <c r="JAP416" s="47"/>
      <c r="JAQ416" s="47"/>
      <c r="JAR416" s="47"/>
      <c r="JAS416" s="47"/>
      <c r="JAT416" s="47"/>
      <c r="JAU416" s="47"/>
      <c r="JAV416" s="47"/>
      <c r="JAW416" s="47"/>
      <c r="JAX416" s="47"/>
      <c r="JAY416" s="47"/>
      <c r="JAZ416" s="47"/>
      <c r="JBA416" s="47"/>
      <c r="JBB416" s="47"/>
      <c r="JBC416" s="47"/>
      <c r="JBD416" s="47"/>
      <c r="JBE416" s="47"/>
      <c r="JBF416" s="47"/>
      <c r="JBG416" s="47"/>
      <c r="JBH416" s="47"/>
      <c r="JBI416" s="47"/>
      <c r="JBJ416" s="47"/>
      <c r="JBK416" s="47"/>
      <c r="JBL416" s="47"/>
      <c r="JBM416" s="47"/>
      <c r="JBN416" s="47"/>
      <c r="JBO416" s="47"/>
      <c r="JBP416" s="47"/>
      <c r="JBQ416" s="47"/>
      <c r="JBR416" s="47"/>
      <c r="JBS416" s="47"/>
      <c r="JBT416" s="47"/>
      <c r="JBU416" s="47"/>
      <c r="JBV416" s="47"/>
      <c r="JBW416" s="47"/>
      <c r="JBX416" s="47"/>
      <c r="JBY416" s="47"/>
      <c r="JBZ416" s="47"/>
      <c r="JCA416" s="47"/>
      <c r="JCB416" s="47"/>
      <c r="JCC416" s="47"/>
      <c r="JCD416" s="47"/>
      <c r="JCE416" s="47"/>
      <c r="JCF416" s="47"/>
      <c r="JCG416" s="47"/>
      <c r="JCH416" s="47"/>
      <c r="JCI416" s="47"/>
      <c r="JCJ416" s="47"/>
      <c r="JCK416" s="47"/>
      <c r="JCL416" s="47"/>
      <c r="JCM416" s="47"/>
      <c r="JCN416" s="47"/>
      <c r="JCO416" s="47"/>
      <c r="JCP416" s="47"/>
      <c r="JCQ416" s="47"/>
      <c r="JCR416" s="47"/>
      <c r="JCS416" s="47"/>
      <c r="JCT416" s="47"/>
      <c r="JCU416" s="47"/>
      <c r="JCV416" s="47"/>
      <c r="JCW416" s="47"/>
      <c r="JCX416" s="47"/>
      <c r="JCY416" s="47"/>
      <c r="JCZ416" s="47"/>
      <c r="JDA416" s="47"/>
      <c r="JDB416" s="47"/>
      <c r="JDC416" s="47"/>
      <c r="JDD416" s="47"/>
      <c r="JDE416" s="47"/>
      <c r="JDF416" s="47"/>
      <c r="JDG416" s="47"/>
      <c r="JDH416" s="47"/>
      <c r="JDI416" s="47"/>
      <c r="JDJ416" s="47"/>
      <c r="JDK416" s="47"/>
      <c r="JDL416" s="47"/>
      <c r="JDM416" s="47"/>
      <c r="JDN416" s="47"/>
      <c r="JDO416" s="47"/>
      <c r="JDP416" s="47"/>
      <c r="JDQ416" s="47"/>
      <c r="JDR416" s="47"/>
      <c r="JDS416" s="47"/>
      <c r="JDT416" s="47"/>
      <c r="JDU416" s="47"/>
      <c r="JDV416" s="47"/>
      <c r="JDW416" s="47"/>
      <c r="JDX416" s="47"/>
      <c r="JDY416" s="47"/>
      <c r="JDZ416" s="47"/>
      <c r="JEA416" s="47"/>
      <c r="JEB416" s="47"/>
      <c r="JEC416" s="47"/>
      <c r="JED416" s="47"/>
      <c r="JEE416" s="47"/>
      <c r="JEF416" s="47"/>
      <c r="JEG416" s="47"/>
      <c r="JEH416" s="47"/>
      <c r="JEI416" s="47"/>
      <c r="JEJ416" s="47"/>
      <c r="JEK416" s="47"/>
      <c r="JEL416" s="47"/>
      <c r="JEM416" s="47"/>
      <c r="JEN416" s="47"/>
      <c r="JEO416" s="47"/>
      <c r="JEP416" s="47"/>
      <c r="JEQ416" s="47"/>
      <c r="JER416" s="47"/>
      <c r="JES416" s="47"/>
      <c r="JET416" s="47"/>
      <c r="JEU416" s="47"/>
      <c r="JEV416" s="47"/>
      <c r="JEW416" s="47"/>
      <c r="JEX416" s="47"/>
      <c r="JEY416" s="47"/>
      <c r="JEZ416" s="47"/>
      <c r="JFA416" s="47"/>
      <c r="JFB416" s="47"/>
      <c r="JFC416" s="47"/>
      <c r="JFD416" s="47"/>
      <c r="JFE416" s="47"/>
      <c r="JFF416" s="47"/>
      <c r="JFG416" s="47"/>
      <c r="JFH416" s="47"/>
      <c r="JFI416" s="47"/>
      <c r="JFJ416" s="47"/>
      <c r="JFK416" s="47"/>
      <c r="JFL416" s="47"/>
      <c r="JFM416" s="47"/>
      <c r="JFN416" s="47"/>
      <c r="JFO416" s="47"/>
      <c r="JFP416" s="47"/>
      <c r="JFQ416" s="47"/>
      <c r="JFR416" s="47"/>
      <c r="JFS416" s="47"/>
      <c r="JFT416" s="47"/>
      <c r="JFU416" s="47"/>
      <c r="JFV416" s="47"/>
      <c r="JFW416" s="47"/>
      <c r="JFX416" s="47"/>
      <c r="JFY416" s="47"/>
      <c r="JFZ416" s="47"/>
      <c r="JGA416" s="47"/>
      <c r="JGB416" s="47"/>
      <c r="JGC416" s="47"/>
      <c r="JGD416" s="47"/>
      <c r="JGE416" s="47"/>
      <c r="JGF416" s="47"/>
      <c r="JGG416" s="47"/>
      <c r="JGH416" s="47"/>
      <c r="JGI416" s="47"/>
      <c r="JGJ416" s="47"/>
      <c r="JGK416" s="47"/>
      <c r="JGL416" s="47"/>
      <c r="JGM416" s="47"/>
      <c r="JGN416" s="47"/>
      <c r="JGO416" s="47"/>
      <c r="JGP416" s="47"/>
      <c r="JGQ416" s="47"/>
      <c r="JGR416" s="47"/>
      <c r="JGS416" s="47"/>
      <c r="JGT416" s="47"/>
      <c r="JGU416" s="47"/>
      <c r="JGV416" s="47"/>
      <c r="JGW416" s="47"/>
      <c r="JGX416" s="47"/>
      <c r="JGY416" s="47"/>
      <c r="JGZ416" s="47"/>
      <c r="JHA416" s="47"/>
      <c r="JHB416" s="47"/>
      <c r="JHC416" s="47"/>
      <c r="JHD416" s="47"/>
      <c r="JHE416" s="47"/>
      <c r="JHF416" s="47"/>
      <c r="JHG416" s="47"/>
      <c r="JHH416" s="47"/>
      <c r="JHI416" s="47"/>
      <c r="JHJ416" s="47"/>
      <c r="JHK416" s="47"/>
      <c r="JHL416" s="47"/>
      <c r="JHM416" s="47"/>
      <c r="JHN416" s="47"/>
      <c r="JHO416" s="47"/>
      <c r="JHP416" s="47"/>
      <c r="JHQ416" s="47"/>
      <c r="JHR416" s="47"/>
      <c r="JHS416" s="47"/>
      <c r="JHT416" s="47"/>
      <c r="JHU416" s="47"/>
      <c r="JHV416" s="47"/>
      <c r="JHW416" s="47"/>
      <c r="JHX416" s="47"/>
      <c r="JHY416" s="47"/>
      <c r="JHZ416" s="47"/>
      <c r="JIA416" s="47"/>
      <c r="JIB416" s="47"/>
      <c r="JIC416" s="47"/>
      <c r="JID416" s="47"/>
      <c r="JIE416" s="47"/>
      <c r="JIF416" s="47"/>
      <c r="JIG416" s="47"/>
      <c r="JIH416" s="47"/>
      <c r="JII416" s="47"/>
      <c r="JIJ416" s="47"/>
      <c r="JIK416" s="47"/>
      <c r="JIL416" s="47"/>
      <c r="JIM416" s="47"/>
      <c r="JIN416" s="47"/>
      <c r="JIO416" s="47"/>
      <c r="JIP416" s="47"/>
      <c r="JIQ416" s="47"/>
      <c r="JIR416" s="47"/>
      <c r="JIS416" s="47"/>
      <c r="JIT416" s="47"/>
      <c r="JIU416" s="47"/>
      <c r="JIV416" s="47"/>
      <c r="JIW416" s="47"/>
      <c r="JIX416" s="47"/>
      <c r="JIY416" s="47"/>
      <c r="JIZ416" s="47"/>
      <c r="JJA416" s="47"/>
      <c r="JJB416" s="47"/>
      <c r="JJC416" s="47"/>
      <c r="JJD416" s="47"/>
      <c r="JJE416" s="47"/>
      <c r="JJF416" s="47"/>
      <c r="JJG416" s="47"/>
      <c r="JJH416" s="47"/>
      <c r="JJI416" s="47"/>
      <c r="JJJ416" s="47"/>
      <c r="JJK416" s="47"/>
      <c r="JJL416" s="47"/>
      <c r="JJM416" s="47"/>
      <c r="JJN416" s="47"/>
      <c r="JJO416" s="47"/>
      <c r="JJP416" s="47"/>
      <c r="JJQ416" s="47"/>
      <c r="JJR416" s="47"/>
      <c r="JJS416" s="47"/>
      <c r="JJT416" s="47"/>
      <c r="JJU416" s="47"/>
      <c r="JJV416" s="47"/>
      <c r="JJW416" s="47"/>
      <c r="JJX416" s="47"/>
      <c r="JJY416" s="47"/>
      <c r="JJZ416" s="47"/>
      <c r="JKA416" s="47"/>
      <c r="JKB416" s="47"/>
      <c r="JKC416" s="47"/>
      <c r="JKD416" s="47"/>
      <c r="JKE416" s="47"/>
      <c r="JKF416" s="47"/>
      <c r="JKG416" s="47"/>
      <c r="JKH416" s="47"/>
      <c r="JKI416" s="47"/>
      <c r="JKJ416" s="47"/>
      <c r="JKK416" s="47"/>
      <c r="JKL416" s="47"/>
      <c r="JKM416" s="47"/>
      <c r="JKN416" s="47"/>
      <c r="JKO416" s="47"/>
      <c r="JKP416" s="47"/>
      <c r="JKQ416" s="47"/>
      <c r="JKR416" s="47"/>
      <c r="JKS416" s="47"/>
      <c r="JKT416" s="47"/>
      <c r="JKU416" s="47"/>
      <c r="JKV416" s="47"/>
      <c r="JKW416" s="47"/>
      <c r="JKX416" s="47"/>
      <c r="JKY416" s="47"/>
      <c r="JKZ416" s="47"/>
      <c r="JLA416" s="47"/>
      <c r="JLB416" s="47"/>
      <c r="JLC416" s="47"/>
      <c r="JLD416" s="47"/>
      <c r="JLE416" s="47"/>
      <c r="JLF416" s="47"/>
      <c r="JLG416" s="47"/>
      <c r="JLH416" s="47"/>
      <c r="JLI416" s="47"/>
      <c r="JLJ416" s="47"/>
      <c r="JLK416" s="47"/>
      <c r="JLL416" s="47"/>
      <c r="JLM416" s="47"/>
      <c r="JLN416" s="47"/>
      <c r="JLO416" s="47"/>
      <c r="JLP416" s="47"/>
      <c r="JLQ416" s="47"/>
      <c r="JLR416" s="47"/>
      <c r="JLS416" s="47"/>
      <c r="JLT416" s="47"/>
      <c r="JLU416" s="47"/>
      <c r="JLV416" s="47"/>
      <c r="JLW416" s="47"/>
      <c r="JLX416" s="47"/>
      <c r="JLY416" s="47"/>
      <c r="JLZ416" s="47"/>
      <c r="JMA416" s="47"/>
      <c r="JMB416" s="47"/>
      <c r="JMC416" s="47"/>
      <c r="JMD416" s="47"/>
      <c r="JME416" s="47"/>
      <c r="JMF416" s="47"/>
      <c r="JMG416" s="47"/>
      <c r="JMH416" s="47"/>
      <c r="JMI416" s="47"/>
      <c r="JMJ416" s="47"/>
      <c r="JMK416" s="47"/>
      <c r="JML416" s="47"/>
      <c r="JMM416" s="47"/>
      <c r="JMN416" s="47"/>
      <c r="JMO416" s="47"/>
      <c r="JMP416" s="47"/>
      <c r="JMQ416" s="47"/>
      <c r="JMR416" s="47"/>
      <c r="JMS416" s="47"/>
      <c r="JMT416" s="47"/>
      <c r="JMU416" s="47"/>
      <c r="JMV416" s="47"/>
      <c r="JMW416" s="47"/>
      <c r="JMX416" s="47"/>
      <c r="JMY416" s="47"/>
      <c r="JMZ416" s="47"/>
      <c r="JNA416" s="47"/>
      <c r="JNB416" s="47"/>
      <c r="JNC416" s="47"/>
      <c r="JND416" s="47"/>
      <c r="JNE416" s="47"/>
      <c r="JNF416" s="47"/>
      <c r="JNG416" s="47"/>
      <c r="JNH416" s="47"/>
      <c r="JNI416" s="47"/>
      <c r="JNJ416" s="47"/>
      <c r="JNK416" s="47"/>
      <c r="JNL416" s="47"/>
      <c r="JNM416" s="47"/>
      <c r="JNN416" s="47"/>
      <c r="JNO416" s="47"/>
      <c r="JNP416" s="47"/>
      <c r="JNQ416" s="47"/>
      <c r="JNR416" s="47"/>
      <c r="JNS416" s="47"/>
      <c r="JNT416" s="47"/>
      <c r="JNU416" s="47"/>
      <c r="JNV416" s="47"/>
      <c r="JNW416" s="47"/>
      <c r="JNX416" s="47"/>
      <c r="JNY416" s="47"/>
      <c r="JNZ416" s="47"/>
      <c r="JOA416" s="47"/>
      <c r="JOB416" s="47"/>
      <c r="JOC416" s="47"/>
      <c r="JOD416" s="47"/>
      <c r="JOE416" s="47"/>
      <c r="JOF416" s="47"/>
      <c r="JOG416" s="47"/>
      <c r="JOH416" s="47"/>
      <c r="JOI416" s="47"/>
      <c r="JOJ416" s="47"/>
      <c r="JOK416" s="47"/>
      <c r="JOL416" s="47"/>
      <c r="JOM416" s="47"/>
      <c r="JON416" s="47"/>
      <c r="JOO416" s="47"/>
      <c r="JOP416" s="47"/>
      <c r="JOQ416" s="47"/>
      <c r="JOR416" s="47"/>
      <c r="JOS416" s="47"/>
      <c r="JOT416" s="47"/>
      <c r="JOU416" s="47"/>
      <c r="JOV416" s="47"/>
      <c r="JOW416" s="47"/>
      <c r="JOX416" s="47"/>
      <c r="JOY416" s="47"/>
      <c r="JOZ416" s="47"/>
      <c r="JPA416" s="47"/>
      <c r="JPB416" s="47"/>
      <c r="JPC416" s="47"/>
      <c r="JPD416" s="47"/>
      <c r="JPE416" s="47"/>
      <c r="JPF416" s="47"/>
      <c r="JPG416" s="47"/>
      <c r="JPH416" s="47"/>
      <c r="JPI416" s="47"/>
      <c r="JPJ416" s="47"/>
      <c r="JPK416" s="47"/>
      <c r="JPL416" s="47"/>
      <c r="JPM416" s="47"/>
      <c r="JPN416" s="47"/>
      <c r="JPO416" s="47"/>
      <c r="JPP416" s="47"/>
      <c r="JPQ416" s="47"/>
      <c r="JPR416" s="47"/>
      <c r="JPS416" s="47"/>
      <c r="JPT416" s="47"/>
      <c r="JPU416" s="47"/>
      <c r="JPV416" s="47"/>
      <c r="JPW416" s="47"/>
      <c r="JPX416" s="47"/>
      <c r="JPY416" s="47"/>
      <c r="JPZ416" s="47"/>
      <c r="JQA416" s="47"/>
      <c r="JQB416" s="47"/>
      <c r="JQC416" s="47"/>
      <c r="JQD416" s="47"/>
      <c r="JQE416" s="47"/>
      <c r="JQF416" s="47"/>
      <c r="JQG416" s="47"/>
      <c r="JQH416" s="47"/>
      <c r="JQI416" s="47"/>
      <c r="JQJ416" s="47"/>
      <c r="JQK416" s="47"/>
      <c r="JQL416" s="47"/>
      <c r="JQM416" s="47"/>
      <c r="JQN416" s="47"/>
      <c r="JQO416" s="47"/>
      <c r="JQP416" s="47"/>
      <c r="JQQ416" s="47"/>
      <c r="JQR416" s="47"/>
      <c r="JQS416" s="47"/>
      <c r="JQT416" s="47"/>
      <c r="JQU416" s="47"/>
      <c r="JQV416" s="47"/>
      <c r="JQW416" s="47"/>
      <c r="JQX416" s="47"/>
      <c r="JQY416" s="47"/>
      <c r="JQZ416" s="47"/>
      <c r="JRA416" s="47"/>
      <c r="JRB416" s="47"/>
      <c r="JRC416" s="47"/>
      <c r="JRD416" s="47"/>
      <c r="JRE416" s="47"/>
      <c r="JRF416" s="47"/>
      <c r="JRG416" s="47"/>
      <c r="JRH416" s="47"/>
      <c r="JRI416" s="47"/>
      <c r="JRJ416" s="47"/>
      <c r="JRK416" s="47"/>
      <c r="JRL416" s="47"/>
      <c r="JRM416" s="47"/>
      <c r="JRN416" s="47"/>
      <c r="JRO416" s="47"/>
      <c r="JRP416" s="47"/>
      <c r="JRQ416" s="47"/>
      <c r="JRR416" s="47"/>
      <c r="JRS416" s="47"/>
      <c r="JRT416" s="47"/>
      <c r="JRU416" s="47"/>
      <c r="JRV416" s="47"/>
      <c r="JRW416" s="47"/>
      <c r="JRX416" s="47"/>
      <c r="JRY416" s="47"/>
      <c r="JRZ416" s="47"/>
      <c r="JSA416" s="47"/>
      <c r="JSB416" s="47"/>
      <c r="JSC416" s="47"/>
      <c r="JSD416" s="47"/>
      <c r="JSE416" s="47"/>
      <c r="JSF416" s="47"/>
      <c r="JSG416" s="47"/>
      <c r="JSH416" s="47"/>
      <c r="JSI416" s="47"/>
      <c r="JSJ416" s="47"/>
      <c r="JSK416" s="47"/>
      <c r="JSL416" s="47"/>
      <c r="JSM416" s="47"/>
      <c r="JSN416" s="47"/>
      <c r="JSO416" s="47"/>
      <c r="JSP416" s="47"/>
      <c r="JSQ416" s="47"/>
      <c r="JSR416" s="47"/>
      <c r="JSS416" s="47"/>
      <c r="JST416" s="47"/>
      <c r="JSU416" s="47"/>
      <c r="JSV416" s="47"/>
      <c r="JSW416" s="47"/>
      <c r="JSX416" s="47"/>
      <c r="JSY416" s="47"/>
      <c r="JSZ416" s="47"/>
      <c r="JTA416" s="47"/>
      <c r="JTB416" s="47"/>
      <c r="JTC416" s="47"/>
      <c r="JTD416" s="47"/>
      <c r="JTE416" s="47"/>
      <c r="JTF416" s="47"/>
      <c r="JTG416" s="47"/>
      <c r="JTH416" s="47"/>
      <c r="JTI416" s="47"/>
      <c r="JTJ416" s="47"/>
      <c r="JTK416" s="47"/>
      <c r="JTL416" s="47"/>
      <c r="JTM416" s="47"/>
      <c r="JTN416" s="47"/>
      <c r="JTO416" s="47"/>
      <c r="JTP416" s="47"/>
      <c r="JTQ416" s="47"/>
      <c r="JTR416" s="47"/>
      <c r="JTS416" s="47"/>
      <c r="JTT416" s="47"/>
      <c r="JTU416" s="47"/>
      <c r="JTV416" s="47"/>
      <c r="JTW416" s="47"/>
      <c r="JTX416" s="47"/>
      <c r="JTY416" s="47"/>
      <c r="JTZ416" s="47"/>
      <c r="JUA416" s="47"/>
      <c r="JUB416" s="47"/>
      <c r="JUC416" s="47"/>
      <c r="JUD416" s="47"/>
      <c r="JUE416" s="47"/>
      <c r="JUF416" s="47"/>
      <c r="JUG416" s="47"/>
      <c r="JUH416" s="47"/>
      <c r="JUI416" s="47"/>
      <c r="JUJ416" s="47"/>
      <c r="JUK416" s="47"/>
      <c r="JUL416" s="47"/>
      <c r="JUM416" s="47"/>
      <c r="JUN416" s="47"/>
      <c r="JUO416" s="47"/>
      <c r="JUP416" s="47"/>
      <c r="JUQ416" s="47"/>
      <c r="JUR416" s="47"/>
      <c r="JUS416" s="47"/>
      <c r="JUT416" s="47"/>
      <c r="JUU416" s="47"/>
      <c r="JUV416" s="47"/>
      <c r="JUW416" s="47"/>
      <c r="JUX416" s="47"/>
      <c r="JUY416" s="47"/>
      <c r="JUZ416" s="47"/>
      <c r="JVA416" s="47"/>
      <c r="JVB416" s="47"/>
      <c r="JVC416" s="47"/>
      <c r="JVD416" s="47"/>
      <c r="JVE416" s="47"/>
      <c r="JVF416" s="47"/>
      <c r="JVG416" s="47"/>
      <c r="JVH416" s="47"/>
      <c r="JVI416" s="47"/>
      <c r="JVJ416" s="47"/>
      <c r="JVK416" s="47"/>
      <c r="JVL416" s="47"/>
      <c r="JVM416" s="47"/>
      <c r="JVN416" s="47"/>
      <c r="JVO416" s="47"/>
      <c r="JVP416" s="47"/>
      <c r="JVQ416" s="47"/>
      <c r="JVR416" s="47"/>
      <c r="JVS416" s="47"/>
      <c r="JVT416" s="47"/>
      <c r="JVU416" s="47"/>
      <c r="JVV416" s="47"/>
      <c r="JVW416" s="47"/>
      <c r="JVX416" s="47"/>
      <c r="JVY416" s="47"/>
      <c r="JVZ416" s="47"/>
      <c r="JWA416" s="47"/>
      <c r="JWB416" s="47"/>
      <c r="JWC416" s="47"/>
      <c r="JWD416" s="47"/>
      <c r="JWE416" s="47"/>
      <c r="JWF416" s="47"/>
      <c r="JWG416" s="47"/>
      <c r="JWH416" s="47"/>
      <c r="JWI416" s="47"/>
      <c r="JWJ416" s="47"/>
      <c r="JWK416" s="47"/>
      <c r="JWL416" s="47"/>
      <c r="JWM416" s="47"/>
      <c r="JWN416" s="47"/>
      <c r="JWO416" s="47"/>
      <c r="JWP416" s="47"/>
      <c r="JWQ416" s="47"/>
      <c r="JWR416" s="47"/>
      <c r="JWS416" s="47"/>
      <c r="JWT416" s="47"/>
      <c r="JWU416" s="47"/>
      <c r="JWV416" s="47"/>
      <c r="JWW416" s="47"/>
      <c r="JWX416" s="47"/>
      <c r="JWY416" s="47"/>
      <c r="JWZ416" s="47"/>
      <c r="JXA416" s="47"/>
      <c r="JXB416" s="47"/>
      <c r="JXC416" s="47"/>
      <c r="JXD416" s="47"/>
      <c r="JXE416" s="47"/>
      <c r="JXF416" s="47"/>
      <c r="JXG416" s="47"/>
      <c r="JXH416" s="47"/>
      <c r="JXI416" s="47"/>
      <c r="JXJ416" s="47"/>
      <c r="JXK416" s="47"/>
      <c r="JXL416" s="47"/>
      <c r="JXM416" s="47"/>
      <c r="JXN416" s="47"/>
      <c r="JXO416" s="47"/>
      <c r="JXP416" s="47"/>
      <c r="JXQ416" s="47"/>
      <c r="JXR416" s="47"/>
      <c r="JXS416" s="47"/>
      <c r="JXT416" s="47"/>
      <c r="JXU416" s="47"/>
      <c r="JXV416" s="47"/>
      <c r="JXW416" s="47"/>
      <c r="JXX416" s="47"/>
      <c r="JXY416" s="47"/>
      <c r="JXZ416" s="47"/>
      <c r="JYA416" s="47"/>
      <c r="JYB416" s="47"/>
      <c r="JYC416" s="47"/>
      <c r="JYD416" s="47"/>
      <c r="JYE416" s="47"/>
      <c r="JYF416" s="47"/>
      <c r="JYG416" s="47"/>
      <c r="JYH416" s="47"/>
      <c r="JYI416" s="47"/>
      <c r="JYJ416" s="47"/>
      <c r="JYK416" s="47"/>
      <c r="JYL416" s="47"/>
      <c r="JYM416" s="47"/>
      <c r="JYN416" s="47"/>
      <c r="JYO416" s="47"/>
      <c r="JYP416" s="47"/>
      <c r="JYQ416" s="47"/>
      <c r="JYR416" s="47"/>
      <c r="JYS416" s="47"/>
      <c r="JYT416" s="47"/>
      <c r="JYU416" s="47"/>
      <c r="JYV416" s="47"/>
      <c r="JYW416" s="47"/>
      <c r="JYX416" s="47"/>
      <c r="JYY416" s="47"/>
      <c r="JYZ416" s="47"/>
      <c r="JZA416" s="47"/>
      <c r="JZB416" s="47"/>
      <c r="JZC416" s="47"/>
      <c r="JZD416" s="47"/>
      <c r="JZE416" s="47"/>
      <c r="JZF416" s="47"/>
      <c r="JZG416" s="47"/>
      <c r="JZH416" s="47"/>
      <c r="JZI416" s="47"/>
      <c r="JZJ416" s="47"/>
      <c r="JZK416" s="47"/>
      <c r="JZL416" s="47"/>
      <c r="JZM416" s="47"/>
      <c r="JZN416" s="47"/>
      <c r="JZO416" s="47"/>
      <c r="JZP416" s="47"/>
      <c r="JZQ416" s="47"/>
      <c r="JZR416" s="47"/>
      <c r="JZS416" s="47"/>
      <c r="JZT416" s="47"/>
      <c r="JZU416" s="47"/>
      <c r="JZV416" s="47"/>
      <c r="JZW416" s="47"/>
      <c r="JZX416" s="47"/>
      <c r="JZY416" s="47"/>
      <c r="JZZ416" s="47"/>
      <c r="KAA416" s="47"/>
      <c r="KAB416" s="47"/>
      <c r="KAC416" s="47"/>
      <c r="KAD416" s="47"/>
      <c r="KAE416" s="47"/>
      <c r="KAF416" s="47"/>
      <c r="KAG416" s="47"/>
      <c r="KAH416" s="47"/>
      <c r="KAI416" s="47"/>
      <c r="KAJ416" s="47"/>
      <c r="KAK416" s="47"/>
      <c r="KAL416" s="47"/>
      <c r="KAM416" s="47"/>
      <c r="KAN416" s="47"/>
      <c r="KAO416" s="47"/>
      <c r="KAP416" s="47"/>
      <c r="KAQ416" s="47"/>
      <c r="KAR416" s="47"/>
      <c r="KAS416" s="47"/>
      <c r="KAT416" s="47"/>
      <c r="KAU416" s="47"/>
      <c r="KAV416" s="47"/>
      <c r="KAW416" s="47"/>
      <c r="KAX416" s="47"/>
      <c r="KAY416" s="47"/>
      <c r="KAZ416" s="47"/>
      <c r="KBA416" s="47"/>
      <c r="KBB416" s="47"/>
      <c r="KBC416" s="47"/>
      <c r="KBD416" s="47"/>
      <c r="KBE416" s="47"/>
      <c r="KBF416" s="47"/>
      <c r="KBG416" s="47"/>
      <c r="KBH416" s="47"/>
      <c r="KBI416" s="47"/>
      <c r="KBJ416" s="47"/>
      <c r="KBK416" s="47"/>
      <c r="KBL416" s="47"/>
      <c r="KBM416" s="47"/>
      <c r="KBN416" s="47"/>
      <c r="KBO416" s="47"/>
      <c r="KBP416" s="47"/>
      <c r="KBQ416" s="47"/>
      <c r="KBR416" s="47"/>
      <c r="KBS416" s="47"/>
      <c r="KBT416" s="47"/>
      <c r="KBU416" s="47"/>
      <c r="KBV416" s="47"/>
      <c r="KBW416" s="47"/>
      <c r="KBX416" s="47"/>
      <c r="KBY416" s="47"/>
      <c r="KBZ416" s="47"/>
      <c r="KCA416" s="47"/>
      <c r="KCB416" s="47"/>
      <c r="KCC416" s="47"/>
      <c r="KCD416" s="47"/>
      <c r="KCE416" s="47"/>
      <c r="KCF416" s="47"/>
      <c r="KCG416" s="47"/>
      <c r="KCH416" s="47"/>
      <c r="KCI416" s="47"/>
      <c r="KCJ416" s="47"/>
      <c r="KCK416" s="47"/>
      <c r="KCL416" s="47"/>
      <c r="KCM416" s="47"/>
      <c r="KCN416" s="47"/>
      <c r="KCO416" s="47"/>
      <c r="KCP416" s="47"/>
      <c r="KCQ416" s="47"/>
      <c r="KCR416" s="47"/>
      <c r="KCS416" s="47"/>
      <c r="KCT416" s="47"/>
      <c r="KCU416" s="47"/>
      <c r="KCV416" s="47"/>
      <c r="KCW416" s="47"/>
      <c r="KCX416" s="47"/>
      <c r="KCY416" s="47"/>
      <c r="KCZ416" s="47"/>
      <c r="KDA416" s="47"/>
      <c r="KDB416" s="47"/>
      <c r="KDC416" s="47"/>
      <c r="KDD416" s="47"/>
      <c r="KDE416" s="47"/>
      <c r="KDF416" s="47"/>
      <c r="KDG416" s="47"/>
      <c r="KDH416" s="47"/>
      <c r="KDI416" s="47"/>
      <c r="KDJ416" s="47"/>
      <c r="KDK416" s="47"/>
      <c r="KDL416" s="47"/>
      <c r="KDM416" s="47"/>
      <c r="KDN416" s="47"/>
      <c r="KDO416" s="47"/>
      <c r="KDP416" s="47"/>
      <c r="KDQ416" s="47"/>
      <c r="KDR416" s="47"/>
      <c r="KDS416" s="47"/>
      <c r="KDT416" s="47"/>
      <c r="KDU416" s="47"/>
      <c r="KDV416" s="47"/>
      <c r="KDW416" s="47"/>
      <c r="KDX416" s="47"/>
      <c r="KDY416" s="47"/>
      <c r="KDZ416" s="47"/>
      <c r="KEA416" s="47"/>
      <c r="KEB416" s="47"/>
      <c r="KEC416" s="47"/>
      <c r="KED416" s="47"/>
      <c r="KEE416" s="47"/>
      <c r="KEF416" s="47"/>
      <c r="KEG416" s="47"/>
      <c r="KEH416" s="47"/>
      <c r="KEI416" s="47"/>
      <c r="KEJ416" s="47"/>
      <c r="KEK416" s="47"/>
      <c r="KEL416" s="47"/>
      <c r="KEM416" s="47"/>
      <c r="KEN416" s="47"/>
      <c r="KEO416" s="47"/>
      <c r="KEP416" s="47"/>
      <c r="KEQ416" s="47"/>
      <c r="KER416" s="47"/>
      <c r="KES416" s="47"/>
      <c r="KET416" s="47"/>
      <c r="KEU416" s="47"/>
      <c r="KEV416" s="47"/>
      <c r="KEW416" s="47"/>
      <c r="KEX416" s="47"/>
      <c r="KEY416" s="47"/>
      <c r="KEZ416" s="47"/>
      <c r="KFA416" s="47"/>
      <c r="KFB416" s="47"/>
      <c r="KFC416" s="47"/>
      <c r="KFD416" s="47"/>
      <c r="KFE416" s="47"/>
      <c r="KFF416" s="47"/>
      <c r="KFG416" s="47"/>
      <c r="KFH416" s="47"/>
      <c r="KFI416" s="47"/>
      <c r="KFJ416" s="47"/>
      <c r="KFK416" s="47"/>
      <c r="KFL416" s="47"/>
      <c r="KFM416" s="47"/>
      <c r="KFN416" s="47"/>
      <c r="KFO416" s="47"/>
      <c r="KFP416" s="47"/>
      <c r="KFQ416" s="47"/>
      <c r="KFR416" s="47"/>
      <c r="KFS416" s="47"/>
      <c r="KFT416" s="47"/>
      <c r="KFU416" s="47"/>
      <c r="KFV416" s="47"/>
      <c r="KFW416" s="47"/>
      <c r="KFX416" s="47"/>
      <c r="KFY416" s="47"/>
      <c r="KFZ416" s="47"/>
      <c r="KGA416" s="47"/>
      <c r="KGB416" s="47"/>
      <c r="KGC416" s="47"/>
      <c r="KGD416" s="47"/>
      <c r="KGE416" s="47"/>
      <c r="KGF416" s="47"/>
      <c r="KGG416" s="47"/>
      <c r="KGH416" s="47"/>
      <c r="KGI416" s="47"/>
      <c r="KGJ416" s="47"/>
      <c r="KGK416" s="47"/>
      <c r="KGL416" s="47"/>
      <c r="KGM416" s="47"/>
      <c r="KGN416" s="47"/>
      <c r="KGO416" s="47"/>
      <c r="KGP416" s="47"/>
      <c r="KGQ416" s="47"/>
      <c r="KGR416" s="47"/>
      <c r="KGS416" s="47"/>
      <c r="KGT416" s="47"/>
      <c r="KGU416" s="47"/>
      <c r="KGV416" s="47"/>
      <c r="KGW416" s="47"/>
      <c r="KGX416" s="47"/>
      <c r="KGY416" s="47"/>
      <c r="KGZ416" s="47"/>
      <c r="KHA416" s="47"/>
      <c r="KHB416" s="47"/>
      <c r="KHC416" s="47"/>
      <c r="KHD416" s="47"/>
      <c r="KHE416" s="47"/>
      <c r="KHF416" s="47"/>
      <c r="KHG416" s="47"/>
      <c r="KHH416" s="47"/>
      <c r="KHI416" s="47"/>
      <c r="KHJ416" s="47"/>
      <c r="KHK416" s="47"/>
      <c r="KHL416" s="47"/>
      <c r="KHM416" s="47"/>
      <c r="KHN416" s="47"/>
      <c r="KHO416" s="47"/>
      <c r="KHP416" s="47"/>
      <c r="KHQ416" s="47"/>
      <c r="KHR416" s="47"/>
      <c r="KHS416" s="47"/>
      <c r="KHT416" s="47"/>
      <c r="KHU416" s="47"/>
      <c r="KHV416" s="47"/>
      <c r="KHW416" s="47"/>
      <c r="KHX416" s="47"/>
      <c r="KHY416" s="47"/>
      <c r="KHZ416" s="47"/>
      <c r="KIA416" s="47"/>
      <c r="KIB416" s="47"/>
      <c r="KIC416" s="47"/>
      <c r="KID416" s="47"/>
      <c r="KIE416" s="47"/>
      <c r="KIF416" s="47"/>
      <c r="KIG416" s="47"/>
      <c r="KIH416" s="47"/>
      <c r="KII416" s="47"/>
      <c r="KIJ416" s="47"/>
      <c r="KIK416" s="47"/>
      <c r="KIL416" s="47"/>
      <c r="KIM416" s="47"/>
      <c r="KIN416" s="47"/>
      <c r="KIO416" s="47"/>
      <c r="KIP416" s="47"/>
      <c r="KIQ416" s="47"/>
      <c r="KIR416" s="47"/>
      <c r="KIS416" s="47"/>
      <c r="KIT416" s="47"/>
      <c r="KIU416" s="47"/>
      <c r="KIV416" s="47"/>
      <c r="KIW416" s="47"/>
      <c r="KIX416" s="47"/>
      <c r="KIY416" s="47"/>
      <c r="KIZ416" s="47"/>
      <c r="KJA416" s="47"/>
      <c r="KJB416" s="47"/>
      <c r="KJC416" s="47"/>
      <c r="KJD416" s="47"/>
      <c r="KJE416" s="47"/>
      <c r="KJF416" s="47"/>
      <c r="KJG416" s="47"/>
      <c r="KJH416" s="47"/>
      <c r="KJI416" s="47"/>
      <c r="KJJ416" s="47"/>
      <c r="KJK416" s="47"/>
      <c r="KJL416" s="47"/>
      <c r="KJM416" s="47"/>
      <c r="KJN416" s="47"/>
      <c r="KJO416" s="47"/>
      <c r="KJP416" s="47"/>
      <c r="KJQ416" s="47"/>
      <c r="KJR416" s="47"/>
      <c r="KJS416" s="47"/>
      <c r="KJT416" s="47"/>
      <c r="KJU416" s="47"/>
      <c r="KJV416" s="47"/>
      <c r="KJW416" s="47"/>
      <c r="KJX416" s="47"/>
      <c r="KJY416" s="47"/>
      <c r="KJZ416" s="47"/>
      <c r="KKA416" s="47"/>
      <c r="KKB416" s="47"/>
      <c r="KKC416" s="47"/>
      <c r="KKD416" s="47"/>
      <c r="KKE416" s="47"/>
      <c r="KKF416" s="47"/>
      <c r="KKG416" s="47"/>
      <c r="KKH416" s="47"/>
      <c r="KKI416" s="47"/>
      <c r="KKJ416" s="47"/>
      <c r="KKK416" s="47"/>
      <c r="KKL416" s="47"/>
      <c r="KKM416" s="47"/>
      <c r="KKN416" s="47"/>
      <c r="KKO416" s="47"/>
      <c r="KKP416" s="47"/>
      <c r="KKQ416" s="47"/>
      <c r="KKR416" s="47"/>
      <c r="KKS416" s="47"/>
      <c r="KKT416" s="47"/>
      <c r="KKU416" s="47"/>
      <c r="KKV416" s="47"/>
      <c r="KKW416" s="47"/>
      <c r="KKX416" s="47"/>
      <c r="KKY416" s="47"/>
      <c r="KKZ416" s="47"/>
      <c r="KLA416" s="47"/>
      <c r="KLB416" s="47"/>
      <c r="KLC416" s="47"/>
      <c r="KLD416" s="47"/>
      <c r="KLE416" s="47"/>
      <c r="KLF416" s="47"/>
      <c r="KLG416" s="47"/>
      <c r="KLH416" s="47"/>
      <c r="KLI416" s="47"/>
      <c r="KLJ416" s="47"/>
      <c r="KLK416" s="47"/>
      <c r="KLL416" s="47"/>
      <c r="KLM416" s="47"/>
      <c r="KLN416" s="47"/>
      <c r="KLO416" s="47"/>
      <c r="KLP416" s="47"/>
      <c r="KLQ416" s="47"/>
      <c r="KLR416" s="47"/>
      <c r="KLS416" s="47"/>
      <c r="KLT416" s="47"/>
      <c r="KLU416" s="47"/>
      <c r="KLV416" s="47"/>
      <c r="KLW416" s="47"/>
      <c r="KLX416" s="47"/>
      <c r="KLY416" s="47"/>
      <c r="KLZ416" s="47"/>
      <c r="KMA416" s="47"/>
      <c r="KMB416" s="47"/>
      <c r="KMC416" s="47"/>
      <c r="KMD416" s="47"/>
      <c r="KME416" s="47"/>
      <c r="KMF416" s="47"/>
      <c r="KMG416" s="47"/>
      <c r="KMH416" s="47"/>
      <c r="KMI416" s="47"/>
      <c r="KMJ416" s="47"/>
      <c r="KMK416" s="47"/>
      <c r="KML416" s="47"/>
      <c r="KMM416" s="47"/>
      <c r="KMN416" s="47"/>
      <c r="KMO416" s="47"/>
      <c r="KMP416" s="47"/>
      <c r="KMQ416" s="47"/>
      <c r="KMR416" s="47"/>
      <c r="KMS416" s="47"/>
      <c r="KMT416" s="47"/>
      <c r="KMU416" s="47"/>
      <c r="KMV416" s="47"/>
      <c r="KMW416" s="47"/>
      <c r="KMX416" s="47"/>
      <c r="KMY416" s="47"/>
      <c r="KMZ416" s="47"/>
      <c r="KNA416" s="47"/>
      <c r="KNB416" s="47"/>
      <c r="KNC416" s="47"/>
      <c r="KND416" s="47"/>
      <c r="KNE416" s="47"/>
      <c r="KNF416" s="47"/>
      <c r="KNG416" s="47"/>
      <c r="KNH416" s="47"/>
      <c r="KNI416" s="47"/>
      <c r="KNJ416" s="47"/>
      <c r="KNK416" s="47"/>
      <c r="KNL416" s="47"/>
      <c r="KNM416" s="47"/>
      <c r="KNN416" s="47"/>
      <c r="KNO416" s="47"/>
      <c r="KNP416" s="47"/>
      <c r="KNQ416" s="47"/>
      <c r="KNR416" s="47"/>
      <c r="KNS416" s="47"/>
      <c r="KNT416" s="47"/>
      <c r="KNU416" s="47"/>
      <c r="KNV416" s="47"/>
      <c r="KNW416" s="47"/>
      <c r="KNX416" s="47"/>
      <c r="KNY416" s="47"/>
      <c r="KNZ416" s="47"/>
      <c r="KOA416" s="47"/>
      <c r="KOB416" s="47"/>
      <c r="KOC416" s="47"/>
      <c r="KOD416" s="47"/>
      <c r="KOE416" s="47"/>
      <c r="KOF416" s="47"/>
      <c r="KOG416" s="47"/>
      <c r="KOH416" s="47"/>
      <c r="KOI416" s="47"/>
      <c r="KOJ416" s="47"/>
      <c r="KOK416" s="47"/>
      <c r="KOL416" s="47"/>
      <c r="KOM416" s="47"/>
      <c r="KON416" s="47"/>
      <c r="KOO416" s="47"/>
      <c r="KOP416" s="47"/>
      <c r="KOQ416" s="47"/>
      <c r="KOR416" s="47"/>
      <c r="KOS416" s="47"/>
      <c r="KOT416" s="47"/>
      <c r="KOU416" s="47"/>
      <c r="KOV416" s="47"/>
      <c r="KOW416" s="47"/>
      <c r="KOX416" s="47"/>
      <c r="KOY416" s="47"/>
      <c r="KOZ416" s="47"/>
      <c r="KPA416" s="47"/>
      <c r="KPB416" s="47"/>
      <c r="KPC416" s="47"/>
      <c r="KPD416" s="47"/>
      <c r="KPE416" s="47"/>
      <c r="KPF416" s="47"/>
      <c r="KPG416" s="47"/>
      <c r="KPH416" s="47"/>
      <c r="KPI416" s="47"/>
      <c r="KPJ416" s="47"/>
      <c r="KPK416" s="47"/>
      <c r="KPL416" s="47"/>
      <c r="KPM416" s="47"/>
      <c r="KPN416" s="47"/>
      <c r="KPO416" s="47"/>
      <c r="KPP416" s="47"/>
      <c r="KPQ416" s="47"/>
      <c r="KPR416" s="47"/>
      <c r="KPS416" s="47"/>
      <c r="KPT416" s="47"/>
      <c r="KPU416" s="47"/>
      <c r="KPV416" s="47"/>
      <c r="KPW416" s="47"/>
      <c r="KPX416" s="47"/>
      <c r="KPY416" s="47"/>
      <c r="KPZ416" s="47"/>
      <c r="KQA416" s="47"/>
      <c r="KQB416" s="47"/>
      <c r="KQC416" s="47"/>
      <c r="KQD416" s="47"/>
      <c r="KQE416" s="47"/>
      <c r="KQF416" s="47"/>
      <c r="KQG416" s="47"/>
      <c r="KQH416" s="47"/>
      <c r="KQI416" s="47"/>
      <c r="KQJ416" s="47"/>
      <c r="KQK416" s="47"/>
      <c r="KQL416" s="47"/>
      <c r="KQM416" s="47"/>
      <c r="KQN416" s="47"/>
      <c r="KQO416" s="47"/>
      <c r="KQP416" s="47"/>
      <c r="KQQ416" s="47"/>
      <c r="KQR416" s="47"/>
      <c r="KQS416" s="47"/>
      <c r="KQT416" s="47"/>
      <c r="KQU416" s="47"/>
      <c r="KQV416" s="47"/>
      <c r="KQW416" s="47"/>
      <c r="KQX416" s="47"/>
      <c r="KQY416" s="47"/>
      <c r="KQZ416" s="47"/>
      <c r="KRA416" s="47"/>
      <c r="KRB416" s="47"/>
      <c r="KRC416" s="47"/>
      <c r="KRD416" s="47"/>
      <c r="KRE416" s="47"/>
      <c r="KRF416" s="47"/>
      <c r="KRG416" s="47"/>
      <c r="KRH416" s="47"/>
      <c r="KRI416" s="47"/>
      <c r="KRJ416" s="47"/>
      <c r="KRK416" s="47"/>
      <c r="KRL416" s="47"/>
      <c r="KRM416" s="47"/>
      <c r="KRN416" s="47"/>
      <c r="KRO416" s="47"/>
      <c r="KRP416" s="47"/>
      <c r="KRQ416" s="47"/>
      <c r="KRR416" s="47"/>
      <c r="KRS416" s="47"/>
      <c r="KRT416" s="47"/>
      <c r="KRU416" s="47"/>
      <c r="KRV416" s="47"/>
      <c r="KRW416" s="47"/>
      <c r="KRX416" s="47"/>
      <c r="KRY416" s="47"/>
      <c r="KRZ416" s="47"/>
      <c r="KSA416" s="47"/>
      <c r="KSB416" s="47"/>
      <c r="KSC416" s="47"/>
      <c r="KSD416" s="47"/>
      <c r="KSE416" s="47"/>
      <c r="KSF416" s="47"/>
      <c r="KSG416" s="47"/>
      <c r="KSH416" s="47"/>
      <c r="KSI416" s="47"/>
      <c r="KSJ416" s="47"/>
      <c r="KSK416" s="47"/>
      <c r="KSL416" s="47"/>
      <c r="KSM416" s="47"/>
      <c r="KSN416" s="47"/>
      <c r="KSO416" s="47"/>
      <c r="KSP416" s="47"/>
      <c r="KSQ416" s="47"/>
      <c r="KSR416" s="47"/>
      <c r="KSS416" s="47"/>
      <c r="KST416" s="47"/>
      <c r="KSU416" s="47"/>
      <c r="KSV416" s="47"/>
      <c r="KSW416" s="47"/>
      <c r="KSX416" s="47"/>
      <c r="KSY416" s="47"/>
      <c r="KSZ416" s="47"/>
      <c r="KTA416" s="47"/>
      <c r="KTB416" s="47"/>
      <c r="KTC416" s="47"/>
      <c r="KTD416" s="47"/>
      <c r="KTE416" s="47"/>
      <c r="KTF416" s="47"/>
      <c r="KTG416" s="47"/>
      <c r="KTH416" s="47"/>
      <c r="KTI416" s="47"/>
      <c r="KTJ416" s="47"/>
      <c r="KTK416" s="47"/>
      <c r="KTL416" s="47"/>
      <c r="KTM416" s="47"/>
      <c r="KTN416" s="47"/>
      <c r="KTO416" s="47"/>
      <c r="KTP416" s="47"/>
      <c r="KTQ416" s="47"/>
      <c r="KTR416" s="47"/>
      <c r="KTS416" s="47"/>
      <c r="KTT416" s="47"/>
      <c r="KTU416" s="47"/>
      <c r="KTV416" s="47"/>
      <c r="KTW416" s="47"/>
      <c r="KTX416" s="47"/>
      <c r="KTY416" s="47"/>
      <c r="KTZ416" s="47"/>
      <c r="KUA416" s="47"/>
      <c r="KUB416" s="47"/>
      <c r="KUC416" s="47"/>
      <c r="KUD416" s="47"/>
      <c r="KUE416" s="47"/>
      <c r="KUF416" s="47"/>
      <c r="KUG416" s="47"/>
      <c r="KUH416" s="47"/>
      <c r="KUI416" s="47"/>
      <c r="KUJ416" s="47"/>
      <c r="KUK416" s="47"/>
      <c r="KUL416" s="47"/>
      <c r="KUM416" s="47"/>
      <c r="KUN416" s="47"/>
      <c r="KUO416" s="47"/>
      <c r="KUP416" s="47"/>
      <c r="KUQ416" s="47"/>
      <c r="KUR416" s="47"/>
      <c r="KUS416" s="47"/>
      <c r="KUT416" s="47"/>
      <c r="KUU416" s="47"/>
      <c r="KUV416" s="47"/>
      <c r="KUW416" s="47"/>
      <c r="KUX416" s="47"/>
      <c r="KUY416" s="47"/>
      <c r="KUZ416" s="47"/>
      <c r="KVA416" s="47"/>
      <c r="KVB416" s="47"/>
      <c r="KVC416" s="47"/>
      <c r="KVD416" s="47"/>
      <c r="KVE416" s="47"/>
      <c r="KVF416" s="47"/>
      <c r="KVG416" s="47"/>
      <c r="KVH416" s="47"/>
      <c r="KVI416" s="47"/>
      <c r="KVJ416" s="47"/>
      <c r="KVK416" s="47"/>
      <c r="KVL416" s="47"/>
      <c r="KVM416" s="47"/>
      <c r="KVN416" s="47"/>
      <c r="KVO416" s="47"/>
      <c r="KVP416" s="47"/>
      <c r="KVQ416" s="47"/>
      <c r="KVR416" s="47"/>
      <c r="KVS416" s="47"/>
      <c r="KVT416" s="47"/>
      <c r="KVU416" s="47"/>
      <c r="KVV416" s="47"/>
      <c r="KVW416" s="47"/>
      <c r="KVX416" s="47"/>
      <c r="KVY416" s="47"/>
      <c r="KVZ416" s="47"/>
      <c r="KWA416" s="47"/>
      <c r="KWB416" s="47"/>
      <c r="KWC416" s="47"/>
      <c r="KWD416" s="47"/>
      <c r="KWE416" s="47"/>
      <c r="KWF416" s="47"/>
      <c r="KWG416" s="47"/>
      <c r="KWH416" s="47"/>
      <c r="KWI416" s="47"/>
      <c r="KWJ416" s="47"/>
      <c r="KWK416" s="47"/>
      <c r="KWL416" s="47"/>
      <c r="KWM416" s="47"/>
      <c r="KWN416" s="47"/>
      <c r="KWO416" s="47"/>
      <c r="KWP416" s="47"/>
      <c r="KWQ416" s="47"/>
      <c r="KWR416" s="47"/>
      <c r="KWS416" s="47"/>
      <c r="KWT416" s="47"/>
      <c r="KWU416" s="47"/>
      <c r="KWV416" s="47"/>
      <c r="KWW416" s="47"/>
      <c r="KWX416" s="47"/>
      <c r="KWY416" s="47"/>
      <c r="KWZ416" s="47"/>
      <c r="KXA416" s="47"/>
      <c r="KXB416" s="47"/>
      <c r="KXC416" s="47"/>
      <c r="KXD416" s="47"/>
      <c r="KXE416" s="47"/>
      <c r="KXF416" s="47"/>
      <c r="KXG416" s="47"/>
      <c r="KXH416" s="47"/>
      <c r="KXI416" s="47"/>
      <c r="KXJ416" s="47"/>
      <c r="KXK416" s="47"/>
      <c r="KXL416" s="47"/>
      <c r="KXM416" s="47"/>
      <c r="KXN416" s="47"/>
      <c r="KXO416" s="47"/>
      <c r="KXP416" s="47"/>
      <c r="KXQ416" s="47"/>
      <c r="KXR416" s="47"/>
      <c r="KXS416" s="47"/>
      <c r="KXT416" s="47"/>
      <c r="KXU416" s="47"/>
      <c r="KXV416" s="47"/>
      <c r="KXW416" s="47"/>
      <c r="KXX416" s="47"/>
      <c r="KXY416" s="47"/>
      <c r="KXZ416" s="47"/>
      <c r="KYA416" s="47"/>
      <c r="KYB416" s="47"/>
      <c r="KYC416" s="47"/>
      <c r="KYD416" s="47"/>
      <c r="KYE416" s="47"/>
      <c r="KYF416" s="47"/>
      <c r="KYG416" s="47"/>
      <c r="KYH416" s="47"/>
      <c r="KYI416" s="47"/>
      <c r="KYJ416" s="47"/>
      <c r="KYK416" s="47"/>
      <c r="KYL416" s="47"/>
      <c r="KYM416" s="47"/>
      <c r="KYN416" s="47"/>
      <c r="KYO416" s="47"/>
      <c r="KYP416" s="47"/>
      <c r="KYQ416" s="47"/>
      <c r="KYR416" s="47"/>
      <c r="KYS416" s="47"/>
      <c r="KYT416" s="47"/>
      <c r="KYU416" s="47"/>
      <c r="KYV416" s="47"/>
      <c r="KYW416" s="47"/>
      <c r="KYX416" s="47"/>
      <c r="KYY416" s="47"/>
      <c r="KYZ416" s="47"/>
      <c r="KZA416" s="47"/>
      <c r="KZB416" s="47"/>
      <c r="KZC416" s="47"/>
      <c r="KZD416" s="47"/>
      <c r="KZE416" s="47"/>
      <c r="KZF416" s="47"/>
      <c r="KZG416" s="47"/>
      <c r="KZH416" s="47"/>
      <c r="KZI416" s="47"/>
      <c r="KZJ416" s="47"/>
      <c r="KZK416" s="47"/>
      <c r="KZL416" s="47"/>
      <c r="KZM416" s="47"/>
      <c r="KZN416" s="47"/>
      <c r="KZO416" s="47"/>
      <c r="KZP416" s="47"/>
      <c r="KZQ416" s="47"/>
      <c r="KZR416" s="47"/>
      <c r="KZS416" s="47"/>
      <c r="KZT416" s="47"/>
      <c r="KZU416" s="47"/>
      <c r="KZV416" s="47"/>
      <c r="KZW416" s="47"/>
      <c r="KZX416" s="47"/>
      <c r="KZY416" s="47"/>
      <c r="KZZ416" s="47"/>
      <c r="LAA416" s="47"/>
      <c r="LAB416" s="47"/>
      <c r="LAC416" s="47"/>
      <c r="LAD416" s="47"/>
      <c r="LAE416" s="47"/>
      <c r="LAF416" s="47"/>
      <c r="LAG416" s="47"/>
      <c r="LAH416" s="47"/>
      <c r="LAI416" s="47"/>
      <c r="LAJ416" s="47"/>
      <c r="LAK416" s="47"/>
      <c r="LAL416" s="47"/>
      <c r="LAM416" s="47"/>
      <c r="LAN416" s="47"/>
      <c r="LAO416" s="47"/>
      <c r="LAP416" s="47"/>
      <c r="LAQ416" s="47"/>
      <c r="LAR416" s="47"/>
      <c r="LAS416" s="47"/>
      <c r="LAT416" s="47"/>
      <c r="LAU416" s="47"/>
      <c r="LAV416" s="47"/>
      <c r="LAW416" s="47"/>
      <c r="LAX416" s="47"/>
      <c r="LAY416" s="47"/>
      <c r="LAZ416" s="47"/>
      <c r="LBA416" s="47"/>
      <c r="LBB416" s="47"/>
      <c r="LBC416" s="47"/>
      <c r="LBD416" s="47"/>
      <c r="LBE416" s="47"/>
      <c r="LBF416" s="47"/>
      <c r="LBG416" s="47"/>
      <c r="LBH416" s="47"/>
      <c r="LBI416" s="47"/>
      <c r="LBJ416" s="47"/>
      <c r="LBK416" s="47"/>
      <c r="LBL416" s="47"/>
      <c r="LBM416" s="47"/>
      <c r="LBN416" s="47"/>
      <c r="LBO416" s="47"/>
      <c r="LBP416" s="47"/>
      <c r="LBQ416" s="47"/>
      <c r="LBR416" s="47"/>
      <c r="LBS416" s="47"/>
      <c r="LBT416" s="47"/>
      <c r="LBU416" s="47"/>
      <c r="LBV416" s="47"/>
      <c r="LBW416" s="47"/>
      <c r="LBX416" s="47"/>
      <c r="LBY416" s="47"/>
      <c r="LBZ416" s="47"/>
      <c r="LCA416" s="47"/>
      <c r="LCB416" s="47"/>
      <c r="LCC416" s="47"/>
      <c r="LCD416" s="47"/>
      <c r="LCE416" s="47"/>
      <c r="LCF416" s="47"/>
      <c r="LCG416" s="47"/>
      <c r="LCH416" s="47"/>
      <c r="LCI416" s="47"/>
      <c r="LCJ416" s="47"/>
      <c r="LCK416" s="47"/>
      <c r="LCL416" s="47"/>
      <c r="LCM416" s="47"/>
      <c r="LCN416" s="47"/>
      <c r="LCO416" s="47"/>
      <c r="LCP416" s="47"/>
      <c r="LCQ416" s="47"/>
      <c r="LCR416" s="47"/>
      <c r="LCS416" s="47"/>
      <c r="LCT416" s="47"/>
      <c r="LCU416" s="47"/>
      <c r="LCV416" s="47"/>
      <c r="LCW416" s="47"/>
      <c r="LCX416" s="47"/>
      <c r="LCY416" s="47"/>
      <c r="LCZ416" s="47"/>
      <c r="LDA416" s="47"/>
      <c r="LDB416" s="47"/>
      <c r="LDC416" s="47"/>
      <c r="LDD416" s="47"/>
      <c r="LDE416" s="47"/>
      <c r="LDF416" s="47"/>
      <c r="LDG416" s="47"/>
      <c r="LDH416" s="47"/>
      <c r="LDI416" s="47"/>
      <c r="LDJ416" s="47"/>
      <c r="LDK416" s="47"/>
      <c r="LDL416" s="47"/>
      <c r="LDM416" s="47"/>
      <c r="LDN416" s="47"/>
      <c r="LDO416" s="47"/>
      <c r="LDP416" s="47"/>
      <c r="LDQ416" s="47"/>
      <c r="LDR416" s="47"/>
      <c r="LDS416" s="47"/>
      <c r="LDT416" s="47"/>
      <c r="LDU416" s="47"/>
      <c r="LDV416" s="47"/>
      <c r="LDW416" s="47"/>
      <c r="LDX416" s="47"/>
      <c r="LDY416" s="47"/>
      <c r="LDZ416" s="47"/>
      <c r="LEA416" s="47"/>
      <c r="LEB416" s="47"/>
      <c r="LEC416" s="47"/>
      <c r="LED416" s="47"/>
      <c r="LEE416" s="47"/>
      <c r="LEF416" s="47"/>
      <c r="LEG416" s="47"/>
      <c r="LEH416" s="47"/>
      <c r="LEI416" s="47"/>
      <c r="LEJ416" s="47"/>
      <c r="LEK416" s="47"/>
      <c r="LEL416" s="47"/>
      <c r="LEM416" s="47"/>
      <c r="LEN416" s="47"/>
      <c r="LEO416" s="47"/>
      <c r="LEP416" s="47"/>
      <c r="LEQ416" s="47"/>
      <c r="LER416" s="47"/>
      <c r="LES416" s="47"/>
      <c r="LET416" s="47"/>
      <c r="LEU416" s="47"/>
      <c r="LEV416" s="47"/>
      <c r="LEW416" s="47"/>
      <c r="LEX416" s="47"/>
      <c r="LEY416" s="47"/>
      <c r="LEZ416" s="47"/>
      <c r="LFA416" s="47"/>
      <c r="LFB416" s="47"/>
      <c r="LFC416" s="47"/>
      <c r="LFD416" s="47"/>
      <c r="LFE416" s="47"/>
      <c r="LFF416" s="47"/>
      <c r="LFG416" s="47"/>
      <c r="LFH416" s="47"/>
      <c r="LFI416" s="47"/>
      <c r="LFJ416" s="47"/>
      <c r="LFK416" s="47"/>
      <c r="LFL416" s="47"/>
      <c r="LFM416" s="47"/>
      <c r="LFN416" s="47"/>
      <c r="LFO416" s="47"/>
      <c r="LFP416" s="47"/>
      <c r="LFQ416" s="47"/>
      <c r="LFR416" s="47"/>
      <c r="LFS416" s="47"/>
      <c r="LFT416" s="47"/>
      <c r="LFU416" s="47"/>
      <c r="LFV416" s="47"/>
      <c r="LFW416" s="47"/>
      <c r="LFX416" s="47"/>
      <c r="LFY416" s="47"/>
      <c r="LFZ416" s="47"/>
      <c r="LGA416" s="47"/>
      <c r="LGB416" s="47"/>
      <c r="LGC416" s="47"/>
      <c r="LGD416" s="47"/>
      <c r="LGE416" s="47"/>
      <c r="LGF416" s="47"/>
      <c r="LGG416" s="47"/>
      <c r="LGH416" s="47"/>
      <c r="LGI416" s="47"/>
      <c r="LGJ416" s="47"/>
      <c r="LGK416" s="47"/>
      <c r="LGL416" s="47"/>
      <c r="LGM416" s="47"/>
      <c r="LGN416" s="47"/>
      <c r="LGO416" s="47"/>
      <c r="LGP416" s="47"/>
      <c r="LGQ416" s="47"/>
      <c r="LGR416" s="47"/>
      <c r="LGS416" s="47"/>
      <c r="LGT416" s="47"/>
      <c r="LGU416" s="47"/>
      <c r="LGV416" s="47"/>
      <c r="LGW416" s="47"/>
      <c r="LGX416" s="47"/>
      <c r="LGY416" s="47"/>
      <c r="LGZ416" s="47"/>
      <c r="LHA416" s="47"/>
      <c r="LHB416" s="47"/>
      <c r="LHC416" s="47"/>
      <c r="LHD416" s="47"/>
      <c r="LHE416" s="47"/>
      <c r="LHF416" s="47"/>
      <c r="LHG416" s="47"/>
      <c r="LHH416" s="47"/>
      <c r="LHI416" s="47"/>
      <c r="LHJ416" s="47"/>
      <c r="LHK416" s="47"/>
      <c r="LHL416" s="47"/>
      <c r="LHM416" s="47"/>
      <c r="LHN416" s="47"/>
      <c r="LHO416" s="47"/>
      <c r="LHP416" s="47"/>
      <c r="LHQ416" s="47"/>
      <c r="LHR416" s="47"/>
      <c r="LHS416" s="47"/>
      <c r="LHT416" s="47"/>
      <c r="LHU416" s="47"/>
      <c r="LHV416" s="47"/>
      <c r="LHW416" s="47"/>
      <c r="LHX416" s="47"/>
      <c r="LHY416" s="47"/>
      <c r="LHZ416" s="47"/>
      <c r="LIA416" s="47"/>
      <c r="LIB416" s="47"/>
      <c r="LIC416" s="47"/>
      <c r="LID416" s="47"/>
      <c r="LIE416" s="47"/>
      <c r="LIF416" s="47"/>
      <c r="LIG416" s="47"/>
      <c r="LIH416" s="47"/>
      <c r="LII416" s="47"/>
      <c r="LIJ416" s="47"/>
      <c r="LIK416" s="47"/>
      <c r="LIL416" s="47"/>
      <c r="LIM416" s="47"/>
      <c r="LIN416" s="47"/>
      <c r="LIO416" s="47"/>
      <c r="LIP416" s="47"/>
      <c r="LIQ416" s="47"/>
      <c r="LIR416" s="47"/>
      <c r="LIS416" s="47"/>
      <c r="LIT416" s="47"/>
      <c r="LIU416" s="47"/>
      <c r="LIV416" s="47"/>
      <c r="LIW416" s="47"/>
      <c r="LIX416" s="47"/>
      <c r="LIY416" s="47"/>
      <c r="LIZ416" s="47"/>
      <c r="LJA416" s="47"/>
      <c r="LJB416" s="47"/>
      <c r="LJC416" s="47"/>
      <c r="LJD416" s="47"/>
      <c r="LJE416" s="47"/>
      <c r="LJF416" s="47"/>
      <c r="LJG416" s="47"/>
      <c r="LJH416" s="47"/>
      <c r="LJI416" s="47"/>
      <c r="LJJ416" s="47"/>
      <c r="LJK416" s="47"/>
      <c r="LJL416" s="47"/>
      <c r="LJM416" s="47"/>
      <c r="LJN416" s="47"/>
      <c r="LJO416" s="47"/>
      <c r="LJP416" s="47"/>
      <c r="LJQ416" s="47"/>
      <c r="LJR416" s="47"/>
      <c r="LJS416" s="47"/>
      <c r="LJT416" s="47"/>
      <c r="LJU416" s="47"/>
      <c r="LJV416" s="47"/>
      <c r="LJW416" s="47"/>
      <c r="LJX416" s="47"/>
      <c r="LJY416" s="47"/>
      <c r="LJZ416" s="47"/>
      <c r="LKA416" s="47"/>
      <c r="LKB416" s="47"/>
      <c r="LKC416" s="47"/>
      <c r="LKD416" s="47"/>
      <c r="LKE416" s="47"/>
      <c r="LKF416" s="47"/>
      <c r="LKG416" s="47"/>
      <c r="LKH416" s="47"/>
      <c r="LKI416" s="47"/>
      <c r="LKJ416" s="47"/>
      <c r="LKK416" s="47"/>
      <c r="LKL416" s="47"/>
      <c r="LKM416" s="47"/>
      <c r="LKN416" s="47"/>
      <c r="LKO416" s="47"/>
      <c r="LKP416" s="47"/>
      <c r="LKQ416" s="47"/>
      <c r="LKR416" s="47"/>
      <c r="LKS416" s="47"/>
      <c r="LKT416" s="47"/>
      <c r="LKU416" s="47"/>
      <c r="LKV416" s="47"/>
      <c r="LKW416" s="47"/>
      <c r="LKX416" s="47"/>
      <c r="LKY416" s="47"/>
      <c r="LKZ416" s="47"/>
      <c r="LLA416" s="47"/>
      <c r="LLB416" s="47"/>
      <c r="LLC416" s="47"/>
      <c r="LLD416" s="47"/>
      <c r="LLE416" s="47"/>
      <c r="LLF416" s="47"/>
      <c r="LLG416" s="47"/>
      <c r="LLH416" s="47"/>
      <c r="LLI416" s="47"/>
      <c r="LLJ416" s="47"/>
      <c r="LLK416" s="47"/>
      <c r="LLL416" s="47"/>
      <c r="LLM416" s="47"/>
      <c r="LLN416" s="47"/>
      <c r="LLO416" s="47"/>
      <c r="LLP416" s="47"/>
      <c r="LLQ416" s="47"/>
      <c r="LLR416" s="47"/>
      <c r="LLS416" s="47"/>
      <c r="LLT416" s="47"/>
      <c r="LLU416" s="47"/>
      <c r="LLV416" s="47"/>
      <c r="LLW416" s="47"/>
      <c r="LLX416" s="47"/>
      <c r="LLY416" s="47"/>
      <c r="LLZ416" s="47"/>
      <c r="LMA416" s="47"/>
      <c r="LMB416" s="47"/>
      <c r="LMC416" s="47"/>
      <c r="LMD416" s="47"/>
      <c r="LME416" s="47"/>
      <c r="LMF416" s="47"/>
      <c r="LMG416" s="47"/>
      <c r="LMH416" s="47"/>
      <c r="LMI416" s="47"/>
      <c r="LMJ416" s="47"/>
      <c r="LMK416" s="47"/>
      <c r="LML416" s="47"/>
      <c r="LMM416" s="47"/>
      <c r="LMN416" s="47"/>
      <c r="LMO416" s="47"/>
      <c r="LMP416" s="47"/>
      <c r="LMQ416" s="47"/>
      <c r="LMR416" s="47"/>
      <c r="LMS416" s="47"/>
      <c r="LMT416" s="47"/>
      <c r="LMU416" s="47"/>
      <c r="LMV416" s="47"/>
      <c r="LMW416" s="47"/>
      <c r="LMX416" s="47"/>
      <c r="LMY416" s="47"/>
      <c r="LMZ416" s="47"/>
      <c r="LNA416" s="47"/>
      <c r="LNB416" s="47"/>
      <c r="LNC416" s="47"/>
      <c r="LND416" s="47"/>
      <c r="LNE416" s="47"/>
      <c r="LNF416" s="47"/>
      <c r="LNG416" s="47"/>
      <c r="LNH416" s="47"/>
      <c r="LNI416" s="47"/>
      <c r="LNJ416" s="47"/>
      <c r="LNK416" s="47"/>
      <c r="LNL416" s="47"/>
      <c r="LNM416" s="47"/>
      <c r="LNN416" s="47"/>
      <c r="LNO416" s="47"/>
      <c r="LNP416" s="47"/>
      <c r="LNQ416" s="47"/>
      <c r="LNR416" s="47"/>
      <c r="LNS416" s="47"/>
      <c r="LNT416" s="47"/>
      <c r="LNU416" s="47"/>
      <c r="LNV416" s="47"/>
      <c r="LNW416" s="47"/>
      <c r="LNX416" s="47"/>
      <c r="LNY416" s="47"/>
      <c r="LNZ416" s="47"/>
      <c r="LOA416" s="47"/>
      <c r="LOB416" s="47"/>
      <c r="LOC416" s="47"/>
      <c r="LOD416" s="47"/>
      <c r="LOE416" s="47"/>
      <c r="LOF416" s="47"/>
      <c r="LOG416" s="47"/>
      <c r="LOH416" s="47"/>
      <c r="LOI416" s="47"/>
      <c r="LOJ416" s="47"/>
      <c r="LOK416" s="47"/>
      <c r="LOL416" s="47"/>
      <c r="LOM416" s="47"/>
      <c r="LON416" s="47"/>
      <c r="LOO416" s="47"/>
      <c r="LOP416" s="47"/>
      <c r="LOQ416" s="47"/>
      <c r="LOR416" s="47"/>
      <c r="LOS416" s="47"/>
      <c r="LOT416" s="47"/>
      <c r="LOU416" s="47"/>
      <c r="LOV416" s="47"/>
      <c r="LOW416" s="47"/>
      <c r="LOX416" s="47"/>
      <c r="LOY416" s="47"/>
      <c r="LOZ416" s="47"/>
      <c r="LPA416" s="47"/>
      <c r="LPB416" s="47"/>
      <c r="LPC416" s="47"/>
      <c r="LPD416" s="47"/>
      <c r="LPE416" s="47"/>
      <c r="LPF416" s="47"/>
      <c r="LPG416" s="47"/>
      <c r="LPH416" s="47"/>
      <c r="LPI416" s="47"/>
      <c r="LPJ416" s="47"/>
      <c r="LPK416" s="47"/>
      <c r="LPL416" s="47"/>
      <c r="LPM416" s="47"/>
      <c r="LPN416" s="47"/>
      <c r="LPO416" s="47"/>
      <c r="LPP416" s="47"/>
      <c r="LPQ416" s="47"/>
      <c r="LPR416" s="47"/>
      <c r="LPS416" s="47"/>
      <c r="LPT416" s="47"/>
      <c r="LPU416" s="47"/>
      <c r="LPV416" s="47"/>
      <c r="LPW416" s="47"/>
      <c r="LPX416" s="47"/>
      <c r="LPY416" s="47"/>
      <c r="LPZ416" s="47"/>
      <c r="LQA416" s="47"/>
      <c r="LQB416" s="47"/>
      <c r="LQC416" s="47"/>
      <c r="LQD416" s="47"/>
      <c r="LQE416" s="47"/>
      <c r="LQF416" s="47"/>
      <c r="LQG416" s="47"/>
      <c r="LQH416" s="47"/>
      <c r="LQI416" s="47"/>
      <c r="LQJ416" s="47"/>
      <c r="LQK416" s="47"/>
      <c r="LQL416" s="47"/>
      <c r="LQM416" s="47"/>
      <c r="LQN416" s="47"/>
      <c r="LQO416" s="47"/>
      <c r="LQP416" s="47"/>
      <c r="LQQ416" s="47"/>
      <c r="LQR416" s="47"/>
      <c r="LQS416" s="47"/>
      <c r="LQT416" s="47"/>
      <c r="LQU416" s="47"/>
      <c r="LQV416" s="47"/>
      <c r="LQW416" s="47"/>
      <c r="LQX416" s="47"/>
      <c r="LQY416" s="47"/>
      <c r="LQZ416" s="47"/>
      <c r="LRA416" s="47"/>
      <c r="LRB416" s="47"/>
      <c r="LRC416" s="47"/>
      <c r="LRD416" s="47"/>
      <c r="LRE416" s="47"/>
      <c r="LRF416" s="47"/>
      <c r="LRG416" s="47"/>
      <c r="LRH416" s="47"/>
      <c r="LRI416" s="47"/>
      <c r="LRJ416" s="47"/>
      <c r="LRK416" s="47"/>
      <c r="LRL416" s="47"/>
      <c r="LRM416" s="47"/>
      <c r="LRN416" s="47"/>
      <c r="LRO416" s="47"/>
      <c r="LRP416" s="47"/>
      <c r="LRQ416" s="47"/>
      <c r="LRR416" s="47"/>
      <c r="LRS416" s="47"/>
      <c r="LRT416" s="47"/>
      <c r="LRU416" s="47"/>
      <c r="LRV416" s="47"/>
      <c r="LRW416" s="47"/>
      <c r="LRX416" s="47"/>
      <c r="LRY416" s="47"/>
      <c r="LRZ416" s="47"/>
      <c r="LSA416" s="47"/>
      <c r="LSB416" s="47"/>
      <c r="LSC416" s="47"/>
      <c r="LSD416" s="47"/>
      <c r="LSE416" s="47"/>
      <c r="LSF416" s="47"/>
      <c r="LSG416" s="47"/>
      <c r="LSH416" s="47"/>
      <c r="LSI416" s="47"/>
      <c r="LSJ416" s="47"/>
      <c r="LSK416" s="47"/>
      <c r="LSL416" s="47"/>
      <c r="LSM416" s="47"/>
      <c r="LSN416" s="47"/>
      <c r="LSO416" s="47"/>
      <c r="LSP416" s="47"/>
      <c r="LSQ416" s="47"/>
      <c r="LSR416" s="47"/>
      <c r="LSS416" s="47"/>
      <c r="LST416" s="47"/>
      <c r="LSU416" s="47"/>
      <c r="LSV416" s="47"/>
      <c r="LSW416" s="47"/>
      <c r="LSX416" s="47"/>
      <c r="LSY416" s="47"/>
      <c r="LSZ416" s="47"/>
      <c r="LTA416" s="47"/>
      <c r="LTB416" s="47"/>
      <c r="LTC416" s="47"/>
      <c r="LTD416" s="47"/>
      <c r="LTE416" s="47"/>
      <c r="LTF416" s="47"/>
      <c r="LTG416" s="47"/>
      <c r="LTH416" s="47"/>
      <c r="LTI416" s="47"/>
      <c r="LTJ416" s="47"/>
      <c r="LTK416" s="47"/>
      <c r="LTL416" s="47"/>
      <c r="LTM416" s="47"/>
      <c r="LTN416" s="47"/>
      <c r="LTO416" s="47"/>
      <c r="LTP416" s="47"/>
      <c r="LTQ416" s="47"/>
      <c r="LTR416" s="47"/>
      <c r="LTS416" s="47"/>
      <c r="LTT416" s="47"/>
      <c r="LTU416" s="47"/>
      <c r="LTV416" s="47"/>
      <c r="LTW416" s="47"/>
      <c r="LTX416" s="47"/>
      <c r="LTY416" s="47"/>
      <c r="LTZ416" s="47"/>
      <c r="LUA416" s="47"/>
      <c r="LUB416" s="47"/>
      <c r="LUC416" s="47"/>
      <c r="LUD416" s="47"/>
      <c r="LUE416" s="47"/>
      <c r="LUF416" s="47"/>
      <c r="LUG416" s="47"/>
      <c r="LUH416" s="47"/>
      <c r="LUI416" s="47"/>
      <c r="LUJ416" s="47"/>
      <c r="LUK416" s="47"/>
      <c r="LUL416" s="47"/>
      <c r="LUM416" s="47"/>
      <c r="LUN416" s="47"/>
      <c r="LUO416" s="47"/>
      <c r="LUP416" s="47"/>
      <c r="LUQ416" s="47"/>
      <c r="LUR416" s="47"/>
      <c r="LUS416" s="47"/>
      <c r="LUT416" s="47"/>
      <c r="LUU416" s="47"/>
      <c r="LUV416" s="47"/>
      <c r="LUW416" s="47"/>
      <c r="LUX416" s="47"/>
      <c r="LUY416" s="47"/>
      <c r="LUZ416" s="47"/>
      <c r="LVA416" s="47"/>
      <c r="LVB416" s="47"/>
      <c r="LVC416" s="47"/>
      <c r="LVD416" s="47"/>
      <c r="LVE416" s="47"/>
      <c r="LVF416" s="47"/>
      <c r="LVG416" s="47"/>
      <c r="LVH416" s="47"/>
      <c r="LVI416" s="47"/>
      <c r="LVJ416" s="47"/>
      <c r="LVK416" s="47"/>
      <c r="LVL416" s="47"/>
      <c r="LVM416" s="47"/>
      <c r="LVN416" s="47"/>
      <c r="LVO416" s="47"/>
      <c r="LVP416" s="47"/>
      <c r="LVQ416" s="47"/>
      <c r="LVR416" s="47"/>
      <c r="LVS416" s="47"/>
      <c r="LVT416" s="47"/>
      <c r="LVU416" s="47"/>
      <c r="LVV416" s="47"/>
      <c r="LVW416" s="47"/>
      <c r="LVX416" s="47"/>
      <c r="LVY416" s="47"/>
      <c r="LVZ416" s="47"/>
      <c r="LWA416" s="47"/>
      <c r="LWB416" s="47"/>
      <c r="LWC416" s="47"/>
      <c r="LWD416" s="47"/>
      <c r="LWE416" s="47"/>
      <c r="LWF416" s="47"/>
      <c r="LWG416" s="47"/>
      <c r="LWH416" s="47"/>
      <c r="LWI416" s="47"/>
      <c r="LWJ416" s="47"/>
      <c r="LWK416" s="47"/>
      <c r="LWL416" s="47"/>
      <c r="LWM416" s="47"/>
      <c r="LWN416" s="47"/>
      <c r="LWO416" s="47"/>
      <c r="LWP416" s="47"/>
      <c r="LWQ416" s="47"/>
      <c r="LWR416" s="47"/>
      <c r="LWS416" s="47"/>
      <c r="LWT416" s="47"/>
      <c r="LWU416" s="47"/>
      <c r="LWV416" s="47"/>
      <c r="LWW416" s="47"/>
      <c r="LWX416" s="47"/>
      <c r="LWY416" s="47"/>
      <c r="LWZ416" s="47"/>
      <c r="LXA416" s="47"/>
      <c r="LXB416" s="47"/>
      <c r="LXC416" s="47"/>
      <c r="LXD416" s="47"/>
      <c r="LXE416" s="47"/>
      <c r="LXF416" s="47"/>
      <c r="LXG416" s="47"/>
      <c r="LXH416" s="47"/>
      <c r="LXI416" s="47"/>
      <c r="LXJ416" s="47"/>
      <c r="LXK416" s="47"/>
      <c r="LXL416" s="47"/>
      <c r="LXM416" s="47"/>
      <c r="LXN416" s="47"/>
      <c r="LXO416" s="47"/>
      <c r="LXP416" s="47"/>
      <c r="LXQ416" s="47"/>
      <c r="LXR416" s="47"/>
      <c r="LXS416" s="47"/>
      <c r="LXT416" s="47"/>
      <c r="LXU416" s="47"/>
      <c r="LXV416" s="47"/>
      <c r="LXW416" s="47"/>
      <c r="LXX416" s="47"/>
      <c r="LXY416" s="47"/>
      <c r="LXZ416" s="47"/>
      <c r="LYA416" s="47"/>
      <c r="LYB416" s="47"/>
      <c r="LYC416" s="47"/>
      <c r="LYD416" s="47"/>
      <c r="LYE416" s="47"/>
      <c r="LYF416" s="47"/>
      <c r="LYG416" s="47"/>
      <c r="LYH416" s="47"/>
      <c r="LYI416" s="47"/>
      <c r="LYJ416" s="47"/>
      <c r="LYK416" s="47"/>
      <c r="LYL416" s="47"/>
      <c r="LYM416" s="47"/>
      <c r="LYN416" s="47"/>
      <c r="LYO416" s="47"/>
      <c r="LYP416" s="47"/>
      <c r="LYQ416" s="47"/>
      <c r="LYR416" s="47"/>
      <c r="LYS416" s="47"/>
      <c r="LYT416" s="47"/>
      <c r="LYU416" s="47"/>
      <c r="LYV416" s="47"/>
      <c r="LYW416" s="47"/>
      <c r="LYX416" s="47"/>
      <c r="LYY416" s="47"/>
      <c r="LYZ416" s="47"/>
      <c r="LZA416" s="47"/>
      <c r="LZB416" s="47"/>
      <c r="LZC416" s="47"/>
      <c r="LZD416" s="47"/>
      <c r="LZE416" s="47"/>
      <c r="LZF416" s="47"/>
      <c r="LZG416" s="47"/>
      <c r="LZH416" s="47"/>
      <c r="LZI416" s="47"/>
      <c r="LZJ416" s="47"/>
      <c r="LZK416" s="47"/>
      <c r="LZL416" s="47"/>
      <c r="LZM416" s="47"/>
      <c r="LZN416" s="47"/>
      <c r="LZO416" s="47"/>
      <c r="LZP416" s="47"/>
      <c r="LZQ416" s="47"/>
      <c r="LZR416" s="47"/>
      <c r="LZS416" s="47"/>
      <c r="LZT416" s="47"/>
      <c r="LZU416" s="47"/>
      <c r="LZV416" s="47"/>
      <c r="LZW416" s="47"/>
      <c r="LZX416" s="47"/>
      <c r="LZY416" s="47"/>
      <c r="LZZ416" s="47"/>
      <c r="MAA416" s="47"/>
      <c r="MAB416" s="47"/>
      <c r="MAC416" s="47"/>
      <c r="MAD416" s="47"/>
      <c r="MAE416" s="47"/>
      <c r="MAF416" s="47"/>
      <c r="MAG416" s="47"/>
      <c r="MAH416" s="47"/>
      <c r="MAI416" s="47"/>
      <c r="MAJ416" s="47"/>
      <c r="MAK416" s="47"/>
      <c r="MAL416" s="47"/>
      <c r="MAM416" s="47"/>
      <c r="MAN416" s="47"/>
      <c r="MAO416" s="47"/>
      <c r="MAP416" s="47"/>
      <c r="MAQ416" s="47"/>
      <c r="MAR416" s="47"/>
      <c r="MAS416" s="47"/>
      <c r="MAT416" s="47"/>
      <c r="MAU416" s="47"/>
      <c r="MAV416" s="47"/>
      <c r="MAW416" s="47"/>
      <c r="MAX416" s="47"/>
      <c r="MAY416" s="47"/>
      <c r="MAZ416" s="47"/>
      <c r="MBA416" s="47"/>
      <c r="MBB416" s="47"/>
      <c r="MBC416" s="47"/>
      <c r="MBD416" s="47"/>
      <c r="MBE416" s="47"/>
      <c r="MBF416" s="47"/>
      <c r="MBG416" s="47"/>
      <c r="MBH416" s="47"/>
      <c r="MBI416" s="47"/>
      <c r="MBJ416" s="47"/>
      <c r="MBK416" s="47"/>
      <c r="MBL416" s="47"/>
      <c r="MBM416" s="47"/>
      <c r="MBN416" s="47"/>
      <c r="MBO416" s="47"/>
      <c r="MBP416" s="47"/>
      <c r="MBQ416" s="47"/>
      <c r="MBR416" s="47"/>
      <c r="MBS416" s="47"/>
      <c r="MBT416" s="47"/>
      <c r="MBU416" s="47"/>
      <c r="MBV416" s="47"/>
      <c r="MBW416" s="47"/>
      <c r="MBX416" s="47"/>
      <c r="MBY416" s="47"/>
      <c r="MBZ416" s="47"/>
      <c r="MCA416" s="47"/>
      <c r="MCB416" s="47"/>
      <c r="MCC416" s="47"/>
      <c r="MCD416" s="47"/>
      <c r="MCE416" s="47"/>
      <c r="MCF416" s="47"/>
      <c r="MCG416" s="47"/>
      <c r="MCH416" s="47"/>
      <c r="MCI416" s="47"/>
      <c r="MCJ416" s="47"/>
      <c r="MCK416" s="47"/>
      <c r="MCL416" s="47"/>
      <c r="MCM416" s="47"/>
      <c r="MCN416" s="47"/>
      <c r="MCO416" s="47"/>
      <c r="MCP416" s="47"/>
      <c r="MCQ416" s="47"/>
      <c r="MCR416" s="47"/>
      <c r="MCS416" s="47"/>
      <c r="MCT416" s="47"/>
      <c r="MCU416" s="47"/>
      <c r="MCV416" s="47"/>
      <c r="MCW416" s="47"/>
      <c r="MCX416" s="47"/>
      <c r="MCY416" s="47"/>
      <c r="MCZ416" s="47"/>
      <c r="MDA416" s="47"/>
      <c r="MDB416" s="47"/>
      <c r="MDC416" s="47"/>
      <c r="MDD416" s="47"/>
      <c r="MDE416" s="47"/>
      <c r="MDF416" s="47"/>
      <c r="MDG416" s="47"/>
      <c r="MDH416" s="47"/>
      <c r="MDI416" s="47"/>
      <c r="MDJ416" s="47"/>
      <c r="MDK416" s="47"/>
      <c r="MDL416" s="47"/>
      <c r="MDM416" s="47"/>
      <c r="MDN416" s="47"/>
      <c r="MDO416" s="47"/>
      <c r="MDP416" s="47"/>
      <c r="MDQ416" s="47"/>
      <c r="MDR416" s="47"/>
      <c r="MDS416" s="47"/>
      <c r="MDT416" s="47"/>
      <c r="MDU416" s="47"/>
      <c r="MDV416" s="47"/>
      <c r="MDW416" s="47"/>
      <c r="MDX416" s="47"/>
      <c r="MDY416" s="47"/>
      <c r="MDZ416" s="47"/>
      <c r="MEA416" s="47"/>
      <c r="MEB416" s="47"/>
      <c r="MEC416" s="47"/>
      <c r="MED416" s="47"/>
      <c r="MEE416" s="47"/>
      <c r="MEF416" s="47"/>
      <c r="MEG416" s="47"/>
      <c r="MEH416" s="47"/>
      <c r="MEI416" s="47"/>
      <c r="MEJ416" s="47"/>
      <c r="MEK416" s="47"/>
      <c r="MEL416" s="47"/>
      <c r="MEM416" s="47"/>
      <c r="MEN416" s="47"/>
      <c r="MEO416" s="47"/>
      <c r="MEP416" s="47"/>
      <c r="MEQ416" s="47"/>
      <c r="MER416" s="47"/>
      <c r="MES416" s="47"/>
      <c r="MET416" s="47"/>
      <c r="MEU416" s="47"/>
      <c r="MEV416" s="47"/>
      <c r="MEW416" s="47"/>
      <c r="MEX416" s="47"/>
      <c r="MEY416" s="47"/>
      <c r="MEZ416" s="47"/>
      <c r="MFA416" s="47"/>
      <c r="MFB416" s="47"/>
      <c r="MFC416" s="47"/>
      <c r="MFD416" s="47"/>
      <c r="MFE416" s="47"/>
      <c r="MFF416" s="47"/>
      <c r="MFG416" s="47"/>
      <c r="MFH416" s="47"/>
      <c r="MFI416" s="47"/>
      <c r="MFJ416" s="47"/>
      <c r="MFK416" s="47"/>
      <c r="MFL416" s="47"/>
      <c r="MFM416" s="47"/>
      <c r="MFN416" s="47"/>
      <c r="MFO416" s="47"/>
      <c r="MFP416" s="47"/>
      <c r="MFQ416" s="47"/>
      <c r="MFR416" s="47"/>
      <c r="MFS416" s="47"/>
      <c r="MFT416" s="47"/>
      <c r="MFU416" s="47"/>
      <c r="MFV416" s="47"/>
      <c r="MFW416" s="47"/>
      <c r="MFX416" s="47"/>
      <c r="MFY416" s="47"/>
      <c r="MFZ416" s="47"/>
      <c r="MGA416" s="47"/>
      <c r="MGB416" s="47"/>
      <c r="MGC416" s="47"/>
      <c r="MGD416" s="47"/>
      <c r="MGE416" s="47"/>
      <c r="MGF416" s="47"/>
      <c r="MGG416" s="47"/>
      <c r="MGH416" s="47"/>
      <c r="MGI416" s="47"/>
      <c r="MGJ416" s="47"/>
      <c r="MGK416" s="47"/>
      <c r="MGL416" s="47"/>
      <c r="MGM416" s="47"/>
      <c r="MGN416" s="47"/>
      <c r="MGO416" s="47"/>
      <c r="MGP416" s="47"/>
      <c r="MGQ416" s="47"/>
      <c r="MGR416" s="47"/>
      <c r="MGS416" s="47"/>
      <c r="MGT416" s="47"/>
      <c r="MGU416" s="47"/>
      <c r="MGV416" s="47"/>
      <c r="MGW416" s="47"/>
      <c r="MGX416" s="47"/>
      <c r="MGY416" s="47"/>
      <c r="MGZ416" s="47"/>
      <c r="MHA416" s="47"/>
      <c r="MHB416" s="47"/>
      <c r="MHC416" s="47"/>
      <c r="MHD416" s="47"/>
      <c r="MHE416" s="47"/>
      <c r="MHF416" s="47"/>
      <c r="MHG416" s="47"/>
      <c r="MHH416" s="47"/>
      <c r="MHI416" s="47"/>
      <c r="MHJ416" s="47"/>
      <c r="MHK416" s="47"/>
      <c r="MHL416" s="47"/>
      <c r="MHM416" s="47"/>
      <c r="MHN416" s="47"/>
      <c r="MHO416" s="47"/>
      <c r="MHP416" s="47"/>
      <c r="MHQ416" s="47"/>
      <c r="MHR416" s="47"/>
      <c r="MHS416" s="47"/>
      <c r="MHT416" s="47"/>
      <c r="MHU416" s="47"/>
      <c r="MHV416" s="47"/>
      <c r="MHW416" s="47"/>
      <c r="MHX416" s="47"/>
      <c r="MHY416" s="47"/>
      <c r="MHZ416" s="47"/>
      <c r="MIA416" s="47"/>
      <c r="MIB416" s="47"/>
      <c r="MIC416" s="47"/>
      <c r="MID416" s="47"/>
      <c r="MIE416" s="47"/>
      <c r="MIF416" s="47"/>
      <c r="MIG416" s="47"/>
      <c r="MIH416" s="47"/>
      <c r="MII416" s="47"/>
      <c r="MIJ416" s="47"/>
      <c r="MIK416" s="47"/>
      <c r="MIL416" s="47"/>
      <c r="MIM416" s="47"/>
      <c r="MIN416" s="47"/>
      <c r="MIO416" s="47"/>
      <c r="MIP416" s="47"/>
      <c r="MIQ416" s="47"/>
      <c r="MIR416" s="47"/>
      <c r="MIS416" s="47"/>
      <c r="MIT416" s="47"/>
      <c r="MIU416" s="47"/>
      <c r="MIV416" s="47"/>
      <c r="MIW416" s="47"/>
      <c r="MIX416" s="47"/>
      <c r="MIY416" s="47"/>
      <c r="MIZ416" s="47"/>
      <c r="MJA416" s="47"/>
      <c r="MJB416" s="47"/>
      <c r="MJC416" s="47"/>
      <c r="MJD416" s="47"/>
      <c r="MJE416" s="47"/>
      <c r="MJF416" s="47"/>
      <c r="MJG416" s="47"/>
      <c r="MJH416" s="47"/>
      <c r="MJI416" s="47"/>
      <c r="MJJ416" s="47"/>
      <c r="MJK416" s="47"/>
      <c r="MJL416" s="47"/>
      <c r="MJM416" s="47"/>
      <c r="MJN416" s="47"/>
      <c r="MJO416" s="47"/>
      <c r="MJP416" s="47"/>
      <c r="MJQ416" s="47"/>
      <c r="MJR416" s="47"/>
      <c r="MJS416" s="47"/>
      <c r="MJT416" s="47"/>
      <c r="MJU416" s="47"/>
      <c r="MJV416" s="47"/>
      <c r="MJW416" s="47"/>
      <c r="MJX416" s="47"/>
      <c r="MJY416" s="47"/>
      <c r="MJZ416" s="47"/>
      <c r="MKA416" s="47"/>
      <c r="MKB416" s="47"/>
      <c r="MKC416" s="47"/>
      <c r="MKD416" s="47"/>
      <c r="MKE416" s="47"/>
      <c r="MKF416" s="47"/>
      <c r="MKG416" s="47"/>
      <c r="MKH416" s="47"/>
      <c r="MKI416" s="47"/>
      <c r="MKJ416" s="47"/>
      <c r="MKK416" s="47"/>
      <c r="MKL416" s="47"/>
      <c r="MKM416" s="47"/>
      <c r="MKN416" s="47"/>
      <c r="MKO416" s="47"/>
      <c r="MKP416" s="47"/>
      <c r="MKQ416" s="47"/>
      <c r="MKR416" s="47"/>
      <c r="MKS416" s="47"/>
      <c r="MKT416" s="47"/>
      <c r="MKU416" s="47"/>
      <c r="MKV416" s="47"/>
      <c r="MKW416" s="47"/>
      <c r="MKX416" s="47"/>
      <c r="MKY416" s="47"/>
      <c r="MKZ416" s="47"/>
      <c r="MLA416" s="47"/>
      <c r="MLB416" s="47"/>
      <c r="MLC416" s="47"/>
      <c r="MLD416" s="47"/>
      <c r="MLE416" s="47"/>
      <c r="MLF416" s="47"/>
      <c r="MLG416" s="47"/>
      <c r="MLH416" s="47"/>
      <c r="MLI416" s="47"/>
      <c r="MLJ416" s="47"/>
      <c r="MLK416" s="47"/>
      <c r="MLL416" s="47"/>
      <c r="MLM416" s="47"/>
      <c r="MLN416" s="47"/>
      <c r="MLO416" s="47"/>
      <c r="MLP416" s="47"/>
      <c r="MLQ416" s="47"/>
      <c r="MLR416" s="47"/>
      <c r="MLS416" s="47"/>
      <c r="MLT416" s="47"/>
      <c r="MLU416" s="47"/>
      <c r="MLV416" s="47"/>
      <c r="MLW416" s="47"/>
      <c r="MLX416" s="47"/>
      <c r="MLY416" s="47"/>
      <c r="MLZ416" s="47"/>
      <c r="MMA416" s="47"/>
      <c r="MMB416" s="47"/>
      <c r="MMC416" s="47"/>
      <c r="MMD416" s="47"/>
      <c r="MME416" s="47"/>
      <c r="MMF416" s="47"/>
      <c r="MMG416" s="47"/>
      <c r="MMH416" s="47"/>
      <c r="MMI416" s="47"/>
      <c r="MMJ416" s="47"/>
      <c r="MMK416" s="47"/>
      <c r="MML416" s="47"/>
      <c r="MMM416" s="47"/>
      <c r="MMN416" s="47"/>
      <c r="MMO416" s="47"/>
      <c r="MMP416" s="47"/>
      <c r="MMQ416" s="47"/>
      <c r="MMR416" s="47"/>
      <c r="MMS416" s="47"/>
      <c r="MMT416" s="47"/>
      <c r="MMU416" s="47"/>
      <c r="MMV416" s="47"/>
      <c r="MMW416" s="47"/>
      <c r="MMX416" s="47"/>
      <c r="MMY416" s="47"/>
      <c r="MMZ416" s="47"/>
      <c r="MNA416" s="47"/>
      <c r="MNB416" s="47"/>
      <c r="MNC416" s="47"/>
      <c r="MND416" s="47"/>
      <c r="MNE416" s="47"/>
      <c r="MNF416" s="47"/>
      <c r="MNG416" s="47"/>
      <c r="MNH416" s="47"/>
      <c r="MNI416" s="47"/>
      <c r="MNJ416" s="47"/>
      <c r="MNK416" s="47"/>
      <c r="MNL416" s="47"/>
      <c r="MNM416" s="47"/>
      <c r="MNN416" s="47"/>
      <c r="MNO416" s="47"/>
      <c r="MNP416" s="47"/>
      <c r="MNQ416" s="47"/>
      <c r="MNR416" s="47"/>
      <c r="MNS416" s="47"/>
      <c r="MNT416" s="47"/>
      <c r="MNU416" s="47"/>
      <c r="MNV416" s="47"/>
      <c r="MNW416" s="47"/>
      <c r="MNX416" s="47"/>
      <c r="MNY416" s="47"/>
      <c r="MNZ416" s="47"/>
      <c r="MOA416" s="47"/>
      <c r="MOB416" s="47"/>
      <c r="MOC416" s="47"/>
      <c r="MOD416" s="47"/>
      <c r="MOE416" s="47"/>
      <c r="MOF416" s="47"/>
      <c r="MOG416" s="47"/>
      <c r="MOH416" s="47"/>
      <c r="MOI416" s="47"/>
      <c r="MOJ416" s="47"/>
      <c r="MOK416" s="47"/>
      <c r="MOL416" s="47"/>
      <c r="MOM416" s="47"/>
      <c r="MON416" s="47"/>
      <c r="MOO416" s="47"/>
      <c r="MOP416" s="47"/>
      <c r="MOQ416" s="47"/>
      <c r="MOR416" s="47"/>
      <c r="MOS416" s="47"/>
      <c r="MOT416" s="47"/>
      <c r="MOU416" s="47"/>
      <c r="MOV416" s="47"/>
      <c r="MOW416" s="47"/>
      <c r="MOX416" s="47"/>
      <c r="MOY416" s="47"/>
      <c r="MOZ416" s="47"/>
      <c r="MPA416" s="47"/>
      <c r="MPB416" s="47"/>
      <c r="MPC416" s="47"/>
      <c r="MPD416" s="47"/>
      <c r="MPE416" s="47"/>
      <c r="MPF416" s="47"/>
      <c r="MPG416" s="47"/>
      <c r="MPH416" s="47"/>
      <c r="MPI416" s="47"/>
      <c r="MPJ416" s="47"/>
      <c r="MPK416" s="47"/>
      <c r="MPL416" s="47"/>
      <c r="MPM416" s="47"/>
      <c r="MPN416" s="47"/>
      <c r="MPO416" s="47"/>
      <c r="MPP416" s="47"/>
      <c r="MPQ416" s="47"/>
      <c r="MPR416" s="47"/>
      <c r="MPS416" s="47"/>
      <c r="MPT416" s="47"/>
      <c r="MPU416" s="47"/>
      <c r="MPV416" s="47"/>
      <c r="MPW416" s="47"/>
      <c r="MPX416" s="47"/>
      <c r="MPY416" s="47"/>
      <c r="MPZ416" s="47"/>
      <c r="MQA416" s="47"/>
      <c r="MQB416" s="47"/>
      <c r="MQC416" s="47"/>
      <c r="MQD416" s="47"/>
      <c r="MQE416" s="47"/>
      <c r="MQF416" s="47"/>
      <c r="MQG416" s="47"/>
      <c r="MQH416" s="47"/>
      <c r="MQI416" s="47"/>
      <c r="MQJ416" s="47"/>
      <c r="MQK416" s="47"/>
      <c r="MQL416" s="47"/>
      <c r="MQM416" s="47"/>
      <c r="MQN416" s="47"/>
      <c r="MQO416" s="47"/>
      <c r="MQP416" s="47"/>
      <c r="MQQ416" s="47"/>
      <c r="MQR416" s="47"/>
      <c r="MQS416" s="47"/>
      <c r="MQT416" s="47"/>
      <c r="MQU416" s="47"/>
      <c r="MQV416" s="47"/>
      <c r="MQW416" s="47"/>
      <c r="MQX416" s="47"/>
      <c r="MQY416" s="47"/>
      <c r="MQZ416" s="47"/>
      <c r="MRA416" s="47"/>
      <c r="MRB416" s="47"/>
      <c r="MRC416" s="47"/>
      <c r="MRD416" s="47"/>
      <c r="MRE416" s="47"/>
      <c r="MRF416" s="47"/>
      <c r="MRG416" s="47"/>
      <c r="MRH416" s="47"/>
      <c r="MRI416" s="47"/>
      <c r="MRJ416" s="47"/>
      <c r="MRK416" s="47"/>
      <c r="MRL416" s="47"/>
      <c r="MRM416" s="47"/>
      <c r="MRN416" s="47"/>
      <c r="MRO416" s="47"/>
      <c r="MRP416" s="47"/>
      <c r="MRQ416" s="47"/>
      <c r="MRR416" s="47"/>
      <c r="MRS416" s="47"/>
      <c r="MRT416" s="47"/>
      <c r="MRU416" s="47"/>
      <c r="MRV416" s="47"/>
      <c r="MRW416" s="47"/>
      <c r="MRX416" s="47"/>
      <c r="MRY416" s="47"/>
      <c r="MRZ416" s="47"/>
      <c r="MSA416" s="47"/>
      <c r="MSB416" s="47"/>
      <c r="MSC416" s="47"/>
      <c r="MSD416" s="47"/>
      <c r="MSE416" s="47"/>
      <c r="MSF416" s="47"/>
      <c r="MSG416" s="47"/>
      <c r="MSH416" s="47"/>
      <c r="MSI416" s="47"/>
      <c r="MSJ416" s="47"/>
      <c r="MSK416" s="47"/>
      <c r="MSL416" s="47"/>
      <c r="MSM416" s="47"/>
      <c r="MSN416" s="47"/>
      <c r="MSO416" s="47"/>
      <c r="MSP416" s="47"/>
      <c r="MSQ416" s="47"/>
      <c r="MSR416" s="47"/>
      <c r="MSS416" s="47"/>
      <c r="MST416" s="47"/>
      <c r="MSU416" s="47"/>
      <c r="MSV416" s="47"/>
      <c r="MSW416" s="47"/>
      <c r="MSX416" s="47"/>
      <c r="MSY416" s="47"/>
      <c r="MSZ416" s="47"/>
      <c r="MTA416" s="47"/>
      <c r="MTB416" s="47"/>
      <c r="MTC416" s="47"/>
      <c r="MTD416" s="47"/>
      <c r="MTE416" s="47"/>
      <c r="MTF416" s="47"/>
      <c r="MTG416" s="47"/>
      <c r="MTH416" s="47"/>
      <c r="MTI416" s="47"/>
      <c r="MTJ416" s="47"/>
      <c r="MTK416" s="47"/>
      <c r="MTL416" s="47"/>
      <c r="MTM416" s="47"/>
      <c r="MTN416" s="47"/>
      <c r="MTO416" s="47"/>
      <c r="MTP416" s="47"/>
      <c r="MTQ416" s="47"/>
      <c r="MTR416" s="47"/>
      <c r="MTS416" s="47"/>
      <c r="MTT416" s="47"/>
      <c r="MTU416" s="47"/>
      <c r="MTV416" s="47"/>
      <c r="MTW416" s="47"/>
      <c r="MTX416" s="47"/>
      <c r="MTY416" s="47"/>
      <c r="MTZ416" s="47"/>
      <c r="MUA416" s="47"/>
      <c r="MUB416" s="47"/>
      <c r="MUC416" s="47"/>
      <c r="MUD416" s="47"/>
      <c r="MUE416" s="47"/>
      <c r="MUF416" s="47"/>
      <c r="MUG416" s="47"/>
      <c r="MUH416" s="47"/>
      <c r="MUI416" s="47"/>
      <c r="MUJ416" s="47"/>
      <c r="MUK416" s="47"/>
      <c r="MUL416" s="47"/>
      <c r="MUM416" s="47"/>
      <c r="MUN416" s="47"/>
      <c r="MUO416" s="47"/>
      <c r="MUP416" s="47"/>
      <c r="MUQ416" s="47"/>
      <c r="MUR416" s="47"/>
      <c r="MUS416" s="47"/>
      <c r="MUT416" s="47"/>
      <c r="MUU416" s="47"/>
      <c r="MUV416" s="47"/>
      <c r="MUW416" s="47"/>
      <c r="MUX416" s="47"/>
      <c r="MUY416" s="47"/>
      <c r="MUZ416" s="47"/>
      <c r="MVA416" s="47"/>
      <c r="MVB416" s="47"/>
      <c r="MVC416" s="47"/>
      <c r="MVD416" s="47"/>
      <c r="MVE416" s="47"/>
      <c r="MVF416" s="47"/>
      <c r="MVG416" s="47"/>
      <c r="MVH416" s="47"/>
      <c r="MVI416" s="47"/>
      <c r="MVJ416" s="47"/>
      <c r="MVK416" s="47"/>
      <c r="MVL416" s="47"/>
      <c r="MVM416" s="47"/>
      <c r="MVN416" s="47"/>
      <c r="MVO416" s="47"/>
      <c r="MVP416" s="47"/>
      <c r="MVQ416" s="47"/>
      <c r="MVR416" s="47"/>
      <c r="MVS416" s="47"/>
      <c r="MVT416" s="47"/>
      <c r="MVU416" s="47"/>
      <c r="MVV416" s="47"/>
      <c r="MVW416" s="47"/>
      <c r="MVX416" s="47"/>
      <c r="MVY416" s="47"/>
      <c r="MVZ416" s="47"/>
      <c r="MWA416" s="47"/>
      <c r="MWB416" s="47"/>
      <c r="MWC416" s="47"/>
      <c r="MWD416" s="47"/>
      <c r="MWE416" s="47"/>
      <c r="MWF416" s="47"/>
      <c r="MWG416" s="47"/>
      <c r="MWH416" s="47"/>
      <c r="MWI416" s="47"/>
      <c r="MWJ416" s="47"/>
      <c r="MWK416" s="47"/>
      <c r="MWL416" s="47"/>
      <c r="MWM416" s="47"/>
      <c r="MWN416" s="47"/>
      <c r="MWO416" s="47"/>
      <c r="MWP416" s="47"/>
      <c r="MWQ416" s="47"/>
      <c r="MWR416" s="47"/>
      <c r="MWS416" s="47"/>
      <c r="MWT416" s="47"/>
      <c r="MWU416" s="47"/>
      <c r="MWV416" s="47"/>
      <c r="MWW416" s="47"/>
      <c r="MWX416" s="47"/>
      <c r="MWY416" s="47"/>
      <c r="MWZ416" s="47"/>
      <c r="MXA416" s="47"/>
      <c r="MXB416" s="47"/>
      <c r="MXC416" s="47"/>
      <c r="MXD416" s="47"/>
      <c r="MXE416" s="47"/>
      <c r="MXF416" s="47"/>
      <c r="MXG416" s="47"/>
      <c r="MXH416" s="47"/>
      <c r="MXI416" s="47"/>
      <c r="MXJ416" s="47"/>
      <c r="MXK416" s="47"/>
      <c r="MXL416" s="47"/>
      <c r="MXM416" s="47"/>
      <c r="MXN416" s="47"/>
      <c r="MXO416" s="47"/>
      <c r="MXP416" s="47"/>
      <c r="MXQ416" s="47"/>
      <c r="MXR416" s="47"/>
      <c r="MXS416" s="47"/>
      <c r="MXT416" s="47"/>
      <c r="MXU416" s="47"/>
      <c r="MXV416" s="47"/>
      <c r="MXW416" s="47"/>
      <c r="MXX416" s="47"/>
      <c r="MXY416" s="47"/>
      <c r="MXZ416" s="47"/>
      <c r="MYA416" s="47"/>
      <c r="MYB416" s="47"/>
      <c r="MYC416" s="47"/>
      <c r="MYD416" s="47"/>
      <c r="MYE416" s="47"/>
      <c r="MYF416" s="47"/>
      <c r="MYG416" s="47"/>
      <c r="MYH416" s="47"/>
      <c r="MYI416" s="47"/>
      <c r="MYJ416" s="47"/>
      <c r="MYK416" s="47"/>
      <c r="MYL416" s="47"/>
      <c r="MYM416" s="47"/>
      <c r="MYN416" s="47"/>
      <c r="MYO416" s="47"/>
      <c r="MYP416" s="47"/>
      <c r="MYQ416" s="47"/>
      <c r="MYR416" s="47"/>
      <c r="MYS416" s="47"/>
      <c r="MYT416" s="47"/>
      <c r="MYU416" s="47"/>
      <c r="MYV416" s="47"/>
      <c r="MYW416" s="47"/>
      <c r="MYX416" s="47"/>
      <c r="MYY416" s="47"/>
      <c r="MYZ416" s="47"/>
      <c r="MZA416" s="47"/>
      <c r="MZB416" s="47"/>
      <c r="MZC416" s="47"/>
      <c r="MZD416" s="47"/>
      <c r="MZE416" s="47"/>
      <c r="MZF416" s="47"/>
      <c r="MZG416" s="47"/>
      <c r="MZH416" s="47"/>
      <c r="MZI416" s="47"/>
      <c r="MZJ416" s="47"/>
      <c r="MZK416" s="47"/>
      <c r="MZL416" s="47"/>
      <c r="MZM416" s="47"/>
      <c r="MZN416" s="47"/>
      <c r="MZO416" s="47"/>
      <c r="MZP416" s="47"/>
      <c r="MZQ416" s="47"/>
      <c r="MZR416" s="47"/>
      <c r="MZS416" s="47"/>
      <c r="MZT416" s="47"/>
      <c r="MZU416" s="47"/>
      <c r="MZV416" s="47"/>
      <c r="MZW416" s="47"/>
      <c r="MZX416" s="47"/>
      <c r="MZY416" s="47"/>
      <c r="MZZ416" s="47"/>
      <c r="NAA416" s="47"/>
      <c r="NAB416" s="47"/>
      <c r="NAC416" s="47"/>
      <c r="NAD416" s="47"/>
      <c r="NAE416" s="47"/>
      <c r="NAF416" s="47"/>
      <c r="NAG416" s="47"/>
      <c r="NAH416" s="47"/>
      <c r="NAI416" s="47"/>
      <c r="NAJ416" s="47"/>
      <c r="NAK416" s="47"/>
      <c r="NAL416" s="47"/>
      <c r="NAM416" s="47"/>
      <c r="NAN416" s="47"/>
      <c r="NAO416" s="47"/>
      <c r="NAP416" s="47"/>
      <c r="NAQ416" s="47"/>
      <c r="NAR416" s="47"/>
      <c r="NAS416" s="47"/>
      <c r="NAT416" s="47"/>
      <c r="NAU416" s="47"/>
      <c r="NAV416" s="47"/>
      <c r="NAW416" s="47"/>
      <c r="NAX416" s="47"/>
      <c r="NAY416" s="47"/>
      <c r="NAZ416" s="47"/>
      <c r="NBA416" s="47"/>
      <c r="NBB416" s="47"/>
      <c r="NBC416" s="47"/>
      <c r="NBD416" s="47"/>
      <c r="NBE416" s="47"/>
      <c r="NBF416" s="47"/>
      <c r="NBG416" s="47"/>
      <c r="NBH416" s="47"/>
      <c r="NBI416" s="47"/>
      <c r="NBJ416" s="47"/>
      <c r="NBK416" s="47"/>
      <c r="NBL416" s="47"/>
      <c r="NBM416" s="47"/>
      <c r="NBN416" s="47"/>
      <c r="NBO416" s="47"/>
      <c r="NBP416" s="47"/>
      <c r="NBQ416" s="47"/>
      <c r="NBR416" s="47"/>
      <c r="NBS416" s="47"/>
      <c r="NBT416" s="47"/>
      <c r="NBU416" s="47"/>
      <c r="NBV416" s="47"/>
      <c r="NBW416" s="47"/>
      <c r="NBX416" s="47"/>
      <c r="NBY416" s="47"/>
      <c r="NBZ416" s="47"/>
      <c r="NCA416" s="47"/>
      <c r="NCB416" s="47"/>
      <c r="NCC416" s="47"/>
      <c r="NCD416" s="47"/>
      <c r="NCE416" s="47"/>
      <c r="NCF416" s="47"/>
      <c r="NCG416" s="47"/>
      <c r="NCH416" s="47"/>
      <c r="NCI416" s="47"/>
      <c r="NCJ416" s="47"/>
      <c r="NCK416" s="47"/>
      <c r="NCL416" s="47"/>
      <c r="NCM416" s="47"/>
      <c r="NCN416" s="47"/>
      <c r="NCO416" s="47"/>
      <c r="NCP416" s="47"/>
      <c r="NCQ416" s="47"/>
      <c r="NCR416" s="47"/>
      <c r="NCS416" s="47"/>
      <c r="NCT416" s="47"/>
      <c r="NCU416" s="47"/>
      <c r="NCV416" s="47"/>
      <c r="NCW416" s="47"/>
      <c r="NCX416" s="47"/>
      <c r="NCY416" s="47"/>
      <c r="NCZ416" s="47"/>
      <c r="NDA416" s="47"/>
      <c r="NDB416" s="47"/>
      <c r="NDC416" s="47"/>
      <c r="NDD416" s="47"/>
      <c r="NDE416" s="47"/>
      <c r="NDF416" s="47"/>
      <c r="NDG416" s="47"/>
      <c r="NDH416" s="47"/>
      <c r="NDI416" s="47"/>
      <c r="NDJ416" s="47"/>
      <c r="NDK416" s="47"/>
      <c r="NDL416" s="47"/>
      <c r="NDM416" s="47"/>
      <c r="NDN416" s="47"/>
      <c r="NDO416" s="47"/>
      <c r="NDP416" s="47"/>
      <c r="NDQ416" s="47"/>
      <c r="NDR416" s="47"/>
      <c r="NDS416" s="47"/>
      <c r="NDT416" s="47"/>
      <c r="NDU416" s="47"/>
      <c r="NDV416" s="47"/>
      <c r="NDW416" s="47"/>
      <c r="NDX416" s="47"/>
      <c r="NDY416" s="47"/>
      <c r="NDZ416" s="47"/>
      <c r="NEA416" s="47"/>
      <c r="NEB416" s="47"/>
      <c r="NEC416" s="47"/>
      <c r="NED416" s="47"/>
      <c r="NEE416" s="47"/>
      <c r="NEF416" s="47"/>
      <c r="NEG416" s="47"/>
      <c r="NEH416" s="47"/>
      <c r="NEI416" s="47"/>
      <c r="NEJ416" s="47"/>
      <c r="NEK416" s="47"/>
      <c r="NEL416" s="47"/>
      <c r="NEM416" s="47"/>
      <c r="NEN416" s="47"/>
      <c r="NEO416" s="47"/>
      <c r="NEP416" s="47"/>
      <c r="NEQ416" s="47"/>
      <c r="NER416" s="47"/>
      <c r="NES416" s="47"/>
      <c r="NET416" s="47"/>
      <c r="NEU416" s="47"/>
      <c r="NEV416" s="47"/>
      <c r="NEW416" s="47"/>
      <c r="NEX416" s="47"/>
      <c r="NEY416" s="47"/>
      <c r="NEZ416" s="47"/>
      <c r="NFA416" s="47"/>
      <c r="NFB416" s="47"/>
      <c r="NFC416" s="47"/>
      <c r="NFD416" s="47"/>
      <c r="NFE416" s="47"/>
      <c r="NFF416" s="47"/>
      <c r="NFG416" s="47"/>
      <c r="NFH416" s="47"/>
      <c r="NFI416" s="47"/>
      <c r="NFJ416" s="47"/>
      <c r="NFK416" s="47"/>
      <c r="NFL416" s="47"/>
      <c r="NFM416" s="47"/>
      <c r="NFN416" s="47"/>
      <c r="NFO416" s="47"/>
      <c r="NFP416" s="47"/>
      <c r="NFQ416" s="47"/>
      <c r="NFR416" s="47"/>
      <c r="NFS416" s="47"/>
      <c r="NFT416" s="47"/>
      <c r="NFU416" s="47"/>
      <c r="NFV416" s="47"/>
      <c r="NFW416" s="47"/>
      <c r="NFX416" s="47"/>
      <c r="NFY416" s="47"/>
      <c r="NFZ416" s="47"/>
      <c r="NGA416" s="47"/>
      <c r="NGB416" s="47"/>
      <c r="NGC416" s="47"/>
      <c r="NGD416" s="47"/>
      <c r="NGE416" s="47"/>
      <c r="NGF416" s="47"/>
      <c r="NGG416" s="47"/>
      <c r="NGH416" s="47"/>
      <c r="NGI416" s="47"/>
      <c r="NGJ416" s="47"/>
      <c r="NGK416" s="47"/>
      <c r="NGL416" s="47"/>
      <c r="NGM416" s="47"/>
      <c r="NGN416" s="47"/>
      <c r="NGO416" s="47"/>
      <c r="NGP416" s="47"/>
      <c r="NGQ416" s="47"/>
      <c r="NGR416" s="47"/>
      <c r="NGS416" s="47"/>
      <c r="NGT416" s="47"/>
      <c r="NGU416" s="47"/>
      <c r="NGV416" s="47"/>
      <c r="NGW416" s="47"/>
      <c r="NGX416" s="47"/>
      <c r="NGY416" s="47"/>
      <c r="NGZ416" s="47"/>
      <c r="NHA416" s="47"/>
      <c r="NHB416" s="47"/>
      <c r="NHC416" s="47"/>
      <c r="NHD416" s="47"/>
      <c r="NHE416" s="47"/>
      <c r="NHF416" s="47"/>
      <c r="NHG416" s="47"/>
      <c r="NHH416" s="47"/>
      <c r="NHI416" s="47"/>
      <c r="NHJ416" s="47"/>
      <c r="NHK416" s="47"/>
      <c r="NHL416" s="47"/>
      <c r="NHM416" s="47"/>
      <c r="NHN416" s="47"/>
      <c r="NHO416" s="47"/>
      <c r="NHP416" s="47"/>
      <c r="NHQ416" s="47"/>
      <c r="NHR416" s="47"/>
      <c r="NHS416" s="47"/>
      <c r="NHT416" s="47"/>
      <c r="NHU416" s="47"/>
      <c r="NHV416" s="47"/>
      <c r="NHW416" s="47"/>
      <c r="NHX416" s="47"/>
      <c r="NHY416" s="47"/>
      <c r="NHZ416" s="47"/>
      <c r="NIA416" s="47"/>
      <c r="NIB416" s="47"/>
      <c r="NIC416" s="47"/>
      <c r="NID416" s="47"/>
      <c r="NIE416" s="47"/>
      <c r="NIF416" s="47"/>
      <c r="NIG416" s="47"/>
      <c r="NIH416" s="47"/>
      <c r="NII416" s="47"/>
      <c r="NIJ416" s="47"/>
      <c r="NIK416" s="47"/>
      <c r="NIL416" s="47"/>
      <c r="NIM416" s="47"/>
      <c r="NIN416" s="47"/>
      <c r="NIO416" s="47"/>
      <c r="NIP416" s="47"/>
      <c r="NIQ416" s="47"/>
      <c r="NIR416" s="47"/>
      <c r="NIS416" s="47"/>
      <c r="NIT416" s="47"/>
      <c r="NIU416" s="47"/>
      <c r="NIV416" s="47"/>
      <c r="NIW416" s="47"/>
      <c r="NIX416" s="47"/>
      <c r="NIY416" s="47"/>
      <c r="NIZ416" s="47"/>
      <c r="NJA416" s="47"/>
      <c r="NJB416" s="47"/>
      <c r="NJC416" s="47"/>
      <c r="NJD416" s="47"/>
      <c r="NJE416" s="47"/>
      <c r="NJF416" s="47"/>
      <c r="NJG416" s="47"/>
      <c r="NJH416" s="47"/>
      <c r="NJI416" s="47"/>
      <c r="NJJ416" s="47"/>
      <c r="NJK416" s="47"/>
      <c r="NJL416" s="47"/>
      <c r="NJM416" s="47"/>
      <c r="NJN416" s="47"/>
      <c r="NJO416" s="47"/>
      <c r="NJP416" s="47"/>
      <c r="NJQ416" s="47"/>
      <c r="NJR416" s="47"/>
      <c r="NJS416" s="47"/>
      <c r="NJT416" s="47"/>
      <c r="NJU416" s="47"/>
      <c r="NJV416" s="47"/>
      <c r="NJW416" s="47"/>
      <c r="NJX416" s="47"/>
      <c r="NJY416" s="47"/>
      <c r="NJZ416" s="47"/>
      <c r="NKA416" s="47"/>
      <c r="NKB416" s="47"/>
      <c r="NKC416" s="47"/>
      <c r="NKD416" s="47"/>
      <c r="NKE416" s="47"/>
      <c r="NKF416" s="47"/>
      <c r="NKG416" s="47"/>
      <c r="NKH416" s="47"/>
      <c r="NKI416" s="47"/>
      <c r="NKJ416" s="47"/>
      <c r="NKK416" s="47"/>
      <c r="NKL416" s="47"/>
      <c r="NKM416" s="47"/>
      <c r="NKN416" s="47"/>
      <c r="NKO416" s="47"/>
      <c r="NKP416" s="47"/>
      <c r="NKQ416" s="47"/>
      <c r="NKR416" s="47"/>
      <c r="NKS416" s="47"/>
      <c r="NKT416" s="47"/>
      <c r="NKU416" s="47"/>
      <c r="NKV416" s="47"/>
      <c r="NKW416" s="47"/>
      <c r="NKX416" s="47"/>
      <c r="NKY416" s="47"/>
      <c r="NKZ416" s="47"/>
      <c r="NLA416" s="47"/>
      <c r="NLB416" s="47"/>
      <c r="NLC416" s="47"/>
      <c r="NLD416" s="47"/>
      <c r="NLE416" s="47"/>
      <c r="NLF416" s="47"/>
      <c r="NLG416" s="47"/>
      <c r="NLH416" s="47"/>
      <c r="NLI416" s="47"/>
      <c r="NLJ416" s="47"/>
      <c r="NLK416" s="47"/>
      <c r="NLL416" s="47"/>
      <c r="NLM416" s="47"/>
      <c r="NLN416" s="47"/>
      <c r="NLO416" s="47"/>
      <c r="NLP416" s="47"/>
      <c r="NLQ416" s="47"/>
      <c r="NLR416" s="47"/>
      <c r="NLS416" s="47"/>
      <c r="NLT416" s="47"/>
      <c r="NLU416" s="47"/>
      <c r="NLV416" s="47"/>
      <c r="NLW416" s="47"/>
      <c r="NLX416" s="47"/>
      <c r="NLY416" s="47"/>
      <c r="NLZ416" s="47"/>
      <c r="NMA416" s="47"/>
      <c r="NMB416" s="47"/>
      <c r="NMC416" s="47"/>
      <c r="NMD416" s="47"/>
      <c r="NME416" s="47"/>
      <c r="NMF416" s="47"/>
      <c r="NMG416" s="47"/>
      <c r="NMH416" s="47"/>
      <c r="NMI416" s="47"/>
      <c r="NMJ416" s="47"/>
      <c r="NMK416" s="47"/>
      <c r="NML416" s="47"/>
      <c r="NMM416" s="47"/>
      <c r="NMN416" s="47"/>
      <c r="NMO416" s="47"/>
      <c r="NMP416" s="47"/>
      <c r="NMQ416" s="47"/>
      <c r="NMR416" s="47"/>
      <c r="NMS416" s="47"/>
      <c r="NMT416" s="47"/>
      <c r="NMU416" s="47"/>
      <c r="NMV416" s="47"/>
      <c r="NMW416" s="47"/>
      <c r="NMX416" s="47"/>
      <c r="NMY416" s="47"/>
      <c r="NMZ416" s="47"/>
      <c r="NNA416" s="47"/>
      <c r="NNB416" s="47"/>
      <c r="NNC416" s="47"/>
      <c r="NND416" s="47"/>
      <c r="NNE416" s="47"/>
      <c r="NNF416" s="47"/>
      <c r="NNG416" s="47"/>
      <c r="NNH416" s="47"/>
      <c r="NNI416" s="47"/>
      <c r="NNJ416" s="47"/>
      <c r="NNK416" s="47"/>
      <c r="NNL416" s="47"/>
      <c r="NNM416" s="47"/>
      <c r="NNN416" s="47"/>
      <c r="NNO416" s="47"/>
      <c r="NNP416" s="47"/>
      <c r="NNQ416" s="47"/>
      <c r="NNR416" s="47"/>
      <c r="NNS416" s="47"/>
      <c r="NNT416" s="47"/>
      <c r="NNU416" s="47"/>
      <c r="NNV416" s="47"/>
      <c r="NNW416" s="47"/>
      <c r="NNX416" s="47"/>
      <c r="NNY416" s="47"/>
      <c r="NNZ416" s="47"/>
      <c r="NOA416" s="47"/>
      <c r="NOB416" s="47"/>
      <c r="NOC416" s="47"/>
      <c r="NOD416" s="47"/>
      <c r="NOE416" s="47"/>
      <c r="NOF416" s="47"/>
      <c r="NOG416" s="47"/>
      <c r="NOH416" s="47"/>
      <c r="NOI416" s="47"/>
      <c r="NOJ416" s="47"/>
      <c r="NOK416" s="47"/>
      <c r="NOL416" s="47"/>
      <c r="NOM416" s="47"/>
      <c r="NON416" s="47"/>
      <c r="NOO416" s="47"/>
      <c r="NOP416" s="47"/>
      <c r="NOQ416" s="47"/>
      <c r="NOR416" s="47"/>
      <c r="NOS416" s="47"/>
      <c r="NOT416" s="47"/>
      <c r="NOU416" s="47"/>
      <c r="NOV416" s="47"/>
      <c r="NOW416" s="47"/>
      <c r="NOX416" s="47"/>
      <c r="NOY416" s="47"/>
      <c r="NOZ416" s="47"/>
      <c r="NPA416" s="47"/>
      <c r="NPB416" s="47"/>
      <c r="NPC416" s="47"/>
      <c r="NPD416" s="47"/>
      <c r="NPE416" s="47"/>
      <c r="NPF416" s="47"/>
      <c r="NPG416" s="47"/>
      <c r="NPH416" s="47"/>
      <c r="NPI416" s="47"/>
      <c r="NPJ416" s="47"/>
      <c r="NPK416" s="47"/>
      <c r="NPL416" s="47"/>
      <c r="NPM416" s="47"/>
      <c r="NPN416" s="47"/>
      <c r="NPO416" s="47"/>
      <c r="NPP416" s="47"/>
      <c r="NPQ416" s="47"/>
      <c r="NPR416" s="47"/>
      <c r="NPS416" s="47"/>
      <c r="NPT416" s="47"/>
      <c r="NPU416" s="47"/>
      <c r="NPV416" s="47"/>
      <c r="NPW416" s="47"/>
      <c r="NPX416" s="47"/>
      <c r="NPY416" s="47"/>
      <c r="NPZ416" s="47"/>
      <c r="NQA416" s="47"/>
      <c r="NQB416" s="47"/>
      <c r="NQC416" s="47"/>
      <c r="NQD416" s="47"/>
      <c r="NQE416" s="47"/>
      <c r="NQF416" s="47"/>
      <c r="NQG416" s="47"/>
      <c r="NQH416" s="47"/>
      <c r="NQI416" s="47"/>
      <c r="NQJ416" s="47"/>
      <c r="NQK416" s="47"/>
      <c r="NQL416" s="47"/>
      <c r="NQM416" s="47"/>
      <c r="NQN416" s="47"/>
      <c r="NQO416" s="47"/>
      <c r="NQP416" s="47"/>
      <c r="NQQ416" s="47"/>
      <c r="NQR416" s="47"/>
      <c r="NQS416" s="47"/>
      <c r="NQT416" s="47"/>
      <c r="NQU416" s="47"/>
      <c r="NQV416" s="47"/>
      <c r="NQW416" s="47"/>
      <c r="NQX416" s="47"/>
      <c r="NQY416" s="47"/>
      <c r="NQZ416" s="47"/>
      <c r="NRA416" s="47"/>
      <c r="NRB416" s="47"/>
      <c r="NRC416" s="47"/>
      <c r="NRD416" s="47"/>
      <c r="NRE416" s="47"/>
      <c r="NRF416" s="47"/>
      <c r="NRG416" s="47"/>
      <c r="NRH416" s="47"/>
      <c r="NRI416" s="47"/>
      <c r="NRJ416" s="47"/>
      <c r="NRK416" s="47"/>
      <c r="NRL416" s="47"/>
      <c r="NRM416" s="47"/>
      <c r="NRN416" s="47"/>
      <c r="NRO416" s="47"/>
      <c r="NRP416" s="47"/>
      <c r="NRQ416" s="47"/>
      <c r="NRR416" s="47"/>
      <c r="NRS416" s="47"/>
      <c r="NRT416" s="47"/>
      <c r="NRU416" s="47"/>
      <c r="NRV416" s="47"/>
      <c r="NRW416" s="47"/>
      <c r="NRX416" s="47"/>
      <c r="NRY416" s="47"/>
      <c r="NRZ416" s="47"/>
      <c r="NSA416" s="47"/>
      <c r="NSB416" s="47"/>
      <c r="NSC416" s="47"/>
      <c r="NSD416" s="47"/>
      <c r="NSE416" s="47"/>
      <c r="NSF416" s="47"/>
      <c r="NSG416" s="47"/>
      <c r="NSH416" s="47"/>
      <c r="NSI416" s="47"/>
      <c r="NSJ416" s="47"/>
      <c r="NSK416" s="47"/>
      <c r="NSL416" s="47"/>
      <c r="NSM416" s="47"/>
      <c r="NSN416" s="47"/>
      <c r="NSO416" s="47"/>
      <c r="NSP416" s="47"/>
      <c r="NSQ416" s="47"/>
      <c r="NSR416" s="47"/>
      <c r="NSS416" s="47"/>
      <c r="NST416" s="47"/>
      <c r="NSU416" s="47"/>
      <c r="NSV416" s="47"/>
      <c r="NSW416" s="47"/>
      <c r="NSX416" s="47"/>
      <c r="NSY416" s="47"/>
      <c r="NSZ416" s="47"/>
      <c r="NTA416" s="47"/>
      <c r="NTB416" s="47"/>
      <c r="NTC416" s="47"/>
      <c r="NTD416" s="47"/>
      <c r="NTE416" s="47"/>
      <c r="NTF416" s="47"/>
      <c r="NTG416" s="47"/>
      <c r="NTH416" s="47"/>
      <c r="NTI416" s="47"/>
      <c r="NTJ416" s="47"/>
      <c r="NTK416" s="47"/>
      <c r="NTL416" s="47"/>
      <c r="NTM416" s="47"/>
      <c r="NTN416" s="47"/>
      <c r="NTO416" s="47"/>
      <c r="NTP416" s="47"/>
      <c r="NTQ416" s="47"/>
      <c r="NTR416" s="47"/>
      <c r="NTS416" s="47"/>
      <c r="NTT416" s="47"/>
      <c r="NTU416" s="47"/>
      <c r="NTV416" s="47"/>
      <c r="NTW416" s="47"/>
      <c r="NTX416" s="47"/>
      <c r="NTY416" s="47"/>
      <c r="NTZ416" s="47"/>
      <c r="NUA416" s="47"/>
      <c r="NUB416" s="47"/>
      <c r="NUC416" s="47"/>
      <c r="NUD416" s="47"/>
      <c r="NUE416" s="47"/>
      <c r="NUF416" s="47"/>
      <c r="NUG416" s="47"/>
      <c r="NUH416" s="47"/>
      <c r="NUI416" s="47"/>
      <c r="NUJ416" s="47"/>
      <c r="NUK416" s="47"/>
      <c r="NUL416" s="47"/>
      <c r="NUM416" s="47"/>
      <c r="NUN416" s="47"/>
      <c r="NUO416" s="47"/>
      <c r="NUP416" s="47"/>
      <c r="NUQ416" s="47"/>
      <c r="NUR416" s="47"/>
      <c r="NUS416" s="47"/>
      <c r="NUT416" s="47"/>
      <c r="NUU416" s="47"/>
      <c r="NUV416" s="47"/>
      <c r="NUW416" s="47"/>
      <c r="NUX416" s="47"/>
      <c r="NUY416" s="47"/>
      <c r="NUZ416" s="47"/>
      <c r="NVA416" s="47"/>
      <c r="NVB416" s="47"/>
      <c r="NVC416" s="47"/>
      <c r="NVD416" s="47"/>
      <c r="NVE416" s="47"/>
      <c r="NVF416" s="47"/>
      <c r="NVG416" s="47"/>
      <c r="NVH416" s="47"/>
      <c r="NVI416" s="47"/>
      <c r="NVJ416" s="47"/>
      <c r="NVK416" s="47"/>
      <c r="NVL416" s="47"/>
      <c r="NVM416" s="47"/>
      <c r="NVN416" s="47"/>
      <c r="NVO416" s="47"/>
      <c r="NVP416" s="47"/>
      <c r="NVQ416" s="47"/>
      <c r="NVR416" s="47"/>
      <c r="NVS416" s="47"/>
      <c r="NVT416" s="47"/>
      <c r="NVU416" s="47"/>
      <c r="NVV416" s="47"/>
      <c r="NVW416" s="47"/>
      <c r="NVX416" s="47"/>
      <c r="NVY416" s="47"/>
      <c r="NVZ416" s="47"/>
      <c r="NWA416" s="47"/>
      <c r="NWB416" s="47"/>
      <c r="NWC416" s="47"/>
      <c r="NWD416" s="47"/>
      <c r="NWE416" s="47"/>
      <c r="NWF416" s="47"/>
      <c r="NWG416" s="47"/>
      <c r="NWH416" s="47"/>
      <c r="NWI416" s="47"/>
      <c r="NWJ416" s="47"/>
      <c r="NWK416" s="47"/>
      <c r="NWL416" s="47"/>
      <c r="NWM416" s="47"/>
      <c r="NWN416" s="47"/>
      <c r="NWO416" s="47"/>
      <c r="NWP416" s="47"/>
      <c r="NWQ416" s="47"/>
      <c r="NWR416" s="47"/>
      <c r="NWS416" s="47"/>
      <c r="NWT416" s="47"/>
      <c r="NWU416" s="47"/>
      <c r="NWV416" s="47"/>
      <c r="NWW416" s="47"/>
      <c r="NWX416" s="47"/>
      <c r="NWY416" s="47"/>
      <c r="NWZ416" s="47"/>
      <c r="NXA416" s="47"/>
      <c r="NXB416" s="47"/>
      <c r="NXC416" s="47"/>
      <c r="NXD416" s="47"/>
      <c r="NXE416" s="47"/>
      <c r="NXF416" s="47"/>
      <c r="NXG416" s="47"/>
      <c r="NXH416" s="47"/>
      <c r="NXI416" s="47"/>
      <c r="NXJ416" s="47"/>
      <c r="NXK416" s="47"/>
      <c r="NXL416" s="47"/>
      <c r="NXM416" s="47"/>
      <c r="NXN416" s="47"/>
      <c r="NXO416" s="47"/>
      <c r="NXP416" s="47"/>
      <c r="NXQ416" s="47"/>
      <c r="NXR416" s="47"/>
      <c r="NXS416" s="47"/>
      <c r="NXT416" s="47"/>
      <c r="NXU416" s="47"/>
      <c r="NXV416" s="47"/>
      <c r="NXW416" s="47"/>
      <c r="NXX416" s="47"/>
      <c r="NXY416" s="47"/>
      <c r="NXZ416" s="47"/>
      <c r="NYA416" s="47"/>
      <c r="NYB416" s="47"/>
      <c r="NYC416" s="47"/>
      <c r="NYD416" s="47"/>
      <c r="NYE416" s="47"/>
      <c r="NYF416" s="47"/>
      <c r="NYG416" s="47"/>
      <c r="NYH416" s="47"/>
      <c r="NYI416" s="47"/>
      <c r="NYJ416" s="47"/>
      <c r="NYK416" s="47"/>
      <c r="NYL416" s="47"/>
      <c r="NYM416" s="47"/>
      <c r="NYN416" s="47"/>
      <c r="NYO416" s="47"/>
      <c r="NYP416" s="47"/>
      <c r="NYQ416" s="47"/>
      <c r="NYR416" s="47"/>
      <c r="NYS416" s="47"/>
      <c r="NYT416" s="47"/>
      <c r="NYU416" s="47"/>
      <c r="NYV416" s="47"/>
      <c r="NYW416" s="47"/>
      <c r="NYX416" s="47"/>
      <c r="NYY416" s="47"/>
      <c r="NYZ416" s="47"/>
      <c r="NZA416" s="47"/>
      <c r="NZB416" s="47"/>
      <c r="NZC416" s="47"/>
      <c r="NZD416" s="47"/>
      <c r="NZE416" s="47"/>
      <c r="NZF416" s="47"/>
      <c r="NZG416" s="47"/>
      <c r="NZH416" s="47"/>
      <c r="NZI416" s="47"/>
      <c r="NZJ416" s="47"/>
      <c r="NZK416" s="47"/>
      <c r="NZL416" s="47"/>
      <c r="NZM416" s="47"/>
      <c r="NZN416" s="47"/>
      <c r="NZO416" s="47"/>
      <c r="NZP416" s="47"/>
      <c r="NZQ416" s="47"/>
      <c r="NZR416" s="47"/>
      <c r="NZS416" s="47"/>
      <c r="NZT416" s="47"/>
      <c r="NZU416" s="47"/>
      <c r="NZV416" s="47"/>
      <c r="NZW416" s="47"/>
      <c r="NZX416" s="47"/>
      <c r="NZY416" s="47"/>
      <c r="NZZ416" s="47"/>
      <c r="OAA416" s="47"/>
      <c r="OAB416" s="47"/>
      <c r="OAC416" s="47"/>
      <c r="OAD416" s="47"/>
      <c r="OAE416" s="47"/>
      <c r="OAF416" s="47"/>
      <c r="OAG416" s="47"/>
      <c r="OAH416" s="47"/>
      <c r="OAI416" s="47"/>
      <c r="OAJ416" s="47"/>
      <c r="OAK416" s="47"/>
      <c r="OAL416" s="47"/>
      <c r="OAM416" s="47"/>
      <c r="OAN416" s="47"/>
      <c r="OAO416" s="47"/>
      <c r="OAP416" s="47"/>
      <c r="OAQ416" s="47"/>
      <c r="OAR416" s="47"/>
      <c r="OAS416" s="47"/>
      <c r="OAT416" s="47"/>
      <c r="OAU416" s="47"/>
      <c r="OAV416" s="47"/>
      <c r="OAW416" s="47"/>
      <c r="OAX416" s="47"/>
      <c r="OAY416" s="47"/>
      <c r="OAZ416" s="47"/>
      <c r="OBA416" s="47"/>
      <c r="OBB416" s="47"/>
      <c r="OBC416" s="47"/>
      <c r="OBD416" s="47"/>
      <c r="OBE416" s="47"/>
      <c r="OBF416" s="47"/>
      <c r="OBG416" s="47"/>
      <c r="OBH416" s="47"/>
      <c r="OBI416" s="47"/>
      <c r="OBJ416" s="47"/>
      <c r="OBK416" s="47"/>
      <c r="OBL416" s="47"/>
      <c r="OBM416" s="47"/>
      <c r="OBN416" s="47"/>
      <c r="OBO416" s="47"/>
      <c r="OBP416" s="47"/>
      <c r="OBQ416" s="47"/>
      <c r="OBR416" s="47"/>
      <c r="OBS416" s="47"/>
      <c r="OBT416" s="47"/>
      <c r="OBU416" s="47"/>
      <c r="OBV416" s="47"/>
      <c r="OBW416" s="47"/>
      <c r="OBX416" s="47"/>
      <c r="OBY416" s="47"/>
      <c r="OBZ416" s="47"/>
      <c r="OCA416" s="47"/>
      <c r="OCB416" s="47"/>
      <c r="OCC416" s="47"/>
      <c r="OCD416" s="47"/>
      <c r="OCE416" s="47"/>
      <c r="OCF416" s="47"/>
      <c r="OCG416" s="47"/>
      <c r="OCH416" s="47"/>
      <c r="OCI416" s="47"/>
      <c r="OCJ416" s="47"/>
      <c r="OCK416" s="47"/>
      <c r="OCL416" s="47"/>
      <c r="OCM416" s="47"/>
      <c r="OCN416" s="47"/>
      <c r="OCO416" s="47"/>
      <c r="OCP416" s="47"/>
      <c r="OCQ416" s="47"/>
      <c r="OCR416" s="47"/>
      <c r="OCS416" s="47"/>
      <c r="OCT416" s="47"/>
      <c r="OCU416" s="47"/>
      <c r="OCV416" s="47"/>
      <c r="OCW416" s="47"/>
      <c r="OCX416" s="47"/>
      <c r="OCY416" s="47"/>
      <c r="OCZ416" s="47"/>
      <c r="ODA416" s="47"/>
      <c r="ODB416" s="47"/>
      <c r="ODC416" s="47"/>
      <c r="ODD416" s="47"/>
      <c r="ODE416" s="47"/>
      <c r="ODF416" s="47"/>
      <c r="ODG416" s="47"/>
      <c r="ODH416" s="47"/>
      <c r="ODI416" s="47"/>
      <c r="ODJ416" s="47"/>
      <c r="ODK416" s="47"/>
      <c r="ODL416" s="47"/>
      <c r="ODM416" s="47"/>
      <c r="ODN416" s="47"/>
      <c r="ODO416" s="47"/>
      <c r="ODP416" s="47"/>
      <c r="ODQ416" s="47"/>
      <c r="ODR416" s="47"/>
      <c r="ODS416" s="47"/>
      <c r="ODT416" s="47"/>
      <c r="ODU416" s="47"/>
      <c r="ODV416" s="47"/>
      <c r="ODW416" s="47"/>
      <c r="ODX416" s="47"/>
      <c r="ODY416" s="47"/>
      <c r="ODZ416" s="47"/>
      <c r="OEA416" s="47"/>
      <c r="OEB416" s="47"/>
      <c r="OEC416" s="47"/>
      <c r="OED416" s="47"/>
      <c r="OEE416" s="47"/>
      <c r="OEF416" s="47"/>
      <c r="OEG416" s="47"/>
      <c r="OEH416" s="47"/>
      <c r="OEI416" s="47"/>
      <c r="OEJ416" s="47"/>
      <c r="OEK416" s="47"/>
      <c r="OEL416" s="47"/>
      <c r="OEM416" s="47"/>
      <c r="OEN416" s="47"/>
      <c r="OEO416" s="47"/>
      <c r="OEP416" s="47"/>
      <c r="OEQ416" s="47"/>
      <c r="OER416" s="47"/>
      <c r="OES416" s="47"/>
      <c r="OET416" s="47"/>
      <c r="OEU416" s="47"/>
      <c r="OEV416" s="47"/>
      <c r="OEW416" s="47"/>
      <c r="OEX416" s="47"/>
      <c r="OEY416" s="47"/>
      <c r="OEZ416" s="47"/>
      <c r="OFA416" s="47"/>
      <c r="OFB416" s="47"/>
      <c r="OFC416" s="47"/>
      <c r="OFD416" s="47"/>
      <c r="OFE416" s="47"/>
      <c r="OFF416" s="47"/>
      <c r="OFG416" s="47"/>
      <c r="OFH416" s="47"/>
      <c r="OFI416" s="47"/>
      <c r="OFJ416" s="47"/>
      <c r="OFK416" s="47"/>
      <c r="OFL416" s="47"/>
      <c r="OFM416" s="47"/>
      <c r="OFN416" s="47"/>
      <c r="OFO416" s="47"/>
      <c r="OFP416" s="47"/>
      <c r="OFQ416" s="47"/>
      <c r="OFR416" s="47"/>
      <c r="OFS416" s="47"/>
      <c r="OFT416" s="47"/>
      <c r="OFU416" s="47"/>
      <c r="OFV416" s="47"/>
      <c r="OFW416" s="47"/>
      <c r="OFX416" s="47"/>
      <c r="OFY416" s="47"/>
      <c r="OFZ416" s="47"/>
      <c r="OGA416" s="47"/>
      <c r="OGB416" s="47"/>
      <c r="OGC416" s="47"/>
      <c r="OGD416" s="47"/>
      <c r="OGE416" s="47"/>
      <c r="OGF416" s="47"/>
      <c r="OGG416" s="47"/>
      <c r="OGH416" s="47"/>
      <c r="OGI416" s="47"/>
      <c r="OGJ416" s="47"/>
      <c r="OGK416" s="47"/>
      <c r="OGL416" s="47"/>
      <c r="OGM416" s="47"/>
      <c r="OGN416" s="47"/>
      <c r="OGO416" s="47"/>
      <c r="OGP416" s="47"/>
      <c r="OGQ416" s="47"/>
      <c r="OGR416" s="47"/>
      <c r="OGS416" s="47"/>
      <c r="OGT416" s="47"/>
      <c r="OGU416" s="47"/>
      <c r="OGV416" s="47"/>
      <c r="OGW416" s="47"/>
      <c r="OGX416" s="47"/>
      <c r="OGY416" s="47"/>
      <c r="OGZ416" s="47"/>
      <c r="OHA416" s="47"/>
      <c r="OHB416" s="47"/>
      <c r="OHC416" s="47"/>
      <c r="OHD416" s="47"/>
      <c r="OHE416" s="47"/>
      <c r="OHF416" s="47"/>
      <c r="OHG416" s="47"/>
      <c r="OHH416" s="47"/>
      <c r="OHI416" s="47"/>
      <c r="OHJ416" s="47"/>
      <c r="OHK416" s="47"/>
      <c r="OHL416" s="47"/>
      <c r="OHM416" s="47"/>
      <c r="OHN416" s="47"/>
      <c r="OHO416" s="47"/>
      <c r="OHP416" s="47"/>
      <c r="OHQ416" s="47"/>
      <c r="OHR416" s="47"/>
      <c r="OHS416" s="47"/>
      <c r="OHT416" s="47"/>
      <c r="OHU416" s="47"/>
      <c r="OHV416" s="47"/>
      <c r="OHW416" s="47"/>
      <c r="OHX416" s="47"/>
      <c r="OHY416" s="47"/>
      <c r="OHZ416" s="47"/>
      <c r="OIA416" s="47"/>
      <c r="OIB416" s="47"/>
      <c r="OIC416" s="47"/>
      <c r="OID416" s="47"/>
      <c r="OIE416" s="47"/>
      <c r="OIF416" s="47"/>
      <c r="OIG416" s="47"/>
      <c r="OIH416" s="47"/>
      <c r="OII416" s="47"/>
      <c r="OIJ416" s="47"/>
      <c r="OIK416" s="47"/>
      <c r="OIL416" s="47"/>
      <c r="OIM416" s="47"/>
      <c r="OIN416" s="47"/>
      <c r="OIO416" s="47"/>
      <c r="OIP416" s="47"/>
      <c r="OIQ416" s="47"/>
      <c r="OIR416" s="47"/>
      <c r="OIS416" s="47"/>
      <c r="OIT416" s="47"/>
      <c r="OIU416" s="47"/>
      <c r="OIV416" s="47"/>
      <c r="OIW416" s="47"/>
      <c r="OIX416" s="47"/>
      <c r="OIY416" s="47"/>
      <c r="OIZ416" s="47"/>
      <c r="OJA416" s="47"/>
      <c r="OJB416" s="47"/>
      <c r="OJC416" s="47"/>
      <c r="OJD416" s="47"/>
      <c r="OJE416" s="47"/>
      <c r="OJF416" s="47"/>
      <c r="OJG416" s="47"/>
      <c r="OJH416" s="47"/>
      <c r="OJI416" s="47"/>
      <c r="OJJ416" s="47"/>
      <c r="OJK416" s="47"/>
      <c r="OJL416" s="47"/>
      <c r="OJM416" s="47"/>
      <c r="OJN416" s="47"/>
      <c r="OJO416" s="47"/>
      <c r="OJP416" s="47"/>
      <c r="OJQ416" s="47"/>
      <c r="OJR416" s="47"/>
      <c r="OJS416" s="47"/>
      <c r="OJT416" s="47"/>
      <c r="OJU416" s="47"/>
      <c r="OJV416" s="47"/>
      <c r="OJW416" s="47"/>
      <c r="OJX416" s="47"/>
      <c r="OJY416" s="47"/>
      <c r="OJZ416" s="47"/>
      <c r="OKA416" s="47"/>
      <c r="OKB416" s="47"/>
      <c r="OKC416" s="47"/>
      <c r="OKD416" s="47"/>
      <c r="OKE416" s="47"/>
      <c r="OKF416" s="47"/>
      <c r="OKG416" s="47"/>
      <c r="OKH416" s="47"/>
      <c r="OKI416" s="47"/>
      <c r="OKJ416" s="47"/>
      <c r="OKK416" s="47"/>
      <c r="OKL416" s="47"/>
      <c r="OKM416" s="47"/>
      <c r="OKN416" s="47"/>
      <c r="OKO416" s="47"/>
      <c r="OKP416" s="47"/>
      <c r="OKQ416" s="47"/>
      <c r="OKR416" s="47"/>
      <c r="OKS416" s="47"/>
      <c r="OKT416" s="47"/>
      <c r="OKU416" s="47"/>
      <c r="OKV416" s="47"/>
      <c r="OKW416" s="47"/>
      <c r="OKX416" s="47"/>
      <c r="OKY416" s="47"/>
      <c r="OKZ416" s="47"/>
      <c r="OLA416" s="47"/>
      <c r="OLB416" s="47"/>
      <c r="OLC416" s="47"/>
      <c r="OLD416" s="47"/>
      <c r="OLE416" s="47"/>
      <c r="OLF416" s="47"/>
      <c r="OLG416" s="47"/>
      <c r="OLH416" s="47"/>
      <c r="OLI416" s="47"/>
      <c r="OLJ416" s="47"/>
      <c r="OLK416" s="47"/>
      <c r="OLL416" s="47"/>
      <c r="OLM416" s="47"/>
      <c r="OLN416" s="47"/>
      <c r="OLO416" s="47"/>
      <c r="OLP416" s="47"/>
      <c r="OLQ416" s="47"/>
      <c r="OLR416" s="47"/>
      <c r="OLS416" s="47"/>
      <c r="OLT416" s="47"/>
      <c r="OLU416" s="47"/>
      <c r="OLV416" s="47"/>
      <c r="OLW416" s="47"/>
      <c r="OLX416" s="47"/>
      <c r="OLY416" s="47"/>
      <c r="OLZ416" s="47"/>
      <c r="OMA416" s="47"/>
      <c r="OMB416" s="47"/>
      <c r="OMC416" s="47"/>
      <c r="OMD416" s="47"/>
      <c r="OME416" s="47"/>
      <c r="OMF416" s="47"/>
      <c r="OMG416" s="47"/>
      <c r="OMH416" s="47"/>
      <c r="OMI416" s="47"/>
      <c r="OMJ416" s="47"/>
      <c r="OMK416" s="47"/>
      <c r="OML416" s="47"/>
      <c r="OMM416" s="47"/>
      <c r="OMN416" s="47"/>
      <c r="OMO416" s="47"/>
      <c r="OMP416" s="47"/>
      <c r="OMQ416" s="47"/>
      <c r="OMR416" s="47"/>
      <c r="OMS416" s="47"/>
      <c r="OMT416" s="47"/>
      <c r="OMU416" s="47"/>
      <c r="OMV416" s="47"/>
      <c r="OMW416" s="47"/>
      <c r="OMX416" s="47"/>
      <c r="OMY416" s="47"/>
      <c r="OMZ416" s="47"/>
      <c r="ONA416" s="47"/>
      <c r="ONB416" s="47"/>
      <c r="ONC416" s="47"/>
      <c r="OND416" s="47"/>
      <c r="ONE416" s="47"/>
      <c r="ONF416" s="47"/>
      <c r="ONG416" s="47"/>
      <c r="ONH416" s="47"/>
      <c r="ONI416" s="47"/>
      <c r="ONJ416" s="47"/>
      <c r="ONK416" s="47"/>
      <c r="ONL416" s="47"/>
      <c r="ONM416" s="47"/>
      <c r="ONN416" s="47"/>
      <c r="ONO416" s="47"/>
      <c r="ONP416" s="47"/>
      <c r="ONQ416" s="47"/>
      <c r="ONR416" s="47"/>
      <c r="ONS416" s="47"/>
      <c r="ONT416" s="47"/>
      <c r="ONU416" s="47"/>
      <c r="ONV416" s="47"/>
      <c r="ONW416" s="47"/>
      <c r="ONX416" s="47"/>
      <c r="ONY416" s="47"/>
      <c r="ONZ416" s="47"/>
      <c r="OOA416" s="47"/>
      <c r="OOB416" s="47"/>
      <c r="OOC416" s="47"/>
      <c r="OOD416" s="47"/>
      <c r="OOE416" s="47"/>
      <c r="OOF416" s="47"/>
      <c r="OOG416" s="47"/>
      <c r="OOH416" s="47"/>
      <c r="OOI416" s="47"/>
      <c r="OOJ416" s="47"/>
      <c r="OOK416" s="47"/>
      <c r="OOL416" s="47"/>
      <c r="OOM416" s="47"/>
      <c r="OON416" s="47"/>
      <c r="OOO416" s="47"/>
      <c r="OOP416" s="47"/>
      <c r="OOQ416" s="47"/>
      <c r="OOR416" s="47"/>
      <c r="OOS416" s="47"/>
      <c r="OOT416" s="47"/>
      <c r="OOU416" s="47"/>
      <c r="OOV416" s="47"/>
      <c r="OOW416" s="47"/>
      <c r="OOX416" s="47"/>
      <c r="OOY416" s="47"/>
      <c r="OOZ416" s="47"/>
      <c r="OPA416" s="47"/>
      <c r="OPB416" s="47"/>
      <c r="OPC416" s="47"/>
      <c r="OPD416" s="47"/>
      <c r="OPE416" s="47"/>
      <c r="OPF416" s="47"/>
      <c r="OPG416" s="47"/>
      <c r="OPH416" s="47"/>
      <c r="OPI416" s="47"/>
      <c r="OPJ416" s="47"/>
      <c r="OPK416" s="47"/>
      <c r="OPL416" s="47"/>
      <c r="OPM416" s="47"/>
      <c r="OPN416" s="47"/>
      <c r="OPO416" s="47"/>
      <c r="OPP416" s="47"/>
      <c r="OPQ416" s="47"/>
      <c r="OPR416" s="47"/>
      <c r="OPS416" s="47"/>
      <c r="OPT416" s="47"/>
      <c r="OPU416" s="47"/>
      <c r="OPV416" s="47"/>
      <c r="OPW416" s="47"/>
      <c r="OPX416" s="47"/>
      <c r="OPY416" s="47"/>
      <c r="OPZ416" s="47"/>
      <c r="OQA416" s="47"/>
      <c r="OQB416" s="47"/>
      <c r="OQC416" s="47"/>
      <c r="OQD416" s="47"/>
      <c r="OQE416" s="47"/>
      <c r="OQF416" s="47"/>
      <c r="OQG416" s="47"/>
      <c r="OQH416" s="47"/>
      <c r="OQI416" s="47"/>
      <c r="OQJ416" s="47"/>
      <c r="OQK416" s="47"/>
      <c r="OQL416" s="47"/>
      <c r="OQM416" s="47"/>
      <c r="OQN416" s="47"/>
      <c r="OQO416" s="47"/>
      <c r="OQP416" s="47"/>
      <c r="OQQ416" s="47"/>
      <c r="OQR416" s="47"/>
      <c r="OQS416" s="47"/>
      <c r="OQT416" s="47"/>
      <c r="OQU416" s="47"/>
      <c r="OQV416" s="47"/>
      <c r="OQW416" s="47"/>
      <c r="OQX416" s="47"/>
      <c r="OQY416" s="47"/>
      <c r="OQZ416" s="47"/>
      <c r="ORA416" s="47"/>
      <c r="ORB416" s="47"/>
      <c r="ORC416" s="47"/>
      <c r="ORD416" s="47"/>
      <c r="ORE416" s="47"/>
      <c r="ORF416" s="47"/>
      <c r="ORG416" s="47"/>
      <c r="ORH416" s="47"/>
      <c r="ORI416" s="47"/>
      <c r="ORJ416" s="47"/>
      <c r="ORK416" s="47"/>
      <c r="ORL416" s="47"/>
      <c r="ORM416" s="47"/>
      <c r="ORN416" s="47"/>
      <c r="ORO416" s="47"/>
      <c r="ORP416" s="47"/>
      <c r="ORQ416" s="47"/>
      <c r="ORR416" s="47"/>
      <c r="ORS416" s="47"/>
      <c r="ORT416" s="47"/>
      <c r="ORU416" s="47"/>
      <c r="ORV416" s="47"/>
      <c r="ORW416" s="47"/>
      <c r="ORX416" s="47"/>
      <c r="ORY416" s="47"/>
      <c r="ORZ416" s="47"/>
      <c r="OSA416" s="47"/>
      <c r="OSB416" s="47"/>
      <c r="OSC416" s="47"/>
      <c r="OSD416" s="47"/>
      <c r="OSE416" s="47"/>
      <c r="OSF416" s="47"/>
      <c r="OSG416" s="47"/>
      <c r="OSH416" s="47"/>
      <c r="OSI416" s="47"/>
      <c r="OSJ416" s="47"/>
      <c r="OSK416" s="47"/>
      <c r="OSL416" s="47"/>
      <c r="OSM416" s="47"/>
      <c r="OSN416" s="47"/>
      <c r="OSO416" s="47"/>
      <c r="OSP416" s="47"/>
      <c r="OSQ416" s="47"/>
      <c r="OSR416" s="47"/>
      <c r="OSS416" s="47"/>
      <c r="OST416" s="47"/>
      <c r="OSU416" s="47"/>
      <c r="OSV416" s="47"/>
      <c r="OSW416" s="47"/>
      <c r="OSX416" s="47"/>
      <c r="OSY416" s="47"/>
      <c r="OSZ416" s="47"/>
      <c r="OTA416" s="47"/>
      <c r="OTB416" s="47"/>
      <c r="OTC416" s="47"/>
      <c r="OTD416" s="47"/>
      <c r="OTE416" s="47"/>
      <c r="OTF416" s="47"/>
      <c r="OTG416" s="47"/>
      <c r="OTH416" s="47"/>
      <c r="OTI416" s="47"/>
      <c r="OTJ416" s="47"/>
      <c r="OTK416" s="47"/>
      <c r="OTL416" s="47"/>
      <c r="OTM416" s="47"/>
      <c r="OTN416" s="47"/>
      <c r="OTO416" s="47"/>
      <c r="OTP416" s="47"/>
      <c r="OTQ416" s="47"/>
      <c r="OTR416" s="47"/>
      <c r="OTS416" s="47"/>
      <c r="OTT416" s="47"/>
      <c r="OTU416" s="47"/>
      <c r="OTV416" s="47"/>
      <c r="OTW416" s="47"/>
      <c r="OTX416" s="47"/>
      <c r="OTY416" s="47"/>
      <c r="OTZ416" s="47"/>
      <c r="OUA416" s="47"/>
      <c r="OUB416" s="47"/>
      <c r="OUC416" s="47"/>
      <c r="OUD416" s="47"/>
      <c r="OUE416" s="47"/>
      <c r="OUF416" s="47"/>
      <c r="OUG416" s="47"/>
      <c r="OUH416" s="47"/>
      <c r="OUI416" s="47"/>
      <c r="OUJ416" s="47"/>
      <c r="OUK416" s="47"/>
      <c r="OUL416" s="47"/>
      <c r="OUM416" s="47"/>
      <c r="OUN416" s="47"/>
      <c r="OUO416" s="47"/>
      <c r="OUP416" s="47"/>
      <c r="OUQ416" s="47"/>
      <c r="OUR416" s="47"/>
      <c r="OUS416" s="47"/>
      <c r="OUT416" s="47"/>
      <c r="OUU416" s="47"/>
      <c r="OUV416" s="47"/>
      <c r="OUW416" s="47"/>
      <c r="OUX416" s="47"/>
      <c r="OUY416" s="47"/>
      <c r="OUZ416" s="47"/>
      <c r="OVA416" s="47"/>
      <c r="OVB416" s="47"/>
      <c r="OVC416" s="47"/>
      <c r="OVD416" s="47"/>
      <c r="OVE416" s="47"/>
      <c r="OVF416" s="47"/>
      <c r="OVG416" s="47"/>
      <c r="OVH416" s="47"/>
      <c r="OVI416" s="47"/>
      <c r="OVJ416" s="47"/>
      <c r="OVK416" s="47"/>
      <c r="OVL416" s="47"/>
      <c r="OVM416" s="47"/>
      <c r="OVN416" s="47"/>
      <c r="OVO416" s="47"/>
      <c r="OVP416" s="47"/>
      <c r="OVQ416" s="47"/>
      <c r="OVR416" s="47"/>
      <c r="OVS416" s="47"/>
      <c r="OVT416" s="47"/>
      <c r="OVU416" s="47"/>
      <c r="OVV416" s="47"/>
      <c r="OVW416" s="47"/>
      <c r="OVX416" s="47"/>
      <c r="OVY416" s="47"/>
      <c r="OVZ416" s="47"/>
      <c r="OWA416" s="47"/>
      <c r="OWB416" s="47"/>
      <c r="OWC416" s="47"/>
      <c r="OWD416" s="47"/>
      <c r="OWE416" s="47"/>
      <c r="OWF416" s="47"/>
      <c r="OWG416" s="47"/>
      <c r="OWH416" s="47"/>
      <c r="OWI416" s="47"/>
      <c r="OWJ416" s="47"/>
      <c r="OWK416" s="47"/>
      <c r="OWL416" s="47"/>
      <c r="OWM416" s="47"/>
      <c r="OWN416" s="47"/>
      <c r="OWO416" s="47"/>
      <c r="OWP416" s="47"/>
      <c r="OWQ416" s="47"/>
      <c r="OWR416" s="47"/>
      <c r="OWS416" s="47"/>
      <c r="OWT416" s="47"/>
      <c r="OWU416" s="47"/>
      <c r="OWV416" s="47"/>
      <c r="OWW416" s="47"/>
      <c r="OWX416" s="47"/>
      <c r="OWY416" s="47"/>
      <c r="OWZ416" s="47"/>
      <c r="OXA416" s="47"/>
      <c r="OXB416" s="47"/>
      <c r="OXC416" s="47"/>
      <c r="OXD416" s="47"/>
      <c r="OXE416" s="47"/>
      <c r="OXF416" s="47"/>
      <c r="OXG416" s="47"/>
      <c r="OXH416" s="47"/>
      <c r="OXI416" s="47"/>
      <c r="OXJ416" s="47"/>
      <c r="OXK416" s="47"/>
      <c r="OXL416" s="47"/>
      <c r="OXM416" s="47"/>
      <c r="OXN416" s="47"/>
      <c r="OXO416" s="47"/>
      <c r="OXP416" s="47"/>
      <c r="OXQ416" s="47"/>
      <c r="OXR416" s="47"/>
      <c r="OXS416" s="47"/>
      <c r="OXT416" s="47"/>
      <c r="OXU416" s="47"/>
      <c r="OXV416" s="47"/>
      <c r="OXW416" s="47"/>
      <c r="OXX416" s="47"/>
      <c r="OXY416" s="47"/>
      <c r="OXZ416" s="47"/>
      <c r="OYA416" s="47"/>
      <c r="OYB416" s="47"/>
      <c r="OYC416" s="47"/>
      <c r="OYD416" s="47"/>
      <c r="OYE416" s="47"/>
      <c r="OYF416" s="47"/>
      <c r="OYG416" s="47"/>
      <c r="OYH416" s="47"/>
      <c r="OYI416" s="47"/>
      <c r="OYJ416" s="47"/>
      <c r="OYK416" s="47"/>
      <c r="OYL416" s="47"/>
      <c r="OYM416" s="47"/>
      <c r="OYN416" s="47"/>
      <c r="OYO416" s="47"/>
      <c r="OYP416" s="47"/>
      <c r="OYQ416" s="47"/>
      <c r="OYR416" s="47"/>
      <c r="OYS416" s="47"/>
      <c r="OYT416" s="47"/>
      <c r="OYU416" s="47"/>
      <c r="OYV416" s="47"/>
      <c r="OYW416" s="47"/>
      <c r="OYX416" s="47"/>
      <c r="OYY416" s="47"/>
      <c r="OYZ416" s="47"/>
      <c r="OZA416" s="47"/>
      <c r="OZB416" s="47"/>
      <c r="OZC416" s="47"/>
      <c r="OZD416" s="47"/>
      <c r="OZE416" s="47"/>
      <c r="OZF416" s="47"/>
      <c r="OZG416" s="47"/>
      <c r="OZH416" s="47"/>
      <c r="OZI416" s="47"/>
      <c r="OZJ416" s="47"/>
      <c r="OZK416" s="47"/>
      <c r="OZL416" s="47"/>
      <c r="OZM416" s="47"/>
      <c r="OZN416" s="47"/>
      <c r="OZO416" s="47"/>
      <c r="OZP416" s="47"/>
      <c r="OZQ416" s="47"/>
      <c r="OZR416" s="47"/>
      <c r="OZS416" s="47"/>
      <c r="OZT416" s="47"/>
      <c r="OZU416" s="47"/>
      <c r="OZV416" s="47"/>
      <c r="OZW416" s="47"/>
      <c r="OZX416" s="47"/>
      <c r="OZY416" s="47"/>
      <c r="OZZ416" s="47"/>
      <c r="PAA416" s="47"/>
      <c r="PAB416" s="47"/>
      <c r="PAC416" s="47"/>
      <c r="PAD416" s="47"/>
      <c r="PAE416" s="47"/>
      <c r="PAF416" s="47"/>
      <c r="PAG416" s="47"/>
      <c r="PAH416" s="47"/>
      <c r="PAI416" s="47"/>
      <c r="PAJ416" s="47"/>
      <c r="PAK416" s="47"/>
      <c r="PAL416" s="47"/>
      <c r="PAM416" s="47"/>
      <c r="PAN416" s="47"/>
      <c r="PAO416" s="47"/>
      <c r="PAP416" s="47"/>
      <c r="PAQ416" s="47"/>
      <c r="PAR416" s="47"/>
      <c r="PAS416" s="47"/>
      <c r="PAT416" s="47"/>
      <c r="PAU416" s="47"/>
      <c r="PAV416" s="47"/>
      <c r="PAW416" s="47"/>
      <c r="PAX416" s="47"/>
      <c r="PAY416" s="47"/>
      <c r="PAZ416" s="47"/>
      <c r="PBA416" s="47"/>
      <c r="PBB416" s="47"/>
      <c r="PBC416" s="47"/>
      <c r="PBD416" s="47"/>
      <c r="PBE416" s="47"/>
      <c r="PBF416" s="47"/>
      <c r="PBG416" s="47"/>
      <c r="PBH416" s="47"/>
      <c r="PBI416" s="47"/>
      <c r="PBJ416" s="47"/>
      <c r="PBK416" s="47"/>
      <c r="PBL416" s="47"/>
      <c r="PBM416" s="47"/>
      <c r="PBN416" s="47"/>
      <c r="PBO416" s="47"/>
      <c r="PBP416" s="47"/>
      <c r="PBQ416" s="47"/>
      <c r="PBR416" s="47"/>
      <c r="PBS416" s="47"/>
      <c r="PBT416" s="47"/>
      <c r="PBU416" s="47"/>
      <c r="PBV416" s="47"/>
      <c r="PBW416" s="47"/>
      <c r="PBX416" s="47"/>
      <c r="PBY416" s="47"/>
      <c r="PBZ416" s="47"/>
      <c r="PCA416" s="47"/>
      <c r="PCB416" s="47"/>
      <c r="PCC416" s="47"/>
      <c r="PCD416" s="47"/>
      <c r="PCE416" s="47"/>
      <c r="PCF416" s="47"/>
      <c r="PCG416" s="47"/>
      <c r="PCH416" s="47"/>
      <c r="PCI416" s="47"/>
      <c r="PCJ416" s="47"/>
      <c r="PCK416" s="47"/>
      <c r="PCL416" s="47"/>
      <c r="PCM416" s="47"/>
      <c r="PCN416" s="47"/>
      <c r="PCO416" s="47"/>
      <c r="PCP416" s="47"/>
      <c r="PCQ416" s="47"/>
      <c r="PCR416" s="47"/>
      <c r="PCS416" s="47"/>
      <c r="PCT416" s="47"/>
      <c r="PCU416" s="47"/>
      <c r="PCV416" s="47"/>
      <c r="PCW416" s="47"/>
      <c r="PCX416" s="47"/>
      <c r="PCY416" s="47"/>
      <c r="PCZ416" s="47"/>
      <c r="PDA416" s="47"/>
      <c r="PDB416" s="47"/>
      <c r="PDC416" s="47"/>
      <c r="PDD416" s="47"/>
      <c r="PDE416" s="47"/>
      <c r="PDF416" s="47"/>
      <c r="PDG416" s="47"/>
      <c r="PDH416" s="47"/>
      <c r="PDI416" s="47"/>
      <c r="PDJ416" s="47"/>
      <c r="PDK416" s="47"/>
      <c r="PDL416" s="47"/>
      <c r="PDM416" s="47"/>
      <c r="PDN416" s="47"/>
      <c r="PDO416" s="47"/>
      <c r="PDP416" s="47"/>
      <c r="PDQ416" s="47"/>
      <c r="PDR416" s="47"/>
      <c r="PDS416" s="47"/>
      <c r="PDT416" s="47"/>
      <c r="PDU416" s="47"/>
      <c r="PDV416" s="47"/>
      <c r="PDW416" s="47"/>
      <c r="PDX416" s="47"/>
      <c r="PDY416" s="47"/>
      <c r="PDZ416" s="47"/>
      <c r="PEA416" s="47"/>
      <c r="PEB416" s="47"/>
      <c r="PEC416" s="47"/>
      <c r="PED416" s="47"/>
      <c r="PEE416" s="47"/>
      <c r="PEF416" s="47"/>
      <c r="PEG416" s="47"/>
      <c r="PEH416" s="47"/>
      <c r="PEI416" s="47"/>
      <c r="PEJ416" s="47"/>
      <c r="PEK416" s="47"/>
      <c r="PEL416" s="47"/>
      <c r="PEM416" s="47"/>
      <c r="PEN416" s="47"/>
      <c r="PEO416" s="47"/>
      <c r="PEP416" s="47"/>
      <c r="PEQ416" s="47"/>
      <c r="PER416" s="47"/>
      <c r="PES416" s="47"/>
      <c r="PET416" s="47"/>
      <c r="PEU416" s="47"/>
      <c r="PEV416" s="47"/>
      <c r="PEW416" s="47"/>
      <c r="PEX416" s="47"/>
      <c r="PEY416" s="47"/>
      <c r="PEZ416" s="47"/>
      <c r="PFA416" s="47"/>
      <c r="PFB416" s="47"/>
      <c r="PFC416" s="47"/>
      <c r="PFD416" s="47"/>
      <c r="PFE416" s="47"/>
      <c r="PFF416" s="47"/>
      <c r="PFG416" s="47"/>
      <c r="PFH416" s="47"/>
      <c r="PFI416" s="47"/>
      <c r="PFJ416" s="47"/>
      <c r="PFK416" s="47"/>
      <c r="PFL416" s="47"/>
      <c r="PFM416" s="47"/>
      <c r="PFN416" s="47"/>
      <c r="PFO416" s="47"/>
      <c r="PFP416" s="47"/>
      <c r="PFQ416" s="47"/>
      <c r="PFR416" s="47"/>
      <c r="PFS416" s="47"/>
      <c r="PFT416" s="47"/>
      <c r="PFU416" s="47"/>
      <c r="PFV416" s="47"/>
      <c r="PFW416" s="47"/>
      <c r="PFX416" s="47"/>
      <c r="PFY416" s="47"/>
      <c r="PFZ416" s="47"/>
      <c r="PGA416" s="47"/>
      <c r="PGB416" s="47"/>
      <c r="PGC416" s="47"/>
      <c r="PGD416" s="47"/>
      <c r="PGE416" s="47"/>
      <c r="PGF416" s="47"/>
      <c r="PGG416" s="47"/>
      <c r="PGH416" s="47"/>
      <c r="PGI416" s="47"/>
      <c r="PGJ416" s="47"/>
      <c r="PGK416" s="47"/>
      <c r="PGL416" s="47"/>
      <c r="PGM416" s="47"/>
      <c r="PGN416" s="47"/>
      <c r="PGO416" s="47"/>
      <c r="PGP416" s="47"/>
      <c r="PGQ416" s="47"/>
      <c r="PGR416" s="47"/>
      <c r="PGS416" s="47"/>
      <c r="PGT416" s="47"/>
      <c r="PGU416" s="47"/>
      <c r="PGV416" s="47"/>
      <c r="PGW416" s="47"/>
      <c r="PGX416" s="47"/>
      <c r="PGY416" s="47"/>
      <c r="PGZ416" s="47"/>
      <c r="PHA416" s="47"/>
      <c r="PHB416" s="47"/>
      <c r="PHC416" s="47"/>
      <c r="PHD416" s="47"/>
      <c r="PHE416" s="47"/>
      <c r="PHF416" s="47"/>
      <c r="PHG416" s="47"/>
      <c r="PHH416" s="47"/>
      <c r="PHI416" s="47"/>
      <c r="PHJ416" s="47"/>
      <c r="PHK416" s="47"/>
      <c r="PHL416" s="47"/>
      <c r="PHM416" s="47"/>
      <c r="PHN416" s="47"/>
      <c r="PHO416" s="47"/>
      <c r="PHP416" s="47"/>
      <c r="PHQ416" s="47"/>
      <c r="PHR416" s="47"/>
      <c r="PHS416" s="47"/>
      <c r="PHT416" s="47"/>
      <c r="PHU416" s="47"/>
      <c r="PHV416" s="47"/>
      <c r="PHW416" s="47"/>
      <c r="PHX416" s="47"/>
      <c r="PHY416" s="47"/>
      <c r="PHZ416" s="47"/>
      <c r="PIA416" s="47"/>
      <c r="PIB416" s="47"/>
      <c r="PIC416" s="47"/>
      <c r="PID416" s="47"/>
      <c r="PIE416" s="47"/>
      <c r="PIF416" s="47"/>
      <c r="PIG416" s="47"/>
      <c r="PIH416" s="47"/>
      <c r="PII416" s="47"/>
      <c r="PIJ416" s="47"/>
      <c r="PIK416" s="47"/>
      <c r="PIL416" s="47"/>
      <c r="PIM416" s="47"/>
      <c r="PIN416" s="47"/>
      <c r="PIO416" s="47"/>
      <c r="PIP416" s="47"/>
      <c r="PIQ416" s="47"/>
      <c r="PIR416" s="47"/>
      <c r="PIS416" s="47"/>
      <c r="PIT416" s="47"/>
      <c r="PIU416" s="47"/>
      <c r="PIV416" s="47"/>
      <c r="PIW416" s="47"/>
      <c r="PIX416" s="47"/>
      <c r="PIY416" s="47"/>
      <c r="PIZ416" s="47"/>
      <c r="PJA416" s="47"/>
      <c r="PJB416" s="47"/>
      <c r="PJC416" s="47"/>
      <c r="PJD416" s="47"/>
      <c r="PJE416" s="47"/>
      <c r="PJF416" s="47"/>
      <c r="PJG416" s="47"/>
      <c r="PJH416" s="47"/>
      <c r="PJI416" s="47"/>
      <c r="PJJ416" s="47"/>
      <c r="PJK416" s="47"/>
      <c r="PJL416" s="47"/>
      <c r="PJM416" s="47"/>
      <c r="PJN416" s="47"/>
      <c r="PJO416" s="47"/>
      <c r="PJP416" s="47"/>
      <c r="PJQ416" s="47"/>
      <c r="PJR416" s="47"/>
      <c r="PJS416" s="47"/>
      <c r="PJT416" s="47"/>
      <c r="PJU416" s="47"/>
      <c r="PJV416" s="47"/>
      <c r="PJW416" s="47"/>
      <c r="PJX416" s="47"/>
      <c r="PJY416" s="47"/>
      <c r="PJZ416" s="47"/>
      <c r="PKA416" s="47"/>
      <c r="PKB416" s="47"/>
      <c r="PKC416" s="47"/>
      <c r="PKD416" s="47"/>
      <c r="PKE416" s="47"/>
      <c r="PKF416" s="47"/>
      <c r="PKG416" s="47"/>
      <c r="PKH416" s="47"/>
      <c r="PKI416" s="47"/>
      <c r="PKJ416" s="47"/>
      <c r="PKK416" s="47"/>
      <c r="PKL416" s="47"/>
      <c r="PKM416" s="47"/>
      <c r="PKN416" s="47"/>
      <c r="PKO416" s="47"/>
      <c r="PKP416" s="47"/>
      <c r="PKQ416" s="47"/>
      <c r="PKR416" s="47"/>
      <c r="PKS416" s="47"/>
      <c r="PKT416" s="47"/>
      <c r="PKU416" s="47"/>
      <c r="PKV416" s="47"/>
      <c r="PKW416" s="47"/>
      <c r="PKX416" s="47"/>
      <c r="PKY416" s="47"/>
      <c r="PKZ416" s="47"/>
      <c r="PLA416" s="47"/>
      <c r="PLB416" s="47"/>
      <c r="PLC416" s="47"/>
      <c r="PLD416" s="47"/>
      <c r="PLE416" s="47"/>
      <c r="PLF416" s="47"/>
      <c r="PLG416" s="47"/>
      <c r="PLH416" s="47"/>
      <c r="PLI416" s="47"/>
      <c r="PLJ416" s="47"/>
      <c r="PLK416" s="47"/>
      <c r="PLL416" s="47"/>
      <c r="PLM416" s="47"/>
      <c r="PLN416" s="47"/>
      <c r="PLO416" s="47"/>
      <c r="PLP416" s="47"/>
      <c r="PLQ416" s="47"/>
      <c r="PLR416" s="47"/>
      <c r="PLS416" s="47"/>
      <c r="PLT416" s="47"/>
      <c r="PLU416" s="47"/>
      <c r="PLV416" s="47"/>
      <c r="PLW416" s="47"/>
      <c r="PLX416" s="47"/>
      <c r="PLY416" s="47"/>
      <c r="PLZ416" s="47"/>
      <c r="PMA416" s="47"/>
      <c r="PMB416" s="47"/>
      <c r="PMC416" s="47"/>
      <c r="PMD416" s="47"/>
      <c r="PME416" s="47"/>
      <c r="PMF416" s="47"/>
      <c r="PMG416" s="47"/>
      <c r="PMH416" s="47"/>
      <c r="PMI416" s="47"/>
      <c r="PMJ416" s="47"/>
      <c r="PMK416" s="47"/>
      <c r="PML416" s="47"/>
      <c r="PMM416" s="47"/>
      <c r="PMN416" s="47"/>
      <c r="PMO416" s="47"/>
      <c r="PMP416" s="47"/>
      <c r="PMQ416" s="47"/>
      <c r="PMR416" s="47"/>
      <c r="PMS416" s="47"/>
      <c r="PMT416" s="47"/>
      <c r="PMU416" s="47"/>
      <c r="PMV416" s="47"/>
      <c r="PMW416" s="47"/>
      <c r="PMX416" s="47"/>
      <c r="PMY416" s="47"/>
      <c r="PMZ416" s="47"/>
      <c r="PNA416" s="47"/>
      <c r="PNB416" s="47"/>
      <c r="PNC416" s="47"/>
      <c r="PND416" s="47"/>
      <c r="PNE416" s="47"/>
      <c r="PNF416" s="47"/>
      <c r="PNG416" s="47"/>
      <c r="PNH416" s="47"/>
      <c r="PNI416" s="47"/>
      <c r="PNJ416" s="47"/>
      <c r="PNK416" s="47"/>
      <c r="PNL416" s="47"/>
      <c r="PNM416" s="47"/>
      <c r="PNN416" s="47"/>
      <c r="PNO416" s="47"/>
      <c r="PNP416" s="47"/>
      <c r="PNQ416" s="47"/>
      <c r="PNR416" s="47"/>
      <c r="PNS416" s="47"/>
      <c r="PNT416" s="47"/>
      <c r="PNU416" s="47"/>
      <c r="PNV416" s="47"/>
      <c r="PNW416" s="47"/>
      <c r="PNX416" s="47"/>
      <c r="PNY416" s="47"/>
      <c r="PNZ416" s="47"/>
      <c r="POA416" s="47"/>
      <c r="POB416" s="47"/>
      <c r="POC416" s="47"/>
      <c r="POD416" s="47"/>
      <c r="POE416" s="47"/>
      <c r="POF416" s="47"/>
      <c r="POG416" s="47"/>
      <c r="POH416" s="47"/>
      <c r="POI416" s="47"/>
      <c r="POJ416" s="47"/>
      <c r="POK416" s="47"/>
      <c r="POL416" s="47"/>
      <c r="POM416" s="47"/>
      <c r="PON416" s="47"/>
      <c r="POO416" s="47"/>
      <c r="POP416" s="47"/>
      <c r="POQ416" s="47"/>
      <c r="POR416" s="47"/>
      <c r="POS416" s="47"/>
      <c r="POT416" s="47"/>
      <c r="POU416" s="47"/>
      <c r="POV416" s="47"/>
      <c r="POW416" s="47"/>
      <c r="POX416" s="47"/>
      <c r="POY416" s="47"/>
      <c r="POZ416" s="47"/>
      <c r="PPA416" s="47"/>
      <c r="PPB416" s="47"/>
      <c r="PPC416" s="47"/>
      <c r="PPD416" s="47"/>
      <c r="PPE416" s="47"/>
      <c r="PPF416" s="47"/>
      <c r="PPG416" s="47"/>
      <c r="PPH416" s="47"/>
      <c r="PPI416" s="47"/>
      <c r="PPJ416" s="47"/>
      <c r="PPK416" s="47"/>
      <c r="PPL416" s="47"/>
      <c r="PPM416" s="47"/>
      <c r="PPN416" s="47"/>
      <c r="PPO416" s="47"/>
      <c r="PPP416" s="47"/>
      <c r="PPQ416" s="47"/>
      <c r="PPR416" s="47"/>
      <c r="PPS416" s="47"/>
      <c r="PPT416" s="47"/>
      <c r="PPU416" s="47"/>
      <c r="PPV416" s="47"/>
      <c r="PPW416" s="47"/>
      <c r="PPX416" s="47"/>
      <c r="PPY416" s="47"/>
      <c r="PPZ416" s="47"/>
      <c r="PQA416" s="47"/>
      <c r="PQB416" s="47"/>
      <c r="PQC416" s="47"/>
      <c r="PQD416" s="47"/>
      <c r="PQE416" s="47"/>
      <c r="PQF416" s="47"/>
      <c r="PQG416" s="47"/>
      <c r="PQH416" s="47"/>
      <c r="PQI416" s="47"/>
      <c r="PQJ416" s="47"/>
      <c r="PQK416" s="47"/>
      <c r="PQL416" s="47"/>
      <c r="PQM416" s="47"/>
      <c r="PQN416" s="47"/>
      <c r="PQO416" s="47"/>
      <c r="PQP416" s="47"/>
      <c r="PQQ416" s="47"/>
      <c r="PQR416" s="47"/>
      <c r="PQS416" s="47"/>
      <c r="PQT416" s="47"/>
      <c r="PQU416" s="47"/>
      <c r="PQV416" s="47"/>
      <c r="PQW416" s="47"/>
      <c r="PQX416" s="47"/>
      <c r="PQY416" s="47"/>
      <c r="PQZ416" s="47"/>
      <c r="PRA416" s="47"/>
      <c r="PRB416" s="47"/>
      <c r="PRC416" s="47"/>
      <c r="PRD416" s="47"/>
      <c r="PRE416" s="47"/>
      <c r="PRF416" s="47"/>
      <c r="PRG416" s="47"/>
      <c r="PRH416" s="47"/>
      <c r="PRI416" s="47"/>
      <c r="PRJ416" s="47"/>
      <c r="PRK416" s="47"/>
      <c r="PRL416" s="47"/>
      <c r="PRM416" s="47"/>
      <c r="PRN416" s="47"/>
      <c r="PRO416" s="47"/>
      <c r="PRP416" s="47"/>
      <c r="PRQ416" s="47"/>
      <c r="PRR416" s="47"/>
      <c r="PRS416" s="47"/>
      <c r="PRT416" s="47"/>
      <c r="PRU416" s="47"/>
      <c r="PRV416" s="47"/>
      <c r="PRW416" s="47"/>
      <c r="PRX416" s="47"/>
      <c r="PRY416" s="47"/>
      <c r="PRZ416" s="47"/>
      <c r="PSA416" s="47"/>
      <c r="PSB416" s="47"/>
      <c r="PSC416" s="47"/>
      <c r="PSD416" s="47"/>
      <c r="PSE416" s="47"/>
      <c r="PSF416" s="47"/>
      <c r="PSG416" s="47"/>
      <c r="PSH416" s="47"/>
      <c r="PSI416" s="47"/>
      <c r="PSJ416" s="47"/>
      <c r="PSK416" s="47"/>
      <c r="PSL416" s="47"/>
      <c r="PSM416" s="47"/>
      <c r="PSN416" s="47"/>
      <c r="PSO416" s="47"/>
      <c r="PSP416" s="47"/>
      <c r="PSQ416" s="47"/>
      <c r="PSR416" s="47"/>
      <c r="PSS416" s="47"/>
      <c r="PST416" s="47"/>
      <c r="PSU416" s="47"/>
      <c r="PSV416" s="47"/>
      <c r="PSW416" s="47"/>
      <c r="PSX416" s="47"/>
      <c r="PSY416" s="47"/>
      <c r="PSZ416" s="47"/>
      <c r="PTA416" s="47"/>
      <c r="PTB416" s="47"/>
      <c r="PTC416" s="47"/>
      <c r="PTD416" s="47"/>
      <c r="PTE416" s="47"/>
      <c r="PTF416" s="47"/>
      <c r="PTG416" s="47"/>
      <c r="PTH416" s="47"/>
      <c r="PTI416" s="47"/>
      <c r="PTJ416" s="47"/>
      <c r="PTK416" s="47"/>
      <c r="PTL416" s="47"/>
      <c r="PTM416" s="47"/>
      <c r="PTN416" s="47"/>
      <c r="PTO416" s="47"/>
      <c r="PTP416" s="47"/>
      <c r="PTQ416" s="47"/>
      <c r="PTR416" s="47"/>
      <c r="PTS416" s="47"/>
      <c r="PTT416" s="47"/>
      <c r="PTU416" s="47"/>
      <c r="PTV416" s="47"/>
      <c r="PTW416" s="47"/>
      <c r="PTX416" s="47"/>
      <c r="PTY416" s="47"/>
      <c r="PTZ416" s="47"/>
      <c r="PUA416" s="47"/>
      <c r="PUB416" s="47"/>
      <c r="PUC416" s="47"/>
      <c r="PUD416" s="47"/>
      <c r="PUE416" s="47"/>
      <c r="PUF416" s="47"/>
      <c r="PUG416" s="47"/>
      <c r="PUH416" s="47"/>
      <c r="PUI416" s="47"/>
      <c r="PUJ416" s="47"/>
      <c r="PUK416" s="47"/>
      <c r="PUL416" s="47"/>
      <c r="PUM416" s="47"/>
      <c r="PUN416" s="47"/>
      <c r="PUO416" s="47"/>
      <c r="PUP416" s="47"/>
      <c r="PUQ416" s="47"/>
      <c r="PUR416" s="47"/>
      <c r="PUS416" s="47"/>
      <c r="PUT416" s="47"/>
      <c r="PUU416" s="47"/>
      <c r="PUV416" s="47"/>
      <c r="PUW416" s="47"/>
      <c r="PUX416" s="47"/>
      <c r="PUY416" s="47"/>
      <c r="PUZ416" s="47"/>
      <c r="PVA416" s="47"/>
      <c r="PVB416" s="47"/>
      <c r="PVC416" s="47"/>
      <c r="PVD416" s="47"/>
      <c r="PVE416" s="47"/>
      <c r="PVF416" s="47"/>
      <c r="PVG416" s="47"/>
      <c r="PVH416" s="47"/>
      <c r="PVI416" s="47"/>
      <c r="PVJ416" s="47"/>
      <c r="PVK416" s="47"/>
      <c r="PVL416" s="47"/>
      <c r="PVM416" s="47"/>
      <c r="PVN416" s="47"/>
      <c r="PVO416" s="47"/>
      <c r="PVP416" s="47"/>
      <c r="PVQ416" s="47"/>
      <c r="PVR416" s="47"/>
      <c r="PVS416" s="47"/>
      <c r="PVT416" s="47"/>
      <c r="PVU416" s="47"/>
      <c r="PVV416" s="47"/>
      <c r="PVW416" s="47"/>
      <c r="PVX416" s="47"/>
      <c r="PVY416" s="47"/>
      <c r="PVZ416" s="47"/>
      <c r="PWA416" s="47"/>
      <c r="PWB416" s="47"/>
      <c r="PWC416" s="47"/>
      <c r="PWD416" s="47"/>
      <c r="PWE416" s="47"/>
      <c r="PWF416" s="47"/>
      <c r="PWG416" s="47"/>
      <c r="PWH416" s="47"/>
      <c r="PWI416" s="47"/>
      <c r="PWJ416" s="47"/>
      <c r="PWK416" s="47"/>
      <c r="PWL416" s="47"/>
      <c r="PWM416" s="47"/>
      <c r="PWN416" s="47"/>
      <c r="PWO416" s="47"/>
      <c r="PWP416" s="47"/>
      <c r="PWQ416" s="47"/>
      <c r="PWR416" s="47"/>
      <c r="PWS416" s="47"/>
      <c r="PWT416" s="47"/>
      <c r="PWU416" s="47"/>
      <c r="PWV416" s="47"/>
      <c r="PWW416" s="47"/>
      <c r="PWX416" s="47"/>
      <c r="PWY416" s="47"/>
      <c r="PWZ416" s="47"/>
      <c r="PXA416" s="47"/>
      <c r="PXB416" s="47"/>
      <c r="PXC416" s="47"/>
      <c r="PXD416" s="47"/>
      <c r="PXE416" s="47"/>
      <c r="PXF416" s="47"/>
      <c r="PXG416" s="47"/>
      <c r="PXH416" s="47"/>
      <c r="PXI416" s="47"/>
      <c r="PXJ416" s="47"/>
      <c r="PXK416" s="47"/>
      <c r="PXL416" s="47"/>
      <c r="PXM416" s="47"/>
      <c r="PXN416" s="47"/>
      <c r="PXO416" s="47"/>
      <c r="PXP416" s="47"/>
      <c r="PXQ416" s="47"/>
      <c r="PXR416" s="47"/>
      <c r="PXS416" s="47"/>
      <c r="PXT416" s="47"/>
      <c r="PXU416" s="47"/>
      <c r="PXV416" s="47"/>
      <c r="PXW416" s="47"/>
      <c r="PXX416" s="47"/>
      <c r="PXY416" s="47"/>
      <c r="PXZ416" s="47"/>
      <c r="PYA416" s="47"/>
      <c r="PYB416" s="47"/>
      <c r="PYC416" s="47"/>
      <c r="PYD416" s="47"/>
      <c r="PYE416" s="47"/>
      <c r="PYF416" s="47"/>
      <c r="PYG416" s="47"/>
      <c r="PYH416" s="47"/>
      <c r="PYI416" s="47"/>
      <c r="PYJ416" s="47"/>
      <c r="PYK416" s="47"/>
      <c r="PYL416" s="47"/>
      <c r="PYM416" s="47"/>
      <c r="PYN416" s="47"/>
      <c r="PYO416" s="47"/>
      <c r="PYP416" s="47"/>
      <c r="PYQ416" s="47"/>
      <c r="PYR416" s="47"/>
      <c r="PYS416" s="47"/>
      <c r="PYT416" s="47"/>
      <c r="PYU416" s="47"/>
      <c r="PYV416" s="47"/>
      <c r="PYW416" s="47"/>
      <c r="PYX416" s="47"/>
      <c r="PYY416" s="47"/>
      <c r="PYZ416" s="47"/>
      <c r="PZA416" s="47"/>
      <c r="PZB416" s="47"/>
      <c r="PZC416" s="47"/>
      <c r="PZD416" s="47"/>
      <c r="PZE416" s="47"/>
      <c r="PZF416" s="47"/>
      <c r="PZG416" s="47"/>
      <c r="PZH416" s="47"/>
      <c r="PZI416" s="47"/>
      <c r="PZJ416" s="47"/>
      <c r="PZK416" s="47"/>
      <c r="PZL416" s="47"/>
      <c r="PZM416" s="47"/>
      <c r="PZN416" s="47"/>
      <c r="PZO416" s="47"/>
      <c r="PZP416" s="47"/>
      <c r="PZQ416" s="47"/>
      <c r="PZR416" s="47"/>
      <c r="PZS416" s="47"/>
      <c r="PZT416" s="47"/>
      <c r="PZU416" s="47"/>
      <c r="PZV416" s="47"/>
      <c r="PZW416" s="47"/>
      <c r="PZX416" s="47"/>
      <c r="PZY416" s="47"/>
      <c r="PZZ416" s="47"/>
      <c r="QAA416" s="47"/>
      <c r="QAB416" s="47"/>
      <c r="QAC416" s="47"/>
      <c r="QAD416" s="47"/>
      <c r="QAE416" s="47"/>
      <c r="QAF416" s="47"/>
      <c r="QAG416" s="47"/>
      <c r="QAH416" s="47"/>
      <c r="QAI416" s="47"/>
      <c r="QAJ416" s="47"/>
      <c r="QAK416" s="47"/>
      <c r="QAL416" s="47"/>
      <c r="QAM416" s="47"/>
      <c r="QAN416" s="47"/>
      <c r="QAO416" s="47"/>
      <c r="QAP416" s="47"/>
      <c r="QAQ416" s="47"/>
      <c r="QAR416" s="47"/>
      <c r="QAS416" s="47"/>
      <c r="QAT416" s="47"/>
      <c r="QAU416" s="47"/>
      <c r="QAV416" s="47"/>
      <c r="QAW416" s="47"/>
      <c r="QAX416" s="47"/>
      <c r="QAY416" s="47"/>
      <c r="QAZ416" s="47"/>
      <c r="QBA416" s="47"/>
      <c r="QBB416" s="47"/>
      <c r="QBC416" s="47"/>
      <c r="QBD416" s="47"/>
      <c r="QBE416" s="47"/>
      <c r="QBF416" s="47"/>
      <c r="QBG416" s="47"/>
      <c r="QBH416" s="47"/>
      <c r="QBI416" s="47"/>
      <c r="QBJ416" s="47"/>
      <c r="QBK416" s="47"/>
      <c r="QBL416" s="47"/>
      <c r="QBM416" s="47"/>
      <c r="QBN416" s="47"/>
      <c r="QBO416" s="47"/>
      <c r="QBP416" s="47"/>
      <c r="QBQ416" s="47"/>
      <c r="QBR416" s="47"/>
      <c r="QBS416" s="47"/>
      <c r="QBT416" s="47"/>
      <c r="QBU416" s="47"/>
      <c r="QBV416" s="47"/>
      <c r="QBW416" s="47"/>
      <c r="QBX416" s="47"/>
      <c r="QBY416" s="47"/>
      <c r="QBZ416" s="47"/>
      <c r="QCA416" s="47"/>
      <c r="QCB416" s="47"/>
      <c r="QCC416" s="47"/>
      <c r="QCD416" s="47"/>
      <c r="QCE416" s="47"/>
      <c r="QCF416" s="47"/>
      <c r="QCG416" s="47"/>
      <c r="QCH416" s="47"/>
      <c r="QCI416" s="47"/>
      <c r="QCJ416" s="47"/>
      <c r="QCK416" s="47"/>
      <c r="QCL416" s="47"/>
      <c r="QCM416" s="47"/>
      <c r="QCN416" s="47"/>
      <c r="QCO416" s="47"/>
      <c r="QCP416" s="47"/>
      <c r="QCQ416" s="47"/>
      <c r="QCR416" s="47"/>
      <c r="QCS416" s="47"/>
      <c r="QCT416" s="47"/>
      <c r="QCU416" s="47"/>
      <c r="QCV416" s="47"/>
      <c r="QCW416" s="47"/>
      <c r="QCX416" s="47"/>
      <c r="QCY416" s="47"/>
      <c r="QCZ416" s="47"/>
      <c r="QDA416" s="47"/>
      <c r="QDB416" s="47"/>
      <c r="QDC416" s="47"/>
      <c r="QDD416" s="47"/>
      <c r="QDE416" s="47"/>
      <c r="QDF416" s="47"/>
      <c r="QDG416" s="47"/>
      <c r="QDH416" s="47"/>
      <c r="QDI416" s="47"/>
      <c r="QDJ416" s="47"/>
      <c r="QDK416" s="47"/>
      <c r="QDL416" s="47"/>
      <c r="QDM416" s="47"/>
      <c r="QDN416" s="47"/>
      <c r="QDO416" s="47"/>
      <c r="QDP416" s="47"/>
      <c r="QDQ416" s="47"/>
      <c r="QDR416" s="47"/>
      <c r="QDS416" s="47"/>
      <c r="QDT416" s="47"/>
      <c r="QDU416" s="47"/>
      <c r="QDV416" s="47"/>
      <c r="QDW416" s="47"/>
      <c r="QDX416" s="47"/>
      <c r="QDY416" s="47"/>
      <c r="QDZ416" s="47"/>
      <c r="QEA416" s="47"/>
      <c r="QEB416" s="47"/>
      <c r="QEC416" s="47"/>
      <c r="QED416" s="47"/>
      <c r="QEE416" s="47"/>
      <c r="QEF416" s="47"/>
      <c r="QEG416" s="47"/>
      <c r="QEH416" s="47"/>
      <c r="QEI416" s="47"/>
      <c r="QEJ416" s="47"/>
      <c r="QEK416" s="47"/>
      <c r="QEL416" s="47"/>
      <c r="QEM416" s="47"/>
      <c r="QEN416" s="47"/>
      <c r="QEO416" s="47"/>
      <c r="QEP416" s="47"/>
      <c r="QEQ416" s="47"/>
      <c r="QER416" s="47"/>
      <c r="QES416" s="47"/>
      <c r="QET416" s="47"/>
      <c r="QEU416" s="47"/>
      <c r="QEV416" s="47"/>
      <c r="QEW416" s="47"/>
      <c r="QEX416" s="47"/>
      <c r="QEY416" s="47"/>
      <c r="QEZ416" s="47"/>
      <c r="QFA416" s="47"/>
      <c r="QFB416" s="47"/>
      <c r="QFC416" s="47"/>
      <c r="QFD416" s="47"/>
      <c r="QFE416" s="47"/>
      <c r="QFF416" s="47"/>
      <c r="QFG416" s="47"/>
      <c r="QFH416" s="47"/>
      <c r="QFI416" s="47"/>
      <c r="QFJ416" s="47"/>
      <c r="QFK416" s="47"/>
      <c r="QFL416" s="47"/>
      <c r="QFM416" s="47"/>
      <c r="QFN416" s="47"/>
      <c r="QFO416" s="47"/>
      <c r="QFP416" s="47"/>
      <c r="QFQ416" s="47"/>
      <c r="QFR416" s="47"/>
      <c r="QFS416" s="47"/>
      <c r="QFT416" s="47"/>
      <c r="QFU416" s="47"/>
      <c r="QFV416" s="47"/>
      <c r="QFW416" s="47"/>
      <c r="QFX416" s="47"/>
      <c r="QFY416" s="47"/>
      <c r="QFZ416" s="47"/>
      <c r="QGA416" s="47"/>
      <c r="QGB416" s="47"/>
      <c r="QGC416" s="47"/>
      <c r="QGD416" s="47"/>
      <c r="QGE416" s="47"/>
      <c r="QGF416" s="47"/>
      <c r="QGG416" s="47"/>
      <c r="QGH416" s="47"/>
      <c r="QGI416" s="47"/>
      <c r="QGJ416" s="47"/>
      <c r="QGK416" s="47"/>
      <c r="QGL416" s="47"/>
      <c r="QGM416" s="47"/>
      <c r="QGN416" s="47"/>
      <c r="QGO416" s="47"/>
      <c r="QGP416" s="47"/>
      <c r="QGQ416" s="47"/>
      <c r="QGR416" s="47"/>
      <c r="QGS416" s="47"/>
      <c r="QGT416" s="47"/>
      <c r="QGU416" s="47"/>
      <c r="QGV416" s="47"/>
      <c r="QGW416" s="47"/>
      <c r="QGX416" s="47"/>
      <c r="QGY416" s="47"/>
      <c r="QGZ416" s="47"/>
      <c r="QHA416" s="47"/>
      <c r="QHB416" s="47"/>
      <c r="QHC416" s="47"/>
      <c r="QHD416" s="47"/>
      <c r="QHE416" s="47"/>
      <c r="QHF416" s="47"/>
      <c r="QHG416" s="47"/>
      <c r="QHH416" s="47"/>
      <c r="QHI416" s="47"/>
      <c r="QHJ416" s="47"/>
      <c r="QHK416" s="47"/>
      <c r="QHL416" s="47"/>
      <c r="QHM416" s="47"/>
      <c r="QHN416" s="47"/>
      <c r="QHO416" s="47"/>
      <c r="QHP416" s="47"/>
      <c r="QHQ416" s="47"/>
      <c r="QHR416" s="47"/>
      <c r="QHS416" s="47"/>
      <c r="QHT416" s="47"/>
      <c r="QHU416" s="47"/>
      <c r="QHV416" s="47"/>
      <c r="QHW416" s="47"/>
      <c r="QHX416" s="47"/>
      <c r="QHY416" s="47"/>
      <c r="QHZ416" s="47"/>
      <c r="QIA416" s="47"/>
      <c r="QIB416" s="47"/>
      <c r="QIC416" s="47"/>
      <c r="QID416" s="47"/>
      <c r="QIE416" s="47"/>
      <c r="QIF416" s="47"/>
      <c r="QIG416" s="47"/>
      <c r="QIH416" s="47"/>
      <c r="QII416" s="47"/>
      <c r="QIJ416" s="47"/>
      <c r="QIK416" s="47"/>
      <c r="QIL416" s="47"/>
      <c r="QIM416" s="47"/>
      <c r="QIN416" s="47"/>
      <c r="QIO416" s="47"/>
      <c r="QIP416" s="47"/>
      <c r="QIQ416" s="47"/>
      <c r="QIR416" s="47"/>
      <c r="QIS416" s="47"/>
      <c r="QIT416" s="47"/>
      <c r="QIU416" s="47"/>
      <c r="QIV416" s="47"/>
      <c r="QIW416" s="47"/>
      <c r="QIX416" s="47"/>
      <c r="QIY416" s="47"/>
      <c r="QIZ416" s="47"/>
      <c r="QJA416" s="47"/>
      <c r="QJB416" s="47"/>
      <c r="QJC416" s="47"/>
      <c r="QJD416" s="47"/>
      <c r="QJE416" s="47"/>
      <c r="QJF416" s="47"/>
      <c r="QJG416" s="47"/>
      <c r="QJH416" s="47"/>
      <c r="QJI416" s="47"/>
      <c r="QJJ416" s="47"/>
      <c r="QJK416" s="47"/>
      <c r="QJL416" s="47"/>
      <c r="QJM416" s="47"/>
      <c r="QJN416" s="47"/>
      <c r="QJO416" s="47"/>
      <c r="QJP416" s="47"/>
      <c r="QJQ416" s="47"/>
      <c r="QJR416" s="47"/>
      <c r="QJS416" s="47"/>
      <c r="QJT416" s="47"/>
      <c r="QJU416" s="47"/>
      <c r="QJV416" s="47"/>
      <c r="QJW416" s="47"/>
      <c r="QJX416" s="47"/>
      <c r="QJY416" s="47"/>
      <c r="QJZ416" s="47"/>
      <c r="QKA416" s="47"/>
      <c r="QKB416" s="47"/>
      <c r="QKC416" s="47"/>
      <c r="QKD416" s="47"/>
      <c r="QKE416" s="47"/>
      <c r="QKF416" s="47"/>
      <c r="QKG416" s="47"/>
      <c r="QKH416" s="47"/>
      <c r="QKI416" s="47"/>
      <c r="QKJ416" s="47"/>
      <c r="QKK416" s="47"/>
      <c r="QKL416" s="47"/>
      <c r="QKM416" s="47"/>
      <c r="QKN416" s="47"/>
      <c r="QKO416" s="47"/>
      <c r="QKP416" s="47"/>
      <c r="QKQ416" s="47"/>
      <c r="QKR416" s="47"/>
      <c r="QKS416" s="47"/>
      <c r="QKT416" s="47"/>
      <c r="QKU416" s="47"/>
      <c r="QKV416" s="47"/>
      <c r="QKW416" s="47"/>
      <c r="QKX416" s="47"/>
      <c r="QKY416" s="47"/>
      <c r="QKZ416" s="47"/>
      <c r="QLA416" s="47"/>
      <c r="QLB416" s="47"/>
      <c r="QLC416" s="47"/>
      <c r="QLD416" s="47"/>
      <c r="QLE416" s="47"/>
      <c r="QLF416" s="47"/>
      <c r="QLG416" s="47"/>
      <c r="QLH416" s="47"/>
      <c r="QLI416" s="47"/>
      <c r="QLJ416" s="47"/>
      <c r="QLK416" s="47"/>
      <c r="QLL416" s="47"/>
      <c r="QLM416" s="47"/>
      <c r="QLN416" s="47"/>
      <c r="QLO416" s="47"/>
      <c r="QLP416" s="47"/>
      <c r="QLQ416" s="47"/>
      <c r="QLR416" s="47"/>
      <c r="QLS416" s="47"/>
      <c r="QLT416" s="47"/>
      <c r="QLU416" s="47"/>
      <c r="QLV416" s="47"/>
      <c r="QLW416" s="47"/>
      <c r="QLX416" s="47"/>
      <c r="QLY416" s="47"/>
      <c r="QLZ416" s="47"/>
      <c r="QMA416" s="47"/>
      <c r="QMB416" s="47"/>
      <c r="QMC416" s="47"/>
      <c r="QMD416" s="47"/>
      <c r="QME416" s="47"/>
      <c r="QMF416" s="47"/>
      <c r="QMG416" s="47"/>
      <c r="QMH416" s="47"/>
      <c r="QMI416" s="47"/>
      <c r="QMJ416" s="47"/>
      <c r="QMK416" s="47"/>
      <c r="QML416" s="47"/>
      <c r="QMM416" s="47"/>
      <c r="QMN416" s="47"/>
      <c r="QMO416" s="47"/>
      <c r="QMP416" s="47"/>
      <c r="QMQ416" s="47"/>
      <c r="QMR416" s="47"/>
      <c r="QMS416" s="47"/>
      <c r="QMT416" s="47"/>
      <c r="QMU416" s="47"/>
      <c r="QMV416" s="47"/>
      <c r="QMW416" s="47"/>
      <c r="QMX416" s="47"/>
      <c r="QMY416" s="47"/>
      <c r="QMZ416" s="47"/>
      <c r="QNA416" s="47"/>
      <c r="QNB416" s="47"/>
      <c r="QNC416" s="47"/>
      <c r="QND416" s="47"/>
      <c r="QNE416" s="47"/>
      <c r="QNF416" s="47"/>
      <c r="QNG416" s="47"/>
      <c r="QNH416" s="47"/>
      <c r="QNI416" s="47"/>
      <c r="QNJ416" s="47"/>
      <c r="QNK416" s="47"/>
      <c r="QNL416" s="47"/>
      <c r="QNM416" s="47"/>
      <c r="QNN416" s="47"/>
      <c r="QNO416" s="47"/>
      <c r="QNP416" s="47"/>
      <c r="QNQ416" s="47"/>
      <c r="QNR416" s="47"/>
      <c r="QNS416" s="47"/>
      <c r="QNT416" s="47"/>
      <c r="QNU416" s="47"/>
      <c r="QNV416" s="47"/>
      <c r="QNW416" s="47"/>
      <c r="QNX416" s="47"/>
      <c r="QNY416" s="47"/>
      <c r="QNZ416" s="47"/>
      <c r="QOA416" s="47"/>
      <c r="QOB416" s="47"/>
      <c r="QOC416" s="47"/>
      <c r="QOD416" s="47"/>
      <c r="QOE416" s="47"/>
      <c r="QOF416" s="47"/>
      <c r="QOG416" s="47"/>
      <c r="QOH416" s="47"/>
      <c r="QOI416" s="47"/>
      <c r="QOJ416" s="47"/>
      <c r="QOK416" s="47"/>
      <c r="QOL416" s="47"/>
      <c r="QOM416" s="47"/>
      <c r="QON416" s="47"/>
      <c r="QOO416" s="47"/>
      <c r="QOP416" s="47"/>
      <c r="QOQ416" s="47"/>
      <c r="QOR416" s="47"/>
      <c r="QOS416" s="47"/>
      <c r="QOT416" s="47"/>
      <c r="QOU416" s="47"/>
      <c r="QOV416" s="47"/>
      <c r="QOW416" s="47"/>
      <c r="QOX416" s="47"/>
      <c r="QOY416" s="47"/>
      <c r="QOZ416" s="47"/>
      <c r="QPA416" s="47"/>
      <c r="QPB416" s="47"/>
      <c r="QPC416" s="47"/>
      <c r="QPD416" s="47"/>
      <c r="QPE416" s="47"/>
      <c r="QPF416" s="47"/>
      <c r="QPG416" s="47"/>
      <c r="QPH416" s="47"/>
      <c r="QPI416" s="47"/>
      <c r="QPJ416" s="47"/>
      <c r="QPK416" s="47"/>
      <c r="QPL416" s="47"/>
      <c r="QPM416" s="47"/>
      <c r="QPN416" s="47"/>
      <c r="QPO416" s="47"/>
      <c r="QPP416" s="47"/>
      <c r="QPQ416" s="47"/>
      <c r="QPR416" s="47"/>
      <c r="QPS416" s="47"/>
      <c r="QPT416" s="47"/>
      <c r="QPU416" s="47"/>
      <c r="QPV416" s="47"/>
      <c r="QPW416" s="47"/>
      <c r="QPX416" s="47"/>
      <c r="QPY416" s="47"/>
      <c r="QPZ416" s="47"/>
      <c r="QQA416" s="47"/>
      <c r="QQB416" s="47"/>
      <c r="QQC416" s="47"/>
      <c r="QQD416" s="47"/>
      <c r="QQE416" s="47"/>
      <c r="QQF416" s="47"/>
      <c r="QQG416" s="47"/>
      <c r="QQH416" s="47"/>
      <c r="QQI416" s="47"/>
      <c r="QQJ416" s="47"/>
      <c r="QQK416" s="47"/>
      <c r="QQL416" s="47"/>
      <c r="QQM416" s="47"/>
      <c r="QQN416" s="47"/>
      <c r="QQO416" s="47"/>
      <c r="QQP416" s="47"/>
      <c r="QQQ416" s="47"/>
      <c r="QQR416" s="47"/>
      <c r="QQS416" s="47"/>
      <c r="QQT416" s="47"/>
      <c r="QQU416" s="47"/>
      <c r="QQV416" s="47"/>
      <c r="QQW416" s="47"/>
      <c r="QQX416" s="47"/>
      <c r="QQY416" s="47"/>
      <c r="QQZ416" s="47"/>
      <c r="QRA416" s="47"/>
      <c r="QRB416" s="47"/>
      <c r="QRC416" s="47"/>
      <c r="QRD416" s="47"/>
      <c r="QRE416" s="47"/>
      <c r="QRF416" s="47"/>
      <c r="QRG416" s="47"/>
      <c r="QRH416" s="47"/>
      <c r="QRI416" s="47"/>
      <c r="QRJ416" s="47"/>
      <c r="QRK416" s="47"/>
      <c r="QRL416" s="47"/>
      <c r="QRM416" s="47"/>
      <c r="QRN416" s="47"/>
      <c r="QRO416" s="47"/>
      <c r="QRP416" s="47"/>
      <c r="QRQ416" s="47"/>
      <c r="QRR416" s="47"/>
      <c r="QRS416" s="47"/>
      <c r="QRT416" s="47"/>
      <c r="QRU416" s="47"/>
      <c r="QRV416" s="47"/>
      <c r="QRW416" s="47"/>
      <c r="QRX416" s="47"/>
      <c r="QRY416" s="47"/>
      <c r="QRZ416" s="47"/>
      <c r="QSA416" s="47"/>
      <c r="QSB416" s="47"/>
      <c r="QSC416" s="47"/>
      <c r="QSD416" s="47"/>
      <c r="QSE416" s="47"/>
      <c r="QSF416" s="47"/>
      <c r="QSG416" s="47"/>
      <c r="QSH416" s="47"/>
      <c r="QSI416" s="47"/>
      <c r="QSJ416" s="47"/>
      <c r="QSK416" s="47"/>
      <c r="QSL416" s="47"/>
      <c r="QSM416" s="47"/>
      <c r="QSN416" s="47"/>
      <c r="QSO416" s="47"/>
      <c r="QSP416" s="47"/>
      <c r="QSQ416" s="47"/>
      <c r="QSR416" s="47"/>
      <c r="QSS416" s="47"/>
      <c r="QST416" s="47"/>
      <c r="QSU416" s="47"/>
      <c r="QSV416" s="47"/>
      <c r="QSW416" s="47"/>
      <c r="QSX416" s="47"/>
      <c r="QSY416" s="47"/>
      <c r="QSZ416" s="47"/>
      <c r="QTA416" s="47"/>
      <c r="QTB416" s="47"/>
      <c r="QTC416" s="47"/>
      <c r="QTD416" s="47"/>
      <c r="QTE416" s="47"/>
      <c r="QTF416" s="47"/>
      <c r="QTG416" s="47"/>
      <c r="QTH416" s="47"/>
      <c r="QTI416" s="47"/>
      <c r="QTJ416" s="47"/>
      <c r="QTK416" s="47"/>
      <c r="QTL416" s="47"/>
      <c r="QTM416" s="47"/>
      <c r="QTN416" s="47"/>
      <c r="QTO416" s="47"/>
      <c r="QTP416" s="47"/>
      <c r="QTQ416" s="47"/>
      <c r="QTR416" s="47"/>
      <c r="QTS416" s="47"/>
      <c r="QTT416" s="47"/>
      <c r="QTU416" s="47"/>
      <c r="QTV416" s="47"/>
      <c r="QTW416" s="47"/>
      <c r="QTX416" s="47"/>
      <c r="QTY416" s="47"/>
      <c r="QTZ416" s="47"/>
      <c r="QUA416" s="47"/>
      <c r="QUB416" s="47"/>
      <c r="QUC416" s="47"/>
      <c r="QUD416" s="47"/>
      <c r="QUE416" s="47"/>
      <c r="QUF416" s="47"/>
      <c r="QUG416" s="47"/>
      <c r="QUH416" s="47"/>
      <c r="QUI416" s="47"/>
      <c r="QUJ416" s="47"/>
      <c r="QUK416" s="47"/>
      <c r="QUL416" s="47"/>
      <c r="QUM416" s="47"/>
      <c r="QUN416" s="47"/>
      <c r="QUO416" s="47"/>
      <c r="QUP416" s="47"/>
      <c r="QUQ416" s="47"/>
      <c r="QUR416" s="47"/>
      <c r="QUS416" s="47"/>
      <c r="QUT416" s="47"/>
      <c r="QUU416" s="47"/>
      <c r="QUV416" s="47"/>
      <c r="QUW416" s="47"/>
      <c r="QUX416" s="47"/>
      <c r="QUY416" s="47"/>
      <c r="QUZ416" s="47"/>
      <c r="QVA416" s="47"/>
      <c r="QVB416" s="47"/>
      <c r="QVC416" s="47"/>
      <c r="QVD416" s="47"/>
      <c r="QVE416" s="47"/>
      <c r="QVF416" s="47"/>
      <c r="QVG416" s="47"/>
      <c r="QVH416" s="47"/>
      <c r="QVI416" s="47"/>
      <c r="QVJ416" s="47"/>
      <c r="QVK416" s="47"/>
      <c r="QVL416" s="47"/>
      <c r="QVM416" s="47"/>
      <c r="QVN416" s="47"/>
      <c r="QVO416" s="47"/>
      <c r="QVP416" s="47"/>
      <c r="QVQ416" s="47"/>
      <c r="QVR416" s="47"/>
      <c r="QVS416" s="47"/>
      <c r="QVT416" s="47"/>
      <c r="QVU416" s="47"/>
      <c r="QVV416" s="47"/>
      <c r="QVW416" s="47"/>
      <c r="QVX416" s="47"/>
      <c r="QVY416" s="47"/>
      <c r="QVZ416" s="47"/>
      <c r="QWA416" s="47"/>
      <c r="QWB416" s="47"/>
      <c r="QWC416" s="47"/>
      <c r="QWD416" s="47"/>
      <c r="QWE416" s="47"/>
      <c r="QWF416" s="47"/>
      <c r="QWG416" s="47"/>
      <c r="QWH416" s="47"/>
      <c r="QWI416" s="47"/>
      <c r="QWJ416" s="47"/>
      <c r="QWK416" s="47"/>
      <c r="QWL416" s="47"/>
      <c r="QWM416" s="47"/>
      <c r="QWN416" s="47"/>
      <c r="QWO416" s="47"/>
      <c r="QWP416" s="47"/>
      <c r="QWQ416" s="47"/>
      <c r="QWR416" s="47"/>
      <c r="QWS416" s="47"/>
      <c r="QWT416" s="47"/>
      <c r="QWU416" s="47"/>
      <c r="QWV416" s="47"/>
      <c r="QWW416" s="47"/>
      <c r="QWX416" s="47"/>
      <c r="QWY416" s="47"/>
      <c r="QWZ416" s="47"/>
      <c r="QXA416" s="47"/>
      <c r="QXB416" s="47"/>
      <c r="QXC416" s="47"/>
      <c r="QXD416" s="47"/>
      <c r="QXE416" s="47"/>
      <c r="QXF416" s="47"/>
      <c r="QXG416" s="47"/>
      <c r="QXH416" s="47"/>
      <c r="QXI416" s="47"/>
      <c r="QXJ416" s="47"/>
      <c r="QXK416" s="47"/>
      <c r="QXL416" s="47"/>
      <c r="QXM416" s="47"/>
      <c r="QXN416" s="47"/>
      <c r="QXO416" s="47"/>
      <c r="QXP416" s="47"/>
      <c r="QXQ416" s="47"/>
      <c r="QXR416" s="47"/>
      <c r="QXS416" s="47"/>
      <c r="QXT416" s="47"/>
      <c r="QXU416" s="47"/>
      <c r="QXV416" s="47"/>
      <c r="QXW416" s="47"/>
      <c r="QXX416" s="47"/>
      <c r="QXY416" s="47"/>
      <c r="QXZ416" s="47"/>
      <c r="QYA416" s="47"/>
      <c r="QYB416" s="47"/>
      <c r="QYC416" s="47"/>
      <c r="QYD416" s="47"/>
      <c r="QYE416" s="47"/>
      <c r="QYF416" s="47"/>
      <c r="QYG416" s="47"/>
      <c r="QYH416" s="47"/>
      <c r="QYI416" s="47"/>
      <c r="QYJ416" s="47"/>
      <c r="QYK416" s="47"/>
      <c r="QYL416" s="47"/>
      <c r="QYM416" s="47"/>
      <c r="QYN416" s="47"/>
      <c r="QYO416" s="47"/>
      <c r="QYP416" s="47"/>
      <c r="QYQ416" s="47"/>
      <c r="QYR416" s="47"/>
      <c r="QYS416" s="47"/>
      <c r="QYT416" s="47"/>
      <c r="QYU416" s="47"/>
      <c r="QYV416" s="47"/>
      <c r="QYW416" s="47"/>
      <c r="QYX416" s="47"/>
      <c r="QYY416" s="47"/>
      <c r="QYZ416" s="47"/>
      <c r="QZA416" s="47"/>
      <c r="QZB416" s="47"/>
      <c r="QZC416" s="47"/>
      <c r="QZD416" s="47"/>
      <c r="QZE416" s="47"/>
      <c r="QZF416" s="47"/>
      <c r="QZG416" s="47"/>
      <c r="QZH416" s="47"/>
      <c r="QZI416" s="47"/>
      <c r="QZJ416" s="47"/>
      <c r="QZK416" s="47"/>
      <c r="QZL416" s="47"/>
      <c r="QZM416" s="47"/>
      <c r="QZN416" s="47"/>
      <c r="QZO416" s="47"/>
      <c r="QZP416" s="47"/>
      <c r="QZQ416" s="47"/>
      <c r="QZR416" s="47"/>
      <c r="QZS416" s="47"/>
      <c r="QZT416" s="47"/>
      <c r="QZU416" s="47"/>
      <c r="QZV416" s="47"/>
      <c r="QZW416" s="47"/>
      <c r="QZX416" s="47"/>
      <c r="QZY416" s="47"/>
      <c r="QZZ416" s="47"/>
      <c r="RAA416" s="47"/>
      <c r="RAB416" s="47"/>
      <c r="RAC416" s="47"/>
      <c r="RAD416" s="47"/>
      <c r="RAE416" s="47"/>
      <c r="RAF416" s="47"/>
      <c r="RAG416" s="47"/>
      <c r="RAH416" s="47"/>
      <c r="RAI416" s="47"/>
      <c r="RAJ416" s="47"/>
      <c r="RAK416" s="47"/>
      <c r="RAL416" s="47"/>
      <c r="RAM416" s="47"/>
      <c r="RAN416" s="47"/>
      <c r="RAO416" s="47"/>
      <c r="RAP416" s="47"/>
      <c r="RAQ416" s="47"/>
      <c r="RAR416" s="47"/>
      <c r="RAS416" s="47"/>
      <c r="RAT416" s="47"/>
      <c r="RAU416" s="47"/>
      <c r="RAV416" s="47"/>
      <c r="RAW416" s="47"/>
      <c r="RAX416" s="47"/>
      <c r="RAY416" s="47"/>
      <c r="RAZ416" s="47"/>
      <c r="RBA416" s="47"/>
      <c r="RBB416" s="47"/>
      <c r="RBC416" s="47"/>
      <c r="RBD416" s="47"/>
      <c r="RBE416" s="47"/>
      <c r="RBF416" s="47"/>
      <c r="RBG416" s="47"/>
      <c r="RBH416" s="47"/>
      <c r="RBI416" s="47"/>
      <c r="RBJ416" s="47"/>
      <c r="RBK416" s="47"/>
      <c r="RBL416" s="47"/>
      <c r="RBM416" s="47"/>
      <c r="RBN416" s="47"/>
      <c r="RBO416" s="47"/>
      <c r="RBP416" s="47"/>
      <c r="RBQ416" s="47"/>
      <c r="RBR416" s="47"/>
      <c r="RBS416" s="47"/>
      <c r="RBT416" s="47"/>
      <c r="RBU416" s="47"/>
      <c r="RBV416" s="47"/>
      <c r="RBW416" s="47"/>
      <c r="RBX416" s="47"/>
      <c r="RBY416" s="47"/>
      <c r="RBZ416" s="47"/>
      <c r="RCA416" s="47"/>
      <c r="RCB416" s="47"/>
      <c r="RCC416" s="47"/>
      <c r="RCD416" s="47"/>
      <c r="RCE416" s="47"/>
      <c r="RCF416" s="47"/>
      <c r="RCG416" s="47"/>
      <c r="RCH416" s="47"/>
      <c r="RCI416" s="47"/>
      <c r="RCJ416" s="47"/>
      <c r="RCK416" s="47"/>
      <c r="RCL416" s="47"/>
      <c r="RCM416" s="47"/>
      <c r="RCN416" s="47"/>
      <c r="RCO416" s="47"/>
      <c r="RCP416" s="47"/>
      <c r="RCQ416" s="47"/>
      <c r="RCR416" s="47"/>
      <c r="RCS416" s="47"/>
      <c r="RCT416" s="47"/>
      <c r="RCU416" s="47"/>
      <c r="RCV416" s="47"/>
      <c r="RCW416" s="47"/>
      <c r="RCX416" s="47"/>
      <c r="RCY416" s="47"/>
      <c r="RCZ416" s="47"/>
      <c r="RDA416" s="47"/>
      <c r="RDB416" s="47"/>
      <c r="RDC416" s="47"/>
      <c r="RDD416" s="47"/>
      <c r="RDE416" s="47"/>
      <c r="RDF416" s="47"/>
      <c r="RDG416" s="47"/>
      <c r="RDH416" s="47"/>
      <c r="RDI416" s="47"/>
      <c r="RDJ416" s="47"/>
      <c r="RDK416" s="47"/>
      <c r="RDL416" s="47"/>
      <c r="RDM416" s="47"/>
      <c r="RDN416" s="47"/>
      <c r="RDO416" s="47"/>
      <c r="RDP416" s="47"/>
      <c r="RDQ416" s="47"/>
      <c r="RDR416" s="47"/>
      <c r="RDS416" s="47"/>
      <c r="RDT416" s="47"/>
      <c r="RDU416" s="47"/>
      <c r="RDV416" s="47"/>
      <c r="RDW416" s="47"/>
      <c r="RDX416" s="47"/>
      <c r="RDY416" s="47"/>
      <c r="RDZ416" s="47"/>
      <c r="REA416" s="47"/>
      <c r="REB416" s="47"/>
      <c r="REC416" s="47"/>
      <c r="RED416" s="47"/>
      <c r="REE416" s="47"/>
      <c r="REF416" s="47"/>
      <c r="REG416" s="47"/>
      <c r="REH416" s="47"/>
      <c r="REI416" s="47"/>
      <c r="REJ416" s="47"/>
      <c r="REK416" s="47"/>
      <c r="REL416" s="47"/>
      <c r="REM416" s="47"/>
      <c r="REN416" s="47"/>
      <c r="REO416" s="47"/>
      <c r="REP416" s="47"/>
      <c r="REQ416" s="47"/>
      <c r="RER416" s="47"/>
      <c r="RES416" s="47"/>
      <c r="RET416" s="47"/>
      <c r="REU416" s="47"/>
      <c r="REV416" s="47"/>
      <c r="REW416" s="47"/>
      <c r="REX416" s="47"/>
      <c r="REY416" s="47"/>
      <c r="REZ416" s="47"/>
      <c r="RFA416" s="47"/>
      <c r="RFB416" s="47"/>
      <c r="RFC416" s="47"/>
      <c r="RFD416" s="47"/>
      <c r="RFE416" s="47"/>
      <c r="RFF416" s="47"/>
      <c r="RFG416" s="47"/>
      <c r="RFH416" s="47"/>
      <c r="RFI416" s="47"/>
      <c r="RFJ416" s="47"/>
      <c r="RFK416" s="47"/>
      <c r="RFL416" s="47"/>
      <c r="RFM416" s="47"/>
      <c r="RFN416" s="47"/>
      <c r="RFO416" s="47"/>
      <c r="RFP416" s="47"/>
      <c r="RFQ416" s="47"/>
      <c r="RFR416" s="47"/>
      <c r="RFS416" s="47"/>
      <c r="RFT416" s="47"/>
      <c r="RFU416" s="47"/>
      <c r="RFV416" s="47"/>
      <c r="RFW416" s="47"/>
      <c r="RFX416" s="47"/>
      <c r="RFY416" s="47"/>
      <c r="RFZ416" s="47"/>
      <c r="RGA416" s="47"/>
      <c r="RGB416" s="47"/>
      <c r="RGC416" s="47"/>
      <c r="RGD416" s="47"/>
      <c r="RGE416" s="47"/>
      <c r="RGF416" s="47"/>
      <c r="RGG416" s="47"/>
      <c r="RGH416" s="47"/>
      <c r="RGI416" s="47"/>
      <c r="RGJ416" s="47"/>
      <c r="RGK416" s="47"/>
      <c r="RGL416" s="47"/>
      <c r="RGM416" s="47"/>
      <c r="RGN416" s="47"/>
      <c r="RGO416" s="47"/>
      <c r="RGP416" s="47"/>
      <c r="RGQ416" s="47"/>
      <c r="RGR416" s="47"/>
      <c r="RGS416" s="47"/>
      <c r="RGT416" s="47"/>
      <c r="RGU416" s="47"/>
      <c r="RGV416" s="47"/>
      <c r="RGW416" s="47"/>
      <c r="RGX416" s="47"/>
      <c r="RGY416" s="47"/>
      <c r="RGZ416" s="47"/>
      <c r="RHA416" s="47"/>
      <c r="RHB416" s="47"/>
      <c r="RHC416" s="47"/>
      <c r="RHD416" s="47"/>
      <c r="RHE416" s="47"/>
      <c r="RHF416" s="47"/>
      <c r="RHG416" s="47"/>
      <c r="RHH416" s="47"/>
      <c r="RHI416" s="47"/>
      <c r="RHJ416" s="47"/>
      <c r="RHK416" s="47"/>
      <c r="RHL416" s="47"/>
      <c r="RHM416" s="47"/>
      <c r="RHN416" s="47"/>
      <c r="RHO416" s="47"/>
      <c r="RHP416" s="47"/>
      <c r="RHQ416" s="47"/>
      <c r="RHR416" s="47"/>
      <c r="RHS416" s="47"/>
      <c r="RHT416" s="47"/>
      <c r="RHU416" s="47"/>
      <c r="RHV416" s="47"/>
      <c r="RHW416" s="47"/>
      <c r="RHX416" s="47"/>
      <c r="RHY416" s="47"/>
      <c r="RHZ416" s="47"/>
      <c r="RIA416" s="47"/>
      <c r="RIB416" s="47"/>
      <c r="RIC416" s="47"/>
      <c r="RID416" s="47"/>
      <c r="RIE416" s="47"/>
      <c r="RIF416" s="47"/>
      <c r="RIG416" s="47"/>
      <c r="RIH416" s="47"/>
      <c r="RII416" s="47"/>
      <c r="RIJ416" s="47"/>
      <c r="RIK416" s="47"/>
      <c r="RIL416" s="47"/>
      <c r="RIM416" s="47"/>
      <c r="RIN416" s="47"/>
      <c r="RIO416" s="47"/>
      <c r="RIP416" s="47"/>
      <c r="RIQ416" s="47"/>
      <c r="RIR416" s="47"/>
      <c r="RIS416" s="47"/>
      <c r="RIT416" s="47"/>
      <c r="RIU416" s="47"/>
      <c r="RIV416" s="47"/>
      <c r="RIW416" s="47"/>
      <c r="RIX416" s="47"/>
      <c r="RIY416" s="47"/>
      <c r="RIZ416" s="47"/>
      <c r="RJA416" s="47"/>
      <c r="RJB416" s="47"/>
      <c r="RJC416" s="47"/>
      <c r="RJD416" s="47"/>
      <c r="RJE416" s="47"/>
      <c r="RJF416" s="47"/>
      <c r="RJG416" s="47"/>
      <c r="RJH416" s="47"/>
      <c r="RJI416" s="47"/>
      <c r="RJJ416" s="47"/>
      <c r="RJK416" s="47"/>
      <c r="RJL416" s="47"/>
      <c r="RJM416" s="47"/>
      <c r="RJN416" s="47"/>
      <c r="RJO416" s="47"/>
      <c r="RJP416" s="47"/>
      <c r="RJQ416" s="47"/>
      <c r="RJR416" s="47"/>
      <c r="RJS416" s="47"/>
      <c r="RJT416" s="47"/>
      <c r="RJU416" s="47"/>
      <c r="RJV416" s="47"/>
      <c r="RJW416" s="47"/>
      <c r="RJX416" s="47"/>
      <c r="RJY416" s="47"/>
      <c r="RJZ416" s="47"/>
      <c r="RKA416" s="47"/>
      <c r="RKB416" s="47"/>
      <c r="RKC416" s="47"/>
      <c r="RKD416" s="47"/>
      <c r="RKE416" s="47"/>
      <c r="RKF416" s="47"/>
      <c r="RKG416" s="47"/>
      <c r="RKH416" s="47"/>
      <c r="RKI416" s="47"/>
      <c r="RKJ416" s="47"/>
      <c r="RKK416" s="47"/>
      <c r="RKL416" s="47"/>
      <c r="RKM416" s="47"/>
      <c r="RKN416" s="47"/>
      <c r="RKO416" s="47"/>
      <c r="RKP416" s="47"/>
      <c r="RKQ416" s="47"/>
      <c r="RKR416" s="47"/>
      <c r="RKS416" s="47"/>
      <c r="RKT416" s="47"/>
      <c r="RKU416" s="47"/>
      <c r="RKV416" s="47"/>
      <c r="RKW416" s="47"/>
      <c r="RKX416" s="47"/>
      <c r="RKY416" s="47"/>
      <c r="RKZ416" s="47"/>
      <c r="RLA416" s="47"/>
      <c r="RLB416" s="47"/>
      <c r="RLC416" s="47"/>
      <c r="RLD416" s="47"/>
      <c r="RLE416" s="47"/>
      <c r="RLF416" s="47"/>
      <c r="RLG416" s="47"/>
      <c r="RLH416" s="47"/>
      <c r="RLI416" s="47"/>
      <c r="RLJ416" s="47"/>
      <c r="RLK416" s="47"/>
      <c r="RLL416" s="47"/>
      <c r="RLM416" s="47"/>
      <c r="RLN416" s="47"/>
      <c r="RLO416" s="47"/>
      <c r="RLP416" s="47"/>
      <c r="RLQ416" s="47"/>
      <c r="RLR416" s="47"/>
      <c r="RLS416" s="47"/>
      <c r="RLT416" s="47"/>
      <c r="RLU416" s="47"/>
      <c r="RLV416" s="47"/>
      <c r="RLW416" s="47"/>
      <c r="RLX416" s="47"/>
      <c r="RLY416" s="47"/>
      <c r="RLZ416" s="47"/>
      <c r="RMA416" s="47"/>
      <c r="RMB416" s="47"/>
      <c r="RMC416" s="47"/>
      <c r="RMD416" s="47"/>
      <c r="RME416" s="47"/>
      <c r="RMF416" s="47"/>
      <c r="RMG416" s="47"/>
      <c r="RMH416" s="47"/>
      <c r="RMI416" s="47"/>
      <c r="RMJ416" s="47"/>
      <c r="RMK416" s="47"/>
      <c r="RML416" s="47"/>
      <c r="RMM416" s="47"/>
      <c r="RMN416" s="47"/>
      <c r="RMO416" s="47"/>
      <c r="RMP416" s="47"/>
      <c r="RMQ416" s="47"/>
      <c r="RMR416" s="47"/>
      <c r="RMS416" s="47"/>
      <c r="RMT416" s="47"/>
      <c r="RMU416" s="47"/>
      <c r="RMV416" s="47"/>
      <c r="RMW416" s="47"/>
      <c r="RMX416" s="47"/>
      <c r="RMY416" s="47"/>
      <c r="RMZ416" s="47"/>
      <c r="RNA416" s="47"/>
      <c r="RNB416" s="47"/>
      <c r="RNC416" s="47"/>
      <c r="RND416" s="47"/>
      <c r="RNE416" s="47"/>
      <c r="RNF416" s="47"/>
      <c r="RNG416" s="47"/>
      <c r="RNH416" s="47"/>
      <c r="RNI416" s="47"/>
      <c r="RNJ416" s="47"/>
      <c r="RNK416" s="47"/>
      <c r="RNL416" s="47"/>
      <c r="RNM416" s="47"/>
      <c r="RNN416" s="47"/>
      <c r="RNO416" s="47"/>
      <c r="RNP416" s="47"/>
      <c r="RNQ416" s="47"/>
      <c r="RNR416" s="47"/>
      <c r="RNS416" s="47"/>
      <c r="RNT416" s="47"/>
      <c r="RNU416" s="47"/>
      <c r="RNV416" s="47"/>
      <c r="RNW416" s="47"/>
      <c r="RNX416" s="47"/>
      <c r="RNY416" s="47"/>
      <c r="RNZ416" s="47"/>
      <c r="ROA416" s="47"/>
      <c r="ROB416" s="47"/>
      <c r="ROC416" s="47"/>
      <c r="ROD416" s="47"/>
      <c r="ROE416" s="47"/>
      <c r="ROF416" s="47"/>
      <c r="ROG416" s="47"/>
      <c r="ROH416" s="47"/>
      <c r="ROI416" s="47"/>
      <c r="ROJ416" s="47"/>
      <c r="ROK416" s="47"/>
      <c r="ROL416" s="47"/>
      <c r="ROM416" s="47"/>
      <c r="RON416" s="47"/>
      <c r="ROO416" s="47"/>
      <c r="ROP416" s="47"/>
      <c r="ROQ416" s="47"/>
      <c r="ROR416" s="47"/>
      <c r="ROS416" s="47"/>
      <c r="ROT416" s="47"/>
      <c r="ROU416" s="47"/>
      <c r="ROV416" s="47"/>
      <c r="ROW416" s="47"/>
      <c r="ROX416" s="47"/>
      <c r="ROY416" s="47"/>
      <c r="ROZ416" s="47"/>
      <c r="RPA416" s="47"/>
      <c r="RPB416" s="47"/>
      <c r="RPC416" s="47"/>
      <c r="RPD416" s="47"/>
      <c r="RPE416" s="47"/>
      <c r="RPF416" s="47"/>
      <c r="RPG416" s="47"/>
      <c r="RPH416" s="47"/>
      <c r="RPI416" s="47"/>
      <c r="RPJ416" s="47"/>
      <c r="RPK416" s="47"/>
      <c r="RPL416" s="47"/>
      <c r="RPM416" s="47"/>
      <c r="RPN416" s="47"/>
      <c r="RPO416" s="47"/>
      <c r="RPP416" s="47"/>
      <c r="RPQ416" s="47"/>
      <c r="RPR416" s="47"/>
      <c r="RPS416" s="47"/>
      <c r="RPT416" s="47"/>
      <c r="RPU416" s="47"/>
      <c r="RPV416" s="47"/>
      <c r="RPW416" s="47"/>
      <c r="RPX416" s="47"/>
      <c r="RPY416" s="47"/>
      <c r="RPZ416" s="47"/>
      <c r="RQA416" s="47"/>
      <c r="RQB416" s="47"/>
      <c r="RQC416" s="47"/>
      <c r="RQD416" s="47"/>
      <c r="RQE416" s="47"/>
      <c r="RQF416" s="47"/>
      <c r="RQG416" s="47"/>
      <c r="RQH416" s="47"/>
      <c r="RQI416" s="47"/>
      <c r="RQJ416" s="47"/>
      <c r="RQK416" s="47"/>
      <c r="RQL416" s="47"/>
      <c r="RQM416" s="47"/>
      <c r="RQN416" s="47"/>
      <c r="RQO416" s="47"/>
      <c r="RQP416" s="47"/>
      <c r="RQQ416" s="47"/>
      <c r="RQR416" s="47"/>
      <c r="RQS416" s="47"/>
      <c r="RQT416" s="47"/>
      <c r="RQU416" s="47"/>
      <c r="RQV416" s="47"/>
      <c r="RQW416" s="47"/>
      <c r="RQX416" s="47"/>
      <c r="RQY416" s="47"/>
      <c r="RQZ416" s="47"/>
      <c r="RRA416" s="47"/>
      <c r="RRB416" s="47"/>
      <c r="RRC416" s="47"/>
      <c r="RRD416" s="47"/>
      <c r="RRE416" s="47"/>
      <c r="RRF416" s="47"/>
      <c r="RRG416" s="47"/>
      <c r="RRH416" s="47"/>
      <c r="RRI416" s="47"/>
      <c r="RRJ416" s="47"/>
      <c r="RRK416" s="47"/>
      <c r="RRL416" s="47"/>
      <c r="RRM416" s="47"/>
      <c r="RRN416" s="47"/>
      <c r="RRO416" s="47"/>
      <c r="RRP416" s="47"/>
      <c r="RRQ416" s="47"/>
      <c r="RRR416" s="47"/>
      <c r="RRS416" s="47"/>
      <c r="RRT416" s="47"/>
      <c r="RRU416" s="47"/>
      <c r="RRV416" s="47"/>
      <c r="RRW416" s="47"/>
      <c r="RRX416" s="47"/>
      <c r="RRY416" s="47"/>
      <c r="RRZ416" s="47"/>
      <c r="RSA416" s="47"/>
      <c r="RSB416" s="47"/>
      <c r="RSC416" s="47"/>
      <c r="RSD416" s="47"/>
      <c r="RSE416" s="47"/>
      <c r="RSF416" s="47"/>
      <c r="RSG416" s="47"/>
      <c r="RSH416" s="47"/>
      <c r="RSI416" s="47"/>
      <c r="RSJ416" s="47"/>
      <c r="RSK416" s="47"/>
      <c r="RSL416" s="47"/>
      <c r="RSM416" s="47"/>
      <c r="RSN416" s="47"/>
      <c r="RSO416" s="47"/>
      <c r="RSP416" s="47"/>
      <c r="RSQ416" s="47"/>
      <c r="RSR416" s="47"/>
      <c r="RSS416" s="47"/>
      <c r="RST416" s="47"/>
      <c r="RSU416" s="47"/>
      <c r="RSV416" s="47"/>
      <c r="RSW416" s="47"/>
      <c r="RSX416" s="47"/>
      <c r="RSY416" s="47"/>
      <c r="RSZ416" s="47"/>
      <c r="RTA416" s="47"/>
      <c r="RTB416" s="47"/>
      <c r="RTC416" s="47"/>
      <c r="RTD416" s="47"/>
      <c r="RTE416" s="47"/>
      <c r="RTF416" s="47"/>
      <c r="RTG416" s="47"/>
      <c r="RTH416" s="47"/>
      <c r="RTI416" s="47"/>
      <c r="RTJ416" s="47"/>
      <c r="RTK416" s="47"/>
      <c r="RTL416" s="47"/>
      <c r="RTM416" s="47"/>
      <c r="RTN416" s="47"/>
      <c r="RTO416" s="47"/>
      <c r="RTP416" s="47"/>
      <c r="RTQ416" s="47"/>
      <c r="RTR416" s="47"/>
      <c r="RTS416" s="47"/>
      <c r="RTT416" s="47"/>
      <c r="RTU416" s="47"/>
      <c r="RTV416" s="47"/>
      <c r="RTW416" s="47"/>
      <c r="RTX416" s="47"/>
      <c r="RTY416" s="47"/>
      <c r="RTZ416" s="47"/>
      <c r="RUA416" s="47"/>
      <c r="RUB416" s="47"/>
      <c r="RUC416" s="47"/>
      <c r="RUD416" s="47"/>
      <c r="RUE416" s="47"/>
      <c r="RUF416" s="47"/>
      <c r="RUG416" s="47"/>
      <c r="RUH416" s="47"/>
      <c r="RUI416" s="47"/>
      <c r="RUJ416" s="47"/>
      <c r="RUK416" s="47"/>
      <c r="RUL416" s="47"/>
      <c r="RUM416" s="47"/>
      <c r="RUN416" s="47"/>
      <c r="RUO416" s="47"/>
      <c r="RUP416" s="47"/>
      <c r="RUQ416" s="47"/>
      <c r="RUR416" s="47"/>
      <c r="RUS416" s="47"/>
      <c r="RUT416" s="47"/>
      <c r="RUU416" s="47"/>
      <c r="RUV416" s="47"/>
      <c r="RUW416" s="47"/>
      <c r="RUX416" s="47"/>
      <c r="RUY416" s="47"/>
      <c r="RUZ416" s="47"/>
      <c r="RVA416" s="47"/>
      <c r="RVB416" s="47"/>
      <c r="RVC416" s="47"/>
      <c r="RVD416" s="47"/>
      <c r="RVE416" s="47"/>
      <c r="RVF416" s="47"/>
      <c r="RVG416" s="47"/>
      <c r="RVH416" s="47"/>
      <c r="RVI416" s="47"/>
      <c r="RVJ416" s="47"/>
      <c r="RVK416" s="47"/>
      <c r="RVL416" s="47"/>
      <c r="RVM416" s="47"/>
      <c r="RVN416" s="47"/>
      <c r="RVO416" s="47"/>
      <c r="RVP416" s="47"/>
      <c r="RVQ416" s="47"/>
      <c r="RVR416" s="47"/>
      <c r="RVS416" s="47"/>
      <c r="RVT416" s="47"/>
      <c r="RVU416" s="47"/>
      <c r="RVV416" s="47"/>
      <c r="RVW416" s="47"/>
      <c r="RVX416" s="47"/>
      <c r="RVY416" s="47"/>
      <c r="RVZ416" s="47"/>
      <c r="RWA416" s="47"/>
      <c r="RWB416" s="47"/>
      <c r="RWC416" s="47"/>
      <c r="RWD416" s="47"/>
      <c r="RWE416" s="47"/>
      <c r="RWF416" s="47"/>
      <c r="RWG416" s="47"/>
      <c r="RWH416" s="47"/>
      <c r="RWI416" s="47"/>
      <c r="RWJ416" s="47"/>
      <c r="RWK416" s="47"/>
      <c r="RWL416" s="47"/>
      <c r="RWM416" s="47"/>
      <c r="RWN416" s="47"/>
      <c r="RWO416" s="47"/>
      <c r="RWP416" s="47"/>
      <c r="RWQ416" s="47"/>
      <c r="RWR416" s="47"/>
      <c r="RWS416" s="47"/>
      <c r="RWT416" s="47"/>
      <c r="RWU416" s="47"/>
      <c r="RWV416" s="47"/>
      <c r="RWW416" s="47"/>
      <c r="RWX416" s="47"/>
      <c r="RWY416" s="47"/>
      <c r="RWZ416" s="47"/>
      <c r="RXA416" s="47"/>
      <c r="RXB416" s="47"/>
      <c r="RXC416" s="47"/>
      <c r="RXD416" s="47"/>
      <c r="RXE416" s="47"/>
      <c r="RXF416" s="47"/>
      <c r="RXG416" s="47"/>
      <c r="RXH416" s="47"/>
      <c r="RXI416" s="47"/>
      <c r="RXJ416" s="47"/>
      <c r="RXK416" s="47"/>
      <c r="RXL416" s="47"/>
      <c r="RXM416" s="47"/>
      <c r="RXN416" s="47"/>
      <c r="RXO416" s="47"/>
      <c r="RXP416" s="47"/>
      <c r="RXQ416" s="47"/>
      <c r="RXR416" s="47"/>
      <c r="RXS416" s="47"/>
      <c r="RXT416" s="47"/>
      <c r="RXU416" s="47"/>
      <c r="RXV416" s="47"/>
      <c r="RXW416" s="47"/>
      <c r="RXX416" s="47"/>
      <c r="RXY416" s="47"/>
      <c r="RXZ416" s="47"/>
      <c r="RYA416" s="47"/>
      <c r="RYB416" s="47"/>
      <c r="RYC416" s="47"/>
      <c r="RYD416" s="47"/>
      <c r="RYE416" s="47"/>
      <c r="RYF416" s="47"/>
      <c r="RYG416" s="47"/>
      <c r="RYH416" s="47"/>
      <c r="RYI416" s="47"/>
      <c r="RYJ416" s="47"/>
      <c r="RYK416" s="47"/>
      <c r="RYL416" s="47"/>
      <c r="RYM416" s="47"/>
      <c r="RYN416" s="47"/>
      <c r="RYO416" s="47"/>
      <c r="RYP416" s="47"/>
      <c r="RYQ416" s="47"/>
      <c r="RYR416" s="47"/>
      <c r="RYS416" s="47"/>
      <c r="RYT416" s="47"/>
      <c r="RYU416" s="47"/>
      <c r="RYV416" s="47"/>
      <c r="RYW416" s="47"/>
      <c r="RYX416" s="47"/>
      <c r="RYY416" s="47"/>
      <c r="RYZ416" s="47"/>
      <c r="RZA416" s="47"/>
      <c r="RZB416" s="47"/>
      <c r="RZC416" s="47"/>
      <c r="RZD416" s="47"/>
      <c r="RZE416" s="47"/>
      <c r="RZF416" s="47"/>
      <c r="RZG416" s="47"/>
      <c r="RZH416" s="47"/>
      <c r="RZI416" s="47"/>
      <c r="RZJ416" s="47"/>
      <c r="RZK416" s="47"/>
      <c r="RZL416" s="47"/>
      <c r="RZM416" s="47"/>
      <c r="RZN416" s="47"/>
      <c r="RZO416" s="47"/>
      <c r="RZP416" s="47"/>
      <c r="RZQ416" s="47"/>
      <c r="RZR416" s="47"/>
      <c r="RZS416" s="47"/>
      <c r="RZT416" s="47"/>
      <c r="RZU416" s="47"/>
      <c r="RZV416" s="47"/>
      <c r="RZW416" s="47"/>
      <c r="RZX416" s="47"/>
      <c r="RZY416" s="47"/>
      <c r="RZZ416" s="47"/>
      <c r="SAA416" s="47"/>
      <c r="SAB416" s="47"/>
      <c r="SAC416" s="47"/>
      <c r="SAD416" s="47"/>
      <c r="SAE416" s="47"/>
      <c r="SAF416" s="47"/>
      <c r="SAG416" s="47"/>
      <c r="SAH416" s="47"/>
      <c r="SAI416" s="47"/>
      <c r="SAJ416" s="47"/>
      <c r="SAK416" s="47"/>
      <c r="SAL416" s="47"/>
      <c r="SAM416" s="47"/>
      <c r="SAN416" s="47"/>
      <c r="SAO416" s="47"/>
      <c r="SAP416" s="47"/>
      <c r="SAQ416" s="47"/>
      <c r="SAR416" s="47"/>
      <c r="SAS416" s="47"/>
      <c r="SAT416" s="47"/>
      <c r="SAU416" s="47"/>
      <c r="SAV416" s="47"/>
      <c r="SAW416" s="47"/>
      <c r="SAX416" s="47"/>
      <c r="SAY416" s="47"/>
      <c r="SAZ416" s="47"/>
      <c r="SBA416" s="47"/>
      <c r="SBB416" s="47"/>
      <c r="SBC416" s="47"/>
      <c r="SBD416" s="47"/>
      <c r="SBE416" s="47"/>
      <c r="SBF416" s="47"/>
      <c r="SBG416" s="47"/>
      <c r="SBH416" s="47"/>
      <c r="SBI416" s="47"/>
      <c r="SBJ416" s="47"/>
      <c r="SBK416" s="47"/>
      <c r="SBL416" s="47"/>
      <c r="SBM416" s="47"/>
      <c r="SBN416" s="47"/>
      <c r="SBO416" s="47"/>
      <c r="SBP416" s="47"/>
      <c r="SBQ416" s="47"/>
      <c r="SBR416" s="47"/>
      <c r="SBS416" s="47"/>
      <c r="SBT416" s="47"/>
      <c r="SBU416" s="47"/>
      <c r="SBV416" s="47"/>
      <c r="SBW416" s="47"/>
      <c r="SBX416" s="47"/>
      <c r="SBY416" s="47"/>
      <c r="SBZ416" s="47"/>
      <c r="SCA416" s="47"/>
      <c r="SCB416" s="47"/>
      <c r="SCC416" s="47"/>
      <c r="SCD416" s="47"/>
      <c r="SCE416" s="47"/>
      <c r="SCF416" s="47"/>
      <c r="SCG416" s="47"/>
      <c r="SCH416" s="47"/>
      <c r="SCI416" s="47"/>
      <c r="SCJ416" s="47"/>
      <c r="SCK416" s="47"/>
      <c r="SCL416" s="47"/>
      <c r="SCM416" s="47"/>
      <c r="SCN416" s="47"/>
      <c r="SCO416" s="47"/>
      <c r="SCP416" s="47"/>
      <c r="SCQ416" s="47"/>
      <c r="SCR416" s="47"/>
      <c r="SCS416" s="47"/>
      <c r="SCT416" s="47"/>
      <c r="SCU416" s="47"/>
      <c r="SCV416" s="47"/>
      <c r="SCW416" s="47"/>
      <c r="SCX416" s="47"/>
      <c r="SCY416" s="47"/>
      <c r="SCZ416" s="47"/>
      <c r="SDA416" s="47"/>
      <c r="SDB416" s="47"/>
      <c r="SDC416" s="47"/>
      <c r="SDD416" s="47"/>
      <c r="SDE416" s="47"/>
      <c r="SDF416" s="47"/>
      <c r="SDG416" s="47"/>
      <c r="SDH416" s="47"/>
      <c r="SDI416" s="47"/>
      <c r="SDJ416" s="47"/>
      <c r="SDK416" s="47"/>
      <c r="SDL416" s="47"/>
      <c r="SDM416" s="47"/>
      <c r="SDN416" s="47"/>
      <c r="SDO416" s="47"/>
      <c r="SDP416" s="47"/>
      <c r="SDQ416" s="47"/>
      <c r="SDR416" s="47"/>
      <c r="SDS416" s="47"/>
      <c r="SDT416" s="47"/>
      <c r="SDU416" s="47"/>
      <c r="SDV416" s="47"/>
      <c r="SDW416" s="47"/>
      <c r="SDX416" s="47"/>
      <c r="SDY416" s="47"/>
      <c r="SDZ416" s="47"/>
      <c r="SEA416" s="47"/>
      <c r="SEB416" s="47"/>
      <c r="SEC416" s="47"/>
      <c r="SED416" s="47"/>
      <c r="SEE416" s="47"/>
      <c r="SEF416" s="47"/>
      <c r="SEG416" s="47"/>
      <c r="SEH416" s="47"/>
      <c r="SEI416" s="47"/>
      <c r="SEJ416" s="47"/>
      <c r="SEK416" s="47"/>
      <c r="SEL416" s="47"/>
      <c r="SEM416" s="47"/>
      <c r="SEN416" s="47"/>
      <c r="SEO416" s="47"/>
      <c r="SEP416" s="47"/>
      <c r="SEQ416" s="47"/>
      <c r="SER416" s="47"/>
      <c r="SES416" s="47"/>
      <c r="SET416" s="47"/>
      <c r="SEU416" s="47"/>
      <c r="SEV416" s="47"/>
      <c r="SEW416" s="47"/>
      <c r="SEX416" s="47"/>
      <c r="SEY416" s="47"/>
      <c r="SEZ416" s="47"/>
      <c r="SFA416" s="47"/>
      <c r="SFB416" s="47"/>
      <c r="SFC416" s="47"/>
      <c r="SFD416" s="47"/>
      <c r="SFE416" s="47"/>
      <c r="SFF416" s="47"/>
      <c r="SFG416" s="47"/>
      <c r="SFH416" s="47"/>
      <c r="SFI416" s="47"/>
      <c r="SFJ416" s="47"/>
      <c r="SFK416" s="47"/>
      <c r="SFL416" s="47"/>
      <c r="SFM416" s="47"/>
      <c r="SFN416" s="47"/>
      <c r="SFO416" s="47"/>
      <c r="SFP416" s="47"/>
      <c r="SFQ416" s="47"/>
      <c r="SFR416" s="47"/>
      <c r="SFS416" s="47"/>
      <c r="SFT416" s="47"/>
      <c r="SFU416" s="47"/>
      <c r="SFV416" s="47"/>
      <c r="SFW416" s="47"/>
      <c r="SFX416" s="47"/>
      <c r="SFY416" s="47"/>
      <c r="SFZ416" s="47"/>
      <c r="SGA416" s="47"/>
      <c r="SGB416" s="47"/>
      <c r="SGC416" s="47"/>
      <c r="SGD416" s="47"/>
      <c r="SGE416" s="47"/>
      <c r="SGF416" s="47"/>
      <c r="SGG416" s="47"/>
      <c r="SGH416" s="47"/>
      <c r="SGI416" s="47"/>
      <c r="SGJ416" s="47"/>
      <c r="SGK416" s="47"/>
      <c r="SGL416" s="47"/>
      <c r="SGM416" s="47"/>
      <c r="SGN416" s="47"/>
      <c r="SGO416" s="47"/>
      <c r="SGP416" s="47"/>
      <c r="SGQ416" s="47"/>
      <c r="SGR416" s="47"/>
      <c r="SGS416" s="47"/>
      <c r="SGT416" s="47"/>
      <c r="SGU416" s="47"/>
      <c r="SGV416" s="47"/>
      <c r="SGW416" s="47"/>
      <c r="SGX416" s="47"/>
      <c r="SGY416" s="47"/>
      <c r="SGZ416" s="47"/>
      <c r="SHA416" s="47"/>
      <c r="SHB416" s="47"/>
      <c r="SHC416" s="47"/>
      <c r="SHD416" s="47"/>
      <c r="SHE416" s="47"/>
      <c r="SHF416" s="47"/>
      <c r="SHG416" s="47"/>
      <c r="SHH416" s="47"/>
      <c r="SHI416" s="47"/>
      <c r="SHJ416" s="47"/>
      <c r="SHK416" s="47"/>
      <c r="SHL416" s="47"/>
      <c r="SHM416" s="47"/>
      <c r="SHN416" s="47"/>
      <c r="SHO416" s="47"/>
      <c r="SHP416" s="47"/>
      <c r="SHQ416" s="47"/>
      <c r="SHR416" s="47"/>
      <c r="SHS416" s="47"/>
      <c r="SHT416" s="47"/>
      <c r="SHU416" s="47"/>
      <c r="SHV416" s="47"/>
      <c r="SHW416" s="47"/>
      <c r="SHX416" s="47"/>
      <c r="SHY416" s="47"/>
      <c r="SHZ416" s="47"/>
      <c r="SIA416" s="47"/>
      <c r="SIB416" s="47"/>
      <c r="SIC416" s="47"/>
      <c r="SID416" s="47"/>
      <c r="SIE416" s="47"/>
      <c r="SIF416" s="47"/>
      <c r="SIG416" s="47"/>
      <c r="SIH416" s="47"/>
      <c r="SII416" s="47"/>
      <c r="SIJ416" s="47"/>
      <c r="SIK416" s="47"/>
      <c r="SIL416" s="47"/>
      <c r="SIM416" s="47"/>
      <c r="SIN416" s="47"/>
      <c r="SIO416" s="47"/>
      <c r="SIP416" s="47"/>
      <c r="SIQ416" s="47"/>
      <c r="SIR416" s="47"/>
      <c r="SIS416" s="47"/>
      <c r="SIT416" s="47"/>
      <c r="SIU416" s="47"/>
      <c r="SIV416" s="47"/>
      <c r="SIW416" s="47"/>
      <c r="SIX416" s="47"/>
      <c r="SIY416" s="47"/>
      <c r="SIZ416" s="47"/>
      <c r="SJA416" s="47"/>
      <c r="SJB416" s="47"/>
      <c r="SJC416" s="47"/>
      <c r="SJD416" s="47"/>
      <c r="SJE416" s="47"/>
      <c r="SJF416" s="47"/>
      <c r="SJG416" s="47"/>
      <c r="SJH416" s="47"/>
      <c r="SJI416" s="47"/>
      <c r="SJJ416" s="47"/>
      <c r="SJK416" s="47"/>
      <c r="SJL416" s="47"/>
      <c r="SJM416" s="47"/>
      <c r="SJN416" s="47"/>
      <c r="SJO416" s="47"/>
      <c r="SJP416" s="47"/>
      <c r="SJQ416" s="47"/>
      <c r="SJR416" s="47"/>
      <c r="SJS416" s="47"/>
      <c r="SJT416" s="47"/>
      <c r="SJU416" s="47"/>
      <c r="SJV416" s="47"/>
      <c r="SJW416" s="47"/>
      <c r="SJX416" s="47"/>
      <c r="SJY416" s="47"/>
      <c r="SJZ416" s="47"/>
      <c r="SKA416" s="47"/>
      <c r="SKB416" s="47"/>
      <c r="SKC416" s="47"/>
      <c r="SKD416" s="47"/>
      <c r="SKE416" s="47"/>
      <c r="SKF416" s="47"/>
      <c r="SKG416" s="47"/>
      <c r="SKH416" s="47"/>
      <c r="SKI416" s="47"/>
      <c r="SKJ416" s="47"/>
      <c r="SKK416" s="47"/>
      <c r="SKL416" s="47"/>
      <c r="SKM416" s="47"/>
      <c r="SKN416" s="47"/>
      <c r="SKO416" s="47"/>
      <c r="SKP416" s="47"/>
      <c r="SKQ416" s="47"/>
      <c r="SKR416" s="47"/>
      <c r="SKS416" s="47"/>
      <c r="SKT416" s="47"/>
      <c r="SKU416" s="47"/>
      <c r="SKV416" s="47"/>
      <c r="SKW416" s="47"/>
      <c r="SKX416" s="47"/>
      <c r="SKY416" s="47"/>
      <c r="SKZ416" s="47"/>
      <c r="SLA416" s="47"/>
      <c r="SLB416" s="47"/>
      <c r="SLC416" s="47"/>
      <c r="SLD416" s="47"/>
      <c r="SLE416" s="47"/>
      <c r="SLF416" s="47"/>
      <c r="SLG416" s="47"/>
      <c r="SLH416" s="47"/>
      <c r="SLI416" s="47"/>
      <c r="SLJ416" s="47"/>
      <c r="SLK416" s="47"/>
      <c r="SLL416" s="47"/>
      <c r="SLM416" s="47"/>
      <c r="SLN416" s="47"/>
      <c r="SLO416" s="47"/>
      <c r="SLP416" s="47"/>
      <c r="SLQ416" s="47"/>
      <c r="SLR416" s="47"/>
      <c r="SLS416" s="47"/>
      <c r="SLT416" s="47"/>
      <c r="SLU416" s="47"/>
      <c r="SLV416" s="47"/>
      <c r="SLW416" s="47"/>
      <c r="SLX416" s="47"/>
      <c r="SLY416" s="47"/>
      <c r="SLZ416" s="47"/>
      <c r="SMA416" s="47"/>
      <c r="SMB416" s="47"/>
      <c r="SMC416" s="47"/>
      <c r="SMD416" s="47"/>
      <c r="SME416" s="47"/>
      <c r="SMF416" s="47"/>
      <c r="SMG416" s="47"/>
      <c r="SMH416" s="47"/>
      <c r="SMI416" s="47"/>
      <c r="SMJ416" s="47"/>
      <c r="SMK416" s="47"/>
      <c r="SML416" s="47"/>
      <c r="SMM416" s="47"/>
      <c r="SMN416" s="47"/>
      <c r="SMO416" s="47"/>
      <c r="SMP416" s="47"/>
      <c r="SMQ416" s="47"/>
      <c r="SMR416" s="47"/>
      <c r="SMS416" s="47"/>
      <c r="SMT416" s="47"/>
      <c r="SMU416" s="47"/>
      <c r="SMV416" s="47"/>
      <c r="SMW416" s="47"/>
      <c r="SMX416" s="47"/>
      <c r="SMY416" s="47"/>
      <c r="SMZ416" s="47"/>
      <c r="SNA416" s="47"/>
      <c r="SNB416" s="47"/>
      <c r="SNC416" s="47"/>
      <c r="SND416" s="47"/>
      <c r="SNE416" s="47"/>
      <c r="SNF416" s="47"/>
      <c r="SNG416" s="47"/>
      <c r="SNH416" s="47"/>
      <c r="SNI416" s="47"/>
      <c r="SNJ416" s="47"/>
      <c r="SNK416" s="47"/>
      <c r="SNL416" s="47"/>
      <c r="SNM416" s="47"/>
      <c r="SNN416" s="47"/>
      <c r="SNO416" s="47"/>
      <c r="SNP416" s="47"/>
      <c r="SNQ416" s="47"/>
      <c r="SNR416" s="47"/>
      <c r="SNS416" s="47"/>
      <c r="SNT416" s="47"/>
      <c r="SNU416" s="47"/>
      <c r="SNV416" s="47"/>
      <c r="SNW416" s="47"/>
      <c r="SNX416" s="47"/>
      <c r="SNY416" s="47"/>
      <c r="SNZ416" s="47"/>
      <c r="SOA416" s="47"/>
      <c r="SOB416" s="47"/>
      <c r="SOC416" s="47"/>
      <c r="SOD416" s="47"/>
      <c r="SOE416" s="47"/>
      <c r="SOF416" s="47"/>
      <c r="SOG416" s="47"/>
      <c r="SOH416" s="47"/>
      <c r="SOI416" s="47"/>
      <c r="SOJ416" s="47"/>
      <c r="SOK416" s="47"/>
      <c r="SOL416" s="47"/>
      <c r="SOM416" s="47"/>
      <c r="SON416" s="47"/>
      <c r="SOO416" s="47"/>
      <c r="SOP416" s="47"/>
      <c r="SOQ416" s="47"/>
      <c r="SOR416" s="47"/>
      <c r="SOS416" s="47"/>
      <c r="SOT416" s="47"/>
      <c r="SOU416" s="47"/>
      <c r="SOV416" s="47"/>
      <c r="SOW416" s="47"/>
      <c r="SOX416" s="47"/>
      <c r="SOY416" s="47"/>
      <c r="SOZ416" s="47"/>
      <c r="SPA416" s="47"/>
      <c r="SPB416" s="47"/>
      <c r="SPC416" s="47"/>
      <c r="SPD416" s="47"/>
      <c r="SPE416" s="47"/>
      <c r="SPF416" s="47"/>
      <c r="SPG416" s="47"/>
      <c r="SPH416" s="47"/>
      <c r="SPI416" s="47"/>
      <c r="SPJ416" s="47"/>
      <c r="SPK416" s="47"/>
      <c r="SPL416" s="47"/>
      <c r="SPM416" s="47"/>
      <c r="SPN416" s="47"/>
      <c r="SPO416" s="47"/>
      <c r="SPP416" s="47"/>
      <c r="SPQ416" s="47"/>
      <c r="SPR416" s="47"/>
      <c r="SPS416" s="47"/>
      <c r="SPT416" s="47"/>
      <c r="SPU416" s="47"/>
      <c r="SPV416" s="47"/>
      <c r="SPW416" s="47"/>
      <c r="SPX416" s="47"/>
      <c r="SPY416" s="47"/>
      <c r="SPZ416" s="47"/>
      <c r="SQA416" s="47"/>
      <c r="SQB416" s="47"/>
      <c r="SQC416" s="47"/>
      <c r="SQD416" s="47"/>
      <c r="SQE416" s="47"/>
      <c r="SQF416" s="47"/>
      <c r="SQG416" s="47"/>
      <c r="SQH416" s="47"/>
      <c r="SQI416" s="47"/>
      <c r="SQJ416" s="47"/>
      <c r="SQK416" s="47"/>
      <c r="SQL416" s="47"/>
      <c r="SQM416" s="47"/>
      <c r="SQN416" s="47"/>
      <c r="SQO416" s="47"/>
      <c r="SQP416" s="47"/>
      <c r="SQQ416" s="47"/>
      <c r="SQR416" s="47"/>
      <c r="SQS416" s="47"/>
      <c r="SQT416" s="47"/>
      <c r="SQU416" s="47"/>
      <c r="SQV416" s="47"/>
      <c r="SQW416" s="47"/>
      <c r="SQX416" s="47"/>
      <c r="SQY416" s="47"/>
      <c r="SQZ416" s="47"/>
      <c r="SRA416" s="47"/>
      <c r="SRB416" s="47"/>
      <c r="SRC416" s="47"/>
      <c r="SRD416" s="47"/>
      <c r="SRE416" s="47"/>
      <c r="SRF416" s="47"/>
      <c r="SRG416" s="47"/>
      <c r="SRH416" s="47"/>
      <c r="SRI416" s="47"/>
      <c r="SRJ416" s="47"/>
      <c r="SRK416" s="47"/>
      <c r="SRL416" s="47"/>
      <c r="SRM416" s="47"/>
      <c r="SRN416" s="47"/>
      <c r="SRO416" s="47"/>
      <c r="SRP416" s="47"/>
      <c r="SRQ416" s="47"/>
      <c r="SRR416" s="47"/>
      <c r="SRS416" s="47"/>
      <c r="SRT416" s="47"/>
      <c r="SRU416" s="47"/>
      <c r="SRV416" s="47"/>
      <c r="SRW416" s="47"/>
      <c r="SRX416" s="47"/>
      <c r="SRY416" s="47"/>
      <c r="SRZ416" s="47"/>
      <c r="SSA416" s="47"/>
      <c r="SSB416" s="47"/>
      <c r="SSC416" s="47"/>
      <c r="SSD416" s="47"/>
      <c r="SSE416" s="47"/>
      <c r="SSF416" s="47"/>
      <c r="SSG416" s="47"/>
      <c r="SSH416" s="47"/>
      <c r="SSI416" s="47"/>
      <c r="SSJ416" s="47"/>
      <c r="SSK416" s="47"/>
      <c r="SSL416" s="47"/>
      <c r="SSM416" s="47"/>
      <c r="SSN416" s="47"/>
      <c r="SSO416" s="47"/>
      <c r="SSP416" s="47"/>
      <c r="SSQ416" s="47"/>
      <c r="SSR416" s="47"/>
      <c r="SSS416" s="47"/>
      <c r="SST416" s="47"/>
      <c r="SSU416" s="47"/>
      <c r="SSV416" s="47"/>
      <c r="SSW416" s="47"/>
      <c r="SSX416" s="47"/>
      <c r="SSY416" s="47"/>
      <c r="SSZ416" s="47"/>
      <c r="STA416" s="47"/>
      <c r="STB416" s="47"/>
      <c r="STC416" s="47"/>
      <c r="STD416" s="47"/>
      <c r="STE416" s="47"/>
      <c r="STF416" s="47"/>
      <c r="STG416" s="47"/>
      <c r="STH416" s="47"/>
      <c r="STI416" s="47"/>
      <c r="STJ416" s="47"/>
      <c r="STK416" s="47"/>
      <c r="STL416" s="47"/>
      <c r="STM416" s="47"/>
      <c r="STN416" s="47"/>
      <c r="STO416" s="47"/>
      <c r="STP416" s="47"/>
      <c r="STQ416" s="47"/>
      <c r="STR416" s="47"/>
      <c r="STS416" s="47"/>
      <c r="STT416" s="47"/>
      <c r="STU416" s="47"/>
      <c r="STV416" s="47"/>
      <c r="STW416" s="47"/>
      <c r="STX416" s="47"/>
      <c r="STY416" s="47"/>
      <c r="STZ416" s="47"/>
      <c r="SUA416" s="47"/>
      <c r="SUB416" s="47"/>
      <c r="SUC416" s="47"/>
      <c r="SUD416" s="47"/>
      <c r="SUE416" s="47"/>
      <c r="SUF416" s="47"/>
      <c r="SUG416" s="47"/>
      <c r="SUH416" s="47"/>
      <c r="SUI416" s="47"/>
      <c r="SUJ416" s="47"/>
      <c r="SUK416" s="47"/>
      <c r="SUL416" s="47"/>
      <c r="SUM416" s="47"/>
      <c r="SUN416" s="47"/>
      <c r="SUO416" s="47"/>
      <c r="SUP416" s="47"/>
      <c r="SUQ416" s="47"/>
      <c r="SUR416" s="47"/>
      <c r="SUS416" s="47"/>
      <c r="SUT416" s="47"/>
      <c r="SUU416" s="47"/>
      <c r="SUV416" s="47"/>
      <c r="SUW416" s="47"/>
      <c r="SUX416" s="47"/>
      <c r="SUY416" s="47"/>
      <c r="SUZ416" s="47"/>
      <c r="SVA416" s="47"/>
      <c r="SVB416" s="47"/>
      <c r="SVC416" s="47"/>
      <c r="SVD416" s="47"/>
      <c r="SVE416" s="47"/>
      <c r="SVF416" s="47"/>
      <c r="SVG416" s="47"/>
      <c r="SVH416" s="47"/>
      <c r="SVI416" s="47"/>
      <c r="SVJ416" s="47"/>
      <c r="SVK416" s="47"/>
      <c r="SVL416" s="47"/>
      <c r="SVM416" s="47"/>
      <c r="SVN416" s="47"/>
      <c r="SVO416" s="47"/>
      <c r="SVP416" s="47"/>
      <c r="SVQ416" s="47"/>
      <c r="SVR416" s="47"/>
      <c r="SVS416" s="47"/>
      <c r="SVT416" s="47"/>
      <c r="SVU416" s="47"/>
      <c r="SVV416" s="47"/>
      <c r="SVW416" s="47"/>
      <c r="SVX416" s="47"/>
      <c r="SVY416" s="47"/>
      <c r="SVZ416" s="47"/>
      <c r="SWA416" s="47"/>
      <c r="SWB416" s="47"/>
      <c r="SWC416" s="47"/>
      <c r="SWD416" s="47"/>
      <c r="SWE416" s="47"/>
      <c r="SWF416" s="47"/>
      <c r="SWG416" s="47"/>
      <c r="SWH416" s="47"/>
      <c r="SWI416" s="47"/>
      <c r="SWJ416" s="47"/>
      <c r="SWK416" s="47"/>
      <c r="SWL416" s="47"/>
      <c r="SWM416" s="47"/>
      <c r="SWN416" s="47"/>
      <c r="SWO416" s="47"/>
      <c r="SWP416" s="47"/>
      <c r="SWQ416" s="47"/>
      <c r="SWR416" s="47"/>
      <c r="SWS416" s="47"/>
      <c r="SWT416" s="47"/>
      <c r="SWU416" s="47"/>
      <c r="SWV416" s="47"/>
      <c r="SWW416" s="47"/>
      <c r="SWX416" s="47"/>
      <c r="SWY416" s="47"/>
      <c r="SWZ416" s="47"/>
      <c r="SXA416" s="47"/>
      <c r="SXB416" s="47"/>
      <c r="SXC416" s="47"/>
      <c r="SXD416" s="47"/>
      <c r="SXE416" s="47"/>
      <c r="SXF416" s="47"/>
      <c r="SXG416" s="47"/>
      <c r="SXH416" s="47"/>
      <c r="SXI416" s="47"/>
      <c r="SXJ416" s="47"/>
      <c r="SXK416" s="47"/>
      <c r="SXL416" s="47"/>
      <c r="SXM416" s="47"/>
      <c r="SXN416" s="47"/>
      <c r="SXO416" s="47"/>
      <c r="SXP416" s="47"/>
      <c r="SXQ416" s="47"/>
      <c r="SXR416" s="47"/>
      <c r="SXS416" s="47"/>
      <c r="SXT416" s="47"/>
      <c r="SXU416" s="47"/>
      <c r="SXV416" s="47"/>
      <c r="SXW416" s="47"/>
      <c r="SXX416" s="47"/>
      <c r="SXY416" s="47"/>
      <c r="SXZ416" s="47"/>
      <c r="SYA416" s="47"/>
      <c r="SYB416" s="47"/>
      <c r="SYC416" s="47"/>
      <c r="SYD416" s="47"/>
      <c r="SYE416" s="47"/>
      <c r="SYF416" s="47"/>
      <c r="SYG416" s="47"/>
      <c r="SYH416" s="47"/>
      <c r="SYI416" s="47"/>
      <c r="SYJ416" s="47"/>
      <c r="SYK416" s="47"/>
      <c r="SYL416" s="47"/>
      <c r="SYM416" s="47"/>
      <c r="SYN416" s="47"/>
      <c r="SYO416" s="47"/>
      <c r="SYP416" s="47"/>
      <c r="SYQ416" s="47"/>
      <c r="SYR416" s="47"/>
      <c r="SYS416" s="47"/>
      <c r="SYT416" s="47"/>
      <c r="SYU416" s="47"/>
      <c r="SYV416" s="47"/>
      <c r="SYW416" s="47"/>
      <c r="SYX416" s="47"/>
      <c r="SYY416" s="47"/>
      <c r="SYZ416" s="47"/>
      <c r="SZA416" s="47"/>
      <c r="SZB416" s="47"/>
      <c r="SZC416" s="47"/>
      <c r="SZD416" s="47"/>
      <c r="SZE416" s="47"/>
      <c r="SZF416" s="47"/>
      <c r="SZG416" s="47"/>
      <c r="SZH416" s="47"/>
      <c r="SZI416" s="47"/>
      <c r="SZJ416" s="47"/>
      <c r="SZK416" s="47"/>
      <c r="SZL416" s="47"/>
      <c r="SZM416" s="47"/>
      <c r="SZN416" s="47"/>
      <c r="SZO416" s="47"/>
      <c r="SZP416" s="47"/>
      <c r="SZQ416" s="47"/>
      <c r="SZR416" s="47"/>
      <c r="SZS416" s="47"/>
      <c r="SZT416" s="47"/>
      <c r="SZU416" s="47"/>
      <c r="SZV416" s="47"/>
      <c r="SZW416" s="47"/>
      <c r="SZX416" s="47"/>
      <c r="SZY416" s="47"/>
      <c r="SZZ416" s="47"/>
      <c r="TAA416" s="47"/>
      <c r="TAB416" s="47"/>
      <c r="TAC416" s="47"/>
      <c r="TAD416" s="47"/>
      <c r="TAE416" s="47"/>
      <c r="TAF416" s="47"/>
      <c r="TAG416" s="47"/>
      <c r="TAH416" s="47"/>
      <c r="TAI416" s="47"/>
      <c r="TAJ416" s="47"/>
      <c r="TAK416" s="47"/>
      <c r="TAL416" s="47"/>
      <c r="TAM416" s="47"/>
      <c r="TAN416" s="47"/>
      <c r="TAO416" s="47"/>
      <c r="TAP416" s="47"/>
      <c r="TAQ416" s="47"/>
      <c r="TAR416" s="47"/>
      <c r="TAS416" s="47"/>
      <c r="TAT416" s="47"/>
      <c r="TAU416" s="47"/>
      <c r="TAV416" s="47"/>
      <c r="TAW416" s="47"/>
      <c r="TAX416" s="47"/>
      <c r="TAY416" s="47"/>
      <c r="TAZ416" s="47"/>
      <c r="TBA416" s="47"/>
      <c r="TBB416" s="47"/>
      <c r="TBC416" s="47"/>
      <c r="TBD416" s="47"/>
      <c r="TBE416" s="47"/>
      <c r="TBF416" s="47"/>
      <c r="TBG416" s="47"/>
      <c r="TBH416" s="47"/>
      <c r="TBI416" s="47"/>
      <c r="TBJ416" s="47"/>
      <c r="TBK416" s="47"/>
      <c r="TBL416" s="47"/>
      <c r="TBM416" s="47"/>
      <c r="TBN416" s="47"/>
      <c r="TBO416" s="47"/>
      <c r="TBP416" s="47"/>
      <c r="TBQ416" s="47"/>
      <c r="TBR416" s="47"/>
      <c r="TBS416" s="47"/>
      <c r="TBT416" s="47"/>
      <c r="TBU416" s="47"/>
      <c r="TBV416" s="47"/>
      <c r="TBW416" s="47"/>
      <c r="TBX416" s="47"/>
      <c r="TBY416" s="47"/>
      <c r="TBZ416" s="47"/>
      <c r="TCA416" s="47"/>
      <c r="TCB416" s="47"/>
      <c r="TCC416" s="47"/>
      <c r="TCD416" s="47"/>
      <c r="TCE416" s="47"/>
      <c r="TCF416" s="47"/>
      <c r="TCG416" s="47"/>
      <c r="TCH416" s="47"/>
      <c r="TCI416" s="47"/>
      <c r="TCJ416" s="47"/>
      <c r="TCK416" s="47"/>
      <c r="TCL416" s="47"/>
      <c r="TCM416" s="47"/>
      <c r="TCN416" s="47"/>
      <c r="TCO416" s="47"/>
      <c r="TCP416" s="47"/>
      <c r="TCQ416" s="47"/>
      <c r="TCR416" s="47"/>
      <c r="TCS416" s="47"/>
      <c r="TCT416" s="47"/>
      <c r="TCU416" s="47"/>
      <c r="TCV416" s="47"/>
      <c r="TCW416" s="47"/>
      <c r="TCX416" s="47"/>
      <c r="TCY416" s="47"/>
      <c r="TCZ416" s="47"/>
      <c r="TDA416" s="47"/>
      <c r="TDB416" s="47"/>
      <c r="TDC416" s="47"/>
      <c r="TDD416" s="47"/>
      <c r="TDE416" s="47"/>
      <c r="TDF416" s="47"/>
      <c r="TDG416" s="47"/>
      <c r="TDH416" s="47"/>
      <c r="TDI416" s="47"/>
      <c r="TDJ416" s="47"/>
      <c r="TDK416" s="47"/>
      <c r="TDL416" s="47"/>
      <c r="TDM416" s="47"/>
      <c r="TDN416" s="47"/>
      <c r="TDO416" s="47"/>
      <c r="TDP416" s="47"/>
      <c r="TDQ416" s="47"/>
      <c r="TDR416" s="47"/>
      <c r="TDS416" s="47"/>
      <c r="TDT416" s="47"/>
      <c r="TDU416" s="47"/>
      <c r="TDV416" s="47"/>
      <c r="TDW416" s="47"/>
      <c r="TDX416" s="47"/>
      <c r="TDY416" s="47"/>
      <c r="TDZ416" s="47"/>
      <c r="TEA416" s="47"/>
      <c r="TEB416" s="47"/>
      <c r="TEC416" s="47"/>
      <c r="TED416" s="47"/>
      <c r="TEE416" s="47"/>
      <c r="TEF416" s="47"/>
      <c r="TEG416" s="47"/>
      <c r="TEH416" s="47"/>
      <c r="TEI416" s="47"/>
      <c r="TEJ416" s="47"/>
      <c r="TEK416" s="47"/>
      <c r="TEL416" s="47"/>
      <c r="TEM416" s="47"/>
      <c r="TEN416" s="47"/>
      <c r="TEO416" s="47"/>
      <c r="TEP416" s="47"/>
      <c r="TEQ416" s="47"/>
      <c r="TER416" s="47"/>
      <c r="TES416" s="47"/>
      <c r="TET416" s="47"/>
      <c r="TEU416" s="47"/>
      <c r="TEV416" s="47"/>
      <c r="TEW416" s="47"/>
      <c r="TEX416" s="47"/>
      <c r="TEY416" s="47"/>
      <c r="TEZ416" s="47"/>
      <c r="TFA416" s="47"/>
      <c r="TFB416" s="47"/>
      <c r="TFC416" s="47"/>
      <c r="TFD416" s="47"/>
      <c r="TFE416" s="47"/>
      <c r="TFF416" s="47"/>
      <c r="TFG416" s="47"/>
      <c r="TFH416" s="47"/>
      <c r="TFI416" s="47"/>
      <c r="TFJ416" s="47"/>
      <c r="TFK416" s="47"/>
      <c r="TFL416" s="47"/>
      <c r="TFM416" s="47"/>
      <c r="TFN416" s="47"/>
      <c r="TFO416" s="47"/>
      <c r="TFP416" s="47"/>
      <c r="TFQ416" s="47"/>
      <c r="TFR416" s="47"/>
      <c r="TFS416" s="47"/>
      <c r="TFT416" s="47"/>
      <c r="TFU416" s="47"/>
      <c r="TFV416" s="47"/>
      <c r="TFW416" s="47"/>
      <c r="TFX416" s="47"/>
      <c r="TFY416" s="47"/>
      <c r="TFZ416" s="47"/>
      <c r="TGA416" s="47"/>
      <c r="TGB416" s="47"/>
      <c r="TGC416" s="47"/>
      <c r="TGD416" s="47"/>
      <c r="TGE416" s="47"/>
      <c r="TGF416" s="47"/>
      <c r="TGG416" s="47"/>
      <c r="TGH416" s="47"/>
      <c r="TGI416" s="47"/>
      <c r="TGJ416" s="47"/>
      <c r="TGK416" s="47"/>
      <c r="TGL416" s="47"/>
      <c r="TGM416" s="47"/>
      <c r="TGN416" s="47"/>
      <c r="TGO416" s="47"/>
      <c r="TGP416" s="47"/>
      <c r="TGQ416" s="47"/>
      <c r="TGR416" s="47"/>
      <c r="TGS416" s="47"/>
      <c r="TGT416" s="47"/>
      <c r="TGU416" s="47"/>
      <c r="TGV416" s="47"/>
      <c r="TGW416" s="47"/>
      <c r="TGX416" s="47"/>
      <c r="TGY416" s="47"/>
      <c r="TGZ416" s="47"/>
      <c r="THA416" s="47"/>
      <c r="THB416" s="47"/>
      <c r="THC416" s="47"/>
      <c r="THD416" s="47"/>
      <c r="THE416" s="47"/>
      <c r="THF416" s="47"/>
      <c r="THG416" s="47"/>
      <c r="THH416" s="47"/>
      <c r="THI416" s="47"/>
      <c r="THJ416" s="47"/>
      <c r="THK416" s="47"/>
      <c r="THL416" s="47"/>
      <c r="THM416" s="47"/>
      <c r="THN416" s="47"/>
      <c r="THO416" s="47"/>
      <c r="THP416" s="47"/>
      <c r="THQ416" s="47"/>
      <c r="THR416" s="47"/>
      <c r="THS416" s="47"/>
      <c r="THT416" s="47"/>
      <c r="THU416" s="47"/>
      <c r="THV416" s="47"/>
      <c r="THW416" s="47"/>
      <c r="THX416" s="47"/>
      <c r="THY416" s="47"/>
      <c r="THZ416" s="47"/>
      <c r="TIA416" s="47"/>
      <c r="TIB416" s="47"/>
      <c r="TIC416" s="47"/>
      <c r="TID416" s="47"/>
      <c r="TIE416" s="47"/>
      <c r="TIF416" s="47"/>
      <c r="TIG416" s="47"/>
      <c r="TIH416" s="47"/>
      <c r="TII416" s="47"/>
      <c r="TIJ416" s="47"/>
      <c r="TIK416" s="47"/>
      <c r="TIL416" s="47"/>
      <c r="TIM416" s="47"/>
      <c r="TIN416" s="47"/>
      <c r="TIO416" s="47"/>
      <c r="TIP416" s="47"/>
      <c r="TIQ416" s="47"/>
      <c r="TIR416" s="47"/>
      <c r="TIS416" s="47"/>
      <c r="TIT416" s="47"/>
      <c r="TIU416" s="47"/>
      <c r="TIV416" s="47"/>
      <c r="TIW416" s="47"/>
      <c r="TIX416" s="47"/>
      <c r="TIY416" s="47"/>
      <c r="TIZ416" s="47"/>
      <c r="TJA416" s="47"/>
      <c r="TJB416" s="47"/>
      <c r="TJC416" s="47"/>
      <c r="TJD416" s="47"/>
      <c r="TJE416" s="47"/>
      <c r="TJF416" s="47"/>
      <c r="TJG416" s="47"/>
      <c r="TJH416" s="47"/>
      <c r="TJI416" s="47"/>
      <c r="TJJ416" s="47"/>
      <c r="TJK416" s="47"/>
      <c r="TJL416" s="47"/>
      <c r="TJM416" s="47"/>
      <c r="TJN416" s="47"/>
      <c r="TJO416" s="47"/>
      <c r="TJP416" s="47"/>
      <c r="TJQ416" s="47"/>
      <c r="TJR416" s="47"/>
      <c r="TJS416" s="47"/>
      <c r="TJT416" s="47"/>
      <c r="TJU416" s="47"/>
      <c r="TJV416" s="47"/>
      <c r="TJW416" s="47"/>
      <c r="TJX416" s="47"/>
      <c r="TJY416" s="47"/>
      <c r="TJZ416" s="47"/>
      <c r="TKA416" s="47"/>
      <c r="TKB416" s="47"/>
      <c r="TKC416" s="47"/>
      <c r="TKD416" s="47"/>
      <c r="TKE416" s="47"/>
      <c r="TKF416" s="47"/>
      <c r="TKG416" s="47"/>
      <c r="TKH416" s="47"/>
      <c r="TKI416" s="47"/>
      <c r="TKJ416" s="47"/>
      <c r="TKK416" s="47"/>
      <c r="TKL416" s="47"/>
      <c r="TKM416" s="47"/>
      <c r="TKN416" s="47"/>
      <c r="TKO416" s="47"/>
      <c r="TKP416" s="47"/>
      <c r="TKQ416" s="47"/>
      <c r="TKR416" s="47"/>
      <c r="TKS416" s="47"/>
      <c r="TKT416" s="47"/>
      <c r="TKU416" s="47"/>
      <c r="TKV416" s="47"/>
      <c r="TKW416" s="47"/>
      <c r="TKX416" s="47"/>
      <c r="TKY416" s="47"/>
      <c r="TKZ416" s="47"/>
      <c r="TLA416" s="47"/>
      <c r="TLB416" s="47"/>
      <c r="TLC416" s="47"/>
      <c r="TLD416" s="47"/>
      <c r="TLE416" s="47"/>
      <c r="TLF416" s="47"/>
      <c r="TLG416" s="47"/>
      <c r="TLH416" s="47"/>
      <c r="TLI416" s="47"/>
      <c r="TLJ416" s="47"/>
      <c r="TLK416" s="47"/>
      <c r="TLL416" s="47"/>
      <c r="TLM416" s="47"/>
      <c r="TLN416" s="47"/>
      <c r="TLO416" s="47"/>
      <c r="TLP416" s="47"/>
      <c r="TLQ416" s="47"/>
      <c r="TLR416" s="47"/>
      <c r="TLS416" s="47"/>
      <c r="TLT416" s="47"/>
      <c r="TLU416" s="47"/>
      <c r="TLV416" s="47"/>
      <c r="TLW416" s="47"/>
      <c r="TLX416" s="47"/>
      <c r="TLY416" s="47"/>
      <c r="TLZ416" s="47"/>
      <c r="TMA416" s="47"/>
      <c r="TMB416" s="47"/>
      <c r="TMC416" s="47"/>
      <c r="TMD416" s="47"/>
      <c r="TME416" s="47"/>
      <c r="TMF416" s="47"/>
      <c r="TMG416" s="47"/>
      <c r="TMH416" s="47"/>
      <c r="TMI416" s="47"/>
      <c r="TMJ416" s="47"/>
      <c r="TMK416" s="47"/>
      <c r="TML416" s="47"/>
      <c r="TMM416" s="47"/>
      <c r="TMN416" s="47"/>
      <c r="TMO416" s="47"/>
      <c r="TMP416" s="47"/>
      <c r="TMQ416" s="47"/>
      <c r="TMR416" s="47"/>
      <c r="TMS416" s="47"/>
      <c r="TMT416" s="47"/>
      <c r="TMU416" s="47"/>
      <c r="TMV416" s="47"/>
      <c r="TMW416" s="47"/>
      <c r="TMX416" s="47"/>
      <c r="TMY416" s="47"/>
      <c r="TMZ416" s="47"/>
      <c r="TNA416" s="47"/>
      <c r="TNB416" s="47"/>
      <c r="TNC416" s="47"/>
      <c r="TND416" s="47"/>
      <c r="TNE416" s="47"/>
      <c r="TNF416" s="47"/>
      <c r="TNG416" s="47"/>
      <c r="TNH416" s="47"/>
      <c r="TNI416" s="47"/>
      <c r="TNJ416" s="47"/>
      <c r="TNK416" s="47"/>
      <c r="TNL416" s="47"/>
      <c r="TNM416" s="47"/>
      <c r="TNN416" s="47"/>
      <c r="TNO416" s="47"/>
      <c r="TNP416" s="47"/>
      <c r="TNQ416" s="47"/>
      <c r="TNR416" s="47"/>
      <c r="TNS416" s="47"/>
      <c r="TNT416" s="47"/>
      <c r="TNU416" s="47"/>
      <c r="TNV416" s="47"/>
      <c r="TNW416" s="47"/>
      <c r="TNX416" s="47"/>
      <c r="TNY416" s="47"/>
      <c r="TNZ416" s="47"/>
      <c r="TOA416" s="47"/>
      <c r="TOB416" s="47"/>
      <c r="TOC416" s="47"/>
      <c r="TOD416" s="47"/>
      <c r="TOE416" s="47"/>
      <c r="TOF416" s="47"/>
      <c r="TOG416" s="47"/>
      <c r="TOH416" s="47"/>
      <c r="TOI416" s="47"/>
      <c r="TOJ416" s="47"/>
      <c r="TOK416" s="47"/>
      <c r="TOL416" s="47"/>
      <c r="TOM416" s="47"/>
      <c r="TON416" s="47"/>
      <c r="TOO416" s="47"/>
      <c r="TOP416" s="47"/>
      <c r="TOQ416" s="47"/>
      <c r="TOR416" s="47"/>
      <c r="TOS416" s="47"/>
      <c r="TOT416" s="47"/>
      <c r="TOU416" s="47"/>
      <c r="TOV416" s="47"/>
      <c r="TOW416" s="47"/>
      <c r="TOX416" s="47"/>
      <c r="TOY416" s="47"/>
      <c r="TOZ416" s="47"/>
      <c r="TPA416" s="47"/>
      <c r="TPB416" s="47"/>
      <c r="TPC416" s="47"/>
      <c r="TPD416" s="47"/>
      <c r="TPE416" s="47"/>
      <c r="TPF416" s="47"/>
      <c r="TPG416" s="47"/>
      <c r="TPH416" s="47"/>
      <c r="TPI416" s="47"/>
      <c r="TPJ416" s="47"/>
      <c r="TPK416" s="47"/>
      <c r="TPL416" s="47"/>
      <c r="TPM416" s="47"/>
      <c r="TPN416" s="47"/>
      <c r="TPO416" s="47"/>
      <c r="TPP416" s="47"/>
      <c r="TPQ416" s="47"/>
      <c r="TPR416" s="47"/>
      <c r="TPS416" s="47"/>
      <c r="TPT416" s="47"/>
      <c r="TPU416" s="47"/>
      <c r="TPV416" s="47"/>
      <c r="TPW416" s="47"/>
      <c r="TPX416" s="47"/>
      <c r="TPY416" s="47"/>
      <c r="TPZ416" s="47"/>
      <c r="TQA416" s="47"/>
      <c r="TQB416" s="47"/>
      <c r="TQC416" s="47"/>
      <c r="TQD416" s="47"/>
      <c r="TQE416" s="47"/>
      <c r="TQF416" s="47"/>
      <c r="TQG416" s="47"/>
      <c r="TQH416" s="47"/>
      <c r="TQI416" s="47"/>
      <c r="TQJ416" s="47"/>
      <c r="TQK416" s="47"/>
      <c r="TQL416" s="47"/>
      <c r="TQM416" s="47"/>
      <c r="TQN416" s="47"/>
      <c r="TQO416" s="47"/>
      <c r="TQP416" s="47"/>
      <c r="TQQ416" s="47"/>
      <c r="TQR416" s="47"/>
      <c r="TQS416" s="47"/>
      <c r="TQT416" s="47"/>
      <c r="TQU416" s="47"/>
      <c r="TQV416" s="47"/>
      <c r="TQW416" s="47"/>
      <c r="TQX416" s="47"/>
      <c r="TQY416" s="47"/>
      <c r="TQZ416" s="47"/>
      <c r="TRA416" s="47"/>
      <c r="TRB416" s="47"/>
      <c r="TRC416" s="47"/>
      <c r="TRD416" s="47"/>
      <c r="TRE416" s="47"/>
      <c r="TRF416" s="47"/>
      <c r="TRG416" s="47"/>
      <c r="TRH416" s="47"/>
      <c r="TRI416" s="47"/>
      <c r="TRJ416" s="47"/>
      <c r="TRK416" s="47"/>
      <c r="TRL416" s="47"/>
      <c r="TRM416" s="47"/>
      <c r="TRN416" s="47"/>
      <c r="TRO416" s="47"/>
      <c r="TRP416" s="47"/>
      <c r="TRQ416" s="47"/>
      <c r="TRR416" s="47"/>
      <c r="TRS416" s="47"/>
      <c r="TRT416" s="47"/>
      <c r="TRU416" s="47"/>
      <c r="TRV416" s="47"/>
      <c r="TRW416" s="47"/>
      <c r="TRX416" s="47"/>
      <c r="TRY416" s="47"/>
      <c r="TRZ416" s="47"/>
      <c r="TSA416" s="47"/>
      <c r="TSB416" s="47"/>
      <c r="TSC416" s="47"/>
      <c r="TSD416" s="47"/>
      <c r="TSE416" s="47"/>
      <c r="TSF416" s="47"/>
      <c r="TSG416" s="47"/>
      <c r="TSH416" s="47"/>
      <c r="TSI416" s="47"/>
      <c r="TSJ416" s="47"/>
      <c r="TSK416" s="47"/>
      <c r="TSL416" s="47"/>
      <c r="TSM416" s="47"/>
      <c r="TSN416" s="47"/>
      <c r="TSO416" s="47"/>
      <c r="TSP416" s="47"/>
      <c r="TSQ416" s="47"/>
      <c r="TSR416" s="47"/>
      <c r="TSS416" s="47"/>
      <c r="TST416" s="47"/>
      <c r="TSU416" s="47"/>
      <c r="TSV416" s="47"/>
      <c r="TSW416" s="47"/>
      <c r="TSX416" s="47"/>
      <c r="TSY416" s="47"/>
      <c r="TSZ416" s="47"/>
      <c r="TTA416" s="47"/>
      <c r="TTB416" s="47"/>
      <c r="TTC416" s="47"/>
      <c r="TTD416" s="47"/>
      <c r="TTE416" s="47"/>
      <c r="TTF416" s="47"/>
      <c r="TTG416" s="47"/>
      <c r="TTH416" s="47"/>
      <c r="TTI416" s="47"/>
      <c r="TTJ416" s="47"/>
      <c r="TTK416" s="47"/>
      <c r="TTL416" s="47"/>
      <c r="TTM416" s="47"/>
      <c r="TTN416" s="47"/>
      <c r="TTO416" s="47"/>
      <c r="TTP416" s="47"/>
      <c r="TTQ416" s="47"/>
      <c r="TTR416" s="47"/>
      <c r="TTS416" s="47"/>
      <c r="TTT416" s="47"/>
      <c r="TTU416" s="47"/>
      <c r="TTV416" s="47"/>
      <c r="TTW416" s="47"/>
      <c r="TTX416" s="47"/>
      <c r="TTY416" s="47"/>
      <c r="TTZ416" s="47"/>
      <c r="TUA416" s="47"/>
      <c r="TUB416" s="47"/>
      <c r="TUC416" s="47"/>
      <c r="TUD416" s="47"/>
      <c r="TUE416" s="47"/>
      <c r="TUF416" s="47"/>
      <c r="TUG416" s="47"/>
      <c r="TUH416" s="47"/>
      <c r="TUI416" s="47"/>
      <c r="TUJ416" s="47"/>
      <c r="TUK416" s="47"/>
      <c r="TUL416" s="47"/>
      <c r="TUM416" s="47"/>
      <c r="TUN416" s="47"/>
      <c r="TUO416" s="47"/>
      <c r="TUP416" s="47"/>
      <c r="TUQ416" s="47"/>
      <c r="TUR416" s="47"/>
      <c r="TUS416" s="47"/>
      <c r="TUT416" s="47"/>
      <c r="TUU416" s="47"/>
      <c r="TUV416" s="47"/>
      <c r="TUW416" s="47"/>
      <c r="TUX416" s="47"/>
      <c r="TUY416" s="47"/>
      <c r="TUZ416" s="47"/>
      <c r="TVA416" s="47"/>
      <c r="TVB416" s="47"/>
      <c r="TVC416" s="47"/>
      <c r="TVD416" s="47"/>
      <c r="TVE416" s="47"/>
      <c r="TVF416" s="47"/>
      <c r="TVG416" s="47"/>
      <c r="TVH416" s="47"/>
      <c r="TVI416" s="47"/>
      <c r="TVJ416" s="47"/>
      <c r="TVK416" s="47"/>
      <c r="TVL416" s="47"/>
      <c r="TVM416" s="47"/>
      <c r="TVN416" s="47"/>
      <c r="TVO416" s="47"/>
      <c r="TVP416" s="47"/>
      <c r="TVQ416" s="47"/>
      <c r="TVR416" s="47"/>
      <c r="TVS416" s="47"/>
      <c r="TVT416" s="47"/>
      <c r="TVU416" s="47"/>
      <c r="TVV416" s="47"/>
      <c r="TVW416" s="47"/>
      <c r="TVX416" s="47"/>
      <c r="TVY416" s="47"/>
      <c r="TVZ416" s="47"/>
      <c r="TWA416" s="47"/>
      <c r="TWB416" s="47"/>
      <c r="TWC416" s="47"/>
      <c r="TWD416" s="47"/>
      <c r="TWE416" s="47"/>
      <c r="TWF416" s="47"/>
      <c r="TWG416" s="47"/>
      <c r="TWH416" s="47"/>
      <c r="TWI416" s="47"/>
      <c r="TWJ416" s="47"/>
      <c r="TWK416" s="47"/>
      <c r="TWL416" s="47"/>
      <c r="TWM416" s="47"/>
      <c r="TWN416" s="47"/>
      <c r="TWO416" s="47"/>
      <c r="TWP416" s="47"/>
      <c r="TWQ416" s="47"/>
      <c r="TWR416" s="47"/>
      <c r="TWS416" s="47"/>
      <c r="TWT416" s="47"/>
      <c r="TWU416" s="47"/>
      <c r="TWV416" s="47"/>
      <c r="TWW416" s="47"/>
      <c r="TWX416" s="47"/>
      <c r="TWY416" s="47"/>
      <c r="TWZ416" s="47"/>
      <c r="TXA416" s="47"/>
      <c r="TXB416" s="47"/>
      <c r="TXC416" s="47"/>
      <c r="TXD416" s="47"/>
      <c r="TXE416" s="47"/>
      <c r="TXF416" s="47"/>
      <c r="TXG416" s="47"/>
      <c r="TXH416" s="47"/>
      <c r="TXI416" s="47"/>
      <c r="TXJ416" s="47"/>
      <c r="TXK416" s="47"/>
      <c r="TXL416" s="47"/>
      <c r="TXM416" s="47"/>
      <c r="TXN416" s="47"/>
      <c r="TXO416" s="47"/>
      <c r="TXP416" s="47"/>
      <c r="TXQ416" s="47"/>
      <c r="TXR416" s="47"/>
      <c r="TXS416" s="47"/>
      <c r="TXT416" s="47"/>
      <c r="TXU416" s="47"/>
      <c r="TXV416" s="47"/>
      <c r="TXW416" s="47"/>
      <c r="TXX416" s="47"/>
      <c r="TXY416" s="47"/>
      <c r="TXZ416" s="47"/>
      <c r="TYA416" s="47"/>
      <c r="TYB416" s="47"/>
      <c r="TYC416" s="47"/>
      <c r="TYD416" s="47"/>
      <c r="TYE416" s="47"/>
      <c r="TYF416" s="47"/>
      <c r="TYG416" s="47"/>
      <c r="TYH416" s="47"/>
      <c r="TYI416" s="47"/>
      <c r="TYJ416" s="47"/>
      <c r="TYK416" s="47"/>
      <c r="TYL416" s="47"/>
      <c r="TYM416" s="47"/>
      <c r="TYN416" s="47"/>
      <c r="TYO416" s="47"/>
      <c r="TYP416" s="47"/>
      <c r="TYQ416" s="47"/>
      <c r="TYR416" s="47"/>
      <c r="TYS416" s="47"/>
      <c r="TYT416" s="47"/>
      <c r="TYU416" s="47"/>
      <c r="TYV416" s="47"/>
      <c r="TYW416" s="47"/>
      <c r="TYX416" s="47"/>
      <c r="TYY416" s="47"/>
      <c r="TYZ416" s="47"/>
      <c r="TZA416" s="47"/>
      <c r="TZB416" s="47"/>
      <c r="TZC416" s="47"/>
      <c r="TZD416" s="47"/>
      <c r="TZE416" s="47"/>
      <c r="TZF416" s="47"/>
      <c r="TZG416" s="47"/>
      <c r="TZH416" s="47"/>
      <c r="TZI416" s="47"/>
      <c r="TZJ416" s="47"/>
      <c r="TZK416" s="47"/>
      <c r="TZL416" s="47"/>
      <c r="TZM416" s="47"/>
      <c r="TZN416" s="47"/>
      <c r="TZO416" s="47"/>
      <c r="TZP416" s="47"/>
      <c r="TZQ416" s="47"/>
      <c r="TZR416" s="47"/>
      <c r="TZS416" s="47"/>
      <c r="TZT416" s="47"/>
      <c r="TZU416" s="47"/>
      <c r="TZV416" s="47"/>
      <c r="TZW416" s="47"/>
      <c r="TZX416" s="47"/>
      <c r="TZY416" s="47"/>
      <c r="TZZ416" s="47"/>
      <c r="UAA416" s="47"/>
      <c r="UAB416" s="47"/>
      <c r="UAC416" s="47"/>
      <c r="UAD416" s="47"/>
      <c r="UAE416" s="47"/>
      <c r="UAF416" s="47"/>
      <c r="UAG416" s="47"/>
      <c r="UAH416" s="47"/>
      <c r="UAI416" s="47"/>
      <c r="UAJ416" s="47"/>
      <c r="UAK416" s="47"/>
      <c r="UAL416" s="47"/>
      <c r="UAM416" s="47"/>
      <c r="UAN416" s="47"/>
      <c r="UAO416" s="47"/>
      <c r="UAP416" s="47"/>
      <c r="UAQ416" s="47"/>
      <c r="UAR416" s="47"/>
      <c r="UAS416" s="47"/>
      <c r="UAT416" s="47"/>
      <c r="UAU416" s="47"/>
      <c r="UAV416" s="47"/>
      <c r="UAW416" s="47"/>
      <c r="UAX416" s="47"/>
      <c r="UAY416" s="47"/>
      <c r="UAZ416" s="47"/>
      <c r="UBA416" s="47"/>
      <c r="UBB416" s="47"/>
      <c r="UBC416" s="47"/>
      <c r="UBD416" s="47"/>
      <c r="UBE416" s="47"/>
      <c r="UBF416" s="47"/>
      <c r="UBG416" s="47"/>
      <c r="UBH416" s="47"/>
      <c r="UBI416" s="47"/>
      <c r="UBJ416" s="47"/>
      <c r="UBK416" s="47"/>
      <c r="UBL416" s="47"/>
      <c r="UBM416" s="47"/>
      <c r="UBN416" s="47"/>
      <c r="UBO416" s="47"/>
      <c r="UBP416" s="47"/>
      <c r="UBQ416" s="47"/>
      <c r="UBR416" s="47"/>
      <c r="UBS416" s="47"/>
      <c r="UBT416" s="47"/>
      <c r="UBU416" s="47"/>
      <c r="UBV416" s="47"/>
      <c r="UBW416" s="47"/>
      <c r="UBX416" s="47"/>
      <c r="UBY416" s="47"/>
      <c r="UBZ416" s="47"/>
      <c r="UCA416" s="47"/>
      <c r="UCB416" s="47"/>
      <c r="UCC416" s="47"/>
      <c r="UCD416" s="47"/>
      <c r="UCE416" s="47"/>
      <c r="UCF416" s="47"/>
      <c r="UCG416" s="47"/>
      <c r="UCH416" s="47"/>
      <c r="UCI416" s="47"/>
      <c r="UCJ416" s="47"/>
      <c r="UCK416" s="47"/>
      <c r="UCL416" s="47"/>
      <c r="UCM416" s="47"/>
      <c r="UCN416" s="47"/>
      <c r="UCO416" s="47"/>
      <c r="UCP416" s="47"/>
      <c r="UCQ416" s="47"/>
      <c r="UCR416" s="47"/>
      <c r="UCS416" s="47"/>
      <c r="UCT416" s="47"/>
      <c r="UCU416" s="47"/>
      <c r="UCV416" s="47"/>
      <c r="UCW416" s="47"/>
      <c r="UCX416" s="47"/>
      <c r="UCY416" s="47"/>
      <c r="UCZ416" s="47"/>
      <c r="UDA416" s="47"/>
      <c r="UDB416" s="47"/>
      <c r="UDC416" s="47"/>
      <c r="UDD416" s="47"/>
      <c r="UDE416" s="47"/>
      <c r="UDF416" s="47"/>
      <c r="UDG416" s="47"/>
      <c r="UDH416" s="47"/>
      <c r="UDI416" s="47"/>
      <c r="UDJ416" s="47"/>
      <c r="UDK416" s="47"/>
      <c r="UDL416" s="47"/>
      <c r="UDM416" s="47"/>
      <c r="UDN416" s="47"/>
      <c r="UDO416" s="47"/>
      <c r="UDP416" s="47"/>
      <c r="UDQ416" s="47"/>
      <c r="UDR416" s="47"/>
      <c r="UDS416" s="47"/>
      <c r="UDT416" s="47"/>
      <c r="UDU416" s="47"/>
      <c r="UDV416" s="47"/>
      <c r="UDW416" s="47"/>
      <c r="UDX416" s="47"/>
      <c r="UDY416" s="47"/>
      <c r="UDZ416" s="47"/>
      <c r="UEA416" s="47"/>
      <c r="UEB416" s="47"/>
      <c r="UEC416" s="47"/>
      <c r="UED416" s="47"/>
      <c r="UEE416" s="47"/>
      <c r="UEF416" s="47"/>
      <c r="UEG416" s="47"/>
      <c r="UEH416" s="47"/>
      <c r="UEI416" s="47"/>
      <c r="UEJ416" s="47"/>
      <c r="UEK416" s="47"/>
      <c r="UEL416" s="47"/>
      <c r="UEM416" s="47"/>
      <c r="UEN416" s="47"/>
      <c r="UEO416" s="47"/>
      <c r="UEP416" s="47"/>
      <c r="UEQ416" s="47"/>
      <c r="UER416" s="47"/>
      <c r="UES416" s="47"/>
      <c r="UET416" s="47"/>
      <c r="UEU416" s="47"/>
      <c r="UEV416" s="47"/>
      <c r="UEW416" s="47"/>
      <c r="UEX416" s="47"/>
      <c r="UEY416" s="47"/>
      <c r="UEZ416" s="47"/>
      <c r="UFA416" s="47"/>
      <c r="UFB416" s="47"/>
      <c r="UFC416" s="47"/>
      <c r="UFD416" s="47"/>
      <c r="UFE416" s="47"/>
      <c r="UFF416" s="47"/>
      <c r="UFG416" s="47"/>
      <c r="UFH416" s="47"/>
      <c r="UFI416" s="47"/>
      <c r="UFJ416" s="47"/>
      <c r="UFK416" s="47"/>
      <c r="UFL416" s="47"/>
      <c r="UFM416" s="47"/>
      <c r="UFN416" s="47"/>
      <c r="UFO416" s="47"/>
      <c r="UFP416" s="47"/>
      <c r="UFQ416" s="47"/>
      <c r="UFR416" s="47"/>
      <c r="UFS416" s="47"/>
      <c r="UFT416" s="47"/>
      <c r="UFU416" s="47"/>
      <c r="UFV416" s="47"/>
      <c r="UFW416" s="47"/>
      <c r="UFX416" s="47"/>
      <c r="UFY416" s="47"/>
      <c r="UFZ416" s="47"/>
      <c r="UGA416" s="47"/>
      <c r="UGB416" s="47"/>
      <c r="UGC416" s="47"/>
      <c r="UGD416" s="47"/>
      <c r="UGE416" s="47"/>
      <c r="UGF416" s="47"/>
      <c r="UGG416" s="47"/>
      <c r="UGH416" s="47"/>
      <c r="UGI416" s="47"/>
      <c r="UGJ416" s="47"/>
      <c r="UGK416" s="47"/>
      <c r="UGL416" s="47"/>
      <c r="UGM416" s="47"/>
      <c r="UGN416" s="47"/>
      <c r="UGO416" s="47"/>
      <c r="UGP416" s="47"/>
      <c r="UGQ416" s="47"/>
      <c r="UGR416" s="47"/>
      <c r="UGS416" s="47"/>
      <c r="UGT416" s="47"/>
      <c r="UGU416" s="47"/>
      <c r="UGV416" s="47"/>
      <c r="UGW416" s="47"/>
      <c r="UGX416" s="47"/>
      <c r="UGY416" s="47"/>
      <c r="UGZ416" s="47"/>
      <c r="UHA416" s="47"/>
      <c r="UHB416" s="47"/>
      <c r="UHC416" s="47"/>
      <c r="UHD416" s="47"/>
      <c r="UHE416" s="47"/>
      <c r="UHF416" s="47"/>
      <c r="UHG416" s="47"/>
      <c r="UHH416" s="47"/>
      <c r="UHI416" s="47"/>
      <c r="UHJ416" s="47"/>
      <c r="UHK416" s="47"/>
      <c r="UHL416" s="47"/>
      <c r="UHM416" s="47"/>
      <c r="UHN416" s="47"/>
      <c r="UHO416" s="47"/>
      <c r="UHP416" s="47"/>
      <c r="UHQ416" s="47"/>
      <c r="UHR416" s="47"/>
      <c r="UHS416" s="47"/>
      <c r="UHT416" s="47"/>
      <c r="UHU416" s="47"/>
      <c r="UHV416" s="47"/>
      <c r="UHW416" s="47"/>
      <c r="UHX416" s="47"/>
      <c r="UHY416" s="47"/>
      <c r="UHZ416" s="47"/>
      <c r="UIA416" s="47"/>
      <c r="UIB416" s="47"/>
      <c r="UIC416" s="47"/>
      <c r="UID416" s="47"/>
      <c r="UIE416" s="47"/>
      <c r="UIF416" s="47"/>
      <c r="UIG416" s="47"/>
      <c r="UIH416" s="47"/>
      <c r="UII416" s="47"/>
      <c r="UIJ416" s="47"/>
      <c r="UIK416" s="47"/>
      <c r="UIL416" s="47"/>
      <c r="UIM416" s="47"/>
      <c r="UIN416" s="47"/>
      <c r="UIO416" s="47"/>
      <c r="UIP416" s="47"/>
      <c r="UIQ416" s="47"/>
      <c r="UIR416" s="47"/>
      <c r="UIS416" s="47"/>
      <c r="UIT416" s="47"/>
      <c r="UIU416" s="47"/>
      <c r="UIV416" s="47"/>
      <c r="UIW416" s="47"/>
      <c r="UIX416" s="47"/>
      <c r="UIY416" s="47"/>
      <c r="UIZ416" s="47"/>
      <c r="UJA416" s="47"/>
      <c r="UJB416" s="47"/>
      <c r="UJC416" s="47"/>
      <c r="UJD416" s="47"/>
      <c r="UJE416" s="47"/>
      <c r="UJF416" s="47"/>
      <c r="UJG416" s="47"/>
      <c r="UJH416" s="47"/>
      <c r="UJI416" s="47"/>
      <c r="UJJ416" s="47"/>
      <c r="UJK416" s="47"/>
      <c r="UJL416" s="47"/>
      <c r="UJM416" s="47"/>
      <c r="UJN416" s="47"/>
      <c r="UJO416" s="47"/>
      <c r="UJP416" s="47"/>
      <c r="UJQ416" s="47"/>
      <c r="UJR416" s="47"/>
      <c r="UJS416" s="47"/>
      <c r="UJT416" s="47"/>
      <c r="UJU416" s="47"/>
      <c r="UJV416" s="47"/>
      <c r="UJW416" s="47"/>
      <c r="UJX416" s="47"/>
      <c r="UJY416" s="47"/>
      <c r="UJZ416" s="47"/>
      <c r="UKA416" s="47"/>
      <c r="UKB416" s="47"/>
      <c r="UKC416" s="47"/>
      <c r="UKD416" s="47"/>
      <c r="UKE416" s="47"/>
      <c r="UKF416" s="47"/>
      <c r="UKG416" s="47"/>
      <c r="UKH416" s="47"/>
      <c r="UKI416" s="47"/>
      <c r="UKJ416" s="47"/>
      <c r="UKK416" s="47"/>
      <c r="UKL416" s="47"/>
      <c r="UKM416" s="47"/>
      <c r="UKN416" s="47"/>
      <c r="UKO416" s="47"/>
      <c r="UKP416" s="47"/>
      <c r="UKQ416" s="47"/>
      <c r="UKR416" s="47"/>
      <c r="UKS416" s="47"/>
      <c r="UKT416" s="47"/>
      <c r="UKU416" s="47"/>
      <c r="UKV416" s="47"/>
      <c r="UKW416" s="47"/>
      <c r="UKX416" s="47"/>
      <c r="UKY416" s="47"/>
      <c r="UKZ416" s="47"/>
      <c r="ULA416" s="47"/>
      <c r="ULB416" s="47"/>
      <c r="ULC416" s="47"/>
      <c r="ULD416" s="47"/>
      <c r="ULE416" s="47"/>
      <c r="ULF416" s="47"/>
      <c r="ULG416" s="47"/>
      <c r="ULH416" s="47"/>
      <c r="ULI416" s="47"/>
      <c r="ULJ416" s="47"/>
      <c r="ULK416" s="47"/>
      <c r="ULL416" s="47"/>
      <c r="ULM416" s="47"/>
      <c r="ULN416" s="47"/>
      <c r="ULO416" s="47"/>
      <c r="ULP416" s="47"/>
      <c r="ULQ416" s="47"/>
      <c r="ULR416" s="47"/>
      <c r="ULS416" s="47"/>
      <c r="ULT416" s="47"/>
      <c r="ULU416" s="47"/>
      <c r="ULV416" s="47"/>
      <c r="ULW416" s="47"/>
      <c r="ULX416" s="47"/>
      <c r="ULY416" s="47"/>
      <c r="ULZ416" s="47"/>
      <c r="UMA416" s="47"/>
      <c r="UMB416" s="47"/>
      <c r="UMC416" s="47"/>
      <c r="UMD416" s="47"/>
      <c r="UME416" s="47"/>
      <c r="UMF416" s="47"/>
      <c r="UMG416" s="47"/>
      <c r="UMH416" s="47"/>
      <c r="UMI416" s="47"/>
      <c r="UMJ416" s="47"/>
      <c r="UMK416" s="47"/>
      <c r="UML416" s="47"/>
      <c r="UMM416" s="47"/>
      <c r="UMN416" s="47"/>
      <c r="UMO416" s="47"/>
      <c r="UMP416" s="47"/>
      <c r="UMQ416" s="47"/>
      <c r="UMR416" s="47"/>
      <c r="UMS416" s="47"/>
      <c r="UMT416" s="47"/>
      <c r="UMU416" s="47"/>
      <c r="UMV416" s="47"/>
      <c r="UMW416" s="47"/>
      <c r="UMX416" s="47"/>
      <c r="UMY416" s="47"/>
      <c r="UMZ416" s="47"/>
      <c r="UNA416" s="47"/>
      <c r="UNB416" s="47"/>
      <c r="UNC416" s="47"/>
      <c r="UND416" s="47"/>
      <c r="UNE416" s="47"/>
      <c r="UNF416" s="47"/>
      <c r="UNG416" s="47"/>
      <c r="UNH416" s="47"/>
      <c r="UNI416" s="47"/>
      <c r="UNJ416" s="47"/>
      <c r="UNK416" s="47"/>
      <c r="UNL416" s="47"/>
      <c r="UNM416" s="47"/>
      <c r="UNN416" s="47"/>
      <c r="UNO416" s="47"/>
      <c r="UNP416" s="47"/>
      <c r="UNQ416" s="47"/>
      <c r="UNR416" s="47"/>
      <c r="UNS416" s="47"/>
      <c r="UNT416" s="47"/>
      <c r="UNU416" s="47"/>
      <c r="UNV416" s="47"/>
      <c r="UNW416" s="47"/>
      <c r="UNX416" s="47"/>
      <c r="UNY416" s="47"/>
      <c r="UNZ416" s="47"/>
      <c r="UOA416" s="47"/>
      <c r="UOB416" s="47"/>
      <c r="UOC416" s="47"/>
      <c r="UOD416" s="47"/>
      <c r="UOE416" s="47"/>
      <c r="UOF416" s="47"/>
      <c r="UOG416" s="47"/>
      <c r="UOH416" s="47"/>
      <c r="UOI416" s="47"/>
      <c r="UOJ416" s="47"/>
      <c r="UOK416" s="47"/>
      <c r="UOL416" s="47"/>
      <c r="UOM416" s="47"/>
      <c r="UON416" s="47"/>
      <c r="UOO416" s="47"/>
      <c r="UOP416" s="47"/>
      <c r="UOQ416" s="47"/>
      <c r="UOR416" s="47"/>
      <c r="UOS416" s="47"/>
      <c r="UOT416" s="47"/>
      <c r="UOU416" s="47"/>
      <c r="UOV416" s="47"/>
      <c r="UOW416" s="47"/>
      <c r="UOX416" s="47"/>
      <c r="UOY416" s="47"/>
      <c r="UOZ416" s="47"/>
      <c r="UPA416" s="47"/>
      <c r="UPB416" s="47"/>
      <c r="UPC416" s="47"/>
      <c r="UPD416" s="47"/>
      <c r="UPE416" s="47"/>
      <c r="UPF416" s="47"/>
      <c r="UPG416" s="47"/>
      <c r="UPH416" s="47"/>
      <c r="UPI416" s="47"/>
      <c r="UPJ416" s="47"/>
      <c r="UPK416" s="47"/>
      <c r="UPL416" s="47"/>
      <c r="UPM416" s="47"/>
      <c r="UPN416" s="47"/>
      <c r="UPO416" s="47"/>
      <c r="UPP416" s="47"/>
      <c r="UPQ416" s="47"/>
      <c r="UPR416" s="47"/>
      <c r="UPS416" s="47"/>
      <c r="UPT416" s="47"/>
      <c r="UPU416" s="47"/>
      <c r="UPV416" s="47"/>
      <c r="UPW416" s="47"/>
      <c r="UPX416" s="47"/>
      <c r="UPY416" s="47"/>
      <c r="UPZ416" s="47"/>
      <c r="UQA416" s="47"/>
      <c r="UQB416" s="47"/>
      <c r="UQC416" s="47"/>
      <c r="UQD416" s="47"/>
      <c r="UQE416" s="47"/>
      <c r="UQF416" s="47"/>
      <c r="UQG416" s="47"/>
      <c r="UQH416" s="47"/>
      <c r="UQI416" s="47"/>
      <c r="UQJ416" s="47"/>
      <c r="UQK416" s="47"/>
      <c r="UQL416" s="47"/>
      <c r="UQM416" s="47"/>
      <c r="UQN416" s="47"/>
      <c r="UQO416" s="47"/>
      <c r="UQP416" s="47"/>
      <c r="UQQ416" s="47"/>
      <c r="UQR416" s="47"/>
      <c r="UQS416" s="47"/>
      <c r="UQT416" s="47"/>
      <c r="UQU416" s="47"/>
      <c r="UQV416" s="47"/>
      <c r="UQW416" s="47"/>
      <c r="UQX416" s="47"/>
      <c r="UQY416" s="47"/>
      <c r="UQZ416" s="47"/>
      <c r="URA416" s="47"/>
      <c r="URB416" s="47"/>
      <c r="URC416" s="47"/>
      <c r="URD416" s="47"/>
      <c r="URE416" s="47"/>
      <c r="URF416" s="47"/>
      <c r="URG416" s="47"/>
      <c r="URH416" s="47"/>
      <c r="URI416" s="47"/>
      <c r="URJ416" s="47"/>
      <c r="URK416" s="47"/>
      <c r="URL416" s="47"/>
      <c r="URM416" s="47"/>
      <c r="URN416" s="47"/>
      <c r="URO416" s="47"/>
      <c r="URP416" s="47"/>
      <c r="URQ416" s="47"/>
      <c r="URR416" s="47"/>
      <c r="URS416" s="47"/>
      <c r="URT416" s="47"/>
      <c r="URU416" s="47"/>
      <c r="URV416" s="47"/>
      <c r="URW416" s="47"/>
      <c r="URX416" s="47"/>
      <c r="URY416" s="47"/>
      <c r="URZ416" s="47"/>
      <c r="USA416" s="47"/>
      <c r="USB416" s="47"/>
      <c r="USC416" s="47"/>
      <c r="USD416" s="47"/>
      <c r="USE416" s="47"/>
      <c r="USF416" s="47"/>
      <c r="USG416" s="47"/>
      <c r="USH416" s="47"/>
      <c r="USI416" s="47"/>
      <c r="USJ416" s="47"/>
      <c r="USK416" s="47"/>
      <c r="USL416" s="47"/>
      <c r="USM416" s="47"/>
      <c r="USN416" s="47"/>
      <c r="USO416" s="47"/>
      <c r="USP416" s="47"/>
      <c r="USQ416" s="47"/>
      <c r="USR416" s="47"/>
      <c r="USS416" s="47"/>
      <c r="UST416" s="47"/>
      <c r="USU416" s="47"/>
      <c r="USV416" s="47"/>
      <c r="USW416" s="47"/>
      <c r="USX416" s="47"/>
      <c r="USY416" s="47"/>
      <c r="USZ416" s="47"/>
      <c r="UTA416" s="47"/>
      <c r="UTB416" s="47"/>
      <c r="UTC416" s="47"/>
      <c r="UTD416" s="47"/>
      <c r="UTE416" s="47"/>
      <c r="UTF416" s="47"/>
      <c r="UTG416" s="47"/>
      <c r="UTH416" s="47"/>
      <c r="UTI416" s="47"/>
      <c r="UTJ416" s="47"/>
      <c r="UTK416" s="47"/>
      <c r="UTL416" s="47"/>
      <c r="UTM416" s="47"/>
      <c r="UTN416" s="47"/>
      <c r="UTO416" s="47"/>
      <c r="UTP416" s="47"/>
      <c r="UTQ416" s="47"/>
      <c r="UTR416" s="47"/>
      <c r="UTS416" s="47"/>
      <c r="UTT416" s="47"/>
      <c r="UTU416" s="47"/>
      <c r="UTV416" s="47"/>
      <c r="UTW416" s="47"/>
      <c r="UTX416" s="47"/>
      <c r="UTY416" s="47"/>
      <c r="UTZ416" s="47"/>
      <c r="UUA416" s="47"/>
      <c r="UUB416" s="47"/>
      <c r="UUC416" s="47"/>
      <c r="UUD416" s="47"/>
      <c r="UUE416" s="47"/>
      <c r="UUF416" s="47"/>
      <c r="UUG416" s="47"/>
      <c r="UUH416" s="47"/>
      <c r="UUI416" s="47"/>
      <c r="UUJ416" s="47"/>
      <c r="UUK416" s="47"/>
      <c r="UUL416" s="47"/>
      <c r="UUM416" s="47"/>
      <c r="UUN416" s="47"/>
      <c r="UUO416" s="47"/>
      <c r="UUP416" s="47"/>
      <c r="UUQ416" s="47"/>
      <c r="UUR416" s="47"/>
      <c r="UUS416" s="47"/>
      <c r="UUT416" s="47"/>
      <c r="UUU416" s="47"/>
      <c r="UUV416" s="47"/>
      <c r="UUW416" s="47"/>
      <c r="UUX416" s="47"/>
      <c r="UUY416" s="47"/>
      <c r="UUZ416" s="47"/>
      <c r="UVA416" s="47"/>
      <c r="UVB416" s="47"/>
      <c r="UVC416" s="47"/>
      <c r="UVD416" s="47"/>
      <c r="UVE416" s="47"/>
      <c r="UVF416" s="47"/>
      <c r="UVG416" s="47"/>
      <c r="UVH416" s="47"/>
      <c r="UVI416" s="47"/>
      <c r="UVJ416" s="47"/>
      <c r="UVK416" s="47"/>
      <c r="UVL416" s="47"/>
      <c r="UVM416" s="47"/>
      <c r="UVN416" s="47"/>
      <c r="UVO416" s="47"/>
      <c r="UVP416" s="47"/>
      <c r="UVQ416" s="47"/>
      <c r="UVR416" s="47"/>
      <c r="UVS416" s="47"/>
      <c r="UVT416" s="47"/>
      <c r="UVU416" s="47"/>
      <c r="UVV416" s="47"/>
      <c r="UVW416" s="47"/>
      <c r="UVX416" s="47"/>
      <c r="UVY416" s="47"/>
      <c r="UVZ416" s="47"/>
      <c r="UWA416" s="47"/>
      <c r="UWB416" s="47"/>
      <c r="UWC416" s="47"/>
      <c r="UWD416" s="47"/>
      <c r="UWE416" s="47"/>
      <c r="UWF416" s="47"/>
      <c r="UWG416" s="47"/>
      <c r="UWH416" s="47"/>
      <c r="UWI416" s="47"/>
      <c r="UWJ416" s="47"/>
      <c r="UWK416" s="47"/>
      <c r="UWL416" s="47"/>
      <c r="UWM416" s="47"/>
      <c r="UWN416" s="47"/>
      <c r="UWO416" s="47"/>
      <c r="UWP416" s="47"/>
      <c r="UWQ416" s="47"/>
      <c r="UWR416" s="47"/>
      <c r="UWS416" s="47"/>
      <c r="UWT416" s="47"/>
      <c r="UWU416" s="47"/>
      <c r="UWV416" s="47"/>
      <c r="UWW416" s="47"/>
      <c r="UWX416" s="47"/>
      <c r="UWY416" s="47"/>
      <c r="UWZ416" s="47"/>
      <c r="UXA416" s="47"/>
      <c r="UXB416" s="47"/>
      <c r="UXC416" s="47"/>
      <c r="UXD416" s="47"/>
      <c r="UXE416" s="47"/>
      <c r="UXF416" s="47"/>
      <c r="UXG416" s="47"/>
      <c r="UXH416" s="47"/>
      <c r="UXI416" s="47"/>
      <c r="UXJ416" s="47"/>
      <c r="UXK416" s="47"/>
      <c r="UXL416" s="47"/>
      <c r="UXM416" s="47"/>
      <c r="UXN416" s="47"/>
      <c r="UXO416" s="47"/>
      <c r="UXP416" s="47"/>
      <c r="UXQ416" s="47"/>
      <c r="UXR416" s="47"/>
      <c r="UXS416" s="47"/>
      <c r="UXT416" s="47"/>
      <c r="UXU416" s="47"/>
      <c r="UXV416" s="47"/>
      <c r="UXW416" s="47"/>
      <c r="UXX416" s="47"/>
      <c r="UXY416" s="47"/>
      <c r="UXZ416" s="47"/>
      <c r="UYA416" s="47"/>
      <c r="UYB416" s="47"/>
      <c r="UYC416" s="47"/>
      <c r="UYD416" s="47"/>
      <c r="UYE416" s="47"/>
      <c r="UYF416" s="47"/>
      <c r="UYG416" s="47"/>
      <c r="UYH416" s="47"/>
      <c r="UYI416" s="47"/>
      <c r="UYJ416" s="47"/>
      <c r="UYK416" s="47"/>
      <c r="UYL416" s="47"/>
      <c r="UYM416" s="47"/>
      <c r="UYN416" s="47"/>
      <c r="UYO416" s="47"/>
      <c r="UYP416" s="47"/>
      <c r="UYQ416" s="47"/>
      <c r="UYR416" s="47"/>
      <c r="UYS416" s="47"/>
      <c r="UYT416" s="47"/>
      <c r="UYU416" s="47"/>
      <c r="UYV416" s="47"/>
      <c r="UYW416" s="47"/>
      <c r="UYX416" s="47"/>
      <c r="UYY416" s="47"/>
      <c r="UYZ416" s="47"/>
      <c r="UZA416" s="47"/>
      <c r="UZB416" s="47"/>
      <c r="UZC416" s="47"/>
      <c r="UZD416" s="47"/>
      <c r="UZE416" s="47"/>
      <c r="UZF416" s="47"/>
      <c r="UZG416" s="47"/>
      <c r="UZH416" s="47"/>
      <c r="UZI416" s="47"/>
      <c r="UZJ416" s="47"/>
      <c r="UZK416" s="47"/>
      <c r="UZL416" s="47"/>
      <c r="UZM416" s="47"/>
      <c r="UZN416" s="47"/>
      <c r="UZO416" s="47"/>
      <c r="UZP416" s="47"/>
      <c r="UZQ416" s="47"/>
      <c r="UZR416" s="47"/>
      <c r="UZS416" s="47"/>
      <c r="UZT416" s="47"/>
      <c r="UZU416" s="47"/>
      <c r="UZV416" s="47"/>
      <c r="UZW416" s="47"/>
      <c r="UZX416" s="47"/>
      <c r="UZY416" s="47"/>
      <c r="UZZ416" s="47"/>
      <c r="VAA416" s="47"/>
      <c r="VAB416" s="47"/>
      <c r="VAC416" s="47"/>
      <c r="VAD416" s="47"/>
      <c r="VAE416" s="47"/>
      <c r="VAF416" s="47"/>
      <c r="VAG416" s="47"/>
      <c r="VAH416" s="47"/>
      <c r="VAI416" s="47"/>
      <c r="VAJ416" s="47"/>
      <c r="VAK416" s="47"/>
      <c r="VAL416" s="47"/>
      <c r="VAM416" s="47"/>
      <c r="VAN416" s="47"/>
      <c r="VAO416" s="47"/>
      <c r="VAP416" s="47"/>
      <c r="VAQ416" s="47"/>
      <c r="VAR416" s="47"/>
      <c r="VAS416" s="47"/>
      <c r="VAT416" s="47"/>
      <c r="VAU416" s="47"/>
      <c r="VAV416" s="47"/>
      <c r="VAW416" s="47"/>
      <c r="VAX416" s="47"/>
      <c r="VAY416" s="47"/>
      <c r="VAZ416" s="47"/>
      <c r="VBA416" s="47"/>
      <c r="VBB416" s="47"/>
      <c r="VBC416" s="47"/>
      <c r="VBD416" s="47"/>
      <c r="VBE416" s="47"/>
      <c r="VBF416" s="47"/>
      <c r="VBG416" s="47"/>
      <c r="VBH416" s="47"/>
      <c r="VBI416" s="47"/>
      <c r="VBJ416" s="47"/>
      <c r="VBK416" s="47"/>
      <c r="VBL416" s="47"/>
      <c r="VBM416" s="47"/>
      <c r="VBN416" s="47"/>
      <c r="VBO416" s="47"/>
      <c r="VBP416" s="47"/>
      <c r="VBQ416" s="47"/>
      <c r="VBR416" s="47"/>
      <c r="VBS416" s="47"/>
      <c r="VBT416" s="47"/>
      <c r="VBU416" s="47"/>
      <c r="VBV416" s="47"/>
      <c r="VBW416" s="47"/>
      <c r="VBX416" s="47"/>
      <c r="VBY416" s="47"/>
      <c r="VBZ416" s="47"/>
      <c r="VCA416" s="47"/>
      <c r="VCB416" s="47"/>
      <c r="VCC416" s="47"/>
      <c r="VCD416" s="47"/>
      <c r="VCE416" s="47"/>
      <c r="VCF416" s="47"/>
      <c r="VCG416" s="47"/>
      <c r="VCH416" s="47"/>
      <c r="VCI416" s="47"/>
      <c r="VCJ416" s="47"/>
      <c r="VCK416" s="47"/>
      <c r="VCL416" s="47"/>
      <c r="VCM416" s="47"/>
      <c r="VCN416" s="47"/>
      <c r="VCO416" s="47"/>
      <c r="VCP416" s="47"/>
      <c r="VCQ416" s="47"/>
      <c r="VCR416" s="47"/>
      <c r="VCS416" s="47"/>
      <c r="VCT416" s="47"/>
      <c r="VCU416" s="47"/>
      <c r="VCV416" s="47"/>
      <c r="VCW416" s="47"/>
      <c r="VCX416" s="47"/>
      <c r="VCY416" s="47"/>
      <c r="VCZ416" s="47"/>
      <c r="VDA416" s="47"/>
      <c r="VDB416" s="47"/>
      <c r="VDC416" s="47"/>
      <c r="VDD416" s="47"/>
      <c r="VDE416" s="47"/>
      <c r="VDF416" s="47"/>
      <c r="VDG416" s="47"/>
      <c r="VDH416" s="47"/>
      <c r="VDI416" s="47"/>
      <c r="VDJ416" s="47"/>
      <c r="VDK416" s="47"/>
      <c r="VDL416" s="47"/>
      <c r="VDM416" s="47"/>
      <c r="VDN416" s="47"/>
      <c r="VDO416" s="47"/>
      <c r="VDP416" s="47"/>
      <c r="VDQ416" s="47"/>
      <c r="VDR416" s="47"/>
      <c r="VDS416" s="47"/>
      <c r="VDT416" s="47"/>
      <c r="VDU416" s="47"/>
      <c r="VDV416" s="47"/>
      <c r="VDW416" s="47"/>
      <c r="VDX416" s="47"/>
      <c r="VDY416" s="47"/>
      <c r="VDZ416" s="47"/>
      <c r="VEA416" s="47"/>
      <c r="VEB416" s="47"/>
      <c r="VEC416" s="47"/>
      <c r="VED416" s="47"/>
      <c r="VEE416" s="47"/>
      <c r="VEF416" s="47"/>
      <c r="VEG416" s="47"/>
      <c r="VEH416" s="47"/>
      <c r="VEI416" s="47"/>
      <c r="VEJ416" s="47"/>
      <c r="VEK416" s="47"/>
      <c r="VEL416" s="47"/>
      <c r="VEM416" s="47"/>
      <c r="VEN416" s="47"/>
      <c r="VEO416" s="47"/>
      <c r="VEP416" s="47"/>
      <c r="VEQ416" s="47"/>
      <c r="VER416" s="47"/>
      <c r="VES416" s="47"/>
      <c r="VET416" s="47"/>
      <c r="VEU416" s="47"/>
      <c r="VEV416" s="47"/>
      <c r="VEW416" s="47"/>
      <c r="VEX416" s="47"/>
      <c r="VEY416" s="47"/>
      <c r="VEZ416" s="47"/>
      <c r="VFA416" s="47"/>
      <c r="VFB416" s="47"/>
      <c r="VFC416" s="47"/>
      <c r="VFD416" s="47"/>
      <c r="VFE416" s="47"/>
      <c r="VFF416" s="47"/>
      <c r="VFG416" s="47"/>
      <c r="VFH416" s="47"/>
      <c r="VFI416" s="47"/>
      <c r="VFJ416" s="47"/>
      <c r="VFK416" s="47"/>
      <c r="VFL416" s="47"/>
      <c r="VFM416" s="47"/>
      <c r="VFN416" s="47"/>
      <c r="VFO416" s="47"/>
      <c r="VFP416" s="47"/>
      <c r="VFQ416" s="47"/>
      <c r="VFR416" s="47"/>
      <c r="VFS416" s="47"/>
      <c r="VFT416" s="47"/>
      <c r="VFU416" s="47"/>
      <c r="VFV416" s="47"/>
      <c r="VFW416" s="47"/>
      <c r="VFX416" s="47"/>
      <c r="VFY416" s="47"/>
      <c r="VFZ416" s="47"/>
      <c r="VGA416" s="47"/>
      <c r="VGB416" s="47"/>
      <c r="VGC416" s="47"/>
      <c r="VGD416" s="47"/>
      <c r="VGE416" s="47"/>
      <c r="VGF416" s="47"/>
      <c r="VGG416" s="47"/>
      <c r="VGH416" s="47"/>
      <c r="VGI416" s="47"/>
      <c r="VGJ416" s="47"/>
      <c r="VGK416" s="47"/>
      <c r="VGL416" s="47"/>
      <c r="VGM416" s="47"/>
      <c r="VGN416" s="47"/>
      <c r="VGO416" s="47"/>
      <c r="VGP416" s="47"/>
      <c r="VGQ416" s="47"/>
      <c r="VGR416" s="47"/>
      <c r="VGS416" s="47"/>
      <c r="VGT416" s="47"/>
      <c r="VGU416" s="47"/>
      <c r="VGV416" s="47"/>
      <c r="VGW416" s="47"/>
      <c r="VGX416" s="47"/>
      <c r="VGY416" s="47"/>
      <c r="VGZ416" s="47"/>
      <c r="VHA416" s="47"/>
      <c r="VHB416" s="47"/>
      <c r="VHC416" s="47"/>
      <c r="VHD416" s="47"/>
      <c r="VHE416" s="47"/>
      <c r="VHF416" s="47"/>
      <c r="VHG416" s="47"/>
      <c r="VHH416" s="47"/>
      <c r="VHI416" s="47"/>
      <c r="VHJ416" s="47"/>
      <c r="VHK416" s="47"/>
      <c r="VHL416" s="47"/>
      <c r="VHM416" s="47"/>
      <c r="VHN416" s="47"/>
      <c r="VHO416" s="47"/>
      <c r="VHP416" s="47"/>
      <c r="VHQ416" s="47"/>
      <c r="VHR416" s="47"/>
      <c r="VHS416" s="47"/>
      <c r="VHT416" s="47"/>
      <c r="VHU416" s="47"/>
      <c r="VHV416" s="47"/>
      <c r="VHW416" s="47"/>
      <c r="VHX416" s="47"/>
      <c r="VHY416" s="47"/>
      <c r="VHZ416" s="47"/>
      <c r="VIA416" s="47"/>
      <c r="VIB416" s="47"/>
      <c r="VIC416" s="47"/>
      <c r="VID416" s="47"/>
      <c r="VIE416" s="47"/>
      <c r="VIF416" s="47"/>
      <c r="VIG416" s="47"/>
      <c r="VIH416" s="47"/>
      <c r="VII416" s="47"/>
      <c r="VIJ416" s="47"/>
      <c r="VIK416" s="47"/>
      <c r="VIL416" s="47"/>
      <c r="VIM416" s="47"/>
      <c r="VIN416" s="47"/>
      <c r="VIO416" s="47"/>
      <c r="VIP416" s="47"/>
      <c r="VIQ416" s="47"/>
      <c r="VIR416" s="47"/>
      <c r="VIS416" s="47"/>
      <c r="VIT416" s="47"/>
      <c r="VIU416" s="47"/>
      <c r="VIV416" s="47"/>
      <c r="VIW416" s="47"/>
      <c r="VIX416" s="47"/>
      <c r="VIY416" s="47"/>
      <c r="VIZ416" s="47"/>
      <c r="VJA416" s="47"/>
      <c r="VJB416" s="47"/>
      <c r="VJC416" s="47"/>
      <c r="VJD416" s="47"/>
      <c r="VJE416" s="47"/>
      <c r="VJF416" s="47"/>
      <c r="VJG416" s="47"/>
      <c r="VJH416" s="47"/>
      <c r="VJI416" s="47"/>
      <c r="VJJ416" s="47"/>
      <c r="VJK416" s="47"/>
      <c r="VJL416" s="47"/>
      <c r="VJM416" s="47"/>
      <c r="VJN416" s="47"/>
      <c r="VJO416" s="47"/>
      <c r="VJP416" s="47"/>
      <c r="VJQ416" s="47"/>
      <c r="VJR416" s="47"/>
      <c r="VJS416" s="47"/>
      <c r="VJT416" s="47"/>
      <c r="VJU416" s="47"/>
      <c r="VJV416" s="47"/>
      <c r="VJW416" s="47"/>
      <c r="VJX416" s="47"/>
      <c r="VJY416" s="47"/>
      <c r="VJZ416" s="47"/>
      <c r="VKA416" s="47"/>
      <c r="VKB416" s="47"/>
      <c r="VKC416" s="47"/>
      <c r="VKD416" s="47"/>
      <c r="VKE416" s="47"/>
      <c r="VKF416" s="47"/>
      <c r="VKG416" s="47"/>
      <c r="VKH416" s="47"/>
      <c r="VKI416" s="47"/>
      <c r="VKJ416" s="47"/>
      <c r="VKK416" s="47"/>
      <c r="VKL416" s="47"/>
      <c r="VKM416" s="47"/>
      <c r="VKN416" s="47"/>
      <c r="VKO416" s="47"/>
      <c r="VKP416" s="47"/>
      <c r="VKQ416" s="47"/>
      <c r="VKR416" s="47"/>
      <c r="VKS416" s="47"/>
      <c r="VKT416" s="47"/>
      <c r="VKU416" s="47"/>
      <c r="VKV416" s="47"/>
      <c r="VKW416" s="47"/>
      <c r="VKX416" s="47"/>
      <c r="VKY416" s="47"/>
      <c r="VKZ416" s="47"/>
      <c r="VLA416" s="47"/>
      <c r="VLB416" s="47"/>
      <c r="VLC416" s="47"/>
      <c r="VLD416" s="47"/>
      <c r="VLE416" s="47"/>
      <c r="VLF416" s="47"/>
      <c r="VLG416" s="47"/>
      <c r="VLH416" s="47"/>
      <c r="VLI416" s="47"/>
      <c r="VLJ416" s="47"/>
      <c r="VLK416" s="47"/>
      <c r="VLL416" s="47"/>
      <c r="VLM416" s="47"/>
      <c r="VLN416" s="47"/>
      <c r="VLO416" s="47"/>
      <c r="VLP416" s="47"/>
      <c r="VLQ416" s="47"/>
      <c r="VLR416" s="47"/>
      <c r="VLS416" s="47"/>
      <c r="VLT416" s="47"/>
      <c r="VLU416" s="47"/>
      <c r="VLV416" s="47"/>
      <c r="VLW416" s="47"/>
      <c r="VLX416" s="47"/>
      <c r="VLY416" s="47"/>
      <c r="VLZ416" s="47"/>
      <c r="VMA416" s="47"/>
      <c r="VMB416" s="47"/>
      <c r="VMC416" s="47"/>
      <c r="VMD416" s="47"/>
      <c r="VME416" s="47"/>
      <c r="VMF416" s="47"/>
      <c r="VMG416" s="47"/>
      <c r="VMH416" s="47"/>
      <c r="VMI416" s="47"/>
      <c r="VMJ416" s="47"/>
      <c r="VMK416" s="47"/>
      <c r="VML416" s="47"/>
      <c r="VMM416" s="47"/>
      <c r="VMN416" s="47"/>
      <c r="VMO416" s="47"/>
      <c r="VMP416" s="47"/>
      <c r="VMQ416" s="47"/>
      <c r="VMR416" s="47"/>
      <c r="VMS416" s="47"/>
      <c r="VMT416" s="47"/>
      <c r="VMU416" s="47"/>
      <c r="VMV416" s="47"/>
      <c r="VMW416" s="47"/>
      <c r="VMX416" s="47"/>
      <c r="VMY416" s="47"/>
      <c r="VMZ416" s="47"/>
      <c r="VNA416" s="47"/>
      <c r="VNB416" s="47"/>
      <c r="VNC416" s="47"/>
      <c r="VND416" s="47"/>
      <c r="VNE416" s="47"/>
      <c r="VNF416" s="47"/>
      <c r="VNG416" s="47"/>
      <c r="VNH416" s="47"/>
      <c r="VNI416" s="47"/>
      <c r="VNJ416" s="47"/>
      <c r="VNK416" s="47"/>
      <c r="VNL416" s="47"/>
      <c r="VNM416" s="47"/>
      <c r="VNN416" s="47"/>
      <c r="VNO416" s="47"/>
      <c r="VNP416" s="47"/>
      <c r="VNQ416" s="47"/>
      <c r="VNR416" s="47"/>
      <c r="VNS416" s="47"/>
      <c r="VNT416" s="47"/>
      <c r="VNU416" s="47"/>
      <c r="VNV416" s="47"/>
      <c r="VNW416" s="47"/>
      <c r="VNX416" s="47"/>
      <c r="VNY416" s="47"/>
      <c r="VNZ416" s="47"/>
      <c r="VOA416" s="47"/>
      <c r="VOB416" s="47"/>
      <c r="VOC416" s="47"/>
      <c r="VOD416" s="47"/>
      <c r="VOE416" s="47"/>
      <c r="VOF416" s="47"/>
      <c r="VOG416" s="47"/>
      <c r="VOH416" s="47"/>
      <c r="VOI416" s="47"/>
      <c r="VOJ416" s="47"/>
      <c r="VOK416" s="47"/>
      <c r="VOL416" s="47"/>
      <c r="VOM416" s="47"/>
      <c r="VON416" s="47"/>
      <c r="VOO416" s="47"/>
      <c r="VOP416" s="47"/>
      <c r="VOQ416" s="47"/>
      <c r="VOR416" s="47"/>
      <c r="VOS416" s="47"/>
      <c r="VOT416" s="47"/>
      <c r="VOU416" s="47"/>
      <c r="VOV416" s="47"/>
      <c r="VOW416" s="47"/>
      <c r="VOX416" s="47"/>
      <c r="VOY416" s="47"/>
      <c r="VOZ416" s="47"/>
      <c r="VPA416" s="47"/>
      <c r="VPB416" s="47"/>
      <c r="VPC416" s="47"/>
      <c r="VPD416" s="47"/>
      <c r="VPE416" s="47"/>
      <c r="VPF416" s="47"/>
      <c r="VPG416" s="47"/>
      <c r="VPH416" s="47"/>
      <c r="VPI416" s="47"/>
      <c r="VPJ416" s="47"/>
      <c r="VPK416" s="47"/>
      <c r="VPL416" s="47"/>
      <c r="VPM416" s="47"/>
      <c r="VPN416" s="47"/>
      <c r="VPO416" s="47"/>
      <c r="VPP416" s="47"/>
      <c r="VPQ416" s="47"/>
      <c r="VPR416" s="47"/>
      <c r="VPS416" s="47"/>
      <c r="VPT416" s="47"/>
      <c r="VPU416" s="47"/>
      <c r="VPV416" s="47"/>
      <c r="VPW416" s="47"/>
      <c r="VPX416" s="47"/>
      <c r="VPY416" s="47"/>
      <c r="VPZ416" s="47"/>
      <c r="VQA416" s="47"/>
      <c r="VQB416" s="47"/>
      <c r="VQC416" s="47"/>
      <c r="VQD416" s="47"/>
      <c r="VQE416" s="47"/>
      <c r="VQF416" s="47"/>
      <c r="VQG416" s="47"/>
      <c r="VQH416" s="47"/>
      <c r="VQI416" s="47"/>
      <c r="VQJ416" s="47"/>
      <c r="VQK416" s="47"/>
      <c r="VQL416" s="47"/>
      <c r="VQM416" s="47"/>
      <c r="VQN416" s="47"/>
      <c r="VQO416" s="47"/>
      <c r="VQP416" s="47"/>
      <c r="VQQ416" s="47"/>
      <c r="VQR416" s="47"/>
      <c r="VQS416" s="47"/>
      <c r="VQT416" s="47"/>
      <c r="VQU416" s="47"/>
      <c r="VQV416" s="47"/>
      <c r="VQW416" s="47"/>
      <c r="VQX416" s="47"/>
      <c r="VQY416" s="47"/>
      <c r="VQZ416" s="47"/>
      <c r="VRA416" s="47"/>
      <c r="VRB416" s="47"/>
      <c r="VRC416" s="47"/>
      <c r="VRD416" s="47"/>
      <c r="VRE416" s="47"/>
      <c r="VRF416" s="47"/>
      <c r="VRG416" s="47"/>
      <c r="VRH416" s="47"/>
      <c r="VRI416" s="47"/>
      <c r="VRJ416" s="47"/>
      <c r="VRK416" s="47"/>
      <c r="VRL416" s="47"/>
      <c r="VRM416" s="47"/>
      <c r="VRN416" s="47"/>
      <c r="VRO416" s="47"/>
      <c r="VRP416" s="47"/>
      <c r="VRQ416" s="47"/>
      <c r="VRR416" s="47"/>
      <c r="VRS416" s="47"/>
      <c r="VRT416" s="47"/>
      <c r="VRU416" s="47"/>
      <c r="VRV416" s="47"/>
      <c r="VRW416" s="47"/>
      <c r="VRX416" s="47"/>
      <c r="VRY416" s="47"/>
      <c r="VRZ416" s="47"/>
      <c r="VSA416" s="47"/>
      <c r="VSB416" s="47"/>
      <c r="VSC416" s="47"/>
      <c r="VSD416" s="47"/>
      <c r="VSE416" s="47"/>
      <c r="VSF416" s="47"/>
      <c r="VSG416" s="47"/>
      <c r="VSH416" s="47"/>
      <c r="VSI416" s="47"/>
      <c r="VSJ416" s="47"/>
      <c r="VSK416" s="47"/>
      <c r="VSL416" s="47"/>
      <c r="VSM416" s="47"/>
      <c r="VSN416" s="47"/>
      <c r="VSO416" s="47"/>
      <c r="VSP416" s="47"/>
      <c r="VSQ416" s="47"/>
      <c r="VSR416" s="47"/>
      <c r="VSS416" s="47"/>
      <c r="VST416" s="47"/>
      <c r="VSU416" s="47"/>
      <c r="VSV416" s="47"/>
      <c r="VSW416" s="47"/>
      <c r="VSX416" s="47"/>
      <c r="VSY416" s="47"/>
      <c r="VSZ416" s="47"/>
      <c r="VTA416" s="47"/>
      <c r="VTB416" s="47"/>
      <c r="VTC416" s="47"/>
      <c r="VTD416" s="47"/>
      <c r="VTE416" s="47"/>
      <c r="VTF416" s="47"/>
      <c r="VTG416" s="47"/>
      <c r="VTH416" s="47"/>
      <c r="VTI416" s="47"/>
      <c r="VTJ416" s="47"/>
      <c r="VTK416" s="47"/>
      <c r="VTL416" s="47"/>
      <c r="VTM416" s="47"/>
      <c r="VTN416" s="47"/>
      <c r="VTO416" s="47"/>
      <c r="VTP416" s="47"/>
      <c r="VTQ416" s="47"/>
      <c r="VTR416" s="47"/>
      <c r="VTS416" s="47"/>
      <c r="VTT416" s="47"/>
      <c r="VTU416" s="47"/>
      <c r="VTV416" s="47"/>
      <c r="VTW416" s="47"/>
      <c r="VTX416" s="47"/>
      <c r="VTY416" s="47"/>
      <c r="VTZ416" s="47"/>
      <c r="VUA416" s="47"/>
      <c r="VUB416" s="47"/>
      <c r="VUC416" s="47"/>
      <c r="VUD416" s="47"/>
      <c r="VUE416" s="47"/>
      <c r="VUF416" s="47"/>
      <c r="VUG416" s="47"/>
      <c r="VUH416" s="47"/>
      <c r="VUI416" s="47"/>
      <c r="VUJ416" s="47"/>
      <c r="VUK416" s="47"/>
      <c r="VUL416" s="47"/>
      <c r="VUM416" s="47"/>
      <c r="VUN416" s="47"/>
      <c r="VUO416" s="47"/>
      <c r="VUP416" s="47"/>
      <c r="VUQ416" s="47"/>
      <c r="VUR416" s="47"/>
      <c r="VUS416" s="47"/>
      <c r="VUT416" s="47"/>
      <c r="VUU416" s="47"/>
      <c r="VUV416" s="47"/>
      <c r="VUW416" s="47"/>
      <c r="VUX416" s="47"/>
      <c r="VUY416" s="47"/>
      <c r="VUZ416" s="47"/>
      <c r="VVA416" s="47"/>
      <c r="VVB416" s="47"/>
      <c r="VVC416" s="47"/>
      <c r="VVD416" s="47"/>
      <c r="VVE416" s="47"/>
      <c r="VVF416" s="47"/>
      <c r="VVG416" s="47"/>
      <c r="VVH416" s="47"/>
      <c r="VVI416" s="47"/>
      <c r="VVJ416" s="47"/>
      <c r="VVK416" s="47"/>
      <c r="VVL416" s="47"/>
      <c r="VVM416" s="47"/>
      <c r="VVN416" s="47"/>
      <c r="VVO416" s="47"/>
      <c r="VVP416" s="47"/>
      <c r="VVQ416" s="47"/>
      <c r="VVR416" s="47"/>
      <c r="VVS416" s="47"/>
      <c r="VVT416" s="47"/>
      <c r="VVU416" s="47"/>
      <c r="VVV416" s="47"/>
      <c r="VVW416" s="47"/>
      <c r="VVX416" s="47"/>
      <c r="VVY416" s="47"/>
      <c r="VVZ416" s="47"/>
      <c r="VWA416" s="47"/>
      <c r="VWB416" s="47"/>
      <c r="VWC416" s="47"/>
      <c r="VWD416" s="47"/>
      <c r="VWE416" s="47"/>
      <c r="VWF416" s="47"/>
      <c r="VWG416" s="47"/>
      <c r="VWH416" s="47"/>
      <c r="VWI416" s="47"/>
      <c r="VWJ416" s="47"/>
      <c r="VWK416" s="47"/>
      <c r="VWL416" s="47"/>
      <c r="VWM416" s="47"/>
      <c r="VWN416" s="47"/>
      <c r="VWO416" s="47"/>
      <c r="VWP416" s="47"/>
      <c r="VWQ416" s="47"/>
      <c r="VWR416" s="47"/>
      <c r="VWS416" s="47"/>
      <c r="VWT416" s="47"/>
      <c r="VWU416" s="47"/>
      <c r="VWV416" s="47"/>
      <c r="VWW416" s="47"/>
      <c r="VWX416" s="47"/>
      <c r="VWY416" s="47"/>
      <c r="VWZ416" s="47"/>
      <c r="VXA416" s="47"/>
      <c r="VXB416" s="47"/>
      <c r="VXC416" s="47"/>
      <c r="VXD416" s="47"/>
      <c r="VXE416" s="47"/>
      <c r="VXF416" s="47"/>
      <c r="VXG416" s="47"/>
      <c r="VXH416" s="47"/>
      <c r="VXI416" s="47"/>
      <c r="VXJ416" s="47"/>
      <c r="VXK416" s="47"/>
      <c r="VXL416" s="47"/>
      <c r="VXM416" s="47"/>
      <c r="VXN416" s="47"/>
      <c r="VXO416" s="47"/>
      <c r="VXP416" s="47"/>
      <c r="VXQ416" s="47"/>
      <c r="VXR416" s="47"/>
      <c r="VXS416" s="47"/>
      <c r="VXT416" s="47"/>
      <c r="VXU416" s="47"/>
      <c r="VXV416" s="47"/>
      <c r="VXW416" s="47"/>
      <c r="VXX416" s="47"/>
      <c r="VXY416" s="47"/>
      <c r="VXZ416" s="47"/>
      <c r="VYA416" s="47"/>
      <c r="VYB416" s="47"/>
      <c r="VYC416" s="47"/>
      <c r="VYD416" s="47"/>
      <c r="VYE416" s="47"/>
      <c r="VYF416" s="47"/>
      <c r="VYG416" s="47"/>
      <c r="VYH416" s="47"/>
      <c r="VYI416" s="47"/>
      <c r="VYJ416" s="47"/>
      <c r="VYK416" s="47"/>
      <c r="VYL416" s="47"/>
      <c r="VYM416" s="47"/>
      <c r="VYN416" s="47"/>
      <c r="VYO416" s="47"/>
      <c r="VYP416" s="47"/>
      <c r="VYQ416" s="47"/>
      <c r="VYR416" s="47"/>
      <c r="VYS416" s="47"/>
      <c r="VYT416" s="47"/>
      <c r="VYU416" s="47"/>
      <c r="VYV416" s="47"/>
      <c r="VYW416" s="47"/>
      <c r="VYX416" s="47"/>
      <c r="VYY416" s="47"/>
      <c r="VYZ416" s="47"/>
      <c r="VZA416" s="47"/>
      <c r="VZB416" s="47"/>
      <c r="VZC416" s="47"/>
      <c r="VZD416" s="47"/>
      <c r="VZE416" s="47"/>
      <c r="VZF416" s="47"/>
      <c r="VZG416" s="47"/>
      <c r="VZH416" s="47"/>
      <c r="VZI416" s="47"/>
      <c r="VZJ416" s="47"/>
      <c r="VZK416" s="47"/>
      <c r="VZL416" s="47"/>
      <c r="VZM416" s="47"/>
      <c r="VZN416" s="47"/>
      <c r="VZO416" s="47"/>
      <c r="VZP416" s="47"/>
      <c r="VZQ416" s="47"/>
      <c r="VZR416" s="47"/>
      <c r="VZS416" s="47"/>
      <c r="VZT416" s="47"/>
      <c r="VZU416" s="47"/>
      <c r="VZV416" s="47"/>
      <c r="VZW416" s="47"/>
      <c r="VZX416" s="47"/>
      <c r="VZY416" s="47"/>
      <c r="VZZ416" s="47"/>
      <c r="WAA416" s="47"/>
      <c r="WAB416" s="47"/>
      <c r="WAC416" s="47"/>
      <c r="WAD416" s="47"/>
      <c r="WAE416" s="47"/>
      <c r="WAF416" s="47"/>
      <c r="WAG416" s="47"/>
      <c r="WAH416" s="47"/>
      <c r="WAI416" s="47"/>
      <c r="WAJ416" s="47"/>
      <c r="WAK416" s="47"/>
      <c r="WAL416" s="47"/>
      <c r="WAM416" s="47"/>
      <c r="WAN416" s="47"/>
      <c r="WAO416" s="47"/>
      <c r="WAP416" s="47"/>
      <c r="WAQ416" s="47"/>
      <c r="WAR416" s="47"/>
      <c r="WAS416" s="47"/>
      <c r="WAT416" s="47"/>
      <c r="WAU416" s="47"/>
      <c r="WAV416" s="47"/>
      <c r="WAW416" s="47"/>
      <c r="WAX416" s="47"/>
      <c r="WAY416" s="47"/>
      <c r="WAZ416" s="47"/>
      <c r="WBA416" s="47"/>
      <c r="WBB416" s="47"/>
      <c r="WBC416" s="47"/>
      <c r="WBD416" s="47"/>
      <c r="WBE416" s="47"/>
      <c r="WBF416" s="47"/>
      <c r="WBG416" s="47"/>
      <c r="WBH416" s="47"/>
      <c r="WBI416" s="47"/>
      <c r="WBJ416" s="47"/>
      <c r="WBK416" s="47"/>
      <c r="WBL416" s="47"/>
      <c r="WBM416" s="47"/>
      <c r="WBN416" s="47"/>
      <c r="WBO416" s="47"/>
      <c r="WBP416" s="47"/>
      <c r="WBQ416" s="47"/>
      <c r="WBR416" s="47"/>
      <c r="WBS416" s="47"/>
      <c r="WBT416" s="47"/>
      <c r="WBU416" s="47"/>
      <c r="WBV416" s="47"/>
      <c r="WBW416" s="47"/>
      <c r="WBX416" s="47"/>
      <c r="WBY416" s="47"/>
      <c r="WBZ416" s="47"/>
      <c r="WCA416" s="47"/>
      <c r="WCB416" s="47"/>
      <c r="WCC416" s="47"/>
      <c r="WCD416" s="47"/>
      <c r="WCE416" s="47"/>
      <c r="WCF416" s="47"/>
      <c r="WCG416" s="47"/>
      <c r="WCH416" s="47"/>
      <c r="WCI416" s="47"/>
      <c r="WCJ416" s="47"/>
      <c r="WCK416" s="47"/>
      <c r="WCL416" s="47"/>
      <c r="WCM416" s="47"/>
      <c r="WCN416" s="47"/>
      <c r="WCO416" s="47"/>
      <c r="WCP416" s="47"/>
      <c r="WCQ416" s="47"/>
      <c r="WCR416" s="47"/>
      <c r="WCS416" s="47"/>
      <c r="WCT416" s="47"/>
      <c r="WCU416" s="47"/>
      <c r="WCV416" s="47"/>
      <c r="WCW416" s="47"/>
      <c r="WCX416" s="47"/>
      <c r="WCY416" s="47"/>
      <c r="WCZ416" s="47"/>
      <c r="WDA416" s="47"/>
      <c r="WDB416" s="47"/>
      <c r="WDC416" s="47"/>
      <c r="WDD416" s="47"/>
      <c r="WDE416" s="47"/>
      <c r="WDF416" s="47"/>
      <c r="WDG416" s="47"/>
      <c r="WDH416" s="47"/>
      <c r="WDI416" s="47"/>
      <c r="WDJ416" s="47"/>
      <c r="WDK416" s="47"/>
      <c r="WDL416" s="47"/>
      <c r="WDM416" s="47"/>
      <c r="WDN416" s="47"/>
      <c r="WDO416" s="47"/>
      <c r="WDP416" s="47"/>
      <c r="WDQ416" s="47"/>
      <c r="WDR416" s="47"/>
      <c r="WDS416" s="47"/>
      <c r="WDT416" s="47"/>
      <c r="WDU416" s="47"/>
      <c r="WDV416" s="47"/>
      <c r="WDW416" s="47"/>
      <c r="WDX416" s="47"/>
      <c r="WDY416" s="47"/>
      <c r="WDZ416" s="47"/>
      <c r="WEA416" s="47"/>
      <c r="WEB416" s="47"/>
      <c r="WEC416" s="47"/>
      <c r="WED416" s="47"/>
      <c r="WEE416" s="47"/>
      <c r="WEF416" s="47"/>
      <c r="WEG416" s="47"/>
      <c r="WEH416" s="47"/>
      <c r="WEI416" s="47"/>
      <c r="WEJ416" s="47"/>
      <c r="WEK416" s="47"/>
      <c r="WEL416" s="47"/>
      <c r="WEM416" s="47"/>
      <c r="WEN416" s="47"/>
      <c r="WEO416" s="47"/>
      <c r="WEP416" s="47"/>
      <c r="WEQ416" s="47"/>
      <c r="WER416" s="47"/>
      <c r="WES416" s="47"/>
      <c r="WET416" s="47"/>
      <c r="WEU416" s="47"/>
      <c r="WEV416" s="47"/>
      <c r="WEW416" s="47"/>
      <c r="WEX416" s="47"/>
      <c r="WEY416" s="47"/>
      <c r="WEZ416" s="47"/>
      <c r="WFA416" s="47"/>
      <c r="WFB416" s="47"/>
      <c r="WFC416" s="47"/>
      <c r="WFD416" s="47"/>
      <c r="WFE416" s="47"/>
      <c r="WFF416" s="47"/>
      <c r="WFG416" s="47"/>
      <c r="WFH416" s="47"/>
      <c r="WFI416" s="47"/>
      <c r="WFJ416" s="47"/>
      <c r="WFK416" s="47"/>
      <c r="WFL416" s="47"/>
      <c r="WFM416" s="47"/>
      <c r="WFN416" s="47"/>
      <c r="WFO416" s="47"/>
      <c r="WFP416" s="47"/>
      <c r="WFQ416" s="47"/>
      <c r="WFR416" s="47"/>
      <c r="WFS416" s="47"/>
      <c r="WFT416" s="47"/>
      <c r="WFU416" s="47"/>
      <c r="WFV416" s="47"/>
      <c r="WFW416" s="47"/>
      <c r="WFX416" s="47"/>
      <c r="WFY416" s="47"/>
      <c r="WFZ416" s="47"/>
      <c r="WGA416" s="47"/>
      <c r="WGB416" s="47"/>
      <c r="WGC416" s="47"/>
      <c r="WGD416" s="47"/>
      <c r="WGE416" s="47"/>
      <c r="WGF416" s="47"/>
      <c r="WGG416" s="47"/>
      <c r="WGH416" s="47"/>
      <c r="WGI416" s="47"/>
      <c r="WGJ416" s="47"/>
      <c r="WGK416" s="47"/>
      <c r="WGL416" s="47"/>
      <c r="WGM416" s="47"/>
      <c r="WGN416" s="47"/>
      <c r="WGO416" s="47"/>
      <c r="WGP416" s="47"/>
      <c r="WGQ416" s="47"/>
      <c r="WGR416" s="47"/>
      <c r="WGS416" s="47"/>
      <c r="WGT416" s="47"/>
      <c r="WGU416" s="47"/>
      <c r="WGV416" s="47"/>
      <c r="WGW416" s="47"/>
      <c r="WGX416" s="47"/>
      <c r="WGY416" s="47"/>
      <c r="WGZ416" s="47"/>
      <c r="WHA416" s="47"/>
      <c r="WHB416" s="47"/>
      <c r="WHC416" s="47"/>
      <c r="WHD416" s="47"/>
      <c r="WHE416" s="47"/>
      <c r="WHF416" s="47"/>
      <c r="WHG416" s="47"/>
      <c r="WHH416" s="47"/>
      <c r="WHI416" s="47"/>
      <c r="WHJ416" s="47"/>
      <c r="WHK416" s="47"/>
      <c r="WHL416" s="47"/>
      <c r="WHM416" s="47"/>
      <c r="WHN416" s="47"/>
      <c r="WHO416" s="47"/>
      <c r="WHP416" s="47"/>
      <c r="WHQ416" s="47"/>
      <c r="WHR416" s="47"/>
      <c r="WHS416" s="47"/>
      <c r="WHT416" s="47"/>
      <c r="WHU416" s="47"/>
      <c r="WHV416" s="47"/>
      <c r="WHW416" s="47"/>
      <c r="WHX416" s="47"/>
      <c r="WHY416" s="47"/>
      <c r="WHZ416" s="47"/>
      <c r="WIA416" s="47"/>
      <c r="WIB416" s="47"/>
      <c r="WIC416" s="47"/>
      <c r="WID416" s="47"/>
      <c r="WIE416" s="47"/>
      <c r="WIF416" s="47"/>
      <c r="WIG416" s="47"/>
      <c r="WIH416" s="47"/>
      <c r="WII416" s="47"/>
      <c r="WIJ416" s="47"/>
      <c r="WIK416" s="47"/>
      <c r="WIL416" s="47"/>
      <c r="WIM416" s="47"/>
      <c r="WIN416" s="47"/>
      <c r="WIO416" s="47"/>
      <c r="WIP416" s="47"/>
      <c r="WIQ416" s="47"/>
      <c r="WIR416" s="47"/>
      <c r="WIS416" s="47"/>
      <c r="WIT416" s="47"/>
      <c r="WIU416" s="47"/>
      <c r="WIV416" s="47"/>
      <c r="WIW416" s="47"/>
      <c r="WIX416" s="47"/>
      <c r="WIY416" s="47"/>
      <c r="WIZ416" s="47"/>
      <c r="WJA416" s="47"/>
      <c r="WJB416" s="47"/>
      <c r="WJC416" s="47"/>
      <c r="WJD416" s="47"/>
      <c r="WJE416" s="47"/>
      <c r="WJF416" s="47"/>
      <c r="WJG416" s="47"/>
      <c r="WJH416" s="47"/>
      <c r="WJI416" s="47"/>
      <c r="WJJ416" s="47"/>
      <c r="WJK416" s="47"/>
      <c r="WJL416" s="47"/>
      <c r="WJM416" s="47"/>
      <c r="WJN416" s="47"/>
      <c r="WJO416" s="47"/>
      <c r="WJP416" s="47"/>
      <c r="WJQ416" s="47"/>
      <c r="WJR416" s="47"/>
      <c r="WJS416" s="47"/>
      <c r="WJT416" s="47"/>
      <c r="WJU416" s="47"/>
      <c r="WJV416" s="47"/>
      <c r="WJW416" s="47"/>
      <c r="WJX416" s="47"/>
      <c r="WJY416" s="47"/>
      <c r="WJZ416" s="47"/>
      <c r="WKA416" s="47"/>
      <c r="WKB416" s="47"/>
      <c r="WKC416" s="47"/>
      <c r="WKD416" s="47"/>
      <c r="WKE416" s="47"/>
      <c r="WKF416" s="47"/>
      <c r="WKG416" s="47"/>
      <c r="WKH416" s="47"/>
      <c r="WKI416" s="47"/>
      <c r="WKJ416" s="47"/>
      <c r="WKK416" s="47"/>
      <c r="WKL416" s="47"/>
      <c r="WKM416" s="47"/>
      <c r="WKN416" s="47"/>
      <c r="WKO416" s="47"/>
      <c r="WKP416" s="47"/>
      <c r="WKQ416" s="47"/>
      <c r="WKR416" s="47"/>
      <c r="WKS416" s="47"/>
      <c r="WKT416" s="47"/>
      <c r="WKU416" s="47"/>
      <c r="WKV416" s="47"/>
      <c r="WKW416" s="47"/>
      <c r="WKX416" s="47"/>
      <c r="WKY416" s="47"/>
      <c r="WKZ416" s="47"/>
      <c r="WLA416" s="47"/>
      <c r="WLB416" s="47"/>
      <c r="WLC416" s="47"/>
      <c r="WLD416" s="47"/>
      <c r="WLE416" s="47"/>
      <c r="WLF416" s="47"/>
      <c r="WLG416" s="47"/>
      <c r="WLH416" s="47"/>
      <c r="WLI416" s="47"/>
      <c r="WLJ416" s="47"/>
      <c r="WLK416" s="47"/>
      <c r="WLL416" s="47"/>
      <c r="WLM416" s="47"/>
      <c r="WLN416" s="47"/>
      <c r="WLO416" s="47"/>
      <c r="WLP416" s="47"/>
      <c r="WLQ416" s="47"/>
      <c r="WLR416" s="47"/>
      <c r="WLS416" s="47"/>
      <c r="WLT416" s="47"/>
      <c r="WLU416" s="47"/>
      <c r="WLV416" s="47"/>
      <c r="WLW416" s="47"/>
      <c r="WLX416" s="47"/>
      <c r="WLY416" s="47"/>
      <c r="WLZ416" s="47"/>
      <c r="WMA416" s="47"/>
      <c r="WMB416" s="47"/>
      <c r="WMC416" s="47"/>
      <c r="WMD416" s="47"/>
      <c r="WME416" s="47"/>
      <c r="WMF416" s="47"/>
      <c r="WMG416" s="47"/>
      <c r="WMH416" s="47"/>
      <c r="WMI416" s="47"/>
      <c r="WMJ416" s="47"/>
      <c r="WMK416" s="47"/>
      <c r="WML416" s="47"/>
      <c r="WMM416" s="47"/>
      <c r="WMN416" s="47"/>
      <c r="WMO416" s="47"/>
      <c r="WMP416" s="47"/>
      <c r="WMQ416" s="47"/>
      <c r="WMR416" s="47"/>
      <c r="WMS416" s="47"/>
      <c r="WMT416" s="47"/>
      <c r="WMU416" s="47"/>
      <c r="WMV416" s="47"/>
      <c r="WMW416" s="47"/>
      <c r="WMX416" s="47"/>
      <c r="WMY416" s="47"/>
      <c r="WMZ416" s="47"/>
      <c r="WNA416" s="47"/>
      <c r="WNB416" s="47"/>
      <c r="WNC416" s="47"/>
      <c r="WND416" s="47"/>
      <c r="WNE416" s="47"/>
      <c r="WNF416" s="47"/>
      <c r="WNG416" s="47"/>
      <c r="WNH416" s="47"/>
      <c r="WNI416" s="47"/>
      <c r="WNJ416" s="47"/>
      <c r="WNK416" s="47"/>
      <c r="WNL416" s="47"/>
      <c r="WNM416" s="47"/>
      <c r="WNN416" s="47"/>
      <c r="WNO416" s="47"/>
      <c r="WNP416" s="47"/>
      <c r="WNQ416" s="47"/>
      <c r="WNR416" s="47"/>
      <c r="WNS416" s="47"/>
      <c r="WNT416" s="47"/>
      <c r="WNU416" s="47"/>
      <c r="WNV416" s="47"/>
      <c r="WNW416" s="47"/>
      <c r="WNX416" s="47"/>
      <c r="WNY416" s="47"/>
      <c r="WNZ416" s="47"/>
      <c r="WOA416" s="47"/>
      <c r="WOB416" s="47"/>
      <c r="WOC416" s="47"/>
      <c r="WOD416" s="47"/>
      <c r="WOE416" s="47"/>
      <c r="WOF416" s="47"/>
      <c r="WOG416" s="47"/>
      <c r="WOH416" s="47"/>
      <c r="WOI416" s="47"/>
      <c r="WOJ416" s="47"/>
      <c r="WOK416" s="47"/>
      <c r="WOL416" s="47"/>
      <c r="WOM416" s="47"/>
      <c r="WON416" s="47"/>
      <c r="WOO416" s="47"/>
      <c r="WOP416" s="47"/>
      <c r="WOQ416" s="47"/>
      <c r="WOR416" s="47"/>
      <c r="WOS416" s="47"/>
      <c r="WOT416" s="47"/>
      <c r="WOU416" s="47"/>
      <c r="WOV416" s="47"/>
      <c r="WOW416" s="47"/>
      <c r="WOX416" s="47"/>
      <c r="WOY416" s="47"/>
      <c r="WOZ416" s="47"/>
      <c r="WPA416" s="47"/>
      <c r="WPB416" s="47"/>
      <c r="WPC416" s="47"/>
      <c r="WPD416" s="47"/>
      <c r="WPE416" s="47"/>
      <c r="WPF416" s="47"/>
      <c r="WPG416" s="47"/>
      <c r="WPH416" s="47"/>
      <c r="WPI416" s="47"/>
      <c r="WPJ416" s="47"/>
      <c r="WPK416" s="47"/>
      <c r="WPL416" s="47"/>
      <c r="WPM416" s="47"/>
      <c r="WPN416" s="47"/>
      <c r="WPO416" s="47"/>
      <c r="WPP416" s="47"/>
      <c r="WPQ416" s="47"/>
      <c r="WPR416" s="47"/>
      <c r="WPS416" s="47"/>
      <c r="WPT416" s="47"/>
      <c r="WPU416" s="47"/>
      <c r="WPV416" s="47"/>
      <c r="WPW416" s="47"/>
      <c r="WPX416" s="47"/>
      <c r="WPY416" s="47"/>
      <c r="WPZ416" s="47"/>
      <c r="WQA416" s="47"/>
      <c r="WQB416" s="47"/>
      <c r="WQC416" s="47"/>
      <c r="WQD416" s="47"/>
      <c r="WQE416" s="47"/>
      <c r="WQF416" s="47"/>
      <c r="WQG416" s="47"/>
      <c r="WQH416" s="47"/>
      <c r="WQI416" s="47"/>
      <c r="WQJ416" s="47"/>
      <c r="WQK416" s="47"/>
      <c r="WQL416" s="47"/>
      <c r="WQM416" s="47"/>
      <c r="WQN416" s="47"/>
      <c r="WQO416" s="47"/>
      <c r="WQP416" s="47"/>
      <c r="WQQ416" s="47"/>
      <c r="WQR416" s="47"/>
      <c r="WQS416" s="47"/>
      <c r="WQT416" s="47"/>
      <c r="WQU416" s="47"/>
      <c r="WQV416" s="47"/>
      <c r="WQW416" s="47"/>
      <c r="WQX416" s="47"/>
      <c r="WQY416" s="47"/>
      <c r="WQZ416" s="47"/>
      <c r="WRA416" s="47"/>
      <c r="WRB416" s="47"/>
      <c r="WRC416" s="47"/>
      <c r="WRD416" s="47"/>
      <c r="WRE416" s="47"/>
      <c r="WRF416" s="47"/>
      <c r="WRG416" s="47"/>
      <c r="WRH416" s="47"/>
      <c r="WRI416" s="47"/>
      <c r="WRJ416" s="47"/>
      <c r="WRK416" s="47"/>
      <c r="WRL416" s="47"/>
      <c r="WRM416" s="47"/>
      <c r="WRN416" s="47"/>
      <c r="WRO416" s="47"/>
      <c r="WRP416" s="47"/>
      <c r="WRQ416" s="47"/>
      <c r="WRR416" s="47"/>
      <c r="WRS416" s="47"/>
      <c r="WRT416" s="47"/>
      <c r="WRU416" s="47"/>
      <c r="WRV416" s="47"/>
      <c r="WRW416" s="47"/>
      <c r="WRX416" s="47"/>
      <c r="WRY416" s="47"/>
      <c r="WRZ416" s="47"/>
      <c r="WSA416" s="47"/>
      <c r="WSB416" s="47"/>
      <c r="WSC416" s="47"/>
      <c r="WSD416" s="47"/>
      <c r="WSE416" s="47"/>
      <c r="WSF416" s="47"/>
      <c r="WSG416" s="47"/>
      <c r="WSH416" s="47"/>
      <c r="WSI416" s="47"/>
      <c r="WSJ416" s="47"/>
      <c r="WSK416" s="47"/>
      <c r="WSL416" s="47"/>
      <c r="WSM416" s="47"/>
      <c r="WSN416" s="47"/>
      <c r="WSO416" s="47"/>
      <c r="WSP416" s="47"/>
      <c r="WSQ416" s="47"/>
      <c r="WSR416" s="47"/>
      <c r="WSS416" s="47"/>
      <c r="WST416" s="47"/>
      <c r="WSU416" s="47"/>
      <c r="WSV416" s="47"/>
      <c r="WSW416" s="47"/>
      <c r="WSX416" s="47"/>
      <c r="WSY416" s="47"/>
      <c r="WSZ416" s="47"/>
      <c r="WTA416" s="47"/>
      <c r="WTB416" s="47"/>
      <c r="WTC416" s="47"/>
      <c r="WTD416" s="47"/>
      <c r="WTE416" s="47"/>
      <c r="WTF416" s="47"/>
      <c r="WTG416" s="47"/>
      <c r="WTH416" s="47"/>
      <c r="WTI416" s="47"/>
      <c r="WTJ416" s="47"/>
      <c r="WTK416" s="47"/>
      <c r="WTL416" s="47"/>
      <c r="WTM416" s="47"/>
      <c r="WTN416" s="47"/>
      <c r="WTO416" s="47"/>
      <c r="WTP416" s="47"/>
      <c r="WTQ416" s="47"/>
      <c r="WTR416" s="47"/>
      <c r="WTS416" s="47"/>
      <c r="WTT416" s="47"/>
      <c r="WTU416" s="47"/>
      <c r="WTV416" s="47"/>
      <c r="WTW416" s="47"/>
      <c r="WTX416" s="47"/>
      <c r="WTY416" s="47"/>
      <c r="WTZ416" s="47"/>
      <c r="WUA416" s="47"/>
      <c r="WUB416" s="47"/>
      <c r="WUC416" s="47"/>
      <c r="WUD416" s="47"/>
      <c r="WUE416" s="47"/>
      <c r="WUF416" s="47"/>
      <c r="WUG416" s="47"/>
      <c r="WUH416" s="47"/>
      <c r="WUI416" s="47"/>
      <c r="WUJ416" s="47"/>
      <c r="WUK416" s="47"/>
      <c r="WUL416" s="47"/>
      <c r="WUM416" s="47"/>
      <c r="WUN416" s="47"/>
      <c r="WUO416" s="47"/>
      <c r="WUP416" s="47"/>
      <c r="WUQ416" s="47"/>
      <c r="WUR416" s="47"/>
      <c r="WUS416" s="47"/>
      <c r="WUT416" s="47"/>
      <c r="WUU416" s="47"/>
      <c r="WUV416" s="47"/>
      <c r="WUW416" s="47"/>
      <c r="WUX416" s="47"/>
      <c r="WUY416" s="47"/>
      <c r="WUZ416" s="47"/>
      <c r="WVA416" s="47"/>
      <c r="WVB416" s="47"/>
      <c r="WVC416" s="47"/>
      <c r="WVD416" s="47"/>
      <c r="WVE416" s="47"/>
      <c r="WVF416" s="47"/>
      <c r="WVG416" s="47"/>
      <c r="WVH416" s="47"/>
      <c r="WVI416" s="47"/>
      <c r="WVJ416" s="47"/>
      <c r="WVK416" s="47"/>
      <c r="WVL416" s="47"/>
      <c r="WVM416" s="47"/>
      <c r="WVN416" s="47"/>
      <c r="WVO416" s="47"/>
      <c r="WVP416" s="47"/>
      <c r="WVQ416" s="47"/>
      <c r="WVR416" s="47"/>
      <c r="WVS416" s="47"/>
      <c r="WVT416" s="47"/>
      <c r="WVU416" s="47"/>
      <c r="WVV416" s="47"/>
      <c r="WVW416" s="47"/>
      <c r="WVX416" s="47"/>
      <c r="WVY416" s="47"/>
      <c r="WVZ416" s="47"/>
      <c r="WWA416" s="47"/>
      <c r="WWB416" s="47"/>
      <c r="WWC416" s="47"/>
      <c r="WWD416" s="47"/>
      <c r="WWE416" s="47"/>
      <c r="WWF416" s="47"/>
      <c r="WWG416" s="47"/>
      <c r="WWH416" s="47"/>
      <c r="WWI416" s="47"/>
      <c r="WWJ416" s="47"/>
      <c r="WWK416" s="47"/>
      <c r="WWL416" s="47"/>
      <c r="WWM416" s="47"/>
      <c r="WWN416" s="47"/>
      <c r="WWO416" s="47"/>
      <c r="WWP416" s="47"/>
      <c r="WWQ416" s="47"/>
      <c r="WWR416" s="47"/>
      <c r="WWS416" s="47"/>
      <c r="WWT416" s="47"/>
      <c r="WWU416" s="47"/>
      <c r="WWV416" s="47"/>
      <c r="WWW416" s="47"/>
      <c r="WWX416" s="47"/>
      <c r="WWY416" s="47"/>
      <c r="WWZ416" s="47"/>
      <c r="WXA416" s="47"/>
      <c r="WXB416" s="47"/>
      <c r="WXC416" s="47"/>
      <c r="WXD416" s="47"/>
      <c r="WXE416" s="47"/>
      <c r="WXF416" s="47"/>
      <c r="WXG416" s="47"/>
      <c r="WXH416" s="47"/>
      <c r="WXI416" s="47"/>
      <c r="WXJ416" s="47"/>
      <c r="WXK416" s="47"/>
      <c r="WXL416" s="47"/>
      <c r="WXM416" s="47"/>
      <c r="WXN416" s="47"/>
      <c r="WXO416" s="47"/>
      <c r="WXP416" s="47"/>
      <c r="WXQ416" s="47"/>
      <c r="WXR416" s="47"/>
      <c r="WXS416" s="47"/>
      <c r="WXT416" s="47"/>
      <c r="WXU416" s="47"/>
      <c r="WXV416" s="47"/>
      <c r="WXW416" s="47"/>
      <c r="WXX416" s="47"/>
      <c r="WXY416" s="47"/>
      <c r="WXZ416" s="47"/>
      <c r="WYA416" s="47"/>
      <c r="WYB416" s="47"/>
      <c r="WYC416" s="47"/>
      <c r="WYD416" s="47"/>
      <c r="WYE416" s="47"/>
      <c r="WYF416" s="47"/>
      <c r="WYG416" s="47"/>
      <c r="WYH416" s="47"/>
      <c r="WYI416" s="47"/>
      <c r="WYJ416" s="47"/>
      <c r="WYK416" s="47"/>
      <c r="WYL416" s="47"/>
      <c r="WYM416" s="47"/>
      <c r="WYN416" s="47"/>
      <c r="WYO416" s="47"/>
      <c r="WYP416" s="47"/>
      <c r="WYQ416" s="47"/>
      <c r="WYR416" s="47"/>
      <c r="WYS416" s="47"/>
      <c r="WYT416" s="47"/>
      <c r="WYU416" s="47"/>
      <c r="WYV416" s="47"/>
      <c r="WYW416" s="47"/>
      <c r="WYX416" s="47"/>
      <c r="WYY416" s="47"/>
      <c r="WYZ416" s="47"/>
      <c r="WZA416" s="47"/>
      <c r="WZB416" s="47"/>
      <c r="WZC416" s="47"/>
      <c r="WZD416" s="47"/>
      <c r="WZE416" s="47"/>
      <c r="WZF416" s="47"/>
      <c r="WZG416" s="47"/>
      <c r="WZH416" s="47"/>
      <c r="WZI416" s="47"/>
      <c r="WZJ416" s="47"/>
      <c r="WZK416" s="47"/>
      <c r="WZL416" s="47"/>
      <c r="WZM416" s="47"/>
      <c r="WZN416" s="47"/>
      <c r="WZO416" s="47"/>
      <c r="WZP416" s="47"/>
      <c r="WZQ416" s="47"/>
      <c r="WZR416" s="47"/>
      <c r="WZS416" s="47"/>
      <c r="WZT416" s="47"/>
      <c r="WZU416" s="47"/>
      <c r="WZV416" s="47"/>
      <c r="WZW416" s="47"/>
      <c r="WZX416" s="47"/>
      <c r="WZY416" s="47"/>
      <c r="WZZ416" s="47"/>
      <c r="XAA416" s="47"/>
      <c r="XAB416" s="47"/>
      <c r="XAC416" s="47"/>
      <c r="XAD416" s="47"/>
      <c r="XAE416" s="47"/>
      <c r="XAF416" s="47"/>
      <c r="XAG416" s="47"/>
      <c r="XAH416" s="47"/>
      <c r="XAI416" s="47"/>
      <c r="XAJ416" s="47"/>
      <c r="XAK416" s="47"/>
      <c r="XAL416" s="47"/>
      <c r="XAM416" s="47"/>
      <c r="XAN416" s="47"/>
      <c r="XAO416" s="47"/>
      <c r="XAP416" s="47"/>
      <c r="XAQ416" s="47"/>
      <c r="XAR416" s="47"/>
      <c r="XAS416" s="47"/>
      <c r="XAT416" s="47"/>
      <c r="XAU416" s="47"/>
      <c r="XAV416" s="47"/>
      <c r="XAW416" s="47"/>
      <c r="XAX416" s="47"/>
      <c r="XAY416" s="47"/>
      <c r="XAZ416" s="47"/>
      <c r="XBA416" s="47"/>
      <c r="XBB416" s="47"/>
      <c r="XBC416" s="47"/>
      <c r="XBD416" s="47"/>
      <c r="XBE416" s="47"/>
      <c r="XBF416" s="47"/>
      <c r="XBG416" s="47"/>
      <c r="XBH416" s="47"/>
      <c r="XBI416" s="47"/>
      <c r="XBJ416" s="47"/>
      <c r="XBK416" s="47"/>
      <c r="XBL416" s="47"/>
      <c r="XBM416" s="47"/>
      <c r="XBN416" s="47"/>
      <c r="XBO416" s="47"/>
      <c r="XBP416" s="47"/>
      <c r="XBQ416" s="47"/>
      <c r="XBR416" s="47"/>
      <c r="XBS416" s="47"/>
      <c r="XBT416" s="47"/>
      <c r="XBU416" s="47"/>
      <c r="XBV416" s="47"/>
      <c r="XBW416" s="47"/>
      <c r="XBX416" s="47"/>
      <c r="XBY416" s="47"/>
      <c r="XBZ416" s="47"/>
      <c r="XCA416" s="47"/>
      <c r="XCB416" s="47"/>
      <c r="XCC416" s="47"/>
      <c r="XCD416" s="47"/>
      <c r="XCE416" s="47"/>
      <c r="XCF416" s="47"/>
      <c r="XCG416" s="47"/>
      <c r="XCH416" s="47"/>
      <c r="XCI416" s="47"/>
      <c r="XCJ416" s="47"/>
      <c r="XCK416" s="47"/>
      <c r="XCL416" s="47"/>
      <c r="XCM416" s="47"/>
      <c r="XCN416" s="47"/>
      <c r="XCO416" s="47"/>
      <c r="XCP416" s="47"/>
      <c r="XCQ416" s="47"/>
      <c r="XCR416" s="47"/>
      <c r="XCS416" s="47"/>
      <c r="XCT416" s="47"/>
      <c r="XCU416" s="47"/>
      <c r="XCV416" s="47"/>
      <c r="XCW416" s="47"/>
      <c r="XCX416" s="47"/>
      <c r="XCY416" s="47"/>
      <c r="XCZ416" s="47"/>
      <c r="XDA416" s="47"/>
      <c r="XDB416" s="47"/>
      <c r="XDC416" s="47"/>
      <c r="XDD416" s="47"/>
      <c r="XDE416" s="47"/>
      <c r="XDF416" s="47"/>
      <c r="XDG416" s="47"/>
      <c r="XDH416" s="47"/>
      <c r="XDI416" s="47"/>
      <c r="XDJ416" s="47"/>
      <c r="XDK416" s="47"/>
      <c r="XDL416" s="47"/>
      <c r="XDM416" s="47"/>
      <c r="XDN416" s="47"/>
      <c r="XDO416" s="47"/>
      <c r="XDP416" s="47"/>
      <c r="XDQ416" s="47"/>
      <c r="XDR416" s="47"/>
      <c r="XDS416" s="47"/>
      <c r="XDT416" s="47"/>
      <c r="XDU416" s="47"/>
      <c r="XDV416" s="47"/>
      <c r="XDW416" s="47"/>
      <c r="XDX416" s="47"/>
      <c r="XDY416" s="47"/>
      <c r="XDZ416" s="47"/>
      <c r="XEA416" s="47"/>
      <c r="XEB416" s="47"/>
      <c r="XEC416" s="47"/>
      <c r="XED416" s="47"/>
      <c r="XEE416" s="47"/>
      <c r="XEF416" s="47"/>
      <c r="XEG416" s="47"/>
      <c r="XEH416" s="47"/>
      <c r="XEI416" s="47"/>
      <c r="XEJ416" s="47"/>
      <c r="XEK416" s="1"/>
      <c r="XEL416" s="1"/>
      <c r="XEM416" s="1"/>
      <c r="XEN416" s="1"/>
      <c r="XEO416" s="1"/>
      <c r="XEP416" s="1"/>
      <c r="XEQ416" s="1"/>
      <c r="XER416" s="1"/>
      <c r="XES416" s="1"/>
      <c r="XET416" s="1"/>
      <c r="XEU416" s="1"/>
      <c r="XEV416" s="1"/>
      <c r="XEW416" s="1"/>
      <c r="XEX416" s="1"/>
      <c r="XEY416" s="1"/>
      <c r="XEZ416" s="1"/>
      <c r="XFA416" s="1"/>
      <c r="XFB416" s="1"/>
      <c r="XFC416" s="1"/>
      <c r="XFD416" s="1"/>
    </row>
    <row r="417" s="46" customFormat="1" ht="43.5" spans="1:16384">
      <c r="A417" s="51">
        <v>410</v>
      </c>
      <c r="B417" s="51" t="s">
        <v>147</v>
      </c>
      <c r="C417" s="54" t="s">
        <v>160</v>
      </c>
      <c r="D417" s="54" t="s">
        <v>334</v>
      </c>
      <c r="E417" s="54" t="s">
        <v>230</v>
      </c>
      <c r="F417" s="51">
        <v>148</v>
      </c>
      <c r="G417" s="51">
        <v>979</v>
      </c>
      <c r="H417" s="54">
        <v>587</v>
      </c>
      <c r="I417" s="60">
        <v>115.55975</v>
      </c>
      <c r="J417" s="57">
        <v>23.20544</v>
      </c>
      <c r="K417" s="51" t="s">
        <v>151</v>
      </c>
      <c r="L417" s="54" t="s">
        <v>158</v>
      </c>
      <c r="M417" s="54"/>
      <c r="N417" s="54"/>
      <c r="O417" s="54"/>
      <c r="P417" s="54" t="s">
        <v>602</v>
      </c>
      <c r="Q417" s="54" t="s">
        <v>675</v>
      </c>
      <c r="R417" s="51"/>
      <c r="S417" s="51"/>
      <c r="T417" s="51"/>
      <c r="U417" s="54">
        <v>330</v>
      </c>
      <c r="V417" s="54" t="s">
        <v>154</v>
      </c>
      <c r="W417" s="57" t="s">
        <v>337</v>
      </c>
      <c r="X417" s="57" t="s">
        <v>561</v>
      </c>
      <c r="Y417" s="54"/>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c r="FA417" s="47"/>
      <c r="FB417" s="47"/>
      <c r="FC417" s="47"/>
      <c r="FD417" s="47"/>
      <c r="FE417" s="47"/>
      <c r="FF417" s="47"/>
      <c r="FG417" s="47"/>
      <c r="FH417" s="47"/>
      <c r="FI417" s="47"/>
      <c r="FJ417" s="47"/>
      <c r="FK417" s="47"/>
      <c r="FL417" s="47"/>
      <c r="FM417" s="47"/>
      <c r="FN417" s="47"/>
      <c r="FO417" s="47"/>
      <c r="FP417" s="47"/>
      <c r="FQ417" s="47"/>
      <c r="FR417" s="47"/>
      <c r="FS417" s="47"/>
      <c r="FT417" s="47"/>
      <c r="FU417" s="47"/>
      <c r="FV417" s="47"/>
      <c r="FW417" s="47"/>
      <c r="FX417" s="47"/>
      <c r="FY417" s="47"/>
      <c r="FZ417" s="47"/>
      <c r="GA417" s="47"/>
      <c r="GB417" s="47"/>
      <c r="GC417" s="47"/>
      <c r="GD417" s="47"/>
      <c r="GE417" s="47"/>
      <c r="GF417" s="47"/>
      <c r="GG417" s="47"/>
      <c r="GH417" s="47"/>
      <c r="GI417" s="47"/>
      <c r="GJ417" s="47"/>
      <c r="GK417" s="47"/>
      <c r="GL417" s="47"/>
      <c r="GM417" s="47"/>
      <c r="GN417" s="47"/>
      <c r="GO417" s="47"/>
      <c r="GP417" s="47"/>
      <c r="GQ417" s="47"/>
      <c r="GR417" s="47"/>
      <c r="GS417" s="47"/>
      <c r="GT417" s="47"/>
      <c r="GU417" s="47"/>
      <c r="GV417" s="47"/>
      <c r="GW417" s="47"/>
      <c r="GX417" s="47"/>
      <c r="GY417" s="47"/>
      <c r="GZ417" s="47"/>
      <c r="HA417" s="47"/>
      <c r="HB417" s="47"/>
      <c r="HC417" s="47"/>
      <c r="HD417" s="47"/>
      <c r="HE417" s="47"/>
      <c r="HF417" s="47"/>
      <c r="HG417" s="47"/>
      <c r="HH417" s="47"/>
      <c r="HI417" s="47"/>
      <c r="HJ417" s="47"/>
      <c r="HK417" s="47"/>
      <c r="HL417" s="47"/>
      <c r="HM417" s="47"/>
      <c r="HN417" s="47"/>
      <c r="HO417" s="47"/>
      <c r="HP417" s="47"/>
      <c r="HQ417" s="47"/>
      <c r="HR417" s="47"/>
      <c r="HS417" s="47"/>
      <c r="HT417" s="47"/>
      <c r="HU417" s="47"/>
      <c r="HV417" s="47"/>
      <c r="HW417" s="47"/>
      <c r="HX417" s="47"/>
      <c r="HY417" s="47"/>
      <c r="HZ417" s="47"/>
      <c r="IA417" s="47"/>
      <c r="IB417" s="47"/>
      <c r="IC417" s="47"/>
      <c r="ID417" s="47"/>
      <c r="IE417" s="47"/>
      <c r="IF417" s="47"/>
      <c r="IG417" s="47"/>
      <c r="IH417" s="47"/>
      <c r="II417" s="47"/>
      <c r="IJ417" s="47"/>
      <c r="IK417" s="47"/>
      <c r="IL417" s="47"/>
      <c r="IM417" s="47"/>
      <c r="IN417" s="47"/>
      <c r="IO417" s="47"/>
      <c r="IP417" s="47"/>
      <c r="IQ417" s="47"/>
      <c r="IR417" s="47"/>
      <c r="IS417" s="47"/>
      <c r="IT417" s="47"/>
      <c r="IU417" s="47"/>
      <c r="IV417" s="47"/>
      <c r="IW417" s="47"/>
      <c r="IX417" s="47"/>
      <c r="IY417" s="47"/>
      <c r="IZ417" s="47"/>
      <c r="JA417" s="47"/>
      <c r="JB417" s="47"/>
      <c r="JC417" s="47"/>
      <c r="JD417" s="47"/>
      <c r="JE417" s="47"/>
      <c r="JF417" s="47"/>
      <c r="JG417" s="47"/>
      <c r="JH417" s="47"/>
      <c r="JI417" s="47"/>
      <c r="JJ417" s="47"/>
      <c r="JK417" s="47"/>
      <c r="JL417" s="47"/>
      <c r="JM417" s="47"/>
      <c r="JN417" s="47"/>
      <c r="JO417" s="47"/>
      <c r="JP417" s="47"/>
      <c r="JQ417" s="47"/>
      <c r="JR417" s="47"/>
      <c r="JS417" s="47"/>
      <c r="JT417" s="47"/>
      <c r="JU417" s="47"/>
      <c r="JV417" s="47"/>
      <c r="JW417" s="47"/>
      <c r="JX417" s="47"/>
      <c r="JY417" s="47"/>
      <c r="JZ417" s="47"/>
      <c r="KA417" s="47"/>
      <c r="KB417" s="47"/>
      <c r="KC417" s="47"/>
      <c r="KD417" s="47"/>
      <c r="KE417" s="47"/>
      <c r="KF417" s="47"/>
      <c r="KG417" s="47"/>
      <c r="KH417" s="47"/>
      <c r="KI417" s="47"/>
      <c r="KJ417" s="47"/>
      <c r="KK417" s="47"/>
      <c r="KL417" s="47"/>
      <c r="KM417" s="47"/>
      <c r="KN417" s="47"/>
      <c r="KO417" s="47"/>
      <c r="KP417" s="47"/>
      <c r="KQ417" s="47"/>
      <c r="KR417" s="47"/>
      <c r="KS417" s="47"/>
      <c r="KT417" s="47"/>
      <c r="KU417" s="47"/>
      <c r="KV417" s="47"/>
      <c r="KW417" s="47"/>
      <c r="KX417" s="47"/>
      <c r="KY417" s="47"/>
      <c r="KZ417" s="47"/>
      <c r="LA417" s="47"/>
      <c r="LB417" s="47"/>
      <c r="LC417" s="47"/>
      <c r="LD417" s="47"/>
      <c r="LE417" s="47"/>
      <c r="LF417" s="47"/>
      <c r="LG417" s="47"/>
      <c r="LH417" s="47"/>
      <c r="LI417" s="47"/>
      <c r="LJ417" s="47"/>
      <c r="LK417" s="47"/>
      <c r="LL417" s="47"/>
      <c r="LM417" s="47"/>
      <c r="LN417" s="47"/>
      <c r="LO417" s="47"/>
      <c r="LP417" s="47"/>
      <c r="LQ417" s="47"/>
      <c r="LR417" s="47"/>
      <c r="LS417" s="47"/>
      <c r="LT417" s="47"/>
      <c r="LU417" s="47"/>
      <c r="LV417" s="47"/>
      <c r="LW417" s="47"/>
      <c r="LX417" s="47"/>
      <c r="LY417" s="47"/>
      <c r="LZ417" s="47"/>
      <c r="MA417" s="47"/>
      <c r="MB417" s="47"/>
      <c r="MC417" s="47"/>
      <c r="MD417" s="47"/>
      <c r="ME417" s="47"/>
      <c r="MF417" s="47"/>
      <c r="MG417" s="47"/>
      <c r="MH417" s="47"/>
      <c r="MI417" s="47"/>
      <c r="MJ417" s="47"/>
      <c r="MK417" s="47"/>
      <c r="ML417" s="47"/>
      <c r="MM417" s="47"/>
      <c r="MN417" s="47"/>
      <c r="MO417" s="47"/>
      <c r="MP417" s="47"/>
      <c r="MQ417" s="47"/>
      <c r="MR417" s="47"/>
      <c r="MS417" s="47"/>
      <c r="MT417" s="47"/>
      <c r="MU417" s="47"/>
      <c r="MV417" s="47"/>
      <c r="MW417" s="47"/>
      <c r="MX417" s="47"/>
      <c r="MY417" s="47"/>
      <c r="MZ417" s="47"/>
      <c r="NA417" s="47"/>
      <c r="NB417" s="47"/>
      <c r="NC417" s="47"/>
      <c r="ND417" s="47"/>
      <c r="NE417" s="47"/>
      <c r="NF417" s="47"/>
      <c r="NG417" s="47"/>
      <c r="NH417" s="47"/>
      <c r="NI417" s="47"/>
      <c r="NJ417" s="47"/>
      <c r="NK417" s="47"/>
      <c r="NL417" s="47"/>
      <c r="NM417" s="47"/>
      <c r="NN417" s="47"/>
      <c r="NO417" s="47"/>
      <c r="NP417" s="47"/>
      <c r="NQ417" s="47"/>
      <c r="NR417" s="47"/>
      <c r="NS417" s="47"/>
      <c r="NT417" s="47"/>
      <c r="NU417" s="47"/>
      <c r="NV417" s="47"/>
      <c r="NW417" s="47"/>
      <c r="NX417" s="47"/>
      <c r="NY417" s="47"/>
      <c r="NZ417" s="47"/>
      <c r="OA417" s="47"/>
      <c r="OB417" s="47"/>
      <c r="OC417" s="47"/>
      <c r="OD417" s="47"/>
      <c r="OE417" s="47"/>
      <c r="OF417" s="47"/>
      <c r="OG417" s="47"/>
      <c r="OH417" s="47"/>
      <c r="OI417" s="47"/>
      <c r="OJ417" s="47"/>
      <c r="OK417" s="47"/>
      <c r="OL417" s="47"/>
      <c r="OM417" s="47"/>
      <c r="ON417" s="47"/>
      <c r="OO417" s="47"/>
      <c r="OP417" s="47"/>
      <c r="OQ417" s="47"/>
      <c r="OR417" s="47"/>
      <c r="OS417" s="47"/>
      <c r="OT417" s="47"/>
      <c r="OU417" s="47"/>
      <c r="OV417" s="47"/>
      <c r="OW417" s="47"/>
      <c r="OX417" s="47"/>
      <c r="OY417" s="47"/>
      <c r="OZ417" s="47"/>
      <c r="PA417" s="47"/>
      <c r="PB417" s="47"/>
      <c r="PC417" s="47"/>
      <c r="PD417" s="47"/>
      <c r="PE417" s="47"/>
      <c r="PF417" s="47"/>
      <c r="PG417" s="47"/>
      <c r="PH417" s="47"/>
      <c r="PI417" s="47"/>
      <c r="PJ417" s="47"/>
      <c r="PK417" s="47"/>
      <c r="PL417" s="47"/>
      <c r="PM417" s="47"/>
      <c r="PN417" s="47"/>
      <c r="PO417" s="47"/>
      <c r="PP417" s="47"/>
      <c r="PQ417" s="47"/>
      <c r="PR417" s="47"/>
      <c r="PS417" s="47"/>
      <c r="PT417" s="47"/>
      <c r="PU417" s="47"/>
      <c r="PV417" s="47"/>
      <c r="PW417" s="47"/>
      <c r="PX417" s="47"/>
      <c r="PY417" s="47"/>
      <c r="PZ417" s="47"/>
      <c r="QA417" s="47"/>
      <c r="QB417" s="47"/>
      <c r="QC417" s="47"/>
      <c r="QD417" s="47"/>
      <c r="QE417" s="47"/>
      <c r="QF417" s="47"/>
      <c r="QG417" s="47"/>
      <c r="QH417" s="47"/>
      <c r="QI417" s="47"/>
      <c r="QJ417" s="47"/>
      <c r="QK417" s="47"/>
      <c r="QL417" s="47"/>
      <c r="QM417" s="47"/>
      <c r="QN417" s="47"/>
      <c r="QO417" s="47"/>
      <c r="QP417" s="47"/>
      <c r="QQ417" s="47"/>
      <c r="QR417" s="47"/>
      <c r="QS417" s="47"/>
      <c r="QT417" s="47"/>
      <c r="QU417" s="47"/>
      <c r="QV417" s="47"/>
      <c r="QW417" s="47"/>
      <c r="QX417" s="47"/>
      <c r="QY417" s="47"/>
      <c r="QZ417" s="47"/>
      <c r="RA417" s="47"/>
      <c r="RB417" s="47"/>
      <c r="RC417" s="47"/>
      <c r="RD417" s="47"/>
      <c r="RE417" s="47"/>
      <c r="RF417" s="47"/>
      <c r="RG417" s="47"/>
      <c r="RH417" s="47"/>
      <c r="RI417" s="47"/>
      <c r="RJ417" s="47"/>
      <c r="RK417" s="47"/>
      <c r="RL417" s="47"/>
      <c r="RM417" s="47"/>
      <c r="RN417" s="47"/>
      <c r="RO417" s="47"/>
      <c r="RP417" s="47"/>
      <c r="RQ417" s="47"/>
      <c r="RR417" s="47"/>
      <c r="RS417" s="47"/>
      <c r="RT417" s="47"/>
      <c r="RU417" s="47"/>
      <c r="RV417" s="47"/>
      <c r="RW417" s="47"/>
      <c r="RX417" s="47"/>
      <c r="RY417" s="47"/>
      <c r="RZ417" s="47"/>
      <c r="SA417" s="47"/>
      <c r="SB417" s="47"/>
      <c r="SC417" s="47"/>
      <c r="SD417" s="47"/>
      <c r="SE417" s="47"/>
      <c r="SF417" s="47"/>
      <c r="SG417" s="47"/>
      <c r="SH417" s="47"/>
      <c r="SI417" s="47"/>
      <c r="SJ417" s="47"/>
      <c r="SK417" s="47"/>
      <c r="SL417" s="47"/>
      <c r="SM417" s="47"/>
      <c r="SN417" s="47"/>
      <c r="SO417" s="47"/>
      <c r="SP417" s="47"/>
      <c r="SQ417" s="47"/>
      <c r="SR417" s="47"/>
      <c r="SS417" s="47"/>
      <c r="ST417" s="47"/>
      <c r="SU417" s="47"/>
      <c r="SV417" s="47"/>
      <c r="SW417" s="47"/>
      <c r="SX417" s="47"/>
      <c r="SY417" s="47"/>
      <c r="SZ417" s="47"/>
      <c r="TA417" s="47"/>
      <c r="TB417" s="47"/>
      <c r="TC417" s="47"/>
      <c r="TD417" s="47"/>
      <c r="TE417" s="47"/>
      <c r="TF417" s="47"/>
      <c r="TG417" s="47"/>
      <c r="TH417" s="47"/>
      <c r="TI417" s="47"/>
      <c r="TJ417" s="47"/>
      <c r="TK417" s="47"/>
      <c r="TL417" s="47"/>
      <c r="TM417" s="47"/>
      <c r="TN417" s="47"/>
      <c r="TO417" s="47"/>
      <c r="TP417" s="47"/>
      <c r="TQ417" s="47"/>
      <c r="TR417" s="47"/>
      <c r="TS417" s="47"/>
      <c r="TT417" s="47"/>
      <c r="TU417" s="47"/>
      <c r="TV417" s="47"/>
      <c r="TW417" s="47"/>
      <c r="TX417" s="47"/>
      <c r="TY417" s="47"/>
      <c r="TZ417" s="47"/>
      <c r="UA417" s="47"/>
      <c r="UB417" s="47"/>
      <c r="UC417" s="47"/>
      <c r="UD417" s="47"/>
      <c r="UE417" s="47"/>
      <c r="UF417" s="47"/>
      <c r="UG417" s="47"/>
      <c r="UH417" s="47"/>
      <c r="UI417" s="47"/>
      <c r="UJ417" s="47"/>
      <c r="UK417" s="47"/>
      <c r="UL417" s="47"/>
      <c r="UM417" s="47"/>
      <c r="UN417" s="47"/>
      <c r="UO417" s="47"/>
      <c r="UP417" s="47"/>
      <c r="UQ417" s="47"/>
      <c r="UR417" s="47"/>
      <c r="US417" s="47"/>
      <c r="UT417" s="47"/>
      <c r="UU417" s="47"/>
      <c r="UV417" s="47"/>
      <c r="UW417" s="47"/>
      <c r="UX417" s="47"/>
      <c r="UY417" s="47"/>
      <c r="UZ417" s="47"/>
      <c r="VA417" s="47"/>
      <c r="VB417" s="47"/>
      <c r="VC417" s="47"/>
      <c r="VD417" s="47"/>
      <c r="VE417" s="47"/>
      <c r="VF417" s="47"/>
      <c r="VG417" s="47"/>
      <c r="VH417" s="47"/>
      <c r="VI417" s="47"/>
      <c r="VJ417" s="47"/>
      <c r="VK417" s="47"/>
      <c r="VL417" s="47"/>
      <c r="VM417" s="47"/>
      <c r="VN417" s="47"/>
      <c r="VO417" s="47"/>
      <c r="VP417" s="47"/>
      <c r="VQ417" s="47"/>
      <c r="VR417" s="47"/>
      <c r="VS417" s="47"/>
      <c r="VT417" s="47"/>
      <c r="VU417" s="47"/>
      <c r="VV417" s="47"/>
      <c r="VW417" s="47"/>
      <c r="VX417" s="47"/>
      <c r="VY417" s="47"/>
      <c r="VZ417" s="47"/>
      <c r="WA417" s="47"/>
      <c r="WB417" s="47"/>
      <c r="WC417" s="47"/>
      <c r="WD417" s="47"/>
      <c r="WE417" s="47"/>
      <c r="WF417" s="47"/>
      <c r="WG417" s="47"/>
      <c r="WH417" s="47"/>
      <c r="WI417" s="47"/>
      <c r="WJ417" s="47"/>
      <c r="WK417" s="47"/>
      <c r="WL417" s="47"/>
      <c r="WM417" s="47"/>
      <c r="WN417" s="47"/>
      <c r="WO417" s="47"/>
      <c r="WP417" s="47"/>
      <c r="WQ417" s="47"/>
      <c r="WR417" s="47"/>
      <c r="WS417" s="47"/>
      <c r="WT417" s="47"/>
      <c r="WU417" s="47"/>
      <c r="WV417" s="47"/>
      <c r="WW417" s="47"/>
      <c r="WX417" s="47"/>
      <c r="WY417" s="47"/>
      <c r="WZ417" s="47"/>
      <c r="XA417" s="47"/>
      <c r="XB417" s="47"/>
      <c r="XC417" s="47"/>
      <c r="XD417" s="47"/>
      <c r="XE417" s="47"/>
      <c r="XF417" s="47"/>
      <c r="XG417" s="47"/>
      <c r="XH417" s="47"/>
      <c r="XI417" s="47"/>
      <c r="XJ417" s="47"/>
      <c r="XK417" s="47"/>
      <c r="XL417" s="47"/>
      <c r="XM417" s="47"/>
      <c r="XN417" s="47"/>
      <c r="XO417" s="47"/>
      <c r="XP417" s="47"/>
      <c r="XQ417" s="47"/>
      <c r="XR417" s="47"/>
      <c r="XS417" s="47"/>
      <c r="XT417" s="47"/>
      <c r="XU417" s="47"/>
      <c r="XV417" s="47"/>
      <c r="XW417" s="47"/>
      <c r="XX417" s="47"/>
      <c r="XY417" s="47"/>
      <c r="XZ417" s="47"/>
      <c r="YA417" s="47"/>
      <c r="YB417" s="47"/>
      <c r="YC417" s="47"/>
      <c r="YD417" s="47"/>
      <c r="YE417" s="47"/>
      <c r="YF417" s="47"/>
      <c r="YG417" s="47"/>
      <c r="YH417" s="47"/>
      <c r="YI417" s="47"/>
      <c r="YJ417" s="47"/>
      <c r="YK417" s="47"/>
      <c r="YL417" s="47"/>
      <c r="YM417" s="47"/>
      <c r="YN417" s="47"/>
      <c r="YO417" s="47"/>
      <c r="YP417" s="47"/>
      <c r="YQ417" s="47"/>
      <c r="YR417" s="47"/>
      <c r="YS417" s="47"/>
      <c r="YT417" s="47"/>
      <c r="YU417" s="47"/>
      <c r="YV417" s="47"/>
      <c r="YW417" s="47"/>
      <c r="YX417" s="47"/>
      <c r="YY417" s="47"/>
      <c r="YZ417" s="47"/>
      <c r="ZA417" s="47"/>
      <c r="ZB417" s="47"/>
      <c r="ZC417" s="47"/>
      <c r="ZD417" s="47"/>
      <c r="ZE417" s="47"/>
      <c r="ZF417" s="47"/>
      <c r="ZG417" s="47"/>
      <c r="ZH417" s="47"/>
      <c r="ZI417" s="47"/>
      <c r="ZJ417" s="47"/>
      <c r="ZK417" s="47"/>
      <c r="ZL417" s="47"/>
      <c r="ZM417" s="47"/>
      <c r="ZN417" s="47"/>
      <c r="ZO417" s="47"/>
      <c r="ZP417" s="47"/>
      <c r="ZQ417" s="47"/>
      <c r="ZR417" s="47"/>
      <c r="ZS417" s="47"/>
      <c r="ZT417" s="47"/>
      <c r="ZU417" s="47"/>
      <c r="ZV417" s="47"/>
      <c r="ZW417" s="47"/>
      <c r="ZX417" s="47"/>
      <c r="ZY417" s="47"/>
      <c r="ZZ417" s="47"/>
      <c r="AAA417" s="47"/>
      <c r="AAB417" s="47"/>
      <c r="AAC417" s="47"/>
      <c r="AAD417" s="47"/>
      <c r="AAE417" s="47"/>
      <c r="AAF417" s="47"/>
      <c r="AAG417" s="47"/>
      <c r="AAH417" s="47"/>
      <c r="AAI417" s="47"/>
      <c r="AAJ417" s="47"/>
      <c r="AAK417" s="47"/>
      <c r="AAL417" s="47"/>
      <c r="AAM417" s="47"/>
      <c r="AAN417" s="47"/>
      <c r="AAO417" s="47"/>
      <c r="AAP417" s="47"/>
      <c r="AAQ417" s="47"/>
      <c r="AAR417" s="47"/>
      <c r="AAS417" s="47"/>
      <c r="AAT417" s="47"/>
      <c r="AAU417" s="47"/>
      <c r="AAV417" s="47"/>
      <c r="AAW417" s="47"/>
      <c r="AAX417" s="47"/>
      <c r="AAY417" s="47"/>
      <c r="AAZ417" s="47"/>
      <c r="ABA417" s="47"/>
      <c r="ABB417" s="47"/>
      <c r="ABC417" s="47"/>
      <c r="ABD417" s="47"/>
      <c r="ABE417" s="47"/>
      <c r="ABF417" s="47"/>
      <c r="ABG417" s="47"/>
      <c r="ABH417" s="47"/>
      <c r="ABI417" s="47"/>
      <c r="ABJ417" s="47"/>
      <c r="ABK417" s="47"/>
      <c r="ABL417" s="47"/>
      <c r="ABM417" s="47"/>
      <c r="ABN417" s="47"/>
      <c r="ABO417" s="47"/>
      <c r="ABP417" s="47"/>
      <c r="ABQ417" s="47"/>
      <c r="ABR417" s="47"/>
      <c r="ABS417" s="47"/>
      <c r="ABT417" s="47"/>
      <c r="ABU417" s="47"/>
      <c r="ABV417" s="47"/>
      <c r="ABW417" s="47"/>
      <c r="ABX417" s="47"/>
      <c r="ABY417" s="47"/>
      <c r="ABZ417" s="47"/>
      <c r="ACA417" s="47"/>
      <c r="ACB417" s="47"/>
      <c r="ACC417" s="47"/>
      <c r="ACD417" s="47"/>
      <c r="ACE417" s="47"/>
      <c r="ACF417" s="47"/>
      <c r="ACG417" s="47"/>
      <c r="ACH417" s="47"/>
      <c r="ACI417" s="47"/>
      <c r="ACJ417" s="47"/>
      <c r="ACK417" s="47"/>
      <c r="ACL417" s="47"/>
      <c r="ACM417" s="47"/>
      <c r="ACN417" s="47"/>
      <c r="ACO417" s="47"/>
      <c r="ACP417" s="47"/>
      <c r="ACQ417" s="47"/>
      <c r="ACR417" s="47"/>
      <c r="ACS417" s="47"/>
      <c r="ACT417" s="47"/>
      <c r="ACU417" s="47"/>
      <c r="ACV417" s="47"/>
      <c r="ACW417" s="47"/>
      <c r="ACX417" s="47"/>
      <c r="ACY417" s="47"/>
      <c r="ACZ417" s="47"/>
      <c r="ADA417" s="47"/>
      <c r="ADB417" s="47"/>
      <c r="ADC417" s="47"/>
      <c r="ADD417" s="47"/>
      <c r="ADE417" s="47"/>
      <c r="ADF417" s="47"/>
      <c r="ADG417" s="47"/>
      <c r="ADH417" s="47"/>
      <c r="ADI417" s="47"/>
      <c r="ADJ417" s="47"/>
      <c r="ADK417" s="47"/>
      <c r="ADL417" s="47"/>
      <c r="ADM417" s="47"/>
      <c r="ADN417" s="47"/>
      <c r="ADO417" s="47"/>
      <c r="ADP417" s="47"/>
      <c r="ADQ417" s="47"/>
      <c r="ADR417" s="47"/>
      <c r="ADS417" s="47"/>
      <c r="ADT417" s="47"/>
      <c r="ADU417" s="47"/>
      <c r="ADV417" s="47"/>
      <c r="ADW417" s="47"/>
      <c r="ADX417" s="47"/>
      <c r="ADY417" s="47"/>
      <c r="ADZ417" s="47"/>
      <c r="AEA417" s="47"/>
      <c r="AEB417" s="47"/>
      <c r="AEC417" s="47"/>
      <c r="AED417" s="47"/>
      <c r="AEE417" s="47"/>
      <c r="AEF417" s="47"/>
      <c r="AEG417" s="47"/>
      <c r="AEH417" s="47"/>
      <c r="AEI417" s="47"/>
      <c r="AEJ417" s="47"/>
      <c r="AEK417" s="47"/>
      <c r="AEL417" s="47"/>
      <c r="AEM417" s="47"/>
      <c r="AEN417" s="47"/>
      <c r="AEO417" s="47"/>
      <c r="AEP417" s="47"/>
      <c r="AEQ417" s="47"/>
      <c r="AER417" s="47"/>
      <c r="AES417" s="47"/>
      <c r="AET417" s="47"/>
      <c r="AEU417" s="47"/>
      <c r="AEV417" s="47"/>
      <c r="AEW417" s="47"/>
      <c r="AEX417" s="47"/>
      <c r="AEY417" s="47"/>
      <c r="AEZ417" s="47"/>
      <c r="AFA417" s="47"/>
      <c r="AFB417" s="47"/>
      <c r="AFC417" s="47"/>
      <c r="AFD417" s="47"/>
      <c r="AFE417" s="47"/>
      <c r="AFF417" s="47"/>
      <c r="AFG417" s="47"/>
      <c r="AFH417" s="47"/>
      <c r="AFI417" s="47"/>
      <c r="AFJ417" s="47"/>
      <c r="AFK417" s="47"/>
      <c r="AFL417" s="47"/>
      <c r="AFM417" s="47"/>
      <c r="AFN417" s="47"/>
      <c r="AFO417" s="47"/>
      <c r="AFP417" s="47"/>
      <c r="AFQ417" s="47"/>
      <c r="AFR417" s="47"/>
      <c r="AFS417" s="47"/>
      <c r="AFT417" s="47"/>
      <c r="AFU417" s="47"/>
      <c r="AFV417" s="47"/>
      <c r="AFW417" s="47"/>
      <c r="AFX417" s="47"/>
      <c r="AFY417" s="47"/>
      <c r="AFZ417" s="47"/>
      <c r="AGA417" s="47"/>
      <c r="AGB417" s="47"/>
      <c r="AGC417" s="47"/>
      <c r="AGD417" s="47"/>
      <c r="AGE417" s="47"/>
      <c r="AGF417" s="47"/>
      <c r="AGG417" s="47"/>
      <c r="AGH417" s="47"/>
      <c r="AGI417" s="47"/>
      <c r="AGJ417" s="47"/>
      <c r="AGK417" s="47"/>
      <c r="AGL417" s="47"/>
      <c r="AGM417" s="47"/>
      <c r="AGN417" s="47"/>
      <c r="AGO417" s="47"/>
      <c r="AGP417" s="47"/>
      <c r="AGQ417" s="47"/>
      <c r="AGR417" s="47"/>
      <c r="AGS417" s="47"/>
      <c r="AGT417" s="47"/>
      <c r="AGU417" s="47"/>
      <c r="AGV417" s="47"/>
      <c r="AGW417" s="47"/>
      <c r="AGX417" s="47"/>
      <c r="AGY417" s="47"/>
      <c r="AGZ417" s="47"/>
      <c r="AHA417" s="47"/>
      <c r="AHB417" s="47"/>
      <c r="AHC417" s="47"/>
      <c r="AHD417" s="47"/>
      <c r="AHE417" s="47"/>
      <c r="AHF417" s="47"/>
      <c r="AHG417" s="47"/>
      <c r="AHH417" s="47"/>
      <c r="AHI417" s="47"/>
      <c r="AHJ417" s="47"/>
      <c r="AHK417" s="47"/>
      <c r="AHL417" s="47"/>
      <c r="AHM417" s="47"/>
      <c r="AHN417" s="47"/>
      <c r="AHO417" s="47"/>
      <c r="AHP417" s="47"/>
      <c r="AHQ417" s="47"/>
      <c r="AHR417" s="47"/>
      <c r="AHS417" s="47"/>
      <c r="AHT417" s="47"/>
      <c r="AHU417" s="47"/>
      <c r="AHV417" s="47"/>
      <c r="AHW417" s="47"/>
      <c r="AHX417" s="47"/>
      <c r="AHY417" s="47"/>
      <c r="AHZ417" s="47"/>
      <c r="AIA417" s="47"/>
      <c r="AIB417" s="47"/>
      <c r="AIC417" s="47"/>
      <c r="AID417" s="47"/>
      <c r="AIE417" s="47"/>
      <c r="AIF417" s="47"/>
      <c r="AIG417" s="47"/>
      <c r="AIH417" s="47"/>
      <c r="AII417" s="47"/>
      <c r="AIJ417" s="47"/>
      <c r="AIK417" s="47"/>
      <c r="AIL417" s="47"/>
      <c r="AIM417" s="47"/>
      <c r="AIN417" s="47"/>
      <c r="AIO417" s="47"/>
      <c r="AIP417" s="47"/>
      <c r="AIQ417" s="47"/>
      <c r="AIR417" s="47"/>
      <c r="AIS417" s="47"/>
      <c r="AIT417" s="47"/>
      <c r="AIU417" s="47"/>
      <c r="AIV417" s="47"/>
      <c r="AIW417" s="47"/>
      <c r="AIX417" s="47"/>
      <c r="AIY417" s="47"/>
      <c r="AIZ417" s="47"/>
      <c r="AJA417" s="47"/>
      <c r="AJB417" s="47"/>
      <c r="AJC417" s="47"/>
      <c r="AJD417" s="47"/>
      <c r="AJE417" s="47"/>
      <c r="AJF417" s="47"/>
      <c r="AJG417" s="47"/>
      <c r="AJH417" s="47"/>
      <c r="AJI417" s="47"/>
      <c r="AJJ417" s="47"/>
      <c r="AJK417" s="47"/>
      <c r="AJL417" s="47"/>
      <c r="AJM417" s="47"/>
      <c r="AJN417" s="47"/>
      <c r="AJO417" s="47"/>
      <c r="AJP417" s="47"/>
      <c r="AJQ417" s="47"/>
      <c r="AJR417" s="47"/>
      <c r="AJS417" s="47"/>
      <c r="AJT417" s="47"/>
      <c r="AJU417" s="47"/>
      <c r="AJV417" s="47"/>
      <c r="AJW417" s="47"/>
      <c r="AJX417" s="47"/>
      <c r="AJY417" s="47"/>
      <c r="AJZ417" s="47"/>
      <c r="AKA417" s="47"/>
      <c r="AKB417" s="47"/>
      <c r="AKC417" s="47"/>
      <c r="AKD417" s="47"/>
      <c r="AKE417" s="47"/>
      <c r="AKF417" s="47"/>
      <c r="AKG417" s="47"/>
      <c r="AKH417" s="47"/>
      <c r="AKI417" s="47"/>
      <c r="AKJ417" s="47"/>
      <c r="AKK417" s="47"/>
      <c r="AKL417" s="47"/>
      <c r="AKM417" s="47"/>
      <c r="AKN417" s="47"/>
      <c r="AKO417" s="47"/>
      <c r="AKP417" s="47"/>
      <c r="AKQ417" s="47"/>
      <c r="AKR417" s="47"/>
      <c r="AKS417" s="47"/>
      <c r="AKT417" s="47"/>
      <c r="AKU417" s="47"/>
      <c r="AKV417" s="47"/>
      <c r="AKW417" s="47"/>
      <c r="AKX417" s="47"/>
      <c r="AKY417" s="47"/>
      <c r="AKZ417" s="47"/>
      <c r="ALA417" s="47"/>
      <c r="ALB417" s="47"/>
      <c r="ALC417" s="47"/>
      <c r="ALD417" s="47"/>
      <c r="ALE417" s="47"/>
      <c r="ALF417" s="47"/>
      <c r="ALG417" s="47"/>
      <c r="ALH417" s="47"/>
      <c r="ALI417" s="47"/>
      <c r="ALJ417" s="47"/>
      <c r="ALK417" s="47"/>
      <c r="ALL417" s="47"/>
      <c r="ALM417" s="47"/>
      <c r="ALN417" s="47"/>
      <c r="ALO417" s="47"/>
      <c r="ALP417" s="47"/>
      <c r="ALQ417" s="47"/>
      <c r="ALR417" s="47"/>
      <c r="ALS417" s="47"/>
      <c r="ALT417" s="47"/>
      <c r="ALU417" s="47"/>
      <c r="ALV417" s="47"/>
      <c r="ALW417" s="47"/>
      <c r="ALX417" s="47"/>
      <c r="ALY417" s="47"/>
      <c r="ALZ417" s="47"/>
      <c r="AMA417" s="47"/>
      <c r="AMB417" s="47"/>
      <c r="AMC417" s="47"/>
      <c r="AMD417" s="47"/>
      <c r="AME417" s="47"/>
      <c r="AMF417" s="47"/>
      <c r="AMG417" s="47"/>
      <c r="AMH417" s="47"/>
      <c r="AMI417" s="47"/>
      <c r="AMJ417" s="47"/>
      <c r="AMK417" s="47"/>
      <c r="AML417" s="47"/>
      <c r="AMM417" s="47"/>
      <c r="AMN417" s="47"/>
      <c r="AMO417" s="47"/>
      <c r="AMP417" s="47"/>
      <c r="AMQ417" s="47"/>
      <c r="AMR417" s="47"/>
      <c r="AMS417" s="47"/>
      <c r="AMT417" s="47"/>
      <c r="AMU417" s="47"/>
      <c r="AMV417" s="47"/>
      <c r="AMW417" s="47"/>
      <c r="AMX417" s="47"/>
      <c r="AMY417" s="47"/>
      <c r="AMZ417" s="47"/>
      <c r="ANA417" s="47"/>
      <c r="ANB417" s="47"/>
      <c r="ANC417" s="47"/>
      <c r="AND417" s="47"/>
      <c r="ANE417" s="47"/>
      <c r="ANF417" s="47"/>
      <c r="ANG417" s="47"/>
      <c r="ANH417" s="47"/>
      <c r="ANI417" s="47"/>
      <c r="ANJ417" s="47"/>
      <c r="ANK417" s="47"/>
      <c r="ANL417" s="47"/>
      <c r="ANM417" s="47"/>
      <c r="ANN417" s="47"/>
      <c r="ANO417" s="47"/>
      <c r="ANP417" s="47"/>
      <c r="ANQ417" s="47"/>
      <c r="ANR417" s="47"/>
      <c r="ANS417" s="47"/>
      <c r="ANT417" s="47"/>
      <c r="ANU417" s="47"/>
      <c r="ANV417" s="47"/>
      <c r="ANW417" s="47"/>
      <c r="ANX417" s="47"/>
      <c r="ANY417" s="47"/>
      <c r="ANZ417" s="47"/>
      <c r="AOA417" s="47"/>
      <c r="AOB417" s="47"/>
      <c r="AOC417" s="47"/>
      <c r="AOD417" s="47"/>
      <c r="AOE417" s="47"/>
      <c r="AOF417" s="47"/>
      <c r="AOG417" s="47"/>
      <c r="AOH417" s="47"/>
      <c r="AOI417" s="47"/>
      <c r="AOJ417" s="47"/>
      <c r="AOK417" s="47"/>
      <c r="AOL417" s="47"/>
      <c r="AOM417" s="47"/>
      <c r="AON417" s="47"/>
      <c r="AOO417" s="47"/>
      <c r="AOP417" s="47"/>
      <c r="AOQ417" s="47"/>
      <c r="AOR417" s="47"/>
      <c r="AOS417" s="47"/>
      <c r="AOT417" s="47"/>
      <c r="AOU417" s="47"/>
      <c r="AOV417" s="47"/>
      <c r="AOW417" s="47"/>
      <c r="AOX417" s="47"/>
      <c r="AOY417" s="47"/>
      <c r="AOZ417" s="47"/>
      <c r="APA417" s="47"/>
      <c r="APB417" s="47"/>
      <c r="APC417" s="47"/>
      <c r="APD417" s="47"/>
      <c r="APE417" s="47"/>
      <c r="APF417" s="47"/>
      <c r="APG417" s="47"/>
      <c r="APH417" s="47"/>
      <c r="API417" s="47"/>
      <c r="APJ417" s="47"/>
      <c r="APK417" s="47"/>
      <c r="APL417" s="47"/>
      <c r="APM417" s="47"/>
      <c r="APN417" s="47"/>
      <c r="APO417" s="47"/>
      <c r="APP417" s="47"/>
      <c r="APQ417" s="47"/>
      <c r="APR417" s="47"/>
      <c r="APS417" s="47"/>
      <c r="APT417" s="47"/>
      <c r="APU417" s="47"/>
      <c r="APV417" s="47"/>
      <c r="APW417" s="47"/>
      <c r="APX417" s="47"/>
      <c r="APY417" s="47"/>
      <c r="APZ417" s="47"/>
      <c r="AQA417" s="47"/>
      <c r="AQB417" s="47"/>
      <c r="AQC417" s="47"/>
      <c r="AQD417" s="47"/>
      <c r="AQE417" s="47"/>
      <c r="AQF417" s="47"/>
      <c r="AQG417" s="47"/>
      <c r="AQH417" s="47"/>
      <c r="AQI417" s="47"/>
      <c r="AQJ417" s="47"/>
      <c r="AQK417" s="47"/>
      <c r="AQL417" s="47"/>
      <c r="AQM417" s="47"/>
      <c r="AQN417" s="47"/>
      <c r="AQO417" s="47"/>
      <c r="AQP417" s="47"/>
      <c r="AQQ417" s="47"/>
      <c r="AQR417" s="47"/>
      <c r="AQS417" s="47"/>
      <c r="AQT417" s="47"/>
      <c r="AQU417" s="47"/>
      <c r="AQV417" s="47"/>
      <c r="AQW417" s="47"/>
      <c r="AQX417" s="47"/>
      <c r="AQY417" s="47"/>
      <c r="AQZ417" s="47"/>
      <c r="ARA417" s="47"/>
      <c r="ARB417" s="47"/>
      <c r="ARC417" s="47"/>
      <c r="ARD417" s="47"/>
      <c r="ARE417" s="47"/>
      <c r="ARF417" s="47"/>
      <c r="ARG417" s="47"/>
      <c r="ARH417" s="47"/>
      <c r="ARI417" s="47"/>
      <c r="ARJ417" s="47"/>
      <c r="ARK417" s="47"/>
      <c r="ARL417" s="47"/>
      <c r="ARM417" s="47"/>
      <c r="ARN417" s="47"/>
      <c r="ARO417" s="47"/>
      <c r="ARP417" s="47"/>
      <c r="ARQ417" s="47"/>
      <c r="ARR417" s="47"/>
      <c r="ARS417" s="47"/>
      <c r="ART417" s="47"/>
      <c r="ARU417" s="47"/>
      <c r="ARV417" s="47"/>
      <c r="ARW417" s="47"/>
      <c r="ARX417" s="47"/>
      <c r="ARY417" s="47"/>
      <c r="ARZ417" s="47"/>
      <c r="ASA417" s="47"/>
      <c r="ASB417" s="47"/>
      <c r="ASC417" s="47"/>
      <c r="ASD417" s="47"/>
      <c r="ASE417" s="47"/>
      <c r="ASF417" s="47"/>
      <c r="ASG417" s="47"/>
      <c r="ASH417" s="47"/>
      <c r="ASI417" s="47"/>
      <c r="ASJ417" s="47"/>
      <c r="ASK417" s="47"/>
      <c r="ASL417" s="47"/>
      <c r="ASM417" s="47"/>
      <c r="ASN417" s="47"/>
      <c r="ASO417" s="47"/>
      <c r="ASP417" s="47"/>
      <c r="ASQ417" s="47"/>
      <c r="ASR417" s="47"/>
      <c r="ASS417" s="47"/>
      <c r="AST417" s="47"/>
      <c r="ASU417" s="47"/>
      <c r="ASV417" s="47"/>
      <c r="ASW417" s="47"/>
      <c r="ASX417" s="47"/>
      <c r="ASY417" s="47"/>
      <c r="ASZ417" s="47"/>
      <c r="ATA417" s="47"/>
      <c r="ATB417" s="47"/>
      <c r="ATC417" s="47"/>
      <c r="ATD417" s="47"/>
      <c r="ATE417" s="47"/>
      <c r="ATF417" s="47"/>
      <c r="ATG417" s="47"/>
      <c r="ATH417" s="47"/>
      <c r="ATI417" s="47"/>
      <c r="ATJ417" s="47"/>
      <c r="ATK417" s="47"/>
      <c r="ATL417" s="47"/>
      <c r="ATM417" s="47"/>
      <c r="ATN417" s="47"/>
      <c r="ATO417" s="47"/>
      <c r="ATP417" s="47"/>
      <c r="ATQ417" s="47"/>
      <c r="ATR417" s="47"/>
      <c r="ATS417" s="47"/>
      <c r="ATT417" s="47"/>
      <c r="ATU417" s="47"/>
      <c r="ATV417" s="47"/>
      <c r="ATW417" s="47"/>
      <c r="ATX417" s="47"/>
      <c r="ATY417" s="47"/>
      <c r="ATZ417" s="47"/>
      <c r="AUA417" s="47"/>
      <c r="AUB417" s="47"/>
      <c r="AUC417" s="47"/>
      <c r="AUD417" s="47"/>
      <c r="AUE417" s="47"/>
      <c r="AUF417" s="47"/>
      <c r="AUG417" s="47"/>
      <c r="AUH417" s="47"/>
      <c r="AUI417" s="47"/>
      <c r="AUJ417" s="47"/>
      <c r="AUK417" s="47"/>
      <c r="AUL417" s="47"/>
      <c r="AUM417" s="47"/>
      <c r="AUN417" s="47"/>
      <c r="AUO417" s="47"/>
      <c r="AUP417" s="47"/>
      <c r="AUQ417" s="47"/>
      <c r="AUR417" s="47"/>
      <c r="AUS417" s="47"/>
      <c r="AUT417" s="47"/>
      <c r="AUU417" s="47"/>
      <c r="AUV417" s="47"/>
      <c r="AUW417" s="47"/>
      <c r="AUX417" s="47"/>
      <c r="AUY417" s="47"/>
      <c r="AUZ417" s="47"/>
      <c r="AVA417" s="47"/>
      <c r="AVB417" s="47"/>
      <c r="AVC417" s="47"/>
      <c r="AVD417" s="47"/>
      <c r="AVE417" s="47"/>
      <c r="AVF417" s="47"/>
      <c r="AVG417" s="47"/>
      <c r="AVH417" s="47"/>
      <c r="AVI417" s="47"/>
      <c r="AVJ417" s="47"/>
      <c r="AVK417" s="47"/>
      <c r="AVL417" s="47"/>
      <c r="AVM417" s="47"/>
      <c r="AVN417" s="47"/>
      <c r="AVO417" s="47"/>
      <c r="AVP417" s="47"/>
      <c r="AVQ417" s="47"/>
      <c r="AVR417" s="47"/>
      <c r="AVS417" s="47"/>
      <c r="AVT417" s="47"/>
      <c r="AVU417" s="47"/>
      <c r="AVV417" s="47"/>
      <c r="AVW417" s="47"/>
      <c r="AVX417" s="47"/>
      <c r="AVY417" s="47"/>
      <c r="AVZ417" s="47"/>
      <c r="AWA417" s="47"/>
      <c r="AWB417" s="47"/>
      <c r="AWC417" s="47"/>
      <c r="AWD417" s="47"/>
      <c r="AWE417" s="47"/>
      <c r="AWF417" s="47"/>
      <c r="AWG417" s="47"/>
      <c r="AWH417" s="47"/>
      <c r="AWI417" s="47"/>
      <c r="AWJ417" s="47"/>
      <c r="AWK417" s="47"/>
      <c r="AWL417" s="47"/>
      <c r="AWM417" s="47"/>
      <c r="AWN417" s="47"/>
      <c r="AWO417" s="47"/>
      <c r="AWP417" s="47"/>
      <c r="AWQ417" s="47"/>
      <c r="AWR417" s="47"/>
      <c r="AWS417" s="47"/>
      <c r="AWT417" s="47"/>
      <c r="AWU417" s="47"/>
      <c r="AWV417" s="47"/>
      <c r="AWW417" s="47"/>
      <c r="AWX417" s="47"/>
      <c r="AWY417" s="47"/>
      <c r="AWZ417" s="47"/>
      <c r="AXA417" s="47"/>
      <c r="AXB417" s="47"/>
      <c r="AXC417" s="47"/>
      <c r="AXD417" s="47"/>
      <c r="AXE417" s="47"/>
      <c r="AXF417" s="47"/>
      <c r="AXG417" s="47"/>
      <c r="AXH417" s="47"/>
      <c r="AXI417" s="47"/>
      <c r="AXJ417" s="47"/>
      <c r="AXK417" s="47"/>
      <c r="AXL417" s="47"/>
      <c r="AXM417" s="47"/>
      <c r="AXN417" s="47"/>
      <c r="AXO417" s="47"/>
      <c r="AXP417" s="47"/>
      <c r="AXQ417" s="47"/>
      <c r="AXR417" s="47"/>
      <c r="AXS417" s="47"/>
      <c r="AXT417" s="47"/>
      <c r="AXU417" s="47"/>
      <c r="AXV417" s="47"/>
      <c r="AXW417" s="47"/>
      <c r="AXX417" s="47"/>
      <c r="AXY417" s="47"/>
      <c r="AXZ417" s="47"/>
      <c r="AYA417" s="47"/>
      <c r="AYB417" s="47"/>
      <c r="AYC417" s="47"/>
      <c r="AYD417" s="47"/>
      <c r="AYE417" s="47"/>
      <c r="AYF417" s="47"/>
      <c r="AYG417" s="47"/>
      <c r="AYH417" s="47"/>
      <c r="AYI417" s="47"/>
      <c r="AYJ417" s="47"/>
      <c r="AYK417" s="47"/>
      <c r="AYL417" s="47"/>
      <c r="AYM417" s="47"/>
      <c r="AYN417" s="47"/>
      <c r="AYO417" s="47"/>
      <c r="AYP417" s="47"/>
      <c r="AYQ417" s="47"/>
      <c r="AYR417" s="47"/>
      <c r="AYS417" s="47"/>
      <c r="AYT417" s="47"/>
      <c r="AYU417" s="47"/>
      <c r="AYV417" s="47"/>
      <c r="AYW417" s="47"/>
      <c r="AYX417" s="47"/>
      <c r="AYY417" s="47"/>
      <c r="AYZ417" s="47"/>
      <c r="AZA417" s="47"/>
      <c r="AZB417" s="47"/>
      <c r="AZC417" s="47"/>
      <c r="AZD417" s="47"/>
      <c r="AZE417" s="47"/>
      <c r="AZF417" s="47"/>
      <c r="AZG417" s="47"/>
      <c r="AZH417" s="47"/>
      <c r="AZI417" s="47"/>
      <c r="AZJ417" s="47"/>
      <c r="AZK417" s="47"/>
      <c r="AZL417" s="47"/>
      <c r="AZM417" s="47"/>
      <c r="AZN417" s="47"/>
      <c r="AZO417" s="47"/>
      <c r="AZP417" s="47"/>
      <c r="AZQ417" s="47"/>
      <c r="AZR417" s="47"/>
      <c r="AZS417" s="47"/>
      <c r="AZT417" s="47"/>
      <c r="AZU417" s="47"/>
      <c r="AZV417" s="47"/>
      <c r="AZW417" s="47"/>
      <c r="AZX417" s="47"/>
      <c r="AZY417" s="47"/>
      <c r="AZZ417" s="47"/>
      <c r="BAA417" s="47"/>
      <c r="BAB417" s="47"/>
      <c r="BAC417" s="47"/>
      <c r="BAD417" s="47"/>
      <c r="BAE417" s="47"/>
      <c r="BAF417" s="47"/>
      <c r="BAG417" s="47"/>
      <c r="BAH417" s="47"/>
      <c r="BAI417" s="47"/>
      <c r="BAJ417" s="47"/>
      <c r="BAK417" s="47"/>
      <c r="BAL417" s="47"/>
      <c r="BAM417" s="47"/>
      <c r="BAN417" s="47"/>
      <c r="BAO417" s="47"/>
      <c r="BAP417" s="47"/>
      <c r="BAQ417" s="47"/>
      <c r="BAR417" s="47"/>
      <c r="BAS417" s="47"/>
      <c r="BAT417" s="47"/>
      <c r="BAU417" s="47"/>
      <c r="BAV417" s="47"/>
      <c r="BAW417" s="47"/>
      <c r="BAX417" s="47"/>
      <c r="BAY417" s="47"/>
      <c r="BAZ417" s="47"/>
      <c r="BBA417" s="47"/>
      <c r="BBB417" s="47"/>
      <c r="BBC417" s="47"/>
      <c r="BBD417" s="47"/>
      <c r="BBE417" s="47"/>
      <c r="BBF417" s="47"/>
      <c r="BBG417" s="47"/>
      <c r="BBH417" s="47"/>
      <c r="BBI417" s="47"/>
      <c r="BBJ417" s="47"/>
      <c r="BBK417" s="47"/>
      <c r="BBL417" s="47"/>
      <c r="BBM417" s="47"/>
      <c r="BBN417" s="47"/>
      <c r="BBO417" s="47"/>
      <c r="BBP417" s="47"/>
      <c r="BBQ417" s="47"/>
      <c r="BBR417" s="47"/>
      <c r="BBS417" s="47"/>
      <c r="BBT417" s="47"/>
      <c r="BBU417" s="47"/>
      <c r="BBV417" s="47"/>
      <c r="BBW417" s="47"/>
      <c r="BBX417" s="47"/>
      <c r="BBY417" s="47"/>
      <c r="BBZ417" s="47"/>
      <c r="BCA417" s="47"/>
      <c r="BCB417" s="47"/>
      <c r="BCC417" s="47"/>
      <c r="BCD417" s="47"/>
      <c r="BCE417" s="47"/>
      <c r="BCF417" s="47"/>
      <c r="BCG417" s="47"/>
      <c r="BCH417" s="47"/>
      <c r="BCI417" s="47"/>
      <c r="BCJ417" s="47"/>
      <c r="BCK417" s="47"/>
      <c r="BCL417" s="47"/>
      <c r="BCM417" s="47"/>
      <c r="BCN417" s="47"/>
      <c r="BCO417" s="47"/>
      <c r="BCP417" s="47"/>
      <c r="BCQ417" s="47"/>
      <c r="BCR417" s="47"/>
      <c r="BCS417" s="47"/>
      <c r="BCT417" s="47"/>
      <c r="BCU417" s="47"/>
      <c r="BCV417" s="47"/>
      <c r="BCW417" s="47"/>
      <c r="BCX417" s="47"/>
      <c r="BCY417" s="47"/>
      <c r="BCZ417" s="47"/>
      <c r="BDA417" s="47"/>
      <c r="BDB417" s="47"/>
      <c r="BDC417" s="47"/>
      <c r="BDD417" s="47"/>
      <c r="BDE417" s="47"/>
      <c r="BDF417" s="47"/>
      <c r="BDG417" s="47"/>
      <c r="BDH417" s="47"/>
      <c r="BDI417" s="47"/>
      <c r="BDJ417" s="47"/>
      <c r="BDK417" s="47"/>
      <c r="BDL417" s="47"/>
      <c r="BDM417" s="47"/>
      <c r="BDN417" s="47"/>
      <c r="BDO417" s="47"/>
      <c r="BDP417" s="47"/>
      <c r="BDQ417" s="47"/>
      <c r="BDR417" s="47"/>
      <c r="BDS417" s="47"/>
      <c r="BDT417" s="47"/>
      <c r="BDU417" s="47"/>
      <c r="BDV417" s="47"/>
      <c r="BDW417" s="47"/>
      <c r="BDX417" s="47"/>
      <c r="BDY417" s="47"/>
      <c r="BDZ417" s="47"/>
      <c r="BEA417" s="47"/>
      <c r="BEB417" s="47"/>
      <c r="BEC417" s="47"/>
      <c r="BED417" s="47"/>
      <c r="BEE417" s="47"/>
      <c r="BEF417" s="47"/>
      <c r="BEG417" s="47"/>
      <c r="BEH417" s="47"/>
      <c r="BEI417" s="47"/>
      <c r="BEJ417" s="47"/>
      <c r="BEK417" s="47"/>
      <c r="BEL417" s="47"/>
      <c r="BEM417" s="47"/>
      <c r="BEN417" s="47"/>
      <c r="BEO417" s="47"/>
      <c r="BEP417" s="47"/>
      <c r="BEQ417" s="47"/>
      <c r="BER417" s="47"/>
      <c r="BES417" s="47"/>
      <c r="BET417" s="47"/>
      <c r="BEU417" s="47"/>
      <c r="BEV417" s="47"/>
      <c r="BEW417" s="47"/>
      <c r="BEX417" s="47"/>
      <c r="BEY417" s="47"/>
      <c r="BEZ417" s="47"/>
      <c r="BFA417" s="47"/>
      <c r="BFB417" s="47"/>
      <c r="BFC417" s="47"/>
      <c r="BFD417" s="47"/>
      <c r="BFE417" s="47"/>
      <c r="BFF417" s="47"/>
      <c r="BFG417" s="47"/>
      <c r="BFH417" s="47"/>
      <c r="BFI417" s="47"/>
      <c r="BFJ417" s="47"/>
      <c r="BFK417" s="47"/>
      <c r="BFL417" s="47"/>
      <c r="BFM417" s="47"/>
      <c r="BFN417" s="47"/>
      <c r="BFO417" s="47"/>
      <c r="BFP417" s="47"/>
      <c r="BFQ417" s="47"/>
      <c r="BFR417" s="47"/>
      <c r="BFS417" s="47"/>
      <c r="BFT417" s="47"/>
      <c r="BFU417" s="47"/>
      <c r="BFV417" s="47"/>
      <c r="BFW417" s="47"/>
      <c r="BFX417" s="47"/>
      <c r="BFY417" s="47"/>
      <c r="BFZ417" s="47"/>
      <c r="BGA417" s="47"/>
      <c r="BGB417" s="47"/>
      <c r="BGC417" s="47"/>
      <c r="BGD417" s="47"/>
      <c r="BGE417" s="47"/>
      <c r="BGF417" s="47"/>
      <c r="BGG417" s="47"/>
      <c r="BGH417" s="47"/>
      <c r="BGI417" s="47"/>
      <c r="BGJ417" s="47"/>
      <c r="BGK417" s="47"/>
      <c r="BGL417" s="47"/>
      <c r="BGM417" s="47"/>
      <c r="BGN417" s="47"/>
      <c r="BGO417" s="47"/>
      <c r="BGP417" s="47"/>
      <c r="BGQ417" s="47"/>
      <c r="BGR417" s="47"/>
      <c r="BGS417" s="47"/>
      <c r="BGT417" s="47"/>
      <c r="BGU417" s="47"/>
      <c r="BGV417" s="47"/>
      <c r="BGW417" s="47"/>
      <c r="BGX417" s="47"/>
      <c r="BGY417" s="47"/>
      <c r="BGZ417" s="47"/>
      <c r="BHA417" s="47"/>
      <c r="BHB417" s="47"/>
      <c r="BHC417" s="47"/>
      <c r="BHD417" s="47"/>
      <c r="BHE417" s="47"/>
      <c r="BHF417" s="47"/>
      <c r="BHG417" s="47"/>
      <c r="BHH417" s="47"/>
      <c r="BHI417" s="47"/>
      <c r="BHJ417" s="47"/>
      <c r="BHK417" s="47"/>
      <c r="BHL417" s="47"/>
      <c r="BHM417" s="47"/>
      <c r="BHN417" s="47"/>
      <c r="BHO417" s="47"/>
      <c r="BHP417" s="47"/>
      <c r="BHQ417" s="47"/>
      <c r="BHR417" s="47"/>
      <c r="BHS417" s="47"/>
      <c r="BHT417" s="47"/>
      <c r="BHU417" s="47"/>
      <c r="BHV417" s="47"/>
      <c r="BHW417" s="47"/>
      <c r="BHX417" s="47"/>
      <c r="BHY417" s="47"/>
      <c r="BHZ417" s="47"/>
      <c r="BIA417" s="47"/>
      <c r="BIB417" s="47"/>
      <c r="BIC417" s="47"/>
      <c r="BID417" s="47"/>
      <c r="BIE417" s="47"/>
      <c r="BIF417" s="47"/>
      <c r="BIG417" s="47"/>
      <c r="BIH417" s="47"/>
      <c r="BII417" s="47"/>
      <c r="BIJ417" s="47"/>
      <c r="BIK417" s="47"/>
      <c r="BIL417" s="47"/>
      <c r="BIM417" s="47"/>
      <c r="BIN417" s="47"/>
      <c r="BIO417" s="47"/>
      <c r="BIP417" s="47"/>
      <c r="BIQ417" s="47"/>
      <c r="BIR417" s="47"/>
      <c r="BIS417" s="47"/>
      <c r="BIT417" s="47"/>
      <c r="BIU417" s="47"/>
      <c r="BIV417" s="47"/>
      <c r="BIW417" s="47"/>
      <c r="BIX417" s="47"/>
      <c r="BIY417" s="47"/>
      <c r="BIZ417" s="47"/>
      <c r="BJA417" s="47"/>
      <c r="BJB417" s="47"/>
      <c r="BJC417" s="47"/>
      <c r="BJD417" s="47"/>
      <c r="BJE417" s="47"/>
      <c r="BJF417" s="47"/>
      <c r="BJG417" s="47"/>
      <c r="BJH417" s="47"/>
      <c r="BJI417" s="47"/>
      <c r="BJJ417" s="47"/>
      <c r="BJK417" s="47"/>
      <c r="BJL417" s="47"/>
      <c r="BJM417" s="47"/>
      <c r="BJN417" s="47"/>
      <c r="BJO417" s="47"/>
      <c r="BJP417" s="47"/>
      <c r="BJQ417" s="47"/>
      <c r="BJR417" s="47"/>
      <c r="BJS417" s="47"/>
      <c r="BJT417" s="47"/>
      <c r="BJU417" s="47"/>
      <c r="BJV417" s="47"/>
      <c r="BJW417" s="47"/>
      <c r="BJX417" s="47"/>
      <c r="BJY417" s="47"/>
      <c r="BJZ417" s="47"/>
      <c r="BKA417" s="47"/>
      <c r="BKB417" s="47"/>
      <c r="BKC417" s="47"/>
      <c r="BKD417" s="47"/>
      <c r="BKE417" s="47"/>
      <c r="BKF417" s="47"/>
      <c r="BKG417" s="47"/>
      <c r="BKH417" s="47"/>
      <c r="BKI417" s="47"/>
      <c r="BKJ417" s="47"/>
      <c r="BKK417" s="47"/>
      <c r="BKL417" s="47"/>
      <c r="BKM417" s="47"/>
      <c r="BKN417" s="47"/>
      <c r="BKO417" s="47"/>
      <c r="BKP417" s="47"/>
      <c r="BKQ417" s="47"/>
      <c r="BKR417" s="47"/>
      <c r="BKS417" s="47"/>
      <c r="BKT417" s="47"/>
      <c r="BKU417" s="47"/>
      <c r="BKV417" s="47"/>
      <c r="BKW417" s="47"/>
      <c r="BKX417" s="47"/>
      <c r="BKY417" s="47"/>
      <c r="BKZ417" s="47"/>
      <c r="BLA417" s="47"/>
      <c r="BLB417" s="47"/>
      <c r="BLC417" s="47"/>
      <c r="BLD417" s="47"/>
      <c r="BLE417" s="47"/>
      <c r="BLF417" s="47"/>
      <c r="BLG417" s="47"/>
      <c r="BLH417" s="47"/>
      <c r="BLI417" s="47"/>
      <c r="BLJ417" s="47"/>
      <c r="BLK417" s="47"/>
      <c r="BLL417" s="47"/>
      <c r="BLM417" s="47"/>
      <c r="BLN417" s="47"/>
      <c r="BLO417" s="47"/>
      <c r="BLP417" s="47"/>
      <c r="BLQ417" s="47"/>
      <c r="BLR417" s="47"/>
      <c r="BLS417" s="47"/>
      <c r="BLT417" s="47"/>
      <c r="BLU417" s="47"/>
      <c r="BLV417" s="47"/>
      <c r="BLW417" s="47"/>
      <c r="BLX417" s="47"/>
      <c r="BLY417" s="47"/>
      <c r="BLZ417" s="47"/>
      <c r="BMA417" s="47"/>
      <c r="BMB417" s="47"/>
      <c r="BMC417" s="47"/>
      <c r="BMD417" s="47"/>
      <c r="BME417" s="47"/>
      <c r="BMF417" s="47"/>
      <c r="BMG417" s="47"/>
      <c r="BMH417" s="47"/>
      <c r="BMI417" s="47"/>
      <c r="BMJ417" s="47"/>
      <c r="BMK417" s="47"/>
      <c r="BML417" s="47"/>
      <c r="BMM417" s="47"/>
      <c r="BMN417" s="47"/>
      <c r="BMO417" s="47"/>
      <c r="BMP417" s="47"/>
      <c r="BMQ417" s="47"/>
      <c r="BMR417" s="47"/>
      <c r="BMS417" s="47"/>
      <c r="BMT417" s="47"/>
      <c r="BMU417" s="47"/>
      <c r="BMV417" s="47"/>
      <c r="BMW417" s="47"/>
      <c r="BMX417" s="47"/>
      <c r="BMY417" s="47"/>
      <c r="BMZ417" s="47"/>
      <c r="BNA417" s="47"/>
      <c r="BNB417" s="47"/>
      <c r="BNC417" s="47"/>
      <c r="BND417" s="47"/>
      <c r="BNE417" s="47"/>
      <c r="BNF417" s="47"/>
      <c r="BNG417" s="47"/>
      <c r="BNH417" s="47"/>
      <c r="BNI417" s="47"/>
      <c r="BNJ417" s="47"/>
      <c r="BNK417" s="47"/>
      <c r="BNL417" s="47"/>
      <c r="BNM417" s="47"/>
      <c r="BNN417" s="47"/>
      <c r="BNO417" s="47"/>
      <c r="BNP417" s="47"/>
      <c r="BNQ417" s="47"/>
      <c r="BNR417" s="47"/>
      <c r="BNS417" s="47"/>
      <c r="BNT417" s="47"/>
      <c r="BNU417" s="47"/>
      <c r="BNV417" s="47"/>
      <c r="BNW417" s="47"/>
      <c r="BNX417" s="47"/>
      <c r="BNY417" s="47"/>
      <c r="BNZ417" s="47"/>
      <c r="BOA417" s="47"/>
      <c r="BOB417" s="47"/>
      <c r="BOC417" s="47"/>
      <c r="BOD417" s="47"/>
      <c r="BOE417" s="47"/>
      <c r="BOF417" s="47"/>
      <c r="BOG417" s="47"/>
      <c r="BOH417" s="47"/>
      <c r="BOI417" s="47"/>
      <c r="BOJ417" s="47"/>
      <c r="BOK417" s="47"/>
      <c r="BOL417" s="47"/>
      <c r="BOM417" s="47"/>
      <c r="BON417" s="47"/>
      <c r="BOO417" s="47"/>
      <c r="BOP417" s="47"/>
      <c r="BOQ417" s="47"/>
      <c r="BOR417" s="47"/>
      <c r="BOS417" s="47"/>
      <c r="BOT417" s="47"/>
      <c r="BOU417" s="47"/>
      <c r="BOV417" s="47"/>
      <c r="BOW417" s="47"/>
      <c r="BOX417" s="47"/>
      <c r="BOY417" s="47"/>
      <c r="BOZ417" s="47"/>
      <c r="BPA417" s="47"/>
      <c r="BPB417" s="47"/>
      <c r="BPC417" s="47"/>
      <c r="BPD417" s="47"/>
      <c r="BPE417" s="47"/>
      <c r="BPF417" s="47"/>
      <c r="BPG417" s="47"/>
      <c r="BPH417" s="47"/>
      <c r="BPI417" s="47"/>
      <c r="BPJ417" s="47"/>
      <c r="BPK417" s="47"/>
      <c r="BPL417" s="47"/>
      <c r="BPM417" s="47"/>
      <c r="BPN417" s="47"/>
      <c r="BPO417" s="47"/>
      <c r="BPP417" s="47"/>
      <c r="BPQ417" s="47"/>
      <c r="BPR417" s="47"/>
      <c r="BPS417" s="47"/>
      <c r="BPT417" s="47"/>
      <c r="BPU417" s="47"/>
      <c r="BPV417" s="47"/>
      <c r="BPW417" s="47"/>
      <c r="BPX417" s="47"/>
      <c r="BPY417" s="47"/>
      <c r="BPZ417" s="47"/>
      <c r="BQA417" s="47"/>
      <c r="BQB417" s="47"/>
      <c r="BQC417" s="47"/>
      <c r="BQD417" s="47"/>
      <c r="BQE417" s="47"/>
      <c r="BQF417" s="47"/>
      <c r="BQG417" s="47"/>
      <c r="BQH417" s="47"/>
      <c r="BQI417" s="47"/>
      <c r="BQJ417" s="47"/>
      <c r="BQK417" s="47"/>
      <c r="BQL417" s="47"/>
      <c r="BQM417" s="47"/>
      <c r="BQN417" s="47"/>
      <c r="BQO417" s="47"/>
      <c r="BQP417" s="47"/>
      <c r="BQQ417" s="47"/>
      <c r="BQR417" s="47"/>
      <c r="BQS417" s="47"/>
      <c r="BQT417" s="47"/>
      <c r="BQU417" s="47"/>
      <c r="BQV417" s="47"/>
      <c r="BQW417" s="47"/>
      <c r="BQX417" s="47"/>
      <c r="BQY417" s="47"/>
      <c r="BQZ417" s="47"/>
      <c r="BRA417" s="47"/>
      <c r="BRB417" s="47"/>
      <c r="BRC417" s="47"/>
      <c r="BRD417" s="47"/>
      <c r="BRE417" s="47"/>
      <c r="BRF417" s="47"/>
      <c r="BRG417" s="47"/>
      <c r="BRH417" s="47"/>
      <c r="BRI417" s="47"/>
      <c r="BRJ417" s="47"/>
      <c r="BRK417" s="47"/>
      <c r="BRL417" s="47"/>
      <c r="BRM417" s="47"/>
      <c r="BRN417" s="47"/>
      <c r="BRO417" s="47"/>
      <c r="BRP417" s="47"/>
      <c r="BRQ417" s="47"/>
      <c r="BRR417" s="47"/>
      <c r="BRS417" s="47"/>
      <c r="BRT417" s="47"/>
      <c r="BRU417" s="47"/>
      <c r="BRV417" s="47"/>
      <c r="BRW417" s="47"/>
      <c r="BRX417" s="47"/>
      <c r="BRY417" s="47"/>
      <c r="BRZ417" s="47"/>
      <c r="BSA417" s="47"/>
      <c r="BSB417" s="47"/>
      <c r="BSC417" s="47"/>
      <c r="BSD417" s="47"/>
      <c r="BSE417" s="47"/>
      <c r="BSF417" s="47"/>
      <c r="BSG417" s="47"/>
      <c r="BSH417" s="47"/>
      <c r="BSI417" s="47"/>
      <c r="BSJ417" s="47"/>
      <c r="BSK417" s="47"/>
      <c r="BSL417" s="47"/>
      <c r="BSM417" s="47"/>
      <c r="BSN417" s="47"/>
      <c r="BSO417" s="47"/>
      <c r="BSP417" s="47"/>
      <c r="BSQ417" s="47"/>
      <c r="BSR417" s="47"/>
      <c r="BSS417" s="47"/>
      <c r="BST417" s="47"/>
      <c r="BSU417" s="47"/>
      <c r="BSV417" s="47"/>
      <c r="BSW417" s="47"/>
      <c r="BSX417" s="47"/>
      <c r="BSY417" s="47"/>
      <c r="BSZ417" s="47"/>
      <c r="BTA417" s="47"/>
      <c r="BTB417" s="47"/>
      <c r="BTC417" s="47"/>
      <c r="BTD417" s="47"/>
      <c r="BTE417" s="47"/>
      <c r="BTF417" s="47"/>
      <c r="BTG417" s="47"/>
      <c r="BTH417" s="47"/>
      <c r="BTI417" s="47"/>
      <c r="BTJ417" s="47"/>
      <c r="BTK417" s="47"/>
      <c r="BTL417" s="47"/>
      <c r="BTM417" s="47"/>
      <c r="BTN417" s="47"/>
      <c r="BTO417" s="47"/>
      <c r="BTP417" s="47"/>
      <c r="BTQ417" s="47"/>
      <c r="BTR417" s="47"/>
      <c r="BTS417" s="47"/>
      <c r="BTT417" s="47"/>
      <c r="BTU417" s="47"/>
      <c r="BTV417" s="47"/>
      <c r="BTW417" s="47"/>
      <c r="BTX417" s="47"/>
      <c r="BTY417" s="47"/>
      <c r="BTZ417" s="47"/>
      <c r="BUA417" s="47"/>
      <c r="BUB417" s="47"/>
      <c r="BUC417" s="47"/>
      <c r="BUD417" s="47"/>
      <c r="BUE417" s="47"/>
      <c r="BUF417" s="47"/>
      <c r="BUG417" s="47"/>
      <c r="BUH417" s="47"/>
      <c r="BUI417" s="47"/>
      <c r="BUJ417" s="47"/>
      <c r="BUK417" s="47"/>
      <c r="BUL417" s="47"/>
      <c r="BUM417" s="47"/>
      <c r="BUN417" s="47"/>
      <c r="BUO417" s="47"/>
      <c r="BUP417" s="47"/>
      <c r="BUQ417" s="47"/>
      <c r="BUR417" s="47"/>
      <c r="BUS417" s="47"/>
      <c r="BUT417" s="47"/>
      <c r="BUU417" s="47"/>
      <c r="BUV417" s="47"/>
      <c r="BUW417" s="47"/>
      <c r="BUX417" s="47"/>
      <c r="BUY417" s="47"/>
      <c r="BUZ417" s="47"/>
      <c r="BVA417" s="47"/>
      <c r="BVB417" s="47"/>
      <c r="BVC417" s="47"/>
      <c r="BVD417" s="47"/>
      <c r="BVE417" s="47"/>
      <c r="BVF417" s="47"/>
      <c r="BVG417" s="47"/>
      <c r="BVH417" s="47"/>
      <c r="BVI417" s="47"/>
      <c r="BVJ417" s="47"/>
      <c r="BVK417" s="47"/>
      <c r="BVL417" s="47"/>
      <c r="BVM417" s="47"/>
      <c r="BVN417" s="47"/>
      <c r="BVO417" s="47"/>
      <c r="BVP417" s="47"/>
      <c r="BVQ417" s="47"/>
      <c r="BVR417" s="47"/>
      <c r="BVS417" s="47"/>
      <c r="BVT417" s="47"/>
      <c r="BVU417" s="47"/>
      <c r="BVV417" s="47"/>
      <c r="BVW417" s="47"/>
      <c r="BVX417" s="47"/>
      <c r="BVY417" s="47"/>
      <c r="BVZ417" s="47"/>
      <c r="BWA417" s="47"/>
      <c r="BWB417" s="47"/>
      <c r="BWC417" s="47"/>
      <c r="BWD417" s="47"/>
      <c r="BWE417" s="47"/>
      <c r="BWF417" s="47"/>
      <c r="BWG417" s="47"/>
      <c r="BWH417" s="47"/>
      <c r="BWI417" s="47"/>
      <c r="BWJ417" s="47"/>
      <c r="BWK417" s="47"/>
      <c r="BWL417" s="47"/>
      <c r="BWM417" s="47"/>
      <c r="BWN417" s="47"/>
      <c r="BWO417" s="47"/>
      <c r="BWP417" s="47"/>
      <c r="BWQ417" s="47"/>
      <c r="BWR417" s="47"/>
      <c r="BWS417" s="47"/>
      <c r="BWT417" s="47"/>
      <c r="BWU417" s="47"/>
      <c r="BWV417" s="47"/>
      <c r="BWW417" s="47"/>
      <c r="BWX417" s="47"/>
      <c r="BWY417" s="47"/>
      <c r="BWZ417" s="47"/>
      <c r="BXA417" s="47"/>
      <c r="BXB417" s="47"/>
      <c r="BXC417" s="47"/>
      <c r="BXD417" s="47"/>
      <c r="BXE417" s="47"/>
      <c r="BXF417" s="47"/>
      <c r="BXG417" s="47"/>
      <c r="BXH417" s="47"/>
      <c r="BXI417" s="47"/>
      <c r="BXJ417" s="47"/>
      <c r="BXK417" s="47"/>
      <c r="BXL417" s="47"/>
      <c r="BXM417" s="47"/>
      <c r="BXN417" s="47"/>
      <c r="BXO417" s="47"/>
      <c r="BXP417" s="47"/>
      <c r="BXQ417" s="47"/>
      <c r="BXR417" s="47"/>
      <c r="BXS417" s="47"/>
      <c r="BXT417" s="47"/>
      <c r="BXU417" s="47"/>
      <c r="BXV417" s="47"/>
      <c r="BXW417" s="47"/>
      <c r="BXX417" s="47"/>
      <c r="BXY417" s="47"/>
      <c r="BXZ417" s="47"/>
      <c r="BYA417" s="47"/>
      <c r="BYB417" s="47"/>
      <c r="BYC417" s="47"/>
      <c r="BYD417" s="47"/>
      <c r="BYE417" s="47"/>
      <c r="BYF417" s="47"/>
      <c r="BYG417" s="47"/>
      <c r="BYH417" s="47"/>
      <c r="BYI417" s="47"/>
      <c r="BYJ417" s="47"/>
      <c r="BYK417" s="47"/>
      <c r="BYL417" s="47"/>
      <c r="BYM417" s="47"/>
      <c r="BYN417" s="47"/>
      <c r="BYO417" s="47"/>
      <c r="BYP417" s="47"/>
      <c r="BYQ417" s="47"/>
      <c r="BYR417" s="47"/>
      <c r="BYS417" s="47"/>
      <c r="BYT417" s="47"/>
      <c r="BYU417" s="47"/>
      <c r="BYV417" s="47"/>
      <c r="BYW417" s="47"/>
      <c r="BYX417" s="47"/>
      <c r="BYY417" s="47"/>
      <c r="BYZ417" s="47"/>
      <c r="BZA417" s="47"/>
      <c r="BZB417" s="47"/>
      <c r="BZC417" s="47"/>
      <c r="BZD417" s="47"/>
      <c r="BZE417" s="47"/>
      <c r="BZF417" s="47"/>
      <c r="BZG417" s="47"/>
      <c r="BZH417" s="47"/>
      <c r="BZI417" s="47"/>
      <c r="BZJ417" s="47"/>
      <c r="BZK417" s="47"/>
      <c r="BZL417" s="47"/>
      <c r="BZM417" s="47"/>
      <c r="BZN417" s="47"/>
      <c r="BZO417" s="47"/>
      <c r="BZP417" s="47"/>
      <c r="BZQ417" s="47"/>
      <c r="BZR417" s="47"/>
      <c r="BZS417" s="47"/>
      <c r="BZT417" s="47"/>
      <c r="BZU417" s="47"/>
      <c r="BZV417" s="47"/>
      <c r="BZW417" s="47"/>
      <c r="BZX417" s="47"/>
      <c r="BZY417" s="47"/>
      <c r="BZZ417" s="47"/>
      <c r="CAA417" s="47"/>
      <c r="CAB417" s="47"/>
      <c r="CAC417" s="47"/>
      <c r="CAD417" s="47"/>
      <c r="CAE417" s="47"/>
      <c r="CAF417" s="47"/>
      <c r="CAG417" s="47"/>
      <c r="CAH417" s="47"/>
      <c r="CAI417" s="47"/>
      <c r="CAJ417" s="47"/>
      <c r="CAK417" s="47"/>
      <c r="CAL417" s="47"/>
      <c r="CAM417" s="47"/>
      <c r="CAN417" s="47"/>
      <c r="CAO417" s="47"/>
      <c r="CAP417" s="47"/>
      <c r="CAQ417" s="47"/>
      <c r="CAR417" s="47"/>
      <c r="CAS417" s="47"/>
      <c r="CAT417" s="47"/>
      <c r="CAU417" s="47"/>
      <c r="CAV417" s="47"/>
      <c r="CAW417" s="47"/>
      <c r="CAX417" s="47"/>
      <c r="CAY417" s="47"/>
      <c r="CAZ417" s="47"/>
      <c r="CBA417" s="47"/>
      <c r="CBB417" s="47"/>
      <c r="CBC417" s="47"/>
      <c r="CBD417" s="47"/>
      <c r="CBE417" s="47"/>
      <c r="CBF417" s="47"/>
      <c r="CBG417" s="47"/>
      <c r="CBH417" s="47"/>
      <c r="CBI417" s="47"/>
      <c r="CBJ417" s="47"/>
      <c r="CBK417" s="47"/>
      <c r="CBL417" s="47"/>
      <c r="CBM417" s="47"/>
      <c r="CBN417" s="47"/>
      <c r="CBO417" s="47"/>
      <c r="CBP417" s="47"/>
      <c r="CBQ417" s="47"/>
      <c r="CBR417" s="47"/>
      <c r="CBS417" s="47"/>
      <c r="CBT417" s="47"/>
      <c r="CBU417" s="47"/>
      <c r="CBV417" s="47"/>
      <c r="CBW417" s="47"/>
      <c r="CBX417" s="47"/>
      <c r="CBY417" s="47"/>
      <c r="CBZ417" s="47"/>
      <c r="CCA417" s="47"/>
      <c r="CCB417" s="47"/>
      <c r="CCC417" s="47"/>
      <c r="CCD417" s="47"/>
      <c r="CCE417" s="47"/>
      <c r="CCF417" s="47"/>
      <c r="CCG417" s="47"/>
      <c r="CCH417" s="47"/>
      <c r="CCI417" s="47"/>
      <c r="CCJ417" s="47"/>
      <c r="CCK417" s="47"/>
      <c r="CCL417" s="47"/>
      <c r="CCM417" s="47"/>
      <c r="CCN417" s="47"/>
      <c r="CCO417" s="47"/>
      <c r="CCP417" s="47"/>
      <c r="CCQ417" s="47"/>
      <c r="CCR417" s="47"/>
      <c r="CCS417" s="47"/>
      <c r="CCT417" s="47"/>
      <c r="CCU417" s="47"/>
      <c r="CCV417" s="47"/>
      <c r="CCW417" s="47"/>
      <c r="CCX417" s="47"/>
      <c r="CCY417" s="47"/>
      <c r="CCZ417" s="47"/>
      <c r="CDA417" s="47"/>
      <c r="CDB417" s="47"/>
      <c r="CDC417" s="47"/>
      <c r="CDD417" s="47"/>
      <c r="CDE417" s="47"/>
      <c r="CDF417" s="47"/>
      <c r="CDG417" s="47"/>
      <c r="CDH417" s="47"/>
      <c r="CDI417" s="47"/>
      <c r="CDJ417" s="47"/>
      <c r="CDK417" s="47"/>
      <c r="CDL417" s="47"/>
      <c r="CDM417" s="47"/>
      <c r="CDN417" s="47"/>
      <c r="CDO417" s="47"/>
      <c r="CDP417" s="47"/>
      <c r="CDQ417" s="47"/>
      <c r="CDR417" s="47"/>
      <c r="CDS417" s="47"/>
      <c r="CDT417" s="47"/>
      <c r="CDU417" s="47"/>
      <c r="CDV417" s="47"/>
      <c r="CDW417" s="47"/>
      <c r="CDX417" s="47"/>
      <c r="CDY417" s="47"/>
      <c r="CDZ417" s="47"/>
      <c r="CEA417" s="47"/>
      <c r="CEB417" s="47"/>
      <c r="CEC417" s="47"/>
      <c r="CED417" s="47"/>
      <c r="CEE417" s="47"/>
      <c r="CEF417" s="47"/>
      <c r="CEG417" s="47"/>
      <c r="CEH417" s="47"/>
      <c r="CEI417" s="47"/>
      <c r="CEJ417" s="47"/>
      <c r="CEK417" s="47"/>
      <c r="CEL417" s="47"/>
      <c r="CEM417" s="47"/>
      <c r="CEN417" s="47"/>
      <c r="CEO417" s="47"/>
      <c r="CEP417" s="47"/>
      <c r="CEQ417" s="47"/>
      <c r="CER417" s="47"/>
      <c r="CES417" s="47"/>
      <c r="CET417" s="47"/>
      <c r="CEU417" s="47"/>
      <c r="CEV417" s="47"/>
      <c r="CEW417" s="47"/>
      <c r="CEX417" s="47"/>
      <c r="CEY417" s="47"/>
      <c r="CEZ417" s="47"/>
      <c r="CFA417" s="47"/>
      <c r="CFB417" s="47"/>
      <c r="CFC417" s="47"/>
      <c r="CFD417" s="47"/>
      <c r="CFE417" s="47"/>
      <c r="CFF417" s="47"/>
      <c r="CFG417" s="47"/>
      <c r="CFH417" s="47"/>
      <c r="CFI417" s="47"/>
      <c r="CFJ417" s="47"/>
      <c r="CFK417" s="47"/>
      <c r="CFL417" s="47"/>
      <c r="CFM417" s="47"/>
      <c r="CFN417" s="47"/>
      <c r="CFO417" s="47"/>
      <c r="CFP417" s="47"/>
      <c r="CFQ417" s="47"/>
      <c r="CFR417" s="47"/>
      <c r="CFS417" s="47"/>
      <c r="CFT417" s="47"/>
      <c r="CFU417" s="47"/>
      <c r="CFV417" s="47"/>
      <c r="CFW417" s="47"/>
      <c r="CFX417" s="47"/>
      <c r="CFY417" s="47"/>
      <c r="CFZ417" s="47"/>
      <c r="CGA417" s="47"/>
      <c r="CGB417" s="47"/>
      <c r="CGC417" s="47"/>
      <c r="CGD417" s="47"/>
      <c r="CGE417" s="47"/>
      <c r="CGF417" s="47"/>
      <c r="CGG417" s="47"/>
      <c r="CGH417" s="47"/>
      <c r="CGI417" s="47"/>
      <c r="CGJ417" s="47"/>
      <c r="CGK417" s="47"/>
      <c r="CGL417" s="47"/>
      <c r="CGM417" s="47"/>
      <c r="CGN417" s="47"/>
      <c r="CGO417" s="47"/>
      <c r="CGP417" s="47"/>
      <c r="CGQ417" s="47"/>
      <c r="CGR417" s="47"/>
      <c r="CGS417" s="47"/>
      <c r="CGT417" s="47"/>
      <c r="CGU417" s="47"/>
      <c r="CGV417" s="47"/>
      <c r="CGW417" s="47"/>
      <c r="CGX417" s="47"/>
      <c r="CGY417" s="47"/>
      <c r="CGZ417" s="47"/>
      <c r="CHA417" s="47"/>
      <c r="CHB417" s="47"/>
      <c r="CHC417" s="47"/>
      <c r="CHD417" s="47"/>
      <c r="CHE417" s="47"/>
      <c r="CHF417" s="47"/>
      <c r="CHG417" s="47"/>
      <c r="CHH417" s="47"/>
      <c r="CHI417" s="47"/>
      <c r="CHJ417" s="47"/>
      <c r="CHK417" s="47"/>
      <c r="CHL417" s="47"/>
      <c r="CHM417" s="47"/>
      <c r="CHN417" s="47"/>
      <c r="CHO417" s="47"/>
      <c r="CHP417" s="47"/>
      <c r="CHQ417" s="47"/>
      <c r="CHR417" s="47"/>
      <c r="CHS417" s="47"/>
      <c r="CHT417" s="47"/>
      <c r="CHU417" s="47"/>
      <c r="CHV417" s="47"/>
      <c r="CHW417" s="47"/>
      <c r="CHX417" s="47"/>
      <c r="CHY417" s="47"/>
      <c r="CHZ417" s="47"/>
      <c r="CIA417" s="47"/>
      <c r="CIB417" s="47"/>
      <c r="CIC417" s="47"/>
      <c r="CID417" s="47"/>
      <c r="CIE417" s="47"/>
      <c r="CIF417" s="47"/>
      <c r="CIG417" s="47"/>
      <c r="CIH417" s="47"/>
      <c r="CII417" s="47"/>
      <c r="CIJ417" s="47"/>
      <c r="CIK417" s="47"/>
      <c r="CIL417" s="47"/>
      <c r="CIM417" s="47"/>
      <c r="CIN417" s="47"/>
      <c r="CIO417" s="47"/>
      <c r="CIP417" s="47"/>
      <c r="CIQ417" s="47"/>
      <c r="CIR417" s="47"/>
      <c r="CIS417" s="47"/>
      <c r="CIT417" s="47"/>
      <c r="CIU417" s="47"/>
      <c r="CIV417" s="47"/>
      <c r="CIW417" s="47"/>
      <c r="CIX417" s="47"/>
      <c r="CIY417" s="47"/>
      <c r="CIZ417" s="47"/>
      <c r="CJA417" s="47"/>
      <c r="CJB417" s="47"/>
      <c r="CJC417" s="47"/>
      <c r="CJD417" s="47"/>
      <c r="CJE417" s="47"/>
      <c r="CJF417" s="47"/>
      <c r="CJG417" s="47"/>
      <c r="CJH417" s="47"/>
      <c r="CJI417" s="47"/>
      <c r="CJJ417" s="47"/>
      <c r="CJK417" s="47"/>
      <c r="CJL417" s="47"/>
      <c r="CJM417" s="47"/>
      <c r="CJN417" s="47"/>
      <c r="CJO417" s="47"/>
      <c r="CJP417" s="47"/>
      <c r="CJQ417" s="47"/>
      <c r="CJR417" s="47"/>
      <c r="CJS417" s="47"/>
      <c r="CJT417" s="47"/>
      <c r="CJU417" s="47"/>
      <c r="CJV417" s="47"/>
      <c r="CJW417" s="47"/>
      <c r="CJX417" s="47"/>
      <c r="CJY417" s="47"/>
      <c r="CJZ417" s="47"/>
      <c r="CKA417" s="47"/>
      <c r="CKB417" s="47"/>
      <c r="CKC417" s="47"/>
      <c r="CKD417" s="47"/>
      <c r="CKE417" s="47"/>
      <c r="CKF417" s="47"/>
      <c r="CKG417" s="47"/>
      <c r="CKH417" s="47"/>
      <c r="CKI417" s="47"/>
      <c r="CKJ417" s="47"/>
      <c r="CKK417" s="47"/>
      <c r="CKL417" s="47"/>
      <c r="CKM417" s="47"/>
      <c r="CKN417" s="47"/>
      <c r="CKO417" s="47"/>
      <c r="CKP417" s="47"/>
      <c r="CKQ417" s="47"/>
      <c r="CKR417" s="47"/>
      <c r="CKS417" s="47"/>
      <c r="CKT417" s="47"/>
      <c r="CKU417" s="47"/>
      <c r="CKV417" s="47"/>
      <c r="CKW417" s="47"/>
      <c r="CKX417" s="47"/>
      <c r="CKY417" s="47"/>
      <c r="CKZ417" s="47"/>
      <c r="CLA417" s="47"/>
      <c r="CLB417" s="47"/>
      <c r="CLC417" s="47"/>
      <c r="CLD417" s="47"/>
      <c r="CLE417" s="47"/>
      <c r="CLF417" s="47"/>
      <c r="CLG417" s="47"/>
      <c r="CLH417" s="47"/>
      <c r="CLI417" s="47"/>
      <c r="CLJ417" s="47"/>
      <c r="CLK417" s="47"/>
      <c r="CLL417" s="47"/>
      <c r="CLM417" s="47"/>
      <c r="CLN417" s="47"/>
      <c r="CLO417" s="47"/>
      <c r="CLP417" s="47"/>
      <c r="CLQ417" s="47"/>
      <c r="CLR417" s="47"/>
      <c r="CLS417" s="47"/>
      <c r="CLT417" s="47"/>
      <c r="CLU417" s="47"/>
      <c r="CLV417" s="47"/>
      <c r="CLW417" s="47"/>
      <c r="CLX417" s="47"/>
      <c r="CLY417" s="47"/>
      <c r="CLZ417" s="47"/>
      <c r="CMA417" s="47"/>
      <c r="CMB417" s="47"/>
      <c r="CMC417" s="47"/>
      <c r="CMD417" s="47"/>
      <c r="CME417" s="47"/>
      <c r="CMF417" s="47"/>
      <c r="CMG417" s="47"/>
      <c r="CMH417" s="47"/>
      <c r="CMI417" s="47"/>
      <c r="CMJ417" s="47"/>
      <c r="CMK417" s="47"/>
      <c r="CML417" s="47"/>
      <c r="CMM417" s="47"/>
      <c r="CMN417" s="47"/>
      <c r="CMO417" s="47"/>
      <c r="CMP417" s="47"/>
      <c r="CMQ417" s="47"/>
      <c r="CMR417" s="47"/>
      <c r="CMS417" s="47"/>
      <c r="CMT417" s="47"/>
      <c r="CMU417" s="47"/>
      <c r="CMV417" s="47"/>
      <c r="CMW417" s="47"/>
      <c r="CMX417" s="47"/>
      <c r="CMY417" s="47"/>
      <c r="CMZ417" s="47"/>
      <c r="CNA417" s="47"/>
      <c r="CNB417" s="47"/>
      <c r="CNC417" s="47"/>
      <c r="CND417" s="47"/>
      <c r="CNE417" s="47"/>
      <c r="CNF417" s="47"/>
      <c r="CNG417" s="47"/>
      <c r="CNH417" s="47"/>
      <c r="CNI417" s="47"/>
      <c r="CNJ417" s="47"/>
      <c r="CNK417" s="47"/>
      <c r="CNL417" s="47"/>
      <c r="CNM417" s="47"/>
      <c r="CNN417" s="47"/>
      <c r="CNO417" s="47"/>
      <c r="CNP417" s="47"/>
      <c r="CNQ417" s="47"/>
      <c r="CNR417" s="47"/>
      <c r="CNS417" s="47"/>
      <c r="CNT417" s="47"/>
      <c r="CNU417" s="47"/>
      <c r="CNV417" s="47"/>
      <c r="CNW417" s="47"/>
      <c r="CNX417" s="47"/>
      <c r="CNY417" s="47"/>
      <c r="CNZ417" s="47"/>
      <c r="COA417" s="47"/>
      <c r="COB417" s="47"/>
      <c r="COC417" s="47"/>
      <c r="COD417" s="47"/>
      <c r="COE417" s="47"/>
      <c r="COF417" s="47"/>
      <c r="COG417" s="47"/>
      <c r="COH417" s="47"/>
      <c r="COI417" s="47"/>
      <c r="COJ417" s="47"/>
      <c r="COK417" s="47"/>
      <c r="COL417" s="47"/>
      <c r="COM417" s="47"/>
      <c r="CON417" s="47"/>
      <c r="COO417" s="47"/>
      <c r="COP417" s="47"/>
      <c r="COQ417" s="47"/>
      <c r="COR417" s="47"/>
      <c r="COS417" s="47"/>
      <c r="COT417" s="47"/>
      <c r="COU417" s="47"/>
      <c r="COV417" s="47"/>
      <c r="COW417" s="47"/>
      <c r="COX417" s="47"/>
      <c r="COY417" s="47"/>
      <c r="COZ417" s="47"/>
      <c r="CPA417" s="47"/>
      <c r="CPB417" s="47"/>
      <c r="CPC417" s="47"/>
      <c r="CPD417" s="47"/>
      <c r="CPE417" s="47"/>
      <c r="CPF417" s="47"/>
      <c r="CPG417" s="47"/>
      <c r="CPH417" s="47"/>
      <c r="CPI417" s="47"/>
      <c r="CPJ417" s="47"/>
      <c r="CPK417" s="47"/>
      <c r="CPL417" s="47"/>
      <c r="CPM417" s="47"/>
      <c r="CPN417" s="47"/>
      <c r="CPO417" s="47"/>
      <c r="CPP417" s="47"/>
      <c r="CPQ417" s="47"/>
      <c r="CPR417" s="47"/>
      <c r="CPS417" s="47"/>
      <c r="CPT417" s="47"/>
      <c r="CPU417" s="47"/>
      <c r="CPV417" s="47"/>
      <c r="CPW417" s="47"/>
      <c r="CPX417" s="47"/>
      <c r="CPY417" s="47"/>
      <c r="CPZ417" s="47"/>
      <c r="CQA417" s="47"/>
      <c r="CQB417" s="47"/>
      <c r="CQC417" s="47"/>
      <c r="CQD417" s="47"/>
      <c r="CQE417" s="47"/>
      <c r="CQF417" s="47"/>
      <c r="CQG417" s="47"/>
      <c r="CQH417" s="47"/>
      <c r="CQI417" s="47"/>
      <c r="CQJ417" s="47"/>
      <c r="CQK417" s="47"/>
      <c r="CQL417" s="47"/>
      <c r="CQM417" s="47"/>
      <c r="CQN417" s="47"/>
      <c r="CQO417" s="47"/>
      <c r="CQP417" s="47"/>
      <c r="CQQ417" s="47"/>
      <c r="CQR417" s="47"/>
      <c r="CQS417" s="47"/>
      <c r="CQT417" s="47"/>
      <c r="CQU417" s="47"/>
      <c r="CQV417" s="47"/>
      <c r="CQW417" s="47"/>
      <c r="CQX417" s="47"/>
      <c r="CQY417" s="47"/>
      <c r="CQZ417" s="47"/>
      <c r="CRA417" s="47"/>
      <c r="CRB417" s="47"/>
      <c r="CRC417" s="47"/>
      <c r="CRD417" s="47"/>
      <c r="CRE417" s="47"/>
      <c r="CRF417" s="47"/>
      <c r="CRG417" s="47"/>
      <c r="CRH417" s="47"/>
      <c r="CRI417" s="47"/>
      <c r="CRJ417" s="47"/>
      <c r="CRK417" s="47"/>
      <c r="CRL417" s="47"/>
      <c r="CRM417" s="47"/>
      <c r="CRN417" s="47"/>
      <c r="CRO417" s="47"/>
      <c r="CRP417" s="47"/>
      <c r="CRQ417" s="47"/>
      <c r="CRR417" s="47"/>
      <c r="CRS417" s="47"/>
      <c r="CRT417" s="47"/>
      <c r="CRU417" s="47"/>
      <c r="CRV417" s="47"/>
      <c r="CRW417" s="47"/>
      <c r="CRX417" s="47"/>
      <c r="CRY417" s="47"/>
      <c r="CRZ417" s="47"/>
      <c r="CSA417" s="47"/>
      <c r="CSB417" s="47"/>
      <c r="CSC417" s="47"/>
      <c r="CSD417" s="47"/>
      <c r="CSE417" s="47"/>
      <c r="CSF417" s="47"/>
      <c r="CSG417" s="47"/>
      <c r="CSH417" s="47"/>
      <c r="CSI417" s="47"/>
      <c r="CSJ417" s="47"/>
      <c r="CSK417" s="47"/>
      <c r="CSL417" s="47"/>
      <c r="CSM417" s="47"/>
      <c r="CSN417" s="47"/>
      <c r="CSO417" s="47"/>
      <c r="CSP417" s="47"/>
      <c r="CSQ417" s="47"/>
      <c r="CSR417" s="47"/>
      <c r="CSS417" s="47"/>
      <c r="CST417" s="47"/>
      <c r="CSU417" s="47"/>
      <c r="CSV417" s="47"/>
      <c r="CSW417" s="47"/>
      <c r="CSX417" s="47"/>
      <c r="CSY417" s="47"/>
      <c r="CSZ417" s="47"/>
      <c r="CTA417" s="47"/>
      <c r="CTB417" s="47"/>
      <c r="CTC417" s="47"/>
      <c r="CTD417" s="47"/>
      <c r="CTE417" s="47"/>
      <c r="CTF417" s="47"/>
      <c r="CTG417" s="47"/>
      <c r="CTH417" s="47"/>
      <c r="CTI417" s="47"/>
      <c r="CTJ417" s="47"/>
      <c r="CTK417" s="47"/>
      <c r="CTL417" s="47"/>
      <c r="CTM417" s="47"/>
      <c r="CTN417" s="47"/>
      <c r="CTO417" s="47"/>
      <c r="CTP417" s="47"/>
      <c r="CTQ417" s="47"/>
      <c r="CTR417" s="47"/>
      <c r="CTS417" s="47"/>
      <c r="CTT417" s="47"/>
      <c r="CTU417" s="47"/>
      <c r="CTV417" s="47"/>
      <c r="CTW417" s="47"/>
      <c r="CTX417" s="47"/>
      <c r="CTY417" s="47"/>
      <c r="CTZ417" s="47"/>
      <c r="CUA417" s="47"/>
      <c r="CUB417" s="47"/>
      <c r="CUC417" s="47"/>
      <c r="CUD417" s="47"/>
      <c r="CUE417" s="47"/>
      <c r="CUF417" s="47"/>
      <c r="CUG417" s="47"/>
      <c r="CUH417" s="47"/>
      <c r="CUI417" s="47"/>
      <c r="CUJ417" s="47"/>
      <c r="CUK417" s="47"/>
      <c r="CUL417" s="47"/>
      <c r="CUM417" s="47"/>
      <c r="CUN417" s="47"/>
      <c r="CUO417" s="47"/>
      <c r="CUP417" s="47"/>
      <c r="CUQ417" s="47"/>
      <c r="CUR417" s="47"/>
      <c r="CUS417" s="47"/>
      <c r="CUT417" s="47"/>
      <c r="CUU417" s="47"/>
      <c r="CUV417" s="47"/>
      <c r="CUW417" s="47"/>
      <c r="CUX417" s="47"/>
      <c r="CUY417" s="47"/>
      <c r="CUZ417" s="47"/>
      <c r="CVA417" s="47"/>
      <c r="CVB417" s="47"/>
      <c r="CVC417" s="47"/>
      <c r="CVD417" s="47"/>
      <c r="CVE417" s="47"/>
      <c r="CVF417" s="47"/>
      <c r="CVG417" s="47"/>
      <c r="CVH417" s="47"/>
      <c r="CVI417" s="47"/>
      <c r="CVJ417" s="47"/>
      <c r="CVK417" s="47"/>
      <c r="CVL417" s="47"/>
      <c r="CVM417" s="47"/>
      <c r="CVN417" s="47"/>
      <c r="CVO417" s="47"/>
      <c r="CVP417" s="47"/>
      <c r="CVQ417" s="47"/>
      <c r="CVR417" s="47"/>
      <c r="CVS417" s="47"/>
      <c r="CVT417" s="47"/>
      <c r="CVU417" s="47"/>
      <c r="CVV417" s="47"/>
      <c r="CVW417" s="47"/>
      <c r="CVX417" s="47"/>
      <c r="CVY417" s="47"/>
      <c r="CVZ417" s="47"/>
      <c r="CWA417" s="47"/>
      <c r="CWB417" s="47"/>
      <c r="CWC417" s="47"/>
      <c r="CWD417" s="47"/>
      <c r="CWE417" s="47"/>
      <c r="CWF417" s="47"/>
      <c r="CWG417" s="47"/>
      <c r="CWH417" s="47"/>
      <c r="CWI417" s="47"/>
      <c r="CWJ417" s="47"/>
      <c r="CWK417" s="47"/>
      <c r="CWL417" s="47"/>
      <c r="CWM417" s="47"/>
      <c r="CWN417" s="47"/>
      <c r="CWO417" s="47"/>
      <c r="CWP417" s="47"/>
      <c r="CWQ417" s="47"/>
      <c r="CWR417" s="47"/>
      <c r="CWS417" s="47"/>
      <c r="CWT417" s="47"/>
      <c r="CWU417" s="47"/>
      <c r="CWV417" s="47"/>
      <c r="CWW417" s="47"/>
      <c r="CWX417" s="47"/>
      <c r="CWY417" s="47"/>
      <c r="CWZ417" s="47"/>
      <c r="CXA417" s="47"/>
      <c r="CXB417" s="47"/>
      <c r="CXC417" s="47"/>
      <c r="CXD417" s="47"/>
      <c r="CXE417" s="47"/>
      <c r="CXF417" s="47"/>
      <c r="CXG417" s="47"/>
      <c r="CXH417" s="47"/>
      <c r="CXI417" s="47"/>
      <c r="CXJ417" s="47"/>
      <c r="CXK417" s="47"/>
      <c r="CXL417" s="47"/>
      <c r="CXM417" s="47"/>
      <c r="CXN417" s="47"/>
      <c r="CXO417" s="47"/>
      <c r="CXP417" s="47"/>
      <c r="CXQ417" s="47"/>
      <c r="CXR417" s="47"/>
      <c r="CXS417" s="47"/>
      <c r="CXT417" s="47"/>
      <c r="CXU417" s="47"/>
      <c r="CXV417" s="47"/>
      <c r="CXW417" s="47"/>
      <c r="CXX417" s="47"/>
      <c r="CXY417" s="47"/>
      <c r="CXZ417" s="47"/>
      <c r="CYA417" s="47"/>
      <c r="CYB417" s="47"/>
      <c r="CYC417" s="47"/>
      <c r="CYD417" s="47"/>
      <c r="CYE417" s="47"/>
      <c r="CYF417" s="47"/>
      <c r="CYG417" s="47"/>
      <c r="CYH417" s="47"/>
      <c r="CYI417" s="47"/>
      <c r="CYJ417" s="47"/>
      <c r="CYK417" s="47"/>
      <c r="CYL417" s="47"/>
      <c r="CYM417" s="47"/>
      <c r="CYN417" s="47"/>
      <c r="CYO417" s="47"/>
      <c r="CYP417" s="47"/>
      <c r="CYQ417" s="47"/>
      <c r="CYR417" s="47"/>
      <c r="CYS417" s="47"/>
      <c r="CYT417" s="47"/>
      <c r="CYU417" s="47"/>
      <c r="CYV417" s="47"/>
      <c r="CYW417" s="47"/>
      <c r="CYX417" s="47"/>
      <c r="CYY417" s="47"/>
      <c r="CYZ417" s="47"/>
      <c r="CZA417" s="47"/>
      <c r="CZB417" s="47"/>
      <c r="CZC417" s="47"/>
      <c r="CZD417" s="47"/>
      <c r="CZE417" s="47"/>
      <c r="CZF417" s="47"/>
      <c r="CZG417" s="47"/>
      <c r="CZH417" s="47"/>
      <c r="CZI417" s="47"/>
      <c r="CZJ417" s="47"/>
      <c r="CZK417" s="47"/>
      <c r="CZL417" s="47"/>
      <c r="CZM417" s="47"/>
      <c r="CZN417" s="47"/>
      <c r="CZO417" s="47"/>
      <c r="CZP417" s="47"/>
      <c r="CZQ417" s="47"/>
      <c r="CZR417" s="47"/>
      <c r="CZS417" s="47"/>
      <c r="CZT417" s="47"/>
      <c r="CZU417" s="47"/>
      <c r="CZV417" s="47"/>
      <c r="CZW417" s="47"/>
      <c r="CZX417" s="47"/>
      <c r="CZY417" s="47"/>
      <c r="CZZ417" s="47"/>
      <c r="DAA417" s="47"/>
      <c r="DAB417" s="47"/>
      <c r="DAC417" s="47"/>
      <c r="DAD417" s="47"/>
      <c r="DAE417" s="47"/>
      <c r="DAF417" s="47"/>
      <c r="DAG417" s="47"/>
      <c r="DAH417" s="47"/>
      <c r="DAI417" s="47"/>
      <c r="DAJ417" s="47"/>
      <c r="DAK417" s="47"/>
      <c r="DAL417" s="47"/>
      <c r="DAM417" s="47"/>
      <c r="DAN417" s="47"/>
      <c r="DAO417" s="47"/>
      <c r="DAP417" s="47"/>
      <c r="DAQ417" s="47"/>
      <c r="DAR417" s="47"/>
      <c r="DAS417" s="47"/>
      <c r="DAT417" s="47"/>
      <c r="DAU417" s="47"/>
      <c r="DAV417" s="47"/>
      <c r="DAW417" s="47"/>
      <c r="DAX417" s="47"/>
      <c r="DAY417" s="47"/>
      <c r="DAZ417" s="47"/>
      <c r="DBA417" s="47"/>
      <c r="DBB417" s="47"/>
      <c r="DBC417" s="47"/>
      <c r="DBD417" s="47"/>
      <c r="DBE417" s="47"/>
      <c r="DBF417" s="47"/>
      <c r="DBG417" s="47"/>
      <c r="DBH417" s="47"/>
      <c r="DBI417" s="47"/>
      <c r="DBJ417" s="47"/>
      <c r="DBK417" s="47"/>
      <c r="DBL417" s="47"/>
      <c r="DBM417" s="47"/>
      <c r="DBN417" s="47"/>
      <c r="DBO417" s="47"/>
      <c r="DBP417" s="47"/>
      <c r="DBQ417" s="47"/>
      <c r="DBR417" s="47"/>
      <c r="DBS417" s="47"/>
      <c r="DBT417" s="47"/>
      <c r="DBU417" s="47"/>
      <c r="DBV417" s="47"/>
      <c r="DBW417" s="47"/>
      <c r="DBX417" s="47"/>
      <c r="DBY417" s="47"/>
      <c r="DBZ417" s="47"/>
      <c r="DCA417" s="47"/>
      <c r="DCB417" s="47"/>
      <c r="DCC417" s="47"/>
      <c r="DCD417" s="47"/>
      <c r="DCE417" s="47"/>
      <c r="DCF417" s="47"/>
      <c r="DCG417" s="47"/>
      <c r="DCH417" s="47"/>
      <c r="DCI417" s="47"/>
      <c r="DCJ417" s="47"/>
      <c r="DCK417" s="47"/>
      <c r="DCL417" s="47"/>
      <c r="DCM417" s="47"/>
      <c r="DCN417" s="47"/>
      <c r="DCO417" s="47"/>
      <c r="DCP417" s="47"/>
      <c r="DCQ417" s="47"/>
      <c r="DCR417" s="47"/>
      <c r="DCS417" s="47"/>
      <c r="DCT417" s="47"/>
      <c r="DCU417" s="47"/>
      <c r="DCV417" s="47"/>
      <c r="DCW417" s="47"/>
      <c r="DCX417" s="47"/>
      <c r="DCY417" s="47"/>
      <c r="DCZ417" s="47"/>
      <c r="DDA417" s="47"/>
      <c r="DDB417" s="47"/>
      <c r="DDC417" s="47"/>
      <c r="DDD417" s="47"/>
      <c r="DDE417" s="47"/>
      <c r="DDF417" s="47"/>
      <c r="DDG417" s="47"/>
      <c r="DDH417" s="47"/>
      <c r="DDI417" s="47"/>
      <c r="DDJ417" s="47"/>
      <c r="DDK417" s="47"/>
      <c r="DDL417" s="47"/>
      <c r="DDM417" s="47"/>
      <c r="DDN417" s="47"/>
      <c r="DDO417" s="47"/>
      <c r="DDP417" s="47"/>
      <c r="DDQ417" s="47"/>
      <c r="DDR417" s="47"/>
      <c r="DDS417" s="47"/>
      <c r="DDT417" s="47"/>
      <c r="DDU417" s="47"/>
      <c r="DDV417" s="47"/>
      <c r="DDW417" s="47"/>
      <c r="DDX417" s="47"/>
      <c r="DDY417" s="47"/>
      <c r="DDZ417" s="47"/>
      <c r="DEA417" s="47"/>
      <c r="DEB417" s="47"/>
      <c r="DEC417" s="47"/>
      <c r="DED417" s="47"/>
      <c r="DEE417" s="47"/>
      <c r="DEF417" s="47"/>
      <c r="DEG417" s="47"/>
      <c r="DEH417" s="47"/>
      <c r="DEI417" s="47"/>
      <c r="DEJ417" s="47"/>
      <c r="DEK417" s="47"/>
      <c r="DEL417" s="47"/>
      <c r="DEM417" s="47"/>
      <c r="DEN417" s="47"/>
      <c r="DEO417" s="47"/>
      <c r="DEP417" s="47"/>
      <c r="DEQ417" s="47"/>
      <c r="DER417" s="47"/>
      <c r="DES417" s="47"/>
      <c r="DET417" s="47"/>
      <c r="DEU417" s="47"/>
      <c r="DEV417" s="47"/>
      <c r="DEW417" s="47"/>
      <c r="DEX417" s="47"/>
      <c r="DEY417" s="47"/>
      <c r="DEZ417" s="47"/>
      <c r="DFA417" s="47"/>
      <c r="DFB417" s="47"/>
      <c r="DFC417" s="47"/>
      <c r="DFD417" s="47"/>
      <c r="DFE417" s="47"/>
      <c r="DFF417" s="47"/>
      <c r="DFG417" s="47"/>
      <c r="DFH417" s="47"/>
      <c r="DFI417" s="47"/>
      <c r="DFJ417" s="47"/>
      <c r="DFK417" s="47"/>
      <c r="DFL417" s="47"/>
      <c r="DFM417" s="47"/>
      <c r="DFN417" s="47"/>
      <c r="DFO417" s="47"/>
      <c r="DFP417" s="47"/>
      <c r="DFQ417" s="47"/>
      <c r="DFR417" s="47"/>
      <c r="DFS417" s="47"/>
      <c r="DFT417" s="47"/>
      <c r="DFU417" s="47"/>
      <c r="DFV417" s="47"/>
      <c r="DFW417" s="47"/>
      <c r="DFX417" s="47"/>
      <c r="DFY417" s="47"/>
      <c r="DFZ417" s="47"/>
      <c r="DGA417" s="47"/>
      <c r="DGB417" s="47"/>
      <c r="DGC417" s="47"/>
      <c r="DGD417" s="47"/>
      <c r="DGE417" s="47"/>
      <c r="DGF417" s="47"/>
      <c r="DGG417" s="47"/>
      <c r="DGH417" s="47"/>
      <c r="DGI417" s="47"/>
      <c r="DGJ417" s="47"/>
      <c r="DGK417" s="47"/>
      <c r="DGL417" s="47"/>
      <c r="DGM417" s="47"/>
      <c r="DGN417" s="47"/>
      <c r="DGO417" s="47"/>
      <c r="DGP417" s="47"/>
      <c r="DGQ417" s="47"/>
      <c r="DGR417" s="47"/>
      <c r="DGS417" s="47"/>
      <c r="DGT417" s="47"/>
      <c r="DGU417" s="47"/>
      <c r="DGV417" s="47"/>
      <c r="DGW417" s="47"/>
      <c r="DGX417" s="47"/>
      <c r="DGY417" s="47"/>
      <c r="DGZ417" s="47"/>
      <c r="DHA417" s="47"/>
      <c r="DHB417" s="47"/>
      <c r="DHC417" s="47"/>
      <c r="DHD417" s="47"/>
      <c r="DHE417" s="47"/>
      <c r="DHF417" s="47"/>
      <c r="DHG417" s="47"/>
      <c r="DHH417" s="47"/>
      <c r="DHI417" s="47"/>
      <c r="DHJ417" s="47"/>
      <c r="DHK417" s="47"/>
      <c r="DHL417" s="47"/>
      <c r="DHM417" s="47"/>
      <c r="DHN417" s="47"/>
      <c r="DHO417" s="47"/>
      <c r="DHP417" s="47"/>
      <c r="DHQ417" s="47"/>
      <c r="DHR417" s="47"/>
      <c r="DHS417" s="47"/>
      <c r="DHT417" s="47"/>
      <c r="DHU417" s="47"/>
      <c r="DHV417" s="47"/>
      <c r="DHW417" s="47"/>
      <c r="DHX417" s="47"/>
      <c r="DHY417" s="47"/>
      <c r="DHZ417" s="47"/>
      <c r="DIA417" s="47"/>
      <c r="DIB417" s="47"/>
      <c r="DIC417" s="47"/>
      <c r="DID417" s="47"/>
      <c r="DIE417" s="47"/>
      <c r="DIF417" s="47"/>
      <c r="DIG417" s="47"/>
      <c r="DIH417" s="47"/>
      <c r="DII417" s="47"/>
      <c r="DIJ417" s="47"/>
      <c r="DIK417" s="47"/>
      <c r="DIL417" s="47"/>
      <c r="DIM417" s="47"/>
      <c r="DIN417" s="47"/>
      <c r="DIO417" s="47"/>
      <c r="DIP417" s="47"/>
      <c r="DIQ417" s="47"/>
      <c r="DIR417" s="47"/>
      <c r="DIS417" s="47"/>
      <c r="DIT417" s="47"/>
      <c r="DIU417" s="47"/>
      <c r="DIV417" s="47"/>
      <c r="DIW417" s="47"/>
      <c r="DIX417" s="47"/>
      <c r="DIY417" s="47"/>
      <c r="DIZ417" s="47"/>
      <c r="DJA417" s="47"/>
      <c r="DJB417" s="47"/>
      <c r="DJC417" s="47"/>
      <c r="DJD417" s="47"/>
      <c r="DJE417" s="47"/>
      <c r="DJF417" s="47"/>
      <c r="DJG417" s="47"/>
      <c r="DJH417" s="47"/>
      <c r="DJI417" s="47"/>
      <c r="DJJ417" s="47"/>
      <c r="DJK417" s="47"/>
      <c r="DJL417" s="47"/>
      <c r="DJM417" s="47"/>
      <c r="DJN417" s="47"/>
      <c r="DJO417" s="47"/>
      <c r="DJP417" s="47"/>
      <c r="DJQ417" s="47"/>
      <c r="DJR417" s="47"/>
      <c r="DJS417" s="47"/>
      <c r="DJT417" s="47"/>
      <c r="DJU417" s="47"/>
      <c r="DJV417" s="47"/>
      <c r="DJW417" s="47"/>
      <c r="DJX417" s="47"/>
      <c r="DJY417" s="47"/>
      <c r="DJZ417" s="47"/>
      <c r="DKA417" s="47"/>
      <c r="DKB417" s="47"/>
      <c r="DKC417" s="47"/>
      <c r="DKD417" s="47"/>
      <c r="DKE417" s="47"/>
      <c r="DKF417" s="47"/>
      <c r="DKG417" s="47"/>
      <c r="DKH417" s="47"/>
      <c r="DKI417" s="47"/>
      <c r="DKJ417" s="47"/>
      <c r="DKK417" s="47"/>
      <c r="DKL417" s="47"/>
      <c r="DKM417" s="47"/>
      <c r="DKN417" s="47"/>
      <c r="DKO417" s="47"/>
      <c r="DKP417" s="47"/>
      <c r="DKQ417" s="47"/>
      <c r="DKR417" s="47"/>
      <c r="DKS417" s="47"/>
      <c r="DKT417" s="47"/>
      <c r="DKU417" s="47"/>
      <c r="DKV417" s="47"/>
      <c r="DKW417" s="47"/>
      <c r="DKX417" s="47"/>
      <c r="DKY417" s="47"/>
      <c r="DKZ417" s="47"/>
      <c r="DLA417" s="47"/>
      <c r="DLB417" s="47"/>
      <c r="DLC417" s="47"/>
      <c r="DLD417" s="47"/>
      <c r="DLE417" s="47"/>
      <c r="DLF417" s="47"/>
      <c r="DLG417" s="47"/>
      <c r="DLH417" s="47"/>
      <c r="DLI417" s="47"/>
      <c r="DLJ417" s="47"/>
      <c r="DLK417" s="47"/>
      <c r="DLL417" s="47"/>
      <c r="DLM417" s="47"/>
      <c r="DLN417" s="47"/>
      <c r="DLO417" s="47"/>
      <c r="DLP417" s="47"/>
      <c r="DLQ417" s="47"/>
      <c r="DLR417" s="47"/>
      <c r="DLS417" s="47"/>
      <c r="DLT417" s="47"/>
      <c r="DLU417" s="47"/>
      <c r="DLV417" s="47"/>
      <c r="DLW417" s="47"/>
      <c r="DLX417" s="47"/>
      <c r="DLY417" s="47"/>
      <c r="DLZ417" s="47"/>
      <c r="DMA417" s="47"/>
      <c r="DMB417" s="47"/>
      <c r="DMC417" s="47"/>
      <c r="DMD417" s="47"/>
      <c r="DME417" s="47"/>
      <c r="DMF417" s="47"/>
      <c r="DMG417" s="47"/>
      <c r="DMH417" s="47"/>
      <c r="DMI417" s="47"/>
      <c r="DMJ417" s="47"/>
      <c r="DMK417" s="47"/>
      <c r="DML417" s="47"/>
      <c r="DMM417" s="47"/>
      <c r="DMN417" s="47"/>
      <c r="DMO417" s="47"/>
      <c r="DMP417" s="47"/>
      <c r="DMQ417" s="47"/>
      <c r="DMR417" s="47"/>
      <c r="DMS417" s="47"/>
      <c r="DMT417" s="47"/>
      <c r="DMU417" s="47"/>
      <c r="DMV417" s="47"/>
      <c r="DMW417" s="47"/>
      <c r="DMX417" s="47"/>
      <c r="DMY417" s="47"/>
      <c r="DMZ417" s="47"/>
      <c r="DNA417" s="47"/>
      <c r="DNB417" s="47"/>
      <c r="DNC417" s="47"/>
      <c r="DND417" s="47"/>
      <c r="DNE417" s="47"/>
      <c r="DNF417" s="47"/>
      <c r="DNG417" s="47"/>
      <c r="DNH417" s="47"/>
      <c r="DNI417" s="47"/>
      <c r="DNJ417" s="47"/>
      <c r="DNK417" s="47"/>
      <c r="DNL417" s="47"/>
      <c r="DNM417" s="47"/>
      <c r="DNN417" s="47"/>
      <c r="DNO417" s="47"/>
      <c r="DNP417" s="47"/>
      <c r="DNQ417" s="47"/>
      <c r="DNR417" s="47"/>
      <c r="DNS417" s="47"/>
      <c r="DNT417" s="47"/>
      <c r="DNU417" s="47"/>
      <c r="DNV417" s="47"/>
      <c r="DNW417" s="47"/>
      <c r="DNX417" s="47"/>
      <c r="DNY417" s="47"/>
      <c r="DNZ417" s="47"/>
      <c r="DOA417" s="47"/>
      <c r="DOB417" s="47"/>
      <c r="DOC417" s="47"/>
      <c r="DOD417" s="47"/>
      <c r="DOE417" s="47"/>
      <c r="DOF417" s="47"/>
      <c r="DOG417" s="47"/>
      <c r="DOH417" s="47"/>
      <c r="DOI417" s="47"/>
      <c r="DOJ417" s="47"/>
      <c r="DOK417" s="47"/>
      <c r="DOL417" s="47"/>
      <c r="DOM417" s="47"/>
      <c r="DON417" s="47"/>
      <c r="DOO417" s="47"/>
      <c r="DOP417" s="47"/>
      <c r="DOQ417" s="47"/>
      <c r="DOR417" s="47"/>
      <c r="DOS417" s="47"/>
      <c r="DOT417" s="47"/>
      <c r="DOU417" s="47"/>
      <c r="DOV417" s="47"/>
      <c r="DOW417" s="47"/>
      <c r="DOX417" s="47"/>
      <c r="DOY417" s="47"/>
      <c r="DOZ417" s="47"/>
      <c r="DPA417" s="47"/>
      <c r="DPB417" s="47"/>
      <c r="DPC417" s="47"/>
      <c r="DPD417" s="47"/>
      <c r="DPE417" s="47"/>
      <c r="DPF417" s="47"/>
      <c r="DPG417" s="47"/>
      <c r="DPH417" s="47"/>
      <c r="DPI417" s="47"/>
      <c r="DPJ417" s="47"/>
      <c r="DPK417" s="47"/>
      <c r="DPL417" s="47"/>
      <c r="DPM417" s="47"/>
      <c r="DPN417" s="47"/>
      <c r="DPO417" s="47"/>
      <c r="DPP417" s="47"/>
      <c r="DPQ417" s="47"/>
      <c r="DPR417" s="47"/>
      <c r="DPS417" s="47"/>
      <c r="DPT417" s="47"/>
      <c r="DPU417" s="47"/>
      <c r="DPV417" s="47"/>
      <c r="DPW417" s="47"/>
      <c r="DPX417" s="47"/>
      <c r="DPY417" s="47"/>
      <c r="DPZ417" s="47"/>
      <c r="DQA417" s="47"/>
      <c r="DQB417" s="47"/>
      <c r="DQC417" s="47"/>
      <c r="DQD417" s="47"/>
      <c r="DQE417" s="47"/>
      <c r="DQF417" s="47"/>
      <c r="DQG417" s="47"/>
      <c r="DQH417" s="47"/>
      <c r="DQI417" s="47"/>
      <c r="DQJ417" s="47"/>
      <c r="DQK417" s="47"/>
      <c r="DQL417" s="47"/>
      <c r="DQM417" s="47"/>
      <c r="DQN417" s="47"/>
      <c r="DQO417" s="47"/>
      <c r="DQP417" s="47"/>
      <c r="DQQ417" s="47"/>
      <c r="DQR417" s="47"/>
      <c r="DQS417" s="47"/>
      <c r="DQT417" s="47"/>
      <c r="DQU417" s="47"/>
      <c r="DQV417" s="47"/>
      <c r="DQW417" s="47"/>
      <c r="DQX417" s="47"/>
      <c r="DQY417" s="47"/>
      <c r="DQZ417" s="47"/>
      <c r="DRA417" s="47"/>
      <c r="DRB417" s="47"/>
      <c r="DRC417" s="47"/>
      <c r="DRD417" s="47"/>
      <c r="DRE417" s="47"/>
      <c r="DRF417" s="47"/>
      <c r="DRG417" s="47"/>
      <c r="DRH417" s="47"/>
      <c r="DRI417" s="47"/>
      <c r="DRJ417" s="47"/>
      <c r="DRK417" s="47"/>
      <c r="DRL417" s="47"/>
      <c r="DRM417" s="47"/>
      <c r="DRN417" s="47"/>
      <c r="DRO417" s="47"/>
      <c r="DRP417" s="47"/>
      <c r="DRQ417" s="47"/>
      <c r="DRR417" s="47"/>
      <c r="DRS417" s="47"/>
      <c r="DRT417" s="47"/>
      <c r="DRU417" s="47"/>
      <c r="DRV417" s="47"/>
      <c r="DRW417" s="47"/>
      <c r="DRX417" s="47"/>
      <c r="DRY417" s="47"/>
      <c r="DRZ417" s="47"/>
      <c r="DSA417" s="47"/>
      <c r="DSB417" s="47"/>
      <c r="DSC417" s="47"/>
      <c r="DSD417" s="47"/>
      <c r="DSE417" s="47"/>
      <c r="DSF417" s="47"/>
      <c r="DSG417" s="47"/>
      <c r="DSH417" s="47"/>
      <c r="DSI417" s="47"/>
      <c r="DSJ417" s="47"/>
      <c r="DSK417" s="47"/>
      <c r="DSL417" s="47"/>
      <c r="DSM417" s="47"/>
      <c r="DSN417" s="47"/>
      <c r="DSO417" s="47"/>
      <c r="DSP417" s="47"/>
      <c r="DSQ417" s="47"/>
      <c r="DSR417" s="47"/>
      <c r="DSS417" s="47"/>
      <c r="DST417" s="47"/>
      <c r="DSU417" s="47"/>
      <c r="DSV417" s="47"/>
      <c r="DSW417" s="47"/>
      <c r="DSX417" s="47"/>
      <c r="DSY417" s="47"/>
      <c r="DSZ417" s="47"/>
      <c r="DTA417" s="47"/>
      <c r="DTB417" s="47"/>
      <c r="DTC417" s="47"/>
      <c r="DTD417" s="47"/>
      <c r="DTE417" s="47"/>
      <c r="DTF417" s="47"/>
      <c r="DTG417" s="47"/>
      <c r="DTH417" s="47"/>
      <c r="DTI417" s="47"/>
      <c r="DTJ417" s="47"/>
      <c r="DTK417" s="47"/>
      <c r="DTL417" s="47"/>
      <c r="DTM417" s="47"/>
      <c r="DTN417" s="47"/>
      <c r="DTO417" s="47"/>
      <c r="DTP417" s="47"/>
      <c r="DTQ417" s="47"/>
      <c r="DTR417" s="47"/>
      <c r="DTS417" s="47"/>
      <c r="DTT417" s="47"/>
      <c r="DTU417" s="47"/>
      <c r="DTV417" s="47"/>
      <c r="DTW417" s="47"/>
      <c r="DTX417" s="47"/>
      <c r="DTY417" s="47"/>
      <c r="DTZ417" s="47"/>
      <c r="DUA417" s="47"/>
      <c r="DUB417" s="47"/>
      <c r="DUC417" s="47"/>
      <c r="DUD417" s="47"/>
      <c r="DUE417" s="47"/>
      <c r="DUF417" s="47"/>
      <c r="DUG417" s="47"/>
      <c r="DUH417" s="47"/>
      <c r="DUI417" s="47"/>
      <c r="DUJ417" s="47"/>
      <c r="DUK417" s="47"/>
      <c r="DUL417" s="47"/>
      <c r="DUM417" s="47"/>
      <c r="DUN417" s="47"/>
      <c r="DUO417" s="47"/>
      <c r="DUP417" s="47"/>
      <c r="DUQ417" s="47"/>
      <c r="DUR417" s="47"/>
      <c r="DUS417" s="47"/>
      <c r="DUT417" s="47"/>
      <c r="DUU417" s="47"/>
      <c r="DUV417" s="47"/>
      <c r="DUW417" s="47"/>
      <c r="DUX417" s="47"/>
      <c r="DUY417" s="47"/>
      <c r="DUZ417" s="47"/>
      <c r="DVA417" s="47"/>
      <c r="DVB417" s="47"/>
      <c r="DVC417" s="47"/>
      <c r="DVD417" s="47"/>
      <c r="DVE417" s="47"/>
      <c r="DVF417" s="47"/>
      <c r="DVG417" s="47"/>
      <c r="DVH417" s="47"/>
      <c r="DVI417" s="47"/>
      <c r="DVJ417" s="47"/>
      <c r="DVK417" s="47"/>
      <c r="DVL417" s="47"/>
      <c r="DVM417" s="47"/>
      <c r="DVN417" s="47"/>
      <c r="DVO417" s="47"/>
      <c r="DVP417" s="47"/>
      <c r="DVQ417" s="47"/>
      <c r="DVR417" s="47"/>
      <c r="DVS417" s="47"/>
      <c r="DVT417" s="47"/>
      <c r="DVU417" s="47"/>
      <c r="DVV417" s="47"/>
      <c r="DVW417" s="47"/>
      <c r="DVX417" s="47"/>
      <c r="DVY417" s="47"/>
      <c r="DVZ417" s="47"/>
      <c r="DWA417" s="47"/>
      <c r="DWB417" s="47"/>
      <c r="DWC417" s="47"/>
      <c r="DWD417" s="47"/>
      <c r="DWE417" s="47"/>
      <c r="DWF417" s="47"/>
      <c r="DWG417" s="47"/>
      <c r="DWH417" s="47"/>
      <c r="DWI417" s="47"/>
      <c r="DWJ417" s="47"/>
      <c r="DWK417" s="47"/>
      <c r="DWL417" s="47"/>
      <c r="DWM417" s="47"/>
      <c r="DWN417" s="47"/>
      <c r="DWO417" s="47"/>
      <c r="DWP417" s="47"/>
      <c r="DWQ417" s="47"/>
      <c r="DWR417" s="47"/>
      <c r="DWS417" s="47"/>
      <c r="DWT417" s="47"/>
      <c r="DWU417" s="47"/>
      <c r="DWV417" s="47"/>
      <c r="DWW417" s="47"/>
      <c r="DWX417" s="47"/>
      <c r="DWY417" s="47"/>
      <c r="DWZ417" s="47"/>
      <c r="DXA417" s="47"/>
      <c r="DXB417" s="47"/>
      <c r="DXC417" s="47"/>
      <c r="DXD417" s="47"/>
      <c r="DXE417" s="47"/>
      <c r="DXF417" s="47"/>
      <c r="DXG417" s="47"/>
      <c r="DXH417" s="47"/>
      <c r="DXI417" s="47"/>
      <c r="DXJ417" s="47"/>
      <c r="DXK417" s="47"/>
      <c r="DXL417" s="47"/>
      <c r="DXM417" s="47"/>
      <c r="DXN417" s="47"/>
      <c r="DXO417" s="47"/>
      <c r="DXP417" s="47"/>
      <c r="DXQ417" s="47"/>
      <c r="DXR417" s="47"/>
      <c r="DXS417" s="47"/>
      <c r="DXT417" s="47"/>
      <c r="DXU417" s="47"/>
      <c r="DXV417" s="47"/>
      <c r="DXW417" s="47"/>
      <c r="DXX417" s="47"/>
      <c r="DXY417" s="47"/>
      <c r="DXZ417" s="47"/>
      <c r="DYA417" s="47"/>
      <c r="DYB417" s="47"/>
      <c r="DYC417" s="47"/>
      <c r="DYD417" s="47"/>
      <c r="DYE417" s="47"/>
      <c r="DYF417" s="47"/>
      <c r="DYG417" s="47"/>
      <c r="DYH417" s="47"/>
      <c r="DYI417" s="47"/>
      <c r="DYJ417" s="47"/>
      <c r="DYK417" s="47"/>
      <c r="DYL417" s="47"/>
      <c r="DYM417" s="47"/>
      <c r="DYN417" s="47"/>
      <c r="DYO417" s="47"/>
      <c r="DYP417" s="47"/>
      <c r="DYQ417" s="47"/>
      <c r="DYR417" s="47"/>
      <c r="DYS417" s="47"/>
      <c r="DYT417" s="47"/>
      <c r="DYU417" s="47"/>
      <c r="DYV417" s="47"/>
      <c r="DYW417" s="47"/>
      <c r="DYX417" s="47"/>
      <c r="DYY417" s="47"/>
      <c r="DYZ417" s="47"/>
      <c r="DZA417" s="47"/>
      <c r="DZB417" s="47"/>
      <c r="DZC417" s="47"/>
      <c r="DZD417" s="47"/>
      <c r="DZE417" s="47"/>
      <c r="DZF417" s="47"/>
      <c r="DZG417" s="47"/>
      <c r="DZH417" s="47"/>
      <c r="DZI417" s="47"/>
      <c r="DZJ417" s="47"/>
      <c r="DZK417" s="47"/>
      <c r="DZL417" s="47"/>
      <c r="DZM417" s="47"/>
      <c r="DZN417" s="47"/>
      <c r="DZO417" s="47"/>
      <c r="DZP417" s="47"/>
      <c r="DZQ417" s="47"/>
      <c r="DZR417" s="47"/>
      <c r="DZS417" s="47"/>
      <c r="DZT417" s="47"/>
      <c r="DZU417" s="47"/>
      <c r="DZV417" s="47"/>
      <c r="DZW417" s="47"/>
      <c r="DZX417" s="47"/>
      <c r="DZY417" s="47"/>
      <c r="DZZ417" s="47"/>
      <c r="EAA417" s="47"/>
      <c r="EAB417" s="47"/>
      <c r="EAC417" s="47"/>
      <c r="EAD417" s="47"/>
      <c r="EAE417" s="47"/>
      <c r="EAF417" s="47"/>
      <c r="EAG417" s="47"/>
      <c r="EAH417" s="47"/>
      <c r="EAI417" s="47"/>
      <c r="EAJ417" s="47"/>
      <c r="EAK417" s="47"/>
      <c r="EAL417" s="47"/>
      <c r="EAM417" s="47"/>
      <c r="EAN417" s="47"/>
      <c r="EAO417" s="47"/>
      <c r="EAP417" s="47"/>
      <c r="EAQ417" s="47"/>
      <c r="EAR417" s="47"/>
      <c r="EAS417" s="47"/>
      <c r="EAT417" s="47"/>
      <c r="EAU417" s="47"/>
      <c r="EAV417" s="47"/>
      <c r="EAW417" s="47"/>
      <c r="EAX417" s="47"/>
      <c r="EAY417" s="47"/>
      <c r="EAZ417" s="47"/>
      <c r="EBA417" s="47"/>
      <c r="EBB417" s="47"/>
      <c r="EBC417" s="47"/>
      <c r="EBD417" s="47"/>
      <c r="EBE417" s="47"/>
      <c r="EBF417" s="47"/>
      <c r="EBG417" s="47"/>
      <c r="EBH417" s="47"/>
      <c r="EBI417" s="47"/>
      <c r="EBJ417" s="47"/>
      <c r="EBK417" s="47"/>
      <c r="EBL417" s="47"/>
      <c r="EBM417" s="47"/>
      <c r="EBN417" s="47"/>
      <c r="EBO417" s="47"/>
      <c r="EBP417" s="47"/>
      <c r="EBQ417" s="47"/>
      <c r="EBR417" s="47"/>
      <c r="EBS417" s="47"/>
      <c r="EBT417" s="47"/>
      <c r="EBU417" s="47"/>
      <c r="EBV417" s="47"/>
      <c r="EBW417" s="47"/>
      <c r="EBX417" s="47"/>
      <c r="EBY417" s="47"/>
      <c r="EBZ417" s="47"/>
      <c r="ECA417" s="47"/>
      <c r="ECB417" s="47"/>
      <c r="ECC417" s="47"/>
      <c r="ECD417" s="47"/>
      <c r="ECE417" s="47"/>
      <c r="ECF417" s="47"/>
      <c r="ECG417" s="47"/>
      <c r="ECH417" s="47"/>
      <c r="ECI417" s="47"/>
      <c r="ECJ417" s="47"/>
      <c r="ECK417" s="47"/>
      <c r="ECL417" s="47"/>
      <c r="ECM417" s="47"/>
      <c r="ECN417" s="47"/>
      <c r="ECO417" s="47"/>
      <c r="ECP417" s="47"/>
      <c r="ECQ417" s="47"/>
      <c r="ECR417" s="47"/>
      <c r="ECS417" s="47"/>
      <c r="ECT417" s="47"/>
      <c r="ECU417" s="47"/>
      <c r="ECV417" s="47"/>
      <c r="ECW417" s="47"/>
      <c r="ECX417" s="47"/>
      <c r="ECY417" s="47"/>
      <c r="ECZ417" s="47"/>
      <c r="EDA417" s="47"/>
      <c r="EDB417" s="47"/>
      <c r="EDC417" s="47"/>
      <c r="EDD417" s="47"/>
      <c r="EDE417" s="47"/>
      <c r="EDF417" s="47"/>
      <c r="EDG417" s="47"/>
      <c r="EDH417" s="47"/>
      <c r="EDI417" s="47"/>
      <c r="EDJ417" s="47"/>
      <c r="EDK417" s="47"/>
      <c r="EDL417" s="47"/>
      <c r="EDM417" s="47"/>
      <c r="EDN417" s="47"/>
      <c r="EDO417" s="47"/>
      <c r="EDP417" s="47"/>
      <c r="EDQ417" s="47"/>
      <c r="EDR417" s="47"/>
      <c r="EDS417" s="47"/>
      <c r="EDT417" s="47"/>
      <c r="EDU417" s="47"/>
      <c r="EDV417" s="47"/>
      <c r="EDW417" s="47"/>
      <c r="EDX417" s="47"/>
      <c r="EDY417" s="47"/>
      <c r="EDZ417" s="47"/>
      <c r="EEA417" s="47"/>
      <c r="EEB417" s="47"/>
      <c r="EEC417" s="47"/>
      <c r="EED417" s="47"/>
      <c r="EEE417" s="47"/>
      <c r="EEF417" s="47"/>
      <c r="EEG417" s="47"/>
      <c r="EEH417" s="47"/>
      <c r="EEI417" s="47"/>
      <c r="EEJ417" s="47"/>
      <c r="EEK417" s="47"/>
      <c r="EEL417" s="47"/>
      <c r="EEM417" s="47"/>
      <c r="EEN417" s="47"/>
      <c r="EEO417" s="47"/>
      <c r="EEP417" s="47"/>
      <c r="EEQ417" s="47"/>
      <c r="EER417" s="47"/>
      <c r="EES417" s="47"/>
      <c r="EET417" s="47"/>
      <c r="EEU417" s="47"/>
      <c r="EEV417" s="47"/>
      <c r="EEW417" s="47"/>
      <c r="EEX417" s="47"/>
      <c r="EEY417" s="47"/>
      <c r="EEZ417" s="47"/>
      <c r="EFA417" s="47"/>
      <c r="EFB417" s="47"/>
      <c r="EFC417" s="47"/>
      <c r="EFD417" s="47"/>
      <c r="EFE417" s="47"/>
      <c r="EFF417" s="47"/>
      <c r="EFG417" s="47"/>
      <c r="EFH417" s="47"/>
      <c r="EFI417" s="47"/>
      <c r="EFJ417" s="47"/>
      <c r="EFK417" s="47"/>
      <c r="EFL417" s="47"/>
      <c r="EFM417" s="47"/>
      <c r="EFN417" s="47"/>
      <c r="EFO417" s="47"/>
      <c r="EFP417" s="47"/>
      <c r="EFQ417" s="47"/>
      <c r="EFR417" s="47"/>
      <c r="EFS417" s="47"/>
      <c r="EFT417" s="47"/>
      <c r="EFU417" s="47"/>
      <c r="EFV417" s="47"/>
      <c r="EFW417" s="47"/>
      <c r="EFX417" s="47"/>
      <c r="EFY417" s="47"/>
      <c r="EFZ417" s="47"/>
      <c r="EGA417" s="47"/>
      <c r="EGB417" s="47"/>
      <c r="EGC417" s="47"/>
      <c r="EGD417" s="47"/>
      <c r="EGE417" s="47"/>
      <c r="EGF417" s="47"/>
      <c r="EGG417" s="47"/>
      <c r="EGH417" s="47"/>
      <c r="EGI417" s="47"/>
      <c r="EGJ417" s="47"/>
      <c r="EGK417" s="47"/>
      <c r="EGL417" s="47"/>
      <c r="EGM417" s="47"/>
      <c r="EGN417" s="47"/>
      <c r="EGO417" s="47"/>
      <c r="EGP417" s="47"/>
      <c r="EGQ417" s="47"/>
      <c r="EGR417" s="47"/>
      <c r="EGS417" s="47"/>
      <c r="EGT417" s="47"/>
      <c r="EGU417" s="47"/>
      <c r="EGV417" s="47"/>
      <c r="EGW417" s="47"/>
      <c r="EGX417" s="47"/>
      <c r="EGY417" s="47"/>
      <c r="EGZ417" s="47"/>
      <c r="EHA417" s="47"/>
      <c r="EHB417" s="47"/>
      <c r="EHC417" s="47"/>
      <c r="EHD417" s="47"/>
      <c r="EHE417" s="47"/>
      <c r="EHF417" s="47"/>
      <c r="EHG417" s="47"/>
      <c r="EHH417" s="47"/>
      <c r="EHI417" s="47"/>
      <c r="EHJ417" s="47"/>
      <c r="EHK417" s="47"/>
      <c r="EHL417" s="47"/>
      <c r="EHM417" s="47"/>
      <c r="EHN417" s="47"/>
      <c r="EHO417" s="47"/>
      <c r="EHP417" s="47"/>
      <c r="EHQ417" s="47"/>
      <c r="EHR417" s="47"/>
      <c r="EHS417" s="47"/>
      <c r="EHT417" s="47"/>
      <c r="EHU417" s="47"/>
      <c r="EHV417" s="47"/>
      <c r="EHW417" s="47"/>
      <c r="EHX417" s="47"/>
      <c r="EHY417" s="47"/>
      <c r="EHZ417" s="47"/>
      <c r="EIA417" s="47"/>
      <c r="EIB417" s="47"/>
      <c r="EIC417" s="47"/>
      <c r="EID417" s="47"/>
      <c r="EIE417" s="47"/>
      <c r="EIF417" s="47"/>
      <c r="EIG417" s="47"/>
      <c r="EIH417" s="47"/>
      <c r="EII417" s="47"/>
      <c r="EIJ417" s="47"/>
      <c r="EIK417" s="47"/>
      <c r="EIL417" s="47"/>
      <c r="EIM417" s="47"/>
      <c r="EIN417" s="47"/>
      <c r="EIO417" s="47"/>
      <c r="EIP417" s="47"/>
      <c r="EIQ417" s="47"/>
      <c r="EIR417" s="47"/>
      <c r="EIS417" s="47"/>
      <c r="EIT417" s="47"/>
      <c r="EIU417" s="47"/>
      <c r="EIV417" s="47"/>
      <c r="EIW417" s="47"/>
      <c r="EIX417" s="47"/>
      <c r="EIY417" s="47"/>
      <c r="EIZ417" s="47"/>
      <c r="EJA417" s="47"/>
      <c r="EJB417" s="47"/>
      <c r="EJC417" s="47"/>
      <c r="EJD417" s="47"/>
      <c r="EJE417" s="47"/>
      <c r="EJF417" s="47"/>
      <c r="EJG417" s="47"/>
      <c r="EJH417" s="47"/>
      <c r="EJI417" s="47"/>
      <c r="EJJ417" s="47"/>
      <c r="EJK417" s="47"/>
      <c r="EJL417" s="47"/>
      <c r="EJM417" s="47"/>
      <c r="EJN417" s="47"/>
      <c r="EJO417" s="47"/>
      <c r="EJP417" s="47"/>
      <c r="EJQ417" s="47"/>
      <c r="EJR417" s="47"/>
      <c r="EJS417" s="47"/>
      <c r="EJT417" s="47"/>
      <c r="EJU417" s="47"/>
      <c r="EJV417" s="47"/>
      <c r="EJW417" s="47"/>
      <c r="EJX417" s="47"/>
      <c r="EJY417" s="47"/>
      <c r="EJZ417" s="47"/>
      <c r="EKA417" s="47"/>
      <c r="EKB417" s="47"/>
      <c r="EKC417" s="47"/>
      <c r="EKD417" s="47"/>
      <c r="EKE417" s="47"/>
      <c r="EKF417" s="47"/>
      <c r="EKG417" s="47"/>
      <c r="EKH417" s="47"/>
      <c r="EKI417" s="47"/>
      <c r="EKJ417" s="47"/>
      <c r="EKK417" s="47"/>
      <c r="EKL417" s="47"/>
      <c r="EKM417" s="47"/>
      <c r="EKN417" s="47"/>
      <c r="EKO417" s="47"/>
      <c r="EKP417" s="47"/>
      <c r="EKQ417" s="47"/>
      <c r="EKR417" s="47"/>
      <c r="EKS417" s="47"/>
      <c r="EKT417" s="47"/>
      <c r="EKU417" s="47"/>
      <c r="EKV417" s="47"/>
      <c r="EKW417" s="47"/>
      <c r="EKX417" s="47"/>
      <c r="EKY417" s="47"/>
      <c r="EKZ417" s="47"/>
      <c r="ELA417" s="47"/>
      <c r="ELB417" s="47"/>
      <c r="ELC417" s="47"/>
      <c r="ELD417" s="47"/>
      <c r="ELE417" s="47"/>
      <c r="ELF417" s="47"/>
      <c r="ELG417" s="47"/>
      <c r="ELH417" s="47"/>
      <c r="ELI417" s="47"/>
      <c r="ELJ417" s="47"/>
      <c r="ELK417" s="47"/>
      <c r="ELL417" s="47"/>
      <c r="ELM417" s="47"/>
      <c r="ELN417" s="47"/>
      <c r="ELO417" s="47"/>
      <c r="ELP417" s="47"/>
      <c r="ELQ417" s="47"/>
      <c r="ELR417" s="47"/>
      <c r="ELS417" s="47"/>
      <c r="ELT417" s="47"/>
      <c r="ELU417" s="47"/>
      <c r="ELV417" s="47"/>
      <c r="ELW417" s="47"/>
      <c r="ELX417" s="47"/>
      <c r="ELY417" s="47"/>
      <c r="ELZ417" s="47"/>
      <c r="EMA417" s="47"/>
      <c r="EMB417" s="47"/>
      <c r="EMC417" s="47"/>
      <c r="EMD417" s="47"/>
      <c r="EME417" s="47"/>
      <c r="EMF417" s="47"/>
      <c r="EMG417" s="47"/>
      <c r="EMH417" s="47"/>
      <c r="EMI417" s="47"/>
      <c r="EMJ417" s="47"/>
      <c r="EMK417" s="47"/>
      <c r="EML417" s="47"/>
      <c r="EMM417" s="47"/>
      <c r="EMN417" s="47"/>
      <c r="EMO417" s="47"/>
      <c r="EMP417" s="47"/>
      <c r="EMQ417" s="47"/>
      <c r="EMR417" s="47"/>
      <c r="EMS417" s="47"/>
      <c r="EMT417" s="47"/>
      <c r="EMU417" s="47"/>
      <c r="EMV417" s="47"/>
      <c r="EMW417" s="47"/>
      <c r="EMX417" s="47"/>
      <c r="EMY417" s="47"/>
      <c r="EMZ417" s="47"/>
      <c r="ENA417" s="47"/>
      <c r="ENB417" s="47"/>
      <c r="ENC417" s="47"/>
      <c r="END417" s="47"/>
      <c r="ENE417" s="47"/>
      <c r="ENF417" s="47"/>
      <c r="ENG417" s="47"/>
      <c r="ENH417" s="47"/>
      <c r="ENI417" s="47"/>
      <c r="ENJ417" s="47"/>
      <c r="ENK417" s="47"/>
      <c r="ENL417" s="47"/>
      <c r="ENM417" s="47"/>
      <c r="ENN417" s="47"/>
      <c r="ENO417" s="47"/>
      <c r="ENP417" s="47"/>
      <c r="ENQ417" s="47"/>
      <c r="ENR417" s="47"/>
      <c r="ENS417" s="47"/>
      <c r="ENT417" s="47"/>
      <c r="ENU417" s="47"/>
      <c r="ENV417" s="47"/>
      <c r="ENW417" s="47"/>
      <c r="ENX417" s="47"/>
      <c r="ENY417" s="47"/>
      <c r="ENZ417" s="47"/>
      <c r="EOA417" s="47"/>
      <c r="EOB417" s="47"/>
      <c r="EOC417" s="47"/>
      <c r="EOD417" s="47"/>
      <c r="EOE417" s="47"/>
      <c r="EOF417" s="47"/>
      <c r="EOG417" s="47"/>
      <c r="EOH417" s="47"/>
      <c r="EOI417" s="47"/>
      <c r="EOJ417" s="47"/>
      <c r="EOK417" s="47"/>
      <c r="EOL417" s="47"/>
      <c r="EOM417" s="47"/>
      <c r="EON417" s="47"/>
      <c r="EOO417" s="47"/>
      <c r="EOP417" s="47"/>
      <c r="EOQ417" s="47"/>
      <c r="EOR417" s="47"/>
      <c r="EOS417" s="47"/>
      <c r="EOT417" s="47"/>
      <c r="EOU417" s="47"/>
      <c r="EOV417" s="47"/>
      <c r="EOW417" s="47"/>
      <c r="EOX417" s="47"/>
      <c r="EOY417" s="47"/>
      <c r="EOZ417" s="47"/>
      <c r="EPA417" s="47"/>
      <c r="EPB417" s="47"/>
      <c r="EPC417" s="47"/>
      <c r="EPD417" s="47"/>
      <c r="EPE417" s="47"/>
      <c r="EPF417" s="47"/>
      <c r="EPG417" s="47"/>
      <c r="EPH417" s="47"/>
      <c r="EPI417" s="47"/>
      <c r="EPJ417" s="47"/>
      <c r="EPK417" s="47"/>
      <c r="EPL417" s="47"/>
      <c r="EPM417" s="47"/>
      <c r="EPN417" s="47"/>
      <c r="EPO417" s="47"/>
      <c r="EPP417" s="47"/>
      <c r="EPQ417" s="47"/>
      <c r="EPR417" s="47"/>
      <c r="EPS417" s="47"/>
      <c r="EPT417" s="47"/>
      <c r="EPU417" s="47"/>
      <c r="EPV417" s="47"/>
      <c r="EPW417" s="47"/>
      <c r="EPX417" s="47"/>
      <c r="EPY417" s="47"/>
      <c r="EPZ417" s="47"/>
      <c r="EQA417" s="47"/>
      <c r="EQB417" s="47"/>
      <c r="EQC417" s="47"/>
      <c r="EQD417" s="47"/>
      <c r="EQE417" s="47"/>
      <c r="EQF417" s="47"/>
      <c r="EQG417" s="47"/>
      <c r="EQH417" s="47"/>
      <c r="EQI417" s="47"/>
      <c r="EQJ417" s="47"/>
      <c r="EQK417" s="47"/>
      <c r="EQL417" s="47"/>
      <c r="EQM417" s="47"/>
      <c r="EQN417" s="47"/>
      <c r="EQO417" s="47"/>
      <c r="EQP417" s="47"/>
      <c r="EQQ417" s="47"/>
      <c r="EQR417" s="47"/>
      <c r="EQS417" s="47"/>
      <c r="EQT417" s="47"/>
      <c r="EQU417" s="47"/>
      <c r="EQV417" s="47"/>
      <c r="EQW417" s="47"/>
      <c r="EQX417" s="47"/>
      <c r="EQY417" s="47"/>
      <c r="EQZ417" s="47"/>
      <c r="ERA417" s="47"/>
      <c r="ERB417" s="47"/>
      <c r="ERC417" s="47"/>
      <c r="ERD417" s="47"/>
      <c r="ERE417" s="47"/>
      <c r="ERF417" s="47"/>
      <c r="ERG417" s="47"/>
      <c r="ERH417" s="47"/>
      <c r="ERI417" s="47"/>
      <c r="ERJ417" s="47"/>
      <c r="ERK417" s="47"/>
      <c r="ERL417" s="47"/>
      <c r="ERM417" s="47"/>
      <c r="ERN417" s="47"/>
      <c r="ERO417" s="47"/>
      <c r="ERP417" s="47"/>
      <c r="ERQ417" s="47"/>
      <c r="ERR417" s="47"/>
      <c r="ERS417" s="47"/>
      <c r="ERT417" s="47"/>
      <c r="ERU417" s="47"/>
      <c r="ERV417" s="47"/>
      <c r="ERW417" s="47"/>
      <c r="ERX417" s="47"/>
      <c r="ERY417" s="47"/>
      <c r="ERZ417" s="47"/>
      <c r="ESA417" s="47"/>
      <c r="ESB417" s="47"/>
      <c r="ESC417" s="47"/>
      <c r="ESD417" s="47"/>
      <c r="ESE417" s="47"/>
      <c r="ESF417" s="47"/>
      <c r="ESG417" s="47"/>
      <c r="ESH417" s="47"/>
      <c r="ESI417" s="47"/>
      <c r="ESJ417" s="47"/>
      <c r="ESK417" s="47"/>
      <c r="ESL417" s="47"/>
      <c r="ESM417" s="47"/>
      <c r="ESN417" s="47"/>
      <c r="ESO417" s="47"/>
      <c r="ESP417" s="47"/>
      <c r="ESQ417" s="47"/>
      <c r="ESR417" s="47"/>
      <c r="ESS417" s="47"/>
      <c r="EST417" s="47"/>
      <c r="ESU417" s="47"/>
      <c r="ESV417" s="47"/>
      <c r="ESW417" s="47"/>
      <c r="ESX417" s="47"/>
      <c r="ESY417" s="47"/>
      <c r="ESZ417" s="47"/>
      <c r="ETA417" s="47"/>
      <c r="ETB417" s="47"/>
      <c r="ETC417" s="47"/>
      <c r="ETD417" s="47"/>
      <c r="ETE417" s="47"/>
      <c r="ETF417" s="47"/>
      <c r="ETG417" s="47"/>
      <c r="ETH417" s="47"/>
      <c r="ETI417" s="47"/>
      <c r="ETJ417" s="47"/>
      <c r="ETK417" s="47"/>
      <c r="ETL417" s="47"/>
      <c r="ETM417" s="47"/>
      <c r="ETN417" s="47"/>
      <c r="ETO417" s="47"/>
      <c r="ETP417" s="47"/>
      <c r="ETQ417" s="47"/>
      <c r="ETR417" s="47"/>
      <c r="ETS417" s="47"/>
      <c r="ETT417" s="47"/>
      <c r="ETU417" s="47"/>
      <c r="ETV417" s="47"/>
      <c r="ETW417" s="47"/>
      <c r="ETX417" s="47"/>
      <c r="ETY417" s="47"/>
      <c r="ETZ417" s="47"/>
      <c r="EUA417" s="47"/>
      <c r="EUB417" s="47"/>
      <c r="EUC417" s="47"/>
      <c r="EUD417" s="47"/>
      <c r="EUE417" s="47"/>
      <c r="EUF417" s="47"/>
      <c r="EUG417" s="47"/>
      <c r="EUH417" s="47"/>
      <c r="EUI417" s="47"/>
      <c r="EUJ417" s="47"/>
      <c r="EUK417" s="47"/>
      <c r="EUL417" s="47"/>
      <c r="EUM417" s="47"/>
      <c r="EUN417" s="47"/>
      <c r="EUO417" s="47"/>
      <c r="EUP417" s="47"/>
      <c r="EUQ417" s="47"/>
      <c r="EUR417" s="47"/>
      <c r="EUS417" s="47"/>
      <c r="EUT417" s="47"/>
      <c r="EUU417" s="47"/>
      <c r="EUV417" s="47"/>
      <c r="EUW417" s="47"/>
      <c r="EUX417" s="47"/>
      <c r="EUY417" s="47"/>
      <c r="EUZ417" s="47"/>
      <c r="EVA417" s="47"/>
      <c r="EVB417" s="47"/>
      <c r="EVC417" s="47"/>
      <c r="EVD417" s="47"/>
      <c r="EVE417" s="47"/>
      <c r="EVF417" s="47"/>
      <c r="EVG417" s="47"/>
      <c r="EVH417" s="47"/>
      <c r="EVI417" s="47"/>
      <c r="EVJ417" s="47"/>
      <c r="EVK417" s="47"/>
      <c r="EVL417" s="47"/>
      <c r="EVM417" s="47"/>
      <c r="EVN417" s="47"/>
      <c r="EVO417" s="47"/>
      <c r="EVP417" s="47"/>
      <c r="EVQ417" s="47"/>
      <c r="EVR417" s="47"/>
      <c r="EVS417" s="47"/>
      <c r="EVT417" s="47"/>
      <c r="EVU417" s="47"/>
      <c r="EVV417" s="47"/>
      <c r="EVW417" s="47"/>
      <c r="EVX417" s="47"/>
      <c r="EVY417" s="47"/>
      <c r="EVZ417" s="47"/>
      <c r="EWA417" s="47"/>
      <c r="EWB417" s="47"/>
      <c r="EWC417" s="47"/>
      <c r="EWD417" s="47"/>
      <c r="EWE417" s="47"/>
      <c r="EWF417" s="47"/>
      <c r="EWG417" s="47"/>
      <c r="EWH417" s="47"/>
      <c r="EWI417" s="47"/>
      <c r="EWJ417" s="47"/>
      <c r="EWK417" s="47"/>
      <c r="EWL417" s="47"/>
      <c r="EWM417" s="47"/>
      <c r="EWN417" s="47"/>
      <c r="EWO417" s="47"/>
      <c r="EWP417" s="47"/>
      <c r="EWQ417" s="47"/>
      <c r="EWR417" s="47"/>
      <c r="EWS417" s="47"/>
      <c r="EWT417" s="47"/>
      <c r="EWU417" s="47"/>
      <c r="EWV417" s="47"/>
      <c r="EWW417" s="47"/>
      <c r="EWX417" s="47"/>
      <c r="EWY417" s="47"/>
      <c r="EWZ417" s="47"/>
      <c r="EXA417" s="47"/>
      <c r="EXB417" s="47"/>
      <c r="EXC417" s="47"/>
      <c r="EXD417" s="47"/>
      <c r="EXE417" s="47"/>
      <c r="EXF417" s="47"/>
      <c r="EXG417" s="47"/>
      <c r="EXH417" s="47"/>
      <c r="EXI417" s="47"/>
      <c r="EXJ417" s="47"/>
      <c r="EXK417" s="47"/>
      <c r="EXL417" s="47"/>
      <c r="EXM417" s="47"/>
      <c r="EXN417" s="47"/>
      <c r="EXO417" s="47"/>
      <c r="EXP417" s="47"/>
      <c r="EXQ417" s="47"/>
      <c r="EXR417" s="47"/>
      <c r="EXS417" s="47"/>
      <c r="EXT417" s="47"/>
      <c r="EXU417" s="47"/>
      <c r="EXV417" s="47"/>
      <c r="EXW417" s="47"/>
      <c r="EXX417" s="47"/>
      <c r="EXY417" s="47"/>
      <c r="EXZ417" s="47"/>
      <c r="EYA417" s="47"/>
      <c r="EYB417" s="47"/>
      <c r="EYC417" s="47"/>
      <c r="EYD417" s="47"/>
      <c r="EYE417" s="47"/>
      <c r="EYF417" s="47"/>
      <c r="EYG417" s="47"/>
      <c r="EYH417" s="47"/>
      <c r="EYI417" s="47"/>
      <c r="EYJ417" s="47"/>
      <c r="EYK417" s="47"/>
      <c r="EYL417" s="47"/>
      <c r="EYM417" s="47"/>
      <c r="EYN417" s="47"/>
      <c r="EYO417" s="47"/>
      <c r="EYP417" s="47"/>
      <c r="EYQ417" s="47"/>
      <c r="EYR417" s="47"/>
      <c r="EYS417" s="47"/>
      <c r="EYT417" s="47"/>
      <c r="EYU417" s="47"/>
      <c r="EYV417" s="47"/>
      <c r="EYW417" s="47"/>
      <c r="EYX417" s="47"/>
      <c r="EYY417" s="47"/>
      <c r="EYZ417" s="47"/>
      <c r="EZA417" s="47"/>
      <c r="EZB417" s="47"/>
      <c r="EZC417" s="47"/>
      <c r="EZD417" s="47"/>
      <c r="EZE417" s="47"/>
      <c r="EZF417" s="47"/>
      <c r="EZG417" s="47"/>
      <c r="EZH417" s="47"/>
      <c r="EZI417" s="47"/>
      <c r="EZJ417" s="47"/>
      <c r="EZK417" s="47"/>
      <c r="EZL417" s="47"/>
      <c r="EZM417" s="47"/>
      <c r="EZN417" s="47"/>
      <c r="EZO417" s="47"/>
      <c r="EZP417" s="47"/>
      <c r="EZQ417" s="47"/>
      <c r="EZR417" s="47"/>
      <c r="EZS417" s="47"/>
      <c r="EZT417" s="47"/>
      <c r="EZU417" s="47"/>
      <c r="EZV417" s="47"/>
      <c r="EZW417" s="47"/>
      <c r="EZX417" s="47"/>
      <c r="EZY417" s="47"/>
      <c r="EZZ417" s="47"/>
      <c r="FAA417" s="47"/>
      <c r="FAB417" s="47"/>
      <c r="FAC417" s="47"/>
      <c r="FAD417" s="47"/>
      <c r="FAE417" s="47"/>
      <c r="FAF417" s="47"/>
      <c r="FAG417" s="47"/>
      <c r="FAH417" s="47"/>
      <c r="FAI417" s="47"/>
      <c r="FAJ417" s="47"/>
      <c r="FAK417" s="47"/>
      <c r="FAL417" s="47"/>
      <c r="FAM417" s="47"/>
      <c r="FAN417" s="47"/>
      <c r="FAO417" s="47"/>
      <c r="FAP417" s="47"/>
      <c r="FAQ417" s="47"/>
      <c r="FAR417" s="47"/>
      <c r="FAS417" s="47"/>
      <c r="FAT417" s="47"/>
      <c r="FAU417" s="47"/>
      <c r="FAV417" s="47"/>
      <c r="FAW417" s="47"/>
      <c r="FAX417" s="47"/>
      <c r="FAY417" s="47"/>
      <c r="FAZ417" s="47"/>
      <c r="FBA417" s="47"/>
      <c r="FBB417" s="47"/>
      <c r="FBC417" s="47"/>
      <c r="FBD417" s="47"/>
      <c r="FBE417" s="47"/>
      <c r="FBF417" s="47"/>
      <c r="FBG417" s="47"/>
      <c r="FBH417" s="47"/>
      <c r="FBI417" s="47"/>
      <c r="FBJ417" s="47"/>
      <c r="FBK417" s="47"/>
      <c r="FBL417" s="47"/>
      <c r="FBM417" s="47"/>
      <c r="FBN417" s="47"/>
      <c r="FBO417" s="47"/>
      <c r="FBP417" s="47"/>
      <c r="FBQ417" s="47"/>
      <c r="FBR417" s="47"/>
      <c r="FBS417" s="47"/>
      <c r="FBT417" s="47"/>
      <c r="FBU417" s="47"/>
      <c r="FBV417" s="47"/>
      <c r="FBW417" s="47"/>
      <c r="FBX417" s="47"/>
      <c r="FBY417" s="47"/>
      <c r="FBZ417" s="47"/>
      <c r="FCA417" s="47"/>
      <c r="FCB417" s="47"/>
      <c r="FCC417" s="47"/>
      <c r="FCD417" s="47"/>
      <c r="FCE417" s="47"/>
      <c r="FCF417" s="47"/>
      <c r="FCG417" s="47"/>
      <c r="FCH417" s="47"/>
      <c r="FCI417" s="47"/>
      <c r="FCJ417" s="47"/>
      <c r="FCK417" s="47"/>
      <c r="FCL417" s="47"/>
      <c r="FCM417" s="47"/>
      <c r="FCN417" s="47"/>
      <c r="FCO417" s="47"/>
      <c r="FCP417" s="47"/>
      <c r="FCQ417" s="47"/>
      <c r="FCR417" s="47"/>
      <c r="FCS417" s="47"/>
      <c r="FCT417" s="47"/>
      <c r="FCU417" s="47"/>
      <c r="FCV417" s="47"/>
      <c r="FCW417" s="47"/>
      <c r="FCX417" s="47"/>
      <c r="FCY417" s="47"/>
      <c r="FCZ417" s="47"/>
      <c r="FDA417" s="47"/>
      <c r="FDB417" s="47"/>
      <c r="FDC417" s="47"/>
      <c r="FDD417" s="47"/>
      <c r="FDE417" s="47"/>
      <c r="FDF417" s="47"/>
      <c r="FDG417" s="47"/>
      <c r="FDH417" s="47"/>
      <c r="FDI417" s="47"/>
      <c r="FDJ417" s="47"/>
      <c r="FDK417" s="47"/>
      <c r="FDL417" s="47"/>
      <c r="FDM417" s="47"/>
      <c r="FDN417" s="47"/>
      <c r="FDO417" s="47"/>
      <c r="FDP417" s="47"/>
      <c r="FDQ417" s="47"/>
      <c r="FDR417" s="47"/>
      <c r="FDS417" s="47"/>
      <c r="FDT417" s="47"/>
      <c r="FDU417" s="47"/>
      <c r="FDV417" s="47"/>
      <c r="FDW417" s="47"/>
      <c r="FDX417" s="47"/>
      <c r="FDY417" s="47"/>
      <c r="FDZ417" s="47"/>
      <c r="FEA417" s="47"/>
      <c r="FEB417" s="47"/>
      <c r="FEC417" s="47"/>
      <c r="FED417" s="47"/>
      <c r="FEE417" s="47"/>
      <c r="FEF417" s="47"/>
      <c r="FEG417" s="47"/>
      <c r="FEH417" s="47"/>
      <c r="FEI417" s="47"/>
      <c r="FEJ417" s="47"/>
      <c r="FEK417" s="47"/>
      <c r="FEL417" s="47"/>
      <c r="FEM417" s="47"/>
      <c r="FEN417" s="47"/>
      <c r="FEO417" s="47"/>
      <c r="FEP417" s="47"/>
      <c r="FEQ417" s="47"/>
      <c r="FER417" s="47"/>
      <c r="FES417" s="47"/>
      <c r="FET417" s="47"/>
      <c r="FEU417" s="47"/>
      <c r="FEV417" s="47"/>
      <c r="FEW417" s="47"/>
      <c r="FEX417" s="47"/>
      <c r="FEY417" s="47"/>
      <c r="FEZ417" s="47"/>
      <c r="FFA417" s="47"/>
      <c r="FFB417" s="47"/>
      <c r="FFC417" s="47"/>
      <c r="FFD417" s="47"/>
      <c r="FFE417" s="47"/>
      <c r="FFF417" s="47"/>
      <c r="FFG417" s="47"/>
      <c r="FFH417" s="47"/>
      <c r="FFI417" s="47"/>
      <c r="FFJ417" s="47"/>
      <c r="FFK417" s="47"/>
      <c r="FFL417" s="47"/>
      <c r="FFM417" s="47"/>
      <c r="FFN417" s="47"/>
      <c r="FFO417" s="47"/>
      <c r="FFP417" s="47"/>
      <c r="FFQ417" s="47"/>
      <c r="FFR417" s="47"/>
      <c r="FFS417" s="47"/>
      <c r="FFT417" s="47"/>
      <c r="FFU417" s="47"/>
      <c r="FFV417" s="47"/>
      <c r="FFW417" s="47"/>
      <c r="FFX417" s="47"/>
      <c r="FFY417" s="47"/>
      <c r="FFZ417" s="47"/>
      <c r="FGA417" s="47"/>
      <c r="FGB417" s="47"/>
      <c r="FGC417" s="47"/>
      <c r="FGD417" s="47"/>
      <c r="FGE417" s="47"/>
      <c r="FGF417" s="47"/>
      <c r="FGG417" s="47"/>
      <c r="FGH417" s="47"/>
      <c r="FGI417" s="47"/>
      <c r="FGJ417" s="47"/>
      <c r="FGK417" s="47"/>
      <c r="FGL417" s="47"/>
      <c r="FGM417" s="47"/>
      <c r="FGN417" s="47"/>
      <c r="FGO417" s="47"/>
      <c r="FGP417" s="47"/>
      <c r="FGQ417" s="47"/>
      <c r="FGR417" s="47"/>
      <c r="FGS417" s="47"/>
      <c r="FGT417" s="47"/>
      <c r="FGU417" s="47"/>
      <c r="FGV417" s="47"/>
      <c r="FGW417" s="47"/>
      <c r="FGX417" s="47"/>
      <c r="FGY417" s="47"/>
      <c r="FGZ417" s="47"/>
      <c r="FHA417" s="47"/>
      <c r="FHB417" s="47"/>
      <c r="FHC417" s="47"/>
      <c r="FHD417" s="47"/>
      <c r="FHE417" s="47"/>
      <c r="FHF417" s="47"/>
      <c r="FHG417" s="47"/>
      <c r="FHH417" s="47"/>
      <c r="FHI417" s="47"/>
      <c r="FHJ417" s="47"/>
      <c r="FHK417" s="47"/>
      <c r="FHL417" s="47"/>
      <c r="FHM417" s="47"/>
      <c r="FHN417" s="47"/>
      <c r="FHO417" s="47"/>
      <c r="FHP417" s="47"/>
      <c r="FHQ417" s="47"/>
      <c r="FHR417" s="47"/>
      <c r="FHS417" s="47"/>
      <c r="FHT417" s="47"/>
      <c r="FHU417" s="47"/>
      <c r="FHV417" s="47"/>
      <c r="FHW417" s="47"/>
      <c r="FHX417" s="47"/>
      <c r="FHY417" s="47"/>
      <c r="FHZ417" s="47"/>
      <c r="FIA417" s="47"/>
      <c r="FIB417" s="47"/>
      <c r="FIC417" s="47"/>
      <c r="FID417" s="47"/>
      <c r="FIE417" s="47"/>
      <c r="FIF417" s="47"/>
      <c r="FIG417" s="47"/>
      <c r="FIH417" s="47"/>
      <c r="FII417" s="47"/>
      <c r="FIJ417" s="47"/>
      <c r="FIK417" s="47"/>
      <c r="FIL417" s="47"/>
      <c r="FIM417" s="47"/>
      <c r="FIN417" s="47"/>
      <c r="FIO417" s="47"/>
      <c r="FIP417" s="47"/>
      <c r="FIQ417" s="47"/>
      <c r="FIR417" s="47"/>
      <c r="FIS417" s="47"/>
      <c r="FIT417" s="47"/>
      <c r="FIU417" s="47"/>
      <c r="FIV417" s="47"/>
      <c r="FIW417" s="47"/>
      <c r="FIX417" s="47"/>
      <c r="FIY417" s="47"/>
      <c r="FIZ417" s="47"/>
      <c r="FJA417" s="47"/>
      <c r="FJB417" s="47"/>
      <c r="FJC417" s="47"/>
      <c r="FJD417" s="47"/>
      <c r="FJE417" s="47"/>
      <c r="FJF417" s="47"/>
      <c r="FJG417" s="47"/>
      <c r="FJH417" s="47"/>
      <c r="FJI417" s="47"/>
      <c r="FJJ417" s="47"/>
      <c r="FJK417" s="47"/>
      <c r="FJL417" s="47"/>
      <c r="FJM417" s="47"/>
      <c r="FJN417" s="47"/>
      <c r="FJO417" s="47"/>
      <c r="FJP417" s="47"/>
      <c r="FJQ417" s="47"/>
      <c r="FJR417" s="47"/>
      <c r="FJS417" s="47"/>
      <c r="FJT417" s="47"/>
      <c r="FJU417" s="47"/>
      <c r="FJV417" s="47"/>
      <c r="FJW417" s="47"/>
      <c r="FJX417" s="47"/>
      <c r="FJY417" s="47"/>
      <c r="FJZ417" s="47"/>
      <c r="FKA417" s="47"/>
      <c r="FKB417" s="47"/>
      <c r="FKC417" s="47"/>
      <c r="FKD417" s="47"/>
      <c r="FKE417" s="47"/>
      <c r="FKF417" s="47"/>
      <c r="FKG417" s="47"/>
      <c r="FKH417" s="47"/>
      <c r="FKI417" s="47"/>
      <c r="FKJ417" s="47"/>
      <c r="FKK417" s="47"/>
      <c r="FKL417" s="47"/>
      <c r="FKM417" s="47"/>
      <c r="FKN417" s="47"/>
      <c r="FKO417" s="47"/>
      <c r="FKP417" s="47"/>
      <c r="FKQ417" s="47"/>
      <c r="FKR417" s="47"/>
      <c r="FKS417" s="47"/>
      <c r="FKT417" s="47"/>
      <c r="FKU417" s="47"/>
      <c r="FKV417" s="47"/>
      <c r="FKW417" s="47"/>
      <c r="FKX417" s="47"/>
      <c r="FKY417" s="47"/>
      <c r="FKZ417" s="47"/>
      <c r="FLA417" s="47"/>
      <c r="FLB417" s="47"/>
      <c r="FLC417" s="47"/>
      <c r="FLD417" s="47"/>
      <c r="FLE417" s="47"/>
      <c r="FLF417" s="47"/>
      <c r="FLG417" s="47"/>
      <c r="FLH417" s="47"/>
      <c r="FLI417" s="47"/>
      <c r="FLJ417" s="47"/>
      <c r="FLK417" s="47"/>
      <c r="FLL417" s="47"/>
      <c r="FLM417" s="47"/>
      <c r="FLN417" s="47"/>
      <c r="FLO417" s="47"/>
      <c r="FLP417" s="47"/>
      <c r="FLQ417" s="47"/>
      <c r="FLR417" s="47"/>
      <c r="FLS417" s="47"/>
      <c r="FLT417" s="47"/>
      <c r="FLU417" s="47"/>
      <c r="FLV417" s="47"/>
      <c r="FLW417" s="47"/>
      <c r="FLX417" s="47"/>
      <c r="FLY417" s="47"/>
      <c r="FLZ417" s="47"/>
      <c r="FMA417" s="47"/>
      <c r="FMB417" s="47"/>
      <c r="FMC417" s="47"/>
      <c r="FMD417" s="47"/>
      <c r="FME417" s="47"/>
      <c r="FMF417" s="47"/>
      <c r="FMG417" s="47"/>
      <c r="FMH417" s="47"/>
      <c r="FMI417" s="47"/>
      <c r="FMJ417" s="47"/>
      <c r="FMK417" s="47"/>
      <c r="FML417" s="47"/>
      <c r="FMM417" s="47"/>
      <c r="FMN417" s="47"/>
      <c r="FMO417" s="47"/>
      <c r="FMP417" s="47"/>
      <c r="FMQ417" s="47"/>
      <c r="FMR417" s="47"/>
      <c r="FMS417" s="47"/>
      <c r="FMT417" s="47"/>
      <c r="FMU417" s="47"/>
      <c r="FMV417" s="47"/>
      <c r="FMW417" s="47"/>
      <c r="FMX417" s="47"/>
      <c r="FMY417" s="47"/>
      <c r="FMZ417" s="47"/>
      <c r="FNA417" s="47"/>
      <c r="FNB417" s="47"/>
      <c r="FNC417" s="47"/>
      <c r="FND417" s="47"/>
      <c r="FNE417" s="47"/>
      <c r="FNF417" s="47"/>
      <c r="FNG417" s="47"/>
      <c r="FNH417" s="47"/>
      <c r="FNI417" s="47"/>
      <c r="FNJ417" s="47"/>
      <c r="FNK417" s="47"/>
      <c r="FNL417" s="47"/>
      <c r="FNM417" s="47"/>
      <c r="FNN417" s="47"/>
      <c r="FNO417" s="47"/>
      <c r="FNP417" s="47"/>
      <c r="FNQ417" s="47"/>
      <c r="FNR417" s="47"/>
      <c r="FNS417" s="47"/>
      <c r="FNT417" s="47"/>
      <c r="FNU417" s="47"/>
      <c r="FNV417" s="47"/>
      <c r="FNW417" s="47"/>
      <c r="FNX417" s="47"/>
      <c r="FNY417" s="47"/>
      <c r="FNZ417" s="47"/>
      <c r="FOA417" s="47"/>
      <c r="FOB417" s="47"/>
      <c r="FOC417" s="47"/>
      <c r="FOD417" s="47"/>
      <c r="FOE417" s="47"/>
      <c r="FOF417" s="47"/>
      <c r="FOG417" s="47"/>
      <c r="FOH417" s="47"/>
      <c r="FOI417" s="47"/>
      <c r="FOJ417" s="47"/>
      <c r="FOK417" s="47"/>
      <c r="FOL417" s="47"/>
      <c r="FOM417" s="47"/>
      <c r="FON417" s="47"/>
      <c r="FOO417" s="47"/>
      <c r="FOP417" s="47"/>
      <c r="FOQ417" s="47"/>
      <c r="FOR417" s="47"/>
      <c r="FOS417" s="47"/>
      <c r="FOT417" s="47"/>
      <c r="FOU417" s="47"/>
      <c r="FOV417" s="47"/>
      <c r="FOW417" s="47"/>
      <c r="FOX417" s="47"/>
      <c r="FOY417" s="47"/>
      <c r="FOZ417" s="47"/>
      <c r="FPA417" s="47"/>
      <c r="FPB417" s="47"/>
      <c r="FPC417" s="47"/>
      <c r="FPD417" s="47"/>
      <c r="FPE417" s="47"/>
      <c r="FPF417" s="47"/>
      <c r="FPG417" s="47"/>
      <c r="FPH417" s="47"/>
      <c r="FPI417" s="47"/>
      <c r="FPJ417" s="47"/>
      <c r="FPK417" s="47"/>
      <c r="FPL417" s="47"/>
      <c r="FPM417" s="47"/>
      <c r="FPN417" s="47"/>
      <c r="FPO417" s="47"/>
      <c r="FPP417" s="47"/>
      <c r="FPQ417" s="47"/>
      <c r="FPR417" s="47"/>
      <c r="FPS417" s="47"/>
      <c r="FPT417" s="47"/>
      <c r="FPU417" s="47"/>
      <c r="FPV417" s="47"/>
      <c r="FPW417" s="47"/>
      <c r="FPX417" s="47"/>
      <c r="FPY417" s="47"/>
      <c r="FPZ417" s="47"/>
      <c r="FQA417" s="47"/>
      <c r="FQB417" s="47"/>
      <c r="FQC417" s="47"/>
      <c r="FQD417" s="47"/>
      <c r="FQE417" s="47"/>
      <c r="FQF417" s="47"/>
      <c r="FQG417" s="47"/>
      <c r="FQH417" s="47"/>
      <c r="FQI417" s="47"/>
      <c r="FQJ417" s="47"/>
      <c r="FQK417" s="47"/>
      <c r="FQL417" s="47"/>
      <c r="FQM417" s="47"/>
      <c r="FQN417" s="47"/>
      <c r="FQO417" s="47"/>
      <c r="FQP417" s="47"/>
      <c r="FQQ417" s="47"/>
      <c r="FQR417" s="47"/>
      <c r="FQS417" s="47"/>
      <c r="FQT417" s="47"/>
      <c r="FQU417" s="47"/>
      <c r="FQV417" s="47"/>
      <c r="FQW417" s="47"/>
      <c r="FQX417" s="47"/>
      <c r="FQY417" s="47"/>
      <c r="FQZ417" s="47"/>
      <c r="FRA417" s="47"/>
      <c r="FRB417" s="47"/>
      <c r="FRC417" s="47"/>
      <c r="FRD417" s="47"/>
      <c r="FRE417" s="47"/>
      <c r="FRF417" s="47"/>
      <c r="FRG417" s="47"/>
      <c r="FRH417" s="47"/>
      <c r="FRI417" s="47"/>
      <c r="FRJ417" s="47"/>
      <c r="FRK417" s="47"/>
      <c r="FRL417" s="47"/>
      <c r="FRM417" s="47"/>
      <c r="FRN417" s="47"/>
      <c r="FRO417" s="47"/>
      <c r="FRP417" s="47"/>
      <c r="FRQ417" s="47"/>
      <c r="FRR417" s="47"/>
      <c r="FRS417" s="47"/>
      <c r="FRT417" s="47"/>
      <c r="FRU417" s="47"/>
      <c r="FRV417" s="47"/>
      <c r="FRW417" s="47"/>
      <c r="FRX417" s="47"/>
      <c r="FRY417" s="47"/>
      <c r="FRZ417" s="47"/>
      <c r="FSA417" s="47"/>
      <c r="FSB417" s="47"/>
      <c r="FSC417" s="47"/>
      <c r="FSD417" s="47"/>
      <c r="FSE417" s="47"/>
      <c r="FSF417" s="47"/>
      <c r="FSG417" s="47"/>
      <c r="FSH417" s="47"/>
      <c r="FSI417" s="47"/>
      <c r="FSJ417" s="47"/>
      <c r="FSK417" s="47"/>
      <c r="FSL417" s="47"/>
      <c r="FSM417" s="47"/>
      <c r="FSN417" s="47"/>
      <c r="FSO417" s="47"/>
      <c r="FSP417" s="47"/>
      <c r="FSQ417" s="47"/>
      <c r="FSR417" s="47"/>
      <c r="FSS417" s="47"/>
      <c r="FST417" s="47"/>
      <c r="FSU417" s="47"/>
      <c r="FSV417" s="47"/>
      <c r="FSW417" s="47"/>
      <c r="FSX417" s="47"/>
      <c r="FSY417" s="47"/>
      <c r="FSZ417" s="47"/>
      <c r="FTA417" s="47"/>
      <c r="FTB417" s="47"/>
      <c r="FTC417" s="47"/>
      <c r="FTD417" s="47"/>
      <c r="FTE417" s="47"/>
      <c r="FTF417" s="47"/>
      <c r="FTG417" s="47"/>
      <c r="FTH417" s="47"/>
      <c r="FTI417" s="47"/>
      <c r="FTJ417" s="47"/>
      <c r="FTK417" s="47"/>
      <c r="FTL417" s="47"/>
      <c r="FTM417" s="47"/>
      <c r="FTN417" s="47"/>
      <c r="FTO417" s="47"/>
      <c r="FTP417" s="47"/>
      <c r="FTQ417" s="47"/>
      <c r="FTR417" s="47"/>
      <c r="FTS417" s="47"/>
      <c r="FTT417" s="47"/>
      <c r="FTU417" s="47"/>
      <c r="FTV417" s="47"/>
      <c r="FTW417" s="47"/>
      <c r="FTX417" s="47"/>
      <c r="FTY417" s="47"/>
      <c r="FTZ417" s="47"/>
      <c r="FUA417" s="47"/>
      <c r="FUB417" s="47"/>
      <c r="FUC417" s="47"/>
      <c r="FUD417" s="47"/>
      <c r="FUE417" s="47"/>
      <c r="FUF417" s="47"/>
      <c r="FUG417" s="47"/>
      <c r="FUH417" s="47"/>
      <c r="FUI417" s="47"/>
      <c r="FUJ417" s="47"/>
      <c r="FUK417" s="47"/>
      <c r="FUL417" s="47"/>
      <c r="FUM417" s="47"/>
      <c r="FUN417" s="47"/>
      <c r="FUO417" s="47"/>
      <c r="FUP417" s="47"/>
      <c r="FUQ417" s="47"/>
      <c r="FUR417" s="47"/>
      <c r="FUS417" s="47"/>
      <c r="FUT417" s="47"/>
      <c r="FUU417" s="47"/>
      <c r="FUV417" s="47"/>
      <c r="FUW417" s="47"/>
      <c r="FUX417" s="47"/>
      <c r="FUY417" s="47"/>
      <c r="FUZ417" s="47"/>
      <c r="FVA417" s="47"/>
      <c r="FVB417" s="47"/>
      <c r="FVC417" s="47"/>
      <c r="FVD417" s="47"/>
      <c r="FVE417" s="47"/>
      <c r="FVF417" s="47"/>
      <c r="FVG417" s="47"/>
      <c r="FVH417" s="47"/>
      <c r="FVI417" s="47"/>
      <c r="FVJ417" s="47"/>
      <c r="FVK417" s="47"/>
      <c r="FVL417" s="47"/>
      <c r="FVM417" s="47"/>
      <c r="FVN417" s="47"/>
      <c r="FVO417" s="47"/>
      <c r="FVP417" s="47"/>
      <c r="FVQ417" s="47"/>
      <c r="FVR417" s="47"/>
      <c r="FVS417" s="47"/>
      <c r="FVT417" s="47"/>
      <c r="FVU417" s="47"/>
      <c r="FVV417" s="47"/>
      <c r="FVW417" s="47"/>
      <c r="FVX417" s="47"/>
      <c r="FVY417" s="47"/>
      <c r="FVZ417" s="47"/>
      <c r="FWA417" s="47"/>
      <c r="FWB417" s="47"/>
      <c r="FWC417" s="47"/>
      <c r="FWD417" s="47"/>
      <c r="FWE417" s="47"/>
      <c r="FWF417" s="47"/>
      <c r="FWG417" s="47"/>
      <c r="FWH417" s="47"/>
      <c r="FWI417" s="47"/>
      <c r="FWJ417" s="47"/>
      <c r="FWK417" s="47"/>
      <c r="FWL417" s="47"/>
      <c r="FWM417" s="47"/>
      <c r="FWN417" s="47"/>
      <c r="FWO417" s="47"/>
      <c r="FWP417" s="47"/>
      <c r="FWQ417" s="47"/>
      <c r="FWR417" s="47"/>
      <c r="FWS417" s="47"/>
      <c r="FWT417" s="47"/>
      <c r="FWU417" s="47"/>
      <c r="FWV417" s="47"/>
      <c r="FWW417" s="47"/>
      <c r="FWX417" s="47"/>
      <c r="FWY417" s="47"/>
      <c r="FWZ417" s="47"/>
      <c r="FXA417" s="47"/>
      <c r="FXB417" s="47"/>
      <c r="FXC417" s="47"/>
      <c r="FXD417" s="47"/>
      <c r="FXE417" s="47"/>
      <c r="FXF417" s="47"/>
      <c r="FXG417" s="47"/>
      <c r="FXH417" s="47"/>
      <c r="FXI417" s="47"/>
      <c r="FXJ417" s="47"/>
      <c r="FXK417" s="47"/>
      <c r="FXL417" s="47"/>
      <c r="FXM417" s="47"/>
      <c r="FXN417" s="47"/>
      <c r="FXO417" s="47"/>
      <c r="FXP417" s="47"/>
      <c r="FXQ417" s="47"/>
      <c r="FXR417" s="47"/>
      <c r="FXS417" s="47"/>
      <c r="FXT417" s="47"/>
      <c r="FXU417" s="47"/>
      <c r="FXV417" s="47"/>
      <c r="FXW417" s="47"/>
      <c r="FXX417" s="47"/>
      <c r="FXY417" s="47"/>
      <c r="FXZ417" s="47"/>
      <c r="FYA417" s="47"/>
      <c r="FYB417" s="47"/>
      <c r="FYC417" s="47"/>
      <c r="FYD417" s="47"/>
      <c r="FYE417" s="47"/>
      <c r="FYF417" s="47"/>
      <c r="FYG417" s="47"/>
      <c r="FYH417" s="47"/>
      <c r="FYI417" s="47"/>
      <c r="FYJ417" s="47"/>
      <c r="FYK417" s="47"/>
      <c r="FYL417" s="47"/>
      <c r="FYM417" s="47"/>
      <c r="FYN417" s="47"/>
      <c r="FYO417" s="47"/>
      <c r="FYP417" s="47"/>
      <c r="FYQ417" s="47"/>
      <c r="FYR417" s="47"/>
      <c r="FYS417" s="47"/>
      <c r="FYT417" s="47"/>
      <c r="FYU417" s="47"/>
      <c r="FYV417" s="47"/>
      <c r="FYW417" s="47"/>
      <c r="FYX417" s="47"/>
      <c r="FYY417" s="47"/>
      <c r="FYZ417" s="47"/>
      <c r="FZA417" s="47"/>
      <c r="FZB417" s="47"/>
      <c r="FZC417" s="47"/>
      <c r="FZD417" s="47"/>
      <c r="FZE417" s="47"/>
      <c r="FZF417" s="47"/>
      <c r="FZG417" s="47"/>
      <c r="FZH417" s="47"/>
      <c r="FZI417" s="47"/>
      <c r="FZJ417" s="47"/>
      <c r="FZK417" s="47"/>
      <c r="FZL417" s="47"/>
      <c r="FZM417" s="47"/>
      <c r="FZN417" s="47"/>
      <c r="FZO417" s="47"/>
      <c r="FZP417" s="47"/>
      <c r="FZQ417" s="47"/>
      <c r="FZR417" s="47"/>
      <c r="FZS417" s="47"/>
      <c r="FZT417" s="47"/>
      <c r="FZU417" s="47"/>
      <c r="FZV417" s="47"/>
      <c r="FZW417" s="47"/>
      <c r="FZX417" s="47"/>
      <c r="FZY417" s="47"/>
      <c r="FZZ417" s="47"/>
      <c r="GAA417" s="47"/>
      <c r="GAB417" s="47"/>
      <c r="GAC417" s="47"/>
      <c r="GAD417" s="47"/>
      <c r="GAE417" s="47"/>
      <c r="GAF417" s="47"/>
      <c r="GAG417" s="47"/>
      <c r="GAH417" s="47"/>
      <c r="GAI417" s="47"/>
      <c r="GAJ417" s="47"/>
      <c r="GAK417" s="47"/>
      <c r="GAL417" s="47"/>
      <c r="GAM417" s="47"/>
      <c r="GAN417" s="47"/>
      <c r="GAO417" s="47"/>
      <c r="GAP417" s="47"/>
      <c r="GAQ417" s="47"/>
      <c r="GAR417" s="47"/>
      <c r="GAS417" s="47"/>
      <c r="GAT417" s="47"/>
      <c r="GAU417" s="47"/>
      <c r="GAV417" s="47"/>
      <c r="GAW417" s="47"/>
      <c r="GAX417" s="47"/>
      <c r="GAY417" s="47"/>
      <c r="GAZ417" s="47"/>
      <c r="GBA417" s="47"/>
      <c r="GBB417" s="47"/>
      <c r="GBC417" s="47"/>
      <c r="GBD417" s="47"/>
      <c r="GBE417" s="47"/>
      <c r="GBF417" s="47"/>
      <c r="GBG417" s="47"/>
      <c r="GBH417" s="47"/>
      <c r="GBI417" s="47"/>
      <c r="GBJ417" s="47"/>
      <c r="GBK417" s="47"/>
      <c r="GBL417" s="47"/>
      <c r="GBM417" s="47"/>
      <c r="GBN417" s="47"/>
      <c r="GBO417" s="47"/>
      <c r="GBP417" s="47"/>
      <c r="GBQ417" s="47"/>
      <c r="GBR417" s="47"/>
      <c r="GBS417" s="47"/>
      <c r="GBT417" s="47"/>
      <c r="GBU417" s="47"/>
      <c r="GBV417" s="47"/>
      <c r="GBW417" s="47"/>
      <c r="GBX417" s="47"/>
      <c r="GBY417" s="47"/>
      <c r="GBZ417" s="47"/>
      <c r="GCA417" s="47"/>
      <c r="GCB417" s="47"/>
      <c r="GCC417" s="47"/>
      <c r="GCD417" s="47"/>
      <c r="GCE417" s="47"/>
      <c r="GCF417" s="47"/>
      <c r="GCG417" s="47"/>
      <c r="GCH417" s="47"/>
      <c r="GCI417" s="47"/>
      <c r="GCJ417" s="47"/>
      <c r="GCK417" s="47"/>
      <c r="GCL417" s="47"/>
      <c r="GCM417" s="47"/>
      <c r="GCN417" s="47"/>
      <c r="GCO417" s="47"/>
      <c r="GCP417" s="47"/>
      <c r="GCQ417" s="47"/>
      <c r="GCR417" s="47"/>
      <c r="GCS417" s="47"/>
      <c r="GCT417" s="47"/>
      <c r="GCU417" s="47"/>
      <c r="GCV417" s="47"/>
      <c r="GCW417" s="47"/>
      <c r="GCX417" s="47"/>
      <c r="GCY417" s="47"/>
      <c r="GCZ417" s="47"/>
      <c r="GDA417" s="47"/>
      <c r="GDB417" s="47"/>
      <c r="GDC417" s="47"/>
      <c r="GDD417" s="47"/>
      <c r="GDE417" s="47"/>
      <c r="GDF417" s="47"/>
      <c r="GDG417" s="47"/>
      <c r="GDH417" s="47"/>
      <c r="GDI417" s="47"/>
      <c r="GDJ417" s="47"/>
      <c r="GDK417" s="47"/>
      <c r="GDL417" s="47"/>
      <c r="GDM417" s="47"/>
      <c r="GDN417" s="47"/>
      <c r="GDO417" s="47"/>
      <c r="GDP417" s="47"/>
      <c r="GDQ417" s="47"/>
      <c r="GDR417" s="47"/>
      <c r="GDS417" s="47"/>
      <c r="GDT417" s="47"/>
      <c r="GDU417" s="47"/>
      <c r="GDV417" s="47"/>
      <c r="GDW417" s="47"/>
      <c r="GDX417" s="47"/>
      <c r="GDY417" s="47"/>
      <c r="GDZ417" s="47"/>
      <c r="GEA417" s="47"/>
      <c r="GEB417" s="47"/>
      <c r="GEC417" s="47"/>
      <c r="GED417" s="47"/>
      <c r="GEE417" s="47"/>
      <c r="GEF417" s="47"/>
      <c r="GEG417" s="47"/>
      <c r="GEH417" s="47"/>
      <c r="GEI417" s="47"/>
      <c r="GEJ417" s="47"/>
      <c r="GEK417" s="47"/>
      <c r="GEL417" s="47"/>
      <c r="GEM417" s="47"/>
      <c r="GEN417" s="47"/>
      <c r="GEO417" s="47"/>
      <c r="GEP417" s="47"/>
      <c r="GEQ417" s="47"/>
      <c r="GER417" s="47"/>
      <c r="GES417" s="47"/>
      <c r="GET417" s="47"/>
      <c r="GEU417" s="47"/>
      <c r="GEV417" s="47"/>
      <c r="GEW417" s="47"/>
      <c r="GEX417" s="47"/>
      <c r="GEY417" s="47"/>
      <c r="GEZ417" s="47"/>
      <c r="GFA417" s="47"/>
      <c r="GFB417" s="47"/>
      <c r="GFC417" s="47"/>
      <c r="GFD417" s="47"/>
      <c r="GFE417" s="47"/>
      <c r="GFF417" s="47"/>
      <c r="GFG417" s="47"/>
      <c r="GFH417" s="47"/>
      <c r="GFI417" s="47"/>
      <c r="GFJ417" s="47"/>
      <c r="GFK417" s="47"/>
      <c r="GFL417" s="47"/>
      <c r="GFM417" s="47"/>
      <c r="GFN417" s="47"/>
      <c r="GFO417" s="47"/>
      <c r="GFP417" s="47"/>
      <c r="GFQ417" s="47"/>
      <c r="GFR417" s="47"/>
      <c r="GFS417" s="47"/>
      <c r="GFT417" s="47"/>
      <c r="GFU417" s="47"/>
      <c r="GFV417" s="47"/>
      <c r="GFW417" s="47"/>
      <c r="GFX417" s="47"/>
      <c r="GFY417" s="47"/>
      <c r="GFZ417" s="47"/>
      <c r="GGA417" s="47"/>
      <c r="GGB417" s="47"/>
      <c r="GGC417" s="47"/>
      <c r="GGD417" s="47"/>
      <c r="GGE417" s="47"/>
      <c r="GGF417" s="47"/>
      <c r="GGG417" s="47"/>
      <c r="GGH417" s="47"/>
      <c r="GGI417" s="47"/>
      <c r="GGJ417" s="47"/>
      <c r="GGK417" s="47"/>
      <c r="GGL417" s="47"/>
      <c r="GGM417" s="47"/>
      <c r="GGN417" s="47"/>
      <c r="GGO417" s="47"/>
      <c r="GGP417" s="47"/>
      <c r="GGQ417" s="47"/>
      <c r="GGR417" s="47"/>
      <c r="GGS417" s="47"/>
      <c r="GGT417" s="47"/>
      <c r="GGU417" s="47"/>
      <c r="GGV417" s="47"/>
      <c r="GGW417" s="47"/>
      <c r="GGX417" s="47"/>
      <c r="GGY417" s="47"/>
      <c r="GGZ417" s="47"/>
      <c r="GHA417" s="47"/>
      <c r="GHB417" s="47"/>
      <c r="GHC417" s="47"/>
      <c r="GHD417" s="47"/>
      <c r="GHE417" s="47"/>
      <c r="GHF417" s="47"/>
      <c r="GHG417" s="47"/>
      <c r="GHH417" s="47"/>
      <c r="GHI417" s="47"/>
      <c r="GHJ417" s="47"/>
      <c r="GHK417" s="47"/>
      <c r="GHL417" s="47"/>
      <c r="GHM417" s="47"/>
      <c r="GHN417" s="47"/>
      <c r="GHO417" s="47"/>
      <c r="GHP417" s="47"/>
      <c r="GHQ417" s="47"/>
      <c r="GHR417" s="47"/>
      <c r="GHS417" s="47"/>
      <c r="GHT417" s="47"/>
      <c r="GHU417" s="47"/>
      <c r="GHV417" s="47"/>
      <c r="GHW417" s="47"/>
      <c r="GHX417" s="47"/>
      <c r="GHY417" s="47"/>
      <c r="GHZ417" s="47"/>
      <c r="GIA417" s="47"/>
      <c r="GIB417" s="47"/>
      <c r="GIC417" s="47"/>
      <c r="GID417" s="47"/>
      <c r="GIE417" s="47"/>
      <c r="GIF417" s="47"/>
      <c r="GIG417" s="47"/>
      <c r="GIH417" s="47"/>
      <c r="GII417" s="47"/>
      <c r="GIJ417" s="47"/>
      <c r="GIK417" s="47"/>
      <c r="GIL417" s="47"/>
      <c r="GIM417" s="47"/>
      <c r="GIN417" s="47"/>
      <c r="GIO417" s="47"/>
      <c r="GIP417" s="47"/>
      <c r="GIQ417" s="47"/>
      <c r="GIR417" s="47"/>
      <c r="GIS417" s="47"/>
      <c r="GIT417" s="47"/>
      <c r="GIU417" s="47"/>
      <c r="GIV417" s="47"/>
      <c r="GIW417" s="47"/>
      <c r="GIX417" s="47"/>
      <c r="GIY417" s="47"/>
      <c r="GIZ417" s="47"/>
      <c r="GJA417" s="47"/>
      <c r="GJB417" s="47"/>
      <c r="GJC417" s="47"/>
      <c r="GJD417" s="47"/>
      <c r="GJE417" s="47"/>
      <c r="GJF417" s="47"/>
      <c r="GJG417" s="47"/>
      <c r="GJH417" s="47"/>
      <c r="GJI417" s="47"/>
      <c r="GJJ417" s="47"/>
      <c r="GJK417" s="47"/>
      <c r="GJL417" s="47"/>
      <c r="GJM417" s="47"/>
      <c r="GJN417" s="47"/>
      <c r="GJO417" s="47"/>
      <c r="GJP417" s="47"/>
      <c r="GJQ417" s="47"/>
      <c r="GJR417" s="47"/>
      <c r="GJS417" s="47"/>
      <c r="GJT417" s="47"/>
      <c r="GJU417" s="47"/>
      <c r="GJV417" s="47"/>
      <c r="GJW417" s="47"/>
      <c r="GJX417" s="47"/>
      <c r="GJY417" s="47"/>
      <c r="GJZ417" s="47"/>
      <c r="GKA417" s="47"/>
      <c r="GKB417" s="47"/>
      <c r="GKC417" s="47"/>
      <c r="GKD417" s="47"/>
      <c r="GKE417" s="47"/>
      <c r="GKF417" s="47"/>
      <c r="GKG417" s="47"/>
      <c r="GKH417" s="47"/>
      <c r="GKI417" s="47"/>
      <c r="GKJ417" s="47"/>
      <c r="GKK417" s="47"/>
      <c r="GKL417" s="47"/>
      <c r="GKM417" s="47"/>
      <c r="GKN417" s="47"/>
      <c r="GKO417" s="47"/>
      <c r="GKP417" s="47"/>
      <c r="GKQ417" s="47"/>
      <c r="GKR417" s="47"/>
      <c r="GKS417" s="47"/>
      <c r="GKT417" s="47"/>
      <c r="GKU417" s="47"/>
      <c r="GKV417" s="47"/>
      <c r="GKW417" s="47"/>
      <c r="GKX417" s="47"/>
      <c r="GKY417" s="47"/>
      <c r="GKZ417" s="47"/>
      <c r="GLA417" s="47"/>
      <c r="GLB417" s="47"/>
      <c r="GLC417" s="47"/>
      <c r="GLD417" s="47"/>
      <c r="GLE417" s="47"/>
      <c r="GLF417" s="47"/>
      <c r="GLG417" s="47"/>
      <c r="GLH417" s="47"/>
      <c r="GLI417" s="47"/>
      <c r="GLJ417" s="47"/>
      <c r="GLK417" s="47"/>
      <c r="GLL417" s="47"/>
      <c r="GLM417" s="47"/>
      <c r="GLN417" s="47"/>
      <c r="GLO417" s="47"/>
      <c r="GLP417" s="47"/>
      <c r="GLQ417" s="47"/>
      <c r="GLR417" s="47"/>
      <c r="GLS417" s="47"/>
      <c r="GLT417" s="47"/>
      <c r="GLU417" s="47"/>
      <c r="GLV417" s="47"/>
      <c r="GLW417" s="47"/>
      <c r="GLX417" s="47"/>
      <c r="GLY417" s="47"/>
      <c r="GLZ417" s="47"/>
      <c r="GMA417" s="47"/>
      <c r="GMB417" s="47"/>
      <c r="GMC417" s="47"/>
      <c r="GMD417" s="47"/>
      <c r="GME417" s="47"/>
      <c r="GMF417" s="47"/>
      <c r="GMG417" s="47"/>
      <c r="GMH417" s="47"/>
      <c r="GMI417" s="47"/>
      <c r="GMJ417" s="47"/>
      <c r="GMK417" s="47"/>
      <c r="GML417" s="47"/>
      <c r="GMM417" s="47"/>
      <c r="GMN417" s="47"/>
      <c r="GMO417" s="47"/>
      <c r="GMP417" s="47"/>
      <c r="GMQ417" s="47"/>
      <c r="GMR417" s="47"/>
      <c r="GMS417" s="47"/>
      <c r="GMT417" s="47"/>
      <c r="GMU417" s="47"/>
      <c r="GMV417" s="47"/>
      <c r="GMW417" s="47"/>
      <c r="GMX417" s="47"/>
      <c r="GMY417" s="47"/>
      <c r="GMZ417" s="47"/>
      <c r="GNA417" s="47"/>
      <c r="GNB417" s="47"/>
      <c r="GNC417" s="47"/>
      <c r="GND417" s="47"/>
      <c r="GNE417" s="47"/>
      <c r="GNF417" s="47"/>
      <c r="GNG417" s="47"/>
      <c r="GNH417" s="47"/>
      <c r="GNI417" s="47"/>
      <c r="GNJ417" s="47"/>
      <c r="GNK417" s="47"/>
      <c r="GNL417" s="47"/>
      <c r="GNM417" s="47"/>
      <c r="GNN417" s="47"/>
      <c r="GNO417" s="47"/>
      <c r="GNP417" s="47"/>
      <c r="GNQ417" s="47"/>
      <c r="GNR417" s="47"/>
      <c r="GNS417" s="47"/>
      <c r="GNT417" s="47"/>
      <c r="GNU417" s="47"/>
      <c r="GNV417" s="47"/>
      <c r="GNW417" s="47"/>
      <c r="GNX417" s="47"/>
      <c r="GNY417" s="47"/>
      <c r="GNZ417" s="47"/>
      <c r="GOA417" s="47"/>
      <c r="GOB417" s="47"/>
      <c r="GOC417" s="47"/>
      <c r="GOD417" s="47"/>
      <c r="GOE417" s="47"/>
      <c r="GOF417" s="47"/>
      <c r="GOG417" s="47"/>
      <c r="GOH417" s="47"/>
      <c r="GOI417" s="47"/>
      <c r="GOJ417" s="47"/>
      <c r="GOK417" s="47"/>
      <c r="GOL417" s="47"/>
      <c r="GOM417" s="47"/>
      <c r="GON417" s="47"/>
      <c r="GOO417" s="47"/>
      <c r="GOP417" s="47"/>
      <c r="GOQ417" s="47"/>
      <c r="GOR417" s="47"/>
      <c r="GOS417" s="47"/>
      <c r="GOT417" s="47"/>
      <c r="GOU417" s="47"/>
      <c r="GOV417" s="47"/>
      <c r="GOW417" s="47"/>
      <c r="GOX417" s="47"/>
      <c r="GOY417" s="47"/>
      <c r="GOZ417" s="47"/>
      <c r="GPA417" s="47"/>
      <c r="GPB417" s="47"/>
      <c r="GPC417" s="47"/>
      <c r="GPD417" s="47"/>
      <c r="GPE417" s="47"/>
      <c r="GPF417" s="47"/>
      <c r="GPG417" s="47"/>
      <c r="GPH417" s="47"/>
      <c r="GPI417" s="47"/>
      <c r="GPJ417" s="47"/>
      <c r="GPK417" s="47"/>
      <c r="GPL417" s="47"/>
      <c r="GPM417" s="47"/>
      <c r="GPN417" s="47"/>
      <c r="GPO417" s="47"/>
      <c r="GPP417" s="47"/>
      <c r="GPQ417" s="47"/>
      <c r="GPR417" s="47"/>
      <c r="GPS417" s="47"/>
      <c r="GPT417" s="47"/>
      <c r="GPU417" s="47"/>
      <c r="GPV417" s="47"/>
      <c r="GPW417" s="47"/>
      <c r="GPX417" s="47"/>
      <c r="GPY417" s="47"/>
      <c r="GPZ417" s="47"/>
      <c r="GQA417" s="47"/>
      <c r="GQB417" s="47"/>
      <c r="GQC417" s="47"/>
      <c r="GQD417" s="47"/>
      <c r="GQE417" s="47"/>
      <c r="GQF417" s="47"/>
      <c r="GQG417" s="47"/>
      <c r="GQH417" s="47"/>
      <c r="GQI417" s="47"/>
      <c r="GQJ417" s="47"/>
      <c r="GQK417" s="47"/>
      <c r="GQL417" s="47"/>
      <c r="GQM417" s="47"/>
      <c r="GQN417" s="47"/>
      <c r="GQO417" s="47"/>
      <c r="GQP417" s="47"/>
      <c r="GQQ417" s="47"/>
      <c r="GQR417" s="47"/>
      <c r="GQS417" s="47"/>
      <c r="GQT417" s="47"/>
      <c r="GQU417" s="47"/>
      <c r="GQV417" s="47"/>
      <c r="GQW417" s="47"/>
      <c r="GQX417" s="47"/>
      <c r="GQY417" s="47"/>
      <c r="GQZ417" s="47"/>
      <c r="GRA417" s="47"/>
      <c r="GRB417" s="47"/>
      <c r="GRC417" s="47"/>
      <c r="GRD417" s="47"/>
      <c r="GRE417" s="47"/>
      <c r="GRF417" s="47"/>
      <c r="GRG417" s="47"/>
      <c r="GRH417" s="47"/>
      <c r="GRI417" s="47"/>
      <c r="GRJ417" s="47"/>
      <c r="GRK417" s="47"/>
      <c r="GRL417" s="47"/>
      <c r="GRM417" s="47"/>
      <c r="GRN417" s="47"/>
      <c r="GRO417" s="47"/>
      <c r="GRP417" s="47"/>
      <c r="GRQ417" s="47"/>
      <c r="GRR417" s="47"/>
      <c r="GRS417" s="47"/>
      <c r="GRT417" s="47"/>
      <c r="GRU417" s="47"/>
      <c r="GRV417" s="47"/>
      <c r="GRW417" s="47"/>
      <c r="GRX417" s="47"/>
      <c r="GRY417" s="47"/>
      <c r="GRZ417" s="47"/>
      <c r="GSA417" s="47"/>
      <c r="GSB417" s="47"/>
      <c r="GSC417" s="47"/>
      <c r="GSD417" s="47"/>
      <c r="GSE417" s="47"/>
      <c r="GSF417" s="47"/>
      <c r="GSG417" s="47"/>
      <c r="GSH417" s="47"/>
      <c r="GSI417" s="47"/>
      <c r="GSJ417" s="47"/>
      <c r="GSK417" s="47"/>
      <c r="GSL417" s="47"/>
      <c r="GSM417" s="47"/>
      <c r="GSN417" s="47"/>
      <c r="GSO417" s="47"/>
      <c r="GSP417" s="47"/>
      <c r="GSQ417" s="47"/>
      <c r="GSR417" s="47"/>
      <c r="GSS417" s="47"/>
      <c r="GST417" s="47"/>
      <c r="GSU417" s="47"/>
      <c r="GSV417" s="47"/>
      <c r="GSW417" s="47"/>
      <c r="GSX417" s="47"/>
      <c r="GSY417" s="47"/>
      <c r="GSZ417" s="47"/>
      <c r="GTA417" s="47"/>
      <c r="GTB417" s="47"/>
      <c r="GTC417" s="47"/>
      <c r="GTD417" s="47"/>
      <c r="GTE417" s="47"/>
      <c r="GTF417" s="47"/>
      <c r="GTG417" s="47"/>
      <c r="GTH417" s="47"/>
      <c r="GTI417" s="47"/>
      <c r="GTJ417" s="47"/>
      <c r="GTK417" s="47"/>
      <c r="GTL417" s="47"/>
      <c r="GTM417" s="47"/>
      <c r="GTN417" s="47"/>
      <c r="GTO417" s="47"/>
      <c r="GTP417" s="47"/>
      <c r="GTQ417" s="47"/>
      <c r="GTR417" s="47"/>
      <c r="GTS417" s="47"/>
      <c r="GTT417" s="47"/>
      <c r="GTU417" s="47"/>
      <c r="GTV417" s="47"/>
      <c r="GTW417" s="47"/>
      <c r="GTX417" s="47"/>
      <c r="GTY417" s="47"/>
      <c r="GTZ417" s="47"/>
      <c r="GUA417" s="47"/>
      <c r="GUB417" s="47"/>
      <c r="GUC417" s="47"/>
      <c r="GUD417" s="47"/>
      <c r="GUE417" s="47"/>
      <c r="GUF417" s="47"/>
      <c r="GUG417" s="47"/>
      <c r="GUH417" s="47"/>
      <c r="GUI417" s="47"/>
      <c r="GUJ417" s="47"/>
      <c r="GUK417" s="47"/>
      <c r="GUL417" s="47"/>
      <c r="GUM417" s="47"/>
      <c r="GUN417" s="47"/>
      <c r="GUO417" s="47"/>
      <c r="GUP417" s="47"/>
      <c r="GUQ417" s="47"/>
      <c r="GUR417" s="47"/>
      <c r="GUS417" s="47"/>
      <c r="GUT417" s="47"/>
      <c r="GUU417" s="47"/>
      <c r="GUV417" s="47"/>
      <c r="GUW417" s="47"/>
      <c r="GUX417" s="47"/>
      <c r="GUY417" s="47"/>
      <c r="GUZ417" s="47"/>
      <c r="GVA417" s="47"/>
      <c r="GVB417" s="47"/>
      <c r="GVC417" s="47"/>
      <c r="GVD417" s="47"/>
      <c r="GVE417" s="47"/>
      <c r="GVF417" s="47"/>
      <c r="GVG417" s="47"/>
      <c r="GVH417" s="47"/>
      <c r="GVI417" s="47"/>
      <c r="GVJ417" s="47"/>
      <c r="GVK417" s="47"/>
      <c r="GVL417" s="47"/>
      <c r="GVM417" s="47"/>
      <c r="GVN417" s="47"/>
      <c r="GVO417" s="47"/>
      <c r="GVP417" s="47"/>
      <c r="GVQ417" s="47"/>
      <c r="GVR417" s="47"/>
      <c r="GVS417" s="47"/>
      <c r="GVT417" s="47"/>
      <c r="GVU417" s="47"/>
      <c r="GVV417" s="47"/>
      <c r="GVW417" s="47"/>
      <c r="GVX417" s="47"/>
      <c r="GVY417" s="47"/>
      <c r="GVZ417" s="47"/>
      <c r="GWA417" s="47"/>
      <c r="GWB417" s="47"/>
      <c r="GWC417" s="47"/>
      <c r="GWD417" s="47"/>
      <c r="GWE417" s="47"/>
      <c r="GWF417" s="47"/>
      <c r="GWG417" s="47"/>
      <c r="GWH417" s="47"/>
      <c r="GWI417" s="47"/>
      <c r="GWJ417" s="47"/>
      <c r="GWK417" s="47"/>
      <c r="GWL417" s="47"/>
      <c r="GWM417" s="47"/>
      <c r="GWN417" s="47"/>
      <c r="GWO417" s="47"/>
      <c r="GWP417" s="47"/>
      <c r="GWQ417" s="47"/>
      <c r="GWR417" s="47"/>
      <c r="GWS417" s="47"/>
      <c r="GWT417" s="47"/>
      <c r="GWU417" s="47"/>
      <c r="GWV417" s="47"/>
      <c r="GWW417" s="47"/>
      <c r="GWX417" s="47"/>
      <c r="GWY417" s="47"/>
      <c r="GWZ417" s="47"/>
      <c r="GXA417" s="47"/>
      <c r="GXB417" s="47"/>
      <c r="GXC417" s="47"/>
      <c r="GXD417" s="47"/>
      <c r="GXE417" s="47"/>
      <c r="GXF417" s="47"/>
      <c r="GXG417" s="47"/>
      <c r="GXH417" s="47"/>
      <c r="GXI417" s="47"/>
      <c r="GXJ417" s="47"/>
      <c r="GXK417" s="47"/>
      <c r="GXL417" s="47"/>
      <c r="GXM417" s="47"/>
      <c r="GXN417" s="47"/>
      <c r="GXO417" s="47"/>
      <c r="GXP417" s="47"/>
      <c r="GXQ417" s="47"/>
      <c r="GXR417" s="47"/>
      <c r="GXS417" s="47"/>
      <c r="GXT417" s="47"/>
      <c r="GXU417" s="47"/>
      <c r="GXV417" s="47"/>
      <c r="GXW417" s="47"/>
      <c r="GXX417" s="47"/>
      <c r="GXY417" s="47"/>
      <c r="GXZ417" s="47"/>
      <c r="GYA417" s="47"/>
      <c r="GYB417" s="47"/>
      <c r="GYC417" s="47"/>
      <c r="GYD417" s="47"/>
      <c r="GYE417" s="47"/>
      <c r="GYF417" s="47"/>
      <c r="GYG417" s="47"/>
      <c r="GYH417" s="47"/>
      <c r="GYI417" s="47"/>
      <c r="GYJ417" s="47"/>
      <c r="GYK417" s="47"/>
      <c r="GYL417" s="47"/>
      <c r="GYM417" s="47"/>
      <c r="GYN417" s="47"/>
      <c r="GYO417" s="47"/>
      <c r="GYP417" s="47"/>
      <c r="GYQ417" s="47"/>
      <c r="GYR417" s="47"/>
      <c r="GYS417" s="47"/>
      <c r="GYT417" s="47"/>
      <c r="GYU417" s="47"/>
      <c r="GYV417" s="47"/>
      <c r="GYW417" s="47"/>
      <c r="GYX417" s="47"/>
      <c r="GYY417" s="47"/>
      <c r="GYZ417" s="47"/>
      <c r="GZA417" s="47"/>
      <c r="GZB417" s="47"/>
      <c r="GZC417" s="47"/>
      <c r="GZD417" s="47"/>
      <c r="GZE417" s="47"/>
      <c r="GZF417" s="47"/>
      <c r="GZG417" s="47"/>
      <c r="GZH417" s="47"/>
      <c r="GZI417" s="47"/>
      <c r="GZJ417" s="47"/>
      <c r="GZK417" s="47"/>
      <c r="GZL417" s="47"/>
      <c r="GZM417" s="47"/>
      <c r="GZN417" s="47"/>
      <c r="GZO417" s="47"/>
      <c r="GZP417" s="47"/>
      <c r="GZQ417" s="47"/>
      <c r="GZR417" s="47"/>
      <c r="GZS417" s="47"/>
      <c r="GZT417" s="47"/>
      <c r="GZU417" s="47"/>
      <c r="GZV417" s="47"/>
      <c r="GZW417" s="47"/>
      <c r="GZX417" s="47"/>
      <c r="GZY417" s="47"/>
      <c r="GZZ417" s="47"/>
      <c r="HAA417" s="47"/>
      <c r="HAB417" s="47"/>
      <c r="HAC417" s="47"/>
      <c r="HAD417" s="47"/>
      <c r="HAE417" s="47"/>
      <c r="HAF417" s="47"/>
      <c r="HAG417" s="47"/>
      <c r="HAH417" s="47"/>
      <c r="HAI417" s="47"/>
      <c r="HAJ417" s="47"/>
      <c r="HAK417" s="47"/>
      <c r="HAL417" s="47"/>
      <c r="HAM417" s="47"/>
      <c r="HAN417" s="47"/>
      <c r="HAO417" s="47"/>
      <c r="HAP417" s="47"/>
      <c r="HAQ417" s="47"/>
      <c r="HAR417" s="47"/>
      <c r="HAS417" s="47"/>
      <c r="HAT417" s="47"/>
      <c r="HAU417" s="47"/>
      <c r="HAV417" s="47"/>
      <c r="HAW417" s="47"/>
      <c r="HAX417" s="47"/>
      <c r="HAY417" s="47"/>
      <c r="HAZ417" s="47"/>
      <c r="HBA417" s="47"/>
      <c r="HBB417" s="47"/>
      <c r="HBC417" s="47"/>
      <c r="HBD417" s="47"/>
      <c r="HBE417" s="47"/>
      <c r="HBF417" s="47"/>
      <c r="HBG417" s="47"/>
      <c r="HBH417" s="47"/>
      <c r="HBI417" s="47"/>
      <c r="HBJ417" s="47"/>
      <c r="HBK417" s="47"/>
      <c r="HBL417" s="47"/>
      <c r="HBM417" s="47"/>
      <c r="HBN417" s="47"/>
      <c r="HBO417" s="47"/>
      <c r="HBP417" s="47"/>
      <c r="HBQ417" s="47"/>
      <c r="HBR417" s="47"/>
      <c r="HBS417" s="47"/>
      <c r="HBT417" s="47"/>
      <c r="HBU417" s="47"/>
      <c r="HBV417" s="47"/>
      <c r="HBW417" s="47"/>
      <c r="HBX417" s="47"/>
      <c r="HBY417" s="47"/>
      <c r="HBZ417" s="47"/>
      <c r="HCA417" s="47"/>
      <c r="HCB417" s="47"/>
      <c r="HCC417" s="47"/>
      <c r="HCD417" s="47"/>
      <c r="HCE417" s="47"/>
      <c r="HCF417" s="47"/>
      <c r="HCG417" s="47"/>
      <c r="HCH417" s="47"/>
      <c r="HCI417" s="47"/>
      <c r="HCJ417" s="47"/>
      <c r="HCK417" s="47"/>
      <c r="HCL417" s="47"/>
      <c r="HCM417" s="47"/>
      <c r="HCN417" s="47"/>
      <c r="HCO417" s="47"/>
      <c r="HCP417" s="47"/>
      <c r="HCQ417" s="47"/>
      <c r="HCR417" s="47"/>
      <c r="HCS417" s="47"/>
      <c r="HCT417" s="47"/>
      <c r="HCU417" s="47"/>
      <c r="HCV417" s="47"/>
      <c r="HCW417" s="47"/>
      <c r="HCX417" s="47"/>
      <c r="HCY417" s="47"/>
      <c r="HCZ417" s="47"/>
      <c r="HDA417" s="47"/>
      <c r="HDB417" s="47"/>
      <c r="HDC417" s="47"/>
      <c r="HDD417" s="47"/>
      <c r="HDE417" s="47"/>
      <c r="HDF417" s="47"/>
      <c r="HDG417" s="47"/>
      <c r="HDH417" s="47"/>
      <c r="HDI417" s="47"/>
      <c r="HDJ417" s="47"/>
      <c r="HDK417" s="47"/>
      <c r="HDL417" s="47"/>
      <c r="HDM417" s="47"/>
      <c r="HDN417" s="47"/>
      <c r="HDO417" s="47"/>
      <c r="HDP417" s="47"/>
      <c r="HDQ417" s="47"/>
      <c r="HDR417" s="47"/>
      <c r="HDS417" s="47"/>
      <c r="HDT417" s="47"/>
      <c r="HDU417" s="47"/>
      <c r="HDV417" s="47"/>
      <c r="HDW417" s="47"/>
      <c r="HDX417" s="47"/>
      <c r="HDY417" s="47"/>
      <c r="HDZ417" s="47"/>
      <c r="HEA417" s="47"/>
      <c r="HEB417" s="47"/>
      <c r="HEC417" s="47"/>
      <c r="HED417" s="47"/>
      <c r="HEE417" s="47"/>
      <c r="HEF417" s="47"/>
      <c r="HEG417" s="47"/>
      <c r="HEH417" s="47"/>
      <c r="HEI417" s="47"/>
      <c r="HEJ417" s="47"/>
      <c r="HEK417" s="47"/>
      <c r="HEL417" s="47"/>
      <c r="HEM417" s="47"/>
      <c r="HEN417" s="47"/>
      <c r="HEO417" s="47"/>
      <c r="HEP417" s="47"/>
      <c r="HEQ417" s="47"/>
      <c r="HER417" s="47"/>
      <c r="HES417" s="47"/>
      <c r="HET417" s="47"/>
      <c r="HEU417" s="47"/>
      <c r="HEV417" s="47"/>
      <c r="HEW417" s="47"/>
      <c r="HEX417" s="47"/>
      <c r="HEY417" s="47"/>
      <c r="HEZ417" s="47"/>
      <c r="HFA417" s="47"/>
      <c r="HFB417" s="47"/>
      <c r="HFC417" s="47"/>
      <c r="HFD417" s="47"/>
      <c r="HFE417" s="47"/>
      <c r="HFF417" s="47"/>
      <c r="HFG417" s="47"/>
      <c r="HFH417" s="47"/>
      <c r="HFI417" s="47"/>
      <c r="HFJ417" s="47"/>
      <c r="HFK417" s="47"/>
      <c r="HFL417" s="47"/>
      <c r="HFM417" s="47"/>
      <c r="HFN417" s="47"/>
      <c r="HFO417" s="47"/>
      <c r="HFP417" s="47"/>
      <c r="HFQ417" s="47"/>
      <c r="HFR417" s="47"/>
      <c r="HFS417" s="47"/>
      <c r="HFT417" s="47"/>
      <c r="HFU417" s="47"/>
      <c r="HFV417" s="47"/>
      <c r="HFW417" s="47"/>
      <c r="HFX417" s="47"/>
      <c r="HFY417" s="47"/>
      <c r="HFZ417" s="47"/>
      <c r="HGA417" s="47"/>
      <c r="HGB417" s="47"/>
      <c r="HGC417" s="47"/>
      <c r="HGD417" s="47"/>
      <c r="HGE417" s="47"/>
      <c r="HGF417" s="47"/>
      <c r="HGG417" s="47"/>
      <c r="HGH417" s="47"/>
      <c r="HGI417" s="47"/>
      <c r="HGJ417" s="47"/>
      <c r="HGK417" s="47"/>
      <c r="HGL417" s="47"/>
      <c r="HGM417" s="47"/>
      <c r="HGN417" s="47"/>
      <c r="HGO417" s="47"/>
      <c r="HGP417" s="47"/>
      <c r="HGQ417" s="47"/>
      <c r="HGR417" s="47"/>
      <c r="HGS417" s="47"/>
      <c r="HGT417" s="47"/>
      <c r="HGU417" s="47"/>
      <c r="HGV417" s="47"/>
      <c r="HGW417" s="47"/>
      <c r="HGX417" s="47"/>
      <c r="HGY417" s="47"/>
      <c r="HGZ417" s="47"/>
      <c r="HHA417" s="47"/>
      <c r="HHB417" s="47"/>
      <c r="HHC417" s="47"/>
      <c r="HHD417" s="47"/>
      <c r="HHE417" s="47"/>
      <c r="HHF417" s="47"/>
      <c r="HHG417" s="47"/>
      <c r="HHH417" s="47"/>
      <c r="HHI417" s="47"/>
      <c r="HHJ417" s="47"/>
      <c r="HHK417" s="47"/>
      <c r="HHL417" s="47"/>
      <c r="HHM417" s="47"/>
      <c r="HHN417" s="47"/>
      <c r="HHO417" s="47"/>
      <c r="HHP417" s="47"/>
      <c r="HHQ417" s="47"/>
      <c r="HHR417" s="47"/>
      <c r="HHS417" s="47"/>
      <c r="HHT417" s="47"/>
      <c r="HHU417" s="47"/>
      <c r="HHV417" s="47"/>
      <c r="HHW417" s="47"/>
      <c r="HHX417" s="47"/>
      <c r="HHY417" s="47"/>
      <c r="HHZ417" s="47"/>
      <c r="HIA417" s="47"/>
      <c r="HIB417" s="47"/>
      <c r="HIC417" s="47"/>
      <c r="HID417" s="47"/>
      <c r="HIE417" s="47"/>
      <c r="HIF417" s="47"/>
      <c r="HIG417" s="47"/>
      <c r="HIH417" s="47"/>
      <c r="HII417" s="47"/>
      <c r="HIJ417" s="47"/>
      <c r="HIK417" s="47"/>
      <c r="HIL417" s="47"/>
      <c r="HIM417" s="47"/>
      <c r="HIN417" s="47"/>
      <c r="HIO417" s="47"/>
      <c r="HIP417" s="47"/>
      <c r="HIQ417" s="47"/>
      <c r="HIR417" s="47"/>
      <c r="HIS417" s="47"/>
      <c r="HIT417" s="47"/>
      <c r="HIU417" s="47"/>
      <c r="HIV417" s="47"/>
      <c r="HIW417" s="47"/>
      <c r="HIX417" s="47"/>
      <c r="HIY417" s="47"/>
      <c r="HIZ417" s="47"/>
      <c r="HJA417" s="47"/>
      <c r="HJB417" s="47"/>
      <c r="HJC417" s="47"/>
      <c r="HJD417" s="47"/>
      <c r="HJE417" s="47"/>
      <c r="HJF417" s="47"/>
      <c r="HJG417" s="47"/>
      <c r="HJH417" s="47"/>
      <c r="HJI417" s="47"/>
      <c r="HJJ417" s="47"/>
      <c r="HJK417" s="47"/>
      <c r="HJL417" s="47"/>
      <c r="HJM417" s="47"/>
      <c r="HJN417" s="47"/>
      <c r="HJO417" s="47"/>
      <c r="HJP417" s="47"/>
      <c r="HJQ417" s="47"/>
      <c r="HJR417" s="47"/>
      <c r="HJS417" s="47"/>
      <c r="HJT417" s="47"/>
      <c r="HJU417" s="47"/>
      <c r="HJV417" s="47"/>
      <c r="HJW417" s="47"/>
      <c r="HJX417" s="47"/>
      <c r="HJY417" s="47"/>
      <c r="HJZ417" s="47"/>
      <c r="HKA417" s="47"/>
      <c r="HKB417" s="47"/>
      <c r="HKC417" s="47"/>
      <c r="HKD417" s="47"/>
      <c r="HKE417" s="47"/>
      <c r="HKF417" s="47"/>
      <c r="HKG417" s="47"/>
      <c r="HKH417" s="47"/>
      <c r="HKI417" s="47"/>
      <c r="HKJ417" s="47"/>
      <c r="HKK417" s="47"/>
      <c r="HKL417" s="47"/>
      <c r="HKM417" s="47"/>
      <c r="HKN417" s="47"/>
      <c r="HKO417" s="47"/>
      <c r="HKP417" s="47"/>
      <c r="HKQ417" s="47"/>
      <c r="HKR417" s="47"/>
      <c r="HKS417" s="47"/>
      <c r="HKT417" s="47"/>
      <c r="HKU417" s="47"/>
      <c r="HKV417" s="47"/>
      <c r="HKW417" s="47"/>
      <c r="HKX417" s="47"/>
      <c r="HKY417" s="47"/>
      <c r="HKZ417" s="47"/>
      <c r="HLA417" s="47"/>
      <c r="HLB417" s="47"/>
      <c r="HLC417" s="47"/>
      <c r="HLD417" s="47"/>
      <c r="HLE417" s="47"/>
      <c r="HLF417" s="47"/>
      <c r="HLG417" s="47"/>
      <c r="HLH417" s="47"/>
      <c r="HLI417" s="47"/>
      <c r="HLJ417" s="47"/>
      <c r="HLK417" s="47"/>
      <c r="HLL417" s="47"/>
      <c r="HLM417" s="47"/>
      <c r="HLN417" s="47"/>
      <c r="HLO417" s="47"/>
      <c r="HLP417" s="47"/>
      <c r="HLQ417" s="47"/>
      <c r="HLR417" s="47"/>
      <c r="HLS417" s="47"/>
      <c r="HLT417" s="47"/>
      <c r="HLU417" s="47"/>
      <c r="HLV417" s="47"/>
      <c r="HLW417" s="47"/>
      <c r="HLX417" s="47"/>
      <c r="HLY417" s="47"/>
      <c r="HLZ417" s="47"/>
      <c r="HMA417" s="47"/>
      <c r="HMB417" s="47"/>
      <c r="HMC417" s="47"/>
      <c r="HMD417" s="47"/>
      <c r="HME417" s="47"/>
      <c r="HMF417" s="47"/>
      <c r="HMG417" s="47"/>
      <c r="HMH417" s="47"/>
      <c r="HMI417" s="47"/>
      <c r="HMJ417" s="47"/>
      <c r="HMK417" s="47"/>
      <c r="HML417" s="47"/>
      <c r="HMM417" s="47"/>
      <c r="HMN417" s="47"/>
      <c r="HMO417" s="47"/>
      <c r="HMP417" s="47"/>
      <c r="HMQ417" s="47"/>
      <c r="HMR417" s="47"/>
      <c r="HMS417" s="47"/>
      <c r="HMT417" s="47"/>
      <c r="HMU417" s="47"/>
      <c r="HMV417" s="47"/>
      <c r="HMW417" s="47"/>
      <c r="HMX417" s="47"/>
      <c r="HMY417" s="47"/>
      <c r="HMZ417" s="47"/>
      <c r="HNA417" s="47"/>
      <c r="HNB417" s="47"/>
      <c r="HNC417" s="47"/>
      <c r="HND417" s="47"/>
      <c r="HNE417" s="47"/>
      <c r="HNF417" s="47"/>
      <c r="HNG417" s="47"/>
      <c r="HNH417" s="47"/>
      <c r="HNI417" s="47"/>
      <c r="HNJ417" s="47"/>
      <c r="HNK417" s="47"/>
      <c r="HNL417" s="47"/>
      <c r="HNM417" s="47"/>
      <c r="HNN417" s="47"/>
      <c r="HNO417" s="47"/>
      <c r="HNP417" s="47"/>
      <c r="HNQ417" s="47"/>
      <c r="HNR417" s="47"/>
      <c r="HNS417" s="47"/>
      <c r="HNT417" s="47"/>
      <c r="HNU417" s="47"/>
      <c r="HNV417" s="47"/>
      <c r="HNW417" s="47"/>
      <c r="HNX417" s="47"/>
      <c r="HNY417" s="47"/>
      <c r="HNZ417" s="47"/>
      <c r="HOA417" s="47"/>
      <c r="HOB417" s="47"/>
      <c r="HOC417" s="47"/>
      <c r="HOD417" s="47"/>
      <c r="HOE417" s="47"/>
      <c r="HOF417" s="47"/>
      <c r="HOG417" s="47"/>
      <c r="HOH417" s="47"/>
      <c r="HOI417" s="47"/>
      <c r="HOJ417" s="47"/>
      <c r="HOK417" s="47"/>
      <c r="HOL417" s="47"/>
      <c r="HOM417" s="47"/>
      <c r="HON417" s="47"/>
      <c r="HOO417" s="47"/>
      <c r="HOP417" s="47"/>
      <c r="HOQ417" s="47"/>
      <c r="HOR417" s="47"/>
      <c r="HOS417" s="47"/>
      <c r="HOT417" s="47"/>
      <c r="HOU417" s="47"/>
      <c r="HOV417" s="47"/>
      <c r="HOW417" s="47"/>
      <c r="HOX417" s="47"/>
      <c r="HOY417" s="47"/>
      <c r="HOZ417" s="47"/>
      <c r="HPA417" s="47"/>
      <c r="HPB417" s="47"/>
      <c r="HPC417" s="47"/>
      <c r="HPD417" s="47"/>
      <c r="HPE417" s="47"/>
      <c r="HPF417" s="47"/>
      <c r="HPG417" s="47"/>
      <c r="HPH417" s="47"/>
      <c r="HPI417" s="47"/>
      <c r="HPJ417" s="47"/>
      <c r="HPK417" s="47"/>
      <c r="HPL417" s="47"/>
      <c r="HPM417" s="47"/>
      <c r="HPN417" s="47"/>
      <c r="HPO417" s="47"/>
      <c r="HPP417" s="47"/>
      <c r="HPQ417" s="47"/>
      <c r="HPR417" s="47"/>
      <c r="HPS417" s="47"/>
      <c r="HPT417" s="47"/>
      <c r="HPU417" s="47"/>
      <c r="HPV417" s="47"/>
      <c r="HPW417" s="47"/>
      <c r="HPX417" s="47"/>
      <c r="HPY417" s="47"/>
      <c r="HPZ417" s="47"/>
      <c r="HQA417" s="47"/>
      <c r="HQB417" s="47"/>
      <c r="HQC417" s="47"/>
      <c r="HQD417" s="47"/>
      <c r="HQE417" s="47"/>
      <c r="HQF417" s="47"/>
      <c r="HQG417" s="47"/>
      <c r="HQH417" s="47"/>
      <c r="HQI417" s="47"/>
      <c r="HQJ417" s="47"/>
      <c r="HQK417" s="47"/>
      <c r="HQL417" s="47"/>
      <c r="HQM417" s="47"/>
      <c r="HQN417" s="47"/>
      <c r="HQO417" s="47"/>
      <c r="HQP417" s="47"/>
      <c r="HQQ417" s="47"/>
      <c r="HQR417" s="47"/>
      <c r="HQS417" s="47"/>
      <c r="HQT417" s="47"/>
      <c r="HQU417" s="47"/>
      <c r="HQV417" s="47"/>
      <c r="HQW417" s="47"/>
      <c r="HQX417" s="47"/>
      <c r="HQY417" s="47"/>
      <c r="HQZ417" s="47"/>
      <c r="HRA417" s="47"/>
      <c r="HRB417" s="47"/>
      <c r="HRC417" s="47"/>
      <c r="HRD417" s="47"/>
      <c r="HRE417" s="47"/>
      <c r="HRF417" s="47"/>
      <c r="HRG417" s="47"/>
      <c r="HRH417" s="47"/>
      <c r="HRI417" s="47"/>
      <c r="HRJ417" s="47"/>
      <c r="HRK417" s="47"/>
      <c r="HRL417" s="47"/>
      <c r="HRM417" s="47"/>
      <c r="HRN417" s="47"/>
      <c r="HRO417" s="47"/>
      <c r="HRP417" s="47"/>
      <c r="HRQ417" s="47"/>
      <c r="HRR417" s="47"/>
      <c r="HRS417" s="47"/>
      <c r="HRT417" s="47"/>
      <c r="HRU417" s="47"/>
      <c r="HRV417" s="47"/>
      <c r="HRW417" s="47"/>
      <c r="HRX417" s="47"/>
      <c r="HRY417" s="47"/>
      <c r="HRZ417" s="47"/>
      <c r="HSA417" s="47"/>
      <c r="HSB417" s="47"/>
      <c r="HSC417" s="47"/>
      <c r="HSD417" s="47"/>
      <c r="HSE417" s="47"/>
      <c r="HSF417" s="47"/>
      <c r="HSG417" s="47"/>
      <c r="HSH417" s="47"/>
      <c r="HSI417" s="47"/>
      <c r="HSJ417" s="47"/>
      <c r="HSK417" s="47"/>
      <c r="HSL417" s="47"/>
      <c r="HSM417" s="47"/>
      <c r="HSN417" s="47"/>
      <c r="HSO417" s="47"/>
      <c r="HSP417" s="47"/>
      <c r="HSQ417" s="47"/>
      <c r="HSR417" s="47"/>
      <c r="HSS417" s="47"/>
      <c r="HST417" s="47"/>
      <c r="HSU417" s="47"/>
      <c r="HSV417" s="47"/>
      <c r="HSW417" s="47"/>
      <c r="HSX417" s="47"/>
      <c r="HSY417" s="47"/>
      <c r="HSZ417" s="47"/>
      <c r="HTA417" s="47"/>
      <c r="HTB417" s="47"/>
      <c r="HTC417" s="47"/>
      <c r="HTD417" s="47"/>
      <c r="HTE417" s="47"/>
      <c r="HTF417" s="47"/>
      <c r="HTG417" s="47"/>
      <c r="HTH417" s="47"/>
      <c r="HTI417" s="47"/>
      <c r="HTJ417" s="47"/>
      <c r="HTK417" s="47"/>
      <c r="HTL417" s="47"/>
      <c r="HTM417" s="47"/>
      <c r="HTN417" s="47"/>
      <c r="HTO417" s="47"/>
      <c r="HTP417" s="47"/>
      <c r="HTQ417" s="47"/>
      <c r="HTR417" s="47"/>
      <c r="HTS417" s="47"/>
      <c r="HTT417" s="47"/>
      <c r="HTU417" s="47"/>
      <c r="HTV417" s="47"/>
      <c r="HTW417" s="47"/>
      <c r="HTX417" s="47"/>
      <c r="HTY417" s="47"/>
      <c r="HTZ417" s="47"/>
      <c r="HUA417" s="47"/>
      <c r="HUB417" s="47"/>
      <c r="HUC417" s="47"/>
      <c r="HUD417" s="47"/>
      <c r="HUE417" s="47"/>
      <c r="HUF417" s="47"/>
      <c r="HUG417" s="47"/>
      <c r="HUH417" s="47"/>
      <c r="HUI417" s="47"/>
      <c r="HUJ417" s="47"/>
      <c r="HUK417" s="47"/>
      <c r="HUL417" s="47"/>
      <c r="HUM417" s="47"/>
      <c r="HUN417" s="47"/>
      <c r="HUO417" s="47"/>
      <c r="HUP417" s="47"/>
      <c r="HUQ417" s="47"/>
      <c r="HUR417" s="47"/>
      <c r="HUS417" s="47"/>
      <c r="HUT417" s="47"/>
      <c r="HUU417" s="47"/>
      <c r="HUV417" s="47"/>
      <c r="HUW417" s="47"/>
      <c r="HUX417" s="47"/>
      <c r="HUY417" s="47"/>
      <c r="HUZ417" s="47"/>
      <c r="HVA417" s="47"/>
      <c r="HVB417" s="47"/>
      <c r="HVC417" s="47"/>
      <c r="HVD417" s="47"/>
      <c r="HVE417" s="47"/>
      <c r="HVF417" s="47"/>
      <c r="HVG417" s="47"/>
      <c r="HVH417" s="47"/>
      <c r="HVI417" s="47"/>
      <c r="HVJ417" s="47"/>
      <c r="HVK417" s="47"/>
      <c r="HVL417" s="47"/>
      <c r="HVM417" s="47"/>
      <c r="HVN417" s="47"/>
      <c r="HVO417" s="47"/>
      <c r="HVP417" s="47"/>
      <c r="HVQ417" s="47"/>
      <c r="HVR417" s="47"/>
      <c r="HVS417" s="47"/>
      <c r="HVT417" s="47"/>
      <c r="HVU417" s="47"/>
      <c r="HVV417" s="47"/>
      <c r="HVW417" s="47"/>
      <c r="HVX417" s="47"/>
      <c r="HVY417" s="47"/>
      <c r="HVZ417" s="47"/>
      <c r="HWA417" s="47"/>
      <c r="HWB417" s="47"/>
      <c r="HWC417" s="47"/>
      <c r="HWD417" s="47"/>
      <c r="HWE417" s="47"/>
      <c r="HWF417" s="47"/>
      <c r="HWG417" s="47"/>
      <c r="HWH417" s="47"/>
      <c r="HWI417" s="47"/>
      <c r="HWJ417" s="47"/>
      <c r="HWK417" s="47"/>
      <c r="HWL417" s="47"/>
      <c r="HWM417" s="47"/>
      <c r="HWN417" s="47"/>
      <c r="HWO417" s="47"/>
      <c r="HWP417" s="47"/>
      <c r="HWQ417" s="47"/>
      <c r="HWR417" s="47"/>
      <c r="HWS417" s="47"/>
      <c r="HWT417" s="47"/>
      <c r="HWU417" s="47"/>
      <c r="HWV417" s="47"/>
      <c r="HWW417" s="47"/>
      <c r="HWX417" s="47"/>
      <c r="HWY417" s="47"/>
      <c r="HWZ417" s="47"/>
      <c r="HXA417" s="47"/>
      <c r="HXB417" s="47"/>
      <c r="HXC417" s="47"/>
      <c r="HXD417" s="47"/>
      <c r="HXE417" s="47"/>
      <c r="HXF417" s="47"/>
      <c r="HXG417" s="47"/>
      <c r="HXH417" s="47"/>
      <c r="HXI417" s="47"/>
      <c r="HXJ417" s="47"/>
      <c r="HXK417" s="47"/>
      <c r="HXL417" s="47"/>
      <c r="HXM417" s="47"/>
      <c r="HXN417" s="47"/>
      <c r="HXO417" s="47"/>
      <c r="HXP417" s="47"/>
      <c r="HXQ417" s="47"/>
      <c r="HXR417" s="47"/>
      <c r="HXS417" s="47"/>
      <c r="HXT417" s="47"/>
      <c r="HXU417" s="47"/>
      <c r="HXV417" s="47"/>
      <c r="HXW417" s="47"/>
      <c r="HXX417" s="47"/>
      <c r="HXY417" s="47"/>
      <c r="HXZ417" s="47"/>
      <c r="HYA417" s="47"/>
      <c r="HYB417" s="47"/>
      <c r="HYC417" s="47"/>
      <c r="HYD417" s="47"/>
      <c r="HYE417" s="47"/>
      <c r="HYF417" s="47"/>
      <c r="HYG417" s="47"/>
      <c r="HYH417" s="47"/>
      <c r="HYI417" s="47"/>
      <c r="HYJ417" s="47"/>
      <c r="HYK417" s="47"/>
      <c r="HYL417" s="47"/>
      <c r="HYM417" s="47"/>
      <c r="HYN417" s="47"/>
      <c r="HYO417" s="47"/>
      <c r="HYP417" s="47"/>
      <c r="HYQ417" s="47"/>
      <c r="HYR417" s="47"/>
      <c r="HYS417" s="47"/>
      <c r="HYT417" s="47"/>
      <c r="HYU417" s="47"/>
      <c r="HYV417" s="47"/>
      <c r="HYW417" s="47"/>
      <c r="HYX417" s="47"/>
      <c r="HYY417" s="47"/>
      <c r="HYZ417" s="47"/>
      <c r="HZA417" s="47"/>
      <c r="HZB417" s="47"/>
      <c r="HZC417" s="47"/>
      <c r="HZD417" s="47"/>
      <c r="HZE417" s="47"/>
      <c r="HZF417" s="47"/>
      <c r="HZG417" s="47"/>
      <c r="HZH417" s="47"/>
      <c r="HZI417" s="47"/>
      <c r="HZJ417" s="47"/>
      <c r="HZK417" s="47"/>
      <c r="HZL417" s="47"/>
      <c r="HZM417" s="47"/>
      <c r="HZN417" s="47"/>
      <c r="HZO417" s="47"/>
      <c r="HZP417" s="47"/>
      <c r="HZQ417" s="47"/>
      <c r="HZR417" s="47"/>
      <c r="HZS417" s="47"/>
      <c r="HZT417" s="47"/>
      <c r="HZU417" s="47"/>
      <c r="HZV417" s="47"/>
      <c r="HZW417" s="47"/>
      <c r="HZX417" s="47"/>
      <c r="HZY417" s="47"/>
      <c r="HZZ417" s="47"/>
      <c r="IAA417" s="47"/>
      <c r="IAB417" s="47"/>
      <c r="IAC417" s="47"/>
      <c r="IAD417" s="47"/>
      <c r="IAE417" s="47"/>
      <c r="IAF417" s="47"/>
      <c r="IAG417" s="47"/>
      <c r="IAH417" s="47"/>
      <c r="IAI417" s="47"/>
      <c r="IAJ417" s="47"/>
      <c r="IAK417" s="47"/>
      <c r="IAL417" s="47"/>
      <c r="IAM417" s="47"/>
      <c r="IAN417" s="47"/>
      <c r="IAO417" s="47"/>
      <c r="IAP417" s="47"/>
      <c r="IAQ417" s="47"/>
      <c r="IAR417" s="47"/>
      <c r="IAS417" s="47"/>
      <c r="IAT417" s="47"/>
      <c r="IAU417" s="47"/>
      <c r="IAV417" s="47"/>
      <c r="IAW417" s="47"/>
      <c r="IAX417" s="47"/>
      <c r="IAY417" s="47"/>
      <c r="IAZ417" s="47"/>
      <c r="IBA417" s="47"/>
      <c r="IBB417" s="47"/>
      <c r="IBC417" s="47"/>
      <c r="IBD417" s="47"/>
      <c r="IBE417" s="47"/>
      <c r="IBF417" s="47"/>
      <c r="IBG417" s="47"/>
      <c r="IBH417" s="47"/>
      <c r="IBI417" s="47"/>
      <c r="IBJ417" s="47"/>
      <c r="IBK417" s="47"/>
      <c r="IBL417" s="47"/>
      <c r="IBM417" s="47"/>
      <c r="IBN417" s="47"/>
      <c r="IBO417" s="47"/>
      <c r="IBP417" s="47"/>
      <c r="IBQ417" s="47"/>
      <c r="IBR417" s="47"/>
      <c r="IBS417" s="47"/>
      <c r="IBT417" s="47"/>
      <c r="IBU417" s="47"/>
      <c r="IBV417" s="47"/>
      <c r="IBW417" s="47"/>
      <c r="IBX417" s="47"/>
      <c r="IBY417" s="47"/>
      <c r="IBZ417" s="47"/>
      <c r="ICA417" s="47"/>
      <c r="ICB417" s="47"/>
      <c r="ICC417" s="47"/>
      <c r="ICD417" s="47"/>
      <c r="ICE417" s="47"/>
      <c r="ICF417" s="47"/>
      <c r="ICG417" s="47"/>
      <c r="ICH417" s="47"/>
      <c r="ICI417" s="47"/>
      <c r="ICJ417" s="47"/>
      <c r="ICK417" s="47"/>
      <c r="ICL417" s="47"/>
      <c r="ICM417" s="47"/>
      <c r="ICN417" s="47"/>
      <c r="ICO417" s="47"/>
      <c r="ICP417" s="47"/>
      <c r="ICQ417" s="47"/>
      <c r="ICR417" s="47"/>
      <c r="ICS417" s="47"/>
      <c r="ICT417" s="47"/>
      <c r="ICU417" s="47"/>
      <c r="ICV417" s="47"/>
      <c r="ICW417" s="47"/>
      <c r="ICX417" s="47"/>
      <c r="ICY417" s="47"/>
      <c r="ICZ417" s="47"/>
      <c r="IDA417" s="47"/>
      <c r="IDB417" s="47"/>
      <c r="IDC417" s="47"/>
      <c r="IDD417" s="47"/>
      <c r="IDE417" s="47"/>
      <c r="IDF417" s="47"/>
      <c r="IDG417" s="47"/>
      <c r="IDH417" s="47"/>
      <c r="IDI417" s="47"/>
      <c r="IDJ417" s="47"/>
      <c r="IDK417" s="47"/>
      <c r="IDL417" s="47"/>
      <c r="IDM417" s="47"/>
      <c r="IDN417" s="47"/>
      <c r="IDO417" s="47"/>
      <c r="IDP417" s="47"/>
      <c r="IDQ417" s="47"/>
      <c r="IDR417" s="47"/>
      <c r="IDS417" s="47"/>
      <c r="IDT417" s="47"/>
      <c r="IDU417" s="47"/>
      <c r="IDV417" s="47"/>
      <c r="IDW417" s="47"/>
      <c r="IDX417" s="47"/>
      <c r="IDY417" s="47"/>
      <c r="IDZ417" s="47"/>
      <c r="IEA417" s="47"/>
      <c r="IEB417" s="47"/>
      <c r="IEC417" s="47"/>
      <c r="IED417" s="47"/>
      <c r="IEE417" s="47"/>
      <c r="IEF417" s="47"/>
      <c r="IEG417" s="47"/>
      <c r="IEH417" s="47"/>
      <c r="IEI417" s="47"/>
      <c r="IEJ417" s="47"/>
      <c r="IEK417" s="47"/>
      <c r="IEL417" s="47"/>
      <c r="IEM417" s="47"/>
      <c r="IEN417" s="47"/>
      <c r="IEO417" s="47"/>
      <c r="IEP417" s="47"/>
      <c r="IEQ417" s="47"/>
      <c r="IER417" s="47"/>
      <c r="IES417" s="47"/>
      <c r="IET417" s="47"/>
      <c r="IEU417" s="47"/>
      <c r="IEV417" s="47"/>
      <c r="IEW417" s="47"/>
      <c r="IEX417" s="47"/>
      <c r="IEY417" s="47"/>
      <c r="IEZ417" s="47"/>
      <c r="IFA417" s="47"/>
      <c r="IFB417" s="47"/>
      <c r="IFC417" s="47"/>
      <c r="IFD417" s="47"/>
      <c r="IFE417" s="47"/>
      <c r="IFF417" s="47"/>
      <c r="IFG417" s="47"/>
      <c r="IFH417" s="47"/>
      <c r="IFI417" s="47"/>
      <c r="IFJ417" s="47"/>
      <c r="IFK417" s="47"/>
      <c r="IFL417" s="47"/>
      <c r="IFM417" s="47"/>
      <c r="IFN417" s="47"/>
      <c r="IFO417" s="47"/>
      <c r="IFP417" s="47"/>
      <c r="IFQ417" s="47"/>
      <c r="IFR417" s="47"/>
      <c r="IFS417" s="47"/>
      <c r="IFT417" s="47"/>
      <c r="IFU417" s="47"/>
      <c r="IFV417" s="47"/>
      <c r="IFW417" s="47"/>
      <c r="IFX417" s="47"/>
      <c r="IFY417" s="47"/>
      <c r="IFZ417" s="47"/>
      <c r="IGA417" s="47"/>
      <c r="IGB417" s="47"/>
      <c r="IGC417" s="47"/>
      <c r="IGD417" s="47"/>
      <c r="IGE417" s="47"/>
      <c r="IGF417" s="47"/>
      <c r="IGG417" s="47"/>
      <c r="IGH417" s="47"/>
      <c r="IGI417" s="47"/>
      <c r="IGJ417" s="47"/>
      <c r="IGK417" s="47"/>
      <c r="IGL417" s="47"/>
      <c r="IGM417" s="47"/>
      <c r="IGN417" s="47"/>
      <c r="IGO417" s="47"/>
      <c r="IGP417" s="47"/>
      <c r="IGQ417" s="47"/>
      <c r="IGR417" s="47"/>
      <c r="IGS417" s="47"/>
      <c r="IGT417" s="47"/>
      <c r="IGU417" s="47"/>
      <c r="IGV417" s="47"/>
      <c r="IGW417" s="47"/>
      <c r="IGX417" s="47"/>
      <c r="IGY417" s="47"/>
      <c r="IGZ417" s="47"/>
      <c r="IHA417" s="47"/>
      <c r="IHB417" s="47"/>
      <c r="IHC417" s="47"/>
      <c r="IHD417" s="47"/>
      <c r="IHE417" s="47"/>
      <c r="IHF417" s="47"/>
      <c r="IHG417" s="47"/>
      <c r="IHH417" s="47"/>
      <c r="IHI417" s="47"/>
      <c r="IHJ417" s="47"/>
      <c r="IHK417" s="47"/>
      <c r="IHL417" s="47"/>
      <c r="IHM417" s="47"/>
      <c r="IHN417" s="47"/>
      <c r="IHO417" s="47"/>
      <c r="IHP417" s="47"/>
      <c r="IHQ417" s="47"/>
      <c r="IHR417" s="47"/>
      <c r="IHS417" s="47"/>
      <c r="IHT417" s="47"/>
      <c r="IHU417" s="47"/>
      <c r="IHV417" s="47"/>
      <c r="IHW417" s="47"/>
      <c r="IHX417" s="47"/>
      <c r="IHY417" s="47"/>
      <c r="IHZ417" s="47"/>
      <c r="IIA417" s="47"/>
      <c r="IIB417" s="47"/>
      <c r="IIC417" s="47"/>
      <c r="IID417" s="47"/>
      <c r="IIE417" s="47"/>
      <c r="IIF417" s="47"/>
      <c r="IIG417" s="47"/>
      <c r="IIH417" s="47"/>
      <c r="III417" s="47"/>
      <c r="IIJ417" s="47"/>
      <c r="IIK417" s="47"/>
      <c r="IIL417" s="47"/>
      <c r="IIM417" s="47"/>
      <c r="IIN417" s="47"/>
      <c r="IIO417" s="47"/>
      <c r="IIP417" s="47"/>
      <c r="IIQ417" s="47"/>
      <c r="IIR417" s="47"/>
      <c r="IIS417" s="47"/>
      <c r="IIT417" s="47"/>
      <c r="IIU417" s="47"/>
      <c r="IIV417" s="47"/>
      <c r="IIW417" s="47"/>
      <c r="IIX417" s="47"/>
      <c r="IIY417" s="47"/>
      <c r="IIZ417" s="47"/>
      <c r="IJA417" s="47"/>
      <c r="IJB417" s="47"/>
      <c r="IJC417" s="47"/>
      <c r="IJD417" s="47"/>
      <c r="IJE417" s="47"/>
      <c r="IJF417" s="47"/>
      <c r="IJG417" s="47"/>
      <c r="IJH417" s="47"/>
      <c r="IJI417" s="47"/>
      <c r="IJJ417" s="47"/>
      <c r="IJK417" s="47"/>
      <c r="IJL417" s="47"/>
      <c r="IJM417" s="47"/>
      <c r="IJN417" s="47"/>
      <c r="IJO417" s="47"/>
      <c r="IJP417" s="47"/>
      <c r="IJQ417" s="47"/>
      <c r="IJR417" s="47"/>
      <c r="IJS417" s="47"/>
      <c r="IJT417" s="47"/>
      <c r="IJU417" s="47"/>
      <c r="IJV417" s="47"/>
      <c r="IJW417" s="47"/>
      <c r="IJX417" s="47"/>
      <c r="IJY417" s="47"/>
      <c r="IJZ417" s="47"/>
      <c r="IKA417" s="47"/>
      <c r="IKB417" s="47"/>
      <c r="IKC417" s="47"/>
      <c r="IKD417" s="47"/>
      <c r="IKE417" s="47"/>
      <c r="IKF417" s="47"/>
      <c r="IKG417" s="47"/>
      <c r="IKH417" s="47"/>
      <c r="IKI417" s="47"/>
      <c r="IKJ417" s="47"/>
      <c r="IKK417" s="47"/>
      <c r="IKL417" s="47"/>
      <c r="IKM417" s="47"/>
      <c r="IKN417" s="47"/>
      <c r="IKO417" s="47"/>
      <c r="IKP417" s="47"/>
      <c r="IKQ417" s="47"/>
      <c r="IKR417" s="47"/>
      <c r="IKS417" s="47"/>
      <c r="IKT417" s="47"/>
      <c r="IKU417" s="47"/>
      <c r="IKV417" s="47"/>
      <c r="IKW417" s="47"/>
      <c r="IKX417" s="47"/>
      <c r="IKY417" s="47"/>
      <c r="IKZ417" s="47"/>
      <c r="ILA417" s="47"/>
      <c r="ILB417" s="47"/>
      <c r="ILC417" s="47"/>
      <c r="ILD417" s="47"/>
      <c r="ILE417" s="47"/>
      <c r="ILF417" s="47"/>
      <c r="ILG417" s="47"/>
      <c r="ILH417" s="47"/>
      <c r="ILI417" s="47"/>
      <c r="ILJ417" s="47"/>
      <c r="ILK417" s="47"/>
      <c r="ILL417" s="47"/>
      <c r="ILM417" s="47"/>
      <c r="ILN417" s="47"/>
      <c r="ILO417" s="47"/>
      <c r="ILP417" s="47"/>
      <c r="ILQ417" s="47"/>
      <c r="ILR417" s="47"/>
      <c r="ILS417" s="47"/>
      <c r="ILT417" s="47"/>
      <c r="ILU417" s="47"/>
      <c r="ILV417" s="47"/>
      <c r="ILW417" s="47"/>
      <c r="ILX417" s="47"/>
      <c r="ILY417" s="47"/>
      <c r="ILZ417" s="47"/>
      <c r="IMA417" s="47"/>
      <c r="IMB417" s="47"/>
      <c r="IMC417" s="47"/>
      <c r="IMD417" s="47"/>
      <c r="IME417" s="47"/>
      <c r="IMF417" s="47"/>
      <c r="IMG417" s="47"/>
      <c r="IMH417" s="47"/>
      <c r="IMI417" s="47"/>
      <c r="IMJ417" s="47"/>
      <c r="IMK417" s="47"/>
      <c r="IML417" s="47"/>
      <c r="IMM417" s="47"/>
      <c r="IMN417" s="47"/>
      <c r="IMO417" s="47"/>
      <c r="IMP417" s="47"/>
      <c r="IMQ417" s="47"/>
      <c r="IMR417" s="47"/>
      <c r="IMS417" s="47"/>
      <c r="IMT417" s="47"/>
      <c r="IMU417" s="47"/>
      <c r="IMV417" s="47"/>
      <c r="IMW417" s="47"/>
      <c r="IMX417" s="47"/>
      <c r="IMY417" s="47"/>
      <c r="IMZ417" s="47"/>
      <c r="INA417" s="47"/>
      <c r="INB417" s="47"/>
      <c r="INC417" s="47"/>
      <c r="IND417" s="47"/>
      <c r="INE417" s="47"/>
      <c r="INF417" s="47"/>
      <c r="ING417" s="47"/>
      <c r="INH417" s="47"/>
      <c r="INI417" s="47"/>
      <c r="INJ417" s="47"/>
      <c r="INK417" s="47"/>
      <c r="INL417" s="47"/>
      <c r="INM417" s="47"/>
      <c r="INN417" s="47"/>
      <c r="INO417" s="47"/>
      <c r="INP417" s="47"/>
      <c r="INQ417" s="47"/>
      <c r="INR417" s="47"/>
      <c r="INS417" s="47"/>
      <c r="INT417" s="47"/>
      <c r="INU417" s="47"/>
      <c r="INV417" s="47"/>
      <c r="INW417" s="47"/>
      <c r="INX417" s="47"/>
      <c r="INY417" s="47"/>
      <c r="INZ417" s="47"/>
      <c r="IOA417" s="47"/>
      <c r="IOB417" s="47"/>
      <c r="IOC417" s="47"/>
      <c r="IOD417" s="47"/>
      <c r="IOE417" s="47"/>
      <c r="IOF417" s="47"/>
      <c r="IOG417" s="47"/>
      <c r="IOH417" s="47"/>
      <c r="IOI417" s="47"/>
      <c r="IOJ417" s="47"/>
      <c r="IOK417" s="47"/>
      <c r="IOL417" s="47"/>
      <c r="IOM417" s="47"/>
      <c r="ION417" s="47"/>
      <c r="IOO417" s="47"/>
      <c r="IOP417" s="47"/>
      <c r="IOQ417" s="47"/>
      <c r="IOR417" s="47"/>
      <c r="IOS417" s="47"/>
      <c r="IOT417" s="47"/>
      <c r="IOU417" s="47"/>
      <c r="IOV417" s="47"/>
      <c r="IOW417" s="47"/>
      <c r="IOX417" s="47"/>
      <c r="IOY417" s="47"/>
      <c r="IOZ417" s="47"/>
      <c r="IPA417" s="47"/>
      <c r="IPB417" s="47"/>
      <c r="IPC417" s="47"/>
      <c r="IPD417" s="47"/>
      <c r="IPE417" s="47"/>
      <c r="IPF417" s="47"/>
      <c r="IPG417" s="47"/>
      <c r="IPH417" s="47"/>
      <c r="IPI417" s="47"/>
      <c r="IPJ417" s="47"/>
      <c r="IPK417" s="47"/>
      <c r="IPL417" s="47"/>
      <c r="IPM417" s="47"/>
      <c r="IPN417" s="47"/>
      <c r="IPO417" s="47"/>
      <c r="IPP417" s="47"/>
      <c r="IPQ417" s="47"/>
      <c r="IPR417" s="47"/>
      <c r="IPS417" s="47"/>
      <c r="IPT417" s="47"/>
      <c r="IPU417" s="47"/>
      <c r="IPV417" s="47"/>
      <c r="IPW417" s="47"/>
      <c r="IPX417" s="47"/>
      <c r="IPY417" s="47"/>
      <c r="IPZ417" s="47"/>
      <c r="IQA417" s="47"/>
      <c r="IQB417" s="47"/>
      <c r="IQC417" s="47"/>
      <c r="IQD417" s="47"/>
      <c r="IQE417" s="47"/>
      <c r="IQF417" s="47"/>
      <c r="IQG417" s="47"/>
      <c r="IQH417" s="47"/>
      <c r="IQI417" s="47"/>
      <c r="IQJ417" s="47"/>
      <c r="IQK417" s="47"/>
      <c r="IQL417" s="47"/>
      <c r="IQM417" s="47"/>
      <c r="IQN417" s="47"/>
      <c r="IQO417" s="47"/>
      <c r="IQP417" s="47"/>
      <c r="IQQ417" s="47"/>
      <c r="IQR417" s="47"/>
      <c r="IQS417" s="47"/>
      <c r="IQT417" s="47"/>
      <c r="IQU417" s="47"/>
      <c r="IQV417" s="47"/>
      <c r="IQW417" s="47"/>
      <c r="IQX417" s="47"/>
      <c r="IQY417" s="47"/>
      <c r="IQZ417" s="47"/>
      <c r="IRA417" s="47"/>
      <c r="IRB417" s="47"/>
      <c r="IRC417" s="47"/>
      <c r="IRD417" s="47"/>
      <c r="IRE417" s="47"/>
      <c r="IRF417" s="47"/>
      <c r="IRG417" s="47"/>
      <c r="IRH417" s="47"/>
      <c r="IRI417" s="47"/>
      <c r="IRJ417" s="47"/>
      <c r="IRK417" s="47"/>
      <c r="IRL417" s="47"/>
      <c r="IRM417" s="47"/>
      <c r="IRN417" s="47"/>
      <c r="IRO417" s="47"/>
      <c r="IRP417" s="47"/>
      <c r="IRQ417" s="47"/>
      <c r="IRR417" s="47"/>
      <c r="IRS417" s="47"/>
      <c r="IRT417" s="47"/>
      <c r="IRU417" s="47"/>
      <c r="IRV417" s="47"/>
      <c r="IRW417" s="47"/>
      <c r="IRX417" s="47"/>
      <c r="IRY417" s="47"/>
      <c r="IRZ417" s="47"/>
      <c r="ISA417" s="47"/>
      <c r="ISB417" s="47"/>
      <c r="ISC417" s="47"/>
      <c r="ISD417" s="47"/>
      <c r="ISE417" s="47"/>
      <c r="ISF417" s="47"/>
      <c r="ISG417" s="47"/>
      <c r="ISH417" s="47"/>
      <c r="ISI417" s="47"/>
      <c r="ISJ417" s="47"/>
      <c r="ISK417" s="47"/>
      <c r="ISL417" s="47"/>
      <c r="ISM417" s="47"/>
      <c r="ISN417" s="47"/>
      <c r="ISO417" s="47"/>
      <c r="ISP417" s="47"/>
      <c r="ISQ417" s="47"/>
      <c r="ISR417" s="47"/>
      <c r="ISS417" s="47"/>
      <c r="IST417" s="47"/>
      <c r="ISU417" s="47"/>
      <c r="ISV417" s="47"/>
      <c r="ISW417" s="47"/>
      <c r="ISX417" s="47"/>
      <c r="ISY417" s="47"/>
      <c r="ISZ417" s="47"/>
      <c r="ITA417" s="47"/>
      <c r="ITB417" s="47"/>
      <c r="ITC417" s="47"/>
      <c r="ITD417" s="47"/>
      <c r="ITE417" s="47"/>
      <c r="ITF417" s="47"/>
      <c r="ITG417" s="47"/>
      <c r="ITH417" s="47"/>
      <c r="ITI417" s="47"/>
      <c r="ITJ417" s="47"/>
      <c r="ITK417" s="47"/>
      <c r="ITL417" s="47"/>
      <c r="ITM417" s="47"/>
      <c r="ITN417" s="47"/>
      <c r="ITO417" s="47"/>
      <c r="ITP417" s="47"/>
      <c r="ITQ417" s="47"/>
      <c r="ITR417" s="47"/>
      <c r="ITS417" s="47"/>
      <c r="ITT417" s="47"/>
      <c r="ITU417" s="47"/>
      <c r="ITV417" s="47"/>
      <c r="ITW417" s="47"/>
      <c r="ITX417" s="47"/>
      <c r="ITY417" s="47"/>
      <c r="ITZ417" s="47"/>
      <c r="IUA417" s="47"/>
      <c r="IUB417" s="47"/>
      <c r="IUC417" s="47"/>
      <c r="IUD417" s="47"/>
      <c r="IUE417" s="47"/>
      <c r="IUF417" s="47"/>
      <c r="IUG417" s="47"/>
      <c r="IUH417" s="47"/>
      <c r="IUI417" s="47"/>
      <c r="IUJ417" s="47"/>
      <c r="IUK417" s="47"/>
      <c r="IUL417" s="47"/>
      <c r="IUM417" s="47"/>
      <c r="IUN417" s="47"/>
      <c r="IUO417" s="47"/>
      <c r="IUP417" s="47"/>
      <c r="IUQ417" s="47"/>
      <c r="IUR417" s="47"/>
      <c r="IUS417" s="47"/>
      <c r="IUT417" s="47"/>
      <c r="IUU417" s="47"/>
      <c r="IUV417" s="47"/>
      <c r="IUW417" s="47"/>
      <c r="IUX417" s="47"/>
      <c r="IUY417" s="47"/>
      <c r="IUZ417" s="47"/>
      <c r="IVA417" s="47"/>
      <c r="IVB417" s="47"/>
      <c r="IVC417" s="47"/>
      <c r="IVD417" s="47"/>
      <c r="IVE417" s="47"/>
      <c r="IVF417" s="47"/>
      <c r="IVG417" s="47"/>
      <c r="IVH417" s="47"/>
      <c r="IVI417" s="47"/>
      <c r="IVJ417" s="47"/>
      <c r="IVK417" s="47"/>
      <c r="IVL417" s="47"/>
      <c r="IVM417" s="47"/>
      <c r="IVN417" s="47"/>
      <c r="IVO417" s="47"/>
      <c r="IVP417" s="47"/>
      <c r="IVQ417" s="47"/>
      <c r="IVR417" s="47"/>
      <c r="IVS417" s="47"/>
      <c r="IVT417" s="47"/>
      <c r="IVU417" s="47"/>
      <c r="IVV417" s="47"/>
      <c r="IVW417" s="47"/>
      <c r="IVX417" s="47"/>
      <c r="IVY417" s="47"/>
      <c r="IVZ417" s="47"/>
      <c r="IWA417" s="47"/>
      <c r="IWB417" s="47"/>
      <c r="IWC417" s="47"/>
      <c r="IWD417" s="47"/>
      <c r="IWE417" s="47"/>
      <c r="IWF417" s="47"/>
      <c r="IWG417" s="47"/>
      <c r="IWH417" s="47"/>
      <c r="IWI417" s="47"/>
      <c r="IWJ417" s="47"/>
      <c r="IWK417" s="47"/>
      <c r="IWL417" s="47"/>
      <c r="IWM417" s="47"/>
      <c r="IWN417" s="47"/>
      <c r="IWO417" s="47"/>
      <c r="IWP417" s="47"/>
      <c r="IWQ417" s="47"/>
      <c r="IWR417" s="47"/>
      <c r="IWS417" s="47"/>
      <c r="IWT417" s="47"/>
      <c r="IWU417" s="47"/>
      <c r="IWV417" s="47"/>
      <c r="IWW417" s="47"/>
      <c r="IWX417" s="47"/>
      <c r="IWY417" s="47"/>
      <c r="IWZ417" s="47"/>
      <c r="IXA417" s="47"/>
      <c r="IXB417" s="47"/>
      <c r="IXC417" s="47"/>
      <c r="IXD417" s="47"/>
      <c r="IXE417" s="47"/>
      <c r="IXF417" s="47"/>
      <c r="IXG417" s="47"/>
      <c r="IXH417" s="47"/>
      <c r="IXI417" s="47"/>
      <c r="IXJ417" s="47"/>
      <c r="IXK417" s="47"/>
      <c r="IXL417" s="47"/>
      <c r="IXM417" s="47"/>
      <c r="IXN417" s="47"/>
      <c r="IXO417" s="47"/>
      <c r="IXP417" s="47"/>
      <c r="IXQ417" s="47"/>
      <c r="IXR417" s="47"/>
      <c r="IXS417" s="47"/>
      <c r="IXT417" s="47"/>
      <c r="IXU417" s="47"/>
      <c r="IXV417" s="47"/>
      <c r="IXW417" s="47"/>
      <c r="IXX417" s="47"/>
      <c r="IXY417" s="47"/>
      <c r="IXZ417" s="47"/>
      <c r="IYA417" s="47"/>
      <c r="IYB417" s="47"/>
      <c r="IYC417" s="47"/>
      <c r="IYD417" s="47"/>
      <c r="IYE417" s="47"/>
      <c r="IYF417" s="47"/>
      <c r="IYG417" s="47"/>
      <c r="IYH417" s="47"/>
      <c r="IYI417" s="47"/>
      <c r="IYJ417" s="47"/>
      <c r="IYK417" s="47"/>
      <c r="IYL417" s="47"/>
      <c r="IYM417" s="47"/>
      <c r="IYN417" s="47"/>
      <c r="IYO417" s="47"/>
      <c r="IYP417" s="47"/>
      <c r="IYQ417" s="47"/>
      <c r="IYR417" s="47"/>
      <c r="IYS417" s="47"/>
      <c r="IYT417" s="47"/>
      <c r="IYU417" s="47"/>
      <c r="IYV417" s="47"/>
      <c r="IYW417" s="47"/>
      <c r="IYX417" s="47"/>
      <c r="IYY417" s="47"/>
      <c r="IYZ417" s="47"/>
      <c r="IZA417" s="47"/>
      <c r="IZB417" s="47"/>
      <c r="IZC417" s="47"/>
      <c r="IZD417" s="47"/>
      <c r="IZE417" s="47"/>
      <c r="IZF417" s="47"/>
      <c r="IZG417" s="47"/>
      <c r="IZH417" s="47"/>
      <c r="IZI417" s="47"/>
      <c r="IZJ417" s="47"/>
      <c r="IZK417" s="47"/>
      <c r="IZL417" s="47"/>
      <c r="IZM417" s="47"/>
      <c r="IZN417" s="47"/>
      <c r="IZO417" s="47"/>
      <c r="IZP417" s="47"/>
      <c r="IZQ417" s="47"/>
      <c r="IZR417" s="47"/>
      <c r="IZS417" s="47"/>
      <c r="IZT417" s="47"/>
      <c r="IZU417" s="47"/>
      <c r="IZV417" s="47"/>
      <c r="IZW417" s="47"/>
      <c r="IZX417" s="47"/>
      <c r="IZY417" s="47"/>
      <c r="IZZ417" s="47"/>
      <c r="JAA417" s="47"/>
      <c r="JAB417" s="47"/>
      <c r="JAC417" s="47"/>
      <c r="JAD417" s="47"/>
      <c r="JAE417" s="47"/>
      <c r="JAF417" s="47"/>
      <c r="JAG417" s="47"/>
      <c r="JAH417" s="47"/>
      <c r="JAI417" s="47"/>
      <c r="JAJ417" s="47"/>
      <c r="JAK417" s="47"/>
      <c r="JAL417" s="47"/>
      <c r="JAM417" s="47"/>
      <c r="JAN417" s="47"/>
      <c r="JAO417" s="47"/>
      <c r="JAP417" s="47"/>
      <c r="JAQ417" s="47"/>
      <c r="JAR417" s="47"/>
      <c r="JAS417" s="47"/>
      <c r="JAT417" s="47"/>
      <c r="JAU417" s="47"/>
      <c r="JAV417" s="47"/>
      <c r="JAW417" s="47"/>
      <c r="JAX417" s="47"/>
      <c r="JAY417" s="47"/>
      <c r="JAZ417" s="47"/>
      <c r="JBA417" s="47"/>
      <c r="JBB417" s="47"/>
      <c r="JBC417" s="47"/>
      <c r="JBD417" s="47"/>
      <c r="JBE417" s="47"/>
      <c r="JBF417" s="47"/>
      <c r="JBG417" s="47"/>
      <c r="JBH417" s="47"/>
      <c r="JBI417" s="47"/>
      <c r="JBJ417" s="47"/>
      <c r="JBK417" s="47"/>
      <c r="JBL417" s="47"/>
      <c r="JBM417" s="47"/>
      <c r="JBN417" s="47"/>
      <c r="JBO417" s="47"/>
      <c r="JBP417" s="47"/>
      <c r="JBQ417" s="47"/>
      <c r="JBR417" s="47"/>
      <c r="JBS417" s="47"/>
      <c r="JBT417" s="47"/>
      <c r="JBU417" s="47"/>
      <c r="JBV417" s="47"/>
      <c r="JBW417" s="47"/>
      <c r="JBX417" s="47"/>
      <c r="JBY417" s="47"/>
      <c r="JBZ417" s="47"/>
      <c r="JCA417" s="47"/>
      <c r="JCB417" s="47"/>
      <c r="JCC417" s="47"/>
      <c r="JCD417" s="47"/>
      <c r="JCE417" s="47"/>
      <c r="JCF417" s="47"/>
      <c r="JCG417" s="47"/>
      <c r="JCH417" s="47"/>
      <c r="JCI417" s="47"/>
      <c r="JCJ417" s="47"/>
      <c r="JCK417" s="47"/>
      <c r="JCL417" s="47"/>
      <c r="JCM417" s="47"/>
      <c r="JCN417" s="47"/>
      <c r="JCO417" s="47"/>
      <c r="JCP417" s="47"/>
      <c r="JCQ417" s="47"/>
      <c r="JCR417" s="47"/>
      <c r="JCS417" s="47"/>
      <c r="JCT417" s="47"/>
      <c r="JCU417" s="47"/>
      <c r="JCV417" s="47"/>
      <c r="JCW417" s="47"/>
      <c r="JCX417" s="47"/>
      <c r="JCY417" s="47"/>
      <c r="JCZ417" s="47"/>
      <c r="JDA417" s="47"/>
      <c r="JDB417" s="47"/>
      <c r="JDC417" s="47"/>
      <c r="JDD417" s="47"/>
      <c r="JDE417" s="47"/>
      <c r="JDF417" s="47"/>
      <c r="JDG417" s="47"/>
      <c r="JDH417" s="47"/>
      <c r="JDI417" s="47"/>
      <c r="JDJ417" s="47"/>
      <c r="JDK417" s="47"/>
      <c r="JDL417" s="47"/>
      <c r="JDM417" s="47"/>
      <c r="JDN417" s="47"/>
      <c r="JDO417" s="47"/>
      <c r="JDP417" s="47"/>
      <c r="JDQ417" s="47"/>
      <c r="JDR417" s="47"/>
      <c r="JDS417" s="47"/>
      <c r="JDT417" s="47"/>
      <c r="JDU417" s="47"/>
      <c r="JDV417" s="47"/>
      <c r="JDW417" s="47"/>
      <c r="JDX417" s="47"/>
      <c r="JDY417" s="47"/>
      <c r="JDZ417" s="47"/>
      <c r="JEA417" s="47"/>
      <c r="JEB417" s="47"/>
      <c r="JEC417" s="47"/>
      <c r="JED417" s="47"/>
      <c r="JEE417" s="47"/>
      <c r="JEF417" s="47"/>
      <c r="JEG417" s="47"/>
      <c r="JEH417" s="47"/>
      <c r="JEI417" s="47"/>
      <c r="JEJ417" s="47"/>
      <c r="JEK417" s="47"/>
      <c r="JEL417" s="47"/>
      <c r="JEM417" s="47"/>
      <c r="JEN417" s="47"/>
      <c r="JEO417" s="47"/>
      <c r="JEP417" s="47"/>
      <c r="JEQ417" s="47"/>
      <c r="JER417" s="47"/>
      <c r="JES417" s="47"/>
      <c r="JET417" s="47"/>
      <c r="JEU417" s="47"/>
      <c r="JEV417" s="47"/>
      <c r="JEW417" s="47"/>
      <c r="JEX417" s="47"/>
      <c r="JEY417" s="47"/>
      <c r="JEZ417" s="47"/>
      <c r="JFA417" s="47"/>
      <c r="JFB417" s="47"/>
      <c r="JFC417" s="47"/>
      <c r="JFD417" s="47"/>
      <c r="JFE417" s="47"/>
      <c r="JFF417" s="47"/>
      <c r="JFG417" s="47"/>
      <c r="JFH417" s="47"/>
      <c r="JFI417" s="47"/>
      <c r="JFJ417" s="47"/>
      <c r="JFK417" s="47"/>
      <c r="JFL417" s="47"/>
      <c r="JFM417" s="47"/>
      <c r="JFN417" s="47"/>
      <c r="JFO417" s="47"/>
      <c r="JFP417" s="47"/>
      <c r="JFQ417" s="47"/>
      <c r="JFR417" s="47"/>
      <c r="JFS417" s="47"/>
      <c r="JFT417" s="47"/>
      <c r="JFU417" s="47"/>
      <c r="JFV417" s="47"/>
      <c r="JFW417" s="47"/>
      <c r="JFX417" s="47"/>
      <c r="JFY417" s="47"/>
      <c r="JFZ417" s="47"/>
      <c r="JGA417" s="47"/>
      <c r="JGB417" s="47"/>
      <c r="JGC417" s="47"/>
      <c r="JGD417" s="47"/>
      <c r="JGE417" s="47"/>
      <c r="JGF417" s="47"/>
      <c r="JGG417" s="47"/>
      <c r="JGH417" s="47"/>
      <c r="JGI417" s="47"/>
      <c r="JGJ417" s="47"/>
      <c r="JGK417" s="47"/>
      <c r="JGL417" s="47"/>
      <c r="JGM417" s="47"/>
      <c r="JGN417" s="47"/>
      <c r="JGO417" s="47"/>
      <c r="JGP417" s="47"/>
      <c r="JGQ417" s="47"/>
      <c r="JGR417" s="47"/>
      <c r="JGS417" s="47"/>
      <c r="JGT417" s="47"/>
      <c r="JGU417" s="47"/>
      <c r="JGV417" s="47"/>
      <c r="JGW417" s="47"/>
      <c r="JGX417" s="47"/>
      <c r="JGY417" s="47"/>
      <c r="JGZ417" s="47"/>
      <c r="JHA417" s="47"/>
      <c r="JHB417" s="47"/>
      <c r="JHC417" s="47"/>
      <c r="JHD417" s="47"/>
      <c r="JHE417" s="47"/>
      <c r="JHF417" s="47"/>
      <c r="JHG417" s="47"/>
      <c r="JHH417" s="47"/>
      <c r="JHI417" s="47"/>
      <c r="JHJ417" s="47"/>
      <c r="JHK417" s="47"/>
      <c r="JHL417" s="47"/>
      <c r="JHM417" s="47"/>
      <c r="JHN417" s="47"/>
      <c r="JHO417" s="47"/>
      <c r="JHP417" s="47"/>
      <c r="JHQ417" s="47"/>
      <c r="JHR417" s="47"/>
      <c r="JHS417" s="47"/>
      <c r="JHT417" s="47"/>
      <c r="JHU417" s="47"/>
      <c r="JHV417" s="47"/>
      <c r="JHW417" s="47"/>
      <c r="JHX417" s="47"/>
      <c r="JHY417" s="47"/>
      <c r="JHZ417" s="47"/>
      <c r="JIA417" s="47"/>
      <c r="JIB417" s="47"/>
      <c r="JIC417" s="47"/>
      <c r="JID417" s="47"/>
      <c r="JIE417" s="47"/>
      <c r="JIF417" s="47"/>
      <c r="JIG417" s="47"/>
      <c r="JIH417" s="47"/>
      <c r="JII417" s="47"/>
      <c r="JIJ417" s="47"/>
      <c r="JIK417" s="47"/>
      <c r="JIL417" s="47"/>
      <c r="JIM417" s="47"/>
      <c r="JIN417" s="47"/>
      <c r="JIO417" s="47"/>
      <c r="JIP417" s="47"/>
      <c r="JIQ417" s="47"/>
      <c r="JIR417" s="47"/>
      <c r="JIS417" s="47"/>
      <c r="JIT417" s="47"/>
      <c r="JIU417" s="47"/>
      <c r="JIV417" s="47"/>
      <c r="JIW417" s="47"/>
      <c r="JIX417" s="47"/>
      <c r="JIY417" s="47"/>
      <c r="JIZ417" s="47"/>
      <c r="JJA417" s="47"/>
      <c r="JJB417" s="47"/>
      <c r="JJC417" s="47"/>
      <c r="JJD417" s="47"/>
      <c r="JJE417" s="47"/>
      <c r="JJF417" s="47"/>
      <c r="JJG417" s="47"/>
      <c r="JJH417" s="47"/>
      <c r="JJI417" s="47"/>
      <c r="JJJ417" s="47"/>
      <c r="JJK417" s="47"/>
      <c r="JJL417" s="47"/>
      <c r="JJM417" s="47"/>
      <c r="JJN417" s="47"/>
      <c r="JJO417" s="47"/>
      <c r="JJP417" s="47"/>
      <c r="JJQ417" s="47"/>
      <c r="JJR417" s="47"/>
      <c r="JJS417" s="47"/>
      <c r="JJT417" s="47"/>
      <c r="JJU417" s="47"/>
      <c r="JJV417" s="47"/>
      <c r="JJW417" s="47"/>
      <c r="JJX417" s="47"/>
      <c r="JJY417" s="47"/>
      <c r="JJZ417" s="47"/>
      <c r="JKA417" s="47"/>
      <c r="JKB417" s="47"/>
      <c r="JKC417" s="47"/>
      <c r="JKD417" s="47"/>
      <c r="JKE417" s="47"/>
      <c r="JKF417" s="47"/>
      <c r="JKG417" s="47"/>
      <c r="JKH417" s="47"/>
      <c r="JKI417" s="47"/>
      <c r="JKJ417" s="47"/>
      <c r="JKK417" s="47"/>
      <c r="JKL417" s="47"/>
      <c r="JKM417" s="47"/>
      <c r="JKN417" s="47"/>
      <c r="JKO417" s="47"/>
      <c r="JKP417" s="47"/>
      <c r="JKQ417" s="47"/>
      <c r="JKR417" s="47"/>
      <c r="JKS417" s="47"/>
      <c r="JKT417" s="47"/>
      <c r="JKU417" s="47"/>
      <c r="JKV417" s="47"/>
      <c r="JKW417" s="47"/>
      <c r="JKX417" s="47"/>
      <c r="JKY417" s="47"/>
      <c r="JKZ417" s="47"/>
      <c r="JLA417" s="47"/>
      <c r="JLB417" s="47"/>
      <c r="JLC417" s="47"/>
      <c r="JLD417" s="47"/>
      <c r="JLE417" s="47"/>
      <c r="JLF417" s="47"/>
      <c r="JLG417" s="47"/>
      <c r="JLH417" s="47"/>
      <c r="JLI417" s="47"/>
      <c r="JLJ417" s="47"/>
      <c r="JLK417" s="47"/>
      <c r="JLL417" s="47"/>
      <c r="JLM417" s="47"/>
      <c r="JLN417" s="47"/>
      <c r="JLO417" s="47"/>
      <c r="JLP417" s="47"/>
      <c r="JLQ417" s="47"/>
      <c r="JLR417" s="47"/>
      <c r="JLS417" s="47"/>
      <c r="JLT417" s="47"/>
      <c r="JLU417" s="47"/>
      <c r="JLV417" s="47"/>
      <c r="JLW417" s="47"/>
      <c r="JLX417" s="47"/>
      <c r="JLY417" s="47"/>
      <c r="JLZ417" s="47"/>
      <c r="JMA417" s="47"/>
      <c r="JMB417" s="47"/>
      <c r="JMC417" s="47"/>
      <c r="JMD417" s="47"/>
      <c r="JME417" s="47"/>
      <c r="JMF417" s="47"/>
      <c r="JMG417" s="47"/>
      <c r="JMH417" s="47"/>
      <c r="JMI417" s="47"/>
      <c r="JMJ417" s="47"/>
      <c r="JMK417" s="47"/>
      <c r="JML417" s="47"/>
      <c r="JMM417" s="47"/>
      <c r="JMN417" s="47"/>
      <c r="JMO417" s="47"/>
      <c r="JMP417" s="47"/>
      <c r="JMQ417" s="47"/>
      <c r="JMR417" s="47"/>
      <c r="JMS417" s="47"/>
      <c r="JMT417" s="47"/>
      <c r="JMU417" s="47"/>
      <c r="JMV417" s="47"/>
      <c r="JMW417" s="47"/>
      <c r="JMX417" s="47"/>
      <c r="JMY417" s="47"/>
      <c r="JMZ417" s="47"/>
      <c r="JNA417" s="47"/>
      <c r="JNB417" s="47"/>
      <c r="JNC417" s="47"/>
      <c r="JND417" s="47"/>
      <c r="JNE417" s="47"/>
      <c r="JNF417" s="47"/>
      <c r="JNG417" s="47"/>
      <c r="JNH417" s="47"/>
      <c r="JNI417" s="47"/>
      <c r="JNJ417" s="47"/>
      <c r="JNK417" s="47"/>
      <c r="JNL417" s="47"/>
      <c r="JNM417" s="47"/>
      <c r="JNN417" s="47"/>
      <c r="JNO417" s="47"/>
      <c r="JNP417" s="47"/>
      <c r="JNQ417" s="47"/>
      <c r="JNR417" s="47"/>
      <c r="JNS417" s="47"/>
      <c r="JNT417" s="47"/>
      <c r="JNU417" s="47"/>
      <c r="JNV417" s="47"/>
      <c r="JNW417" s="47"/>
      <c r="JNX417" s="47"/>
      <c r="JNY417" s="47"/>
      <c r="JNZ417" s="47"/>
      <c r="JOA417" s="47"/>
      <c r="JOB417" s="47"/>
      <c r="JOC417" s="47"/>
      <c r="JOD417" s="47"/>
      <c r="JOE417" s="47"/>
      <c r="JOF417" s="47"/>
      <c r="JOG417" s="47"/>
      <c r="JOH417" s="47"/>
      <c r="JOI417" s="47"/>
      <c r="JOJ417" s="47"/>
      <c r="JOK417" s="47"/>
      <c r="JOL417" s="47"/>
      <c r="JOM417" s="47"/>
      <c r="JON417" s="47"/>
      <c r="JOO417" s="47"/>
      <c r="JOP417" s="47"/>
      <c r="JOQ417" s="47"/>
      <c r="JOR417" s="47"/>
      <c r="JOS417" s="47"/>
      <c r="JOT417" s="47"/>
      <c r="JOU417" s="47"/>
      <c r="JOV417" s="47"/>
      <c r="JOW417" s="47"/>
      <c r="JOX417" s="47"/>
      <c r="JOY417" s="47"/>
      <c r="JOZ417" s="47"/>
      <c r="JPA417" s="47"/>
      <c r="JPB417" s="47"/>
      <c r="JPC417" s="47"/>
      <c r="JPD417" s="47"/>
      <c r="JPE417" s="47"/>
      <c r="JPF417" s="47"/>
      <c r="JPG417" s="47"/>
      <c r="JPH417" s="47"/>
      <c r="JPI417" s="47"/>
      <c r="JPJ417" s="47"/>
      <c r="JPK417" s="47"/>
      <c r="JPL417" s="47"/>
      <c r="JPM417" s="47"/>
      <c r="JPN417" s="47"/>
      <c r="JPO417" s="47"/>
      <c r="JPP417" s="47"/>
      <c r="JPQ417" s="47"/>
      <c r="JPR417" s="47"/>
      <c r="JPS417" s="47"/>
      <c r="JPT417" s="47"/>
      <c r="JPU417" s="47"/>
      <c r="JPV417" s="47"/>
      <c r="JPW417" s="47"/>
      <c r="JPX417" s="47"/>
      <c r="JPY417" s="47"/>
      <c r="JPZ417" s="47"/>
      <c r="JQA417" s="47"/>
      <c r="JQB417" s="47"/>
      <c r="JQC417" s="47"/>
      <c r="JQD417" s="47"/>
      <c r="JQE417" s="47"/>
      <c r="JQF417" s="47"/>
      <c r="JQG417" s="47"/>
      <c r="JQH417" s="47"/>
      <c r="JQI417" s="47"/>
      <c r="JQJ417" s="47"/>
      <c r="JQK417" s="47"/>
      <c r="JQL417" s="47"/>
      <c r="JQM417" s="47"/>
      <c r="JQN417" s="47"/>
      <c r="JQO417" s="47"/>
      <c r="JQP417" s="47"/>
      <c r="JQQ417" s="47"/>
      <c r="JQR417" s="47"/>
      <c r="JQS417" s="47"/>
      <c r="JQT417" s="47"/>
      <c r="JQU417" s="47"/>
      <c r="JQV417" s="47"/>
      <c r="JQW417" s="47"/>
      <c r="JQX417" s="47"/>
      <c r="JQY417" s="47"/>
      <c r="JQZ417" s="47"/>
      <c r="JRA417" s="47"/>
      <c r="JRB417" s="47"/>
      <c r="JRC417" s="47"/>
      <c r="JRD417" s="47"/>
      <c r="JRE417" s="47"/>
      <c r="JRF417" s="47"/>
      <c r="JRG417" s="47"/>
      <c r="JRH417" s="47"/>
      <c r="JRI417" s="47"/>
      <c r="JRJ417" s="47"/>
      <c r="JRK417" s="47"/>
      <c r="JRL417" s="47"/>
      <c r="JRM417" s="47"/>
      <c r="JRN417" s="47"/>
      <c r="JRO417" s="47"/>
      <c r="JRP417" s="47"/>
      <c r="JRQ417" s="47"/>
      <c r="JRR417" s="47"/>
      <c r="JRS417" s="47"/>
      <c r="JRT417" s="47"/>
      <c r="JRU417" s="47"/>
      <c r="JRV417" s="47"/>
      <c r="JRW417" s="47"/>
      <c r="JRX417" s="47"/>
      <c r="JRY417" s="47"/>
      <c r="JRZ417" s="47"/>
      <c r="JSA417" s="47"/>
      <c r="JSB417" s="47"/>
      <c r="JSC417" s="47"/>
      <c r="JSD417" s="47"/>
      <c r="JSE417" s="47"/>
      <c r="JSF417" s="47"/>
      <c r="JSG417" s="47"/>
      <c r="JSH417" s="47"/>
      <c r="JSI417" s="47"/>
      <c r="JSJ417" s="47"/>
      <c r="JSK417" s="47"/>
      <c r="JSL417" s="47"/>
      <c r="JSM417" s="47"/>
      <c r="JSN417" s="47"/>
      <c r="JSO417" s="47"/>
      <c r="JSP417" s="47"/>
      <c r="JSQ417" s="47"/>
      <c r="JSR417" s="47"/>
      <c r="JSS417" s="47"/>
      <c r="JST417" s="47"/>
      <c r="JSU417" s="47"/>
      <c r="JSV417" s="47"/>
      <c r="JSW417" s="47"/>
      <c r="JSX417" s="47"/>
      <c r="JSY417" s="47"/>
      <c r="JSZ417" s="47"/>
      <c r="JTA417" s="47"/>
      <c r="JTB417" s="47"/>
      <c r="JTC417" s="47"/>
      <c r="JTD417" s="47"/>
      <c r="JTE417" s="47"/>
      <c r="JTF417" s="47"/>
      <c r="JTG417" s="47"/>
      <c r="JTH417" s="47"/>
      <c r="JTI417" s="47"/>
      <c r="JTJ417" s="47"/>
      <c r="JTK417" s="47"/>
      <c r="JTL417" s="47"/>
      <c r="JTM417" s="47"/>
      <c r="JTN417" s="47"/>
      <c r="JTO417" s="47"/>
      <c r="JTP417" s="47"/>
      <c r="JTQ417" s="47"/>
      <c r="JTR417" s="47"/>
      <c r="JTS417" s="47"/>
      <c r="JTT417" s="47"/>
      <c r="JTU417" s="47"/>
      <c r="JTV417" s="47"/>
      <c r="JTW417" s="47"/>
      <c r="JTX417" s="47"/>
      <c r="JTY417" s="47"/>
      <c r="JTZ417" s="47"/>
      <c r="JUA417" s="47"/>
      <c r="JUB417" s="47"/>
      <c r="JUC417" s="47"/>
      <c r="JUD417" s="47"/>
      <c r="JUE417" s="47"/>
      <c r="JUF417" s="47"/>
      <c r="JUG417" s="47"/>
      <c r="JUH417" s="47"/>
      <c r="JUI417" s="47"/>
      <c r="JUJ417" s="47"/>
      <c r="JUK417" s="47"/>
      <c r="JUL417" s="47"/>
      <c r="JUM417" s="47"/>
      <c r="JUN417" s="47"/>
      <c r="JUO417" s="47"/>
      <c r="JUP417" s="47"/>
      <c r="JUQ417" s="47"/>
      <c r="JUR417" s="47"/>
      <c r="JUS417" s="47"/>
      <c r="JUT417" s="47"/>
      <c r="JUU417" s="47"/>
      <c r="JUV417" s="47"/>
      <c r="JUW417" s="47"/>
      <c r="JUX417" s="47"/>
      <c r="JUY417" s="47"/>
      <c r="JUZ417" s="47"/>
      <c r="JVA417" s="47"/>
      <c r="JVB417" s="47"/>
      <c r="JVC417" s="47"/>
      <c r="JVD417" s="47"/>
      <c r="JVE417" s="47"/>
      <c r="JVF417" s="47"/>
      <c r="JVG417" s="47"/>
      <c r="JVH417" s="47"/>
      <c r="JVI417" s="47"/>
      <c r="JVJ417" s="47"/>
      <c r="JVK417" s="47"/>
      <c r="JVL417" s="47"/>
      <c r="JVM417" s="47"/>
      <c r="JVN417" s="47"/>
      <c r="JVO417" s="47"/>
      <c r="JVP417" s="47"/>
      <c r="JVQ417" s="47"/>
      <c r="JVR417" s="47"/>
      <c r="JVS417" s="47"/>
      <c r="JVT417" s="47"/>
      <c r="JVU417" s="47"/>
      <c r="JVV417" s="47"/>
      <c r="JVW417" s="47"/>
      <c r="JVX417" s="47"/>
      <c r="JVY417" s="47"/>
      <c r="JVZ417" s="47"/>
      <c r="JWA417" s="47"/>
      <c r="JWB417" s="47"/>
      <c r="JWC417" s="47"/>
      <c r="JWD417" s="47"/>
      <c r="JWE417" s="47"/>
      <c r="JWF417" s="47"/>
      <c r="JWG417" s="47"/>
      <c r="JWH417" s="47"/>
      <c r="JWI417" s="47"/>
      <c r="JWJ417" s="47"/>
      <c r="JWK417" s="47"/>
      <c r="JWL417" s="47"/>
      <c r="JWM417" s="47"/>
      <c r="JWN417" s="47"/>
      <c r="JWO417" s="47"/>
      <c r="JWP417" s="47"/>
      <c r="JWQ417" s="47"/>
      <c r="JWR417" s="47"/>
      <c r="JWS417" s="47"/>
      <c r="JWT417" s="47"/>
      <c r="JWU417" s="47"/>
      <c r="JWV417" s="47"/>
      <c r="JWW417" s="47"/>
      <c r="JWX417" s="47"/>
      <c r="JWY417" s="47"/>
      <c r="JWZ417" s="47"/>
      <c r="JXA417" s="47"/>
      <c r="JXB417" s="47"/>
      <c r="JXC417" s="47"/>
      <c r="JXD417" s="47"/>
      <c r="JXE417" s="47"/>
      <c r="JXF417" s="47"/>
      <c r="JXG417" s="47"/>
      <c r="JXH417" s="47"/>
      <c r="JXI417" s="47"/>
      <c r="JXJ417" s="47"/>
      <c r="JXK417" s="47"/>
      <c r="JXL417" s="47"/>
      <c r="JXM417" s="47"/>
      <c r="JXN417" s="47"/>
      <c r="JXO417" s="47"/>
      <c r="JXP417" s="47"/>
      <c r="JXQ417" s="47"/>
      <c r="JXR417" s="47"/>
      <c r="JXS417" s="47"/>
      <c r="JXT417" s="47"/>
      <c r="JXU417" s="47"/>
      <c r="JXV417" s="47"/>
      <c r="JXW417" s="47"/>
      <c r="JXX417" s="47"/>
      <c r="JXY417" s="47"/>
      <c r="JXZ417" s="47"/>
      <c r="JYA417" s="47"/>
      <c r="JYB417" s="47"/>
      <c r="JYC417" s="47"/>
      <c r="JYD417" s="47"/>
      <c r="JYE417" s="47"/>
      <c r="JYF417" s="47"/>
      <c r="JYG417" s="47"/>
      <c r="JYH417" s="47"/>
      <c r="JYI417" s="47"/>
      <c r="JYJ417" s="47"/>
      <c r="JYK417" s="47"/>
      <c r="JYL417" s="47"/>
      <c r="JYM417" s="47"/>
      <c r="JYN417" s="47"/>
      <c r="JYO417" s="47"/>
      <c r="JYP417" s="47"/>
      <c r="JYQ417" s="47"/>
      <c r="JYR417" s="47"/>
      <c r="JYS417" s="47"/>
      <c r="JYT417" s="47"/>
      <c r="JYU417" s="47"/>
      <c r="JYV417" s="47"/>
      <c r="JYW417" s="47"/>
      <c r="JYX417" s="47"/>
      <c r="JYY417" s="47"/>
      <c r="JYZ417" s="47"/>
      <c r="JZA417" s="47"/>
      <c r="JZB417" s="47"/>
      <c r="JZC417" s="47"/>
      <c r="JZD417" s="47"/>
      <c r="JZE417" s="47"/>
      <c r="JZF417" s="47"/>
      <c r="JZG417" s="47"/>
      <c r="JZH417" s="47"/>
      <c r="JZI417" s="47"/>
      <c r="JZJ417" s="47"/>
      <c r="JZK417" s="47"/>
      <c r="JZL417" s="47"/>
      <c r="JZM417" s="47"/>
      <c r="JZN417" s="47"/>
      <c r="JZO417" s="47"/>
      <c r="JZP417" s="47"/>
      <c r="JZQ417" s="47"/>
      <c r="JZR417" s="47"/>
      <c r="JZS417" s="47"/>
      <c r="JZT417" s="47"/>
      <c r="JZU417" s="47"/>
      <c r="JZV417" s="47"/>
      <c r="JZW417" s="47"/>
      <c r="JZX417" s="47"/>
      <c r="JZY417" s="47"/>
      <c r="JZZ417" s="47"/>
      <c r="KAA417" s="47"/>
      <c r="KAB417" s="47"/>
      <c r="KAC417" s="47"/>
      <c r="KAD417" s="47"/>
      <c r="KAE417" s="47"/>
      <c r="KAF417" s="47"/>
      <c r="KAG417" s="47"/>
      <c r="KAH417" s="47"/>
      <c r="KAI417" s="47"/>
      <c r="KAJ417" s="47"/>
      <c r="KAK417" s="47"/>
      <c r="KAL417" s="47"/>
      <c r="KAM417" s="47"/>
      <c r="KAN417" s="47"/>
      <c r="KAO417" s="47"/>
      <c r="KAP417" s="47"/>
      <c r="KAQ417" s="47"/>
      <c r="KAR417" s="47"/>
      <c r="KAS417" s="47"/>
      <c r="KAT417" s="47"/>
      <c r="KAU417" s="47"/>
      <c r="KAV417" s="47"/>
      <c r="KAW417" s="47"/>
      <c r="KAX417" s="47"/>
      <c r="KAY417" s="47"/>
      <c r="KAZ417" s="47"/>
      <c r="KBA417" s="47"/>
      <c r="KBB417" s="47"/>
      <c r="KBC417" s="47"/>
      <c r="KBD417" s="47"/>
      <c r="KBE417" s="47"/>
      <c r="KBF417" s="47"/>
      <c r="KBG417" s="47"/>
      <c r="KBH417" s="47"/>
      <c r="KBI417" s="47"/>
      <c r="KBJ417" s="47"/>
      <c r="KBK417" s="47"/>
      <c r="KBL417" s="47"/>
      <c r="KBM417" s="47"/>
      <c r="KBN417" s="47"/>
      <c r="KBO417" s="47"/>
      <c r="KBP417" s="47"/>
      <c r="KBQ417" s="47"/>
      <c r="KBR417" s="47"/>
      <c r="KBS417" s="47"/>
      <c r="KBT417" s="47"/>
      <c r="KBU417" s="47"/>
      <c r="KBV417" s="47"/>
      <c r="KBW417" s="47"/>
      <c r="KBX417" s="47"/>
      <c r="KBY417" s="47"/>
      <c r="KBZ417" s="47"/>
      <c r="KCA417" s="47"/>
      <c r="KCB417" s="47"/>
      <c r="KCC417" s="47"/>
      <c r="KCD417" s="47"/>
      <c r="KCE417" s="47"/>
      <c r="KCF417" s="47"/>
      <c r="KCG417" s="47"/>
      <c r="KCH417" s="47"/>
      <c r="KCI417" s="47"/>
      <c r="KCJ417" s="47"/>
      <c r="KCK417" s="47"/>
      <c r="KCL417" s="47"/>
      <c r="KCM417" s="47"/>
      <c r="KCN417" s="47"/>
      <c r="KCO417" s="47"/>
      <c r="KCP417" s="47"/>
      <c r="KCQ417" s="47"/>
      <c r="KCR417" s="47"/>
      <c r="KCS417" s="47"/>
      <c r="KCT417" s="47"/>
      <c r="KCU417" s="47"/>
      <c r="KCV417" s="47"/>
      <c r="KCW417" s="47"/>
      <c r="KCX417" s="47"/>
      <c r="KCY417" s="47"/>
      <c r="KCZ417" s="47"/>
      <c r="KDA417" s="47"/>
      <c r="KDB417" s="47"/>
      <c r="KDC417" s="47"/>
      <c r="KDD417" s="47"/>
      <c r="KDE417" s="47"/>
      <c r="KDF417" s="47"/>
      <c r="KDG417" s="47"/>
      <c r="KDH417" s="47"/>
      <c r="KDI417" s="47"/>
      <c r="KDJ417" s="47"/>
      <c r="KDK417" s="47"/>
      <c r="KDL417" s="47"/>
      <c r="KDM417" s="47"/>
      <c r="KDN417" s="47"/>
      <c r="KDO417" s="47"/>
      <c r="KDP417" s="47"/>
      <c r="KDQ417" s="47"/>
      <c r="KDR417" s="47"/>
      <c r="KDS417" s="47"/>
      <c r="KDT417" s="47"/>
      <c r="KDU417" s="47"/>
      <c r="KDV417" s="47"/>
      <c r="KDW417" s="47"/>
      <c r="KDX417" s="47"/>
      <c r="KDY417" s="47"/>
      <c r="KDZ417" s="47"/>
      <c r="KEA417" s="47"/>
      <c r="KEB417" s="47"/>
      <c r="KEC417" s="47"/>
      <c r="KED417" s="47"/>
      <c r="KEE417" s="47"/>
      <c r="KEF417" s="47"/>
      <c r="KEG417" s="47"/>
      <c r="KEH417" s="47"/>
      <c r="KEI417" s="47"/>
      <c r="KEJ417" s="47"/>
      <c r="KEK417" s="47"/>
      <c r="KEL417" s="47"/>
      <c r="KEM417" s="47"/>
      <c r="KEN417" s="47"/>
      <c r="KEO417" s="47"/>
      <c r="KEP417" s="47"/>
      <c r="KEQ417" s="47"/>
      <c r="KER417" s="47"/>
      <c r="KES417" s="47"/>
      <c r="KET417" s="47"/>
      <c r="KEU417" s="47"/>
      <c r="KEV417" s="47"/>
      <c r="KEW417" s="47"/>
      <c r="KEX417" s="47"/>
      <c r="KEY417" s="47"/>
      <c r="KEZ417" s="47"/>
      <c r="KFA417" s="47"/>
      <c r="KFB417" s="47"/>
      <c r="KFC417" s="47"/>
      <c r="KFD417" s="47"/>
      <c r="KFE417" s="47"/>
      <c r="KFF417" s="47"/>
      <c r="KFG417" s="47"/>
      <c r="KFH417" s="47"/>
      <c r="KFI417" s="47"/>
      <c r="KFJ417" s="47"/>
      <c r="KFK417" s="47"/>
      <c r="KFL417" s="47"/>
      <c r="KFM417" s="47"/>
      <c r="KFN417" s="47"/>
      <c r="KFO417" s="47"/>
      <c r="KFP417" s="47"/>
      <c r="KFQ417" s="47"/>
      <c r="KFR417" s="47"/>
      <c r="KFS417" s="47"/>
      <c r="KFT417" s="47"/>
      <c r="KFU417" s="47"/>
      <c r="KFV417" s="47"/>
      <c r="KFW417" s="47"/>
      <c r="KFX417" s="47"/>
      <c r="KFY417" s="47"/>
      <c r="KFZ417" s="47"/>
      <c r="KGA417" s="47"/>
      <c r="KGB417" s="47"/>
      <c r="KGC417" s="47"/>
      <c r="KGD417" s="47"/>
      <c r="KGE417" s="47"/>
      <c r="KGF417" s="47"/>
      <c r="KGG417" s="47"/>
      <c r="KGH417" s="47"/>
      <c r="KGI417" s="47"/>
      <c r="KGJ417" s="47"/>
      <c r="KGK417" s="47"/>
      <c r="KGL417" s="47"/>
      <c r="KGM417" s="47"/>
      <c r="KGN417" s="47"/>
      <c r="KGO417" s="47"/>
      <c r="KGP417" s="47"/>
      <c r="KGQ417" s="47"/>
      <c r="KGR417" s="47"/>
      <c r="KGS417" s="47"/>
      <c r="KGT417" s="47"/>
      <c r="KGU417" s="47"/>
      <c r="KGV417" s="47"/>
      <c r="KGW417" s="47"/>
      <c r="KGX417" s="47"/>
      <c r="KGY417" s="47"/>
      <c r="KGZ417" s="47"/>
      <c r="KHA417" s="47"/>
      <c r="KHB417" s="47"/>
      <c r="KHC417" s="47"/>
      <c r="KHD417" s="47"/>
      <c r="KHE417" s="47"/>
      <c r="KHF417" s="47"/>
      <c r="KHG417" s="47"/>
      <c r="KHH417" s="47"/>
      <c r="KHI417" s="47"/>
      <c r="KHJ417" s="47"/>
      <c r="KHK417" s="47"/>
      <c r="KHL417" s="47"/>
      <c r="KHM417" s="47"/>
      <c r="KHN417" s="47"/>
      <c r="KHO417" s="47"/>
      <c r="KHP417" s="47"/>
      <c r="KHQ417" s="47"/>
      <c r="KHR417" s="47"/>
      <c r="KHS417" s="47"/>
      <c r="KHT417" s="47"/>
      <c r="KHU417" s="47"/>
      <c r="KHV417" s="47"/>
      <c r="KHW417" s="47"/>
      <c r="KHX417" s="47"/>
      <c r="KHY417" s="47"/>
      <c r="KHZ417" s="47"/>
      <c r="KIA417" s="47"/>
      <c r="KIB417" s="47"/>
      <c r="KIC417" s="47"/>
      <c r="KID417" s="47"/>
      <c r="KIE417" s="47"/>
      <c r="KIF417" s="47"/>
      <c r="KIG417" s="47"/>
      <c r="KIH417" s="47"/>
      <c r="KII417" s="47"/>
      <c r="KIJ417" s="47"/>
      <c r="KIK417" s="47"/>
      <c r="KIL417" s="47"/>
      <c r="KIM417" s="47"/>
      <c r="KIN417" s="47"/>
      <c r="KIO417" s="47"/>
      <c r="KIP417" s="47"/>
      <c r="KIQ417" s="47"/>
      <c r="KIR417" s="47"/>
      <c r="KIS417" s="47"/>
      <c r="KIT417" s="47"/>
      <c r="KIU417" s="47"/>
      <c r="KIV417" s="47"/>
      <c r="KIW417" s="47"/>
      <c r="KIX417" s="47"/>
      <c r="KIY417" s="47"/>
      <c r="KIZ417" s="47"/>
      <c r="KJA417" s="47"/>
      <c r="KJB417" s="47"/>
      <c r="KJC417" s="47"/>
      <c r="KJD417" s="47"/>
      <c r="KJE417" s="47"/>
      <c r="KJF417" s="47"/>
      <c r="KJG417" s="47"/>
      <c r="KJH417" s="47"/>
      <c r="KJI417" s="47"/>
      <c r="KJJ417" s="47"/>
      <c r="KJK417" s="47"/>
      <c r="KJL417" s="47"/>
      <c r="KJM417" s="47"/>
      <c r="KJN417" s="47"/>
      <c r="KJO417" s="47"/>
      <c r="KJP417" s="47"/>
      <c r="KJQ417" s="47"/>
      <c r="KJR417" s="47"/>
      <c r="KJS417" s="47"/>
      <c r="KJT417" s="47"/>
      <c r="KJU417" s="47"/>
      <c r="KJV417" s="47"/>
      <c r="KJW417" s="47"/>
      <c r="KJX417" s="47"/>
      <c r="KJY417" s="47"/>
      <c r="KJZ417" s="47"/>
      <c r="KKA417" s="47"/>
      <c r="KKB417" s="47"/>
      <c r="KKC417" s="47"/>
      <c r="KKD417" s="47"/>
      <c r="KKE417" s="47"/>
      <c r="KKF417" s="47"/>
      <c r="KKG417" s="47"/>
      <c r="KKH417" s="47"/>
      <c r="KKI417" s="47"/>
      <c r="KKJ417" s="47"/>
      <c r="KKK417" s="47"/>
      <c r="KKL417" s="47"/>
      <c r="KKM417" s="47"/>
      <c r="KKN417" s="47"/>
      <c r="KKO417" s="47"/>
      <c r="KKP417" s="47"/>
      <c r="KKQ417" s="47"/>
      <c r="KKR417" s="47"/>
      <c r="KKS417" s="47"/>
      <c r="KKT417" s="47"/>
      <c r="KKU417" s="47"/>
      <c r="KKV417" s="47"/>
      <c r="KKW417" s="47"/>
      <c r="KKX417" s="47"/>
      <c r="KKY417" s="47"/>
      <c r="KKZ417" s="47"/>
      <c r="KLA417" s="47"/>
      <c r="KLB417" s="47"/>
      <c r="KLC417" s="47"/>
      <c r="KLD417" s="47"/>
      <c r="KLE417" s="47"/>
      <c r="KLF417" s="47"/>
      <c r="KLG417" s="47"/>
      <c r="KLH417" s="47"/>
      <c r="KLI417" s="47"/>
      <c r="KLJ417" s="47"/>
      <c r="KLK417" s="47"/>
      <c r="KLL417" s="47"/>
      <c r="KLM417" s="47"/>
      <c r="KLN417" s="47"/>
      <c r="KLO417" s="47"/>
      <c r="KLP417" s="47"/>
      <c r="KLQ417" s="47"/>
      <c r="KLR417" s="47"/>
      <c r="KLS417" s="47"/>
      <c r="KLT417" s="47"/>
      <c r="KLU417" s="47"/>
      <c r="KLV417" s="47"/>
      <c r="KLW417" s="47"/>
      <c r="KLX417" s="47"/>
      <c r="KLY417" s="47"/>
      <c r="KLZ417" s="47"/>
      <c r="KMA417" s="47"/>
      <c r="KMB417" s="47"/>
      <c r="KMC417" s="47"/>
      <c r="KMD417" s="47"/>
      <c r="KME417" s="47"/>
      <c r="KMF417" s="47"/>
      <c r="KMG417" s="47"/>
      <c r="KMH417" s="47"/>
      <c r="KMI417" s="47"/>
      <c r="KMJ417" s="47"/>
      <c r="KMK417" s="47"/>
      <c r="KML417" s="47"/>
      <c r="KMM417" s="47"/>
      <c r="KMN417" s="47"/>
      <c r="KMO417" s="47"/>
      <c r="KMP417" s="47"/>
      <c r="KMQ417" s="47"/>
      <c r="KMR417" s="47"/>
      <c r="KMS417" s="47"/>
      <c r="KMT417" s="47"/>
      <c r="KMU417" s="47"/>
      <c r="KMV417" s="47"/>
      <c r="KMW417" s="47"/>
      <c r="KMX417" s="47"/>
      <c r="KMY417" s="47"/>
      <c r="KMZ417" s="47"/>
      <c r="KNA417" s="47"/>
      <c r="KNB417" s="47"/>
      <c r="KNC417" s="47"/>
      <c r="KND417" s="47"/>
      <c r="KNE417" s="47"/>
      <c r="KNF417" s="47"/>
      <c r="KNG417" s="47"/>
      <c r="KNH417" s="47"/>
      <c r="KNI417" s="47"/>
      <c r="KNJ417" s="47"/>
      <c r="KNK417" s="47"/>
      <c r="KNL417" s="47"/>
      <c r="KNM417" s="47"/>
      <c r="KNN417" s="47"/>
      <c r="KNO417" s="47"/>
      <c r="KNP417" s="47"/>
      <c r="KNQ417" s="47"/>
      <c r="KNR417" s="47"/>
      <c r="KNS417" s="47"/>
      <c r="KNT417" s="47"/>
      <c r="KNU417" s="47"/>
      <c r="KNV417" s="47"/>
      <c r="KNW417" s="47"/>
      <c r="KNX417" s="47"/>
      <c r="KNY417" s="47"/>
      <c r="KNZ417" s="47"/>
      <c r="KOA417" s="47"/>
      <c r="KOB417" s="47"/>
      <c r="KOC417" s="47"/>
      <c r="KOD417" s="47"/>
      <c r="KOE417" s="47"/>
      <c r="KOF417" s="47"/>
      <c r="KOG417" s="47"/>
      <c r="KOH417" s="47"/>
      <c r="KOI417" s="47"/>
      <c r="KOJ417" s="47"/>
      <c r="KOK417" s="47"/>
      <c r="KOL417" s="47"/>
      <c r="KOM417" s="47"/>
      <c r="KON417" s="47"/>
      <c r="KOO417" s="47"/>
      <c r="KOP417" s="47"/>
      <c r="KOQ417" s="47"/>
      <c r="KOR417" s="47"/>
      <c r="KOS417" s="47"/>
      <c r="KOT417" s="47"/>
      <c r="KOU417" s="47"/>
      <c r="KOV417" s="47"/>
      <c r="KOW417" s="47"/>
      <c r="KOX417" s="47"/>
      <c r="KOY417" s="47"/>
      <c r="KOZ417" s="47"/>
      <c r="KPA417" s="47"/>
      <c r="KPB417" s="47"/>
      <c r="KPC417" s="47"/>
      <c r="KPD417" s="47"/>
      <c r="KPE417" s="47"/>
      <c r="KPF417" s="47"/>
      <c r="KPG417" s="47"/>
      <c r="KPH417" s="47"/>
      <c r="KPI417" s="47"/>
      <c r="KPJ417" s="47"/>
      <c r="KPK417" s="47"/>
      <c r="KPL417" s="47"/>
      <c r="KPM417" s="47"/>
      <c r="KPN417" s="47"/>
      <c r="KPO417" s="47"/>
      <c r="KPP417" s="47"/>
      <c r="KPQ417" s="47"/>
      <c r="KPR417" s="47"/>
      <c r="KPS417" s="47"/>
      <c r="KPT417" s="47"/>
      <c r="KPU417" s="47"/>
      <c r="KPV417" s="47"/>
      <c r="KPW417" s="47"/>
      <c r="KPX417" s="47"/>
      <c r="KPY417" s="47"/>
      <c r="KPZ417" s="47"/>
      <c r="KQA417" s="47"/>
      <c r="KQB417" s="47"/>
      <c r="KQC417" s="47"/>
      <c r="KQD417" s="47"/>
      <c r="KQE417" s="47"/>
      <c r="KQF417" s="47"/>
      <c r="KQG417" s="47"/>
      <c r="KQH417" s="47"/>
      <c r="KQI417" s="47"/>
      <c r="KQJ417" s="47"/>
      <c r="KQK417" s="47"/>
      <c r="KQL417" s="47"/>
      <c r="KQM417" s="47"/>
      <c r="KQN417" s="47"/>
      <c r="KQO417" s="47"/>
      <c r="KQP417" s="47"/>
      <c r="KQQ417" s="47"/>
      <c r="KQR417" s="47"/>
      <c r="KQS417" s="47"/>
      <c r="KQT417" s="47"/>
      <c r="KQU417" s="47"/>
      <c r="KQV417" s="47"/>
      <c r="KQW417" s="47"/>
      <c r="KQX417" s="47"/>
      <c r="KQY417" s="47"/>
      <c r="KQZ417" s="47"/>
      <c r="KRA417" s="47"/>
      <c r="KRB417" s="47"/>
      <c r="KRC417" s="47"/>
      <c r="KRD417" s="47"/>
      <c r="KRE417" s="47"/>
      <c r="KRF417" s="47"/>
      <c r="KRG417" s="47"/>
      <c r="KRH417" s="47"/>
      <c r="KRI417" s="47"/>
      <c r="KRJ417" s="47"/>
      <c r="KRK417" s="47"/>
      <c r="KRL417" s="47"/>
      <c r="KRM417" s="47"/>
      <c r="KRN417" s="47"/>
      <c r="KRO417" s="47"/>
      <c r="KRP417" s="47"/>
      <c r="KRQ417" s="47"/>
      <c r="KRR417" s="47"/>
      <c r="KRS417" s="47"/>
      <c r="KRT417" s="47"/>
      <c r="KRU417" s="47"/>
      <c r="KRV417" s="47"/>
      <c r="KRW417" s="47"/>
      <c r="KRX417" s="47"/>
      <c r="KRY417" s="47"/>
      <c r="KRZ417" s="47"/>
      <c r="KSA417" s="47"/>
      <c r="KSB417" s="47"/>
      <c r="KSC417" s="47"/>
      <c r="KSD417" s="47"/>
      <c r="KSE417" s="47"/>
      <c r="KSF417" s="47"/>
      <c r="KSG417" s="47"/>
      <c r="KSH417" s="47"/>
      <c r="KSI417" s="47"/>
      <c r="KSJ417" s="47"/>
      <c r="KSK417" s="47"/>
      <c r="KSL417" s="47"/>
      <c r="KSM417" s="47"/>
      <c r="KSN417" s="47"/>
      <c r="KSO417" s="47"/>
      <c r="KSP417" s="47"/>
      <c r="KSQ417" s="47"/>
      <c r="KSR417" s="47"/>
      <c r="KSS417" s="47"/>
      <c r="KST417" s="47"/>
      <c r="KSU417" s="47"/>
      <c r="KSV417" s="47"/>
      <c r="KSW417" s="47"/>
      <c r="KSX417" s="47"/>
      <c r="KSY417" s="47"/>
      <c r="KSZ417" s="47"/>
      <c r="KTA417" s="47"/>
      <c r="KTB417" s="47"/>
      <c r="KTC417" s="47"/>
      <c r="KTD417" s="47"/>
      <c r="KTE417" s="47"/>
      <c r="KTF417" s="47"/>
      <c r="KTG417" s="47"/>
      <c r="KTH417" s="47"/>
      <c r="KTI417" s="47"/>
      <c r="KTJ417" s="47"/>
      <c r="KTK417" s="47"/>
      <c r="KTL417" s="47"/>
      <c r="KTM417" s="47"/>
      <c r="KTN417" s="47"/>
      <c r="KTO417" s="47"/>
      <c r="KTP417" s="47"/>
      <c r="KTQ417" s="47"/>
      <c r="KTR417" s="47"/>
      <c r="KTS417" s="47"/>
      <c r="KTT417" s="47"/>
      <c r="KTU417" s="47"/>
      <c r="KTV417" s="47"/>
      <c r="KTW417" s="47"/>
      <c r="KTX417" s="47"/>
      <c r="KTY417" s="47"/>
      <c r="KTZ417" s="47"/>
      <c r="KUA417" s="47"/>
      <c r="KUB417" s="47"/>
      <c r="KUC417" s="47"/>
      <c r="KUD417" s="47"/>
      <c r="KUE417" s="47"/>
      <c r="KUF417" s="47"/>
      <c r="KUG417" s="47"/>
      <c r="KUH417" s="47"/>
      <c r="KUI417" s="47"/>
      <c r="KUJ417" s="47"/>
      <c r="KUK417" s="47"/>
      <c r="KUL417" s="47"/>
      <c r="KUM417" s="47"/>
      <c r="KUN417" s="47"/>
      <c r="KUO417" s="47"/>
      <c r="KUP417" s="47"/>
      <c r="KUQ417" s="47"/>
      <c r="KUR417" s="47"/>
      <c r="KUS417" s="47"/>
      <c r="KUT417" s="47"/>
      <c r="KUU417" s="47"/>
      <c r="KUV417" s="47"/>
      <c r="KUW417" s="47"/>
      <c r="KUX417" s="47"/>
      <c r="KUY417" s="47"/>
      <c r="KUZ417" s="47"/>
      <c r="KVA417" s="47"/>
      <c r="KVB417" s="47"/>
      <c r="KVC417" s="47"/>
      <c r="KVD417" s="47"/>
      <c r="KVE417" s="47"/>
      <c r="KVF417" s="47"/>
      <c r="KVG417" s="47"/>
      <c r="KVH417" s="47"/>
      <c r="KVI417" s="47"/>
      <c r="KVJ417" s="47"/>
      <c r="KVK417" s="47"/>
      <c r="KVL417" s="47"/>
      <c r="KVM417" s="47"/>
      <c r="KVN417" s="47"/>
      <c r="KVO417" s="47"/>
      <c r="KVP417" s="47"/>
      <c r="KVQ417" s="47"/>
      <c r="KVR417" s="47"/>
      <c r="KVS417" s="47"/>
      <c r="KVT417" s="47"/>
      <c r="KVU417" s="47"/>
      <c r="KVV417" s="47"/>
      <c r="KVW417" s="47"/>
      <c r="KVX417" s="47"/>
      <c r="KVY417" s="47"/>
      <c r="KVZ417" s="47"/>
      <c r="KWA417" s="47"/>
      <c r="KWB417" s="47"/>
      <c r="KWC417" s="47"/>
      <c r="KWD417" s="47"/>
      <c r="KWE417" s="47"/>
      <c r="KWF417" s="47"/>
      <c r="KWG417" s="47"/>
      <c r="KWH417" s="47"/>
      <c r="KWI417" s="47"/>
      <c r="KWJ417" s="47"/>
      <c r="KWK417" s="47"/>
      <c r="KWL417" s="47"/>
      <c r="KWM417" s="47"/>
      <c r="KWN417" s="47"/>
      <c r="KWO417" s="47"/>
      <c r="KWP417" s="47"/>
      <c r="KWQ417" s="47"/>
      <c r="KWR417" s="47"/>
      <c r="KWS417" s="47"/>
      <c r="KWT417" s="47"/>
      <c r="KWU417" s="47"/>
      <c r="KWV417" s="47"/>
      <c r="KWW417" s="47"/>
      <c r="KWX417" s="47"/>
      <c r="KWY417" s="47"/>
      <c r="KWZ417" s="47"/>
      <c r="KXA417" s="47"/>
      <c r="KXB417" s="47"/>
      <c r="KXC417" s="47"/>
      <c r="KXD417" s="47"/>
      <c r="KXE417" s="47"/>
      <c r="KXF417" s="47"/>
      <c r="KXG417" s="47"/>
      <c r="KXH417" s="47"/>
      <c r="KXI417" s="47"/>
      <c r="KXJ417" s="47"/>
      <c r="KXK417" s="47"/>
      <c r="KXL417" s="47"/>
      <c r="KXM417" s="47"/>
      <c r="KXN417" s="47"/>
      <c r="KXO417" s="47"/>
      <c r="KXP417" s="47"/>
      <c r="KXQ417" s="47"/>
      <c r="KXR417" s="47"/>
      <c r="KXS417" s="47"/>
      <c r="KXT417" s="47"/>
      <c r="KXU417" s="47"/>
      <c r="KXV417" s="47"/>
      <c r="KXW417" s="47"/>
      <c r="KXX417" s="47"/>
      <c r="KXY417" s="47"/>
      <c r="KXZ417" s="47"/>
      <c r="KYA417" s="47"/>
      <c r="KYB417" s="47"/>
      <c r="KYC417" s="47"/>
      <c r="KYD417" s="47"/>
      <c r="KYE417" s="47"/>
      <c r="KYF417" s="47"/>
      <c r="KYG417" s="47"/>
      <c r="KYH417" s="47"/>
      <c r="KYI417" s="47"/>
      <c r="KYJ417" s="47"/>
      <c r="KYK417" s="47"/>
      <c r="KYL417" s="47"/>
      <c r="KYM417" s="47"/>
      <c r="KYN417" s="47"/>
      <c r="KYO417" s="47"/>
      <c r="KYP417" s="47"/>
      <c r="KYQ417" s="47"/>
      <c r="KYR417" s="47"/>
      <c r="KYS417" s="47"/>
      <c r="KYT417" s="47"/>
      <c r="KYU417" s="47"/>
      <c r="KYV417" s="47"/>
      <c r="KYW417" s="47"/>
      <c r="KYX417" s="47"/>
      <c r="KYY417" s="47"/>
      <c r="KYZ417" s="47"/>
      <c r="KZA417" s="47"/>
      <c r="KZB417" s="47"/>
      <c r="KZC417" s="47"/>
      <c r="KZD417" s="47"/>
      <c r="KZE417" s="47"/>
      <c r="KZF417" s="47"/>
      <c r="KZG417" s="47"/>
      <c r="KZH417" s="47"/>
      <c r="KZI417" s="47"/>
      <c r="KZJ417" s="47"/>
      <c r="KZK417" s="47"/>
      <c r="KZL417" s="47"/>
      <c r="KZM417" s="47"/>
      <c r="KZN417" s="47"/>
      <c r="KZO417" s="47"/>
      <c r="KZP417" s="47"/>
      <c r="KZQ417" s="47"/>
      <c r="KZR417" s="47"/>
      <c r="KZS417" s="47"/>
      <c r="KZT417" s="47"/>
      <c r="KZU417" s="47"/>
      <c r="KZV417" s="47"/>
      <c r="KZW417" s="47"/>
      <c r="KZX417" s="47"/>
      <c r="KZY417" s="47"/>
      <c r="KZZ417" s="47"/>
      <c r="LAA417" s="47"/>
      <c r="LAB417" s="47"/>
      <c r="LAC417" s="47"/>
      <c r="LAD417" s="47"/>
      <c r="LAE417" s="47"/>
      <c r="LAF417" s="47"/>
      <c r="LAG417" s="47"/>
      <c r="LAH417" s="47"/>
      <c r="LAI417" s="47"/>
      <c r="LAJ417" s="47"/>
      <c r="LAK417" s="47"/>
      <c r="LAL417" s="47"/>
      <c r="LAM417" s="47"/>
      <c r="LAN417" s="47"/>
      <c r="LAO417" s="47"/>
      <c r="LAP417" s="47"/>
      <c r="LAQ417" s="47"/>
      <c r="LAR417" s="47"/>
      <c r="LAS417" s="47"/>
      <c r="LAT417" s="47"/>
      <c r="LAU417" s="47"/>
      <c r="LAV417" s="47"/>
      <c r="LAW417" s="47"/>
      <c r="LAX417" s="47"/>
      <c r="LAY417" s="47"/>
      <c r="LAZ417" s="47"/>
      <c r="LBA417" s="47"/>
      <c r="LBB417" s="47"/>
      <c r="LBC417" s="47"/>
      <c r="LBD417" s="47"/>
      <c r="LBE417" s="47"/>
      <c r="LBF417" s="47"/>
      <c r="LBG417" s="47"/>
      <c r="LBH417" s="47"/>
      <c r="LBI417" s="47"/>
      <c r="LBJ417" s="47"/>
      <c r="LBK417" s="47"/>
      <c r="LBL417" s="47"/>
      <c r="LBM417" s="47"/>
      <c r="LBN417" s="47"/>
      <c r="LBO417" s="47"/>
      <c r="LBP417" s="47"/>
      <c r="LBQ417" s="47"/>
      <c r="LBR417" s="47"/>
      <c r="LBS417" s="47"/>
      <c r="LBT417" s="47"/>
      <c r="LBU417" s="47"/>
      <c r="LBV417" s="47"/>
      <c r="LBW417" s="47"/>
      <c r="LBX417" s="47"/>
      <c r="LBY417" s="47"/>
      <c r="LBZ417" s="47"/>
      <c r="LCA417" s="47"/>
      <c r="LCB417" s="47"/>
      <c r="LCC417" s="47"/>
      <c r="LCD417" s="47"/>
      <c r="LCE417" s="47"/>
      <c r="LCF417" s="47"/>
      <c r="LCG417" s="47"/>
      <c r="LCH417" s="47"/>
      <c r="LCI417" s="47"/>
      <c r="LCJ417" s="47"/>
      <c r="LCK417" s="47"/>
      <c r="LCL417" s="47"/>
      <c r="LCM417" s="47"/>
      <c r="LCN417" s="47"/>
      <c r="LCO417" s="47"/>
      <c r="LCP417" s="47"/>
      <c r="LCQ417" s="47"/>
      <c r="LCR417" s="47"/>
      <c r="LCS417" s="47"/>
      <c r="LCT417" s="47"/>
      <c r="LCU417" s="47"/>
      <c r="LCV417" s="47"/>
      <c r="LCW417" s="47"/>
      <c r="LCX417" s="47"/>
      <c r="LCY417" s="47"/>
      <c r="LCZ417" s="47"/>
      <c r="LDA417" s="47"/>
      <c r="LDB417" s="47"/>
      <c r="LDC417" s="47"/>
      <c r="LDD417" s="47"/>
      <c r="LDE417" s="47"/>
      <c r="LDF417" s="47"/>
      <c r="LDG417" s="47"/>
      <c r="LDH417" s="47"/>
      <c r="LDI417" s="47"/>
      <c r="LDJ417" s="47"/>
      <c r="LDK417" s="47"/>
      <c r="LDL417" s="47"/>
      <c r="LDM417" s="47"/>
      <c r="LDN417" s="47"/>
      <c r="LDO417" s="47"/>
      <c r="LDP417" s="47"/>
      <c r="LDQ417" s="47"/>
      <c r="LDR417" s="47"/>
      <c r="LDS417" s="47"/>
      <c r="LDT417" s="47"/>
      <c r="LDU417" s="47"/>
      <c r="LDV417" s="47"/>
      <c r="LDW417" s="47"/>
      <c r="LDX417" s="47"/>
      <c r="LDY417" s="47"/>
      <c r="LDZ417" s="47"/>
      <c r="LEA417" s="47"/>
      <c r="LEB417" s="47"/>
      <c r="LEC417" s="47"/>
      <c r="LED417" s="47"/>
      <c r="LEE417" s="47"/>
      <c r="LEF417" s="47"/>
      <c r="LEG417" s="47"/>
      <c r="LEH417" s="47"/>
      <c r="LEI417" s="47"/>
      <c r="LEJ417" s="47"/>
      <c r="LEK417" s="47"/>
      <c r="LEL417" s="47"/>
      <c r="LEM417" s="47"/>
      <c r="LEN417" s="47"/>
      <c r="LEO417" s="47"/>
      <c r="LEP417" s="47"/>
      <c r="LEQ417" s="47"/>
      <c r="LER417" s="47"/>
      <c r="LES417" s="47"/>
      <c r="LET417" s="47"/>
      <c r="LEU417" s="47"/>
      <c r="LEV417" s="47"/>
      <c r="LEW417" s="47"/>
      <c r="LEX417" s="47"/>
      <c r="LEY417" s="47"/>
      <c r="LEZ417" s="47"/>
      <c r="LFA417" s="47"/>
      <c r="LFB417" s="47"/>
      <c r="LFC417" s="47"/>
      <c r="LFD417" s="47"/>
      <c r="LFE417" s="47"/>
      <c r="LFF417" s="47"/>
      <c r="LFG417" s="47"/>
      <c r="LFH417" s="47"/>
      <c r="LFI417" s="47"/>
      <c r="LFJ417" s="47"/>
      <c r="LFK417" s="47"/>
      <c r="LFL417" s="47"/>
      <c r="LFM417" s="47"/>
      <c r="LFN417" s="47"/>
      <c r="LFO417" s="47"/>
      <c r="LFP417" s="47"/>
      <c r="LFQ417" s="47"/>
      <c r="LFR417" s="47"/>
      <c r="LFS417" s="47"/>
      <c r="LFT417" s="47"/>
      <c r="LFU417" s="47"/>
      <c r="LFV417" s="47"/>
      <c r="LFW417" s="47"/>
      <c r="LFX417" s="47"/>
      <c r="LFY417" s="47"/>
      <c r="LFZ417" s="47"/>
      <c r="LGA417" s="47"/>
      <c r="LGB417" s="47"/>
      <c r="LGC417" s="47"/>
      <c r="LGD417" s="47"/>
      <c r="LGE417" s="47"/>
      <c r="LGF417" s="47"/>
      <c r="LGG417" s="47"/>
      <c r="LGH417" s="47"/>
      <c r="LGI417" s="47"/>
      <c r="LGJ417" s="47"/>
      <c r="LGK417" s="47"/>
      <c r="LGL417" s="47"/>
      <c r="LGM417" s="47"/>
      <c r="LGN417" s="47"/>
      <c r="LGO417" s="47"/>
      <c r="LGP417" s="47"/>
      <c r="LGQ417" s="47"/>
      <c r="LGR417" s="47"/>
      <c r="LGS417" s="47"/>
      <c r="LGT417" s="47"/>
      <c r="LGU417" s="47"/>
      <c r="LGV417" s="47"/>
      <c r="LGW417" s="47"/>
      <c r="LGX417" s="47"/>
      <c r="LGY417" s="47"/>
      <c r="LGZ417" s="47"/>
      <c r="LHA417" s="47"/>
      <c r="LHB417" s="47"/>
      <c r="LHC417" s="47"/>
      <c r="LHD417" s="47"/>
      <c r="LHE417" s="47"/>
      <c r="LHF417" s="47"/>
      <c r="LHG417" s="47"/>
      <c r="LHH417" s="47"/>
      <c r="LHI417" s="47"/>
      <c r="LHJ417" s="47"/>
      <c r="LHK417" s="47"/>
      <c r="LHL417" s="47"/>
      <c r="LHM417" s="47"/>
      <c r="LHN417" s="47"/>
      <c r="LHO417" s="47"/>
      <c r="LHP417" s="47"/>
      <c r="LHQ417" s="47"/>
      <c r="LHR417" s="47"/>
      <c r="LHS417" s="47"/>
      <c r="LHT417" s="47"/>
      <c r="LHU417" s="47"/>
      <c r="LHV417" s="47"/>
      <c r="LHW417" s="47"/>
      <c r="LHX417" s="47"/>
      <c r="LHY417" s="47"/>
      <c r="LHZ417" s="47"/>
      <c r="LIA417" s="47"/>
      <c r="LIB417" s="47"/>
      <c r="LIC417" s="47"/>
      <c r="LID417" s="47"/>
      <c r="LIE417" s="47"/>
      <c r="LIF417" s="47"/>
      <c r="LIG417" s="47"/>
      <c r="LIH417" s="47"/>
      <c r="LII417" s="47"/>
      <c r="LIJ417" s="47"/>
      <c r="LIK417" s="47"/>
      <c r="LIL417" s="47"/>
      <c r="LIM417" s="47"/>
      <c r="LIN417" s="47"/>
      <c r="LIO417" s="47"/>
      <c r="LIP417" s="47"/>
      <c r="LIQ417" s="47"/>
      <c r="LIR417" s="47"/>
      <c r="LIS417" s="47"/>
      <c r="LIT417" s="47"/>
      <c r="LIU417" s="47"/>
      <c r="LIV417" s="47"/>
      <c r="LIW417" s="47"/>
      <c r="LIX417" s="47"/>
      <c r="LIY417" s="47"/>
      <c r="LIZ417" s="47"/>
      <c r="LJA417" s="47"/>
      <c r="LJB417" s="47"/>
      <c r="LJC417" s="47"/>
      <c r="LJD417" s="47"/>
      <c r="LJE417" s="47"/>
      <c r="LJF417" s="47"/>
      <c r="LJG417" s="47"/>
      <c r="LJH417" s="47"/>
      <c r="LJI417" s="47"/>
      <c r="LJJ417" s="47"/>
      <c r="LJK417" s="47"/>
      <c r="LJL417" s="47"/>
      <c r="LJM417" s="47"/>
      <c r="LJN417" s="47"/>
      <c r="LJO417" s="47"/>
      <c r="LJP417" s="47"/>
      <c r="LJQ417" s="47"/>
      <c r="LJR417" s="47"/>
      <c r="LJS417" s="47"/>
      <c r="LJT417" s="47"/>
      <c r="LJU417" s="47"/>
      <c r="LJV417" s="47"/>
      <c r="LJW417" s="47"/>
      <c r="LJX417" s="47"/>
      <c r="LJY417" s="47"/>
      <c r="LJZ417" s="47"/>
      <c r="LKA417" s="47"/>
      <c r="LKB417" s="47"/>
      <c r="LKC417" s="47"/>
      <c r="LKD417" s="47"/>
      <c r="LKE417" s="47"/>
      <c r="LKF417" s="47"/>
      <c r="LKG417" s="47"/>
      <c r="LKH417" s="47"/>
      <c r="LKI417" s="47"/>
      <c r="LKJ417" s="47"/>
      <c r="LKK417" s="47"/>
      <c r="LKL417" s="47"/>
      <c r="LKM417" s="47"/>
      <c r="LKN417" s="47"/>
      <c r="LKO417" s="47"/>
      <c r="LKP417" s="47"/>
      <c r="LKQ417" s="47"/>
      <c r="LKR417" s="47"/>
      <c r="LKS417" s="47"/>
      <c r="LKT417" s="47"/>
      <c r="LKU417" s="47"/>
      <c r="LKV417" s="47"/>
      <c r="LKW417" s="47"/>
      <c r="LKX417" s="47"/>
      <c r="LKY417" s="47"/>
      <c r="LKZ417" s="47"/>
      <c r="LLA417" s="47"/>
      <c r="LLB417" s="47"/>
      <c r="LLC417" s="47"/>
      <c r="LLD417" s="47"/>
      <c r="LLE417" s="47"/>
      <c r="LLF417" s="47"/>
      <c r="LLG417" s="47"/>
      <c r="LLH417" s="47"/>
      <c r="LLI417" s="47"/>
      <c r="LLJ417" s="47"/>
      <c r="LLK417" s="47"/>
      <c r="LLL417" s="47"/>
      <c r="LLM417" s="47"/>
      <c r="LLN417" s="47"/>
      <c r="LLO417" s="47"/>
      <c r="LLP417" s="47"/>
      <c r="LLQ417" s="47"/>
      <c r="LLR417" s="47"/>
      <c r="LLS417" s="47"/>
      <c r="LLT417" s="47"/>
      <c r="LLU417" s="47"/>
      <c r="LLV417" s="47"/>
      <c r="LLW417" s="47"/>
      <c r="LLX417" s="47"/>
      <c r="LLY417" s="47"/>
      <c r="LLZ417" s="47"/>
      <c r="LMA417" s="47"/>
      <c r="LMB417" s="47"/>
      <c r="LMC417" s="47"/>
      <c r="LMD417" s="47"/>
      <c r="LME417" s="47"/>
      <c r="LMF417" s="47"/>
      <c r="LMG417" s="47"/>
      <c r="LMH417" s="47"/>
      <c r="LMI417" s="47"/>
      <c r="LMJ417" s="47"/>
      <c r="LMK417" s="47"/>
      <c r="LML417" s="47"/>
      <c r="LMM417" s="47"/>
      <c r="LMN417" s="47"/>
      <c r="LMO417" s="47"/>
      <c r="LMP417" s="47"/>
      <c r="LMQ417" s="47"/>
      <c r="LMR417" s="47"/>
      <c r="LMS417" s="47"/>
      <c r="LMT417" s="47"/>
      <c r="LMU417" s="47"/>
      <c r="LMV417" s="47"/>
      <c r="LMW417" s="47"/>
      <c r="LMX417" s="47"/>
      <c r="LMY417" s="47"/>
      <c r="LMZ417" s="47"/>
      <c r="LNA417" s="47"/>
      <c r="LNB417" s="47"/>
      <c r="LNC417" s="47"/>
      <c r="LND417" s="47"/>
      <c r="LNE417" s="47"/>
      <c r="LNF417" s="47"/>
      <c r="LNG417" s="47"/>
      <c r="LNH417" s="47"/>
      <c r="LNI417" s="47"/>
      <c r="LNJ417" s="47"/>
      <c r="LNK417" s="47"/>
      <c r="LNL417" s="47"/>
      <c r="LNM417" s="47"/>
      <c r="LNN417" s="47"/>
      <c r="LNO417" s="47"/>
      <c r="LNP417" s="47"/>
      <c r="LNQ417" s="47"/>
      <c r="LNR417" s="47"/>
      <c r="LNS417" s="47"/>
      <c r="LNT417" s="47"/>
      <c r="LNU417" s="47"/>
      <c r="LNV417" s="47"/>
      <c r="LNW417" s="47"/>
      <c r="LNX417" s="47"/>
      <c r="LNY417" s="47"/>
      <c r="LNZ417" s="47"/>
      <c r="LOA417" s="47"/>
      <c r="LOB417" s="47"/>
      <c r="LOC417" s="47"/>
      <c r="LOD417" s="47"/>
      <c r="LOE417" s="47"/>
      <c r="LOF417" s="47"/>
      <c r="LOG417" s="47"/>
      <c r="LOH417" s="47"/>
      <c r="LOI417" s="47"/>
      <c r="LOJ417" s="47"/>
      <c r="LOK417" s="47"/>
      <c r="LOL417" s="47"/>
      <c r="LOM417" s="47"/>
      <c r="LON417" s="47"/>
      <c r="LOO417" s="47"/>
      <c r="LOP417" s="47"/>
      <c r="LOQ417" s="47"/>
      <c r="LOR417" s="47"/>
      <c r="LOS417" s="47"/>
      <c r="LOT417" s="47"/>
      <c r="LOU417" s="47"/>
      <c r="LOV417" s="47"/>
      <c r="LOW417" s="47"/>
      <c r="LOX417" s="47"/>
      <c r="LOY417" s="47"/>
      <c r="LOZ417" s="47"/>
      <c r="LPA417" s="47"/>
      <c r="LPB417" s="47"/>
      <c r="LPC417" s="47"/>
      <c r="LPD417" s="47"/>
      <c r="LPE417" s="47"/>
      <c r="LPF417" s="47"/>
      <c r="LPG417" s="47"/>
      <c r="LPH417" s="47"/>
      <c r="LPI417" s="47"/>
      <c r="LPJ417" s="47"/>
      <c r="LPK417" s="47"/>
      <c r="LPL417" s="47"/>
      <c r="LPM417" s="47"/>
      <c r="LPN417" s="47"/>
      <c r="LPO417" s="47"/>
      <c r="LPP417" s="47"/>
      <c r="LPQ417" s="47"/>
      <c r="LPR417" s="47"/>
      <c r="LPS417" s="47"/>
      <c r="LPT417" s="47"/>
      <c r="LPU417" s="47"/>
      <c r="LPV417" s="47"/>
      <c r="LPW417" s="47"/>
      <c r="LPX417" s="47"/>
      <c r="LPY417" s="47"/>
      <c r="LPZ417" s="47"/>
      <c r="LQA417" s="47"/>
      <c r="LQB417" s="47"/>
      <c r="LQC417" s="47"/>
      <c r="LQD417" s="47"/>
      <c r="LQE417" s="47"/>
      <c r="LQF417" s="47"/>
      <c r="LQG417" s="47"/>
      <c r="LQH417" s="47"/>
      <c r="LQI417" s="47"/>
      <c r="LQJ417" s="47"/>
      <c r="LQK417" s="47"/>
      <c r="LQL417" s="47"/>
      <c r="LQM417" s="47"/>
      <c r="LQN417" s="47"/>
      <c r="LQO417" s="47"/>
      <c r="LQP417" s="47"/>
      <c r="LQQ417" s="47"/>
      <c r="LQR417" s="47"/>
      <c r="LQS417" s="47"/>
      <c r="LQT417" s="47"/>
      <c r="LQU417" s="47"/>
      <c r="LQV417" s="47"/>
      <c r="LQW417" s="47"/>
      <c r="LQX417" s="47"/>
      <c r="LQY417" s="47"/>
      <c r="LQZ417" s="47"/>
      <c r="LRA417" s="47"/>
      <c r="LRB417" s="47"/>
      <c r="LRC417" s="47"/>
      <c r="LRD417" s="47"/>
      <c r="LRE417" s="47"/>
      <c r="LRF417" s="47"/>
      <c r="LRG417" s="47"/>
      <c r="LRH417" s="47"/>
      <c r="LRI417" s="47"/>
      <c r="LRJ417" s="47"/>
      <c r="LRK417" s="47"/>
      <c r="LRL417" s="47"/>
      <c r="LRM417" s="47"/>
      <c r="LRN417" s="47"/>
      <c r="LRO417" s="47"/>
      <c r="LRP417" s="47"/>
      <c r="LRQ417" s="47"/>
      <c r="LRR417" s="47"/>
      <c r="LRS417" s="47"/>
      <c r="LRT417" s="47"/>
      <c r="LRU417" s="47"/>
      <c r="LRV417" s="47"/>
      <c r="LRW417" s="47"/>
      <c r="LRX417" s="47"/>
      <c r="LRY417" s="47"/>
      <c r="LRZ417" s="47"/>
      <c r="LSA417" s="47"/>
      <c r="LSB417" s="47"/>
      <c r="LSC417" s="47"/>
      <c r="LSD417" s="47"/>
      <c r="LSE417" s="47"/>
      <c r="LSF417" s="47"/>
      <c r="LSG417" s="47"/>
      <c r="LSH417" s="47"/>
      <c r="LSI417" s="47"/>
      <c r="LSJ417" s="47"/>
      <c r="LSK417" s="47"/>
      <c r="LSL417" s="47"/>
      <c r="LSM417" s="47"/>
      <c r="LSN417" s="47"/>
      <c r="LSO417" s="47"/>
      <c r="LSP417" s="47"/>
      <c r="LSQ417" s="47"/>
      <c r="LSR417" s="47"/>
      <c r="LSS417" s="47"/>
      <c r="LST417" s="47"/>
      <c r="LSU417" s="47"/>
      <c r="LSV417" s="47"/>
      <c r="LSW417" s="47"/>
      <c r="LSX417" s="47"/>
      <c r="LSY417" s="47"/>
      <c r="LSZ417" s="47"/>
      <c r="LTA417" s="47"/>
      <c r="LTB417" s="47"/>
      <c r="LTC417" s="47"/>
      <c r="LTD417" s="47"/>
      <c r="LTE417" s="47"/>
      <c r="LTF417" s="47"/>
      <c r="LTG417" s="47"/>
      <c r="LTH417" s="47"/>
      <c r="LTI417" s="47"/>
      <c r="LTJ417" s="47"/>
      <c r="LTK417" s="47"/>
      <c r="LTL417" s="47"/>
      <c r="LTM417" s="47"/>
      <c r="LTN417" s="47"/>
      <c r="LTO417" s="47"/>
      <c r="LTP417" s="47"/>
      <c r="LTQ417" s="47"/>
      <c r="LTR417" s="47"/>
      <c r="LTS417" s="47"/>
      <c r="LTT417" s="47"/>
      <c r="LTU417" s="47"/>
      <c r="LTV417" s="47"/>
      <c r="LTW417" s="47"/>
      <c r="LTX417" s="47"/>
      <c r="LTY417" s="47"/>
      <c r="LTZ417" s="47"/>
      <c r="LUA417" s="47"/>
      <c r="LUB417" s="47"/>
      <c r="LUC417" s="47"/>
      <c r="LUD417" s="47"/>
      <c r="LUE417" s="47"/>
      <c r="LUF417" s="47"/>
      <c r="LUG417" s="47"/>
      <c r="LUH417" s="47"/>
      <c r="LUI417" s="47"/>
      <c r="LUJ417" s="47"/>
      <c r="LUK417" s="47"/>
      <c r="LUL417" s="47"/>
      <c r="LUM417" s="47"/>
      <c r="LUN417" s="47"/>
      <c r="LUO417" s="47"/>
      <c r="LUP417" s="47"/>
      <c r="LUQ417" s="47"/>
      <c r="LUR417" s="47"/>
      <c r="LUS417" s="47"/>
      <c r="LUT417" s="47"/>
      <c r="LUU417" s="47"/>
      <c r="LUV417" s="47"/>
      <c r="LUW417" s="47"/>
      <c r="LUX417" s="47"/>
      <c r="LUY417" s="47"/>
      <c r="LUZ417" s="47"/>
      <c r="LVA417" s="47"/>
      <c r="LVB417" s="47"/>
      <c r="LVC417" s="47"/>
      <c r="LVD417" s="47"/>
      <c r="LVE417" s="47"/>
      <c r="LVF417" s="47"/>
      <c r="LVG417" s="47"/>
      <c r="LVH417" s="47"/>
      <c r="LVI417" s="47"/>
      <c r="LVJ417" s="47"/>
      <c r="LVK417" s="47"/>
      <c r="LVL417" s="47"/>
      <c r="LVM417" s="47"/>
      <c r="LVN417" s="47"/>
      <c r="LVO417" s="47"/>
      <c r="LVP417" s="47"/>
      <c r="LVQ417" s="47"/>
      <c r="LVR417" s="47"/>
      <c r="LVS417" s="47"/>
      <c r="LVT417" s="47"/>
      <c r="LVU417" s="47"/>
      <c r="LVV417" s="47"/>
      <c r="LVW417" s="47"/>
      <c r="LVX417" s="47"/>
      <c r="LVY417" s="47"/>
      <c r="LVZ417" s="47"/>
      <c r="LWA417" s="47"/>
      <c r="LWB417" s="47"/>
      <c r="LWC417" s="47"/>
      <c r="LWD417" s="47"/>
      <c r="LWE417" s="47"/>
      <c r="LWF417" s="47"/>
      <c r="LWG417" s="47"/>
      <c r="LWH417" s="47"/>
      <c r="LWI417" s="47"/>
      <c r="LWJ417" s="47"/>
      <c r="LWK417" s="47"/>
      <c r="LWL417" s="47"/>
      <c r="LWM417" s="47"/>
      <c r="LWN417" s="47"/>
      <c r="LWO417" s="47"/>
      <c r="LWP417" s="47"/>
      <c r="LWQ417" s="47"/>
      <c r="LWR417" s="47"/>
      <c r="LWS417" s="47"/>
      <c r="LWT417" s="47"/>
      <c r="LWU417" s="47"/>
      <c r="LWV417" s="47"/>
      <c r="LWW417" s="47"/>
      <c r="LWX417" s="47"/>
      <c r="LWY417" s="47"/>
      <c r="LWZ417" s="47"/>
      <c r="LXA417" s="47"/>
      <c r="LXB417" s="47"/>
      <c r="LXC417" s="47"/>
      <c r="LXD417" s="47"/>
      <c r="LXE417" s="47"/>
      <c r="LXF417" s="47"/>
      <c r="LXG417" s="47"/>
      <c r="LXH417" s="47"/>
      <c r="LXI417" s="47"/>
      <c r="LXJ417" s="47"/>
      <c r="LXK417" s="47"/>
      <c r="LXL417" s="47"/>
      <c r="LXM417" s="47"/>
      <c r="LXN417" s="47"/>
      <c r="LXO417" s="47"/>
      <c r="LXP417" s="47"/>
      <c r="LXQ417" s="47"/>
      <c r="LXR417" s="47"/>
      <c r="LXS417" s="47"/>
      <c r="LXT417" s="47"/>
      <c r="LXU417" s="47"/>
      <c r="LXV417" s="47"/>
      <c r="LXW417" s="47"/>
      <c r="LXX417" s="47"/>
      <c r="LXY417" s="47"/>
      <c r="LXZ417" s="47"/>
      <c r="LYA417" s="47"/>
      <c r="LYB417" s="47"/>
      <c r="LYC417" s="47"/>
      <c r="LYD417" s="47"/>
      <c r="LYE417" s="47"/>
      <c r="LYF417" s="47"/>
      <c r="LYG417" s="47"/>
      <c r="LYH417" s="47"/>
      <c r="LYI417" s="47"/>
      <c r="LYJ417" s="47"/>
      <c r="LYK417" s="47"/>
      <c r="LYL417" s="47"/>
      <c r="LYM417" s="47"/>
      <c r="LYN417" s="47"/>
      <c r="LYO417" s="47"/>
      <c r="LYP417" s="47"/>
      <c r="LYQ417" s="47"/>
      <c r="LYR417" s="47"/>
      <c r="LYS417" s="47"/>
      <c r="LYT417" s="47"/>
      <c r="LYU417" s="47"/>
      <c r="LYV417" s="47"/>
      <c r="LYW417" s="47"/>
      <c r="LYX417" s="47"/>
      <c r="LYY417" s="47"/>
      <c r="LYZ417" s="47"/>
      <c r="LZA417" s="47"/>
      <c r="LZB417" s="47"/>
      <c r="LZC417" s="47"/>
      <c r="LZD417" s="47"/>
      <c r="LZE417" s="47"/>
      <c r="LZF417" s="47"/>
      <c r="LZG417" s="47"/>
      <c r="LZH417" s="47"/>
      <c r="LZI417" s="47"/>
      <c r="LZJ417" s="47"/>
      <c r="LZK417" s="47"/>
      <c r="LZL417" s="47"/>
      <c r="LZM417" s="47"/>
      <c r="LZN417" s="47"/>
      <c r="LZO417" s="47"/>
      <c r="LZP417" s="47"/>
      <c r="LZQ417" s="47"/>
      <c r="LZR417" s="47"/>
      <c r="LZS417" s="47"/>
      <c r="LZT417" s="47"/>
      <c r="LZU417" s="47"/>
      <c r="LZV417" s="47"/>
      <c r="LZW417" s="47"/>
      <c r="LZX417" s="47"/>
      <c r="LZY417" s="47"/>
      <c r="LZZ417" s="47"/>
      <c r="MAA417" s="47"/>
      <c r="MAB417" s="47"/>
      <c r="MAC417" s="47"/>
      <c r="MAD417" s="47"/>
      <c r="MAE417" s="47"/>
      <c r="MAF417" s="47"/>
      <c r="MAG417" s="47"/>
      <c r="MAH417" s="47"/>
      <c r="MAI417" s="47"/>
      <c r="MAJ417" s="47"/>
      <c r="MAK417" s="47"/>
      <c r="MAL417" s="47"/>
      <c r="MAM417" s="47"/>
      <c r="MAN417" s="47"/>
      <c r="MAO417" s="47"/>
      <c r="MAP417" s="47"/>
      <c r="MAQ417" s="47"/>
      <c r="MAR417" s="47"/>
      <c r="MAS417" s="47"/>
      <c r="MAT417" s="47"/>
      <c r="MAU417" s="47"/>
      <c r="MAV417" s="47"/>
      <c r="MAW417" s="47"/>
      <c r="MAX417" s="47"/>
      <c r="MAY417" s="47"/>
      <c r="MAZ417" s="47"/>
      <c r="MBA417" s="47"/>
      <c r="MBB417" s="47"/>
      <c r="MBC417" s="47"/>
      <c r="MBD417" s="47"/>
      <c r="MBE417" s="47"/>
      <c r="MBF417" s="47"/>
      <c r="MBG417" s="47"/>
      <c r="MBH417" s="47"/>
      <c r="MBI417" s="47"/>
      <c r="MBJ417" s="47"/>
      <c r="MBK417" s="47"/>
      <c r="MBL417" s="47"/>
      <c r="MBM417" s="47"/>
      <c r="MBN417" s="47"/>
      <c r="MBO417" s="47"/>
      <c r="MBP417" s="47"/>
      <c r="MBQ417" s="47"/>
      <c r="MBR417" s="47"/>
      <c r="MBS417" s="47"/>
      <c r="MBT417" s="47"/>
      <c r="MBU417" s="47"/>
      <c r="MBV417" s="47"/>
      <c r="MBW417" s="47"/>
      <c r="MBX417" s="47"/>
      <c r="MBY417" s="47"/>
      <c r="MBZ417" s="47"/>
      <c r="MCA417" s="47"/>
      <c r="MCB417" s="47"/>
      <c r="MCC417" s="47"/>
      <c r="MCD417" s="47"/>
      <c r="MCE417" s="47"/>
      <c r="MCF417" s="47"/>
      <c r="MCG417" s="47"/>
      <c r="MCH417" s="47"/>
      <c r="MCI417" s="47"/>
      <c r="MCJ417" s="47"/>
      <c r="MCK417" s="47"/>
      <c r="MCL417" s="47"/>
      <c r="MCM417" s="47"/>
      <c r="MCN417" s="47"/>
      <c r="MCO417" s="47"/>
      <c r="MCP417" s="47"/>
      <c r="MCQ417" s="47"/>
      <c r="MCR417" s="47"/>
      <c r="MCS417" s="47"/>
      <c r="MCT417" s="47"/>
      <c r="MCU417" s="47"/>
      <c r="MCV417" s="47"/>
      <c r="MCW417" s="47"/>
      <c r="MCX417" s="47"/>
      <c r="MCY417" s="47"/>
      <c r="MCZ417" s="47"/>
      <c r="MDA417" s="47"/>
      <c r="MDB417" s="47"/>
      <c r="MDC417" s="47"/>
      <c r="MDD417" s="47"/>
      <c r="MDE417" s="47"/>
      <c r="MDF417" s="47"/>
      <c r="MDG417" s="47"/>
      <c r="MDH417" s="47"/>
      <c r="MDI417" s="47"/>
      <c r="MDJ417" s="47"/>
      <c r="MDK417" s="47"/>
      <c r="MDL417" s="47"/>
      <c r="MDM417" s="47"/>
      <c r="MDN417" s="47"/>
      <c r="MDO417" s="47"/>
      <c r="MDP417" s="47"/>
      <c r="MDQ417" s="47"/>
      <c r="MDR417" s="47"/>
      <c r="MDS417" s="47"/>
      <c r="MDT417" s="47"/>
      <c r="MDU417" s="47"/>
      <c r="MDV417" s="47"/>
      <c r="MDW417" s="47"/>
      <c r="MDX417" s="47"/>
      <c r="MDY417" s="47"/>
      <c r="MDZ417" s="47"/>
      <c r="MEA417" s="47"/>
      <c r="MEB417" s="47"/>
      <c r="MEC417" s="47"/>
      <c r="MED417" s="47"/>
      <c r="MEE417" s="47"/>
      <c r="MEF417" s="47"/>
      <c r="MEG417" s="47"/>
      <c r="MEH417" s="47"/>
      <c r="MEI417" s="47"/>
      <c r="MEJ417" s="47"/>
      <c r="MEK417" s="47"/>
      <c r="MEL417" s="47"/>
      <c r="MEM417" s="47"/>
      <c r="MEN417" s="47"/>
      <c r="MEO417" s="47"/>
      <c r="MEP417" s="47"/>
      <c r="MEQ417" s="47"/>
      <c r="MER417" s="47"/>
      <c r="MES417" s="47"/>
      <c r="MET417" s="47"/>
      <c r="MEU417" s="47"/>
      <c r="MEV417" s="47"/>
      <c r="MEW417" s="47"/>
      <c r="MEX417" s="47"/>
      <c r="MEY417" s="47"/>
      <c r="MEZ417" s="47"/>
      <c r="MFA417" s="47"/>
      <c r="MFB417" s="47"/>
      <c r="MFC417" s="47"/>
      <c r="MFD417" s="47"/>
      <c r="MFE417" s="47"/>
      <c r="MFF417" s="47"/>
      <c r="MFG417" s="47"/>
      <c r="MFH417" s="47"/>
      <c r="MFI417" s="47"/>
      <c r="MFJ417" s="47"/>
      <c r="MFK417" s="47"/>
      <c r="MFL417" s="47"/>
      <c r="MFM417" s="47"/>
      <c r="MFN417" s="47"/>
      <c r="MFO417" s="47"/>
      <c r="MFP417" s="47"/>
      <c r="MFQ417" s="47"/>
      <c r="MFR417" s="47"/>
      <c r="MFS417" s="47"/>
      <c r="MFT417" s="47"/>
      <c r="MFU417" s="47"/>
      <c r="MFV417" s="47"/>
      <c r="MFW417" s="47"/>
      <c r="MFX417" s="47"/>
      <c r="MFY417" s="47"/>
      <c r="MFZ417" s="47"/>
      <c r="MGA417" s="47"/>
      <c r="MGB417" s="47"/>
      <c r="MGC417" s="47"/>
      <c r="MGD417" s="47"/>
      <c r="MGE417" s="47"/>
      <c r="MGF417" s="47"/>
      <c r="MGG417" s="47"/>
      <c r="MGH417" s="47"/>
      <c r="MGI417" s="47"/>
      <c r="MGJ417" s="47"/>
      <c r="MGK417" s="47"/>
      <c r="MGL417" s="47"/>
      <c r="MGM417" s="47"/>
      <c r="MGN417" s="47"/>
      <c r="MGO417" s="47"/>
      <c r="MGP417" s="47"/>
      <c r="MGQ417" s="47"/>
      <c r="MGR417" s="47"/>
      <c r="MGS417" s="47"/>
      <c r="MGT417" s="47"/>
      <c r="MGU417" s="47"/>
      <c r="MGV417" s="47"/>
      <c r="MGW417" s="47"/>
      <c r="MGX417" s="47"/>
      <c r="MGY417" s="47"/>
      <c r="MGZ417" s="47"/>
      <c r="MHA417" s="47"/>
      <c r="MHB417" s="47"/>
      <c r="MHC417" s="47"/>
      <c r="MHD417" s="47"/>
      <c r="MHE417" s="47"/>
      <c r="MHF417" s="47"/>
      <c r="MHG417" s="47"/>
      <c r="MHH417" s="47"/>
      <c r="MHI417" s="47"/>
      <c r="MHJ417" s="47"/>
      <c r="MHK417" s="47"/>
      <c r="MHL417" s="47"/>
      <c r="MHM417" s="47"/>
      <c r="MHN417" s="47"/>
      <c r="MHO417" s="47"/>
      <c r="MHP417" s="47"/>
      <c r="MHQ417" s="47"/>
      <c r="MHR417" s="47"/>
      <c r="MHS417" s="47"/>
      <c r="MHT417" s="47"/>
      <c r="MHU417" s="47"/>
      <c r="MHV417" s="47"/>
      <c r="MHW417" s="47"/>
      <c r="MHX417" s="47"/>
      <c r="MHY417" s="47"/>
      <c r="MHZ417" s="47"/>
      <c r="MIA417" s="47"/>
      <c r="MIB417" s="47"/>
      <c r="MIC417" s="47"/>
      <c r="MID417" s="47"/>
      <c r="MIE417" s="47"/>
      <c r="MIF417" s="47"/>
      <c r="MIG417" s="47"/>
      <c r="MIH417" s="47"/>
      <c r="MII417" s="47"/>
      <c r="MIJ417" s="47"/>
      <c r="MIK417" s="47"/>
      <c r="MIL417" s="47"/>
      <c r="MIM417" s="47"/>
      <c r="MIN417" s="47"/>
      <c r="MIO417" s="47"/>
      <c r="MIP417" s="47"/>
      <c r="MIQ417" s="47"/>
      <c r="MIR417" s="47"/>
      <c r="MIS417" s="47"/>
      <c r="MIT417" s="47"/>
      <c r="MIU417" s="47"/>
      <c r="MIV417" s="47"/>
      <c r="MIW417" s="47"/>
      <c r="MIX417" s="47"/>
      <c r="MIY417" s="47"/>
      <c r="MIZ417" s="47"/>
      <c r="MJA417" s="47"/>
      <c r="MJB417" s="47"/>
      <c r="MJC417" s="47"/>
      <c r="MJD417" s="47"/>
      <c r="MJE417" s="47"/>
      <c r="MJF417" s="47"/>
      <c r="MJG417" s="47"/>
      <c r="MJH417" s="47"/>
      <c r="MJI417" s="47"/>
      <c r="MJJ417" s="47"/>
      <c r="MJK417" s="47"/>
      <c r="MJL417" s="47"/>
      <c r="MJM417" s="47"/>
      <c r="MJN417" s="47"/>
      <c r="MJO417" s="47"/>
      <c r="MJP417" s="47"/>
      <c r="MJQ417" s="47"/>
      <c r="MJR417" s="47"/>
      <c r="MJS417" s="47"/>
      <c r="MJT417" s="47"/>
      <c r="MJU417" s="47"/>
      <c r="MJV417" s="47"/>
      <c r="MJW417" s="47"/>
      <c r="MJX417" s="47"/>
      <c r="MJY417" s="47"/>
      <c r="MJZ417" s="47"/>
      <c r="MKA417" s="47"/>
      <c r="MKB417" s="47"/>
      <c r="MKC417" s="47"/>
      <c r="MKD417" s="47"/>
      <c r="MKE417" s="47"/>
      <c r="MKF417" s="47"/>
      <c r="MKG417" s="47"/>
      <c r="MKH417" s="47"/>
      <c r="MKI417" s="47"/>
      <c r="MKJ417" s="47"/>
      <c r="MKK417" s="47"/>
      <c r="MKL417" s="47"/>
      <c r="MKM417" s="47"/>
      <c r="MKN417" s="47"/>
      <c r="MKO417" s="47"/>
      <c r="MKP417" s="47"/>
      <c r="MKQ417" s="47"/>
      <c r="MKR417" s="47"/>
      <c r="MKS417" s="47"/>
      <c r="MKT417" s="47"/>
      <c r="MKU417" s="47"/>
      <c r="MKV417" s="47"/>
      <c r="MKW417" s="47"/>
      <c r="MKX417" s="47"/>
      <c r="MKY417" s="47"/>
      <c r="MKZ417" s="47"/>
      <c r="MLA417" s="47"/>
      <c r="MLB417" s="47"/>
      <c r="MLC417" s="47"/>
      <c r="MLD417" s="47"/>
      <c r="MLE417" s="47"/>
      <c r="MLF417" s="47"/>
      <c r="MLG417" s="47"/>
      <c r="MLH417" s="47"/>
      <c r="MLI417" s="47"/>
      <c r="MLJ417" s="47"/>
      <c r="MLK417" s="47"/>
      <c r="MLL417" s="47"/>
      <c r="MLM417" s="47"/>
      <c r="MLN417" s="47"/>
      <c r="MLO417" s="47"/>
      <c r="MLP417" s="47"/>
      <c r="MLQ417" s="47"/>
      <c r="MLR417" s="47"/>
      <c r="MLS417" s="47"/>
      <c r="MLT417" s="47"/>
      <c r="MLU417" s="47"/>
      <c r="MLV417" s="47"/>
      <c r="MLW417" s="47"/>
      <c r="MLX417" s="47"/>
      <c r="MLY417" s="47"/>
      <c r="MLZ417" s="47"/>
      <c r="MMA417" s="47"/>
      <c r="MMB417" s="47"/>
      <c r="MMC417" s="47"/>
      <c r="MMD417" s="47"/>
      <c r="MME417" s="47"/>
      <c r="MMF417" s="47"/>
      <c r="MMG417" s="47"/>
      <c r="MMH417" s="47"/>
      <c r="MMI417" s="47"/>
      <c r="MMJ417" s="47"/>
      <c r="MMK417" s="47"/>
      <c r="MML417" s="47"/>
      <c r="MMM417" s="47"/>
      <c r="MMN417" s="47"/>
      <c r="MMO417" s="47"/>
      <c r="MMP417" s="47"/>
      <c r="MMQ417" s="47"/>
      <c r="MMR417" s="47"/>
      <c r="MMS417" s="47"/>
      <c r="MMT417" s="47"/>
      <c r="MMU417" s="47"/>
      <c r="MMV417" s="47"/>
      <c r="MMW417" s="47"/>
      <c r="MMX417" s="47"/>
      <c r="MMY417" s="47"/>
      <c r="MMZ417" s="47"/>
      <c r="MNA417" s="47"/>
      <c r="MNB417" s="47"/>
      <c r="MNC417" s="47"/>
      <c r="MND417" s="47"/>
      <c r="MNE417" s="47"/>
      <c r="MNF417" s="47"/>
      <c r="MNG417" s="47"/>
      <c r="MNH417" s="47"/>
      <c r="MNI417" s="47"/>
      <c r="MNJ417" s="47"/>
      <c r="MNK417" s="47"/>
      <c r="MNL417" s="47"/>
      <c r="MNM417" s="47"/>
      <c r="MNN417" s="47"/>
      <c r="MNO417" s="47"/>
      <c r="MNP417" s="47"/>
      <c r="MNQ417" s="47"/>
      <c r="MNR417" s="47"/>
      <c r="MNS417" s="47"/>
      <c r="MNT417" s="47"/>
      <c r="MNU417" s="47"/>
      <c r="MNV417" s="47"/>
      <c r="MNW417" s="47"/>
      <c r="MNX417" s="47"/>
      <c r="MNY417" s="47"/>
      <c r="MNZ417" s="47"/>
      <c r="MOA417" s="47"/>
      <c r="MOB417" s="47"/>
      <c r="MOC417" s="47"/>
      <c r="MOD417" s="47"/>
      <c r="MOE417" s="47"/>
      <c r="MOF417" s="47"/>
      <c r="MOG417" s="47"/>
      <c r="MOH417" s="47"/>
      <c r="MOI417" s="47"/>
      <c r="MOJ417" s="47"/>
      <c r="MOK417" s="47"/>
      <c r="MOL417" s="47"/>
      <c r="MOM417" s="47"/>
      <c r="MON417" s="47"/>
      <c r="MOO417" s="47"/>
      <c r="MOP417" s="47"/>
      <c r="MOQ417" s="47"/>
      <c r="MOR417" s="47"/>
      <c r="MOS417" s="47"/>
      <c r="MOT417" s="47"/>
      <c r="MOU417" s="47"/>
      <c r="MOV417" s="47"/>
      <c r="MOW417" s="47"/>
      <c r="MOX417" s="47"/>
      <c r="MOY417" s="47"/>
      <c r="MOZ417" s="47"/>
      <c r="MPA417" s="47"/>
      <c r="MPB417" s="47"/>
      <c r="MPC417" s="47"/>
      <c r="MPD417" s="47"/>
      <c r="MPE417" s="47"/>
      <c r="MPF417" s="47"/>
      <c r="MPG417" s="47"/>
      <c r="MPH417" s="47"/>
      <c r="MPI417" s="47"/>
      <c r="MPJ417" s="47"/>
      <c r="MPK417" s="47"/>
      <c r="MPL417" s="47"/>
      <c r="MPM417" s="47"/>
      <c r="MPN417" s="47"/>
      <c r="MPO417" s="47"/>
      <c r="MPP417" s="47"/>
      <c r="MPQ417" s="47"/>
      <c r="MPR417" s="47"/>
      <c r="MPS417" s="47"/>
      <c r="MPT417" s="47"/>
      <c r="MPU417" s="47"/>
      <c r="MPV417" s="47"/>
      <c r="MPW417" s="47"/>
      <c r="MPX417" s="47"/>
      <c r="MPY417" s="47"/>
      <c r="MPZ417" s="47"/>
      <c r="MQA417" s="47"/>
      <c r="MQB417" s="47"/>
      <c r="MQC417" s="47"/>
      <c r="MQD417" s="47"/>
      <c r="MQE417" s="47"/>
      <c r="MQF417" s="47"/>
      <c r="MQG417" s="47"/>
      <c r="MQH417" s="47"/>
      <c r="MQI417" s="47"/>
      <c r="MQJ417" s="47"/>
      <c r="MQK417" s="47"/>
      <c r="MQL417" s="47"/>
      <c r="MQM417" s="47"/>
      <c r="MQN417" s="47"/>
      <c r="MQO417" s="47"/>
      <c r="MQP417" s="47"/>
      <c r="MQQ417" s="47"/>
      <c r="MQR417" s="47"/>
      <c r="MQS417" s="47"/>
      <c r="MQT417" s="47"/>
      <c r="MQU417" s="47"/>
      <c r="MQV417" s="47"/>
      <c r="MQW417" s="47"/>
      <c r="MQX417" s="47"/>
      <c r="MQY417" s="47"/>
      <c r="MQZ417" s="47"/>
      <c r="MRA417" s="47"/>
      <c r="MRB417" s="47"/>
      <c r="MRC417" s="47"/>
      <c r="MRD417" s="47"/>
      <c r="MRE417" s="47"/>
      <c r="MRF417" s="47"/>
      <c r="MRG417" s="47"/>
      <c r="MRH417" s="47"/>
      <c r="MRI417" s="47"/>
      <c r="MRJ417" s="47"/>
      <c r="MRK417" s="47"/>
      <c r="MRL417" s="47"/>
      <c r="MRM417" s="47"/>
      <c r="MRN417" s="47"/>
      <c r="MRO417" s="47"/>
      <c r="MRP417" s="47"/>
      <c r="MRQ417" s="47"/>
      <c r="MRR417" s="47"/>
      <c r="MRS417" s="47"/>
      <c r="MRT417" s="47"/>
      <c r="MRU417" s="47"/>
      <c r="MRV417" s="47"/>
      <c r="MRW417" s="47"/>
      <c r="MRX417" s="47"/>
      <c r="MRY417" s="47"/>
      <c r="MRZ417" s="47"/>
      <c r="MSA417" s="47"/>
      <c r="MSB417" s="47"/>
      <c r="MSC417" s="47"/>
      <c r="MSD417" s="47"/>
      <c r="MSE417" s="47"/>
      <c r="MSF417" s="47"/>
      <c r="MSG417" s="47"/>
      <c r="MSH417" s="47"/>
      <c r="MSI417" s="47"/>
      <c r="MSJ417" s="47"/>
      <c r="MSK417" s="47"/>
      <c r="MSL417" s="47"/>
      <c r="MSM417" s="47"/>
      <c r="MSN417" s="47"/>
      <c r="MSO417" s="47"/>
      <c r="MSP417" s="47"/>
      <c r="MSQ417" s="47"/>
      <c r="MSR417" s="47"/>
      <c r="MSS417" s="47"/>
      <c r="MST417" s="47"/>
      <c r="MSU417" s="47"/>
      <c r="MSV417" s="47"/>
      <c r="MSW417" s="47"/>
      <c r="MSX417" s="47"/>
      <c r="MSY417" s="47"/>
      <c r="MSZ417" s="47"/>
      <c r="MTA417" s="47"/>
      <c r="MTB417" s="47"/>
      <c r="MTC417" s="47"/>
      <c r="MTD417" s="47"/>
      <c r="MTE417" s="47"/>
      <c r="MTF417" s="47"/>
      <c r="MTG417" s="47"/>
      <c r="MTH417" s="47"/>
      <c r="MTI417" s="47"/>
      <c r="MTJ417" s="47"/>
      <c r="MTK417" s="47"/>
      <c r="MTL417" s="47"/>
      <c r="MTM417" s="47"/>
      <c r="MTN417" s="47"/>
      <c r="MTO417" s="47"/>
      <c r="MTP417" s="47"/>
      <c r="MTQ417" s="47"/>
      <c r="MTR417" s="47"/>
      <c r="MTS417" s="47"/>
      <c r="MTT417" s="47"/>
      <c r="MTU417" s="47"/>
      <c r="MTV417" s="47"/>
      <c r="MTW417" s="47"/>
      <c r="MTX417" s="47"/>
      <c r="MTY417" s="47"/>
      <c r="MTZ417" s="47"/>
      <c r="MUA417" s="47"/>
      <c r="MUB417" s="47"/>
      <c r="MUC417" s="47"/>
      <c r="MUD417" s="47"/>
      <c r="MUE417" s="47"/>
      <c r="MUF417" s="47"/>
      <c r="MUG417" s="47"/>
      <c r="MUH417" s="47"/>
      <c r="MUI417" s="47"/>
      <c r="MUJ417" s="47"/>
      <c r="MUK417" s="47"/>
      <c r="MUL417" s="47"/>
      <c r="MUM417" s="47"/>
      <c r="MUN417" s="47"/>
      <c r="MUO417" s="47"/>
      <c r="MUP417" s="47"/>
      <c r="MUQ417" s="47"/>
      <c r="MUR417" s="47"/>
      <c r="MUS417" s="47"/>
      <c r="MUT417" s="47"/>
      <c r="MUU417" s="47"/>
      <c r="MUV417" s="47"/>
      <c r="MUW417" s="47"/>
      <c r="MUX417" s="47"/>
      <c r="MUY417" s="47"/>
      <c r="MUZ417" s="47"/>
      <c r="MVA417" s="47"/>
      <c r="MVB417" s="47"/>
      <c r="MVC417" s="47"/>
      <c r="MVD417" s="47"/>
      <c r="MVE417" s="47"/>
      <c r="MVF417" s="47"/>
      <c r="MVG417" s="47"/>
      <c r="MVH417" s="47"/>
      <c r="MVI417" s="47"/>
      <c r="MVJ417" s="47"/>
      <c r="MVK417" s="47"/>
      <c r="MVL417" s="47"/>
      <c r="MVM417" s="47"/>
      <c r="MVN417" s="47"/>
      <c r="MVO417" s="47"/>
      <c r="MVP417" s="47"/>
      <c r="MVQ417" s="47"/>
      <c r="MVR417" s="47"/>
      <c r="MVS417" s="47"/>
      <c r="MVT417" s="47"/>
      <c r="MVU417" s="47"/>
      <c r="MVV417" s="47"/>
      <c r="MVW417" s="47"/>
      <c r="MVX417" s="47"/>
      <c r="MVY417" s="47"/>
      <c r="MVZ417" s="47"/>
      <c r="MWA417" s="47"/>
      <c r="MWB417" s="47"/>
      <c r="MWC417" s="47"/>
      <c r="MWD417" s="47"/>
      <c r="MWE417" s="47"/>
      <c r="MWF417" s="47"/>
      <c r="MWG417" s="47"/>
      <c r="MWH417" s="47"/>
      <c r="MWI417" s="47"/>
      <c r="MWJ417" s="47"/>
      <c r="MWK417" s="47"/>
      <c r="MWL417" s="47"/>
      <c r="MWM417" s="47"/>
      <c r="MWN417" s="47"/>
      <c r="MWO417" s="47"/>
      <c r="MWP417" s="47"/>
      <c r="MWQ417" s="47"/>
      <c r="MWR417" s="47"/>
      <c r="MWS417" s="47"/>
      <c r="MWT417" s="47"/>
      <c r="MWU417" s="47"/>
      <c r="MWV417" s="47"/>
      <c r="MWW417" s="47"/>
      <c r="MWX417" s="47"/>
      <c r="MWY417" s="47"/>
      <c r="MWZ417" s="47"/>
      <c r="MXA417" s="47"/>
      <c r="MXB417" s="47"/>
      <c r="MXC417" s="47"/>
      <c r="MXD417" s="47"/>
      <c r="MXE417" s="47"/>
      <c r="MXF417" s="47"/>
      <c r="MXG417" s="47"/>
      <c r="MXH417" s="47"/>
      <c r="MXI417" s="47"/>
      <c r="MXJ417" s="47"/>
      <c r="MXK417" s="47"/>
      <c r="MXL417" s="47"/>
      <c r="MXM417" s="47"/>
      <c r="MXN417" s="47"/>
      <c r="MXO417" s="47"/>
      <c r="MXP417" s="47"/>
      <c r="MXQ417" s="47"/>
      <c r="MXR417" s="47"/>
      <c r="MXS417" s="47"/>
      <c r="MXT417" s="47"/>
      <c r="MXU417" s="47"/>
      <c r="MXV417" s="47"/>
      <c r="MXW417" s="47"/>
      <c r="MXX417" s="47"/>
      <c r="MXY417" s="47"/>
      <c r="MXZ417" s="47"/>
      <c r="MYA417" s="47"/>
      <c r="MYB417" s="47"/>
      <c r="MYC417" s="47"/>
      <c r="MYD417" s="47"/>
      <c r="MYE417" s="47"/>
      <c r="MYF417" s="47"/>
      <c r="MYG417" s="47"/>
      <c r="MYH417" s="47"/>
      <c r="MYI417" s="47"/>
      <c r="MYJ417" s="47"/>
      <c r="MYK417" s="47"/>
      <c r="MYL417" s="47"/>
      <c r="MYM417" s="47"/>
      <c r="MYN417" s="47"/>
      <c r="MYO417" s="47"/>
      <c r="MYP417" s="47"/>
      <c r="MYQ417" s="47"/>
      <c r="MYR417" s="47"/>
      <c r="MYS417" s="47"/>
      <c r="MYT417" s="47"/>
      <c r="MYU417" s="47"/>
      <c r="MYV417" s="47"/>
      <c r="MYW417" s="47"/>
      <c r="MYX417" s="47"/>
      <c r="MYY417" s="47"/>
      <c r="MYZ417" s="47"/>
      <c r="MZA417" s="47"/>
      <c r="MZB417" s="47"/>
      <c r="MZC417" s="47"/>
      <c r="MZD417" s="47"/>
      <c r="MZE417" s="47"/>
      <c r="MZF417" s="47"/>
      <c r="MZG417" s="47"/>
      <c r="MZH417" s="47"/>
      <c r="MZI417" s="47"/>
      <c r="MZJ417" s="47"/>
      <c r="MZK417" s="47"/>
      <c r="MZL417" s="47"/>
      <c r="MZM417" s="47"/>
      <c r="MZN417" s="47"/>
      <c r="MZO417" s="47"/>
      <c r="MZP417" s="47"/>
      <c r="MZQ417" s="47"/>
      <c r="MZR417" s="47"/>
      <c r="MZS417" s="47"/>
      <c r="MZT417" s="47"/>
      <c r="MZU417" s="47"/>
      <c r="MZV417" s="47"/>
      <c r="MZW417" s="47"/>
      <c r="MZX417" s="47"/>
      <c r="MZY417" s="47"/>
      <c r="MZZ417" s="47"/>
      <c r="NAA417" s="47"/>
      <c r="NAB417" s="47"/>
      <c r="NAC417" s="47"/>
      <c r="NAD417" s="47"/>
      <c r="NAE417" s="47"/>
      <c r="NAF417" s="47"/>
      <c r="NAG417" s="47"/>
      <c r="NAH417" s="47"/>
      <c r="NAI417" s="47"/>
      <c r="NAJ417" s="47"/>
      <c r="NAK417" s="47"/>
      <c r="NAL417" s="47"/>
      <c r="NAM417" s="47"/>
      <c r="NAN417" s="47"/>
      <c r="NAO417" s="47"/>
      <c r="NAP417" s="47"/>
      <c r="NAQ417" s="47"/>
      <c r="NAR417" s="47"/>
      <c r="NAS417" s="47"/>
      <c r="NAT417" s="47"/>
      <c r="NAU417" s="47"/>
      <c r="NAV417" s="47"/>
      <c r="NAW417" s="47"/>
      <c r="NAX417" s="47"/>
      <c r="NAY417" s="47"/>
      <c r="NAZ417" s="47"/>
      <c r="NBA417" s="47"/>
      <c r="NBB417" s="47"/>
      <c r="NBC417" s="47"/>
      <c r="NBD417" s="47"/>
      <c r="NBE417" s="47"/>
      <c r="NBF417" s="47"/>
      <c r="NBG417" s="47"/>
      <c r="NBH417" s="47"/>
      <c r="NBI417" s="47"/>
      <c r="NBJ417" s="47"/>
      <c r="NBK417" s="47"/>
      <c r="NBL417" s="47"/>
      <c r="NBM417" s="47"/>
      <c r="NBN417" s="47"/>
      <c r="NBO417" s="47"/>
      <c r="NBP417" s="47"/>
      <c r="NBQ417" s="47"/>
      <c r="NBR417" s="47"/>
      <c r="NBS417" s="47"/>
      <c r="NBT417" s="47"/>
      <c r="NBU417" s="47"/>
      <c r="NBV417" s="47"/>
      <c r="NBW417" s="47"/>
      <c r="NBX417" s="47"/>
      <c r="NBY417" s="47"/>
      <c r="NBZ417" s="47"/>
      <c r="NCA417" s="47"/>
      <c r="NCB417" s="47"/>
      <c r="NCC417" s="47"/>
      <c r="NCD417" s="47"/>
      <c r="NCE417" s="47"/>
      <c r="NCF417" s="47"/>
      <c r="NCG417" s="47"/>
      <c r="NCH417" s="47"/>
      <c r="NCI417" s="47"/>
      <c r="NCJ417" s="47"/>
      <c r="NCK417" s="47"/>
      <c r="NCL417" s="47"/>
      <c r="NCM417" s="47"/>
      <c r="NCN417" s="47"/>
      <c r="NCO417" s="47"/>
      <c r="NCP417" s="47"/>
      <c r="NCQ417" s="47"/>
      <c r="NCR417" s="47"/>
      <c r="NCS417" s="47"/>
      <c r="NCT417" s="47"/>
      <c r="NCU417" s="47"/>
      <c r="NCV417" s="47"/>
      <c r="NCW417" s="47"/>
      <c r="NCX417" s="47"/>
      <c r="NCY417" s="47"/>
      <c r="NCZ417" s="47"/>
      <c r="NDA417" s="47"/>
      <c r="NDB417" s="47"/>
      <c r="NDC417" s="47"/>
      <c r="NDD417" s="47"/>
      <c r="NDE417" s="47"/>
      <c r="NDF417" s="47"/>
      <c r="NDG417" s="47"/>
      <c r="NDH417" s="47"/>
      <c r="NDI417" s="47"/>
      <c r="NDJ417" s="47"/>
      <c r="NDK417" s="47"/>
      <c r="NDL417" s="47"/>
      <c r="NDM417" s="47"/>
      <c r="NDN417" s="47"/>
      <c r="NDO417" s="47"/>
      <c r="NDP417" s="47"/>
      <c r="NDQ417" s="47"/>
      <c r="NDR417" s="47"/>
      <c r="NDS417" s="47"/>
      <c r="NDT417" s="47"/>
      <c r="NDU417" s="47"/>
      <c r="NDV417" s="47"/>
      <c r="NDW417" s="47"/>
      <c r="NDX417" s="47"/>
      <c r="NDY417" s="47"/>
      <c r="NDZ417" s="47"/>
      <c r="NEA417" s="47"/>
      <c r="NEB417" s="47"/>
      <c r="NEC417" s="47"/>
      <c r="NED417" s="47"/>
      <c r="NEE417" s="47"/>
      <c r="NEF417" s="47"/>
      <c r="NEG417" s="47"/>
      <c r="NEH417" s="47"/>
      <c r="NEI417" s="47"/>
      <c r="NEJ417" s="47"/>
      <c r="NEK417" s="47"/>
      <c r="NEL417" s="47"/>
      <c r="NEM417" s="47"/>
      <c r="NEN417" s="47"/>
      <c r="NEO417" s="47"/>
      <c r="NEP417" s="47"/>
      <c r="NEQ417" s="47"/>
      <c r="NER417" s="47"/>
      <c r="NES417" s="47"/>
      <c r="NET417" s="47"/>
      <c r="NEU417" s="47"/>
      <c r="NEV417" s="47"/>
      <c r="NEW417" s="47"/>
      <c r="NEX417" s="47"/>
      <c r="NEY417" s="47"/>
      <c r="NEZ417" s="47"/>
      <c r="NFA417" s="47"/>
      <c r="NFB417" s="47"/>
      <c r="NFC417" s="47"/>
      <c r="NFD417" s="47"/>
      <c r="NFE417" s="47"/>
      <c r="NFF417" s="47"/>
      <c r="NFG417" s="47"/>
      <c r="NFH417" s="47"/>
      <c r="NFI417" s="47"/>
      <c r="NFJ417" s="47"/>
      <c r="NFK417" s="47"/>
      <c r="NFL417" s="47"/>
      <c r="NFM417" s="47"/>
      <c r="NFN417" s="47"/>
      <c r="NFO417" s="47"/>
      <c r="NFP417" s="47"/>
      <c r="NFQ417" s="47"/>
      <c r="NFR417" s="47"/>
      <c r="NFS417" s="47"/>
      <c r="NFT417" s="47"/>
      <c r="NFU417" s="47"/>
      <c r="NFV417" s="47"/>
      <c r="NFW417" s="47"/>
      <c r="NFX417" s="47"/>
      <c r="NFY417" s="47"/>
      <c r="NFZ417" s="47"/>
      <c r="NGA417" s="47"/>
      <c r="NGB417" s="47"/>
      <c r="NGC417" s="47"/>
      <c r="NGD417" s="47"/>
      <c r="NGE417" s="47"/>
      <c r="NGF417" s="47"/>
      <c r="NGG417" s="47"/>
      <c r="NGH417" s="47"/>
      <c r="NGI417" s="47"/>
      <c r="NGJ417" s="47"/>
      <c r="NGK417" s="47"/>
      <c r="NGL417" s="47"/>
      <c r="NGM417" s="47"/>
      <c r="NGN417" s="47"/>
      <c r="NGO417" s="47"/>
      <c r="NGP417" s="47"/>
      <c r="NGQ417" s="47"/>
      <c r="NGR417" s="47"/>
      <c r="NGS417" s="47"/>
      <c r="NGT417" s="47"/>
      <c r="NGU417" s="47"/>
      <c r="NGV417" s="47"/>
      <c r="NGW417" s="47"/>
      <c r="NGX417" s="47"/>
      <c r="NGY417" s="47"/>
      <c r="NGZ417" s="47"/>
      <c r="NHA417" s="47"/>
      <c r="NHB417" s="47"/>
      <c r="NHC417" s="47"/>
      <c r="NHD417" s="47"/>
      <c r="NHE417" s="47"/>
      <c r="NHF417" s="47"/>
      <c r="NHG417" s="47"/>
      <c r="NHH417" s="47"/>
      <c r="NHI417" s="47"/>
      <c r="NHJ417" s="47"/>
      <c r="NHK417" s="47"/>
      <c r="NHL417" s="47"/>
      <c r="NHM417" s="47"/>
      <c r="NHN417" s="47"/>
      <c r="NHO417" s="47"/>
      <c r="NHP417" s="47"/>
      <c r="NHQ417" s="47"/>
      <c r="NHR417" s="47"/>
      <c r="NHS417" s="47"/>
      <c r="NHT417" s="47"/>
      <c r="NHU417" s="47"/>
      <c r="NHV417" s="47"/>
      <c r="NHW417" s="47"/>
      <c r="NHX417" s="47"/>
      <c r="NHY417" s="47"/>
      <c r="NHZ417" s="47"/>
      <c r="NIA417" s="47"/>
      <c r="NIB417" s="47"/>
      <c r="NIC417" s="47"/>
      <c r="NID417" s="47"/>
      <c r="NIE417" s="47"/>
      <c r="NIF417" s="47"/>
      <c r="NIG417" s="47"/>
      <c r="NIH417" s="47"/>
      <c r="NII417" s="47"/>
      <c r="NIJ417" s="47"/>
      <c r="NIK417" s="47"/>
      <c r="NIL417" s="47"/>
      <c r="NIM417" s="47"/>
      <c r="NIN417" s="47"/>
      <c r="NIO417" s="47"/>
      <c r="NIP417" s="47"/>
      <c r="NIQ417" s="47"/>
      <c r="NIR417" s="47"/>
      <c r="NIS417" s="47"/>
      <c r="NIT417" s="47"/>
      <c r="NIU417" s="47"/>
      <c r="NIV417" s="47"/>
      <c r="NIW417" s="47"/>
      <c r="NIX417" s="47"/>
      <c r="NIY417" s="47"/>
      <c r="NIZ417" s="47"/>
      <c r="NJA417" s="47"/>
      <c r="NJB417" s="47"/>
      <c r="NJC417" s="47"/>
      <c r="NJD417" s="47"/>
      <c r="NJE417" s="47"/>
      <c r="NJF417" s="47"/>
      <c r="NJG417" s="47"/>
      <c r="NJH417" s="47"/>
      <c r="NJI417" s="47"/>
      <c r="NJJ417" s="47"/>
      <c r="NJK417" s="47"/>
      <c r="NJL417" s="47"/>
      <c r="NJM417" s="47"/>
      <c r="NJN417" s="47"/>
      <c r="NJO417" s="47"/>
      <c r="NJP417" s="47"/>
      <c r="NJQ417" s="47"/>
      <c r="NJR417" s="47"/>
      <c r="NJS417" s="47"/>
      <c r="NJT417" s="47"/>
      <c r="NJU417" s="47"/>
      <c r="NJV417" s="47"/>
      <c r="NJW417" s="47"/>
      <c r="NJX417" s="47"/>
      <c r="NJY417" s="47"/>
      <c r="NJZ417" s="47"/>
      <c r="NKA417" s="47"/>
      <c r="NKB417" s="47"/>
      <c r="NKC417" s="47"/>
      <c r="NKD417" s="47"/>
      <c r="NKE417" s="47"/>
      <c r="NKF417" s="47"/>
      <c r="NKG417" s="47"/>
      <c r="NKH417" s="47"/>
      <c r="NKI417" s="47"/>
      <c r="NKJ417" s="47"/>
      <c r="NKK417" s="47"/>
      <c r="NKL417" s="47"/>
      <c r="NKM417" s="47"/>
      <c r="NKN417" s="47"/>
      <c r="NKO417" s="47"/>
      <c r="NKP417" s="47"/>
      <c r="NKQ417" s="47"/>
      <c r="NKR417" s="47"/>
      <c r="NKS417" s="47"/>
      <c r="NKT417" s="47"/>
      <c r="NKU417" s="47"/>
      <c r="NKV417" s="47"/>
      <c r="NKW417" s="47"/>
      <c r="NKX417" s="47"/>
      <c r="NKY417" s="47"/>
      <c r="NKZ417" s="47"/>
      <c r="NLA417" s="47"/>
      <c r="NLB417" s="47"/>
      <c r="NLC417" s="47"/>
      <c r="NLD417" s="47"/>
      <c r="NLE417" s="47"/>
      <c r="NLF417" s="47"/>
      <c r="NLG417" s="47"/>
      <c r="NLH417" s="47"/>
      <c r="NLI417" s="47"/>
      <c r="NLJ417" s="47"/>
      <c r="NLK417" s="47"/>
      <c r="NLL417" s="47"/>
      <c r="NLM417" s="47"/>
      <c r="NLN417" s="47"/>
      <c r="NLO417" s="47"/>
      <c r="NLP417" s="47"/>
      <c r="NLQ417" s="47"/>
      <c r="NLR417" s="47"/>
      <c r="NLS417" s="47"/>
      <c r="NLT417" s="47"/>
      <c r="NLU417" s="47"/>
      <c r="NLV417" s="47"/>
      <c r="NLW417" s="47"/>
      <c r="NLX417" s="47"/>
      <c r="NLY417" s="47"/>
      <c r="NLZ417" s="47"/>
      <c r="NMA417" s="47"/>
      <c r="NMB417" s="47"/>
      <c r="NMC417" s="47"/>
      <c r="NMD417" s="47"/>
      <c r="NME417" s="47"/>
      <c r="NMF417" s="47"/>
      <c r="NMG417" s="47"/>
      <c r="NMH417" s="47"/>
      <c r="NMI417" s="47"/>
      <c r="NMJ417" s="47"/>
      <c r="NMK417" s="47"/>
      <c r="NML417" s="47"/>
      <c r="NMM417" s="47"/>
      <c r="NMN417" s="47"/>
      <c r="NMO417" s="47"/>
      <c r="NMP417" s="47"/>
      <c r="NMQ417" s="47"/>
      <c r="NMR417" s="47"/>
      <c r="NMS417" s="47"/>
      <c r="NMT417" s="47"/>
      <c r="NMU417" s="47"/>
      <c r="NMV417" s="47"/>
      <c r="NMW417" s="47"/>
      <c r="NMX417" s="47"/>
      <c r="NMY417" s="47"/>
      <c r="NMZ417" s="47"/>
      <c r="NNA417" s="47"/>
      <c r="NNB417" s="47"/>
      <c r="NNC417" s="47"/>
      <c r="NND417" s="47"/>
      <c r="NNE417" s="47"/>
      <c r="NNF417" s="47"/>
      <c r="NNG417" s="47"/>
      <c r="NNH417" s="47"/>
      <c r="NNI417" s="47"/>
      <c r="NNJ417" s="47"/>
      <c r="NNK417" s="47"/>
      <c r="NNL417" s="47"/>
      <c r="NNM417" s="47"/>
      <c r="NNN417" s="47"/>
      <c r="NNO417" s="47"/>
      <c r="NNP417" s="47"/>
      <c r="NNQ417" s="47"/>
      <c r="NNR417" s="47"/>
      <c r="NNS417" s="47"/>
      <c r="NNT417" s="47"/>
      <c r="NNU417" s="47"/>
      <c r="NNV417" s="47"/>
      <c r="NNW417" s="47"/>
      <c r="NNX417" s="47"/>
      <c r="NNY417" s="47"/>
      <c r="NNZ417" s="47"/>
      <c r="NOA417" s="47"/>
      <c r="NOB417" s="47"/>
      <c r="NOC417" s="47"/>
      <c r="NOD417" s="47"/>
      <c r="NOE417" s="47"/>
      <c r="NOF417" s="47"/>
      <c r="NOG417" s="47"/>
      <c r="NOH417" s="47"/>
      <c r="NOI417" s="47"/>
      <c r="NOJ417" s="47"/>
      <c r="NOK417" s="47"/>
      <c r="NOL417" s="47"/>
      <c r="NOM417" s="47"/>
      <c r="NON417" s="47"/>
      <c r="NOO417" s="47"/>
      <c r="NOP417" s="47"/>
      <c r="NOQ417" s="47"/>
      <c r="NOR417" s="47"/>
      <c r="NOS417" s="47"/>
      <c r="NOT417" s="47"/>
      <c r="NOU417" s="47"/>
      <c r="NOV417" s="47"/>
      <c r="NOW417" s="47"/>
      <c r="NOX417" s="47"/>
      <c r="NOY417" s="47"/>
      <c r="NOZ417" s="47"/>
      <c r="NPA417" s="47"/>
      <c r="NPB417" s="47"/>
      <c r="NPC417" s="47"/>
      <c r="NPD417" s="47"/>
      <c r="NPE417" s="47"/>
      <c r="NPF417" s="47"/>
      <c r="NPG417" s="47"/>
      <c r="NPH417" s="47"/>
      <c r="NPI417" s="47"/>
      <c r="NPJ417" s="47"/>
      <c r="NPK417" s="47"/>
      <c r="NPL417" s="47"/>
      <c r="NPM417" s="47"/>
      <c r="NPN417" s="47"/>
      <c r="NPO417" s="47"/>
      <c r="NPP417" s="47"/>
      <c r="NPQ417" s="47"/>
      <c r="NPR417" s="47"/>
      <c r="NPS417" s="47"/>
      <c r="NPT417" s="47"/>
      <c r="NPU417" s="47"/>
      <c r="NPV417" s="47"/>
      <c r="NPW417" s="47"/>
      <c r="NPX417" s="47"/>
      <c r="NPY417" s="47"/>
      <c r="NPZ417" s="47"/>
      <c r="NQA417" s="47"/>
      <c r="NQB417" s="47"/>
      <c r="NQC417" s="47"/>
      <c r="NQD417" s="47"/>
      <c r="NQE417" s="47"/>
      <c r="NQF417" s="47"/>
      <c r="NQG417" s="47"/>
      <c r="NQH417" s="47"/>
      <c r="NQI417" s="47"/>
      <c r="NQJ417" s="47"/>
      <c r="NQK417" s="47"/>
      <c r="NQL417" s="47"/>
      <c r="NQM417" s="47"/>
      <c r="NQN417" s="47"/>
      <c r="NQO417" s="47"/>
      <c r="NQP417" s="47"/>
      <c r="NQQ417" s="47"/>
      <c r="NQR417" s="47"/>
      <c r="NQS417" s="47"/>
      <c r="NQT417" s="47"/>
      <c r="NQU417" s="47"/>
      <c r="NQV417" s="47"/>
      <c r="NQW417" s="47"/>
      <c r="NQX417" s="47"/>
      <c r="NQY417" s="47"/>
      <c r="NQZ417" s="47"/>
      <c r="NRA417" s="47"/>
      <c r="NRB417" s="47"/>
      <c r="NRC417" s="47"/>
      <c r="NRD417" s="47"/>
      <c r="NRE417" s="47"/>
      <c r="NRF417" s="47"/>
      <c r="NRG417" s="47"/>
      <c r="NRH417" s="47"/>
      <c r="NRI417" s="47"/>
      <c r="NRJ417" s="47"/>
      <c r="NRK417" s="47"/>
      <c r="NRL417" s="47"/>
      <c r="NRM417" s="47"/>
      <c r="NRN417" s="47"/>
      <c r="NRO417" s="47"/>
      <c r="NRP417" s="47"/>
      <c r="NRQ417" s="47"/>
      <c r="NRR417" s="47"/>
      <c r="NRS417" s="47"/>
      <c r="NRT417" s="47"/>
      <c r="NRU417" s="47"/>
      <c r="NRV417" s="47"/>
      <c r="NRW417" s="47"/>
      <c r="NRX417" s="47"/>
      <c r="NRY417" s="47"/>
      <c r="NRZ417" s="47"/>
      <c r="NSA417" s="47"/>
      <c r="NSB417" s="47"/>
      <c r="NSC417" s="47"/>
      <c r="NSD417" s="47"/>
      <c r="NSE417" s="47"/>
      <c r="NSF417" s="47"/>
      <c r="NSG417" s="47"/>
      <c r="NSH417" s="47"/>
      <c r="NSI417" s="47"/>
      <c r="NSJ417" s="47"/>
      <c r="NSK417" s="47"/>
      <c r="NSL417" s="47"/>
      <c r="NSM417" s="47"/>
      <c r="NSN417" s="47"/>
      <c r="NSO417" s="47"/>
      <c r="NSP417" s="47"/>
      <c r="NSQ417" s="47"/>
      <c r="NSR417" s="47"/>
      <c r="NSS417" s="47"/>
      <c r="NST417" s="47"/>
      <c r="NSU417" s="47"/>
      <c r="NSV417" s="47"/>
      <c r="NSW417" s="47"/>
      <c r="NSX417" s="47"/>
      <c r="NSY417" s="47"/>
      <c r="NSZ417" s="47"/>
      <c r="NTA417" s="47"/>
      <c r="NTB417" s="47"/>
      <c r="NTC417" s="47"/>
      <c r="NTD417" s="47"/>
      <c r="NTE417" s="47"/>
      <c r="NTF417" s="47"/>
      <c r="NTG417" s="47"/>
      <c r="NTH417" s="47"/>
      <c r="NTI417" s="47"/>
      <c r="NTJ417" s="47"/>
      <c r="NTK417" s="47"/>
      <c r="NTL417" s="47"/>
      <c r="NTM417" s="47"/>
      <c r="NTN417" s="47"/>
      <c r="NTO417" s="47"/>
      <c r="NTP417" s="47"/>
      <c r="NTQ417" s="47"/>
      <c r="NTR417" s="47"/>
      <c r="NTS417" s="47"/>
      <c r="NTT417" s="47"/>
      <c r="NTU417" s="47"/>
      <c r="NTV417" s="47"/>
      <c r="NTW417" s="47"/>
      <c r="NTX417" s="47"/>
      <c r="NTY417" s="47"/>
      <c r="NTZ417" s="47"/>
      <c r="NUA417" s="47"/>
      <c r="NUB417" s="47"/>
      <c r="NUC417" s="47"/>
      <c r="NUD417" s="47"/>
      <c r="NUE417" s="47"/>
      <c r="NUF417" s="47"/>
      <c r="NUG417" s="47"/>
      <c r="NUH417" s="47"/>
      <c r="NUI417" s="47"/>
      <c r="NUJ417" s="47"/>
      <c r="NUK417" s="47"/>
      <c r="NUL417" s="47"/>
      <c r="NUM417" s="47"/>
      <c r="NUN417" s="47"/>
      <c r="NUO417" s="47"/>
      <c r="NUP417" s="47"/>
      <c r="NUQ417" s="47"/>
      <c r="NUR417" s="47"/>
      <c r="NUS417" s="47"/>
      <c r="NUT417" s="47"/>
      <c r="NUU417" s="47"/>
      <c r="NUV417" s="47"/>
      <c r="NUW417" s="47"/>
      <c r="NUX417" s="47"/>
      <c r="NUY417" s="47"/>
      <c r="NUZ417" s="47"/>
      <c r="NVA417" s="47"/>
      <c r="NVB417" s="47"/>
      <c r="NVC417" s="47"/>
      <c r="NVD417" s="47"/>
      <c r="NVE417" s="47"/>
      <c r="NVF417" s="47"/>
      <c r="NVG417" s="47"/>
      <c r="NVH417" s="47"/>
      <c r="NVI417" s="47"/>
      <c r="NVJ417" s="47"/>
      <c r="NVK417" s="47"/>
      <c r="NVL417" s="47"/>
      <c r="NVM417" s="47"/>
      <c r="NVN417" s="47"/>
      <c r="NVO417" s="47"/>
      <c r="NVP417" s="47"/>
      <c r="NVQ417" s="47"/>
      <c r="NVR417" s="47"/>
      <c r="NVS417" s="47"/>
      <c r="NVT417" s="47"/>
      <c r="NVU417" s="47"/>
      <c r="NVV417" s="47"/>
      <c r="NVW417" s="47"/>
      <c r="NVX417" s="47"/>
      <c r="NVY417" s="47"/>
      <c r="NVZ417" s="47"/>
      <c r="NWA417" s="47"/>
      <c r="NWB417" s="47"/>
      <c r="NWC417" s="47"/>
      <c r="NWD417" s="47"/>
      <c r="NWE417" s="47"/>
      <c r="NWF417" s="47"/>
      <c r="NWG417" s="47"/>
      <c r="NWH417" s="47"/>
      <c r="NWI417" s="47"/>
      <c r="NWJ417" s="47"/>
      <c r="NWK417" s="47"/>
      <c r="NWL417" s="47"/>
      <c r="NWM417" s="47"/>
      <c r="NWN417" s="47"/>
      <c r="NWO417" s="47"/>
      <c r="NWP417" s="47"/>
      <c r="NWQ417" s="47"/>
      <c r="NWR417" s="47"/>
      <c r="NWS417" s="47"/>
      <c r="NWT417" s="47"/>
      <c r="NWU417" s="47"/>
      <c r="NWV417" s="47"/>
      <c r="NWW417" s="47"/>
      <c r="NWX417" s="47"/>
      <c r="NWY417" s="47"/>
      <c r="NWZ417" s="47"/>
      <c r="NXA417" s="47"/>
      <c r="NXB417" s="47"/>
      <c r="NXC417" s="47"/>
      <c r="NXD417" s="47"/>
      <c r="NXE417" s="47"/>
      <c r="NXF417" s="47"/>
      <c r="NXG417" s="47"/>
      <c r="NXH417" s="47"/>
      <c r="NXI417" s="47"/>
      <c r="NXJ417" s="47"/>
      <c r="NXK417" s="47"/>
      <c r="NXL417" s="47"/>
      <c r="NXM417" s="47"/>
      <c r="NXN417" s="47"/>
      <c r="NXO417" s="47"/>
      <c r="NXP417" s="47"/>
      <c r="NXQ417" s="47"/>
      <c r="NXR417" s="47"/>
      <c r="NXS417" s="47"/>
      <c r="NXT417" s="47"/>
      <c r="NXU417" s="47"/>
      <c r="NXV417" s="47"/>
      <c r="NXW417" s="47"/>
      <c r="NXX417" s="47"/>
      <c r="NXY417" s="47"/>
      <c r="NXZ417" s="47"/>
      <c r="NYA417" s="47"/>
      <c r="NYB417" s="47"/>
      <c r="NYC417" s="47"/>
      <c r="NYD417" s="47"/>
      <c r="NYE417" s="47"/>
      <c r="NYF417" s="47"/>
      <c r="NYG417" s="47"/>
      <c r="NYH417" s="47"/>
      <c r="NYI417" s="47"/>
      <c r="NYJ417" s="47"/>
      <c r="NYK417" s="47"/>
      <c r="NYL417" s="47"/>
      <c r="NYM417" s="47"/>
      <c r="NYN417" s="47"/>
      <c r="NYO417" s="47"/>
      <c r="NYP417" s="47"/>
      <c r="NYQ417" s="47"/>
      <c r="NYR417" s="47"/>
      <c r="NYS417" s="47"/>
      <c r="NYT417" s="47"/>
      <c r="NYU417" s="47"/>
      <c r="NYV417" s="47"/>
      <c r="NYW417" s="47"/>
      <c r="NYX417" s="47"/>
      <c r="NYY417" s="47"/>
      <c r="NYZ417" s="47"/>
      <c r="NZA417" s="47"/>
      <c r="NZB417" s="47"/>
      <c r="NZC417" s="47"/>
      <c r="NZD417" s="47"/>
      <c r="NZE417" s="47"/>
      <c r="NZF417" s="47"/>
      <c r="NZG417" s="47"/>
      <c r="NZH417" s="47"/>
      <c r="NZI417" s="47"/>
      <c r="NZJ417" s="47"/>
      <c r="NZK417" s="47"/>
      <c r="NZL417" s="47"/>
      <c r="NZM417" s="47"/>
      <c r="NZN417" s="47"/>
      <c r="NZO417" s="47"/>
      <c r="NZP417" s="47"/>
      <c r="NZQ417" s="47"/>
      <c r="NZR417" s="47"/>
      <c r="NZS417" s="47"/>
      <c r="NZT417" s="47"/>
      <c r="NZU417" s="47"/>
      <c r="NZV417" s="47"/>
      <c r="NZW417" s="47"/>
      <c r="NZX417" s="47"/>
      <c r="NZY417" s="47"/>
      <c r="NZZ417" s="47"/>
      <c r="OAA417" s="47"/>
      <c r="OAB417" s="47"/>
      <c r="OAC417" s="47"/>
      <c r="OAD417" s="47"/>
      <c r="OAE417" s="47"/>
      <c r="OAF417" s="47"/>
      <c r="OAG417" s="47"/>
      <c r="OAH417" s="47"/>
      <c r="OAI417" s="47"/>
      <c r="OAJ417" s="47"/>
      <c r="OAK417" s="47"/>
      <c r="OAL417" s="47"/>
      <c r="OAM417" s="47"/>
      <c r="OAN417" s="47"/>
      <c r="OAO417" s="47"/>
      <c r="OAP417" s="47"/>
      <c r="OAQ417" s="47"/>
      <c r="OAR417" s="47"/>
      <c r="OAS417" s="47"/>
      <c r="OAT417" s="47"/>
      <c r="OAU417" s="47"/>
      <c r="OAV417" s="47"/>
      <c r="OAW417" s="47"/>
      <c r="OAX417" s="47"/>
      <c r="OAY417" s="47"/>
      <c r="OAZ417" s="47"/>
      <c r="OBA417" s="47"/>
      <c r="OBB417" s="47"/>
      <c r="OBC417" s="47"/>
      <c r="OBD417" s="47"/>
      <c r="OBE417" s="47"/>
      <c r="OBF417" s="47"/>
      <c r="OBG417" s="47"/>
      <c r="OBH417" s="47"/>
      <c r="OBI417" s="47"/>
      <c r="OBJ417" s="47"/>
      <c r="OBK417" s="47"/>
      <c r="OBL417" s="47"/>
      <c r="OBM417" s="47"/>
      <c r="OBN417" s="47"/>
      <c r="OBO417" s="47"/>
      <c r="OBP417" s="47"/>
      <c r="OBQ417" s="47"/>
      <c r="OBR417" s="47"/>
      <c r="OBS417" s="47"/>
      <c r="OBT417" s="47"/>
      <c r="OBU417" s="47"/>
      <c r="OBV417" s="47"/>
      <c r="OBW417" s="47"/>
      <c r="OBX417" s="47"/>
      <c r="OBY417" s="47"/>
      <c r="OBZ417" s="47"/>
      <c r="OCA417" s="47"/>
      <c r="OCB417" s="47"/>
      <c r="OCC417" s="47"/>
      <c r="OCD417" s="47"/>
      <c r="OCE417" s="47"/>
      <c r="OCF417" s="47"/>
      <c r="OCG417" s="47"/>
      <c r="OCH417" s="47"/>
      <c r="OCI417" s="47"/>
      <c r="OCJ417" s="47"/>
      <c r="OCK417" s="47"/>
      <c r="OCL417" s="47"/>
      <c r="OCM417" s="47"/>
      <c r="OCN417" s="47"/>
      <c r="OCO417" s="47"/>
      <c r="OCP417" s="47"/>
      <c r="OCQ417" s="47"/>
      <c r="OCR417" s="47"/>
      <c r="OCS417" s="47"/>
      <c r="OCT417" s="47"/>
      <c r="OCU417" s="47"/>
      <c r="OCV417" s="47"/>
      <c r="OCW417" s="47"/>
      <c r="OCX417" s="47"/>
      <c r="OCY417" s="47"/>
      <c r="OCZ417" s="47"/>
      <c r="ODA417" s="47"/>
      <c r="ODB417" s="47"/>
      <c r="ODC417" s="47"/>
      <c r="ODD417" s="47"/>
      <c r="ODE417" s="47"/>
      <c r="ODF417" s="47"/>
      <c r="ODG417" s="47"/>
      <c r="ODH417" s="47"/>
      <c r="ODI417" s="47"/>
      <c r="ODJ417" s="47"/>
      <c r="ODK417" s="47"/>
      <c r="ODL417" s="47"/>
      <c r="ODM417" s="47"/>
      <c r="ODN417" s="47"/>
      <c r="ODO417" s="47"/>
      <c r="ODP417" s="47"/>
      <c r="ODQ417" s="47"/>
      <c r="ODR417" s="47"/>
      <c r="ODS417" s="47"/>
      <c r="ODT417" s="47"/>
      <c r="ODU417" s="47"/>
      <c r="ODV417" s="47"/>
      <c r="ODW417" s="47"/>
      <c r="ODX417" s="47"/>
      <c r="ODY417" s="47"/>
      <c r="ODZ417" s="47"/>
      <c r="OEA417" s="47"/>
      <c r="OEB417" s="47"/>
      <c r="OEC417" s="47"/>
      <c r="OED417" s="47"/>
      <c r="OEE417" s="47"/>
      <c r="OEF417" s="47"/>
      <c r="OEG417" s="47"/>
      <c r="OEH417" s="47"/>
      <c r="OEI417" s="47"/>
      <c r="OEJ417" s="47"/>
      <c r="OEK417" s="47"/>
      <c r="OEL417" s="47"/>
      <c r="OEM417" s="47"/>
      <c r="OEN417" s="47"/>
      <c r="OEO417" s="47"/>
      <c r="OEP417" s="47"/>
      <c r="OEQ417" s="47"/>
      <c r="OER417" s="47"/>
      <c r="OES417" s="47"/>
      <c r="OET417" s="47"/>
      <c r="OEU417" s="47"/>
      <c r="OEV417" s="47"/>
      <c r="OEW417" s="47"/>
      <c r="OEX417" s="47"/>
      <c r="OEY417" s="47"/>
      <c r="OEZ417" s="47"/>
      <c r="OFA417" s="47"/>
      <c r="OFB417" s="47"/>
      <c r="OFC417" s="47"/>
      <c r="OFD417" s="47"/>
      <c r="OFE417" s="47"/>
      <c r="OFF417" s="47"/>
      <c r="OFG417" s="47"/>
      <c r="OFH417" s="47"/>
      <c r="OFI417" s="47"/>
      <c r="OFJ417" s="47"/>
      <c r="OFK417" s="47"/>
      <c r="OFL417" s="47"/>
      <c r="OFM417" s="47"/>
      <c r="OFN417" s="47"/>
      <c r="OFO417" s="47"/>
      <c r="OFP417" s="47"/>
      <c r="OFQ417" s="47"/>
      <c r="OFR417" s="47"/>
      <c r="OFS417" s="47"/>
      <c r="OFT417" s="47"/>
      <c r="OFU417" s="47"/>
      <c r="OFV417" s="47"/>
      <c r="OFW417" s="47"/>
      <c r="OFX417" s="47"/>
      <c r="OFY417" s="47"/>
      <c r="OFZ417" s="47"/>
      <c r="OGA417" s="47"/>
      <c r="OGB417" s="47"/>
      <c r="OGC417" s="47"/>
      <c r="OGD417" s="47"/>
      <c r="OGE417" s="47"/>
      <c r="OGF417" s="47"/>
      <c r="OGG417" s="47"/>
      <c r="OGH417" s="47"/>
      <c r="OGI417" s="47"/>
      <c r="OGJ417" s="47"/>
      <c r="OGK417" s="47"/>
      <c r="OGL417" s="47"/>
      <c r="OGM417" s="47"/>
      <c r="OGN417" s="47"/>
      <c r="OGO417" s="47"/>
      <c r="OGP417" s="47"/>
      <c r="OGQ417" s="47"/>
      <c r="OGR417" s="47"/>
      <c r="OGS417" s="47"/>
      <c r="OGT417" s="47"/>
      <c r="OGU417" s="47"/>
      <c r="OGV417" s="47"/>
      <c r="OGW417" s="47"/>
      <c r="OGX417" s="47"/>
      <c r="OGY417" s="47"/>
      <c r="OGZ417" s="47"/>
      <c r="OHA417" s="47"/>
      <c r="OHB417" s="47"/>
      <c r="OHC417" s="47"/>
      <c r="OHD417" s="47"/>
      <c r="OHE417" s="47"/>
      <c r="OHF417" s="47"/>
      <c r="OHG417" s="47"/>
      <c r="OHH417" s="47"/>
      <c r="OHI417" s="47"/>
      <c r="OHJ417" s="47"/>
      <c r="OHK417" s="47"/>
      <c r="OHL417" s="47"/>
      <c r="OHM417" s="47"/>
      <c r="OHN417" s="47"/>
      <c r="OHO417" s="47"/>
      <c r="OHP417" s="47"/>
      <c r="OHQ417" s="47"/>
      <c r="OHR417" s="47"/>
      <c r="OHS417" s="47"/>
      <c r="OHT417" s="47"/>
      <c r="OHU417" s="47"/>
      <c r="OHV417" s="47"/>
      <c r="OHW417" s="47"/>
      <c r="OHX417" s="47"/>
      <c r="OHY417" s="47"/>
      <c r="OHZ417" s="47"/>
      <c r="OIA417" s="47"/>
      <c r="OIB417" s="47"/>
      <c r="OIC417" s="47"/>
      <c r="OID417" s="47"/>
      <c r="OIE417" s="47"/>
      <c r="OIF417" s="47"/>
      <c r="OIG417" s="47"/>
      <c r="OIH417" s="47"/>
      <c r="OII417" s="47"/>
      <c r="OIJ417" s="47"/>
      <c r="OIK417" s="47"/>
      <c r="OIL417" s="47"/>
      <c r="OIM417" s="47"/>
      <c r="OIN417" s="47"/>
      <c r="OIO417" s="47"/>
      <c r="OIP417" s="47"/>
      <c r="OIQ417" s="47"/>
      <c r="OIR417" s="47"/>
      <c r="OIS417" s="47"/>
      <c r="OIT417" s="47"/>
      <c r="OIU417" s="47"/>
      <c r="OIV417" s="47"/>
      <c r="OIW417" s="47"/>
      <c r="OIX417" s="47"/>
      <c r="OIY417" s="47"/>
      <c r="OIZ417" s="47"/>
      <c r="OJA417" s="47"/>
      <c r="OJB417" s="47"/>
      <c r="OJC417" s="47"/>
      <c r="OJD417" s="47"/>
      <c r="OJE417" s="47"/>
      <c r="OJF417" s="47"/>
      <c r="OJG417" s="47"/>
      <c r="OJH417" s="47"/>
      <c r="OJI417" s="47"/>
      <c r="OJJ417" s="47"/>
      <c r="OJK417" s="47"/>
      <c r="OJL417" s="47"/>
      <c r="OJM417" s="47"/>
      <c r="OJN417" s="47"/>
      <c r="OJO417" s="47"/>
      <c r="OJP417" s="47"/>
      <c r="OJQ417" s="47"/>
      <c r="OJR417" s="47"/>
      <c r="OJS417" s="47"/>
      <c r="OJT417" s="47"/>
      <c r="OJU417" s="47"/>
      <c r="OJV417" s="47"/>
      <c r="OJW417" s="47"/>
      <c r="OJX417" s="47"/>
      <c r="OJY417" s="47"/>
      <c r="OJZ417" s="47"/>
      <c r="OKA417" s="47"/>
      <c r="OKB417" s="47"/>
      <c r="OKC417" s="47"/>
      <c r="OKD417" s="47"/>
      <c r="OKE417" s="47"/>
      <c r="OKF417" s="47"/>
      <c r="OKG417" s="47"/>
      <c r="OKH417" s="47"/>
      <c r="OKI417" s="47"/>
      <c r="OKJ417" s="47"/>
      <c r="OKK417" s="47"/>
      <c r="OKL417" s="47"/>
      <c r="OKM417" s="47"/>
      <c r="OKN417" s="47"/>
      <c r="OKO417" s="47"/>
      <c r="OKP417" s="47"/>
      <c r="OKQ417" s="47"/>
      <c r="OKR417" s="47"/>
      <c r="OKS417" s="47"/>
      <c r="OKT417" s="47"/>
      <c r="OKU417" s="47"/>
      <c r="OKV417" s="47"/>
      <c r="OKW417" s="47"/>
      <c r="OKX417" s="47"/>
      <c r="OKY417" s="47"/>
      <c r="OKZ417" s="47"/>
      <c r="OLA417" s="47"/>
      <c r="OLB417" s="47"/>
      <c r="OLC417" s="47"/>
      <c r="OLD417" s="47"/>
      <c r="OLE417" s="47"/>
      <c r="OLF417" s="47"/>
      <c r="OLG417" s="47"/>
      <c r="OLH417" s="47"/>
      <c r="OLI417" s="47"/>
      <c r="OLJ417" s="47"/>
      <c r="OLK417" s="47"/>
      <c r="OLL417" s="47"/>
      <c r="OLM417" s="47"/>
      <c r="OLN417" s="47"/>
      <c r="OLO417" s="47"/>
      <c r="OLP417" s="47"/>
      <c r="OLQ417" s="47"/>
      <c r="OLR417" s="47"/>
      <c r="OLS417" s="47"/>
      <c r="OLT417" s="47"/>
      <c r="OLU417" s="47"/>
      <c r="OLV417" s="47"/>
      <c r="OLW417" s="47"/>
      <c r="OLX417" s="47"/>
      <c r="OLY417" s="47"/>
      <c r="OLZ417" s="47"/>
      <c r="OMA417" s="47"/>
      <c r="OMB417" s="47"/>
      <c r="OMC417" s="47"/>
      <c r="OMD417" s="47"/>
      <c r="OME417" s="47"/>
      <c r="OMF417" s="47"/>
      <c r="OMG417" s="47"/>
      <c r="OMH417" s="47"/>
      <c r="OMI417" s="47"/>
      <c r="OMJ417" s="47"/>
      <c r="OMK417" s="47"/>
      <c r="OML417" s="47"/>
      <c r="OMM417" s="47"/>
      <c r="OMN417" s="47"/>
      <c r="OMO417" s="47"/>
      <c r="OMP417" s="47"/>
      <c r="OMQ417" s="47"/>
      <c r="OMR417" s="47"/>
      <c r="OMS417" s="47"/>
      <c r="OMT417" s="47"/>
      <c r="OMU417" s="47"/>
      <c r="OMV417" s="47"/>
      <c r="OMW417" s="47"/>
      <c r="OMX417" s="47"/>
      <c r="OMY417" s="47"/>
      <c r="OMZ417" s="47"/>
      <c r="ONA417" s="47"/>
      <c r="ONB417" s="47"/>
      <c r="ONC417" s="47"/>
      <c r="OND417" s="47"/>
      <c r="ONE417" s="47"/>
      <c r="ONF417" s="47"/>
      <c r="ONG417" s="47"/>
      <c r="ONH417" s="47"/>
      <c r="ONI417" s="47"/>
      <c r="ONJ417" s="47"/>
      <c r="ONK417" s="47"/>
      <c r="ONL417" s="47"/>
      <c r="ONM417" s="47"/>
      <c r="ONN417" s="47"/>
      <c r="ONO417" s="47"/>
      <c r="ONP417" s="47"/>
      <c r="ONQ417" s="47"/>
      <c r="ONR417" s="47"/>
      <c r="ONS417" s="47"/>
      <c r="ONT417" s="47"/>
      <c r="ONU417" s="47"/>
      <c r="ONV417" s="47"/>
      <c r="ONW417" s="47"/>
      <c r="ONX417" s="47"/>
      <c r="ONY417" s="47"/>
      <c r="ONZ417" s="47"/>
      <c r="OOA417" s="47"/>
      <c r="OOB417" s="47"/>
      <c r="OOC417" s="47"/>
      <c r="OOD417" s="47"/>
      <c r="OOE417" s="47"/>
      <c r="OOF417" s="47"/>
      <c r="OOG417" s="47"/>
      <c r="OOH417" s="47"/>
      <c r="OOI417" s="47"/>
      <c r="OOJ417" s="47"/>
      <c r="OOK417" s="47"/>
      <c r="OOL417" s="47"/>
      <c r="OOM417" s="47"/>
      <c r="OON417" s="47"/>
      <c r="OOO417" s="47"/>
      <c r="OOP417" s="47"/>
      <c r="OOQ417" s="47"/>
      <c r="OOR417" s="47"/>
      <c r="OOS417" s="47"/>
      <c r="OOT417" s="47"/>
      <c r="OOU417" s="47"/>
      <c r="OOV417" s="47"/>
      <c r="OOW417" s="47"/>
      <c r="OOX417" s="47"/>
      <c r="OOY417" s="47"/>
      <c r="OOZ417" s="47"/>
      <c r="OPA417" s="47"/>
      <c r="OPB417" s="47"/>
      <c r="OPC417" s="47"/>
      <c r="OPD417" s="47"/>
      <c r="OPE417" s="47"/>
      <c r="OPF417" s="47"/>
      <c r="OPG417" s="47"/>
      <c r="OPH417" s="47"/>
      <c r="OPI417" s="47"/>
      <c r="OPJ417" s="47"/>
      <c r="OPK417" s="47"/>
      <c r="OPL417" s="47"/>
      <c r="OPM417" s="47"/>
      <c r="OPN417" s="47"/>
      <c r="OPO417" s="47"/>
      <c r="OPP417" s="47"/>
      <c r="OPQ417" s="47"/>
      <c r="OPR417" s="47"/>
      <c r="OPS417" s="47"/>
      <c r="OPT417" s="47"/>
      <c r="OPU417" s="47"/>
      <c r="OPV417" s="47"/>
      <c r="OPW417" s="47"/>
      <c r="OPX417" s="47"/>
      <c r="OPY417" s="47"/>
      <c r="OPZ417" s="47"/>
      <c r="OQA417" s="47"/>
      <c r="OQB417" s="47"/>
      <c r="OQC417" s="47"/>
      <c r="OQD417" s="47"/>
      <c r="OQE417" s="47"/>
      <c r="OQF417" s="47"/>
      <c r="OQG417" s="47"/>
      <c r="OQH417" s="47"/>
      <c r="OQI417" s="47"/>
      <c r="OQJ417" s="47"/>
      <c r="OQK417" s="47"/>
      <c r="OQL417" s="47"/>
      <c r="OQM417" s="47"/>
      <c r="OQN417" s="47"/>
      <c r="OQO417" s="47"/>
      <c r="OQP417" s="47"/>
      <c r="OQQ417" s="47"/>
      <c r="OQR417" s="47"/>
      <c r="OQS417" s="47"/>
      <c r="OQT417" s="47"/>
      <c r="OQU417" s="47"/>
      <c r="OQV417" s="47"/>
      <c r="OQW417" s="47"/>
      <c r="OQX417" s="47"/>
      <c r="OQY417" s="47"/>
      <c r="OQZ417" s="47"/>
      <c r="ORA417" s="47"/>
      <c r="ORB417" s="47"/>
      <c r="ORC417" s="47"/>
      <c r="ORD417" s="47"/>
      <c r="ORE417" s="47"/>
      <c r="ORF417" s="47"/>
      <c r="ORG417" s="47"/>
      <c r="ORH417" s="47"/>
      <c r="ORI417" s="47"/>
      <c r="ORJ417" s="47"/>
      <c r="ORK417" s="47"/>
      <c r="ORL417" s="47"/>
      <c r="ORM417" s="47"/>
      <c r="ORN417" s="47"/>
      <c r="ORO417" s="47"/>
      <c r="ORP417" s="47"/>
      <c r="ORQ417" s="47"/>
      <c r="ORR417" s="47"/>
      <c r="ORS417" s="47"/>
      <c r="ORT417" s="47"/>
      <c r="ORU417" s="47"/>
      <c r="ORV417" s="47"/>
      <c r="ORW417" s="47"/>
      <c r="ORX417" s="47"/>
      <c r="ORY417" s="47"/>
      <c r="ORZ417" s="47"/>
      <c r="OSA417" s="47"/>
      <c r="OSB417" s="47"/>
      <c r="OSC417" s="47"/>
      <c r="OSD417" s="47"/>
      <c r="OSE417" s="47"/>
      <c r="OSF417" s="47"/>
      <c r="OSG417" s="47"/>
      <c r="OSH417" s="47"/>
      <c r="OSI417" s="47"/>
      <c r="OSJ417" s="47"/>
      <c r="OSK417" s="47"/>
      <c r="OSL417" s="47"/>
      <c r="OSM417" s="47"/>
      <c r="OSN417" s="47"/>
      <c r="OSO417" s="47"/>
      <c r="OSP417" s="47"/>
      <c r="OSQ417" s="47"/>
      <c r="OSR417" s="47"/>
      <c r="OSS417" s="47"/>
      <c r="OST417" s="47"/>
      <c r="OSU417" s="47"/>
      <c r="OSV417" s="47"/>
      <c r="OSW417" s="47"/>
      <c r="OSX417" s="47"/>
      <c r="OSY417" s="47"/>
      <c r="OSZ417" s="47"/>
      <c r="OTA417" s="47"/>
      <c r="OTB417" s="47"/>
      <c r="OTC417" s="47"/>
      <c r="OTD417" s="47"/>
      <c r="OTE417" s="47"/>
      <c r="OTF417" s="47"/>
      <c r="OTG417" s="47"/>
      <c r="OTH417" s="47"/>
      <c r="OTI417" s="47"/>
      <c r="OTJ417" s="47"/>
      <c r="OTK417" s="47"/>
      <c r="OTL417" s="47"/>
      <c r="OTM417" s="47"/>
      <c r="OTN417" s="47"/>
      <c r="OTO417" s="47"/>
      <c r="OTP417" s="47"/>
      <c r="OTQ417" s="47"/>
      <c r="OTR417" s="47"/>
      <c r="OTS417" s="47"/>
      <c r="OTT417" s="47"/>
      <c r="OTU417" s="47"/>
      <c r="OTV417" s="47"/>
      <c r="OTW417" s="47"/>
      <c r="OTX417" s="47"/>
      <c r="OTY417" s="47"/>
      <c r="OTZ417" s="47"/>
      <c r="OUA417" s="47"/>
      <c r="OUB417" s="47"/>
      <c r="OUC417" s="47"/>
      <c r="OUD417" s="47"/>
      <c r="OUE417" s="47"/>
      <c r="OUF417" s="47"/>
      <c r="OUG417" s="47"/>
      <c r="OUH417" s="47"/>
      <c r="OUI417" s="47"/>
      <c r="OUJ417" s="47"/>
      <c r="OUK417" s="47"/>
      <c r="OUL417" s="47"/>
      <c r="OUM417" s="47"/>
      <c r="OUN417" s="47"/>
      <c r="OUO417" s="47"/>
      <c r="OUP417" s="47"/>
      <c r="OUQ417" s="47"/>
      <c r="OUR417" s="47"/>
      <c r="OUS417" s="47"/>
      <c r="OUT417" s="47"/>
      <c r="OUU417" s="47"/>
      <c r="OUV417" s="47"/>
      <c r="OUW417" s="47"/>
      <c r="OUX417" s="47"/>
      <c r="OUY417" s="47"/>
      <c r="OUZ417" s="47"/>
      <c r="OVA417" s="47"/>
      <c r="OVB417" s="47"/>
      <c r="OVC417" s="47"/>
      <c r="OVD417" s="47"/>
      <c r="OVE417" s="47"/>
      <c r="OVF417" s="47"/>
      <c r="OVG417" s="47"/>
      <c r="OVH417" s="47"/>
      <c r="OVI417" s="47"/>
      <c r="OVJ417" s="47"/>
      <c r="OVK417" s="47"/>
      <c r="OVL417" s="47"/>
      <c r="OVM417" s="47"/>
      <c r="OVN417" s="47"/>
      <c r="OVO417" s="47"/>
      <c r="OVP417" s="47"/>
      <c r="OVQ417" s="47"/>
      <c r="OVR417" s="47"/>
      <c r="OVS417" s="47"/>
      <c r="OVT417" s="47"/>
      <c r="OVU417" s="47"/>
      <c r="OVV417" s="47"/>
      <c r="OVW417" s="47"/>
      <c r="OVX417" s="47"/>
      <c r="OVY417" s="47"/>
      <c r="OVZ417" s="47"/>
      <c r="OWA417" s="47"/>
      <c r="OWB417" s="47"/>
      <c r="OWC417" s="47"/>
      <c r="OWD417" s="47"/>
      <c r="OWE417" s="47"/>
      <c r="OWF417" s="47"/>
      <c r="OWG417" s="47"/>
      <c r="OWH417" s="47"/>
      <c r="OWI417" s="47"/>
      <c r="OWJ417" s="47"/>
      <c r="OWK417" s="47"/>
      <c r="OWL417" s="47"/>
      <c r="OWM417" s="47"/>
      <c r="OWN417" s="47"/>
      <c r="OWO417" s="47"/>
      <c r="OWP417" s="47"/>
      <c r="OWQ417" s="47"/>
      <c r="OWR417" s="47"/>
      <c r="OWS417" s="47"/>
      <c r="OWT417" s="47"/>
      <c r="OWU417" s="47"/>
      <c r="OWV417" s="47"/>
      <c r="OWW417" s="47"/>
      <c r="OWX417" s="47"/>
      <c r="OWY417" s="47"/>
      <c r="OWZ417" s="47"/>
      <c r="OXA417" s="47"/>
      <c r="OXB417" s="47"/>
      <c r="OXC417" s="47"/>
      <c r="OXD417" s="47"/>
      <c r="OXE417" s="47"/>
      <c r="OXF417" s="47"/>
      <c r="OXG417" s="47"/>
      <c r="OXH417" s="47"/>
      <c r="OXI417" s="47"/>
      <c r="OXJ417" s="47"/>
      <c r="OXK417" s="47"/>
      <c r="OXL417" s="47"/>
      <c r="OXM417" s="47"/>
      <c r="OXN417" s="47"/>
      <c r="OXO417" s="47"/>
      <c r="OXP417" s="47"/>
      <c r="OXQ417" s="47"/>
      <c r="OXR417" s="47"/>
      <c r="OXS417" s="47"/>
      <c r="OXT417" s="47"/>
      <c r="OXU417" s="47"/>
      <c r="OXV417" s="47"/>
      <c r="OXW417" s="47"/>
      <c r="OXX417" s="47"/>
      <c r="OXY417" s="47"/>
      <c r="OXZ417" s="47"/>
      <c r="OYA417" s="47"/>
      <c r="OYB417" s="47"/>
      <c r="OYC417" s="47"/>
      <c r="OYD417" s="47"/>
      <c r="OYE417" s="47"/>
      <c r="OYF417" s="47"/>
      <c r="OYG417" s="47"/>
      <c r="OYH417" s="47"/>
      <c r="OYI417" s="47"/>
      <c r="OYJ417" s="47"/>
      <c r="OYK417" s="47"/>
      <c r="OYL417" s="47"/>
      <c r="OYM417" s="47"/>
      <c r="OYN417" s="47"/>
      <c r="OYO417" s="47"/>
      <c r="OYP417" s="47"/>
      <c r="OYQ417" s="47"/>
      <c r="OYR417" s="47"/>
      <c r="OYS417" s="47"/>
      <c r="OYT417" s="47"/>
      <c r="OYU417" s="47"/>
      <c r="OYV417" s="47"/>
      <c r="OYW417" s="47"/>
      <c r="OYX417" s="47"/>
      <c r="OYY417" s="47"/>
      <c r="OYZ417" s="47"/>
      <c r="OZA417" s="47"/>
      <c r="OZB417" s="47"/>
      <c r="OZC417" s="47"/>
      <c r="OZD417" s="47"/>
      <c r="OZE417" s="47"/>
      <c r="OZF417" s="47"/>
      <c r="OZG417" s="47"/>
      <c r="OZH417" s="47"/>
      <c r="OZI417" s="47"/>
      <c r="OZJ417" s="47"/>
      <c r="OZK417" s="47"/>
      <c r="OZL417" s="47"/>
      <c r="OZM417" s="47"/>
      <c r="OZN417" s="47"/>
      <c r="OZO417" s="47"/>
      <c r="OZP417" s="47"/>
      <c r="OZQ417" s="47"/>
      <c r="OZR417" s="47"/>
      <c r="OZS417" s="47"/>
      <c r="OZT417" s="47"/>
      <c r="OZU417" s="47"/>
      <c r="OZV417" s="47"/>
      <c r="OZW417" s="47"/>
      <c r="OZX417" s="47"/>
      <c r="OZY417" s="47"/>
      <c r="OZZ417" s="47"/>
      <c r="PAA417" s="47"/>
      <c r="PAB417" s="47"/>
      <c r="PAC417" s="47"/>
      <c r="PAD417" s="47"/>
      <c r="PAE417" s="47"/>
      <c r="PAF417" s="47"/>
      <c r="PAG417" s="47"/>
      <c r="PAH417" s="47"/>
      <c r="PAI417" s="47"/>
      <c r="PAJ417" s="47"/>
      <c r="PAK417" s="47"/>
      <c r="PAL417" s="47"/>
      <c r="PAM417" s="47"/>
      <c r="PAN417" s="47"/>
      <c r="PAO417" s="47"/>
      <c r="PAP417" s="47"/>
      <c r="PAQ417" s="47"/>
      <c r="PAR417" s="47"/>
      <c r="PAS417" s="47"/>
      <c r="PAT417" s="47"/>
      <c r="PAU417" s="47"/>
      <c r="PAV417" s="47"/>
      <c r="PAW417" s="47"/>
      <c r="PAX417" s="47"/>
      <c r="PAY417" s="47"/>
      <c r="PAZ417" s="47"/>
      <c r="PBA417" s="47"/>
      <c r="PBB417" s="47"/>
      <c r="PBC417" s="47"/>
      <c r="PBD417" s="47"/>
      <c r="PBE417" s="47"/>
      <c r="PBF417" s="47"/>
      <c r="PBG417" s="47"/>
      <c r="PBH417" s="47"/>
      <c r="PBI417" s="47"/>
      <c r="PBJ417" s="47"/>
      <c r="PBK417" s="47"/>
      <c r="PBL417" s="47"/>
      <c r="PBM417" s="47"/>
      <c r="PBN417" s="47"/>
      <c r="PBO417" s="47"/>
      <c r="PBP417" s="47"/>
      <c r="PBQ417" s="47"/>
      <c r="PBR417" s="47"/>
      <c r="PBS417" s="47"/>
      <c r="PBT417" s="47"/>
      <c r="PBU417" s="47"/>
      <c r="PBV417" s="47"/>
      <c r="PBW417" s="47"/>
      <c r="PBX417" s="47"/>
      <c r="PBY417" s="47"/>
      <c r="PBZ417" s="47"/>
      <c r="PCA417" s="47"/>
      <c r="PCB417" s="47"/>
      <c r="PCC417" s="47"/>
      <c r="PCD417" s="47"/>
      <c r="PCE417" s="47"/>
      <c r="PCF417" s="47"/>
      <c r="PCG417" s="47"/>
      <c r="PCH417" s="47"/>
      <c r="PCI417" s="47"/>
      <c r="PCJ417" s="47"/>
      <c r="PCK417" s="47"/>
      <c r="PCL417" s="47"/>
      <c r="PCM417" s="47"/>
      <c r="PCN417" s="47"/>
      <c r="PCO417" s="47"/>
      <c r="PCP417" s="47"/>
      <c r="PCQ417" s="47"/>
      <c r="PCR417" s="47"/>
      <c r="PCS417" s="47"/>
      <c r="PCT417" s="47"/>
      <c r="PCU417" s="47"/>
      <c r="PCV417" s="47"/>
      <c r="PCW417" s="47"/>
      <c r="PCX417" s="47"/>
      <c r="PCY417" s="47"/>
      <c r="PCZ417" s="47"/>
      <c r="PDA417" s="47"/>
      <c r="PDB417" s="47"/>
      <c r="PDC417" s="47"/>
      <c r="PDD417" s="47"/>
      <c r="PDE417" s="47"/>
      <c r="PDF417" s="47"/>
      <c r="PDG417" s="47"/>
      <c r="PDH417" s="47"/>
      <c r="PDI417" s="47"/>
      <c r="PDJ417" s="47"/>
      <c r="PDK417" s="47"/>
      <c r="PDL417" s="47"/>
      <c r="PDM417" s="47"/>
      <c r="PDN417" s="47"/>
      <c r="PDO417" s="47"/>
      <c r="PDP417" s="47"/>
      <c r="PDQ417" s="47"/>
      <c r="PDR417" s="47"/>
      <c r="PDS417" s="47"/>
      <c r="PDT417" s="47"/>
      <c r="PDU417" s="47"/>
      <c r="PDV417" s="47"/>
      <c r="PDW417" s="47"/>
      <c r="PDX417" s="47"/>
      <c r="PDY417" s="47"/>
      <c r="PDZ417" s="47"/>
      <c r="PEA417" s="47"/>
      <c r="PEB417" s="47"/>
      <c r="PEC417" s="47"/>
      <c r="PED417" s="47"/>
      <c r="PEE417" s="47"/>
      <c r="PEF417" s="47"/>
      <c r="PEG417" s="47"/>
      <c r="PEH417" s="47"/>
      <c r="PEI417" s="47"/>
      <c r="PEJ417" s="47"/>
      <c r="PEK417" s="47"/>
      <c r="PEL417" s="47"/>
      <c r="PEM417" s="47"/>
      <c r="PEN417" s="47"/>
      <c r="PEO417" s="47"/>
      <c r="PEP417" s="47"/>
      <c r="PEQ417" s="47"/>
      <c r="PER417" s="47"/>
      <c r="PES417" s="47"/>
      <c r="PET417" s="47"/>
      <c r="PEU417" s="47"/>
      <c r="PEV417" s="47"/>
      <c r="PEW417" s="47"/>
      <c r="PEX417" s="47"/>
      <c r="PEY417" s="47"/>
      <c r="PEZ417" s="47"/>
      <c r="PFA417" s="47"/>
      <c r="PFB417" s="47"/>
      <c r="PFC417" s="47"/>
      <c r="PFD417" s="47"/>
      <c r="PFE417" s="47"/>
      <c r="PFF417" s="47"/>
      <c r="PFG417" s="47"/>
      <c r="PFH417" s="47"/>
      <c r="PFI417" s="47"/>
      <c r="PFJ417" s="47"/>
      <c r="PFK417" s="47"/>
      <c r="PFL417" s="47"/>
      <c r="PFM417" s="47"/>
      <c r="PFN417" s="47"/>
      <c r="PFO417" s="47"/>
      <c r="PFP417" s="47"/>
      <c r="PFQ417" s="47"/>
      <c r="PFR417" s="47"/>
      <c r="PFS417" s="47"/>
      <c r="PFT417" s="47"/>
      <c r="PFU417" s="47"/>
      <c r="PFV417" s="47"/>
      <c r="PFW417" s="47"/>
      <c r="PFX417" s="47"/>
      <c r="PFY417" s="47"/>
      <c r="PFZ417" s="47"/>
      <c r="PGA417" s="47"/>
      <c r="PGB417" s="47"/>
      <c r="PGC417" s="47"/>
      <c r="PGD417" s="47"/>
      <c r="PGE417" s="47"/>
      <c r="PGF417" s="47"/>
      <c r="PGG417" s="47"/>
      <c r="PGH417" s="47"/>
      <c r="PGI417" s="47"/>
      <c r="PGJ417" s="47"/>
      <c r="PGK417" s="47"/>
      <c r="PGL417" s="47"/>
      <c r="PGM417" s="47"/>
      <c r="PGN417" s="47"/>
      <c r="PGO417" s="47"/>
      <c r="PGP417" s="47"/>
      <c r="PGQ417" s="47"/>
      <c r="PGR417" s="47"/>
      <c r="PGS417" s="47"/>
      <c r="PGT417" s="47"/>
      <c r="PGU417" s="47"/>
      <c r="PGV417" s="47"/>
      <c r="PGW417" s="47"/>
      <c r="PGX417" s="47"/>
      <c r="PGY417" s="47"/>
      <c r="PGZ417" s="47"/>
      <c r="PHA417" s="47"/>
      <c r="PHB417" s="47"/>
      <c r="PHC417" s="47"/>
      <c r="PHD417" s="47"/>
      <c r="PHE417" s="47"/>
      <c r="PHF417" s="47"/>
      <c r="PHG417" s="47"/>
      <c r="PHH417" s="47"/>
      <c r="PHI417" s="47"/>
      <c r="PHJ417" s="47"/>
      <c r="PHK417" s="47"/>
      <c r="PHL417" s="47"/>
      <c r="PHM417" s="47"/>
      <c r="PHN417" s="47"/>
      <c r="PHO417" s="47"/>
      <c r="PHP417" s="47"/>
      <c r="PHQ417" s="47"/>
      <c r="PHR417" s="47"/>
      <c r="PHS417" s="47"/>
      <c r="PHT417" s="47"/>
      <c r="PHU417" s="47"/>
      <c r="PHV417" s="47"/>
      <c r="PHW417" s="47"/>
      <c r="PHX417" s="47"/>
      <c r="PHY417" s="47"/>
      <c r="PHZ417" s="47"/>
      <c r="PIA417" s="47"/>
      <c r="PIB417" s="47"/>
      <c r="PIC417" s="47"/>
      <c r="PID417" s="47"/>
      <c r="PIE417" s="47"/>
      <c r="PIF417" s="47"/>
      <c r="PIG417" s="47"/>
      <c r="PIH417" s="47"/>
      <c r="PII417" s="47"/>
      <c r="PIJ417" s="47"/>
      <c r="PIK417" s="47"/>
      <c r="PIL417" s="47"/>
      <c r="PIM417" s="47"/>
      <c r="PIN417" s="47"/>
      <c r="PIO417" s="47"/>
      <c r="PIP417" s="47"/>
      <c r="PIQ417" s="47"/>
      <c r="PIR417" s="47"/>
      <c r="PIS417" s="47"/>
      <c r="PIT417" s="47"/>
      <c r="PIU417" s="47"/>
      <c r="PIV417" s="47"/>
      <c r="PIW417" s="47"/>
      <c r="PIX417" s="47"/>
      <c r="PIY417" s="47"/>
      <c r="PIZ417" s="47"/>
      <c r="PJA417" s="47"/>
      <c r="PJB417" s="47"/>
      <c r="PJC417" s="47"/>
      <c r="PJD417" s="47"/>
      <c r="PJE417" s="47"/>
      <c r="PJF417" s="47"/>
      <c r="PJG417" s="47"/>
      <c r="PJH417" s="47"/>
      <c r="PJI417" s="47"/>
      <c r="PJJ417" s="47"/>
      <c r="PJK417" s="47"/>
      <c r="PJL417" s="47"/>
      <c r="PJM417" s="47"/>
      <c r="PJN417" s="47"/>
      <c r="PJO417" s="47"/>
      <c r="PJP417" s="47"/>
      <c r="PJQ417" s="47"/>
      <c r="PJR417" s="47"/>
      <c r="PJS417" s="47"/>
      <c r="PJT417" s="47"/>
      <c r="PJU417" s="47"/>
      <c r="PJV417" s="47"/>
      <c r="PJW417" s="47"/>
      <c r="PJX417" s="47"/>
      <c r="PJY417" s="47"/>
      <c r="PJZ417" s="47"/>
      <c r="PKA417" s="47"/>
      <c r="PKB417" s="47"/>
      <c r="PKC417" s="47"/>
      <c r="PKD417" s="47"/>
      <c r="PKE417" s="47"/>
      <c r="PKF417" s="47"/>
      <c r="PKG417" s="47"/>
      <c r="PKH417" s="47"/>
      <c r="PKI417" s="47"/>
      <c r="PKJ417" s="47"/>
      <c r="PKK417" s="47"/>
      <c r="PKL417" s="47"/>
      <c r="PKM417" s="47"/>
      <c r="PKN417" s="47"/>
      <c r="PKO417" s="47"/>
      <c r="PKP417" s="47"/>
      <c r="PKQ417" s="47"/>
      <c r="PKR417" s="47"/>
      <c r="PKS417" s="47"/>
      <c r="PKT417" s="47"/>
      <c r="PKU417" s="47"/>
      <c r="PKV417" s="47"/>
      <c r="PKW417" s="47"/>
      <c r="PKX417" s="47"/>
      <c r="PKY417" s="47"/>
      <c r="PKZ417" s="47"/>
      <c r="PLA417" s="47"/>
      <c r="PLB417" s="47"/>
      <c r="PLC417" s="47"/>
      <c r="PLD417" s="47"/>
      <c r="PLE417" s="47"/>
      <c r="PLF417" s="47"/>
      <c r="PLG417" s="47"/>
      <c r="PLH417" s="47"/>
      <c r="PLI417" s="47"/>
      <c r="PLJ417" s="47"/>
      <c r="PLK417" s="47"/>
      <c r="PLL417" s="47"/>
      <c r="PLM417" s="47"/>
      <c r="PLN417" s="47"/>
      <c r="PLO417" s="47"/>
      <c r="PLP417" s="47"/>
      <c r="PLQ417" s="47"/>
      <c r="PLR417" s="47"/>
      <c r="PLS417" s="47"/>
      <c r="PLT417" s="47"/>
      <c r="PLU417" s="47"/>
      <c r="PLV417" s="47"/>
      <c r="PLW417" s="47"/>
      <c r="PLX417" s="47"/>
      <c r="PLY417" s="47"/>
      <c r="PLZ417" s="47"/>
      <c r="PMA417" s="47"/>
      <c r="PMB417" s="47"/>
      <c r="PMC417" s="47"/>
      <c r="PMD417" s="47"/>
      <c r="PME417" s="47"/>
      <c r="PMF417" s="47"/>
      <c r="PMG417" s="47"/>
      <c r="PMH417" s="47"/>
      <c r="PMI417" s="47"/>
      <c r="PMJ417" s="47"/>
      <c r="PMK417" s="47"/>
      <c r="PML417" s="47"/>
      <c r="PMM417" s="47"/>
      <c r="PMN417" s="47"/>
      <c r="PMO417" s="47"/>
      <c r="PMP417" s="47"/>
      <c r="PMQ417" s="47"/>
      <c r="PMR417" s="47"/>
      <c r="PMS417" s="47"/>
      <c r="PMT417" s="47"/>
      <c r="PMU417" s="47"/>
      <c r="PMV417" s="47"/>
      <c r="PMW417" s="47"/>
      <c r="PMX417" s="47"/>
      <c r="PMY417" s="47"/>
      <c r="PMZ417" s="47"/>
      <c r="PNA417" s="47"/>
      <c r="PNB417" s="47"/>
      <c r="PNC417" s="47"/>
      <c r="PND417" s="47"/>
      <c r="PNE417" s="47"/>
      <c r="PNF417" s="47"/>
      <c r="PNG417" s="47"/>
      <c r="PNH417" s="47"/>
      <c r="PNI417" s="47"/>
      <c r="PNJ417" s="47"/>
      <c r="PNK417" s="47"/>
      <c r="PNL417" s="47"/>
      <c r="PNM417" s="47"/>
      <c r="PNN417" s="47"/>
      <c r="PNO417" s="47"/>
      <c r="PNP417" s="47"/>
      <c r="PNQ417" s="47"/>
      <c r="PNR417" s="47"/>
      <c r="PNS417" s="47"/>
      <c r="PNT417" s="47"/>
      <c r="PNU417" s="47"/>
      <c r="PNV417" s="47"/>
      <c r="PNW417" s="47"/>
      <c r="PNX417" s="47"/>
      <c r="PNY417" s="47"/>
      <c r="PNZ417" s="47"/>
      <c r="POA417" s="47"/>
      <c r="POB417" s="47"/>
      <c r="POC417" s="47"/>
      <c r="POD417" s="47"/>
      <c r="POE417" s="47"/>
      <c r="POF417" s="47"/>
      <c r="POG417" s="47"/>
      <c r="POH417" s="47"/>
      <c r="POI417" s="47"/>
      <c r="POJ417" s="47"/>
      <c r="POK417" s="47"/>
      <c r="POL417" s="47"/>
      <c r="POM417" s="47"/>
      <c r="PON417" s="47"/>
      <c r="POO417" s="47"/>
      <c r="POP417" s="47"/>
      <c r="POQ417" s="47"/>
      <c r="POR417" s="47"/>
      <c r="POS417" s="47"/>
      <c r="POT417" s="47"/>
      <c r="POU417" s="47"/>
      <c r="POV417" s="47"/>
      <c r="POW417" s="47"/>
      <c r="POX417" s="47"/>
      <c r="POY417" s="47"/>
      <c r="POZ417" s="47"/>
      <c r="PPA417" s="47"/>
      <c r="PPB417" s="47"/>
      <c r="PPC417" s="47"/>
      <c r="PPD417" s="47"/>
      <c r="PPE417" s="47"/>
      <c r="PPF417" s="47"/>
      <c r="PPG417" s="47"/>
      <c r="PPH417" s="47"/>
      <c r="PPI417" s="47"/>
      <c r="PPJ417" s="47"/>
      <c r="PPK417" s="47"/>
      <c r="PPL417" s="47"/>
      <c r="PPM417" s="47"/>
      <c r="PPN417" s="47"/>
      <c r="PPO417" s="47"/>
      <c r="PPP417" s="47"/>
      <c r="PPQ417" s="47"/>
      <c r="PPR417" s="47"/>
      <c r="PPS417" s="47"/>
      <c r="PPT417" s="47"/>
      <c r="PPU417" s="47"/>
      <c r="PPV417" s="47"/>
      <c r="PPW417" s="47"/>
      <c r="PPX417" s="47"/>
      <c r="PPY417" s="47"/>
      <c r="PPZ417" s="47"/>
      <c r="PQA417" s="47"/>
      <c r="PQB417" s="47"/>
      <c r="PQC417" s="47"/>
      <c r="PQD417" s="47"/>
      <c r="PQE417" s="47"/>
      <c r="PQF417" s="47"/>
      <c r="PQG417" s="47"/>
      <c r="PQH417" s="47"/>
      <c r="PQI417" s="47"/>
      <c r="PQJ417" s="47"/>
      <c r="PQK417" s="47"/>
      <c r="PQL417" s="47"/>
      <c r="PQM417" s="47"/>
      <c r="PQN417" s="47"/>
      <c r="PQO417" s="47"/>
      <c r="PQP417" s="47"/>
      <c r="PQQ417" s="47"/>
      <c r="PQR417" s="47"/>
      <c r="PQS417" s="47"/>
      <c r="PQT417" s="47"/>
      <c r="PQU417" s="47"/>
      <c r="PQV417" s="47"/>
      <c r="PQW417" s="47"/>
      <c r="PQX417" s="47"/>
      <c r="PQY417" s="47"/>
      <c r="PQZ417" s="47"/>
      <c r="PRA417" s="47"/>
      <c r="PRB417" s="47"/>
      <c r="PRC417" s="47"/>
      <c r="PRD417" s="47"/>
      <c r="PRE417" s="47"/>
      <c r="PRF417" s="47"/>
      <c r="PRG417" s="47"/>
      <c r="PRH417" s="47"/>
      <c r="PRI417" s="47"/>
      <c r="PRJ417" s="47"/>
      <c r="PRK417" s="47"/>
      <c r="PRL417" s="47"/>
      <c r="PRM417" s="47"/>
      <c r="PRN417" s="47"/>
      <c r="PRO417" s="47"/>
      <c r="PRP417" s="47"/>
      <c r="PRQ417" s="47"/>
      <c r="PRR417" s="47"/>
      <c r="PRS417" s="47"/>
      <c r="PRT417" s="47"/>
      <c r="PRU417" s="47"/>
      <c r="PRV417" s="47"/>
      <c r="PRW417" s="47"/>
      <c r="PRX417" s="47"/>
      <c r="PRY417" s="47"/>
      <c r="PRZ417" s="47"/>
      <c r="PSA417" s="47"/>
      <c r="PSB417" s="47"/>
      <c r="PSC417" s="47"/>
      <c r="PSD417" s="47"/>
      <c r="PSE417" s="47"/>
      <c r="PSF417" s="47"/>
      <c r="PSG417" s="47"/>
      <c r="PSH417" s="47"/>
      <c r="PSI417" s="47"/>
      <c r="PSJ417" s="47"/>
      <c r="PSK417" s="47"/>
      <c r="PSL417" s="47"/>
      <c r="PSM417" s="47"/>
      <c r="PSN417" s="47"/>
      <c r="PSO417" s="47"/>
      <c r="PSP417" s="47"/>
      <c r="PSQ417" s="47"/>
      <c r="PSR417" s="47"/>
      <c r="PSS417" s="47"/>
      <c r="PST417" s="47"/>
      <c r="PSU417" s="47"/>
      <c r="PSV417" s="47"/>
      <c r="PSW417" s="47"/>
      <c r="PSX417" s="47"/>
      <c r="PSY417" s="47"/>
      <c r="PSZ417" s="47"/>
      <c r="PTA417" s="47"/>
      <c r="PTB417" s="47"/>
      <c r="PTC417" s="47"/>
      <c r="PTD417" s="47"/>
      <c r="PTE417" s="47"/>
      <c r="PTF417" s="47"/>
      <c r="PTG417" s="47"/>
      <c r="PTH417" s="47"/>
      <c r="PTI417" s="47"/>
      <c r="PTJ417" s="47"/>
      <c r="PTK417" s="47"/>
      <c r="PTL417" s="47"/>
      <c r="PTM417" s="47"/>
      <c r="PTN417" s="47"/>
      <c r="PTO417" s="47"/>
      <c r="PTP417" s="47"/>
      <c r="PTQ417" s="47"/>
      <c r="PTR417" s="47"/>
      <c r="PTS417" s="47"/>
      <c r="PTT417" s="47"/>
      <c r="PTU417" s="47"/>
      <c r="PTV417" s="47"/>
      <c r="PTW417" s="47"/>
      <c r="PTX417" s="47"/>
      <c r="PTY417" s="47"/>
      <c r="PTZ417" s="47"/>
      <c r="PUA417" s="47"/>
      <c r="PUB417" s="47"/>
      <c r="PUC417" s="47"/>
      <c r="PUD417" s="47"/>
      <c r="PUE417" s="47"/>
      <c r="PUF417" s="47"/>
      <c r="PUG417" s="47"/>
      <c r="PUH417" s="47"/>
      <c r="PUI417" s="47"/>
      <c r="PUJ417" s="47"/>
      <c r="PUK417" s="47"/>
      <c r="PUL417" s="47"/>
      <c r="PUM417" s="47"/>
      <c r="PUN417" s="47"/>
      <c r="PUO417" s="47"/>
      <c r="PUP417" s="47"/>
      <c r="PUQ417" s="47"/>
      <c r="PUR417" s="47"/>
      <c r="PUS417" s="47"/>
      <c r="PUT417" s="47"/>
      <c r="PUU417" s="47"/>
      <c r="PUV417" s="47"/>
      <c r="PUW417" s="47"/>
      <c r="PUX417" s="47"/>
      <c r="PUY417" s="47"/>
      <c r="PUZ417" s="47"/>
      <c r="PVA417" s="47"/>
      <c r="PVB417" s="47"/>
      <c r="PVC417" s="47"/>
      <c r="PVD417" s="47"/>
      <c r="PVE417" s="47"/>
      <c r="PVF417" s="47"/>
      <c r="PVG417" s="47"/>
      <c r="PVH417" s="47"/>
      <c r="PVI417" s="47"/>
      <c r="PVJ417" s="47"/>
      <c r="PVK417" s="47"/>
      <c r="PVL417" s="47"/>
      <c r="PVM417" s="47"/>
      <c r="PVN417" s="47"/>
      <c r="PVO417" s="47"/>
      <c r="PVP417" s="47"/>
      <c r="PVQ417" s="47"/>
      <c r="PVR417" s="47"/>
      <c r="PVS417" s="47"/>
      <c r="PVT417" s="47"/>
      <c r="PVU417" s="47"/>
      <c r="PVV417" s="47"/>
      <c r="PVW417" s="47"/>
      <c r="PVX417" s="47"/>
      <c r="PVY417" s="47"/>
      <c r="PVZ417" s="47"/>
      <c r="PWA417" s="47"/>
      <c r="PWB417" s="47"/>
      <c r="PWC417" s="47"/>
      <c r="PWD417" s="47"/>
      <c r="PWE417" s="47"/>
      <c r="PWF417" s="47"/>
      <c r="PWG417" s="47"/>
      <c r="PWH417" s="47"/>
      <c r="PWI417" s="47"/>
      <c r="PWJ417" s="47"/>
      <c r="PWK417" s="47"/>
      <c r="PWL417" s="47"/>
      <c r="PWM417" s="47"/>
      <c r="PWN417" s="47"/>
      <c r="PWO417" s="47"/>
      <c r="PWP417" s="47"/>
      <c r="PWQ417" s="47"/>
      <c r="PWR417" s="47"/>
      <c r="PWS417" s="47"/>
      <c r="PWT417" s="47"/>
      <c r="PWU417" s="47"/>
      <c r="PWV417" s="47"/>
      <c r="PWW417" s="47"/>
      <c r="PWX417" s="47"/>
      <c r="PWY417" s="47"/>
      <c r="PWZ417" s="47"/>
      <c r="PXA417" s="47"/>
      <c r="PXB417" s="47"/>
      <c r="PXC417" s="47"/>
      <c r="PXD417" s="47"/>
      <c r="PXE417" s="47"/>
      <c r="PXF417" s="47"/>
      <c r="PXG417" s="47"/>
      <c r="PXH417" s="47"/>
      <c r="PXI417" s="47"/>
      <c r="PXJ417" s="47"/>
      <c r="PXK417" s="47"/>
      <c r="PXL417" s="47"/>
      <c r="PXM417" s="47"/>
      <c r="PXN417" s="47"/>
      <c r="PXO417" s="47"/>
      <c r="PXP417" s="47"/>
      <c r="PXQ417" s="47"/>
      <c r="PXR417" s="47"/>
      <c r="PXS417" s="47"/>
      <c r="PXT417" s="47"/>
      <c r="PXU417" s="47"/>
      <c r="PXV417" s="47"/>
      <c r="PXW417" s="47"/>
      <c r="PXX417" s="47"/>
      <c r="PXY417" s="47"/>
      <c r="PXZ417" s="47"/>
      <c r="PYA417" s="47"/>
      <c r="PYB417" s="47"/>
      <c r="PYC417" s="47"/>
      <c r="PYD417" s="47"/>
      <c r="PYE417" s="47"/>
      <c r="PYF417" s="47"/>
      <c r="PYG417" s="47"/>
      <c r="PYH417" s="47"/>
      <c r="PYI417" s="47"/>
      <c r="PYJ417" s="47"/>
      <c r="PYK417" s="47"/>
      <c r="PYL417" s="47"/>
      <c r="PYM417" s="47"/>
      <c r="PYN417" s="47"/>
      <c r="PYO417" s="47"/>
      <c r="PYP417" s="47"/>
      <c r="PYQ417" s="47"/>
      <c r="PYR417" s="47"/>
      <c r="PYS417" s="47"/>
      <c r="PYT417" s="47"/>
      <c r="PYU417" s="47"/>
      <c r="PYV417" s="47"/>
      <c r="PYW417" s="47"/>
      <c r="PYX417" s="47"/>
      <c r="PYY417" s="47"/>
      <c r="PYZ417" s="47"/>
      <c r="PZA417" s="47"/>
      <c r="PZB417" s="47"/>
      <c r="PZC417" s="47"/>
      <c r="PZD417" s="47"/>
      <c r="PZE417" s="47"/>
      <c r="PZF417" s="47"/>
      <c r="PZG417" s="47"/>
      <c r="PZH417" s="47"/>
      <c r="PZI417" s="47"/>
      <c r="PZJ417" s="47"/>
      <c r="PZK417" s="47"/>
      <c r="PZL417" s="47"/>
      <c r="PZM417" s="47"/>
      <c r="PZN417" s="47"/>
      <c r="PZO417" s="47"/>
      <c r="PZP417" s="47"/>
      <c r="PZQ417" s="47"/>
      <c r="PZR417" s="47"/>
      <c r="PZS417" s="47"/>
      <c r="PZT417" s="47"/>
      <c r="PZU417" s="47"/>
      <c r="PZV417" s="47"/>
      <c r="PZW417" s="47"/>
      <c r="PZX417" s="47"/>
      <c r="PZY417" s="47"/>
      <c r="PZZ417" s="47"/>
      <c r="QAA417" s="47"/>
      <c r="QAB417" s="47"/>
      <c r="QAC417" s="47"/>
      <c r="QAD417" s="47"/>
      <c r="QAE417" s="47"/>
      <c r="QAF417" s="47"/>
      <c r="QAG417" s="47"/>
      <c r="QAH417" s="47"/>
      <c r="QAI417" s="47"/>
      <c r="QAJ417" s="47"/>
      <c r="QAK417" s="47"/>
      <c r="QAL417" s="47"/>
      <c r="QAM417" s="47"/>
      <c r="QAN417" s="47"/>
      <c r="QAO417" s="47"/>
      <c r="QAP417" s="47"/>
      <c r="QAQ417" s="47"/>
      <c r="QAR417" s="47"/>
      <c r="QAS417" s="47"/>
      <c r="QAT417" s="47"/>
      <c r="QAU417" s="47"/>
      <c r="QAV417" s="47"/>
      <c r="QAW417" s="47"/>
      <c r="QAX417" s="47"/>
      <c r="QAY417" s="47"/>
      <c r="QAZ417" s="47"/>
      <c r="QBA417" s="47"/>
      <c r="QBB417" s="47"/>
      <c r="QBC417" s="47"/>
      <c r="QBD417" s="47"/>
      <c r="QBE417" s="47"/>
      <c r="QBF417" s="47"/>
      <c r="QBG417" s="47"/>
      <c r="QBH417" s="47"/>
      <c r="QBI417" s="47"/>
      <c r="QBJ417" s="47"/>
      <c r="QBK417" s="47"/>
      <c r="QBL417" s="47"/>
      <c r="QBM417" s="47"/>
      <c r="QBN417" s="47"/>
      <c r="QBO417" s="47"/>
      <c r="QBP417" s="47"/>
      <c r="QBQ417" s="47"/>
      <c r="QBR417" s="47"/>
      <c r="QBS417" s="47"/>
      <c r="QBT417" s="47"/>
      <c r="QBU417" s="47"/>
      <c r="QBV417" s="47"/>
      <c r="QBW417" s="47"/>
      <c r="QBX417" s="47"/>
      <c r="QBY417" s="47"/>
      <c r="QBZ417" s="47"/>
      <c r="QCA417" s="47"/>
      <c r="QCB417" s="47"/>
      <c r="QCC417" s="47"/>
      <c r="QCD417" s="47"/>
      <c r="QCE417" s="47"/>
      <c r="QCF417" s="47"/>
      <c r="QCG417" s="47"/>
      <c r="QCH417" s="47"/>
      <c r="QCI417" s="47"/>
      <c r="QCJ417" s="47"/>
      <c r="QCK417" s="47"/>
      <c r="QCL417" s="47"/>
      <c r="QCM417" s="47"/>
      <c r="QCN417" s="47"/>
      <c r="QCO417" s="47"/>
      <c r="QCP417" s="47"/>
      <c r="QCQ417" s="47"/>
      <c r="QCR417" s="47"/>
      <c r="QCS417" s="47"/>
      <c r="QCT417" s="47"/>
      <c r="QCU417" s="47"/>
      <c r="QCV417" s="47"/>
      <c r="QCW417" s="47"/>
      <c r="QCX417" s="47"/>
      <c r="QCY417" s="47"/>
      <c r="QCZ417" s="47"/>
      <c r="QDA417" s="47"/>
      <c r="QDB417" s="47"/>
      <c r="QDC417" s="47"/>
      <c r="QDD417" s="47"/>
      <c r="QDE417" s="47"/>
      <c r="QDF417" s="47"/>
      <c r="QDG417" s="47"/>
      <c r="QDH417" s="47"/>
      <c r="QDI417" s="47"/>
      <c r="QDJ417" s="47"/>
      <c r="QDK417" s="47"/>
      <c r="QDL417" s="47"/>
      <c r="QDM417" s="47"/>
      <c r="QDN417" s="47"/>
      <c r="QDO417" s="47"/>
      <c r="QDP417" s="47"/>
      <c r="QDQ417" s="47"/>
      <c r="QDR417" s="47"/>
      <c r="QDS417" s="47"/>
      <c r="QDT417" s="47"/>
      <c r="QDU417" s="47"/>
      <c r="QDV417" s="47"/>
      <c r="QDW417" s="47"/>
      <c r="QDX417" s="47"/>
      <c r="QDY417" s="47"/>
      <c r="QDZ417" s="47"/>
      <c r="QEA417" s="47"/>
      <c r="QEB417" s="47"/>
      <c r="QEC417" s="47"/>
      <c r="QED417" s="47"/>
      <c r="QEE417" s="47"/>
      <c r="QEF417" s="47"/>
      <c r="QEG417" s="47"/>
      <c r="QEH417" s="47"/>
      <c r="QEI417" s="47"/>
      <c r="QEJ417" s="47"/>
      <c r="QEK417" s="47"/>
      <c r="QEL417" s="47"/>
      <c r="QEM417" s="47"/>
      <c r="QEN417" s="47"/>
      <c r="QEO417" s="47"/>
      <c r="QEP417" s="47"/>
      <c r="QEQ417" s="47"/>
      <c r="QER417" s="47"/>
      <c r="QES417" s="47"/>
      <c r="QET417" s="47"/>
      <c r="QEU417" s="47"/>
      <c r="QEV417" s="47"/>
      <c r="QEW417" s="47"/>
      <c r="QEX417" s="47"/>
      <c r="QEY417" s="47"/>
      <c r="QEZ417" s="47"/>
      <c r="QFA417" s="47"/>
      <c r="QFB417" s="47"/>
      <c r="QFC417" s="47"/>
      <c r="QFD417" s="47"/>
      <c r="QFE417" s="47"/>
      <c r="QFF417" s="47"/>
      <c r="QFG417" s="47"/>
      <c r="QFH417" s="47"/>
      <c r="QFI417" s="47"/>
      <c r="QFJ417" s="47"/>
      <c r="QFK417" s="47"/>
      <c r="QFL417" s="47"/>
      <c r="QFM417" s="47"/>
      <c r="QFN417" s="47"/>
      <c r="QFO417" s="47"/>
      <c r="QFP417" s="47"/>
      <c r="QFQ417" s="47"/>
      <c r="QFR417" s="47"/>
      <c r="QFS417" s="47"/>
      <c r="QFT417" s="47"/>
      <c r="QFU417" s="47"/>
      <c r="QFV417" s="47"/>
      <c r="QFW417" s="47"/>
      <c r="QFX417" s="47"/>
      <c r="QFY417" s="47"/>
      <c r="QFZ417" s="47"/>
      <c r="QGA417" s="47"/>
      <c r="QGB417" s="47"/>
      <c r="QGC417" s="47"/>
      <c r="QGD417" s="47"/>
      <c r="QGE417" s="47"/>
      <c r="QGF417" s="47"/>
      <c r="QGG417" s="47"/>
      <c r="QGH417" s="47"/>
      <c r="QGI417" s="47"/>
      <c r="QGJ417" s="47"/>
      <c r="QGK417" s="47"/>
      <c r="QGL417" s="47"/>
      <c r="QGM417" s="47"/>
      <c r="QGN417" s="47"/>
      <c r="QGO417" s="47"/>
      <c r="QGP417" s="47"/>
      <c r="QGQ417" s="47"/>
      <c r="QGR417" s="47"/>
      <c r="QGS417" s="47"/>
      <c r="QGT417" s="47"/>
      <c r="QGU417" s="47"/>
      <c r="QGV417" s="47"/>
      <c r="QGW417" s="47"/>
      <c r="QGX417" s="47"/>
      <c r="QGY417" s="47"/>
      <c r="QGZ417" s="47"/>
      <c r="QHA417" s="47"/>
      <c r="QHB417" s="47"/>
      <c r="QHC417" s="47"/>
      <c r="QHD417" s="47"/>
      <c r="QHE417" s="47"/>
      <c r="QHF417" s="47"/>
      <c r="QHG417" s="47"/>
      <c r="QHH417" s="47"/>
      <c r="QHI417" s="47"/>
      <c r="QHJ417" s="47"/>
      <c r="QHK417" s="47"/>
      <c r="QHL417" s="47"/>
      <c r="QHM417" s="47"/>
      <c r="QHN417" s="47"/>
      <c r="QHO417" s="47"/>
      <c r="QHP417" s="47"/>
      <c r="QHQ417" s="47"/>
      <c r="QHR417" s="47"/>
      <c r="QHS417" s="47"/>
      <c r="QHT417" s="47"/>
      <c r="QHU417" s="47"/>
      <c r="QHV417" s="47"/>
      <c r="QHW417" s="47"/>
      <c r="QHX417" s="47"/>
      <c r="QHY417" s="47"/>
      <c r="QHZ417" s="47"/>
      <c r="QIA417" s="47"/>
      <c r="QIB417" s="47"/>
      <c r="QIC417" s="47"/>
      <c r="QID417" s="47"/>
      <c r="QIE417" s="47"/>
      <c r="QIF417" s="47"/>
      <c r="QIG417" s="47"/>
      <c r="QIH417" s="47"/>
      <c r="QII417" s="47"/>
      <c r="QIJ417" s="47"/>
      <c r="QIK417" s="47"/>
      <c r="QIL417" s="47"/>
      <c r="QIM417" s="47"/>
      <c r="QIN417" s="47"/>
      <c r="QIO417" s="47"/>
      <c r="QIP417" s="47"/>
      <c r="QIQ417" s="47"/>
      <c r="QIR417" s="47"/>
      <c r="QIS417" s="47"/>
      <c r="QIT417" s="47"/>
      <c r="QIU417" s="47"/>
      <c r="QIV417" s="47"/>
      <c r="QIW417" s="47"/>
      <c r="QIX417" s="47"/>
      <c r="QIY417" s="47"/>
      <c r="QIZ417" s="47"/>
      <c r="QJA417" s="47"/>
      <c r="QJB417" s="47"/>
      <c r="QJC417" s="47"/>
      <c r="QJD417" s="47"/>
      <c r="QJE417" s="47"/>
      <c r="QJF417" s="47"/>
      <c r="QJG417" s="47"/>
      <c r="QJH417" s="47"/>
      <c r="QJI417" s="47"/>
      <c r="QJJ417" s="47"/>
      <c r="QJK417" s="47"/>
      <c r="QJL417" s="47"/>
      <c r="QJM417" s="47"/>
      <c r="QJN417" s="47"/>
      <c r="QJO417" s="47"/>
      <c r="QJP417" s="47"/>
      <c r="QJQ417" s="47"/>
      <c r="QJR417" s="47"/>
      <c r="QJS417" s="47"/>
      <c r="QJT417" s="47"/>
      <c r="QJU417" s="47"/>
      <c r="QJV417" s="47"/>
      <c r="QJW417" s="47"/>
      <c r="QJX417" s="47"/>
      <c r="QJY417" s="47"/>
      <c r="QJZ417" s="47"/>
      <c r="QKA417" s="47"/>
      <c r="QKB417" s="47"/>
      <c r="QKC417" s="47"/>
      <c r="QKD417" s="47"/>
      <c r="QKE417" s="47"/>
      <c r="QKF417" s="47"/>
      <c r="QKG417" s="47"/>
      <c r="QKH417" s="47"/>
      <c r="QKI417" s="47"/>
      <c r="QKJ417" s="47"/>
      <c r="QKK417" s="47"/>
      <c r="QKL417" s="47"/>
      <c r="QKM417" s="47"/>
      <c r="QKN417" s="47"/>
      <c r="QKO417" s="47"/>
      <c r="QKP417" s="47"/>
      <c r="QKQ417" s="47"/>
      <c r="QKR417" s="47"/>
      <c r="QKS417" s="47"/>
      <c r="QKT417" s="47"/>
      <c r="QKU417" s="47"/>
      <c r="QKV417" s="47"/>
      <c r="QKW417" s="47"/>
      <c r="QKX417" s="47"/>
      <c r="QKY417" s="47"/>
      <c r="QKZ417" s="47"/>
      <c r="QLA417" s="47"/>
      <c r="QLB417" s="47"/>
      <c r="QLC417" s="47"/>
      <c r="QLD417" s="47"/>
      <c r="QLE417" s="47"/>
      <c r="QLF417" s="47"/>
      <c r="QLG417" s="47"/>
      <c r="QLH417" s="47"/>
      <c r="QLI417" s="47"/>
      <c r="QLJ417" s="47"/>
      <c r="QLK417" s="47"/>
      <c r="QLL417" s="47"/>
      <c r="QLM417" s="47"/>
      <c r="QLN417" s="47"/>
      <c r="QLO417" s="47"/>
      <c r="QLP417" s="47"/>
      <c r="QLQ417" s="47"/>
      <c r="QLR417" s="47"/>
      <c r="QLS417" s="47"/>
      <c r="QLT417" s="47"/>
      <c r="QLU417" s="47"/>
      <c r="QLV417" s="47"/>
      <c r="QLW417" s="47"/>
      <c r="QLX417" s="47"/>
      <c r="QLY417" s="47"/>
      <c r="QLZ417" s="47"/>
      <c r="QMA417" s="47"/>
      <c r="QMB417" s="47"/>
      <c r="QMC417" s="47"/>
      <c r="QMD417" s="47"/>
      <c r="QME417" s="47"/>
      <c r="QMF417" s="47"/>
      <c r="QMG417" s="47"/>
      <c r="QMH417" s="47"/>
      <c r="QMI417" s="47"/>
      <c r="QMJ417" s="47"/>
      <c r="QMK417" s="47"/>
      <c r="QML417" s="47"/>
      <c r="QMM417" s="47"/>
      <c r="QMN417" s="47"/>
      <c r="QMO417" s="47"/>
      <c r="QMP417" s="47"/>
      <c r="QMQ417" s="47"/>
      <c r="QMR417" s="47"/>
      <c r="QMS417" s="47"/>
      <c r="QMT417" s="47"/>
      <c r="QMU417" s="47"/>
      <c r="QMV417" s="47"/>
      <c r="QMW417" s="47"/>
      <c r="QMX417" s="47"/>
      <c r="QMY417" s="47"/>
      <c r="QMZ417" s="47"/>
      <c r="QNA417" s="47"/>
      <c r="QNB417" s="47"/>
      <c r="QNC417" s="47"/>
      <c r="QND417" s="47"/>
      <c r="QNE417" s="47"/>
      <c r="QNF417" s="47"/>
      <c r="QNG417" s="47"/>
      <c r="QNH417" s="47"/>
      <c r="QNI417" s="47"/>
      <c r="QNJ417" s="47"/>
      <c r="QNK417" s="47"/>
      <c r="QNL417" s="47"/>
      <c r="QNM417" s="47"/>
      <c r="QNN417" s="47"/>
      <c r="QNO417" s="47"/>
      <c r="QNP417" s="47"/>
      <c r="QNQ417" s="47"/>
      <c r="QNR417" s="47"/>
      <c r="QNS417" s="47"/>
      <c r="QNT417" s="47"/>
      <c r="QNU417" s="47"/>
      <c r="QNV417" s="47"/>
      <c r="QNW417" s="47"/>
      <c r="QNX417" s="47"/>
      <c r="QNY417" s="47"/>
      <c r="QNZ417" s="47"/>
      <c r="QOA417" s="47"/>
      <c r="QOB417" s="47"/>
      <c r="QOC417" s="47"/>
      <c r="QOD417" s="47"/>
      <c r="QOE417" s="47"/>
      <c r="QOF417" s="47"/>
      <c r="QOG417" s="47"/>
      <c r="QOH417" s="47"/>
      <c r="QOI417" s="47"/>
      <c r="QOJ417" s="47"/>
      <c r="QOK417" s="47"/>
      <c r="QOL417" s="47"/>
      <c r="QOM417" s="47"/>
      <c r="QON417" s="47"/>
      <c r="QOO417" s="47"/>
      <c r="QOP417" s="47"/>
      <c r="QOQ417" s="47"/>
      <c r="QOR417" s="47"/>
      <c r="QOS417" s="47"/>
      <c r="QOT417" s="47"/>
      <c r="QOU417" s="47"/>
      <c r="QOV417" s="47"/>
      <c r="QOW417" s="47"/>
      <c r="QOX417" s="47"/>
      <c r="QOY417" s="47"/>
      <c r="QOZ417" s="47"/>
      <c r="QPA417" s="47"/>
      <c r="QPB417" s="47"/>
      <c r="QPC417" s="47"/>
      <c r="QPD417" s="47"/>
      <c r="QPE417" s="47"/>
      <c r="QPF417" s="47"/>
      <c r="QPG417" s="47"/>
      <c r="QPH417" s="47"/>
      <c r="QPI417" s="47"/>
      <c r="QPJ417" s="47"/>
      <c r="QPK417" s="47"/>
      <c r="QPL417" s="47"/>
      <c r="QPM417" s="47"/>
      <c r="QPN417" s="47"/>
      <c r="QPO417" s="47"/>
      <c r="QPP417" s="47"/>
      <c r="QPQ417" s="47"/>
      <c r="QPR417" s="47"/>
      <c r="QPS417" s="47"/>
      <c r="QPT417" s="47"/>
      <c r="QPU417" s="47"/>
      <c r="QPV417" s="47"/>
      <c r="QPW417" s="47"/>
      <c r="QPX417" s="47"/>
      <c r="QPY417" s="47"/>
      <c r="QPZ417" s="47"/>
      <c r="QQA417" s="47"/>
      <c r="QQB417" s="47"/>
      <c r="QQC417" s="47"/>
      <c r="QQD417" s="47"/>
      <c r="QQE417" s="47"/>
      <c r="QQF417" s="47"/>
      <c r="QQG417" s="47"/>
      <c r="QQH417" s="47"/>
      <c r="QQI417" s="47"/>
      <c r="QQJ417" s="47"/>
      <c r="QQK417" s="47"/>
      <c r="QQL417" s="47"/>
      <c r="QQM417" s="47"/>
      <c r="QQN417" s="47"/>
      <c r="QQO417" s="47"/>
      <c r="QQP417" s="47"/>
      <c r="QQQ417" s="47"/>
      <c r="QQR417" s="47"/>
      <c r="QQS417" s="47"/>
      <c r="QQT417" s="47"/>
      <c r="QQU417" s="47"/>
      <c r="QQV417" s="47"/>
      <c r="QQW417" s="47"/>
      <c r="QQX417" s="47"/>
      <c r="QQY417" s="47"/>
      <c r="QQZ417" s="47"/>
      <c r="QRA417" s="47"/>
      <c r="QRB417" s="47"/>
      <c r="QRC417" s="47"/>
      <c r="QRD417" s="47"/>
      <c r="QRE417" s="47"/>
      <c r="QRF417" s="47"/>
      <c r="QRG417" s="47"/>
      <c r="QRH417" s="47"/>
      <c r="QRI417" s="47"/>
      <c r="QRJ417" s="47"/>
      <c r="QRK417" s="47"/>
      <c r="QRL417" s="47"/>
      <c r="QRM417" s="47"/>
      <c r="QRN417" s="47"/>
      <c r="QRO417" s="47"/>
      <c r="QRP417" s="47"/>
      <c r="QRQ417" s="47"/>
      <c r="QRR417" s="47"/>
      <c r="QRS417" s="47"/>
      <c r="QRT417" s="47"/>
      <c r="QRU417" s="47"/>
      <c r="QRV417" s="47"/>
      <c r="QRW417" s="47"/>
      <c r="QRX417" s="47"/>
      <c r="QRY417" s="47"/>
      <c r="QRZ417" s="47"/>
      <c r="QSA417" s="47"/>
      <c r="QSB417" s="47"/>
      <c r="QSC417" s="47"/>
      <c r="QSD417" s="47"/>
      <c r="QSE417" s="47"/>
      <c r="QSF417" s="47"/>
      <c r="QSG417" s="47"/>
      <c r="QSH417" s="47"/>
      <c r="QSI417" s="47"/>
      <c r="QSJ417" s="47"/>
      <c r="QSK417" s="47"/>
      <c r="QSL417" s="47"/>
      <c r="QSM417" s="47"/>
      <c r="QSN417" s="47"/>
      <c r="QSO417" s="47"/>
      <c r="QSP417" s="47"/>
      <c r="QSQ417" s="47"/>
      <c r="QSR417" s="47"/>
      <c r="QSS417" s="47"/>
      <c r="QST417" s="47"/>
      <c r="QSU417" s="47"/>
      <c r="QSV417" s="47"/>
      <c r="QSW417" s="47"/>
      <c r="QSX417" s="47"/>
      <c r="QSY417" s="47"/>
      <c r="QSZ417" s="47"/>
      <c r="QTA417" s="47"/>
      <c r="QTB417" s="47"/>
      <c r="QTC417" s="47"/>
      <c r="QTD417" s="47"/>
      <c r="QTE417" s="47"/>
      <c r="QTF417" s="47"/>
      <c r="QTG417" s="47"/>
      <c r="QTH417" s="47"/>
      <c r="QTI417" s="47"/>
      <c r="QTJ417" s="47"/>
      <c r="QTK417" s="47"/>
      <c r="QTL417" s="47"/>
      <c r="QTM417" s="47"/>
      <c r="QTN417" s="47"/>
      <c r="QTO417" s="47"/>
      <c r="QTP417" s="47"/>
      <c r="QTQ417" s="47"/>
      <c r="QTR417" s="47"/>
      <c r="QTS417" s="47"/>
      <c r="QTT417" s="47"/>
      <c r="QTU417" s="47"/>
      <c r="QTV417" s="47"/>
      <c r="QTW417" s="47"/>
      <c r="QTX417" s="47"/>
      <c r="QTY417" s="47"/>
      <c r="QTZ417" s="47"/>
      <c r="QUA417" s="47"/>
      <c r="QUB417" s="47"/>
      <c r="QUC417" s="47"/>
      <c r="QUD417" s="47"/>
      <c r="QUE417" s="47"/>
      <c r="QUF417" s="47"/>
      <c r="QUG417" s="47"/>
      <c r="QUH417" s="47"/>
      <c r="QUI417" s="47"/>
      <c r="QUJ417" s="47"/>
      <c r="QUK417" s="47"/>
      <c r="QUL417" s="47"/>
      <c r="QUM417" s="47"/>
      <c r="QUN417" s="47"/>
      <c r="QUO417" s="47"/>
      <c r="QUP417" s="47"/>
      <c r="QUQ417" s="47"/>
      <c r="QUR417" s="47"/>
      <c r="QUS417" s="47"/>
      <c r="QUT417" s="47"/>
      <c r="QUU417" s="47"/>
      <c r="QUV417" s="47"/>
      <c r="QUW417" s="47"/>
      <c r="QUX417" s="47"/>
      <c r="QUY417" s="47"/>
      <c r="QUZ417" s="47"/>
      <c r="QVA417" s="47"/>
      <c r="QVB417" s="47"/>
      <c r="QVC417" s="47"/>
      <c r="QVD417" s="47"/>
      <c r="QVE417" s="47"/>
      <c r="QVF417" s="47"/>
      <c r="QVG417" s="47"/>
      <c r="QVH417" s="47"/>
      <c r="QVI417" s="47"/>
      <c r="QVJ417" s="47"/>
      <c r="QVK417" s="47"/>
      <c r="QVL417" s="47"/>
      <c r="QVM417" s="47"/>
      <c r="QVN417" s="47"/>
      <c r="QVO417" s="47"/>
      <c r="QVP417" s="47"/>
      <c r="QVQ417" s="47"/>
      <c r="QVR417" s="47"/>
      <c r="QVS417" s="47"/>
      <c r="QVT417" s="47"/>
      <c r="QVU417" s="47"/>
      <c r="QVV417" s="47"/>
      <c r="QVW417" s="47"/>
      <c r="QVX417" s="47"/>
      <c r="QVY417" s="47"/>
      <c r="QVZ417" s="47"/>
      <c r="QWA417" s="47"/>
      <c r="QWB417" s="47"/>
      <c r="QWC417" s="47"/>
      <c r="QWD417" s="47"/>
      <c r="QWE417" s="47"/>
      <c r="QWF417" s="47"/>
      <c r="QWG417" s="47"/>
      <c r="QWH417" s="47"/>
      <c r="QWI417" s="47"/>
      <c r="QWJ417" s="47"/>
      <c r="QWK417" s="47"/>
      <c r="QWL417" s="47"/>
      <c r="QWM417" s="47"/>
      <c r="QWN417" s="47"/>
      <c r="QWO417" s="47"/>
      <c r="QWP417" s="47"/>
      <c r="QWQ417" s="47"/>
      <c r="QWR417" s="47"/>
      <c r="QWS417" s="47"/>
      <c r="QWT417" s="47"/>
      <c r="QWU417" s="47"/>
      <c r="QWV417" s="47"/>
      <c r="QWW417" s="47"/>
      <c r="QWX417" s="47"/>
      <c r="QWY417" s="47"/>
      <c r="QWZ417" s="47"/>
      <c r="QXA417" s="47"/>
      <c r="QXB417" s="47"/>
      <c r="QXC417" s="47"/>
      <c r="QXD417" s="47"/>
      <c r="QXE417" s="47"/>
      <c r="QXF417" s="47"/>
      <c r="QXG417" s="47"/>
      <c r="QXH417" s="47"/>
      <c r="QXI417" s="47"/>
      <c r="QXJ417" s="47"/>
      <c r="QXK417" s="47"/>
      <c r="QXL417" s="47"/>
      <c r="QXM417" s="47"/>
      <c r="QXN417" s="47"/>
      <c r="QXO417" s="47"/>
      <c r="QXP417" s="47"/>
      <c r="QXQ417" s="47"/>
      <c r="QXR417" s="47"/>
      <c r="QXS417" s="47"/>
      <c r="QXT417" s="47"/>
      <c r="QXU417" s="47"/>
      <c r="QXV417" s="47"/>
      <c r="QXW417" s="47"/>
      <c r="QXX417" s="47"/>
      <c r="QXY417" s="47"/>
      <c r="QXZ417" s="47"/>
      <c r="QYA417" s="47"/>
      <c r="QYB417" s="47"/>
      <c r="QYC417" s="47"/>
      <c r="QYD417" s="47"/>
      <c r="QYE417" s="47"/>
      <c r="QYF417" s="47"/>
      <c r="QYG417" s="47"/>
      <c r="QYH417" s="47"/>
      <c r="QYI417" s="47"/>
      <c r="QYJ417" s="47"/>
      <c r="QYK417" s="47"/>
      <c r="QYL417" s="47"/>
      <c r="QYM417" s="47"/>
      <c r="QYN417" s="47"/>
      <c r="QYO417" s="47"/>
      <c r="QYP417" s="47"/>
      <c r="QYQ417" s="47"/>
      <c r="QYR417" s="47"/>
      <c r="QYS417" s="47"/>
      <c r="QYT417" s="47"/>
      <c r="QYU417" s="47"/>
      <c r="QYV417" s="47"/>
      <c r="QYW417" s="47"/>
      <c r="QYX417" s="47"/>
      <c r="QYY417" s="47"/>
      <c r="QYZ417" s="47"/>
      <c r="QZA417" s="47"/>
      <c r="QZB417" s="47"/>
      <c r="QZC417" s="47"/>
      <c r="QZD417" s="47"/>
      <c r="QZE417" s="47"/>
      <c r="QZF417" s="47"/>
      <c r="QZG417" s="47"/>
      <c r="QZH417" s="47"/>
      <c r="QZI417" s="47"/>
      <c r="QZJ417" s="47"/>
      <c r="QZK417" s="47"/>
      <c r="QZL417" s="47"/>
      <c r="QZM417" s="47"/>
      <c r="QZN417" s="47"/>
      <c r="QZO417" s="47"/>
      <c r="QZP417" s="47"/>
      <c r="QZQ417" s="47"/>
      <c r="QZR417" s="47"/>
      <c r="QZS417" s="47"/>
      <c r="QZT417" s="47"/>
      <c r="QZU417" s="47"/>
      <c r="QZV417" s="47"/>
      <c r="QZW417" s="47"/>
      <c r="QZX417" s="47"/>
      <c r="QZY417" s="47"/>
      <c r="QZZ417" s="47"/>
      <c r="RAA417" s="47"/>
      <c r="RAB417" s="47"/>
      <c r="RAC417" s="47"/>
      <c r="RAD417" s="47"/>
      <c r="RAE417" s="47"/>
      <c r="RAF417" s="47"/>
      <c r="RAG417" s="47"/>
      <c r="RAH417" s="47"/>
      <c r="RAI417" s="47"/>
      <c r="RAJ417" s="47"/>
      <c r="RAK417" s="47"/>
      <c r="RAL417" s="47"/>
      <c r="RAM417" s="47"/>
      <c r="RAN417" s="47"/>
      <c r="RAO417" s="47"/>
      <c r="RAP417" s="47"/>
      <c r="RAQ417" s="47"/>
      <c r="RAR417" s="47"/>
      <c r="RAS417" s="47"/>
      <c r="RAT417" s="47"/>
      <c r="RAU417" s="47"/>
      <c r="RAV417" s="47"/>
      <c r="RAW417" s="47"/>
      <c r="RAX417" s="47"/>
      <c r="RAY417" s="47"/>
      <c r="RAZ417" s="47"/>
      <c r="RBA417" s="47"/>
      <c r="RBB417" s="47"/>
      <c r="RBC417" s="47"/>
      <c r="RBD417" s="47"/>
      <c r="RBE417" s="47"/>
      <c r="RBF417" s="47"/>
      <c r="RBG417" s="47"/>
      <c r="RBH417" s="47"/>
      <c r="RBI417" s="47"/>
      <c r="RBJ417" s="47"/>
      <c r="RBK417" s="47"/>
      <c r="RBL417" s="47"/>
      <c r="RBM417" s="47"/>
      <c r="RBN417" s="47"/>
      <c r="RBO417" s="47"/>
      <c r="RBP417" s="47"/>
      <c r="RBQ417" s="47"/>
      <c r="RBR417" s="47"/>
      <c r="RBS417" s="47"/>
      <c r="RBT417" s="47"/>
      <c r="RBU417" s="47"/>
      <c r="RBV417" s="47"/>
      <c r="RBW417" s="47"/>
      <c r="RBX417" s="47"/>
      <c r="RBY417" s="47"/>
      <c r="RBZ417" s="47"/>
      <c r="RCA417" s="47"/>
      <c r="RCB417" s="47"/>
      <c r="RCC417" s="47"/>
      <c r="RCD417" s="47"/>
      <c r="RCE417" s="47"/>
      <c r="RCF417" s="47"/>
      <c r="RCG417" s="47"/>
      <c r="RCH417" s="47"/>
      <c r="RCI417" s="47"/>
      <c r="RCJ417" s="47"/>
      <c r="RCK417" s="47"/>
      <c r="RCL417" s="47"/>
      <c r="RCM417" s="47"/>
      <c r="RCN417" s="47"/>
      <c r="RCO417" s="47"/>
      <c r="RCP417" s="47"/>
      <c r="RCQ417" s="47"/>
      <c r="RCR417" s="47"/>
      <c r="RCS417" s="47"/>
      <c r="RCT417" s="47"/>
      <c r="RCU417" s="47"/>
      <c r="RCV417" s="47"/>
      <c r="RCW417" s="47"/>
      <c r="RCX417" s="47"/>
      <c r="RCY417" s="47"/>
      <c r="RCZ417" s="47"/>
      <c r="RDA417" s="47"/>
      <c r="RDB417" s="47"/>
      <c r="RDC417" s="47"/>
      <c r="RDD417" s="47"/>
      <c r="RDE417" s="47"/>
      <c r="RDF417" s="47"/>
      <c r="RDG417" s="47"/>
      <c r="RDH417" s="47"/>
      <c r="RDI417" s="47"/>
      <c r="RDJ417" s="47"/>
      <c r="RDK417" s="47"/>
      <c r="RDL417" s="47"/>
      <c r="RDM417" s="47"/>
      <c r="RDN417" s="47"/>
      <c r="RDO417" s="47"/>
      <c r="RDP417" s="47"/>
      <c r="RDQ417" s="47"/>
      <c r="RDR417" s="47"/>
      <c r="RDS417" s="47"/>
      <c r="RDT417" s="47"/>
      <c r="RDU417" s="47"/>
      <c r="RDV417" s="47"/>
      <c r="RDW417" s="47"/>
      <c r="RDX417" s="47"/>
      <c r="RDY417" s="47"/>
      <c r="RDZ417" s="47"/>
      <c r="REA417" s="47"/>
      <c r="REB417" s="47"/>
      <c r="REC417" s="47"/>
      <c r="RED417" s="47"/>
      <c r="REE417" s="47"/>
      <c r="REF417" s="47"/>
      <c r="REG417" s="47"/>
      <c r="REH417" s="47"/>
      <c r="REI417" s="47"/>
      <c r="REJ417" s="47"/>
      <c r="REK417" s="47"/>
      <c r="REL417" s="47"/>
      <c r="REM417" s="47"/>
      <c r="REN417" s="47"/>
      <c r="REO417" s="47"/>
      <c r="REP417" s="47"/>
      <c r="REQ417" s="47"/>
      <c r="RER417" s="47"/>
      <c r="RES417" s="47"/>
      <c r="RET417" s="47"/>
      <c r="REU417" s="47"/>
      <c r="REV417" s="47"/>
      <c r="REW417" s="47"/>
      <c r="REX417" s="47"/>
      <c r="REY417" s="47"/>
      <c r="REZ417" s="47"/>
      <c r="RFA417" s="47"/>
      <c r="RFB417" s="47"/>
      <c r="RFC417" s="47"/>
      <c r="RFD417" s="47"/>
      <c r="RFE417" s="47"/>
      <c r="RFF417" s="47"/>
      <c r="RFG417" s="47"/>
      <c r="RFH417" s="47"/>
      <c r="RFI417" s="47"/>
      <c r="RFJ417" s="47"/>
      <c r="RFK417" s="47"/>
      <c r="RFL417" s="47"/>
      <c r="RFM417" s="47"/>
      <c r="RFN417" s="47"/>
      <c r="RFO417" s="47"/>
      <c r="RFP417" s="47"/>
      <c r="RFQ417" s="47"/>
      <c r="RFR417" s="47"/>
      <c r="RFS417" s="47"/>
      <c r="RFT417" s="47"/>
      <c r="RFU417" s="47"/>
      <c r="RFV417" s="47"/>
      <c r="RFW417" s="47"/>
      <c r="RFX417" s="47"/>
      <c r="RFY417" s="47"/>
      <c r="RFZ417" s="47"/>
      <c r="RGA417" s="47"/>
      <c r="RGB417" s="47"/>
      <c r="RGC417" s="47"/>
      <c r="RGD417" s="47"/>
      <c r="RGE417" s="47"/>
      <c r="RGF417" s="47"/>
      <c r="RGG417" s="47"/>
      <c r="RGH417" s="47"/>
      <c r="RGI417" s="47"/>
      <c r="RGJ417" s="47"/>
      <c r="RGK417" s="47"/>
      <c r="RGL417" s="47"/>
      <c r="RGM417" s="47"/>
      <c r="RGN417" s="47"/>
      <c r="RGO417" s="47"/>
      <c r="RGP417" s="47"/>
      <c r="RGQ417" s="47"/>
      <c r="RGR417" s="47"/>
      <c r="RGS417" s="47"/>
      <c r="RGT417" s="47"/>
      <c r="RGU417" s="47"/>
      <c r="RGV417" s="47"/>
      <c r="RGW417" s="47"/>
      <c r="RGX417" s="47"/>
      <c r="RGY417" s="47"/>
      <c r="RGZ417" s="47"/>
      <c r="RHA417" s="47"/>
      <c r="RHB417" s="47"/>
      <c r="RHC417" s="47"/>
      <c r="RHD417" s="47"/>
      <c r="RHE417" s="47"/>
      <c r="RHF417" s="47"/>
      <c r="RHG417" s="47"/>
      <c r="RHH417" s="47"/>
      <c r="RHI417" s="47"/>
      <c r="RHJ417" s="47"/>
      <c r="RHK417" s="47"/>
      <c r="RHL417" s="47"/>
      <c r="RHM417" s="47"/>
      <c r="RHN417" s="47"/>
      <c r="RHO417" s="47"/>
      <c r="RHP417" s="47"/>
      <c r="RHQ417" s="47"/>
      <c r="RHR417" s="47"/>
      <c r="RHS417" s="47"/>
      <c r="RHT417" s="47"/>
      <c r="RHU417" s="47"/>
      <c r="RHV417" s="47"/>
      <c r="RHW417" s="47"/>
      <c r="RHX417" s="47"/>
      <c r="RHY417" s="47"/>
      <c r="RHZ417" s="47"/>
      <c r="RIA417" s="47"/>
      <c r="RIB417" s="47"/>
      <c r="RIC417" s="47"/>
      <c r="RID417" s="47"/>
      <c r="RIE417" s="47"/>
      <c r="RIF417" s="47"/>
      <c r="RIG417" s="47"/>
      <c r="RIH417" s="47"/>
      <c r="RII417" s="47"/>
      <c r="RIJ417" s="47"/>
      <c r="RIK417" s="47"/>
      <c r="RIL417" s="47"/>
      <c r="RIM417" s="47"/>
      <c r="RIN417" s="47"/>
      <c r="RIO417" s="47"/>
      <c r="RIP417" s="47"/>
      <c r="RIQ417" s="47"/>
      <c r="RIR417" s="47"/>
      <c r="RIS417" s="47"/>
      <c r="RIT417" s="47"/>
      <c r="RIU417" s="47"/>
      <c r="RIV417" s="47"/>
      <c r="RIW417" s="47"/>
      <c r="RIX417" s="47"/>
      <c r="RIY417" s="47"/>
      <c r="RIZ417" s="47"/>
      <c r="RJA417" s="47"/>
      <c r="RJB417" s="47"/>
      <c r="RJC417" s="47"/>
      <c r="RJD417" s="47"/>
      <c r="RJE417" s="47"/>
      <c r="RJF417" s="47"/>
      <c r="RJG417" s="47"/>
      <c r="RJH417" s="47"/>
      <c r="RJI417" s="47"/>
      <c r="RJJ417" s="47"/>
      <c r="RJK417" s="47"/>
      <c r="RJL417" s="47"/>
      <c r="RJM417" s="47"/>
      <c r="RJN417" s="47"/>
      <c r="RJO417" s="47"/>
      <c r="RJP417" s="47"/>
      <c r="RJQ417" s="47"/>
      <c r="RJR417" s="47"/>
      <c r="RJS417" s="47"/>
      <c r="RJT417" s="47"/>
      <c r="RJU417" s="47"/>
      <c r="RJV417" s="47"/>
      <c r="RJW417" s="47"/>
      <c r="RJX417" s="47"/>
      <c r="RJY417" s="47"/>
      <c r="RJZ417" s="47"/>
      <c r="RKA417" s="47"/>
      <c r="RKB417" s="47"/>
      <c r="RKC417" s="47"/>
      <c r="RKD417" s="47"/>
      <c r="RKE417" s="47"/>
      <c r="RKF417" s="47"/>
      <c r="RKG417" s="47"/>
      <c r="RKH417" s="47"/>
      <c r="RKI417" s="47"/>
      <c r="RKJ417" s="47"/>
      <c r="RKK417" s="47"/>
      <c r="RKL417" s="47"/>
      <c r="RKM417" s="47"/>
      <c r="RKN417" s="47"/>
      <c r="RKO417" s="47"/>
      <c r="RKP417" s="47"/>
      <c r="RKQ417" s="47"/>
      <c r="RKR417" s="47"/>
      <c r="RKS417" s="47"/>
      <c r="RKT417" s="47"/>
      <c r="RKU417" s="47"/>
      <c r="RKV417" s="47"/>
      <c r="RKW417" s="47"/>
      <c r="RKX417" s="47"/>
      <c r="RKY417" s="47"/>
      <c r="RKZ417" s="47"/>
      <c r="RLA417" s="47"/>
      <c r="RLB417" s="47"/>
      <c r="RLC417" s="47"/>
      <c r="RLD417" s="47"/>
      <c r="RLE417" s="47"/>
      <c r="RLF417" s="47"/>
      <c r="RLG417" s="47"/>
      <c r="RLH417" s="47"/>
      <c r="RLI417" s="47"/>
      <c r="RLJ417" s="47"/>
      <c r="RLK417" s="47"/>
      <c r="RLL417" s="47"/>
      <c r="RLM417" s="47"/>
      <c r="RLN417" s="47"/>
      <c r="RLO417" s="47"/>
      <c r="RLP417" s="47"/>
      <c r="RLQ417" s="47"/>
      <c r="RLR417" s="47"/>
      <c r="RLS417" s="47"/>
      <c r="RLT417" s="47"/>
      <c r="RLU417" s="47"/>
      <c r="RLV417" s="47"/>
      <c r="RLW417" s="47"/>
      <c r="RLX417" s="47"/>
      <c r="RLY417" s="47"/>
      <c r="RLZ417" s="47"/>
      <c r="RMA417" s="47"/>
      <c r="RMB417" s="47"/>
      <c r="RMC417" s="47"/>
      <c r="RMD417" s="47"/>
      <c r="RME417" s="47"/>
      <c r="RMF417" s="47"/>
      <c r="RMG417" s="47"/>
      <c r="RMH417" s="47"/>
      <c r="RMI417" s="47"/>
      <c r="RMJ417" s="47"/>
      <c r="RMK417" s="47"/>
      <c r="RML417" s="47"/>
      <c r="RMM417" s="47"/>
      <c r="RMN417" s="47"/>
      <c r="RMO417" s="47"/>
      <c r="RMP417" s="47"/>
      <c r="RMQ417" s="47"/>
      <c r="RMR417" s="47"/>
      <c r="RMS417" s="47"/>
      <c r="RMT417" s="47"/>
      <c r="RMU417" s="47"/>
      <c r="RMV417" s="47"/>
      <c r="RMW417" s="47"/>
      <c r="RMX417" s="47"/>
      <c r="RMY417" s="47"/>
      <c r="RMZ417" s="47"/>
      <c r="RNA417" s="47"/>
      <c r="RNB417" s="47"/>
      <c r="RNC417" s="47"/>
      <c r="RND417" s="47"/>
      <c r="RNE417" s="47"/>
      <c r="RNF417" s="47"/>
      <c r="RNG417" s="47"/>
      <c r="RNH417" s="47"/>
      <c r="RNI417" s="47"/>
      <c r="RNJ417" s="47"/>
      <c r="RNK417" s="47"/>
      <c r="RNL417" s="47"/>
      <c r="RNM417" s="47"/>
      <c r="RNN417" s="47"/>
      <c r="RNO417" s="47"/>
      <c r="RNP417" s="47"/>
      <c r="RNQ417" s="47"/>
      <c r="RNR417" s="47"/>
      <c r="RNS417" s="47"/>
      <c r="RNT417" s="47"/>
      <c r="RNU417" s="47"/>
      <c r="RNV417" s="47"/>
      <c r="RNW417" s="47"/>
      <c r="RNX417" s="47"/>
      <c r="RNY417" s="47"/>
      <c r="RNZ417" s="47"/>
      <c r="ROA417" s="47"/>
      <c r="ROB417" s="47"/>
      <c r="ROC417" s="47"/>
      <c r="ROD417" s="47"/>
      <c r="ROE417" s="47"/>
      <c r="ROF417" s="47"/>
      <c r="ROG417" s="47"/>
      <c r="ROH417" s="47"/>
      <c r="ROI417" s="47"/>
      <c r="ROJ417" s="47"/>
      <c r="ROK417" s="47"/>
      <c r="ROL417" s="47"/>
      <c r="ROM417" s="47"/>
      <c r="RON417" s="47"/>
      <c r="ROO417" s="47"/>
      <c r="ROP417" s="47"/>
      <c r="ROQ417" s="47"/>
      <c r="ROR417" s="47"/>
      <c r="ROS417" s="47"/>
      <c r="ROT417" s="47"/>
      <c r="ROU417" s="47"/>
      <c r="ROV417" s="47"/>
      <c r="ROW417" s="47"/>
      <c r="ROX417" s="47"/>
      <c r="ROY417" s="47"/>
      <c r="ROZ417" s="47"/>
      <c r="RPA417" s="47"/>
      <c r="RPB417" s="47"/>
      <c r="RPC417" s="47"/>
      <c r="RPD417" s="47"/>
      <c r="RPE417" s="47"/>
      <c r="RPF417" s="47"/>
      <c r="RPG417" s="47"/>
      <c r="RPH417" s="47"/>
      <c r="RPI417" s="47"/>
      <c r="RPJ417" s="47"/>
      <c r="RPK417" s="47"/>
      <c r="RPL417" s="47"/>
      <c r="RPM417" s="47"/>
      <c r="RPN417" s="47"/>
      <c r="RPO417" s="47"/>
      <c r="RPP417" s="47"/>
      <c r="RPQ417" s="47"/>
      <c r="RPR417" s="47"/>
      <c r="RPS417" s="47"/>
      <c r="RPT417" s="47"/>
      <c r="RPU417" s="47"/>
      <c r="RPV417" s="47"/>
      <c r="RPW417" s="47"/>
      <c r="RPX417" s="47"/>
      <c r="RPY417" s="47"/>
      <c r="RPZ417" s="47"/>
      <c r="RQA417" s="47"/>
      <c r="RQB417" s="47"/>
      <c r="RQC417" s="47"/>
      <c r="RQD417" s="47"/>
      <c r="RQE417" s="47"/>
      <c r="RQF417" s="47"/>
      <c r="RQG417" s="47"/>
      <c r="RQH417" s="47"/>
      <c r="RQI417" s="47"/>
      <c r="RQJ417" s="47"/>
      <c r="RQK417" s="47"/>
      <c r="RQL417" s="47"/>
      <c r="RQM417" s="47"/>
      <c r="RQN417" s="47"/>
      <c r="RQO417" s="47"/>
      <c r="RQP417" s="47"/>
      <c r="RQQ417" s="47"/>
      <c r="RQR417" s="47"/>
      <c r="RQS417" s="47"/>
      <c r="RQT417" s="47"/>
      <c r="RQU417" s="47"/>
      <c r="RQV417" s="47"/>
      <c r="RQW417" s="47"/>
      <c r="RQX417" s="47"/>
      <c r="RQY417" s="47"/>
      <c r="RQZ417" s="47"/>
      <c r="RRA417" s="47"/>
      <c r="RRB417" s="47"/>
      <c r="RRC417" s="47"/>
      <c r="RRD417" s="47"/>
      <c r="RRE417" s="47"/>
      <c r="RRF417" s="47"/>
      <c r="RRG417" s="47"/>
      <c r="RRH417" s="47"/>
      <c r="RRI417" s="47"/>
      <c r="RRJ417" s="47"/>
      <c r="RRK417" s="47"/>
      <c r="RRL417" s="47"/>
      <c r="RRM417" s="47"/>
      <c r="RRN417" s="47"/>
      <c r="RRO417" s="47"/>
      <c r="RRP417" s="47"/>
      <c r="RRQ417" s="47"/>
      <c r="RRR417" s="47"/>
      <c r="RRS417" s="47"/>
      <c r="RRT417" s="47"/>
      <c r="RRU417" s="47"/>
      <c r="RRV417" s="47"/>
      <c r="RRW417" s="47"/>
      <c r="RRX417" s="47"/>
      <c r="RRY417" s="47"/>
      <c r="RRZ417" s="47"/>
      <c r="RSA417" s="47"/>
      <c r="RSB417" s="47"/>
      <c r="RSC417" s="47"/>
      <c r="RSD417" s="47"/>
      <c r="RSE417" s="47"/>
      <c r="RSF417" s="47"/>
      <c r="RSG417" s="47"/>
      <c r="RSH417" s="47"/>
      <c r="RSI417" s="47"/>
      <c r="RSJ417" s="47"/>
      <c r="RSK417" s="47"/>
      <c r="RSL417" s="47"/>
      <c r="RSM417" s="47"/>
      <c r="RSN417" s="47"/>
      <c r="RSO417" s="47"/>
      <c r="RSP417" s="47"/>
      <c r="RSQ417" s="47"/>
      <c r="RSR417" s="47"/>
      <c r="RSS417" s="47"/>
      <c r="RST417" s="47"/>
      <c r="RSU417" s="47"/>
      <c r="RSV417" s="47"/>
      <c r="RSW417" s="47"/>
      <c r="RSX417" s="47"/>
      <c r="RSY417" s="47"/>
      <c r="RSZ417" s="47"/>
      <c r="RTA417" s="47"/>
      <c r="RTB417" s="47"/>
      <c r="RTC417" s="47"/>
      <c r="RTD417" s="47"/>
      <c r="RTE417" s="47"/>
      <c r="RTF417" s="47"/>
      <c r="RTG417" s="47"/>
      <c r="RTH417" s="47"/>
      <c r="RTI417" s="47"/>
      <c r="RTJ417" s="47"/>
      <c r="RTK417" s="47"/>
      <c r="RTL417" s="47"/>
      <c r="RTM417" s="47"/>
      <c r="RTN417" s="47"/>
      <c r="RTO417" s="47"/>
      <c r="RTP417" s="47"/>
      <c r="RTQ417" s="47"/>
      <c r="RTR417" s="47"/>
      <c r="RTS417" s="47"/>
      <c r="RTT417" s="47"/>
      <c r="RTU417" s="47"/>
      <c r="RTV417" s="47"/>
      <c r="RTW417" s="47"/>
      <c r="RTX417" s="47"/>
      <c r="RTY417" s="47"/>
      <c r="RTZ417" s="47"/>
      <c r="RUA417" s="47"/>
      <c r="RUB417" s="47"/>
      <c r="RUC417" s="47"/>
      <c r="RUD417" s="47"/>
      <c r="RUE417" s="47"/>
      <c r="RUF417" s="47"/>
      <c r="RUG417" s="47"/>
      <c r="RUH417" s="47"/>
      <c r="RUI417" s="47"/>
      <c r="RUJ417" s="47"/>
      <c r="RUK417" s="47"/>
      <c r="RUL417" s="47"/>
      <c r="RUM417" s="47"/>
      <c r="RUN417" s="47"/>
      <c r="RUO417" s="47"/>
      <c r="RUP417" s="47"/>
      <c r="RUQ417" s="47"/>
      <c r="RUR417" s="47"/>
      <c r="RUS417" s="47"/>
      <c r="RUT417" s="47"/>
      <c r="RUU417" s="47"/>
      <c r="RUV417" s="47"/>
      <c r="RUW417" s="47"/>
      <c r="RUX417" s="47"/>
      <c r="RUY417" s="47"/>
      <c r="RUZ417" s="47"/>
      <c r="RVA417" s="47"/>
      <c r="RVB417" s="47"/>
      <c r="RVC417" s="47"/>
      <c r="RVD417" s="47"/>
      <c r="RVE417" s="47"/>
      <c r="RVF417" s="47"/>
      <c r="RVG417" s="47"/>
      <c r="RVH417" s="47"/>
      <c r="RVI417" s="47"/>
      <c r="RVJ417" s="47"/>
      <c r="RVK417" s="47"/>
      <c r="RVL417" s="47"/>
      <c r="RVM417" s="47"/>
      <c r="RVN417" s="47"/>
      <c r="RVO417" s="47"/>
      <c r="RVP417" s="47"/>
      <c r="RVQ417" s="47"/>
      <c r="RVR417" s="47"/>
      <c r="RVS417" s="47"/>
      <c r="RVT417" s="47"/>
      <c r="RVU417" s="47"/>
      <c r="RVV417" s="47"/>
      <c r="RVW417" s="47"/>
      <c r="RVX417" s="47"/>
      <c r="RVY417" s="47"/>
      <c r="RVZ417" s="47"/>
      <c r="RWA417" s="47"/>
      <c r="RWB417" s="47"/>
      <c r="RWC417" s="47"/>
      <c r="RWD417" s="47"/>
      <c r="RWE417" s="47"/>
      <c r="RWF417" s="47"/>
      <c r="RWG417" s="47"/>
      <c r="RWH417" s="47"/>
      <c r="RWI417" s="47"/>
      <c r="RWJ417" s="47"/>
      <c r="RWK417" s="47"/>
      <c r="RWL417" s="47"/>
      <c r="RWM417" s="47"/>
      <c r="RWN417" s="47"/>
      <c r="RWO417" s="47"/>
      <c r="RWP417" s="47"/>
      <c r="RWQ417" s="47"/>
      <c r="RWR417" s="47"/>
      <c r="RWS417" s="47"/>
      <c r="RWT417" s="47"/>
      <c r="RWU417" s="47"/>
      <c r="RWV417" s="47"/>
      <c r="RWW417" s="47"/>
      <c r="RWX417" s="47"/>
      <c r="RWY417" s="47"/>
      <c r="RWZ417" s="47"/>
      <c r="RXA417" s="47"/>
      <c r="RXB417" s="47"/>
      <c r="RXC417" s="47"/>
      <c r="RXD417" s="47"/>
      <c r="RXE417" s="47"/>
      <c r="RXF417" s="47"/>
      <c r="RXG417" s="47"/>
      <c r="RXH417" s="47"/>
      <c r="RXI417" s="47"/>
      <c r="RXJ417" s="47"/>
      <c r="RXK417" s="47"/>
      <c r="RXL417" s="47"/>
      <c r="RXM417" s="47"/>
      <c r="RXN417" s="47"/>
      <c r="RXO417" s="47"/>
      <c r="RXP417" s="47"/>
      <c r="RXQ417" s="47"/>
      <c r="RXR417" s="47"/>
      <c r="RXS417" s="47"/>
      <c r="RXT417" s="47"/>
      <c r="RXU417" s="47"/>
      <c r="RXV417" s="47"/>
      <c r="RXW417" s="47"/>
      <c r="RXX417" s="47"/>
      <c r="RXY417" s="47"/>
      <c r="RXZ417" s="47"/>
      <c r="RYA417" s="47"/>
      <c r="RYB417" s="47"/>
      <c r="RYC417" s="47"/>
      <c r="RYD417" s="47"/>
      <c r="RYE417" s="47"/>
      <c r="RYF417" s="47"/>
      <c r="RYG417" s="47"/>
      <c r="RYH417" s="47"/>
      <c r="RYI417" s="47"/>
      <c r="RYJ417" s="47"/>
      <c r="RYK417" s="47"/>
      <c r="RYL417" s="47"/>
      <c r="RYM417" s="47"/>
      <c r="RYN417" s="47"/>
      <c r="RYO417" s="47"/>
      <c r="RYP417" s="47"/>
      <c r="RYQ417" s="47"/>
      <c r="RYR417" s="47"/>
      <c r="RYS417" s="47"/>
      <c r="RYT417" s="47"/>
      <c r="RYU417" s="47"/>
      <c r="RYV417" s="47"/>
      <c r="RYW417" s="47"/>
      <c r="RYX417" s="47"/>
      <c r="RYY417" s="47"/>
      <c r="RYZ417" s="47"/>
      <c r="RZA417" s="47"/>
      <c r="RZB417" s="47"/>
      <c r="RZC417" s="47"/>
      <c r="RZD417" s="47"/>
      <c r="RZE417" s="47"/>
      <c r="RZF417" s="47"/>
      <c r="RZG417" s="47"/>
      <c r="RZH417" s="47"/>
      <c r="RZI417" s="47"/>
      <c r="RZJ417" s="47"/>
      <c r="RZK417" s="47"/>
      <c r="RZL417" s="47"/>
      <c r="RZM417" s="47"/>
      <c r="RZN417" s="47"/>
      <c r="RZO417" s="47"/>
      <c r="RZP417" s="47"/>
      <c r="RZQ417" s="47"/>
      <c r="RZR417" s="47"/>
      <c r="RZS417" s="47"/>
      <c r="RZT417" s="47"/>
      <c r="RZU417" s="47"/>
      <c r="RZV417" s="47"/>
      <c r="RZW417" s="47"/>
      <c r="RZX417" s="47"/>
      <c r="RZY417" s="47"/>
      <c r="RZZ417" s="47"/>
      <c r="SAA417" s="47"/>
      <c r="SAB417" s="47"/>
      <c r="SAC417" s="47"/>
      <c r="SAD417" s="47"/>
      <c r="SAE417" s="47"/>
      <c r="SAF417" s="47"/>
      <c r="SAG417" s="47"/>
      <c r="SAH417" s="47"/>
      <c r="SAI417" s="47"/>
      <c r="SAJ417" s="47"/>
      <c r="SAK417" s="47"/>
      <c r="SAL417" s="47"/>
      <c r="SAM417" s="47"/>
      <c r="SAN417" s="47"/>
      <c r="SAO417" s="47"/>
      <c r="SAP417" s="47"/>
      <c r="SAQ417" s="47"/>
      <c r="SAR417" s="47"/>
      <c r="SAS417" s="47"/>
      <c r="SAT417" s="47"/>
      <c r="SAU417" s="47"/>
      <c r="SAV417" s="47"/>
      <c r="SAW417" s="47"/>
      <c r="SAX417" s="47"/>
      <c r="SAY417" s="47"/>
      <c r="SAZ417" s="47"/>
      <c r="SBA417" s="47"/>
      <c r="SBB417" s="47"/>
      <c r="SBC417" s="47"/>
      <c r="SBD417" s="47"/>
      <c r="SBE417" s="47"/>
      <c r="SBF417" s="47"/>
      <c r="SBG417" s="47"/>
      <c r="SBH417" s="47"/>
      <c r="SBI417" s="47"/>
      <c r="SBJ417" s="47"/>
      <c r="SBK417" s="47"/>
      <c r="SBL417" s="47"/>
      <c r="SBM417" s="47"/>
      <c r="SBN417" s="47"/>
      <c r="SBO417" s="47"/>
      <c r="SBP417" s="47"/>
      <c r="SBQ417" s="47"/>
      <c r="SBR417" s="47"/>
      <c r="SBS417" s="47"/>
      <c r="SBT417" s="47"/>
      <c r="SBU417" s="47"/>
      <c r="SBV417" s="47"/>
      <c r="SBW417" s="47"/>
      <c r="SBX417" s="47"/>
      <c r="SBY417" s="47"/>
      <c r="SBZ417" s="47"/>
      <c r="SCA417" s="47"/>
      <c r="SCB417" s="47"/>
      <c r="SCC417" s="47"/>
      <c r="SCD417" s="47"/>
      <c r="SCE417" s="47"/>
      <c r="SCF417" s="47"/>
      <c r="SCG417" s="47"/>
      <c r="SCH417" s="47"/>
      <c r="SCI417" s="47"/>
      <c r="SCJ417" s="47"/>
      <c r="SCK417" s="47"/>
      <c r="SCL417" s="47"/>
      <c r="SCM417" s="47"/>
      <c r="SCN417" s="47"/>
      <c r="SCO417" s="47"/>
      <c r="SCP417" s="47"/>
      <c r="SCQ417" s="47"/>
      <c r="SCR417" s="47"/>
      <c r="SCS417" s="47"/>
      <c r="SCT417" s="47"/>
      <c r="SCU417" s="47"/>
      <c r="SCV417" s="47"/>
      <c r="SCW417" s="47"/>
      <c r="SCX417" s="47"/>
      <c r="SCY417" s="47"/>
      <c r="SCZ417" s="47"/>
      <c r="SDA417" s="47"/>
      <c r="SDB417" s="47"/>
      <c r="SDC417" s="47"/>
      <c r="SDD417" s="47"/>
      <c r="SDE417" s="47"/>
      <c r="SDF417" s="47"/>
      <c r="SDG417" s="47"/>
      <c r="SDH417" s="47"/>
      <c r="SDI417" s="47"/>
      <c r="SDJ417" s="47"/>
      <c r="SDK417" s="47"/>
      <c r="SDL417" s="47"/>
      <c r="SDM417" s="47"/>
      <c r="SDN417" s="47"/>
      <c r="SDO417" s="47"/>
      <c r="SDP417" s="47"/>
      <c r="SDQ417" s="47"/>
      <c r="SDR417" s="47"/>
      <c r="SDS417" s="47"/>
      <c r="SDT417" s="47"/>
      <c r="SDU417" s="47"/>
      <c r="SDV417" s="47"/>
      <c r="SDW417" s="47"/>
      <c r="SDX417" s="47"/>
      <c r="SDY417" s="47"/>
      <c r="SDZ417" s="47"/>
      <c r="SEA417" s="47"/>
      <c r="SEB417" s="47"/>
      <c r="SEC417" s="47"/>
      <c r="SED417" s="47"/>
      <c r="SEE417" s="47"/>
      <c r="SEF417" s="47"/>
      <c r="SEG417" s="47"/>
      <c r="SEH417" s="47"/>
      <c r="SEI417" s="47"/>
      <c r="SEJ417" s="47"/>
      <c r="SEK417" s="47"/>
      <c r="SEL417" s="47"/>
      <c r="SEM417" s="47"/>
      <c r="SEN417" s="47"/>
      <c r="SEO417" s="47"/>
      <c r="SEP417" s="47"/>
      <c r="SEQ417" s="47"/>
      <c r="SER417" s="47"/>
      <c r="SES417" s="47"/>
      <c r="SET417" s="47"/>
      <c r="SEU417" s="47"/>
      <c r="SEV417" s="47"/>
      <c r="SEW417" s="47"/>
      <c r="SEX417" s="47"/>
      <c r="SEY417" s="47"/>
      <c r="SEZ417" s="47"/>
      <c r="SFA417" s="47"/>
      <c r="SFB417" s="47"/>
      <c r="SFC417" s="47"/>
      <c r="SFD417" s="47"/>
      <c r="SFE417" s="47"/>
      <c r="SFF417" s="47"/>
      <c r="SFG417" s="47"/>
      <c r="SFH417" s="47"/>
      <c r="SFI417" s="47"/>
      <c r="SFJ417" s="47"/>
      <c r="SFK417" s="47"/>
      <c r="SFL417" s="47"/>
      <c r="SFM417" s="47"/>
      <c r="SFN417" s="47"/>
      <c r="SFO417" s="47"/>
      <c r="SFP417" s="47"/>
      <c r="SFQ417" s="47"/>
      <c r="SFR417" s="47"/>
      <c r="SFS417" s="47"/>
      <c r="SFT417" s="47"/>
      <c r="SFU417" s="47"/>
      <c r="SFV417" s="47"/>
      <c r="SFW417" s="47"/>
      <c r="SFX417" s="47"/>
      <c r="SFY417" s="47"/>
      <c r="SFZ417" s="47"/>
      <c r="SGA417" s="47"/>
      <c r="SGB417" s="47"/>
      <c r="SGC417" s="47"/>
      <c r="SGD417" s="47"/>
      <c r="SGE417" s="47"/>
      <c r="SGF417" s="47"/>
      <c r="SGG417" s="47"/>
      <c r="SGH417" s="47"/>
      <c r="SGI417" s="47"/>
      <c r="SGJ417" s="47"/>
      <c r="SGK417" s="47"/>
      <c r="SGL417" s="47"/>
      <c r="SGM417" s="47"/>
      <c r="SGN417" s="47"/>
      <c r="SGO417" s="47"/>
      <c r="SGP417" s="47"/>
      <c r="SGQ417" s="47"/>
      <c r="SGR417" s="47"/>
      <c r="SGS417" s="47"/>
      <c r="SGT417" s="47"/>
      <c r="SGU417" s="47"/>
      <c r="SGV417" s="47"/>
      <c r="SGW417" s="47"/>
      <c r="SGX417" s="47"/>
      <c r="SGY417" s="47"/>
      <c r="SGZ417" s="47"/>
      <c r="SHA417" s="47"/>
      <c r="SHB417" s="47"/>
      <c r="SHC417" s="47"/>
      <c r="SHD417" s="47"/>
      <c r="SHE417" s="47"/>
      <c r="SHF417" s="47"/>
      <c r="SHG417" s="47"/>
      <c r="SHH417" s="47"/>
      <c r="SHI417" s="47"/>
      <c r="SHJ417" s="47"/>
      <c r="SHK417" s="47"/>
      <c r="SHL417" s="47"/>
      <c r="SHM417" s="47"/>
      <c r="SHN417" s="47"/>
      <c r="SHO417" s="47"/>
      <c r="SHP417" s="47"/>
      <c r="SHQ417" s="47"/>
      <c r="SHR417" s="47"/>
      <c r="SHS417" s="47"/>
      <c r="SHT417" s="47"/>
      <c r="SHU417" s="47"/>
      <c r="SHV417" s="47"/>
      <c r="SHW417" s="47"/>
      <c r="SHX417" s="47"/>
      <c r="SHY417" s="47"/>
      <c r="SHZ417" s="47"/>
      <c r="SIA417" s="47"/>
      <c r="SIB417" s="47"/>
      <c r="SIC417" s="47"/>
      <c r="SID417" s="47"/>
      <c r="SIE417" s="47"/>
      <c r="SIF417" s="47"/>
      <c r="SIG417" s="47"/>
      <c r="SIH417" s="47"/>
      <c r="SII417" s="47"/>
      <c r="SIJ417" s="47"/>
      <c r="SIK417" s="47"/>
      <c r="SIL417" s="47"/>
      <c r="SIM417" s="47"/>
      <c r="SIN417" s="47"/>
      <c r="SIO417" s="47"/>
      <c r="SIP417" s="47"/>
      <c r="SIQ417" s="47"/>
      <c r="SIR417" s="47"/>
      <c r="SIS417" s="47"/>
      <c r="SIT417" s="47"/>
      <c r="SIU417" s="47"/>
      <c r="SIV417" s="47"/>
      <c r="SIW417" s="47"/>
      <c r="SIX417" s="47"/>
      <c r="SIY417" s="47"/>
      <c r="SIZ417" s="47"/>
      <c r="SJA417" s="47"/>
      <c r="SJB417" s="47"/>
      <c r="SJC417" s="47"/>
      <c r="SJD417" s="47"/>
      <c r="SJE417" s="47"/>
      <c r="SJF417" s="47"/>
      <c r="SJG417" s="47"/>
      <c r="SJH417" s="47"/>
      <c r="SJI417" s="47"/>
      <c r="SJJ417" s="47"/>
      <c r="SJK417" s="47"/>
      <c r="SJL417" s="47"/>
      <c r="SJM417" s="47"/>
      <c r="SJN417" s="47"/>
      <c r="SJO417" s="47"/>
      <c r="SJP417" s="47"/>
      <c r="SJQ417" s="47"/>
      <c r="SJR417" s="47"/>
      <c r="SJS417" s="47"/>
      <c r="SJT417" s="47"/>
      <c r="SJU417" s="47"/>
      <c r="SJV417" s="47"/>
      <c r="SJW417" s="47"/>
      <c r="SJX417" s="47"/>
      <c r="SJY417" s="47"/>
      <c r="SJZ417" s="47"/>
      <c r="SKA417" s="47"/>
      <c r="SKB417" s="47"/>
      <c r="SKC417" s="47"/>
      <c r="SKD417" s="47"/>
      <c r="SKE417" s="47"/>
      <c r="SKF417" s="47"/>
      <c r="SKG417" s="47"/>
      <c r="SKH417" s="47"/>
      <c r="SKI417" s="47"/>
      <c r="SKJ417" s="47"/>
      <c r="SKK417" s="47"/>
      <c r="SKL417" s="47"/>
      <c r="SKM417" s="47"/>
      <c r="SKN417" s="47"/>
      <c r="SKO417" s="47"/>
      <c r="SKP417" s="47"/>
      <c r="SKQ417" s="47"/>
      <c r="SKR417" s="47"/>
      <c r="SKS417" s="47"/>
      <c r="SKT417" s="47"/>
      <c r="SKU417" s="47"/>
      <c r="SKV417" s="47"/>
      <c r="SKW417" s="47"/>
      <c r="SKX417" s="47"/>
      <c r="SKY417" s="47"/>
      <c r="SKZ417" s="47"/>
      <c r="SLA417" s="47"/>
      <c r="SLB417" s="47"/>
      <c r="SLC417" s="47"/>
      <c r="SLD417" s="47"/>
      <c r="SLE417" s="47"/>
      <c r="SLF417" s="47"/>
      <c r="SLG417" s="47"/>
      <c r="SLH417" s="47"/>
      <c r="SLI417" s="47"/>
      <c r="SLJ417" s="47"/>
      <c r="SLK417" s="47"/>
      <c r="SLL417" s="47"/>
      <c r="SLM417" s="47"/>
      <c r="SLN417" s="47"/>
      <c r="SLO417" s="47"/>
      <c r="SLP417" s="47"/>
      <c r="SLQ417" s="47"/>
      <c r="SLR417" s="47"/>
      <c r="SLS417" s="47"/>
      <c r="SLT417" s="47"/>
      <c r="SLU417" s="47"/>
      <c r="SLV417" s="47"/>
      <c r="SLW417" s="47"/>
      <c r="SLX417" s="47"/>
      <c r="SLY417" s="47"/>
      <c r="SLZ417" s="47"/>
      <c r="SMA417" s="47"/>
      <c r="SMB417" s="47"/>
      <c r="SMC417" s="47"/>
      <c r="SMD417" s="47"/>
      <c r="SME417" s="47"/>
      <c r="SMF417" s="47"/>
      <c r="SMG417" s="47"/>
      <c r="SMH417" s="47"/>
      <c r="SMI417" s="47"/>
      <c r="SMJ417" s="47"/>
      <c r="SMK417" s="47"/>
      <c r="SML417" s="47"/>
      <c r="SMM417" s="47"/>
      <c r="SMN417" s="47"/>
      <c r="SMO417" s="47"/>
      <c r="SMP417" s="47"/>
      <c r="SMQ417" s="47"/>
      <c r="SMR417" s="47"/>
      <c r="SMS417" s="47"/>
      <c r="SMT417" s="47"/>
      <c r="SMU417" s="47"/>
      <c r="SMV417" s="47"/>
      <c r="SMW417" s="47"/>
      <c r="SMX417" s="47"/>
      <c r="SMY417" s="47"/>
      <c r="SMZ417" s="47"/>
      <c r="SNA417" s="47"/>
      <c r="SNB417" s="47"/>
      <c r="SNC417" s="47"/>
      <c r="SND417" s="47"/>
      <c r="SNE417" s="47"/>
      <c r="SNF417" s="47"/>
      <c r="SNG417" s="47"/>
      <c r="SNH417" s="47"/>
      <c r="SNI417" s="47"/>
      <c r="SNJ417" s="47"/>
      <c r="SNK417" s="47"/>
      <c r="SNL417" s="47"/>
      <c r="SNM417" s="47"/>
      <c r="SNN417" s="47"/>
      <c r="SNO417" s="47"/>
      <c r="SNP417" s="47"/>
      <c r="SNQ417" s="47"/>
      <c r="SNR417" s="47"/>
      <c r="SNS417" s="47"/>
      <c r="SNT417" s="47"/>
      <c r="SNU417" s="47"/>
      <c r="SNV417" s="47"/>
      <c r="SNW417" s="47"/>
      <c r="SNX417" s="47"/>
      <c r="SNY417" s="47"/>
      <c r="SNZ417" s="47"/>
      <c r="SOA417" s="47"/>
      <c r="SOB417" s="47"/>
      <c r="SOC417" s="47"/>
      <c r="SOD417" s="47"/>
      <c r="SOE417" s="47"/>
      <c r="SOF417" s="47"/>
      <c r="SOG417" s="47"/>
      <c r="SOH417" s="47"/>
      <c r="SOI417" s="47"/>
      <c r="SOJ417" s="47"/>
      <c r="SOK417" s="47"/>
      <c r="SOL417" s="47"/>
      <c r="SOM417" s="47"/>
      <c r="SON417" s="47"/>
      <c r="SOO417" s="47"/>
      <c r="SOP417" s="47"/>
      <c r="SOQ417" s="47"/>
      <c r="SOR417" s="47"/>
      <c r="SOS417" s="47"/>
      <c r="SOT417" s="47"/>
      <c r="SOU417" s="47"/>
      <c r="SOV417" s="47"/>
      <c r="SOW417" s="47"/>
      <c r="SOX417" s="47"/>
      <c r="SOY417" s="47"/>
      <c r="SOZ417" s="47"/>
      <c r="SPA417" s="47"/>
      <c r="SPB417" s="47"/>
      <c r="SPC417" s="47"/>
      <c r="SPD417" s="47"/>
      <c r="SPE417" s="47"/>
      <c r="SPF417" s="47"/>
      <c r="SPG417" s="47"/>
      <c r="SPH417" s="47"/>
      <c r="SPI417" s="47"/>
      <c r="SPJ417" s="47"/>
      <c r="SPK417" s="47"/>
      <c r="SPL417" s="47"/>
      <c r="SPM417" s="47"/>
      <c r="SPN417" s="47"/>
      <c r="SPO417" s="47"/>
      <c r="SPP417" s="47"/>
      <c r="SPQ417" s="47"/>
      <c r="SPR417" s="47"/>
      <c r="SPS417" s="47"/>
      <c r="SPT417" s="47"/>
      <c r="SPU417" s="47"/>
      <c r="SPV417" s="47"/>
      <c r="SPW417" s="47"/>
      <c r="SPX417" s="47"/>
      <c r="SPY417" s="47"/>
      <c r="SPZ417" s="47"/>
      <c r="SQA417" s="47"/>
      <c r="SQB417" s="47"/>
      <c r="SQC417" s="47"/>
      <c r="SQD417" s="47"/>
      <c r="SQE417" s="47"/>
      <c r="SQF417" s="47"/>
      <c r="SQG417" s="47"/>
      <c r="SQH417" s="47"/>
      <c r="SQI417" s="47"/>
      <c r="SQJ417" s="47"/>
      <c r="SQK417" s="47"/>
      <c r="SQL417" s="47"/>
      <c r="SQM417" s="47"/>
      <c r="SQN417" s="47"/>
      <c r="SQO417" s="47"/>
      <c r="SQP417" s="47"/>
      <c r="SQQ417" s="47"/>
      <c r="SQR417" s="47"/>
      <c r="SQS417" s="47"/>
      <c r="SQT417" s="47"/>
      <c r="SQU417" s="47"/>
      <c r="SQV417" s="47"/>
      <c r="SQW417" s="47"/>
      <c r="SQX417" s="47"/>
      <c r="SQY417" s="47"/>
      <c r="SQZ417" s="47"/>
      <c r="SRA417" s="47"/>
      <c r="SRB417" s="47"/>
      <c r="SRC417" s="47"/>
      <c r="SRD417" s="47"/>
      <c r="SRE417" s="47"/>
      <c r="SRF417" s="47"/>
      <c r="SRG417" s="47"/>
      <c r="SRH417" s="47"/>
      <c r="SRI417" s="47"/>
      <c r="SRJ417" s="47"/>
      <c r="SRK417" s="47"/>
      <c r="SRL417" s="47"/>
      <c r="SRM417" s="47"/>
      <c r="SRN417" s="47"/>
      <c r="SRO417" s="47"/>
      <c r="SRP417" s="47"/>
      <c r="SRQ417" s="47"/>
      <c r="SRR417" s="47"/>
      <c r="SRS417" s="47"/>
      <c r="SRT417" s="47"/>
      <c r="SRU417" s="47"/>
      <c r="SRV417" s="47"/>
      <c r="SRW417" s="47"/>
      <c r="SRX417" s="47"/>
      <c r="SRY417" s="47"/>
      <c r="SRZ417" s="47"/>
      <c r="SSA417" s="47"/>
      <c r="SSB417" s="47"/>
      <c r="SSC417" s="47"/>
      <c r="SSD417" s="47"/>
      <c r="SSE417" s="47"/>
      <c r="SSF417" s="47"/>
      <c r="SSG417" s="47"/>
      <c r="SSH417" s="47"/>
      <c r="SSI417" s="47"/>
      <c r="SSJ417" s="47"/>
      <c r="SSK417" s="47"/>
      <c r="SSL417" s="47"/>
      <c r="SSM417" s="47"/>
      <c r="SSN417" s="47"/>
      <c r="SSO417" s="47"/>
      <c r="SSP417" s="47"/>
      <c r="SSQ417" s="47"/>
      <c r="SSR417" s="47"/>
      <c r="SSS417" s="47"/>
      <c r="SST417" s="47"/>
      <c r="SSU417" s="47"/>
      <c r="SSV417" s="47"/>
      <c r="SSW417" s="47"/>
      <c r="SSX417" s="47"/>
      <c r="SSY417" s="47"/>
      <c r="SSZ417" s="47"/>
      <c r="STA417" s="47"/>
      <c r="STB417" s="47"/>
      <c r="STC417" s="47"/>
      <c r="STD417" s="47"/>
      <c r="STE417" s="47"/>
      <c r="STF417" s="47"/>
      <c r="STG417" s="47"/>
      <c r="STH417" s="47"/>
      <c r="STI417" s="47"/>
      <c r="STJ417" s="47"/>
      <c r="STK417" s="47"/>
      <c r="STL417" s="47"/>
      <c r="STM417" s="47"/>
      <c r="STN417" s="47"/>
      <c r="STO417" s="47"/>
      <c r="STP417" s="47"/>
      <c r="STQ417" s="47"/>
      <c r="STR417" s="47"/>
      <c r="STS417" s="47"/>
      <c r="STT417" s="47"/>
      <c r="STU417" s="47"/>
      <c r="STV417" s="47"/>
      <c r="STW417" s="47"/>
      <c r="STX417" s="47"/>
      <c r="STY417" s="47"/>
      <c r="STZ417" s="47"/>
      <c r="SUA417" s="47"/>
      <c r="SUB417" s="47"/>
      <c r="SUC417" s="47"/>
      <c r="SUD417" s="47"/>
      <c r="SUE417" s="47"/>
      <c r="SUF417" s="47"/>
      <c r="SUG417" s="47"/>
      <c r="SUH417" s="47"/>
      <c r="SUI417" s="47"/>
      <c r="SUJ417" s="47"/>
      <c r="SUK417" s="47"/>
      <c r="SUL417" s="47"/>
      <c r="SUM417" s="47"/>
      <c r="SUN417" s="47"/>
      <c r="SUO417" s="47"/>
      <c r="SUP417" s="47"/>
      <c r="SUQ417" s="47"/>
      <c r="SUR417" s="47"/>
      <c r="SUS417" s="47"/>
      <c r="SUT417" s="47"/>
      <c r="SUU417" s="47"/>
      <c r="SUV417" s="47"/>
      <c r="SUW417" s="47"/>
      <c r="SUX417" s="47"/>
      <c r="SUY417" s="47"/>
      <c r="SUZ417" s="47"/>
      <c r="SVA417" s="47"/>
      <c r="SVB417" s="47"/>
      <c r="SVC417" s="47"/>
      <c r="SVD417" s="47"/>
      <c r="SVE417" s="47"/>
      <c r="SVF417" s="47"/>
      <c r="SVG417" s="47"/>
      <c r="SVH417" s="47"/>
      <c r="SVI417" s="47"/>
      <c r="SVJ417" s="47"/>
      <c r="SVK417" s="47"/>
      <c r="SVL417" s="47"/>
      <c r="SVM417" s="47"/>
      <c r="SVN417" s="47"/>
      <c r="SVO417" s="47"/>
      <c r="SVP417" s="47"/>
      <c r="SVQ417" s="47"/>
      <c r="SVR417" s="47"/>
      <c r="SVS417" s="47"/>
      <c r="SVT417" s="47"/>
      <c r="SVU417" s="47"/>
      <c r="SVV417" s="47"/>
      <c r="SVW417" s="47"/>
      <c r="SVX417" s="47"/>
      <c r="SVY417" s="47"/>
      <c r="SVZ417" s="47"/>
      <c r="SWA417" s="47"/>
      <c r="SWB417" s="47"/>
      <c r="SWC417" s="47"/>
      <c r="SWD417" s="47"/>
      <c r="SWE417" s="47"/>
      <c r="SWF417" s="47"/>
      <c r="SWG417" s="47"/>
      <c r="SWH417" s="47"/>
      <c r="SWI417" s="47"/>
      <c r="SWJ417" s="47"/>
      <c r="SWK417" s="47"/>
      <c r="SWL417" s="47"/>
      <c r="SWM417" s="47"/>
      <c r="SWN417" s="47"/>
      <c r="SWO417" s="47"/>
      <c r="SWP417" s="47"/>
      <c r="SWQ417" s="47"/>
      <c r="SWR417" s="47"/>
      <c r="SWS417" s="47"/>
      <c r="SWT417" s="47"/>
      <c r="SWU417" s="47"/>
      <c r="SWV417" s="47"/>
      <c r="SWW417" s="47"/>
      <c r="SWX417" s="47"/>
      <c r="SWY417" s="47"/>
      <c r="SWZ417" s="47"/>
      <c r="SXA417" s="47"/>
      <c r="SXB417" s="47"/>
      <c r="SXC417" s="47"/>
      <c r="SXD417" s="47"/>
      <c r="SXE417" s="47"/>
      <c r="SXF417" s="47"/>
      <c r="SXG417" s="47"/>
      <c r="SXH417" s="47"/>
      <c r="SXI417" s="47"/>
      <c r="SXJ417" s="47"/>
      <c r="SXK417" s="47"/>
      <c r="SXL417" s="47"/>
      <c r="SXM417" s="47"/>
      <c r="SXN417" s="47"/>
      <c r="SXO417" s="47"/>
      <c r="SXP417" s="47"/>
      <c r="SXQ417" s="47"/>
      <c r="SXR417" s="47"/>
      <c r="SXS417" s="47"/>
      <c r="SXT417" s="47"/>
      <c r="SXU417" s="47"/>
      <c r="SXV417" s="47"/>
      <c r="SXW417" s="47"/>
      <c r="SXX417" s="47"/>
      <c r="SXY417" s="47"/>
      <c r="SXZ417" s="47"/>
      <c r="SYA417" s="47"/>
      <c r="SYB417" s="47"/>
      <c r="SYC417" s="47"/>
      <c r="SYD417" s="47"/>
      <c r="SYE417" s="47"/>
      <c r="SYF417" s="47"/>
      <c r="SYG417" s="47"/>
      <c r="SYH417" s="47"/>
      <c r="SYI417" s="47"/>
      <c r="SYJ417" s="47"/>
      <c r="SYK417" s="47"/>
      <c r="SYL417" s="47"/>
      <c r="SYM417" s="47"/>
      <c r="SYN417" s="47"/>
      <c r="SYO417" s="47"/>
      <c r="SYP417" s="47"/>
      <c r="SYQ417" s="47"/>
      <c r="SYR417" s="47"/>
      <c r="SYS417" s="47"/>
      <c r="SYT417" s="47"/>
      <c r="SYU417" s="47"/>
      <c r="SYV417" s="47"/>
      <c r="SYW417" s="47"/>
      <c r="SYX417" s="47"/>
      <c r="SYY417" s="47"/>
      <c r="SYZ417" s="47"/>
      <c r="SZA417" s="47"/>
      <c r="SZB417" s="47"/>
      <c r="SZC417" s="47"/>
      <c r="SZD417" s="47"/>
      <c r="SZE417" s="47"/>
      <c r="SZF417" s="47"/>
      <c r="SZG417" s="47"/>
      <c r="SZH417" s="47"/>
      <c r="SZI417" s="47"/>
      <c r="SZJ417" s="47"/>
      <c r="SZK417" s="47"/>
      <c r="SZL417" s="47"/>
      <c r="SZM417" s="47"/>
      <c r="SZN417" s="47"/>
      <c r="SZO417" s="47"/>
      <c r="SZP417" s="47"/>
      <c r="SZQ417" s="47"/>
      <c r="SZR417" s="47"/>
      <c r="SZS417" s="47"/>
      <c r="SZT417" s="47"/>
      <c r="SZU417" s="47"/>
      <c r="SZV417" s="47"/>
      <c r="SZW417" s="47"/>
      <c r="SZX417" s="47"/>
      <c r="SZY417" s="47"/>
      <c r="SZZ417" s="47"/>
      <c r="TAA417" s="47"/>
      <c r="TAB417" s="47"/>
      <c r="TAC417" s="47"/>
      <c r="TAD417" s="47"/>
      <c r="TAE417" s="47"/>
      <c r="TAF417" s="47"/>
      <c r="TAG417" s="47"/>
      <c r="TAH417" s="47"/>
      <c r="TAI417" s="47"/>
      <c r="TAJ417" s="47"/>
      <c r="TAK417" s="47"/>
      <c r="TAL417" s="47"/>
      <c r="TAM417" s="47"/>
      <c r="TAN417" s="47"/>
      <c r="TAO417" s="47"/>
      <c r="TAP417" s="47"/>
      <c r="TAQ417" s="47"/>
      <c r="TAR417" s="47"/>
      <c r="TAS417" s="47"/>
      <c r="TAT417" s="47"/>
      <c r="TAU417" s="47"/>
      <c r="TAV417" s="47"/>
      <c r="TAW417" s="47"/>
      <c r="TAX417" s="47"/>
      <c r="TAY417" s="47"/>
      <c r="TAZ417" s="47"/>
      <c r="TBA417" s="47"/>
      <c r="TBB417" s="47"/>
      <c r="TBC417" s="47"/>
      <c r="TBD417" s="47"/>
      <c r="TBE417" s="47"/>
      <c r="TBF417" s="47"/>
      <c r="TBG417" s="47"/>
      <c r="TBH417" s="47"/>
      <c r="TBI417" s="47"/>
      <c r="TBJ417" s="47"/>
      <c r="TBK417" s="47"/>
      <c r="TBL417" s="47"/>
      <c r="TBM417" s="47"/>
      <c r="TBN417" s="47"/>
      <c r="TBO417" s="47"/>
      <c r="TBP417" s="47"/>
      <c r="TBQ417" s="47"/>
      <c r="TBR417" s="47"/>
      <c r="TBS417" s="47"/>
      <c r="TBT417" s="47"/>
      <c r="TBU417" s="47"/>
      <c r="TBV417" s="47"/>
      <c r="TBW417" s="47"/>
      <c r="TBX417" s="47"/>
      <c r="TBY417" s="47"/>
      <c r="TBZ417" s="47"/>
      <c r="TCA417" s="47"/>
      <c r="TCB417" s="47"/>
      <c r="TCC417" s="47"/>
      <c r="TCD417" s="47"/>
      <c r="TCE417" s="47"/>
      <c r="TCF417" s="47"/>
      <c r="TCG417" s="47"/>
      <c r="TCH417" s="47"/>
      <c r="TCI417" s="47"/>
      <c r="TCJ417" s="47"/>
      <c r="TCK417" s="47"/>
      <c r="TCL417" s="47"/>
      <c r="TCM417" s="47"/>
      <c r="TCN417" s="47"/>
      <c r="TCO417" s="47"/>
      <c r="TCP417" s="47"/>
      <c r="TCQ417" s="47"/>
      <c r="TCR417" s="47"/>
      <c r="TCS417" s="47"/>
      <c r="TCT417" s="47"/>
      <c r="TCU417" s="47"/>
      <c r="TCV417" s="47"/>
      <c r="TCW417" s="47"/>
      <c r="TCX417" s="47"/>
      <c r="TCY417" s="47"/>
      <c r="TCZ417" s="47"/>
      <c r="TDA417" s="47"/>
      <c r="TDB417" s="47"/>
      <c r="TDC417" s="47"/>
      <c r="TDD417" s="47"/>
      <c r="TDE417" s="47"/>
      <c r="TDF417" s="47"/>
      <c r="TDG417" s="47"/>
      <c r="TDH417" s="47"/>
      <c r="TDI417" s="47"/>
      <c r="TDJ417" s="47"/>
      <c r="TDK417" s="47"/>
      <c r="TDL417" s="47"/>
      <c r="TDM417" s="47"/>
      <c r="TDN417" s="47"/>
      <c r="TDO417" s="47"/>
      <c r="TDP417" s="47"/>
      <c r="TDQ417" s="47"/>
      <c r="TDR417" s="47"/>
      <c r="TDS417" s="47"/>
      <c r="TDT417" s="47"/>
      <c r="TDU417" s="47"/>
      <c r="TDV417" s="47"/>
      <c r="TDW417" s="47"/>
      <c r="TDX417" s="47"/>
      <c r="TDY417" s="47"/>
      <c r="TDZ417" s="47"/>
      <c r="TEA417" s="47"/>
      <c r="TEB417" s="47"/>
      <c r="TEC417" s="47"/>
      <c r="TED417" s="47"/>
      <c r="TEE417" s="47"/>
      <c r="TEF417" s="47"/>
      <c r="TEG417" s="47"/>
      <c r="TEH417" s="47"/>
      <c r="TEI417" s="47"/>
      <c r="TEJ417" s="47"/>
      <c r="TEK417" s="47"/>
      <c r="TEL417" s="47"/>
      <c r="TEM417" s="47"/>
      <c r="TEN417" s="47"/>
      <c r="TEO417" s="47"/>
      <c r="TEP417" s="47"/>
      <c r="TEQ417" s="47"/>
      <c r="TER417" s="47"/>
      <c r="TES417" s="47"/>
      <c r="TET417" s="47"/>
      <c r="TEU417" s="47"/>
      <c r="TEV417" s="47"/>
      <c r="TEW417" s="47"/>
      <c r="TEX417" s="47"/>
      <c r="TEY417" s="47"/>
      <c r="TEZ417" s="47"/>
      <c r="TFA417" s="47"/>
      <c r="TFB417" s="47"/>
      <c r="TFC417" s="47"/>
      <c r="TFD417" s="47"/>
      <c r="TFE417" s="47"/>
      <c r="TFF417" s="47"/>
      <c r="TFG417" s="47"/>
      <c r="TFH417" s="47"/>
      <c r="TFI417" s="47"/>
      <c r="TFJ417" s="47"/>
      <c r="TFK417" s="47"/>
      <c r="TFL417" s="47"/>
      <c r="TFM417" s="47"/>
      <c r="TFN417" s="47"/>
      <c r="TFO417" s="47"/>
      <c r="TFP417" s="47"/>
      <c r="TFQ417" s="47"/>
      <c r="TFR417" s="47"/>
      <c r="TFS417" s="47"/>
      <c r="TFT417" s="47"/>
      <c r="TFU417" s="47"/>
      <c r="TFV417" s="47"/>
      <c r="TFW417" s="47"/>
      <c r="TFX417" s="47"/>
      <c r="TFY417" s="47"/>
      <c r="TFZ417" s="47"/>
      <c r="TGA417" s="47"/>
      <c r="TGB417" s="47"/>
      <c r="TGC417" s="47"/>
      <c r="TGD417" s="47"/>
      <c r="TGE417" s="47"/>
      <c r="TGF417" s="47"/>
      <c r="TGG417" s="47"/>
      <c r="TGH417" s="47"/>
      <c r="TGI417" s="47"/>
      <c r="TGJ417" s="47"/>
      <c r="TGK417" s="47"/>
      <c r="TGL417" s="47"/>
      <c r="TGM417" s="47"/>
      <c r="TGN417" s="47"/>
      <c r="TGO417" s="47"/>
      <c r="TGP417" s="47"/>
      <c r="TGQ417" s="47"/>
      <c r="TGR417" s="47"/>
      <c r="TGS417" s="47"/>
      <c r="TGT417" s="47"/>
      <c r="TGU417" s="47"/>
      <c r="TGV417" s="47"/>
      <c r="TGW417" s="47"/>
      <c r="TGX417" s="47"/>
      <c r="TGY417" s="47"/>
      <c r="TGZ417" s="47"/>
      <c r="THA417" s="47"/>
      <c r="THB417" s="47"/>
      <c r="THC417" s="47"/>
      <c r="THD417" s="47"/>
      <c r="THE417" s="47"/>
      <c r="THF417" s="47"/>
      <c r="THG417" s="47"/>
      <c r="THH417" s="47"/>
      <c r="THI417" s="47"/>
      <c r="THJ417" s="47"/>
      <c r="THK417" s="47"/>
      <c r="THL417" s="47"/>
      <c r="THM417" s="47"/>
      <c r="THN417" s="47"/>
      <c r="THO417" s="47"/>
      <c r="THP417" s="47"/>
      <c r="THQ417" s="47"/>
      <c r="THR417" s="47"/>
      <c r="THS417" s="47"/>
      <c r="THT417" s="47"/>
      <c r="THU417" s="47"/>
      <c r="THV417" s="47"/>
      <c r="THW417" s="47"/>
      <c r="THX417" s="47"/>
      <c r="THY417" s="47"/>
      <c r="THZ417" s="47"/>
      <c r="TIA417" s="47"/>
      <c r="TIB417" s="47"/>
      <c r="TIC417" s="47"/>
      <c r="TID417" s="47"/>
      <c r="TIE417" s="47"/>
      <c r="TIF417" s="47"/>
      <c r="TIG417" s="47"/>
      <c r="TIH417" s="47"/>
      <c r="TII417" s="47"/>
      <c r="TIJ417" s="47"/>
      <c r="TIK417" s="47"/>
      <c r="TIL417" s="47"/>
      <c r="TIM417" s="47"/>
      <c r="TIN417" s="47"/>
      <c r="TIO417" s="47"/>
      <c r="TIP417" s="47"/>
      <c r="TIQ417" s="47"/>
      <c r="TIR417" s="47"/>
      <c r="TIS417" s="47"/>
      <c r="TIT417" s="47"/>
      <c r="TIU417" s="47"/>
      <c r="TIV417" s="47"/>
      <c r="TIW417" s="47"/>
      <c r="TIX417" s="47"/>
      <c r="TIY417" s="47"/>
      <c r="TIZ417" s="47"/>
      <c r="TJA417" s="47"/>
      <c r="TJB417" s="47"/>
      <c r="TJC417" s="47"/>
      <c r="TJD417" s="47"/>
      <c r="TJE417" s="47"/>
      <c r="TJF417" s="47"/>
      <c r="TJG417" s="47"/>
      <c r="TJH417" s="47"/>
      <c r="TJI417" s="47"/>
      <c r="TJJ417" s="47"/>
      <c r="TJK417" s="47"/>
      <c r="TJL417" s="47"/>
      <c r="TJM417" s="47"/>
      <c r="TJN417" s="47"/>
      <c r="TJO417" s="47"/>
      <c r="TJP417" s="47"/>
      <c r="TJQ417" s="47"/>
      <c r="TJR417" s="47"/>
      <c r="TJS417" s="47"/>
      <c r="TJT417" s="47"/>
      <c r="TJU417" s="47"/>
      <c r="TJV417" s="47"/>
      <c r="TJW417" s="47"/>
      <c r="TJX417" s="47"/>
      <c r="TJY417" s="47"/>
      <c r="TJZ417" s="47"/>
      <c r="TKA417" s="47"/>
      <c r="TKB417" s="47"/>
      <c r="TKC417" s="47"/>
      <c r="TKD417" s="47"/>
      <c r="TKE417" s="47"/>
      <c r="TKF417" s="47"/>
      <c r="TKG417" s="47"/>
      <c r="TKH417" s="47"/>
      <c r="TKI417" s="47"/>
      <c r="TKJ417" s="47"/>
      <c r="TKK417" s="47"/>
      <c r="TKL417" s="47"/>
      <c r="TKM417" s="47"/>
      <c r="TKN417" s="47"/>
      <c r="TKO417" s="47"/>
      <c r="TKP417" s="47"/>
      <c r="TKQ417" s="47"/>
      <c r="TKR417" s="47"/>
      <c r="TKS417" s="47"/>
      <c r="TKT417" s="47"/>
      <c r="TKU417" s="47"/>
      <c r="TKV417" s="47"/>
      <c r="TKW417" s="47"/>
      <c r="TKX417" s="47"/>
      <c r="TKY417" s="47"/>
      <c r="TKZ417" s="47"/>
      <c r="TLA417" s="47"/>
      <c r="TLB417" s="47"/>
      <c r="TLC417" s="47"/>
      <c r="TLD417" s="47"/>
      <c r="TLE417" s="47"/>
      <c r="TLF417" s="47"/>
      <c r="TLG417" s="47"/>
      <c r="TLH417" s="47"/>
      <c r="TLI417" s="47"/>
      <c r="TLJ417" s="47"/>
      <c r="TLK417" s="47"/>
      <c r="TLL417" s="47"/>
      <c r="TLM417" s="47"/>
      <c r="TLN417" s="47"/>
      <c r="TLO417" s="47"/>
      <c r="TLP417" s="47"/>
      <c r="TLQ417" s="47"/>
      <c r="TLR417" s="47"/>
      <c r="TLS417" s="47"/>
      <c r="TLT417" s="47"/>
      <c r="TLU417" s="47"/>
      <c r="TLV417" s="47"/>
      <c r="TLW417" s="47"/>
      <c r="TLX417" s="47"/>
      <c r="TLY417" s="47"/>
      <c r="TLZ417" s="47"/>
      <c r="TMA417" s="47"/>
      <c r="TMB417" s="47"/>
      <c r="TMC417" s="47"/>
      <c r="TMD417" s="47"/>
      <c r="TME417" s="47"/>
      <c r="TMF417" s="47"/>
      <c r="TMG417" s="47"/>
      <c r="TMH417" s="47"/>
      <c r="TMI417" s="47"/>
      <c r="TMJ417" s="47"/>
      <c r="TMK417" s="47"/>
      <c r="TML417" s="47"/>
      <c r="TMM417" s="47"/>
      <c r="TMN417" s="47"/>
      <c r="TMO417" s="47"/>
      <c r="TMP417" s="47"/>
      <c r="TMQ417" s="47"/>
      <c r="TMR417" s="47"/>
      <c r="TMS417" s="47"/>
      <c r="TMT417" s="47"/>
      <c r="TMU417" s="47"/>
      <c r="TMV417" s="47"/>
      <c r="TMW417" s="47"/>
      <c r="TMX417" s="47"/>
      <c r="TMY417" s="47"/>
      <c r="TMZ417" s="47"/>
      <c r="TNA417" s="47"/>
      <c r="TNB417" s="47"/>
      <c r="TNC417" s="47"/>
      <c r="TND417" s="47"/>
      <c r="TNE417" s="47"/>
      <c r="TNF417" s="47"/>
      <c r="TNG417" s="47"/>
      <c r="TNH417" s="47"/>
      <c r="TNI417" s="47"/>
      <c r="TNJ417" s="47"/>
      <c r="TNK417" s="47"/>
      <c r="TNL417" s="47"/>
      <c r="TNM417" s="47"/>
      <c r="TNN417" s="47"/>
      <c r="TNO417" s="47"/>
      <c r="TNP417" s="47"/>
      <c r="TNQ417" s="47"/>
      <c r="TNR417" s="47"/>
      <c r="TNS417" s="47"/>
      <c r="TNT417" s="47"/>
      <c r="TNU417" s="47"/>
      <c r="TNV417" s="47"/>
      <c r="TNW417" s="47"/>
      <c r="TNX417" s="47"/>
      <c r="TNY417" s="47"/>
      <c r="TNZ417" s="47"/>
      <c r="TOA417" s="47"/>
      <c r="TOB417" s="47"/>
      <c r="TOC417" s="47"/>
      <c r="TOD417" s="47"/>
      <c r="TOE417" s="47"/>
      <c r="TOF417" s="47"/>
      <c r="TOG417" s="47"/>
      <c r="TOH417" s="47"/>
      <c r="TOI417" s="47"/>
      <c r="TOJ417" s="47"/>
      <c r="TOK417" s="47"/>
      <c r="TOL417" s="47"/>
      <c r="TOM417" s="47"/>
      <c r="TON417" s="47"/>
      <c r="TOO417" s="47"/>
      <c r="TOP417" s="47"/>
      <c r="TOQ417" s="47"/>
      <c r="TOR417" s="47"/>
      <c r="TOS417" s="47"/>
      <c r="TOT417" s="47"/>
      <c r="TOU417" s="47"/>
      <c r="TOV417" s="47"/>
      <c r="TOW417" s="47"/>
      <c r="TOX417" s="47"/>
      <c r="TOY417" s="47"/>
      <c r="TOZ417" s="47"/>
      <c r="TPA417" s="47"/>
      <c r="TPB417" s="47"/>
      <c r="TPC417" s="47"/>
      <c r="TPD417" s="47"/>
      <c r="TPE417" s="47"/>
      <c r="TPF417" s="47"/>
      <c r="TPG417" s="47"/>
      <c r="TPH417" s="47"/>
      <c r="TPI417" s="47"/>
      <c r="TPJ417" s="47"/>
      <c r="TPK417" s="47"/>
      <c r="TPL417" s="47"/>
      <c r="TPM417" s="47"/>
      <c r="TPN417" s="47"/>
      <c r="TPO417" s="47"/>
      <c r="TPP417" s="47"/>
      <c r="TPQ417" s="47"/>
      <c r="TPR417" s="47"/>
      <c r="TPS417" s="47"/>
      <c r="TPT417" s="47"/>
      <c r="TPU417" s="47"/>
      <c r="TPV417" s="47"/>
      <c r="TPW417" s="47"/>
      <c r="TPX417" s="47"/>
      <c r="TPY417" s="47"/>
      <c r="TPZ417" s="47"/>
      <c r="TQA417" s="47"/>
      <c r="TQB417" s="47"/>
      <c r="TQC417" s="47"/>
      <c r="TQD417" s="47"/>
      <c r="TQE417" s="47"/>
      <c r="TQF417" s="47"/>
      <c r="TQG417" s="47"/>
      <c r="TQH417" s="47"/>
      <c r="TQI417" s="47"/>
      <c r="TQJ417" s="47"/>
      <c r="TQK417" s="47"/>
      <c r="TQL417" s="47"/>
      <c r="TQM417" s="47"/>
      <c r="TQN417" s="47"/>
      <c r="TQO417" s="47"/>
      <c r="TQP417" s="47"/>
      <c r="TQQ417" s="47"/>
      <c r="TQR417" s="47"/>
      <c r="TQS417" s="47"/>
      <c r="TQT417" s="47"/>
      <c r="TQU417" s="47"/>
      <c r="TQV417" s="47"/>
      <c r="TQW417" s="47"/>
      <c r="TQX417" s="47"/>
      <c r="TQY417" s="47"/>
      <c r="TQZ417" s="47"/>
      <c r="TRA417" s="47"/>
      <c r="TRB417" s="47"/>
      <c r="TRC417" s="47"/>
      <c r="TRD417" s="47"/>
      <c r="TRE417" s="47"/>
      <c r="TRF417" s="47"/>
      <c r="TRG417" s="47"/>
      <c r="TRH417" s="47"/>
      <c r="TRI417" s="47"/>
      <c r="TRJ417" s="47"/>
      <c r="TRK417" s="47"/>
      <c r="TRL417" s="47"/>
      <c r="TRM417" s="47"/>
      <c r="TRN417" s="47"/>
      <c r="TRO417" s="47"/>
      <c r="TRP417" s="47"/>
      <c r="TRQ417" s="47"/>
      <c r="TRR417" s="47"/>
      <c r="TRS417" s="47"/>
      <c r="TRT417" s="47"/>
      <c r="TRU417" s="47"/>
      <c r="TRV417" s="47"/>
      <c r="TRW417" s="47"/>
      <c r="TRX417" s="47"/>
      <c r="TRY417" s="47"/>
      <c r="TRZ417" s="47"/>
      <c r="TSA417" s="47"/>
      <c r="TSB417" s="47"/>
      <c r="TSC417" s="47"/>
      <c r="TSD417" s="47"/>
      <c r="TSE417" s="47"/>
      <c r="TSF417" s="47"/>
      <c r="TSG417" s="47"/>
      <c r="TSH417" s="47"/>
      <c r="TSI417" s="47"/>
      <c r="TSJ417" s="47"/>
      <c r="TSK417" s="47"/>
      <c r="TSL417" s="47"/>
      <c r="TSM417" s="47"/>
      <c r="TSN417" s="47"/>
      <c r="TSO417" s="47"/>
      <c r="TSP417" s="47"/>
      <c r="TSQ417" s="47"/>
      <c r="TSR417" s="47"/>
      <c r="TSS417" s="47"/>
      <c r="TST417" s="47"/>
      <c r="TSU417" s="47"/>
      <c r="TSV417" s="47"/>
      <c r="TSW417" s="47"/>
      <c r="TSX417" s="47"/>
      <c r="TSY417" s="47"/>
      <c r="TSZ417" s="47"/>
      <c r="TTA417" s="47"/>
      <c r="TTB417" s="47"/>
      <c r="TTC417" s="47"/>
      <c r="TTD417" s="47"/>
      <c r="TTE417" s="47"/>
      <c r="TTF417" s="47"/>
      <c r="TTG417" s="47"/>
      <c r="TTH417" s="47"/>
      <c r="TTI417" s="47"/>
      <c r="TTJ417" s="47"/>
      <c r="TTK417" s="47"/>
      <c r="TTL417" s="47"/>
      <c r="TTM417" s="47"/>
      <c r="TTN417" s="47"/>
      <c r="TTO417" s="47"/>
      <c r="TTP417" s="47"/>
      <c r="TTQ417" s="47"/>
      <c r="TTR417" s="47"/>
      <c r="TTS417" s="47"/>
      <c r="TTT417" s="47"/>
      <c r="TTU417" s="47"/>
      <c r="TTV417" s="47"/>
      <c r="TTW417" s="47"/>
      <c r="TTX417" s="47"/>
      <c r="TTY417" s="47"/>
      <c r="TTZ417" s="47"/>
      <c r="TUA417" s="47"/>
      <c r="TUB417" s="47"/>
      <c r="TUC417" s="47"/>
      <c r="TUD417" s="47"/>
      <c r="TUE417" s="47"/>
      <c r="TUF417" s="47"/>
      <c r="TUG417" s="47"/>
      <c r="TUH417" s="47"/>
      <c r="TUI417" s="47"/>
      <c r="TUJ417" s="47"/>
      <c r="TUK417" s="47"/>
      <c r="TUL417" s="47"/>
      <c r="TUM417" s="47"/>
      <c r="TUN417" s="47"/>
      <c r="TUO417" s="47"/>
      <c r="TUP417" s="47"/>
      <c r="TUQ417" s="47"/>
      <c r="TUR417" s="47"/>
      <c r="TUS417" s="47"/>
      <c r="TUT417" s="47"/>
      <c r="TUU417" s="47"/>
      <c r="TUV417" s="47"/>
      <c r="TUW417" s="47"/>
      <c r="TUX417" s="47"/>
      <c r="TUY417" s="47"/>
      <c r="TUZ417" s="47"/>
      <c r="TVA417" s="47"/>
      <c r="TVB417" s="47"/>
      <c r="TVC417" s="47"/>
      <c r="TVD417" s="47"/>
      <c r="TVE417" s="47"/>
      <c r="TVF417" s="47"/>
      <c r="TVG417" s="47"/>
      <c r="TVH417" s="47"/>
      <c r="TVI417" s="47"/>
      <c r="TVJ417" s="47"/>
      <c r="TVK417" s="47"/>
      <c r="TVL417" s="47"/>
      <c r="TVM417" s="47"/>
      <c r="TVN417" s="47"/>
      <c r="TVO417" s="47"/>
      <c r="TVP417" s="47"/>
      <c r="TVQ417" s="47"/>
      <c r="TVR417" s="47"/>
      <c r="TVS417" s="47"/>
      <c r="TVT417" s="47"/>
      <c r="TVU417" s="47"/>
      <c r="TVV417" s="47"/>
      <c r="TVW417" s="47"/>
      <c r="TVX417" s="47"/>
      <c r="TVY417" s="47"/>
      <c r="TVZ417" s="47"/>
      <c r="TWA417" s="47"/>
      <c r="TWB417" s="47"/>
      <c r="TWC417" s="47"/>
      <c r="TWD417" s="47"/>
      <c r="TWE417" s="47"/>
      <c r="TWF417" s="47"/>
      <c r="TWG417" s="47"/>
      <c r="TWH417" s="47"/>
      <c r="TWI417" s="47"/>
      <c r="TWJ417" s="47"/>
      <c r="TWK417" s="47"/>
      <c r="TWL417" s="47"/>
      <c r="TWM417" s="47"/>
      <c r="TWN417" s="47"/>
      <c r="TWO417" s="47"/>
      <c r="TWP417" s="47"/>
      <c r="TWQ417" s="47"/>
      <c r="TWR417" s="47"/>
      <c r="TWS417" s="47"/>
      <c r="TWT417" s="47"/>
      <c r="TWU417" s="47"/>
      <c r="TWV417" s="47"/>
      <c r="TWW417" s="47"/>
      <c r="TWX417" s="47"/>
      <c r="TWY417" s="47"/>
      <c r="TWZ417" s="47"/>
      <c r="TXA417" s="47"/>
      <c r="TXB417" s="47"/>
      <c r="TXC417" s="47"/>
      <c r="TXD417" s="47"/>
      <c r="TXE417" s="47"/>
      <c r="TXF417" s="47"/>
      <c r="TXG417" s="47"/>
      <c r="TXH417" s="47"/>
      <c r="TXI417" s="47"/>
      <c r="TXJ417" s="47"/>
      <c r="TXK417" s="47"/>
      <c r="TXL417" s="47"/>
      <c r="TXM417" s="47"/>
      <c r="TXN417" s="47"/>
      <c r="TXO417" s="47"/>
      <c r="TXP417" s="47"/>
      <c r="TXQ417" s="47"/>
      <c r="TXR417" s="47"/>
      <c r="TXS417" s="47"/>
      <c r="TXT417" s="47"/>
      <c r="TXU417" s="47"/>
      <c r="TXV417" s="47"/>
      <c r="TXW417" s="47"/>
      <c r="TXX417" s="47"/>
      <c r="TXY417" s="47"/>
      <c r="TXZ417" s="47"/>
      <c r="TYA417" s="47"/>
      <c r="TYB417" s="47"/>
      <c r="TYC417" s="47"/>
      <c r="TYD417" s="47"/>
      <c r="TYE417" s="47"/>
      <c r="TYF417" s="47"/>
      <c r="TYG417" s="47"/>
      <c r="TYH417" s="47"/>
      <c r="TYI417" s="47"/>
      <c r="TYJ417" s="47"/>
      <c r="TYK417" s="47"/>
      <c r="TYL417" s="47"/>
      <c r="TYM417" s="47"/>
      <c r="TYN417" s="47"/>
      <c r="TYO417" s="47"/>
      <c r="TYP417" s="47"/>
      <c r="TYQ417" s="47"/>
      <c r="TYR417" s="47"/>
      <c r="TYS417" s="47"/>
      <c r="TYT417" s="47"/>
      <c r="TYU417" s="47"/>
      <c r="TYV417" s="47"/>
      <c r="TYW417" s="47"/>
      <c r="TYX417" s="47"/>
      <c r="TYY417" s="47"/>
      <c r="TYZ417" s="47"/>
      <c r="TZA417" s="47"/>
      <c r="TZB417" s="47"/>
      <c r="TZC417" s="47"/>
      <c r="TZD417" s="47"/>
      <c r="TZE417" s="47"/>
      <c r="TZF417" s="47"/>
      <c r="TZG417" s="47"/>
      <c r="TZH417" s="47"/>
      <c r="TZI417" s="47"/>
      <c r="TZJ417" s="47"/>
      <c r="TZK417" s="47"/>
      <c r="TZL417" s="47"/>
      <c r="TZM417" s="47"/>
      <c r="TZN417" s="47"/>
      <c r="TZO417" s="47"/>
      <c r="TZP417" s="47"/>
      <c r="TZQ417" s="47"/>
      <c r="TZR417" s="47"/>
      <c r="TZS417" s="47"/>
      <c r="TZT417" s="47"/>
      <c r="TZU417" s="47"/>
      <c r="TZV417" s="47"/>
      <c r="TZW417" s="47"/>
      <c r="TZX417" s="47"/>
      <c r="TZY417" s="47"/>
      <c r="TZZ417" s="47"/>
      <c r="UAA417" s="47"/>
      <c r="UAB417" s="47"/>
      <c r="UAC417" s="47"/>
      <c r="UAD417" s="47"/>
      <c r="UAE417" s="47"/>
      <c r="UAF417" s="47"/>
      <c r="UAG417" s="47"/>
      <c r="UAH417" s="47"/>
      <c r="UAI417" s="47"/>
      <c r="UAJ417" s="47"/>
      <c r="UAK417" s="47"/>
      <c r="UAL417" s="47"/>
      <c r="UAM417" s="47"/>
      <c r="UAN417" s="47"/>
      <c r="UAO417" s="47"/>
      <c r="UAP417" s="47"/>
      <c r="UAQ417" s="47"/>
      <c r="UAR417" s="47"/>
      <c r="UAS417" s="47"/>
      <c r="UAT417" s="47"/>
      <c r="UAU417" s="47"/>
      <c r="UAV417" s="47"/>
      <c r="UAW417" s="47"/>
      <c r="UAX417" s="47"/>
      <c r="UAY417" s="47"/>
      <c r="UAZ417" s="47"/>
      <c r="UBA417" s="47"/>
      <c r="UBB417" s="47"/>
      <c r="UBC417" s="47"/>
      <c r="UBD417" s="47"/>
      <c r="UBE417" s="47"/>
      <c r="UBF417" s="47"/>
      <c r="UBG417" s="47"/>
      <c r="UBH417" s="47"/>
      <c r="UBI417" s="47"/>
      <c r="UBJ417" s="47"/>
      <c r="UBK417" s="47"/>
      <c r="UBL417" s="47"/>
      <c r="UBM417" s="47"/>
      <c r="UBN417" s="47"/>
      <c r="UBO417" s="47"/>
      <c r="UBP417" s="47"/>
      <c r="UBQ417" s="47"/>
      <c r="UBR417" s="47"/>
      <c r="UBS417" s="47"/>
      <c r="UBT417" s="47"/>
      <c r="UBU417" s="47"/>
      <c r="UBV417" s="47"/>
      <c r="UBW417" s="47"/>
      <c r="UBX417" s="47"/>
      <c r="UBY417" s="47"/>
      <c r="UBZ417" s="47"/>
      <c r="UCA417" s="47"/>
      <c r="UCB417" s="47"/>
      <c r="UCC417" s="47"/>
      <c r="UCD417" s="47"/>
      <c r="UCE417" s="47"/>
      <c r="UCF417" s="47"/>
      <c r="UCG417" s="47"/>
      <c r="UCH417" s="47"/>
      <c r="UCI417" s="47"/>
      <c r="UCJ417" s="47"/>
      <c r="UCK417" s="47"/>
      <c r="UCL417" s="47"/>
      <c r="UCM417" s="47"/>
      <c r="UCN417" s="47"/>
      <c r="UCO417" s="47"/>
      <c r="UCP417" s="47"/>
      <c r="UCQ417" s="47"/>
      <c r="UCR417" s="47"/>
      <c r="UCS417" s="47"/>
      <c r="UCT417" s="47"/>
      <c r="UCU417" s="47"/>
      <c r="UCV417" s="47"/>
      <c r="UCW417" s="47"/>
      <c r="UCX417" s="47"/>
      <c r="UCY417" s="47"/>
      <c r="UCZ417" s="47"/>
      <c r="UDA417" s="47"/>
      <c r="UDB417" s="47"/>
      <c r="UDC417" s="47"/>
      <c r="UDD417" s="47"/>
      <c r="UDE417" s="47"/>
      <c r="UDF417" s="47"/>
      <c r="UDG417" s="47"/>
      <c r="UDH417" s="47"/>
      <c r="UDI417" s="47"/>
      <c r="UDJ417" s="47"/>
      <c r="UDK417" s="47"/>
      <c r="UDL417" s="47"/>
      <c r="UDM417" s="47"/>
      <c r="UDN417" s="47"/>
      <c r="UDO417" s="47"/>
      <c r="UDP417" s="47"/>
      <c r="UDQ417" s="47"/>
      <c r="UDR417" s="47"/>
      <c r="UDS417" s="47"/>
      <c r="UDT417" s="47"/>
      <c r="UDU417" s="47"/>
      <c r="UDV417" s="47"/>
      <c r="UDW417" s="47"/>
      <c r="UDX417" s="47"/>
      <c r="UDY417" s="47"/>
      <c r="UDZ417" s="47"/>
      <c r="UEA417" s="47"/>
      <c r="UEB417" s="47"/>
      <c r="UEC417" s="47"/>
      <c r="UED417" s="47"/>
      <c r="UEE417" s="47"/>
      <c r="UEF417" s="47"/>
      <c r="UEG417" s="47"/>
      <c r="UEH417" s="47"/>
      <c r="UEI417" s="47"/>
      <c r="UEJ417" s="47"/>
      <c r="UEK417" s="47"/>
      <c r="UEL417" s="47"/>
      <c r="UEM417" s="47"/>
      <c r="UEN417" s="47"/>
      <c r="UEO417" s="47"/>
      <c r="UEP417" s="47"/>
      <c r="UEQ417" s="47"/>
      <c r="UER417" s="47"/>
      <c r="UES417" s="47"/>
      <c r="UET417" s="47"/>
      <c r="UEU417" s="47"/>
      <c r="UEV417" s="47"/>
      <c r="UEW417" s="47"/>
      <c r="UEX417" s="47"/>
      <c r="UEY417" s="47"/>
      <c r="UEZ417" s="47"/>
      <c r="UFA417" s="47"/>
      <c r="UFB417" s="47"/>
      <c r="UFC417" s="47"/>
      <c r="UFD417" s="47"/>
      <c r="UFE417" s="47"/>
      <c r="UFF417" s="47"/>
      <c r="UFG417" s="47"/>
      <c r="UFH417" s="47"/>
      <c r="UFI417" s="47"/>
      <c r="UFJ417" s="47"/>
      <c r="UFK417" s="47"/>
      <c r="UFL417" s="47"/>
      <c r="UFM417" s="47"/>
      <c r="UFN417" s="47"/>
      <c r="UFO417" s="47"/>
      <c r="UFP417" s="47"/>
      <c r="UFQ417" s="47"/>
      <c r="UFR417" s="47"/>
      <c r="UFS417" s="47"/>
      <c r="UFT417" s="47"/>
      <c r="UFU417" s="47"/>
      <c r="UFV417" s="47"/>
      <c r="UFW417" s="47"/>
      <c r="UFX417" s="47"/>
      <c r="UFY417" s="47"/>
      <c r="UFZ417" s="47"/>
      <c r="UGA417" s="47"/>
      <c r="UGB417" s="47"/>
      <c r="UGC417" s="47"/>
      <c r="UGD417" s="47"/>
      <c r="UGE417" s="47"/>
      <c r="UGF417" s="47"/>
      <c r="UGG417" s="47"/>
      <c r="UGH417" s="47"/>
      <c r="UGI417" s="47"/>
      <c r="UGJ417" s="47"/>
      <c r="UGK417" s="47"/>
      <c r="UGL417" s="47"/>
      <c r="UGM417" s="47"/>
      <c r="UGN417" s="47"/>
      <c r="UGO417" s="47"/>
      <c r="UGP417" s="47"/>
      <c r="UGQ417" s="47"/>
      <c r="UGR417" s="47"/>
      <c r="UGS417" s="47"/>
      <c r="UGT417" s="47"/>
      <c r="UGU417" s="47"/>
      <c r="UGV417" s="47"/>
      <c r="UGW417" s="47"/>
      <c r="UGX417" s="47"/>
      <c r="UGY417" s="47"/>
      <c r="UGZ417" s="47"/>
      <c r="UHA417" s="47"/>
      <c r="UHB417" s="47"/>
      <c r="UHC417" s="47"/>
      <c r="UHD417" s="47"/>
      <c r="UHE417" s="47"/>
      <c r="UHF417" s="47"/>
      <c r="UHG417" s="47"/>
      <c r="UHH417" s="47"/>
      <c r="UHI417" s="47"/>
      <c r="UHJ417" s="47"/>
      <c r="UHK417" s="47"/>
      <c r="UHL417" s="47"/>
      <c r="UHM417" s="47"/>
      <c r="UHN417" s="47"/>
      <c r="UHO417" s="47"/>
      <c r="UHP417" s="47"/>
      <c r="UHQ417" s="47"/>
      <c r="UHR417" s="47"/>
      <c r="UHS417" s="47"/>
      <c r="UHT417" s="47"/>
      <c r="UHU417" s="47"/>
      <c r="UHV417" s="47"/>
      <c r="UHW417" s="47"/>
      <c r="UHX417" s="47"/>
      <c r="UHY417" s="47"/>
      <c r="UHZ417" s="47"/>
      <c r="UIA417" s="47"/>
      <c r="UIB417" s="47"/>
      <c r="UIC417" s="47"/>
      <c r="UID417" s="47"/>
      <c r="UIE417" s="47"/>
      <c r="UIF417" s="47"/>
      <c r="UIG417" s="47"/>
      <c r="UIH417" s="47"/>
      <c r="UII417" s="47"/>
      <c r="UIJ417" s="47"/>
      <c r="UIK417" s="47"/>
      <c r="UIL417" s="47"/>
      <c r="UIM417" s="47"/>
      <c r="UIN417" s="47"/>
      <c r="UIO417" s="47"/>
      <c r="UIP417" s="47"/>
      <c r="UIQ417" s="47"/>
      <c r="UIR417" s="47"/>
      <c r="UIS417" s="47"/>
      <c r="UIT417" s="47"/>
      <c r="UIU417" s="47"/>
      <c r="UIV417" s="47"/>
      <c r="UIW417" s="47"/>
      <c r="UIX417" s="47"/>
      <c r="UIY417" s="47"/>
      <c r="UIZ417" s="47"/>
      <c r="UJA417" s="47"/>
      <c r="UJB417" s="47"/>
      <c r="UJC417" s="47"/>
      <c r="UJD417" s="47"/>
      <c r="UJE417" s="47"/>
      <c r="UJF417" s="47"/>
      <c r="UJG417" s="47"/>
      <c r="UJH417" s="47"/>
      <c r="UJI417" s="47"/>
      <c r="UJJ417" s="47"/>
      <c r="UJK417" s="47"/>
      <c r="UJL417" s="47"/>
      <c r="UJM417" s="47"/>
      <c r="UJN417" s="47"/>
      <c r="UJO417" s="47"/>
      <c r="UJP417" s="47"/>
      <c r="UJQ417" s="47"/>
      <c r="UJR417" s="47"/>
      <c r="UJS417" s="47"/>
      <c r="UJT417" s="47"/>
      <c r="UJU417" s="47"/>
      <c r="UJV417" s="47"/>
      <c r="UJW417" s="47"/>
      <c r="UJX417" s="47"/>
      <c r="UJY417" s="47"/>
      <c r="UJZ417" s="47"/>
      <c r="UKA417" s="47"/>
      <c r="UKB417" s="47"/>
      <c r="UKC417" s="47"/>
      <c r="UKD417" s="47"/>
      <c r="UKE417" s="47"/>
      <c r="UKF417" s="47"/>
      <c r="UKG417" s="47"/>
      <c r="UKH417" s="47"/>
      <c r="UKI417" s="47"/>
      <c r="UKJ417" s="47"/>
      <c r="UKK417" s="47"/>
      <c r="UKL417" s="47"/>
      <c r="UKM417" s="47"/>
      <c r="UKN417" s="47"/>
      <c r="UKO417" s="47"/>
      <c r="UKP417" s="47"/>
      <c r="UKQ417" s="47"/>
      <c r="UKR417" s="47"/>
      <c r="UKS417" s="47"/>
      <c r="UKT417" s="47"/>
      <c r="UKU417" s="47"/>
      <c r="UKV417" s="47"/>
      <c r="UKW417" s="47"/>
      <c r="UKX417" s="47"/>
      <c r="UKY417" s="47"/>
      <c r="UKZ417" s="47"/>
      <c r="ULA417" s="47"/>
      <c r="ULB417" s="47"/>
      <c r="ULC417" s="47"/>
      <c r="ULD417" s="47"/>
      <c r="ULE417" s="47"/>
      <c r="ULF417" s="47"/>
      <c r="ULG417" s="47"/>
      <c r="ULH417" s="47"/>
      <c r="ULI417" s="47"/>
      <c r="ULJ417" s="47"/>
      <c r="ULK417" s="47"/>
      <c r="ULL417" s="47"/>
      <c r="ULM417" s="47"/>
      <c r="ULN417" s="47"/>
      <c r="ULO417" s="47"/>
      <c r="ULP417" s="47"/>
      <c r="ULQ417" s="47"/>
      <c r="ULR417" s="47"/>
      <c r="ULS417" s="47"/>
      <c r="ULT417" s="47"/>
      <c r="ULU417" s="47"/>
      <c r="ULV417" s="47"/>
      <c r="ULW417" s="47"/>
      <c r="ULX417" s="47"/>
      <c r="ULY417" s="47"/>
      <c r="ULZ417" s="47"/>
      <c r="UMA417" s="47"/>
      <c r="UMB417" s="47"/>
      <c r="UMC417" s="47"/>
      <c r="UMD417" s="47"/>
      <c r="UME417" s="47"/>
      <c r="UMF417" s="47"/>
      <c r="UMG417" s="47"/>
      <c r="UMH417" s="47"/>
      <c r="UMI417" s="47"/>
      <c r="UMJ417" s="47"/>
      <c r="UMK417" s="47"/>
      <c r="UML417" s="47"/>
      <c r="UMM417" s="47"/>
      <c r="UMN417" s="47"/>
      <c r="UMO417" s="47"/>
      <c r="UMP417" s="47"/>
      <c r="UMQ417" s="47"/>
      <c r="UMR417" s="47"/>
      <c r="UMS417" s="47"/>
      <c r="UMT417" s="47"/>
      <c r="UMU417" s="47"/>
      <c r="UMV417" s="47"/>
      <c r="UMW417" s="47"/>
      <c r="UMX417" s="47"/>
      <c r="UMY417" s="47"/>
      <c r="UMZ417" s="47"/>
      <c r="UNA417" s="47"/>
      <c r="UNB417" s="47"/>
      <c r="UNC417" s="47"/>
      <c r="UND417" s="47"/>
      <c r="UNE417" s="47"/>
      <c r="UNF417" s="47"/>
      <c r="UNG417" s="47"/>
      <c r="UNH417" s="47"/>
      <c r="UNI417" s="47"/>
      <c r="UNJ417" s="47"/>
      <c r="UNK417" s="47"/>
      <c r="UNL417" s="47"/>
      <c r="UNM417" s="47"/>
      <c r="UNN417" s="47"/>
      <c r="UNO417" s="47"/>
      <c r="UNP417" s="47"/>
      <c r="UNQ417" s="47"/>
      <c r="UNR417" s="47"/>
      <c r="UNS417" s="47"/>
      <c r="UNT417" s="47"/>
      <c r="UNU417" s="47"/>
      <c r="UNV417" s="47"/>
      <c r="UNW417" s="47"/>
      <c r="UNX417" s="47"/>
      <c r="UNY417" s="47"/>
      <c r="UNZ417" s="47"/>
      <c r="UOA417" s="47"/>
      <c r="UOB417" s="47"/>
      <c r="UOC417" s="47"/>
      <c r="UOD417" s="47"/>
      <c r="UOE417" s="47"/>
      <c r="UOF417" s="47"/>
      <c r="UOG417" s="47"/>
      <c r="UOH417" s="47"/>
      <c r="UOI417" s="47"/>
      <c r="UOJ417" s="47"/>
      <c r="UOK417" s="47"/>
      <c r="UOL417" s="47"/>
      <c r="UOM417" s="47"/>
      <c r="UON417" s="47"/>
      <c r="UOO417" s="47"/>
      <c r="UOP417" s="47"/>
      <c r="UOQ417" s="47"/>
      <c r="UOR417" s="47"/>
      <c r="UOS417" s="47"/>
      <c r="UOT417" s="47"/>
      <c r="UOU417" s="47"/>
      <c r="UOV417" s="47"/>
      <c r="UOW417" s="47"/>
      <c r="UOX417" s="47"/>
      <c r="UOY417" s="47"/>
      <c r="UOZ417" s="47"/>
      <c r="UPA417" s="47"/>
      <c r="UPB417" s="47"/>
      <c r="UPC417" s="47"/>
      <c r="UPD417" s="47"/>
      <c r="UPE417" s="47"/>
      <c r="UPF417" s="47"/>
      <c r="UPG417" s="47"/>
      <c r="UPH417" s="47"/>
      <c r="UPI417" s="47"/>
      <c r="UPJ417" s="47"/>
      <c r="UPK417" s="47"/>
      <c r="UPL417" s="47"/>
      <c r="UPM417" s="47"/>
      <c r="UPN417" s="47"/>
      <c r="UPO417" s="47"/>
      <c r="UPP417" s="47"/>
      <c r="UPQ417" s="47"/>
      <c r="UPR417" s="47"/>
      <c r="UPS417" s="47"/>
      <c r="UPT417" s="47"/>
      <c r="UPU417" s="47"/>
      <c r="UPV417" s="47"/>
      <c r="UPW417" s="47"/>
      <c r="UPX417" s="47"/>
      <c r="UPY417" s="47"/>
      <c r="UPZ417" s="47"/>
      <c r="UQA417" s="47"/>
      <c r="UQB417" s="47"/>
      <c r="UQC417" s="47"/>
      <c r="UQD417" s="47"/>
      <c r="UQE417" s="47"/>
      <c r="UQF417" s="47"/>
      <c r="UQG417" s="47"/>
      <c r="UQH417" s="47"/>
      <c r="UQI417" s="47"/>
      <c r="UQJ417" s="47"/>
      <c r="UQK417" s="47"/>
      <c r="UQL417" s="47"/>
      <c r="UQM417" s="47"/>
      <c r="UQN417" s="47"/>
      <c r="UQO417" s="47"/>
      <c r="UQP417" s="47"/>
      <c r="UQQ417" s="47"/>
      <c r="UQR417" s="47"/>
      <c r="UQS417" s="47"/>
      <c r="UQT417" s="47"/>
      <c r="UQU417" s="47"/>
      <c r="UQV417" s="47"/>
      <c r="UQW417" s="47"/>
      <c r="UQX417" s="47"/>
      <c r="UQY417" s="47"/>
      <c r="UQZ417" s="47"/>
      <c r="URA417" s="47"/>
      <c r="URB417" s="47"/>
      <c r="URC417" s="47"/>
      <c r="URD417" s="47"/>
      <c r="URE417" s="47"/>
      <c r="URF417" s="47"/>
      <c r="URG417" s="47"/>
      <c r="URH417" s="47"/>
      <c r="URI417" s="47"/>
      <c r="URJ417" s="47"/>
      <c r="URK417" s="47"/>
      <c r="URL417" s="47"/>
      <c r="URM417" s="47"/>
      <c r="URN417" s="47"/>
      <c r="URO417" s="47"/>
      <c r="URP417" s="47"/>
      <c r="URQ417" s="47"/>
      <c r="URR417" s="47"/>
      <c r="URS417" s="47"/>
      <c r="URT417" s="47"/>
      <c r="URU417" s="47"/>
      <c r="URV417" s="47"/>
      <c r="URW417" s="47"/>
      <c r="URX417" s="47"/>
      <c r="URY417" s="47"/>
      <c r="URZ417" s="47"/>
      <c r="USA417" s="47"/>
      <c r="USB417" s="47"/>
      <c r="USC417" s="47"/>
      <c r="USD417" s="47"/>
      <c r="USE417" s="47"/>
      <c r="USF417" s="47"/>
      <c r="USG417" s="47"/>
      <c r="USH417" s="47"/>
      <c r="USI417" s="47"/>
      <c r="USJ417" s="47"/>
      <c r="USK417" s="47"/>
      <c r="USL417" s="47"/>
      <c r="USM417" s="47"/>
      <c r="USN417" s="47"/>
      <c r="USO417" s="47"/>
      <c r="USP417" s="47"/>
      <c r="USQ417" s="47"/>
      <c r="USR417" s="47"/>
      <c r="USS417" s="47"/>
      <c r="UST417" s="47"/>
      <c r="USU417" s="47"/>
      <c r="USV417" s="47"/>
      <c r="USW417" s="47"/>
      <c r="USX417" s="47"/>
      <c r="USY417" s="47"/>
      <c r="USZ417" s="47"/>
      <c r="UTA417" s="47"/>
      <c r="UTB417" s="47"/>
      <c r="UTC417" s="47"/>
      <c r="UTD417" s="47"/>
      <c r="UTE417" s="47"/>
      <c r="UTF417" s="47"/>
      <c r="UTG417" s="47"/>
      <c r="UTH417" s="47"/>
      <c r="UTI417" s="47"/>
      <c r="UTJ417" s="47"/>
      <c r="UTK417" s="47"/>
      <c r="UTL417" s="47"/>
      <c r="UTM417" s="47"/>
      <c r="UTN417" s="47"/>
      <c r="UTO417" s="47"/>
      <c r="UTP417" s="47"/>
      <c r="UTQ417" s="47"/>
      <c r="UTR417" s="47"/>
      <c r="UTS417" s="47"/>
      <c r="UTT417" s="47"/>
      <c r="UTU417" s="47"/>
      <c r="UTV417" s="47"/>
      <c r="UTW417" s="47"/>
      <c r="UTX417" s="47"/>
      <c r="UTY417" s="47"/>
      <c r="UTZ417" s="47"/>
      <c r="UUA417" s="47"/>
      <c r="UUB417" s="47"/>
      <c r="UUC417" s="47"/>
      <c r="UUD417" s="47"/>
      <c r="UUE417" s="47"/>
      <c r="UUF417" s="47"/>
      <c r="UUG417" s="47"/>
      <c r="UUH417" s="47"/>
      <c r="UUI417" s="47"/>
      <c r="UUJ417" s="47"/>
      <c r="UUK417" s="47"/>
      <c r="UUL417" s="47"/>
      <c r="UUM417" s="47"/>
      <c r="UUN417" s="47"/>
      <c r="UUO417" s="47"/>
      <c r="UUP417" s="47"/>
      <c r="UUQ417" s="47"/>
      <c r="UUR417" s="47"/>
      <c r="UUS417" s="47"/>
      <c r="UUT417" s="47"/>
      <c r="UUU417" s="47"/>
      <c r="UUV417" s="47"/>
      <c r="UUW417" s="47"/>
      <c r="UUX417" s="47"/>
      <c r="UUY417" s="47"/>
      <c r="UUZ417" s="47"/>
      <c r="UVA417" s="47"/>
      <c r="UVB417" s="47"/>
      <c r="UVC417" s="47"/>
      <c r="UVD417" s="47"/>
      <c r="UVE417" s="47"/>
      <c r="UVF417" s="47"/>
      <c r="UVG417" s="47"/>
      <c r="UVH417" s="47"/>
      <c r="UVI417" s="47"/>
      <c r="UVJ417" s="47"/>
      <c r="UVK417" s="47"/>
      <c r="UVL417" s="47"/>
      <c r="UVM417" s="47"/>
      <c r="UVN417" s="47"/>
      <c r="UVO417" s="47"/>
      <c r="UVP417" s="47"/>
      <c r="UVQ417" s="47"/>
      <c r="UVR417" s="47"/>
      <c r="UVS417" s="47"/>
      <c r="UVT417" s="47"/>
      <c r="UVU417" s="47"/>
      <c r="UVV417" s="47"/>
      <c r="UVW417" s="47"/>
      <c r="UVX417" s="47"/>
      <c r="UVY417" s="47"/>
      <c r="UVZ417" s="47"/>
      <c r="UWA417" s="47"/>
      <c r="UWB417" s="47"/>
      <c r="UWC417" s="47"/>
      <c r="UWD417" s="47"/>
      <c r="UWE417" s="47"/>
      <c r="UWF417" s="47"/>
      <c r="UWG417" s="47"/>
      <c r="UWH417" s="47"/>
      <c r="UWI417" s="47"/>
      <c r="UWJ417" s="47"/>
      <c r="UWK417" s="47"/>
      <c r="UWL417" s="47"/>
      <c r="UWM417" s="47"/>
      <c r="UWN417" s="47"/>
      <c r="UWO417" s="47"/>
      <c r="UWP417" s="47"/>
      <c r="UWQ417" s="47"/>
      <c r="UWR417" s="47"/>
      <c r="UWS417" s="47"/>
      <c r="UWT417" s="47"/>
      <c r="UWU417" s="47"/>
      <c r="UWV417" s="47"/>
      <c r="UWW417" s="47"/>
      <c r="UWX417" s="47"/>
      <c r="UWY417" s="47"/>
      <c r="UWZ417" s="47"/>
      <c r="UXA417" s="47"/>
      <c r="UXB417" s="47"/>
      <c r="UXC417" s="47"/>
      <c r="UXD417" s="47"/>
      <c r="UXE417" s="47"/>
      <c r="UXF417" s="47"/>
      <c r="UXG417" s="47"/>
      <c r="UXH417" s="47"/>
      <c r="UXI417" s="47"/>
      <c r="UXJ417" s="47"/>
      <c r="UXK417" s="47"/>
      <c r="UXL417" s="47"/>
      <c r="UXM417" s="47"/>
      <c r="UXN417" s="47"/>
      <c r="UXO417" s="47"/>
      <c r="UXP417" s="47"/>
      <c r="UXQ417" s="47"/>
      <c r="UXR417" s="47"/>
      <c r="UXS417" s="47"/>
      <c r="UXT417" s="47"/>
      <c r="UXU417" s="47"/>
      <c r="UXV417" s="47"/>
      <c r="UXW417" s="47"/>
      <c r="UXX417" s="47"/>
      <c r="UXY417" s="47"/>
      <c r="UXZ417" s="47"/>
      <c r="UYA417" s="47"/>
      <c r="UYB417" s="47"/>
      <c r="UYC417" s="47"/>
      <c r="UYD417" s="47"/>
      <c r="UYE417" s="47"/>
      <c r="UYF417" s="47"/>
      <c r="UYG417" s="47"/>
      <c r="UYH417" s="47"/>
      <c r="UYI417" s="47"/>
      <c r="UYJ417" s="47"/>
      <c r="UYK417" s="47"/>
      <c r="UYL417" s="47"/>
      <c r="UYM417" s="47"/>
      <c r="UYN417" s="47"/>
      <c r="UYO417" s="47"/>
      <c r="UYP417" s="47"/>
      <c r="UYQ417" s="47"/>
      <c r="UYR417" s="47"/>
      <c r="UYS417" s="47"/>
      <c r="UYT417" s="47"/>
      <c r="UYU417" s="47"/>
      <c r="UYV417" s="47"/>
      <c r="UYW417" s="47"/>
      <c r="UYX417" s="47"/>
      <c r="UYY417" s="47"/>
      <c r="UYZ417" s="47"/>
      <c r="UZA417" s="47"/>
      <c r="UZB417" s="47"/>
      <c r="UZC417" s="47"/>
      <c r="UZD417" s="47"/>
      <c r="UZE417" s="47"/>
      <c r="UZF417" s="47"/>
      <c r="UZG417" s="47"/>
      <c r="UZH417" s="47"/>
      <c r="UZI417" s="47"/>
      <c r="UZJ417" s="47"/>
      <c r="UZK417" s="47"/>
      <c r="UZL417" s="47"/>
      <c r="UZM417" s="47"/>
      <c r="UZN417" s="47"/>
      <c r="UZO417" s="47"/>
      <c r="UZP417" s="47"/>
      <c r="UZQ417" s="47"/>
      <c r="UZR417" s="47"/>
      <c r="UZS417" s="47"/>
      <c r="UZT417" s="47"/>
      <c r="UZU417" s="47"/>
      <c r="UZV417" s="47"/>
      <c r="UZW417" s="47"/>
      <c r="UZX417" s="47"/>
      <c r="UZY417" s="47"/>
      <c r="UZZ417" s="47"/>
      <c r="VAA417" s="47"/>
      <c r="VAB417" s="47"/>
      <c r="VAC417" s="47"/>
      <c r="VAD417" s="47"/>
      <c r="VAE417" s="47"/>
      <c r="VAF417" s="47"/>
      <c r="VAG417" s="47"/>
      <c r="VAH417" s="47"/>
      <c r="VAI417" s="47"/>
      <c r="VAJ417" s="47"/>
      <c r="VAK417" s="47"/>
      <c r="VAL417" s="47"/>
      <c r="VAM417" s="47"/>
      <c r="VAN417" s="47"/>
      <c r="VAO417" s="47"/>
      <c r="VAP417" s="47"/>
      <c r="VAQ417" s="47"/>
      <c r="VAR417" s="47"/>
      <c r="VAS417" s="47"/>
      <c r="VAT417" s="47"/>
      <c r="VAU417" s="47"/>
      <c r="VAV417" s="47"/>
      <c r="VAW417" s="47"/>
      <c r="VAX417" s="47"/>
      <c r="VAY417" s="47"/>
      <c r="VAZ417" s="47"/>
      <c r="VBA417" s="47"/>
      <c r="VBB417" s="47"/>
      <c r="VBC417" s="47"/>
      <c r="VBD417" s="47"/>
      <c r="VBE417" s="47"/>
      <c r="VBF417" s="47"/>
      <c r="VBG417" s="47"/>
      <c r="VBH417" s="47"/>
      <c r="VBI417" s="47"/>
      <c r="VBJ417" s="47"/>
      <c r="VBK417" s="47"/>
      <c r="VBL417" s="47"/>
      <c r="VBM417" s="47"/>
      <c r="VBN417" s="47"/>
      <c r="VBO417" s="47"/>
      <c r="VBP417" s="47"/>
      <c r="VBQ417" s="47"/>
      <c r="VBR417" s="47"/>
      <c r="VBS417" s="47"/>
      <c r="VBT417" s="47"/>
      <c r="VBU417" s="47"/>
      <c r="VBV417" s="47"/>
      <c r="VBW417" s="47"/>
      <c r="VBX417" s="47"/>
      <c r="VBY417" s="47"/>
      <c r="VBZ417" s="47"/>
      <c r="VCA417" s="47"/>
      <c r="VCB417" s="47"/>
      <c r="VCC417" s="47"/>
      <c r="VCD417" s="47"/>
      <c r="VCE417" s="47"/>
      <c r="VCF417" s="47"/>
      <c r="VCG417" s="47"/>
      <c r="VCH417" s="47"/>
      <c r="VCI417" s="47"/>
      <c r="VCJ417" s="47"/>
      <c r="VCK417" s="47"/>
      <c r="VCL417" s="47"/>
      <c r="VCM417" s="47"/>
      <c r="VCN417" s="47"/>
      <c r="VCO417" s="47"/>
      <c r="VCP417" s="47"/>
      <c r="VCQ417" s="47"/>
      <c r="VCR417" s="47"/>
      <c r="VCS417" s="47"/>
      <c r="VCT417" s="47"/>
      <c r="VCU417" s="47"/>
      <c r="VCV417" s="47"/>
      <c r="VCW417" s="47"/>
      <c r="VCX417" s="47"/>
      <c r="VCY417" s="47"/>
      <c r="VCZ417" s="47"/>
      <c r="VDA417" s="47"/>
      <c r="VDB417" s="47"/>
      <c r="VDC417" s="47"/>
      <c r="VDD417" s="47"/>
      <c r="VDE417" s="47"/>
      <c r="VDF417" s="47"/>
      <c r="VDG417" s="47"/>
      <c r="VDH417" s="47"/>
      <c r="VDI417" s="47"/>
      <c r="VDJ417" s="47"/>
      <c r="VDK417" s="47"/>
      <c r="VDL417" s="47"/>
      <c r="VDM417" s="47"/>
      <c r="VDN417" s="47"/>
      <c r="VDO417" s="47"/>
      <c r="VDP417" s="47"/>
      <c r="VDQ417" s="47"/>
      <c r="VDR417" s="47"/>
      <c r="VDS417" s="47"/>
      <c r="VDT417" s="47"/>
      <c r="VDU417" s="47"/>
      <c r="VDV417" s="47"/>
      <c r="VDW417" s="47"/>
      <c r="VDX417" s="47"/>
      <c r="VDY417" s="47"/>
      <c r="VDZ417" s="47"/>
      <c r="VEA417" s="47"/>
      <c r="VEB417" s="47"/>
      <c r="VEC417" s="47"/>
      <c r="VED417" s="47"/>
      <c r="VEE417" s="47"/>
      <c r="VEF417" s="47"/>
      <c r="VEG417" s="47"/>
      <c r="VEH417" s="47"/>
      <c r="VEI417" s="47"/>
      <c r="VEJ417" s="47"/>
      <c r="VEK417" s="47"/>
      <c r="VEL417" s="47"/>
      <c r="VEM417" s="47"/>
      <c r="VEN417" s="47"/>
      <c r="VEO417" s="47"/>
      <c r="VEP417" s="47"/>
      <c r="VEQ417" s="47"/>
      <c r="VER417" s="47"/>
      <c r="VES417" s="47"/>
      <c r="VET417" s="47"/>
      <c r="VEU417" s="47"/>
      <c r="VEV417" s="47"/>
      <c r="VEW417" s="47"/>
      <c r="VEX417" s="47"/>
      <c r="VEY417" s="47"/>
      <c r="VEZ417" s="47"/>
      <c r="VFA417" s="47"/>
      <c r="VFB417" s="47"/>
      <c r="VFC417" s="47"/>
      <c r="VFD417" s="47"/>
      <c r="VFE417" s="47"/>
      <c r="VFF417" s="47"/>
      <c r="VFG417" s="47"/>
      <c r="VFH417" s="47"/>
      <c r="VFI417" s="47"/>
      <c r="VFJ417" s="47"/>
      <c r="VFK417" s="47"/>
      <c r="VFL417" s="47"/>
      <c r="VFM417" s="47"/>
      <c r="VFN417" s="47"/>
      <c r="VFO417" s="47"/>
      <c r="VFP417" s="47"/>
      <c r="VFQ417" s="47"/>
      <c r="VFR417" s="47"/>
      <c r="VFS417" s="47"/>
      <c r="VFT417" s="47"/>
      <c r="VFU417" s="47"/>
      <c r="VFV417" s="47"/>
      <c r="VFW417" s="47"/>
      <c r="VFX417" s="47"/>
      <c r="VFY417" s="47"/>
      <c r="VFZ417" s="47"/>
      <c r="VGA417" s="47"/>
      <c r="VGB417" s="47"/>
      <c r="VGC417" s="47"/>
      <c r="VGD417" s="47"/>
      <c r="VGE417" s="47"/>
      <c r="VGF417" s="47"/>
      <c r="VGG417" s="47"/>
      <c r="VGH417" s="47"/>
      <c r="VGI417" s="47"/>
      <c r="VGJ417" s="47"/>
      <c r="VGK417" s="47"/>
      <c r="VGL417" s="47"/>
      <c r="VGM417" s="47"/>
      <c r="VGN417" s="47"/>
      <c r="VGO417" s="47"/>
      <c r="VGP417" s="47"/>
      <c r="VGQ417" s="47"/>
      <c r="VGR417" s="47"/>
      <c r="VGS417" s="47"/>
      <c r="VGT417" s="47"/>
      <c r="VGU417" s="47"/>
      <c r="VGV417" s="47"/>
      <c r="VGW417" s="47"/>
      <c r="VGX417" s="47"/>
      <c r="VGY417" s="47"/>
      <c r="VGZ417" s="47"/>
      <c r="VHA417" s="47"/>
      <c r="VHB417" s="47"/>
      <c r="VHC417" s="47"/>
      <c r="VHD417" s="47"/>
      <c r="VHE417" s="47"/>
      <c r="VHF417" s="47"/>
      <c r="VHG417" s="47"/>
      <c r="VHH417" s="47"/>
      <c r="VHI417" s="47"/>
      <c r="VHJ417" s="47"/>
      <c r="VHK417" s="47"/>
      <c r="VHL417" s="47"/>
      <c r="VHM417" s="47"/>
      <c r="VHN417" s="47"/>
      <c r="VHO417" s="47"/>
      <c r="VHP417" s="47"/>
      <c r="VHQ417" s="47"/>
      <c r="VHR417" s="47"/>
      <c r="VHS417" s="47"/>
      <c r="VHT417" s="47"/>
      <c r="VHU417" s="47"/>
      <c r="VHV417" s="47"/>
      <c r="VHW417" s="47"/>
      <c r="VHX417" s="47"/>
      <c r="VHY417" s="47"/>
      <c r="VHZ417" s="47"/>
      <c r="VIA417" s="47"/>
      <c r="VIB417" s="47"/>
      <c r="VIC417" s="47"/>
      <c r="VID417" s="47"/>
      <c r="VIE417" s="47"/>
      <c r="VIF417" s="47"/>
      <c r="VIG417" s="47"/>
      <c r="VIH417" s="47"/>
      <c r="VII417" s="47"/>
      <c r="VIJ417" s="47"/>
      <c r="VIK417" s="47"/>
      <c r="VIL417" s="47"/>
      <c r="VIM417" s="47"/>
      <c r="VIN417" s="47"/>
      <c r="VIO417" s="47"/>
      <c r="VIP417" s="47"/>
      <c r="VIQ417" s="47"/>
      <c r="VIR417" s="47"/>
      <c r="VIS417" s="47"/>
      <c r="VIT417" s="47"/>
      <c r="VIU417" s="47"/>
      <c r="VIV417" s="47"/>
      <c r="VIW417" s="47"/>
      <c r="VIX417" s="47"/>
      <c r="VIY417" s="47"/>
      <c r="VIZ417" s="47"/>
      <c r="VJA417" s="47"/>
      <c r="VJB417" s="47"/>
      <c r="VJC417" s="47"/>
      <c r="VJD417" s="47"/>
      <c r="VJE417" s="47"/>
      <c r="VJF417" s="47"/>
      <c r="VJG417" s="47"/>
      <c r="VJH417" s="47"/>
      <c r="VJI417" s="47"/>
      <c r="VJJ417" s="47"/>
      <c r="VJK417" s="47"/>
      <c r="VJL417" s="47"/>
      <c r="VJM417" s="47"/>
      <c r="VJN417" s="47"/>
      <c r="VJO417" s="47"/>
      <c r="VJP417" s="47"/>
      <c r="VJQ417" s="47"/>
      <c r="VJR417" s="47"/>
      <c r="VJS417" s="47"/>
      <c r="VJT417" s="47"/>
      <c r="VJU417" s="47"/>
      <c r="VJV417" s="47"/>
      <c r="VJW417" s="47"/>
      <c r="VJX417" s="47"/>
      <c r="VJY417" s="47"/>
      <c r="VJZ417" s="47"/>
      <c r="VKA417" s="47"/>
      <c r="VKB417" s="47"/>
      <c r="VKC417" s="47"/>
      <c r="VKD417" s="47"/>
      <c r="VKE417" s="47"/>
      <c r="VKF417" s="47"/>
      <c r="VKG417" s="47"/>
      <c r="VKH417" s="47"/>
      <c r="VKI417" s="47"/>
      <c r="VKJ417" s="47"/>
      <c r="VKK417" s="47"/>
      <c r="VKL417" s="47"/>
      <c r="VKM417" s="47"/>
      <c r="VKN417" s="47"/>
      <c r="VKO417" s="47"/>
      <c r="VKP417" s="47"/>
      <c r="VKQ417" s="47"/>
      <c r="VKR417" s="47"/>
      <c r="VKS417" s="47"/>
      <c r="VKT417" s="47"/>
      <c r="VKU417" s="47"/>
      <c r="VKV417" s="47"/>
      <c r="VKW417" s="47"/>
      <c r="VKX417" s="47"/>
      <c r="VKY417" s="47"/>
      <c r="VKZ417" s="47"/>
      <c r="VLA417" s="47"/>
      <c r="VLB417" s="47"/>
      <c r="VLC417" s="47"/>
      <c r="VLD417" s="47"/>
      <c r="VLE417" s="47"/>
      <c r="VLF417" s="47"/>
      <c r="VLG417" s="47"/>
      <c r="VLH417" s="47"/>
      <c r="VLI417" s="47"/>
      <c r="VLJ417" s="47"/>
      <c r="VLK417" s="47"/>
      <c r="VLL417" s="47"/>
      <c r="VLM417" s="47"/>
      <c r="VLN417" s="47"/>
      <c r="VLO417" s="47"/>
      <c r="VLP417" s="47"/>
      <c r="VLQ417" s="47"/>
      <c r="VLR417" s="47"/>
      <c r="VLS417" s="47"/>
      <c r="VLT417" s="47"/>
      <c r="VLU417" s="47"/>
      <c r="VLV417" s="47"/>
      <c r="VLW417" s="47"/>
      <c r="VLX417" s="47"/>
      <c r="VLY417" s="47"/>
      <c r="VLZ417" s="47"/>
      <c r="VMA417" s="47"/>
      <c r="VMB417" s="47"/>
      <c r="VMC417" s="47"/>
      <c r="VMD417" s="47"/>
      <c r="VME417" s="47"/>
      <c r="VMF417" s="47"/>
      <c r="VMG417" s="47"/>
      <c r="VMH417" s="47"/>
      <c r="VMI417" s="47"/>
      <c r="VMJ417" s="47"/>
      <c r="VMK417" s="47"/>
      <c r="VML417" s="47"/>
      <c r="VMM417" s="47"/>
      <c r="VMN417" s="47"/>
      <c r="VMO417" s="47"/>
      <c r="VMP417" s="47"/>
      <c r="VMQ417" s="47"/>
      <c r="VMR417" s="47"/>
      <c r="VMS417" s="47"/>
      <c r="VMT417" s="47"/>
      <c r="VMU417" s="47"/>
      <c r="VMV417" s="47"/>
      <c r="VMW417" s="47"/>
      <c r="VMX417" s="47"/>
      <c r="VMY417" s="47"/>
      <c r="VMZ417" s="47"/>
      <c r="VNA417" s="47"/>
      <c r="VNB417" s="47"/>
      <c r="VNC417" s="47"/>
      <c r="VND417" s="47"/>
      <c r="VNE417" s="47"/>
      <c r="VNF417" s="47"/>
      <c r="VNG417" s="47"/>
      <c r="VNH417" s="47"/>
      <c r="VNI417" s="47"/>
      <c r="VNJ417" s="47"/>
      <c r="VNK417" s="47"/>
      <c r="VNL417" s="47"/>
      <c r="VNM417" s="47"/>
      <c r="VNN417" s="47"/>
      <c r="VNO417" s="47"/>
      <c r="VNP417" s="47"/>
      <c r="VNQ417" s="47"/>
      <c r="VNR417" s="47"/>
      <c r="VNS417" s="47"/>
      <c r="VNT417" s="47"/>
      <c r="VNU417" s="47"/>
      <c r="VNV417" s="47"/>
      <c r="VNW417" s="47"/>
      <c r="VNX417" s="47"/>
      <c r="VNY417" s="47"/>
      <c r="VNZ417" s="47"/>
      <c r="VOA417" s="47"/>
      <c r="VOB417" s="47"/>
      <c r="VOC417" s="47"/>
      <c r="VOD417" s="47"/>
      <c r="VOE417" s="47"/>
      <c r="VOF417" s="47"/>
      <c r="VOG417" s="47"/>
      <c r="VOH417" s="47"/>
      <c r="VOI417" s="47"/>
      <c r="VOJ417" s="47"/>
      <c r="VOK417" s="47"/>
      <c r="VOL417" s="47"/>
      <c r="VOM417" s="47"/>
      <c r="VON417" s="47"/>
      <c r="VOO417" s="47"/>
      <c r="VOP417" s="47"/>
      <c r="VOQ417" s="47"/>
      <c r="VOR417" s="47"/>
      <c r="VOS417" s="47"/>
      <c r="VOT417" s="47"/>
      <c r="VOU417" s="47"/>
      <c r="VOV417" s="47"/>
      <c r="VOW417" s="47"/>
      <c r="VOX417" s="47"/>
      <c r="VOY417" s="47"/>
      <c r="VOZ417" s="47"/>
      <c r="VPA417" s="47"/>
      <c r="VPB417" s="47"/>
      <c r="VPC417" s="47"/>
      <c r="VPD417" s="47"/>
      <c r="VPE417" s="47"/>
      <c r="VPF417" s="47"/>
      <c r="VPG417" s="47"/>
      <c r="VPH417" s="47"/>
      <c r="VPI417" s="47"/>
      <c r="VPJ417" s="47"/>
      <c r="VPK417" s="47"/>
      <c r="VPL417" s="47"/>
      <c r="VPM417" s="47"/>
      <c r="VPN417" s="47"/>
      <c r="VPO417" s="47"/>
      <c r="VPP417" s="47"/>
      <c r="VPQ417" s="47"/>
      <c r="VPR417" s="47"/>
      <c r="VPS417" s="47"/>
      <c r="VPT417" s="47"/>
      <c r="VPU417" s="47"/>
      <c r="VPV417" s="47"/>
      <c r="VPW417" s="47"/>
      <c r="VPX417" s="47"/>
      <c r="VPY417" s="47"/>
      <c r="VPZ417" s="47"/>
      <c r="VQA417" s="47"/>
      <c r="VQB417" s="47"/>
      <c r="VQC417" s="47"/>
      <c r="VQD417" s="47"/>
      <c r="VQE417" s="47"/>
      <c r="VQF417" s="47"/>
      <c r="VQG417" s="47"/>
      <c r="VQH417" s="47"/>
      <c r="VQI417" s="47"/>
      <c r="VQJ417" s="47"/>
      <c r="VQK417" s="47"/>
      <c r="VQL417" s="47"/>
      <c r="VQM417" s="47"/>
      <c r="VQN417" s="47"/>
      <c r="VQO417" s="47"/>
      <c r="VQP417" s="47"/>
      <c r="VQQ417" s="47"/>
      <c r="VQR417" s="47"/>
      <c r="VQS417" s="47"/>
      <c r="VQT417" s="47"/>
      <c r="VQU417" s="47"/>
      <c r="VQV417" s="47"/>
      <c r="VQW417" s="47"/>
      <c r="VQX417" s="47"/>
      <c r="VQY417" s="47"/>
      <c r="VQZ417" s="47"/>
      <c r="VRA417" s="47"/>
      <c r="VRB417" s="47"/>
      <c r="VRC417" s="47"/>
      <c r="VRD417" s="47"/>
      <c r="VRE417" s="47"/>
      <c r="VRF417" s="47"/>
      <c r="VRG417" s="47"/>
      <c r="VRH417" s="47"/>
      <c r="VRI417" s="47"/>
      <c r="VRJ417" s="47"/>
      <c r="VRK417" s="47"/>
      <c r="VRL417" s="47"/>
      <c r="VRM417" s="47"/>
      <c r="VRN417" s="47"/>
      <c r="VRO417" s="47"/>
      <c r="VRP417" s="47"/>
      <c r="VRQ417" s="47"/>
      <c r="VRR417" s="47"/>
      <c r="VRS417" s="47"/>
      <c r="VRT417" s="47"/>
      <c r="VRU417" s="47"/>
      <c r="VRV417" s="47"/>
      <c r="VRW417" s="47"/>
      <c r="VRX417" s="47"/>
      <c r="VRY417" s="47"/>
      <c r="VRZ417" s="47"/>
      <c r="VSA417" s="47"/>
      <c r="VSB417" s="47"/>
      <c r="VSC417" s="47"/>
      <c r="VSD417" s="47"/>
      <c r="VSE417" s="47"/>
      <c r="VSF417" s="47"/>
      <c r="VSG417" s="47"/>
      <c r="VSH417" s="47"/>
      <c r="VSI417" s="47"/>
      <c r="VSJ417" s="47"/>
      <c r="VSK417" s="47"/>
      <c r="VSL417" s="47"/>
      <c r="VSM417" s="47"/>
      <c r="VSN417" s="47"/>
      <c r="VSO417" s="47"/>
      <c r="VSP417" s="47"/>
      <c r="VSQ417" s="47"/>
      <c r="VSR417" s="47"/>
      <c r="VSS417" s="47"/>
      <c r="VST417" s="47"/>
      <c r="VSU417" s="47"/>
      <c r="VSV417" s="47"/>
      <c r="VSW417" s="47"/>
      <c r="VSX417" s="47"/>
      <c r="VSY417" s="47"/>
      <c r="VSZ417" s="47"/>
      <c r="VTA417" s="47"/>
      <c r="VTB417" s="47"/>
      <c r="VTC417" s="47"/>
      <c r="VTD417" s="47"/>
      <c r="VTE417" s="47"/>
      <c r="VTF417" s="47"/>
      <c r="VTG417" s="47"/>
      <c r="VTH417" s="47"/>
      <c r="VTI417" s="47"/>
      <c r="VTJ417" s="47"/>
      <c r="VTK417" s="47"/>
      <c r="VTL417" s="47"/>
      <c r="VTM417" s="47"/>
      <c r="VTN417" s="47"/>
      <c r="VTO417" s="47"/>
      <c r="VTP417" s="47"/>
      <c r="VTQ417" s="47"/>
      <c r="VTR417" s="47"/>
      <c r="VTS417" s="47"/>
      <c r="VTT417" s="47"/>
      <c r="VTU417" s="47"/>
      <c r="VTV417" s="47"/>
      <c r="VTW417" s="47"/>
      <c r="VTX417" s="47"/>
      <c r="VTY417" s="47"/>
      <c r="VTZ417" s="47"/>
      <c r="VUA417" s="47"/>
      <c r="VUB417" s="47"/>
      <c r="VUC417" s="47"/>
      <c r="VUD417" s="47"/>
      <c r="VUE417" s="47"/>
      <c r="VUF417" s="47"/>
      <c r="VUG417" s="47"/>
      <c r="VUH417" s="47"/>
      <c r="VUI417" s="47"/>
      <c r="VUJ417" s="47"/>
      <c r="VUK417" s="47"/>
      <c r="VUL417" s="47"/>
      <c r="VUM417" s="47"/>
      <c r="VUN417" s="47"/>
      <c r="VUO417" s="47"/>
      <c r="VUP417" s="47"/>
      <c r="VUQ417" s="47"/>
      <c r="VUR417" s="47"/>
      <c r="VUS417" s="47"/>
      <c r="VUT417" s="47"/>
      <c r="VUU417" s="47"/>
      <c r="VUV417" s="47"/>
      <c r="VUW417" s="47"/>
      <c r="VUX417" s="47"/>
      <c r="VUY417" s="47"/>
      <c r="VUZ417" s="47"/>
      <c r="VVA417" s="47"/>
      <c r="VVB417" s="47"/>
      <c r="VVC417" s="47"/>
      <c r="VVD417" s="47"/>
      <c r="VVE417" s="47"/>
      <c r="VVF417" s="47"/>
      <c r="VVG417" s="47"/>
      <c r="VVH417" s="47"/>
      <c r="VVI417" s="47"/>
      <c r="VVJ417" s="47"/>
      <c r="VVK417" s="47"/>
      <c r="VVL417" s="47"/>
      <c r="VVM417" s="47"/>
      <c r="VVN417" s="47"/>
      <c r="VVO417" s="47"/>
      <c r="VVP417" s="47"/>
      <c r="VVQ417" s="47"/>
      <c r="VVR417" s="47"/>
      <c r="VVS417" s="47"/>
      <c r="VVT417" s="47"/>
      <c r="VVU417" s="47"/>
      <c r="VVV417" s="47"/>
      <c r="VVW417" s="47"/>
      <c r="VVX417" s="47"/>
      <c r="VVY417" s="47"/>
      <c r="VVZ417" s="47"/>
      <c r="VWA417" s="47"/>
      <c r="VWB417" s="47"/>
      <c r="VWC417" s="47"/>
      <c r="VWD417" s="47"/>
      <c r="VWE417" s="47"/>
      <c r="VWF417" s="47"/>
      <c r="VWG417" s="47"/>
      <c r="VWH417" s="47"/>
      <c r="VWI417" s="47"/>
      <c r="VWJ417" s="47"/>
      <c r="VWK417" s="47"/>
      <c r="VWL417" s="47"/>
      <c r="VWM417" s="47"/>
      <c r="VWN417" s="47"/>
      <c r="VWO417" s="47"/>
      <c r="VWP417" s="47"/>
      <c r="VWQ417" s="47"/>
      <c r="VWR417" s="47"/>
      <c r="VWS417" s="47"/>
      <c r="VWT417" s="47"/>
      <c r="VWU417" s="47"/>
      <c r="VWV417" s="47"/>
      <c r="VWW417" s="47"/>
      <c r="VWX417" s="47"/>
      <c r="VWY417" s="47"/>
      <c r="VWZ417" s="47"/>
      <c r="VXA417" s="47"/>
      <c r="VXB417" s="47"/>
      <c r="VXC417" s="47"/>
      <c r="VXD417" s="47"/>
      <c r="VXE417" s="47"/>
      <c r="VXF417" s="47"/>
      <c r="VXG417" s="47"/>
      <c r="VXH417" s="47"/>
      <c r="VXI417" s="47"/>
      <c r="VXJ417" s="47"/>
      <c r="VXK417" s="47"/>
      <c r="VXL417" s="47"/>
      <c r="VXM417" s="47"/>
      <c r="VXN417" s="47"/>
      <c r="VXO417" s="47"/>
      <c r="VXP417" s="47"/>
      <c r="VXQ417" s="47"/>
      <c r="VXR417" s="47"/>
      <c r="VXS417" s="47"/>
      <c r="VXT417" s="47"/>
      <c r="VXU417" s="47"/>
      <c r="VXV417" s="47"/>
      <c r="VXW417" s="47"/>
      <c r="VXX417" s="47"/>
      <c r="VXY417" s="47"/>
      <c r="VXZ417" s="47"/>
      <c r="VYA417" s="47"/>
      <c r="VYB417" s="47"/>
      <c r="VYC417" s="47"/>
      <c r="VYD417" s="47"/>
      <c r="VYE417" s="47"/>
      <c r="VYF417" s="47"/>
      <c r="VYG417" s="47"/>
      <c r="VYH417" s="47"/>
      <c r="VYI417" s="47"/>
      <c r="VYJ417" s="47"/>
      <c r="VYK417" s="47"/>
      <c r="VYL417" s="47"/>
      <c r="VYM417" s="47"/>
      <c r="VYN417" s="47"/>
      <c r="VYO417" s="47"/>
      <c r="VYP417" s="47"/>
      <c r="VYQ417" s="47"/>
      <c r="VYR417" s="47"/>
      <c r="VYS417" s="47"/>
      <c r="VYT417" s="47"/>
      <c r="VYU417" s="47"/>
      <c r="VYV417" s="47"/>
      <c r="VYW417" s="47"/>
      <c r="VYX417" s="47"/>
      <c r="VYY417" s="47"/>
      <c r="VYZ417" s="47"/>
      <c r="VZA417" s="47"/>
      <c r="VZB417" s="47"/>
      <c r="VZC417" s="47"/>
      <c r="VZD417" s="47"/>
      <c r="VZE417" s="47"/>
      <c r="VZF417" s="47"/>
      <c r="VZG417" s="47"/>
      <c r="VZH417" s="47"/>
      <c r="VZI417" s="47"/>
      <c r="VZJ417" s="47"/>
      <c r="VZK417" s="47"/>
      <c r="VZL417" s="47"/>
      <c r="VZM417" s="47"/>
      <c r="VZN417" s="47"/>
      <c r="VZO417" s="47"/>
      <c r="VZP417" s="47"/>
      <c r="VZQ417" s="47"/>
      <c r="VZR417" s="47"/>
      <c r="VZS417" s="47"/>
      <c r="VZT417" s="47"/>
      <c r="VZU417" s="47"/>
      <c r="VZV417" s="47"/>
      <c r="VZW417" s="47"/>
      <c r="VZX417" s="47"/>
      <c r="VZY417" s="47"/>
      <c r="VZZ417" s="47"/>
      <c r="WAA417" s="47"/>
      <c r="WAB417" s="47"/>
      <c r="WAC417" s="47"/>
      <c r="WAD417" s="47"/>
      <c r="WAE417" s="47"/>
      <c r="WAF417" s="47"/>
      <c r="WAG417" s="47"/>
      <c r="WAH417" s="47"/>
      <c r="WAI417" s="47"/>
      <c r="WAJ417" s="47"/>
      <c r="WAK417" s="47"/>
      <c r="WAL417" s="47"/>
      <c r="WAM417" s="47"/>
      <c r="WAN417" s="47"/>
      <c r="WAO417" s="47"/>
      <c r="WAP417" s="47"/>
      <c r="WAQ417" s="47"/>
      <c r="WAR417" s="47"/>
      <c r="WAS417" s="47"/>
      <c r="WAT417" s="47"/>
      <c r="WAU417" s="47"/>
      <c r="WAV417" s="47"/>
      <c r="WAW417" s="47"/>
      <c r="WAX417" s="47"/>
      <c r="WAY417" s="47"/>
      <c r="WAZ417" s="47"/>
      <c r="WBA417" s="47"/>
      <c r="WBB417" s="47"/>
      <c r="WBC417" s="47"/>
      <c r="WBD417" s="47"/>
      <c r="WBE417" s="47"/>
      <c r="WBF417" s="47"/>
      <c r="WBG417" s="47"/>
      <c r="WBH417" s="47"/>
      <c r="WBI417" s="47"/>
      <c r="WBJ417" s="47"/>
      <c r="WBK417" s="47"/>
      <c r="WBL417" s="47"/>
      <c r="WBM417" s="47"/>
      <c r="WBN417" s="47"/>
      <c r="WBO417" s="47"/>
      <c r="WBP417" s="47"/>
      <c r="WBQ417" s="47"/>
      <c r="WBR417" s="47"/>
      <c r="WBS417" s="47"/>
      <c r="WBT417" s="47"/>
      <c r="WBU417" s="47"/>
      <c r="WBV417" s="47"/>
      <c r="WBW417" s="47"/>
      <c r="WBX417" s="47"/>
      <c r="WBY417" s="47"/>
      <c r="WBZ417" s="47"/>
      <c r="WCA417" s="47"/>
      <c r="WCB417" s="47"/>
      <c r="WCC417" s="47"/>
      <c r="WCD417" s="47"/>
      <c r="WCE417" s="47"/>
      <c r="WCF417" s="47"/>
      <c r="WCG417" s="47"/>
      <c r="WCH417" s="47"/>
      <c r="WCI417" s="47"/>
      <c r="WCJ417" s="47"/>
      <c r="WCK417" s="47"/>
      <c r="WCL417" s="47"/>
      <c r="WCM417" s="47"/>
      <c r="WCN417" s="47"/>
      <c r="WCO417" s="47"/>
      <c r="WCP417" s="47"/>
      <c r="WCQ417" s="47"/>
      <c r="WCR417" s="47"/>
      <c r="WCS417" s="47"/>
      <c r="WCT417" s="47"/>
      <c r="WCU417" s="47"/>
      <c r="WCV417" s="47"/>
      <c r="WCW417" s="47"/>
      <c r="WCX417" s="47"/>
      <c r="WCY417" s="47"/>
      <c r="WCZ417" s="47"/>
      <c r="WDA417" s="47"/>
      <c r="WDB417" s="47"/>
      <c r="WDC417" s="47"/>
      <c r="WDD417" s="47"/>
      <c r="WDE417" s="47"/>
      <c r="WDF417" s="47"/>
      <c r="WDG417" s="47"/>
      <c r="WDH417" s="47"/>
      <c r="WDI417" s="47"/>
      <c r="WDJ417" s="47"/>
      <c r="WDK417" s="47"/>
      <c r="WDL417" s="47"/>
      <c r="WDM417" s="47"/>
      <c r="WDN417" s="47"/>
      <c r="WDO417" s="47"/>
      <c r="WDP417" s="47"/>
      <c r="WDQ417" s="47"/>
      <c r="WDR417" s="47"/>
      <c r="WDS417" s="47"/>
      <c r="WDT417" s="47"/>
      <c r="WDU417" s="47"/>
      <c r="WDV417" s="47"/>
      <c r="WDW417" s="47"/>
      <c r="WDX417" s="47"/>
      <c r="WDY417" s="47"/>
      <c r="WDZ417" s="47"/>
      <c r="WEA417" s="47"/>
      <c r="WEB417" s="47"/>
      <c r="WEC417" s="47"/>
      <c r="WED417" s="47"/>
      <c r="WEE417" s="47"/>
      <c r="WEF417" s="47"/>
      <c r="WEG417" s="47"/>
      <c r="WEH417" s="47"/>
      <c r="WEI417" s="47"/>
      <c r="WEJ417" s="47"/>
      <c r="WEK417" s="47"/>
      <c r="WEL417" s="47"/>
      <c r="WEM417" s="47"/>
      <c r="WEN417" s="47"/>
      <c r="WEO417" s="47"/>
      <c r="WEP417" s="47"/>
      <c r="WEQ417" s="47"/>
      <c r="WER417" s="47"/>
      <c r="WES417" s="47"/>
      <c r="WET417" s="47"/>
      <c r="WEU417" s="47"/>
      <c r="WEV417" s="47"/>
      <c r="WEW417" s="47"/>
      <c r="WEX417" s="47"/>
      <c r="WEY417" s="47"/>
      <c r="WEZ417" s="47"/>
      <c r="WFA417" s="47"/>
      <c r="WFB417" s="47"/>
      <c r="WFC417" s="47"/>
      <c r="WFD417" s="47"/>
      <c r="WFE417" s="47"/>
      <c r="WFF417" s="47"/>
      <c r="WFG417" s="47"/>
      <c r="WFH417" s="47"/>
      <c r="WFI417" s="47"/>
      <c r="WFJ417" s="47"/>
      <c r="WFK417" s="47"/>
      <c r="WFL417" s="47"/>
      <c r="WFM417" s="47"/>
      <c r="WFN417" s="47"/>
      <c r="WFO417" s="47"/>
      <c r="WFP417" s="47"/>
      <c r="WFQ417" s="47"/>
      <c r="WFR417" s="47"/>
      <c r="WFS417" s="47"/>
      <c r="WFT417" s="47"/>
      <c r="WFU417" s="47"/>
      <c r="WFV417" s="47"/>
      <c r="WFW417" s="47"/>
      <c r="WFX417" s="47"/>
      <c r="WFY417" s="47"/>
      <c r="WFZ417" s="47"/>
      <c r="WGA417" s="47"/>
      <c r="WGB417" s="47"/>
      <c r="WGC417" s="47"/>
      <c r="WGD417" s="47"/>
      <c r="WGE417" s="47"/>
      <c r="WGF417" s="47"/>
      <c r="WGG417" s="47"/>
      <c r="WGH417" s="47"/>
      <c r="WGI417" s="47"/>
      <c r="WGJ417" s="47"/>
      <c r="WGK417" s="47"/>
      <c r="WGL417" s="47"/>
      <c r="WGM417" s="47"/>
      <c r="WGN417" s="47"/>
      <c r="WGO417" s="47"/>
      <c r="WGP417" s="47"/>
      <c r="WGQ417" s="47"/>
      <c r="WGR417" s="47"/>
      <c r="WGS417" s="47"/>
      <c r="WGT417" s="47"/>
      <c r="WGU417" s="47"/>
      <c r="WGV417" s="47"/>
      <c r="WGW417" s="47"/>
      <c r="WGX417" s="47"/>
      <c r="WGY417" s="47"/>
      <c r="WGZ417" s="47"/>
      <c r="WHA417" s="47"/>
      <c r="WHB417" s="47"/>
      <c r="WHC417" s="47"/>
      <c r="WHD417" s="47"/>
      <c r="WHE417" s="47"/>
      <c r="WHF417" s="47"/>
      <c r="WHG417" s="47"/>
      <c r="WHH417" s="47"/>
      <c r="WHI417" s="47"/>
      <c r="WHJ417" s="47"/>
      <c r="WHK417" s="47"/>
      <c r="WHL417" s="47"/>
      <c r="WHM417" s="47"/>
      <c r="WHN417" s="47"/>
      <c r="WHO417" s="47"/>
      <c r="WHP417" s="47"/>
      <c r="WHQ417" s="47"/>
      <c r="WHR417" s="47"/>
      <c r="WHS417" s="47"/>
      <c r="WHT417" s="47"/>
      <c r="WHU417" s="47"/>
      <c r="WHV417" s="47"/>
      <c r="WHW417" s="47"/>
      <c r="WHX417" s="47"/>
      <c r="WHY417" s="47"/>
      <c r="WHZ417" s="47"/>
      <c r="WIA417" s="47"/>
      <c r="WIB417" s="47"/>
      <c r="WIC417" s="47"/>
      <c r="WID417" s="47"/>
      <c r="WIE417" s="47"/>
      <c r="WIF417" s="47"/>
      <c r="WIG417" s="47"/>
      <c r="WIH417" s="47"/>
      <c r="WII417" s="47"/>
      <c r="WIJ417" s="47"/>
      <c r="WIK417" s="47"/>
      <c r="WIL417" s="47"/>
      <c r="WIM417" s="47"/>
      <c r="WIN417" s="47"/>
      <c r="WIO417" s="47"/>
      <c r="WIP417" s="47"/>
      <c r="WIQ417" s="47"/>
      <c r="WIR417" s="47"/>
      <c r="WIS417" s="47"/>
      <c r="WIT417" s="47"/>
      <c r="WIU417" s="47"/>
      <c r="WIV417" s="47"/>
      <c r="WIW417" s="47"/>
      <c r="WIX417" s="47"/>
      <c r="WIY417" s="47"/>
      <c r="WIZ417" s="47"/>
      <c r="WJA417" s="47"/>
      <c r="WJB417" s="47"/>
      <c r="WJC417" s="47"/>
      <c r="WJD417" s="47"/>
      <c r="WJE417" s="47"/>
      <c r="WJF417" s="47"/>
      <c r="WJG417" s="47"/>
      <c r="WJH417" s="47"/>
      <c r="WJI417" s="47"/>
      <c r="WJJ417" s="47"/>
      <c r="WJK417" s="47"/>
      <c r="WJL417" s="47"/>
      <c r="WJM417" s="47"/>
      <c r="WJN417" s="47"/>
      <c r="WJO417" s="47"/>
      <c r="WJP417" s="47"/>
      <c r="WJQ417" s="47"/>
      <c r="WJR417" s="47"/>
      <c r="WJS417" s="47"/>
      <c r="WJT417" s="47"/>
      <c r="WJU417" s="47"/>
      <c r="WJV417" s="47"/>
      <c r="WJW417" s="47"/>
      <c r="WJX417" s="47"/>
      <c r="WJY417" s="47"/>
      <c r="WJZ417" s="47"/>
      <c r="WKA417" s="47"/>
      <c r="WKB417" s="47"/>
      <c r="WKC417" s="47"/>
      <c r="WKD417" s="47"/>
      <c r="WKE417" s="47"/>
      <c r="WKF417" s="47"/>
      <c r="WKG417" s="47"/>
      <c r="WKH417" s="47"/>
      <c r="WKI417" s="47"/>
      <c r="WKJ417" s="47"/>
      <c r="WKK417" s="47"/>
      <c r="WKL417" s="47"/>
      <c r="WKM417" s="47"/>
      <c r="WKN417" s="47"/>
      <c r="WKO417" s="47"/>
      <c r="WKP417" s="47"/>
      <c r="WKQ417" s="47"/>
      <c r="WKR417" s="47"/>
      <c r="WKS417" s="47"/>
      <c r="WKT417" s="47"/>
      <c r="WKU417" s="47"/>
      <c r="WKV417" s="47"/>
      <c r="WKW417" s="47"/>
      <c r="WKX417" s="47"/>
      <c r="WKY417" s="47"/>
      <c r="WKZ417" s="47"/>
      <c r="WLA417" s="47"/>
      <c r="WLB417" s="47"/>
      <c r="WLC417" s="47"/>
      <c r="WLD417" s="47"/>
      <c r="WLE417" s="47"/>
      <c r="WLF417" s="47"/>
      <c r="WLG417" s="47"/>
      <c r="WLH417" s="47"/>
      <c r="WLI417" s="47"/>
      <c r="WLJ417" s="47"/>
      <c r="WLK417" s="47"/>
      <c r="WLL417" s="47"/>
      <c r="WLM417" s="47"/>
      <c r="WLN417" s="47"/>
      <c r="WLO417" s="47"/>
      <c r="WLP417" s="47"/>
      <c r="WLQ417" s="47"/>
      <c r="WLR417" s="47"/>
      <c r="WLS417" s="47"/>
      <c r="WLT417" s="47"/>
      <c r="WLU417" s="47"/>
      <c r="WLV417" s="47"/>
      <c r="WLW417" s="47"/>
      <c r="WLX417" s="47"/>
      <c r="WLY417" s="47"/>
      <c r="WLZ417" s="47"/>
      <c r="WMA417" s="47"/>
      <c r="WMB417" s="47"/>
      <c r="WMC417" s="47"/>
      <c r="WMD417" s="47"/>
      <c r="WME417" s="47"/>
      <c r="WMF417" s="47"/>
      <c r="WMG417" s="47"/>
      <c r="WMH417" s="47"/>
      <c r="WMI417" s="47"/>
      <c r="WMJ417" s="47"/>
      <c r="WMK417" s="47"/>
      <c r="WML417" s="47"/>
      <c r="WMM417" s="47"/>
      <c r="WMN417" s="47"/>
      <c r="WMO417" s="47"/>
      <c r="WMP417" s="47"/>
      <c r="WMQ417" s="47"/>
      <c r="WMR417" s="47"/>
      <c r="WMS417" s="47"/>
      <c r="WMT417" s="47"/>
      <c r="WMU417" s="47"/>
      <c r="WMV417" s="47"/>
      <c r="WMW417" s="47"/>
      <c r="WMX417" s="47"/>
      <c r="WMY417" s="47"/>
      <c r="WMZ417" s="47"/>
      <c r="WNA417" s="47"/>
      <c r="WNB417" s="47"/>
      <c r="WNC417" s="47"/>
      <c r="WND417" s="47"/>
      <c r="WNE417" s="47"/>
      <c r="WNF417" s="47"/>
      <c r="WNG417" s="47"/>
      <c r="WNH417" s="47"/>
      <c r="WNI417" s="47"/>
      <c r="WNJ417" s="47"/>
      <c r="WNK417" s="47"/>
      <c r="WNL417" s="47"/>
      <c r="WNM417" s="47"/>
      <c r="WNN417" s="47"/>
      <c r="WNO417" s="47"/>
      <c r="WNP417" s="47"/>
      <c r="WNQ417" s="47"/>
      <c r="WNR417" s="47"/>
      <c r="WNS417" s="47"/>
      <c r="WNT417" s="47"/>
      <c r="WNU417" s="47"/>
      <c r="WNV417" s="47"/>
      <c r="WNW417" s="47"/>
      <c r="WNX417" s="47"/>
      <c r="WNY417" s="47"/>
      <c r="WNZ417" s="47"/>
      <c r="WOA417" s="47"/>
      <c r="WOB417" s="47"/>
      <c r="WOC417" s="47"/>
      <c r="WOD417" s="47"/>
      <c r="WOE417" s="47"/>
      <c r="WOF417" s="47"/>
      <c r="WOG417" s="47"/>
      <c r="WOH417" s="47"/>
      <c r="WOI417" s="47"/>
      <c r="WOJ417" s="47"/>
      <c r="WOK417" s="47"/>
      <c r="WOL417" s="47"/>
      <c r="WOM417" s="47"/>
      <c r="WON417" s="47"/>
      <c r="WOO417" s="47"/>
      <c r="WOP417" s="47"/>
      <c r="WOQ417" s="47"/>
      <c r="WOR417" s="47"/>
      <c r="WOS417" s="47"/>
      <c r="WOT417" s="47"/>
      <c r="WOU417" s="47"/>
      <c r="WOV417" s="47"/>
      <c r="WOW417" s="47"/>
      <c r="WOX417" s="47"/>
      <c r="WOY417" s="47"/>
      <c r="WOZ417" s="47"/>
      <c r="WPA417" s="47"/>
      <c r="WPB417" s="47"/>
      <c r="WPC417" s="47"/>
      <c r="WPD417" s="47"/>
      <c r="WPE417" s="47"/>
      <c r="WPF417" s="47"/>
      <c r="WPG417" s="47"/>
      <c r="WPH417" s="47"/>
      <c r="WPI417" s="47"/>
      <c r="WPJ417" s="47"/>
      <c r="WPK417" s="47"/>
      <c r="WPL417" s="47"/>
      <c r="WPM417" s="47"/>
      <c r="WPN417" s="47"/>
      <c r="WPO417" s="47"/>
      <c r="WPP417" s="47"/>
      <c r="WPQ417" s="47"/>
      <c r="WPR417" s="47"/>
      <c r="WPS417" s="47"/>
      <c r="WPT417" s="47"/>
      <c r="WPU417" s="47"/>
      <c r="WPV417" s="47"/>
      <c r="WPW417" s="47"/>
      <c r="WPX417" s="47"/>
      <c r="WPY417" s="47"/>
      <c r="WPZ417" s="47"/>
      <c r="WQA417" s="47"/>
      <c r="WQB417" s="47"/>
      <c r="WQC417" s="47"/>
      <c r="WQD417" s="47"/>
      <c r="WQE417" s="47"/>
      <c r="WQF417" s="47"/>
      <c r="WQG417" s="47"/>
      <c r="WQH417" s="47"/>
      <c r="WQI417" s="47"/>
      <c r="WQJ417" s="47"/>
      <c r="WQK417" s="47"/>
      <c r="WQL417" s="47"/>
      <c r="WQM417" s="47"/>
      <c r="WQN417" s="47"/>
      <c r="WQO417" s="47"/>
      <c r="WQP417" s="47"/>
      <c r="WQQ417" s="47"/>
      <c r="WQR417" s="47"/>
      <c r="WQS417" s="47"/>
      <c r="WQT417" s="47"/>
      <c r="WQU417" s="47"/>
      <c r="WQV417" s="47"/>
      <c r="WQW417" s="47"/>
      <c r="WQX417" s="47"/>
      <c r="WQY417" s="47"/>
      <c r="WQZ417" s="47"/>
      <c r="WRA417" s="47"/>
      <c r="WRB417" s="47"/>
      <c r="WRC417" s="47"/>
      <c r="WRD417" s="47"/>
      <c r="WRE417" s="47"/>
      <c r="WRF417" s="47"/>
      <c r="WRG417" s="47"/>
      <c r="WRH417" s="47"/>
      <c r="WRI417" s="47"/>
      <c r="WRJ417" s="47"/>
      <c r="WRK417" s="47"/>
      <c r="WRL417" s="47"/>
      <c r="WRM417" s="47"/>
      <c r="WRN417" s="47"/>
      <c r="WRO417" s="47"/>
      <c r="WRP417" s="47"/>
      <c r="WRQ417" s="47"/>
      <c r="WRR417" s="47"/>
      <c r="WRS417" s="47"/>
      <c r="WRT417" s="47"/>
      <c r="WRU417" s="47"/>
      <c r="WRV417" s="47"/>
      <c r="WRW417" s="47"/>
      <c r="WRX417" s="47"/>
      <c r="WRY417" s="47"/>
      <c r="WRZ417" s="47"/>
      <c r="WSA417" s="47"/>
      <c r="WSB417" s="47"/>
      <c r="WSC417" s="47"/>
      <c r="WSD417" s="47"/>
      <c r="WSE417" s="47"/>
      <c r="WSF417" s="47"/>
      <c r="WSG417" s="47"/>
      <c r="WSH417" s="47"/>
      <c r="WSI417" s="47"/>
      <c r="WSJ417" s="47"/>
      <c r="WSK417" s="47"/>
      <c r="WSL417" s="47"/>
      <c r="WSM417" s="47"/>
      <c r="WSN417" s="47"/>
      <c r="WSO417" s="47"/>
      <c r="WSP417" s="47"/>
      <c r="WSQ417" s="47"/>
      <c r="WSR417" s="47"/>
      <c r="WSS417" s="47"/>
      <c r="WST417" s="47"/>
      <c r="WSU417" s="47"/>
      <c r="WSV417" s="47"/>
      <c r="WSW417" s="47"/>
      <c r="WSX417" s="47"/>
      <c r="WSY417" s="47"/>
      <c r="WSZ417" s="47"/>
      <c r="WTA417" s="47"/>
      <c r="WTB417" s="47"/>
      <c r="WTC417" s="47"/>
      <c r="WTD417" s="47"/>
      <c r="WTE417" s="47"/>
      <c r="WTF417" s="47"/>
      <c r="WTG417" s="47"/>
      <c r="WTH417" s="47"/>
      <c r="WTI417" s="47"/>
      <c r="WTJ417" s="47"/>
      <c r="WTK417" s="47"/>
      <c r="WTL417" s="47"/>
      <c r="WTM417" s="47"/>
      <c r="WTN417" s="47"/>
      <c r="WTO417" s="47"/>
      <c r="WTP417" s="47"/>
      <c r="WTQ417" s="47"/>
      <c r="WTR417" s="47"/>
      <c r="WTS417" s="47"/>
      <c r="WTT417" s="47"/>
      <c r="WTU417" s="47"/>
      <c r="WTV417" s="47"/>
      <c r="WTW417" s="47"/>
      <c r="WTX417" s="47"/>
      <c r="WTY417" s="47"/>
      <c r="WTZ417" s="47"/>
      <c r="WUA417" s="47"/>
      <c r="WUB417" s="47"/>
      <c r="WUC417" s="47"/>
      <c r="WUD417" s="47"/>
      <c r="WUE417" s="47"/>
      <c r="WUF417" s="47"/>
      <c r="WUG417" s="47"/>
      <c r="WUH417" s="47"/>
      <c r="WUI417" s="47"/>
      <c r="WUJ417" s="47"/>
      <c r="WUK417" s="47"/>
      <c r="WUL417" s="47"/>
      <c r="WUM417" s="47"/>
      <c r="WUN417" s="47"/>
      <c r="WUO417" s="47"/>
      <c r="WUP417" s="47"/>
      <c r="WUQ417" s="47"/>
      <c r="WUR417" s="47"/>
      <c r="WUS417" s="47"/>
      <c r="WUT417" s="47"/>
      <c r="WUU417" s="47"/>
      <c r="WUV417" s="47"/>
      <c r="WUW417" s="47"/>
      <c r="WUX417" s="47"/>
      <c r="WUY417" s="47"/>
      <c r="WUZ417" s="47"/>
      <c r="WVA417" s="47"/>
      <c r="WVB417" s="47"/>
      <c r="WVC417" s="47"/>
      <c r="WVD417" s="47"/>
      <c r="WVE417" s="47"/>
      <c r="WVF417" s="47"/>
      <c r="WVG417" s="47"/>
      <c r="WVH417" s="47"/>
      <c r="WVI417" s="47"/>
      <c r="WVJ417" s="47"/>
      <c r="WVK417" s="47"/>
      <c r="WVL417" s="47"/>
      <c r="WVM417" s="47"/>
      <c r="WVN417" s="47"/>
      <c r="WVO417" s="47"/>
      <c r="WVP417" s="47"/>
      <c r="WVQ417" s="47"/>
      <c r="WVR417" s="47"/>
      <c r="WVS417" s="47"/>
      <c r="WVT417" s="47"/>
      <c r="WVU417" s="47"/>
      <c r="WVV417" s="47"/>
      <c r="WVW417" s="47"/>
      <c r="WVX417" s="47"/>
      <c r="WVY417" s="47"/>
      <c r="WVZ417" s="47"/>
      <c r="WWA417" s="47"/>
      <c r="WWB417" s="47"/>
      <c r="WWC417" s="47"/>
      <c r="WWD417" s="47"/>
      <c r="WWE417" s="47"/>
      <c r="WWF417" s="47"/>
      <c r="WWG417" s="47"/>
      <c r="WWH417" s="47"/>
      <c r="WWI417" s="47"/>
      <c r="WWJ417" s="47"/>
      <c r="WWK417" s="47"/>
      <c r="WWL417" s="47"/>
      <c r="WWM417" s="47"/>
      <c r="WWN417" s="47"/>
      <c r="WWO417" s="47"/>
      <c r="WWP417" s="47"/>
      <c r="WWQ417" s="47"/>
      <c r="WWR417" s="47"/>
      <c r="WWS417" s="47"/>
      <c r="WWT417" s="47"/>
      <c r="WWU417" s="47"/>
      <c r="WWV417" s="47"/>
      <c r="WWW417" s="47"/>
      <c r="WWX417" s="47"/>
      <c r="WWY417" s="47"/>
      <c r="WWZ417" s="47"/>
      <c r="WXA417" s="47"/>
      <c r="WXB417" s="47"/>
      <c r="WXC417" s="47"/>
      <c r="WXD417" s="47"/>
      <c r="WXE417" s="47"/>
      <c r="WXF417" s="47"/>
      <c r="WXG417" s="47"/>
      <c r="WXH417" s="47"/>
      <c r="WXI417" s="47"/>
      <c r="WXJ417" s="47"/>
      <c r="WXK417" s="47"/>
      <c r="WXL417" s="47"/>
      <c r="WXM417" s="47"/>
      <c r="WXN417" s="47"/>
      <c r="WXO417" s="47"/>
      <c r="WXP417" s="47"/>
      <c r="WXQ417" s="47"/>
      <c r="WXR417" s="47"/>
      <c r="WXS417" s="47"/>
      <c r="WXT417" s="47"/>
      <c r="WXU417" s="47"/>
      <c r="WXV417" s="47"/>
      <c r="WXW417" s="47"/>
      <c r="WXX417" s="47"/>
      <c r="WXY417" s="47"/>
      <c r="WXZ417" s="47"/>
      <c r="WYA417" s="47"/>
      <c r="WYB417" s="47"/>
      <c r="WYC417" s="47"/>
      <c r="WYD417" s="47"/>
      <c r="WYE417" s="47"/>
      <c r="WYF417" s="47"/>
      <c r="WYG417" s="47"/>
      <c r="WYH417" s="47"/>
      <c r="WYI417" s="47"/>
      <c r="WYJ417" s="47"/>
      <c r="WYK417" s="47"/>
      <c r="WYL417" s="47"/>
      <c r="WYM417" s="47"/>
      <c r="WYN417" s="47"/>
      <c r="WYO417" s="47"/>
      <c r="WYP417" s="47"/>
      <c r="WYQ417" s="47"/>
      <c r="WYR417" s="47"/>
      <c r="WYS417" s="47"/>
      <c r="WYT417" s="47"/>
      <c r="WYU417" s="47"/>
      <c r="WYV417" s="47"/>
      <c r="WYW417" s="47"/>
      <c r="WYX417" s="47"/>
      <c r="WYY417" s="47"/>
      <c r="WYZ417" s="47"/>
      <c r="WZA417" s="47"/>
      <c r="WZB417" s="47"/>
      <c r="WZC417" s="47"/>
      <c r="WZD417" s="47"/>
      <c r="WZE417" s="47"/>
      <c r="WZF417" s="47"/>
      <c r="WZG417" s="47"/>
      <c r="WZH417" s="47"/>
      <c r="WZI417" s="47"/>
      <c r="WZJ417" s="47"/>
      <c r="WZK417" s="47"/>
      <c r="WZL417" s="47"/>
      <c r="WZM417" s="47"/>
      <c r="WZN417" s="47"/>
      <c r="WZO417" s="47"/>
      <c r="WZP417" s="47"/>
      <c r="WZQ417" s="47"/>
      <c r="WZR417" s="47"/>
      <c r="WZS417" s="47"/>
      <c r="WZT417" s="47"/>
      <c r="WZU417" s="47"/>
      <c r="WZV417" s="47"/>
      <c r="WZW417" s="47"/>
      <c r="WZX417" s="47"/>
      <c r="WZY417" s="47"/>
      <c r="WZZ417" s="47"/>
      <c r="XAA417" s="47"/>
      <c r="XAB417" s="47"/>
      <c r="XAC417" s="47"/>
      <c r="XAD417" s="47"/>
      <c r="XAE417" s="47"/>
      <c r="XAF417" s="47"/>
      <c r="XAG417" s="47"/>
      <c r="XAH417" s="47"/>
      <c r="XAI417" s="47"/>
      <c r="XAJ417" s="47"/>
      <c r="XAK417" s="47"/>
      <c r="XAL417" s="47"/>
      <c r="XAM417" s="47"/>
      <c r="XAN417" s="47"/>
      <c r="XAO417" s="47"/>
      <c r="XAP417" s="47"/>
      <c r="XAQ417" s="47"/>
      <c r="XAR417" s="47"/>
      <c r="XAS417" s="47"/>
      <c r="XAT417" s="47"/>
      <c r="XAU417" s="47"/>
      <c r="XAV417" s="47"/>
      <c r="XAW417" s="47"/>
      <c r="XAX417" s="47"/>
      <c r="XAY417" s="47"/>
      <c r="XAZ417" s="47"/>
      <c r="XBA417" s="47"/>
      <c r="XBB417" s="47"/>
      <c r="XBC417" s="47"/>
      <c r="XBD417" s="47"/>
      <c r="XBE417" s="47"/>
      <c r="XBF417" s="47"/>
      <c r="XBG417" s="47"/>
      <c r="XBH417" s="47"/>
      <c r="XBI417" s="47"/>
      <c r="XBJ417" s="47"/>
      <c r="XBK417" s="47"/>
      <c r="XBL417" s="47"/>
      <c r="XBM417" s="47"/>
      <c r="XBN417" s="47"/>
      <c r="XBO417" s="47"/>
      <c r="XBP417" s="47"/>
      <c r="XBQ417" s="47"/>
      <c r="XBR417" s="47"/>
      <c r="XBS417" s="47"/>
      <c r="XBT417" s="47"/>
      <c r="XBU417" s="47"/>
      <c r="XBV417" s="47"/>
      <c r="XBW417" s="47"/>
      <c r="XBX417" s="47"/>
      <c r="XBY417" s="47"/>
      <c r="XBZ417" s="47"/>
      <c r="XCA417" s="47"/>
      <c r="XCB417" s="47"/>
      <c r="XCC417" s="47"/>
      <c r="XCD417" s="47"/>
      <c r="XCE417" s="47"/>
      <c r="XCF417" s="47"/>
      <c r="XCG417" s="47"/>
      <c r="XCH417" s="47"/>
      <c r="XCI417" s="47"/>
      <c r="XCJ417" s="47"/>
      <c r="XCK417" s="47"/>
      <c r="XCL417" s="47"/>
      <c r="XCM417" s="47"/>
      <c r="XCN417" s="47"/>
      <c r="XCO417" s="47"/>
      <c r="XCP417" s="47"/>
      <c r="XCQ417" s="47"/>
      <c r="XCR417" s="47"/>
      <c r="XCS417" s="47"/>
      <c r="XCT417" s="47"/>
      <c r="XCU417" s="47"/>
      <c r="XCV417" s="47"/>
      <c r="XCW417" s="47"/>
      <c r="XCX417" s="47"/>
      <c r="XCY417" s="47"/>
      <c r="XCZ417" s="47"/>
      <c r="XDA417" s="47"/>
      <c r="XDB417" s="47"/>
      <c r="XDC417" s="47"/>
      <c r="XDD417" s="47"/>
      <c r="XDE417" s="47"/>
      <c r="XDF417" s="47"/>
      <c r="XDG417" s="47"/>
      <c r="XDH417" s="47"/>
      <c r="XDI417" s="47"/>
      <c r="XDJ417" s="47"/>
      <c r="XDK417" s="47"/>
      <c r="XDL417" s="47"/>
      <c r="XDM417" s="47"/>
      <c r="XDN417" s="47"/>
      <c r="XDO417" s="47"/>
      <c r="XDP417" s="47"/>
      <c r="XDQ417" s="47"/>
      <c r="XDR417" s="47"/>
      <c r="XDS417" s="47"/>
      <c r="XDT417" s="47"/>
      <c r="XDU417" s="47"/>
      <c r="XDV417" s="47"/>
      <c r="XDW417" s="47"/>
      <c r="XDX417" s="47"/>
      <c r="XDY417" s="47"/>
      <c r="XDZ417" s="47"/>
      <c r="XEA417" s="47"/>
      <c r="XEB417" s="47"/>
      <c r="XEC417" s="47"/>
      <c r="XED417" s="47"/>
      <c r="XEE417" s="47"/>
      <c r="XEF417" s="47"/>
      <c r="XEG417" s="47"/>
      <c r="XEH417" s="47"/>
      <c r="XEI417" s="47"/>
      <c r="XEJ417" s="47"/>
      <c r="XEK417" s="1"/>
      <c r="XEL417" s="1"/>
      <c r="XEM417" s="1"/>
      <c r="XEN417" s="1"/>
      <c r="XEO417" s="1"/>
      <c r="XEP417" s="1"/>
      <c r="XEQ417" s="1"/>
      <c r="XER417" s="1"/>
      <c r="XES417" s="1"/>
      <c r="XET417" s="1"/>
      <c r="XEU417" s="1"/>
      <c r="XEV417" s="1"/>
      <c r="XEW417" s="1"/>
      <c r="XEX417" s="1"/>
      <c r="XEY417" s="1"/>
      <c r="XEZ417" s="1"/>
      <c r="XFA417" s="1"/>
      <c r="XFB417" s="1"/>
      <c r="XFC417" s="1"/>
      <c r="XFD417" s="1"/>
    </row>
    <row r="418" s="46" customFormat="1" ht="36.75" spans="1:25">
      <c r="A418" s="51">
        <v>411</v>
      </c>
      <c r="B418" s="60" t="s">
        <v>671</v>
      </c>
      <c r="C418" s="60" t="s">
        <v>672</v>
      </c>
      <c r="D418" s="60" t="s">
        <v>673</v>
      </c>
      <c r="E418" s="60" t="s">
        <v>686</v>
      </c>
      <c r="F418" s="51">
        <v>54</v>
      </c>
      <c r="G418" s="60">
        <v>380</v>
      </c>
      <c r="H418" s="60">
        <v>380</v>
      </c>
      <c r="I418" s="60">
        <v>115.64642</v>
      </c>
      <c r="J418" s="60">
        <v>23.261954</v>
      </c>
      <c r="K418" s="60" t="str">
        <f>IF(H418&gt;300,"A","B")</f>
        <v>A</v>
      </c>
      <c r="L418" s="60" t="s">
        <v>687</v>
      </c>
      <c r="M418" s="51"/>
      <c r="N418" s="51"/>
      <c r="O418" s="60"/>
      <c r="P418" s="60" t="s">
        <v>688</v>
      </c>
      <c r="Q418" s="60" t="s">
        <v>689</v>
      </c>
      <c r="R418" s="60" t="s">
        <v>37</v>
      </c>
      <c r="S418" s="60"/>
      <c r="T418" s="60"/>
      <c r="U418" s="51"/>
      <c r="V418" s="54"/>
      <c r="W418" s="54"/>
      <c r="X418" s="60" t="s">
        <v>690</v>
      </c>
      <c r="Y418" s="54"/>
    </row>
    <row r="419" s="46" customFormat="1" ht="36.75" spans="1:25">
      <c r="A419" s="51">
        <v>412</v>
      </c>
      <c r="B419" s="60" t="s">
        <v>671</v>
      </c>
      <c r="C419" s="60" t="s">
        <v>672</v>
      </c>
      <c r="D419" s="60" t="s">
        <v>691</v>
      </c>
      <c r="E419" s="60" t="s">
        <v>692</v>
      </c>
      <c r="F419" s="51">
        <v>48</v>
      </c>
      <c r="G419" s="60">
        <v>295</v>
      </c>
      <c r="H419" s="60">
        <v>310</v>
      </c>
      <c r="I419" s="60">
        <v>115.690512</v>
      </c>
      <c r="J419" s="60">
        <v>23.31725</v>
      </c>
      <c r="K419" s="60" t="str">
        <f>IF(H419&gt;300,"A","B")</f>
        <v>A</v>
      </c>
      <c r="L419" s="60" t="s">
        <v>687</v>
      </c>
      <c r="M419" s="51"/>
      <c r="N419" s="51"/>
      <c r="O419" s="60"/>
      <c r="P419" s="60" t="s">
        <v>688</v>
      </c>
      <c r="Q419" s="60" t="s">
        <v>689</v>
      </c>
      <c r="R419" s="60" t="s">
        <v>37</v>
      </c>
      <c r="S419" s="60"/>
      <c r="T419" s="60"/>
      <c r="U419" s="51"/>
      <c r="V419" s="54"/>
      <c r="W419" s="54"/>
      <c r="X419" s="60" t="s">
        <v>690</v>
      </c>
      <c r="Y419" s="54"/>
    </row>
    <row r="420" s="46" customFormat="1" ht="36.75" spans="1:25">
      <c r="A420" s="51">
        <v>413</v>
      </c>
      <c r="B420" s="60" t="s">
        <v>671</v>
      </c>
      <c r="C420" s="60" t="s">
        <v>672</v>
      </c>
      <c r="D420" s="60" t="s">
        <v>691</v>
      </c>
      <c r="E420" s="60" t="s">
        <v>693</v>
      </c>
      <c r="F420" s="51">
        <v>48</v>
      </c>
      <c r="G420" s="60">
        <v>323</v>
      </c>
      <c r="H420" s="60">
        <v>386</v>
      </c>
      <c r="I420" s="60">
        <v>115.689868</v>
      </c>
      <c r="J420" s="60">
        <v>23.321724</v>
      </c>
      <c r="K420" s="60" t="str">
        <f>IF(H420&gt;300,"A","B")</f>
        <v>A</v>
      </c>
      <c r="L420" s="60" t="s">
        <v>687</v>
      </c>
      <c r="M420" s="51"/>
      <c r="N420" s="51"/>
      <c r="O420" s="60"/>
      <c r="P420" s="60" t="s">
        <v>688</v>
      </c>
      <c r="Q420" s="60" t="s">
        <v>689</v>
      </c>
      <c r="R420" s="60" t="s">
        <v>37</v>
      </c>
      <c r="S420" s="60"/>
      <c r="T420" s="60"/>
      <c r="U420" s="51"/>
      <c r="V420" s="54"/>
      <c r="W420" s="54"/>
      <c r="X420" s="60" t="s">
        <v>690</v>
      </c>
      <c r="Y420" s="54"/>
    </row>
    <row r="421" s="46" customFormat="1" ht="36.75" spans="1:25">
      <c r="A421" s="51">
        <v>414</v>
      </c>
      <c r="B421" s="60" t="s">
        <v>671</v>
      </c>
      <c r="C421" s="60" t="s">
        <v>672</v>
      </c>
      <c r="D421" s="60" t="s">
        <v>691</v>
      </c>
      <c r="E421" s="60" t="s">
        <v>694</v>
      </c>
      <c r="F421" s="51">
        <v>77</v>
      </c>
      <c r="G421" s="60">
        <v>461</v>
      </c>
      <c r="H421" s="60">
        <v>560</v>
      </c>
      <c r="I421" s="60">
        <v>115.690834</v>
      </c>
      <c r="J421" s="60">
        <v>23.315361</v>
      </c>
      <c r="K421" s="60" t="str">
        <f>IF(H421&gt;300,"A","B")</f>
        <v>A</v>
      </c>
      <c r="L421" s="60" t="s">
        <v>687</v>
      </c>
      <c r="M421" s="51"/>
      <c r="N421" s="51"/>
      <c r="O421" s="60"/>
      <c r="P421" s="60" t="s">
        <v>695</v>
      </c>
      <c r="Q421" s="60" t="s">
        <v>681</v>
      </c>
      <c r="R421" s="60" t="s">
        <v>37</v>
      </c>
      <c r="S421" s="60"/>
      <c r="T421" s="60"/>
      <c r="U421" s="51"/>
      <c r="V421" s="54"/>
      <c r="W421" s="54"/>
      <c r="X421" s="60" t="s">
        <v>690</v>
      </c>
      <c r="Y421" s="54"/>
    </row>
    <row r="422" s="46" customFormat="1" ht="36.75" spans="1:25">
      <c r="A422" s="51">
        <v>415</v>
      </c>
      <c r="B422" s="60" t="s">
        <v>671</v>
      </c>
      <c r="C422" s="60" t="s">
        <v>672</v>
      </c>
      <c r="D422" s="60" t="s">
        <v>696</v>
      </c>
      <c r="E422" s="60" t="s">
        <v>697</v>
      </c>
      <c r="F422" s="54">
        <v>25</v>
      </c>
      <c r="G422" s="60">
        <v>137</v>
      </c>
      <c r="H422" s="60">
        <v>202</v>
      </c>
      <c r="I422" s="60">
        <v>115.651471</v>
      </c>
      <c r="J422" s="60">
        <v>23.307031</v>
      </c>
      <c r="K422" s="60" t="str">
        <f>IF(H422&lt;100,"C","B")</f>
        <v>B</v>
      </c>
      <c r="L422" s="60" t="s">
        <v>687</v>
      </c>
      <c r="M422" s="54"/>
      <c r="N422" s="54"/>
      <c r="O422" s="60"/>
      <c r="P422" s="60" t="s">
        <v>688</v>
      </c>
      <c r="Q422" s="60" t="s">
        <v>689</v>
      </c>
      <c r="R422" s="60" t="s">
        <v>37</v>
      </c>
      <c r="S422" s="60"/>
      <c r="T422" s="60"/>
      <c r="U422" s="54"/>
      <c r="V422" s="54"/>
      <c r="W422" s="54"/>
      <c r="X422" s="60" t="s">
        <v>690</v>
      </c>
      <c r="Y422" s="54"/>
    </row>
    <row r="423" s="46" customFormat="1" ht="36.75" spans="1:25">
      <c r="A423" s="51">
        <v>416</v>
      </c>
      <c r="B423" s="60" t="s">
        <v>671</v>
      </c>
      <c r="C423" s="60" t="s">
        <v>672</v>
      </c>
      <c r="D423" s="60" t="s">
        <v>698</v>
      </c>
      <c r="E423" s="60" t="s">
        <v>699</v>
      </c>
      <c r="F423" s="51">
        <v>118</v>
      </c>
      <c r="G423" s="60">
        <v>481</v>
      </c>
      <c r="H423" s="60">
        <v>350</v>
      </c>
      <c r="I423" s="60">
        <v>115.651436</v>
      </c>
      <c r="J423" s="60">
        <v>23.307066</v>
      </c>
      <c r="K423" s="60" t="str">
        <f>IF(H423&gt;300,"A","B")</f>
        <v>A</v>
      </c>
      <c r="L423" s="60" t="s">
        <v>687</v>
      </c>
      <c r="M423" s="51"/>
      <c r="N423" s="51"/>
      <c r="O423" s="60"/>
      <c r="P423" s="60" t="s">
        <v>688</v>
      </c>
      <c r="Q423" s="60" t="s">
        <v>689</v>
      </c>
      <c r="R423" s="60" t="s">
        <v>37</v>
      </c>
      <c r="S423" s="60"/>
      <c r="T423" s="60"/>
      <c r="U423" s="51"/>
      <c r="V423" s="54"/>
      <c r="W423" s="54"/>
      <c r="X423" s="60" t="s">
        <v>690</v>
      </c>
      <c r="Y423" s="54"/>
    </row>
    <row r="424" s="46" customFormat="1" ht="15" spans="1:25">
      <c r="A424" s="51">
        <v>417</v>
      </c>
      <c r="B424" s="60" t="s">
        <v>671</v>
      </c>
      <c r="C424" s="60" t="s">
        <v>672</v>
      </c>
      <c r="D424" s="60" t="s">
        <v>700</v>
      </c>
      <c r="E424" s="60" t="s">
        <v>701</v>
      </c>
      <c r="F424" s="54">
        <v>55</v>
      </c>
      <c r="G424" s="60">
        <v>145</v>
      </c>
      <c r="H424" s="60">
        <v>195</v>
      </c>
      <c r="I424" s="60">
        <v>115.693924</v>
      </c>
      <c r="J424" s="60">
        <v>23.291699</v>
      </c>
      <c r="K424" s="60" t="str">
        <f t="shared" ref="K424:K438" si="17">IF(H424&lt;100,"C","B")</f>
        <v>B</v>
      </c>
      <c r="L424" s="60" t="s">
        <v>702</v>
      </c>
      <c r="M424" s="60"/>
      <c r="N424" s="60"/>
      <c r="O424" s="54"/>
      <c r="P424" s="54"/>
      <c r="Q424" s="54"/>
      <c r="R424" s="60" t="s">
        <v>703</v>
      </c>
      <c r="S424" s="60" t="s">
        <v>704</v>
      </c>
      <c r="T424" s="60" t="s">
        <v>37</v>
      </c>
      <c r="U424" s="60" t="s">
        <v>37</v>
      </c>
      <c r="V424" s="54"/>
      <c r="W424" s="54"/>
      <c r="X424" s="60" t="s">
        <v>690</v>
      </c>
      <c r="Y424" s="54"/>
    </row>
    <row r="425" s="46" customFormat="1" ht="15" spans="1:25">
      <c r="A425" s="51">
        <v>418</v>
      </c>
      <c r="B425" s="60" t="s">
        <v>671</v>
      </c>
      <c r="C425" s="60" t="s">
        <v>672</v>
      </c>
      <c r="D425" s="60" t="s">
        <v>696</v>
      </c>
      <c r="E425" s="60" t="s">
        <v>705</v>
      </c>
      <c r="F425" s="54">
        <v>36</v>
      </c>
      <c r="G425" s="60">
        <v>198</v>
      </c>
      <c r="H425" s="60">
        <v>82</v>
      </c>
      <c r="I425" s="60">
        <v>115.651404</v>
      </c>
      <c r="J425" s="60">
        <v>23.307089</v>
      </c>
      <c r="K425" s="60" t="str">
        <f t="shared" si="17"/>
        <v>C</v>
      </c>
      <c r="L425" s="60" t="s">
        <v>702</v>
      </c>
      <c r="M425" s="60"/>
      <c r="N425" s="60"/>
      <c r="O425" s="54"/>
      <c r="P425" s="54"/>
      <c r="Q425" s="54"/>
      <c r="R425" s="60" t="s">
        <v>703</v>
      </c>
      <c r="S425" s="60" t="s">
        <v>704</v>
      </c>
      <c r="T425" s="60" t="s">
        <v>37</v>
      </c>
      <c r="U425" s="60" t="s">
        <v>37</v>
      </c>
      <c r="V425" s="54"/>
      <c r="W425" s="54"/>
      <c r="X425" s="60" t="s">
        <v>690</v>
      </c>
      <c r="Y425" s="54"/>
    </row>
    <row r="426" s="46" customFormat="1" ht="15" spans="1:25">
      <c r="A426" s="51">
        <v>419</v>
      </c>
      <c r="B426" s="60" t="s">
        <v>671</v>
      </c>
      <c r="C426" s="60" t="s">
        <v>672</v>
      </c>
      <c r="D426" s="60" t="s">
        <v>706</v>
      </c>
      <c r="E426" s="60" t="s">
        <v>707</v>
      </c>
      <c r="F426" s="54">
        <v>25</v>
      </c>
      <c r="G426" s="60">
        <v>112</v>
      </c>
      <c r="H426" s="60">
        <v>22</v>
      </c>
      <c r="I426" s="60">
        <v>115.645738</v>
      </c>
      <c r="J426" s="60">
        <v>23.320593</v>
      </c>
      <c r="K426" s="60" t="str">
        <f t="shared" si="17"/>
        <v>C</v>
      </c>
      <c r="L426" s="60" t="s">
        <v>702</v>
      </c>
      <c r="M426" s="60"/>
      <c r="N426" s="60"/>
      <c r="O426" s="54"/>
      <c r="P426" s="54"/>
      <c r="Q426" s="54"/>
      <c r="R426" s="60" t="s">
        <v>703</v>
      </c>
      <c r="S426" s="60" t="s">
        <v>704</v>
      </c>
      <c r="T426" s="60" t="s">
        <v>37</v>
      </c>
      <c r="U426" s="60" t="s">
        <v>37</v>
      </c>
      <c r="V426" s="54"/>
      <c r="W426" s="54"/>
      <c r="X426" s="60" t="s">
        <v>690</v>
      </c>
      <c r="Y426" s="54"/>
    </row>
    <row r="427" s="46" customFormat="1" ht="15" spans="1:25">
      <c r="A427" s="51">
        <v>420</v>
      </c>
      <c r="B427" s="60" t="s">
        <v>671</v>
      </c>
      <c r="C427" s="60" t="s">
        <v>672</v>
      </c>
      <c r="D427" s="60" t="s">
        <v>706</v>
      </c>
      <c r="E427" s="60" t="s">
        <v>708</v>
      </c>
      <c r="F427" s="54">
        <v>45</v>
      </c>
      <c r="G427" s="60">
        <v>192</v>
      </c>
      <c r="H427" s="60">
        <v>15</v>
      </c>
      <c r="I427" s="60">
        <v>115.625851</v>
      </c>
      <c r="J427" s="60">
        <v>23.316184</v>
      </c>
      <c r="K427" s="60" t="str">
        <f t="shared" si="17"/>
        <v>C</v>
      </c>
      <c r="L427" s="60" t="s">
        <v>702</v>
      </c>
      <c r="M427" s="60"/>
      <c r="N427" s="60"/>
      <c r="O427" s="54"/>
      <c r="P427" s="54"/>
      <c r="Q427" s="54"/>
      <c r="R427" s="60" t="s">
        <v>703</v>
      </c>
      <c r="S427" s="60" t="s">
        <v>704</v>
      </c>
      <c r="T427" s="60" t="s">
        <v>37</v>
      </c>
      <c r="U427" s="60" t="s">
        <v>37</v>
      </c>
      <c r="V427" s="54"/>
      <c r="W427" s="54"/>
      <c r="X427" s="60" t="s">
        <v>690</v>
      </c>
      <c r="Y427" s="54"/>
    </row>
    <row r="428" s="46" customFormat="1" ht="15" spans="1:25">
      <c r="A428" s="51">
        <v>421</v>
      </c>
      <c r="B428" s="60" t="s">
        <v>671</v>
      </c>
      <c r="C428" s="60" t="s">
        <v>672</v>
      </c>
      <c r="D428" s="60" t="s">
        <v>706</v>
      </c>
      <c r="E428" s="60" t="s">
        <v>709</v>
      </c>
      <c r="F428" s="54">
        <v>58</v>
      </c>
      <c r="G428" s="60">
        <v>289</v>
      </c>
      <c r="H428" s="60">
        <v>50</v>
      </c>
      <c r="I428" s="60">
        <v>115.616937</v>
      </c>
      <c r="J428" s="60">
        <v>23.305775</v>
      </c>
      <c r="K428" s="60" t="str">
        <f t="shared" si="17"/>
        <v>C</v>
      </c>
      <c r="L428" s="60" t="s">
        <v>702</v>
      </c>
      <c r="M428" s="60"/>
      <c r="N428" s="60"/>
      <c r="O428" s="54"/>
      <c r="P428" s="54"/>
      <c r="Q428" s="54"/>
      <c r="R428" s="60" t="s">
        <v>703</v>
      </c>
      <c r="S428" s="60" t="s">
        <v>704</v>
      </c>
      <c r="T428" s="60" t="s">
        <v>37</v>
      </c>
      <c r="U428" s="60" t="s">
        <v>37</v>
      </c>
      <c r="V428" s="54"/>
      <c r="W428" s="54"/>
      <c r="X428" s="60" t="s">
        <v>690</v>
      </c>
      <c r="Y428" s="54"/>
    </row>
    <row r="429" s="46" customFormat="1" ht="15" spans="1:25">
      <c r="A429" s="51">
        <v>422</v>
      </c>
      <c r="B429" s="60" t="s">
        <v>671</v>
      </c>
      <c r="C429" s="60" t="s">
        <v>672</v>
      </c>
      <c r="D429" s="60" t="s">
        <v>706</v>
      </c>
      <c r="E429" s="60" t="s">
        <v>710</v>
      </c>
      <c r="F429" s="54">
        <v>28</v>
      </c>
      <c r="G429" s="60">
        <v>121</v>
      </c>
      <c r="H429" s="60">
        <v>28</v>
      </c>
      <c r="I429" s="60">
        <v>115.627254</v>
      </c>
      <c r="J429" s="60">
        <v>23.316142</v>
      </c>
      <c r="K429" s="60" t="str">
        <f t="shared" si="17"/>
        <v>C</v>
      </c>
      <c r="L429" s="60" t="s">
        <v>702</v>
      </c>
      <c r="M429" s="60"/>
      <c r="N429" s="60"/>
      <c r="O429" s="54"/>
      <c r="P429" s="54"/>
      <c r="Q429" s="54"/>
      <c r="R429" s="60" t="s">
        <v>703</v>
      </c>
      <c r="S429" s="60" t="s">
        <v>704</v>
      </c>
      <c r="T429" s="60" t="s">
        <v>37</v>
      </c>
      <c r="U429" s="60" t="s">
        <v>37</v>
      </c>
      <c r="V429" s="54"/>
      <c r="W429" s="54"/>
      <c r="X429" s="60" t="s">
        <v>690</v>
      </c>
      <c r="Y429" s="54"/>
    </row>
    <row r="430" s="46" customFormat="1" ht="15" spans="1:25">
      <c r="A430" s="51">
        <v>423</v>
      </c>
      <c r="B430" s="60" t="s">
        <v>671</v>
      </c>
      <c r="C430" s="60" t="s">
        <v>672</v>
      </c>
      <c r="D430" s="60" t="s">
        <v>706</v>
      </c>
      <c r="E430" s="60" t="s">
        <v>711</v>
      </c>
      <c r="F430" s="54">
        <v>45</v>
      </c>
      <c r="G430" s="60">
        <v>216</v>
      </c>
      <c r="H430" s="60">
        <v>30</v>
      </c>
      <c r="I430" s="60">
        <v>115.625851</v>
      </c>
      <c r="J430" s="60">
        <v>23.316184</v>
      </c>
      <c r="K430" s="60" t="str">
        <f t="shared" si="17"/>
        <v>C</v>
      </c>
      <c r="L430" s="60" t="s">
        <v>702</v>
      </c>
      <c r="M430" s="60"/>
      <c r="N430" s="60"/>
      <c r="O430" s="54"/>
      <c r="P430" s="54"/>
      <c r="Q430" s="54"/>
      <c r="R430" s="60" t="s">
        <v>703</v>
      </c>
      <c r="S430" s="60" t="s">
        <v>704</v>
      </c>
      <c r="T430" s="60" t="s">
        <v>37</v>
      </c>
      <c r="U430" s="60" t="s">
        <v>37</v>
      </c>
      <c r="V430" s="54"/>
      <c r="W430" s="54"/>
      <c r="X430" s="60" t="s">
        <v>690</v>
      </c>
      <c r="Y430" s="54"/>
    </row>
    <row r="431" s="46" customFormat="1" ht="15" spans="1:25">
      <c r="A431" s="51">
        <v>424</v>
      </c>
      <c r="B431" s="60" t="s">
        <v>671</v>
      </c>
      <c r="C431" s="60" t="s">
        <v>672</v>
      </c>
      <c r="D431" s="60" t="s">
        <v>712</v>
      </c>
      <c r="E431" s="60" t="s">
        <v>713</v>
      </c>
      <c r="F431" s="54">
        <v>27</v>
      </c>
      <c r="G431" s="60">
        <v>178</v>
      </c>
      <c r="H431" s="60">
        <v>20</v>
      </c>
      <c r="I431" s="60">
        <v>115.611276</v>
      </c>
      <c r="J431" s="60">
        <v>23.293373</v>
      </c>
      <c r="K431" s="60" t="str">
        <f t="shared" si="17"/>
        <v>C</v>
      </c>
      <c r="L431" s="60" t="s">
        <v>702</v>
      </c>
      <c r="M431" s="60"/>
      <c r="N431" s="60"/>
      <c r="O431" s="54"/>
      <c r="P431" s="54"/>
      <c r="Q431" s="54"/>
      <c r="R431" s="60" t="s">
        <v>703</v>
      </c>
      <c r="S431" s="60" t="s">
        <v>704</v>
      </c>
      <c r="T431" s="60" t="s">
        <v>37</v>
      </c>
      <c r="U431" s="60" t="s">
        <v>37</v>
      </c>
      <c r="V431" s="54"/>
      <c r="W431" s="54"/>
      <c r="X431" s="60" t="s">
        <v>690</v>
      </c>
      <c r="Y431" s="54"/>
    </row>
    <row r="432" s="46" customFormat="1" ht="15" spans="1:25">
      <c r="A432" s="51">
        <v>425</v>
      </c>
      <c r="B432" s="60" t="s">
        <v>671</v>
      </c>
      <c r="C432" s="60" t="s">
        <v>672</v>
      </c>
      <c r="D432" s="60" t="s">
        <v>712</v>
      </c>
      <c r="E432" s="60" t="s">
        <v>714</v>
      </c>
      <c r="F432" s="54">
        <v>40</v>
      </c>
      <c r="G432" s="60">
        <v>301</v>
      </c>
      <c r="H432" s="60">
        <v>30</v>
      </c>
      <c r="I432" s="60">
        <v>115.616336</v>
      </c>
      <c r="J432" s="60">
        <v>23.290574</v>
      </c>
      <c r="K432" s="60" t="str">
        <f t="shared" si="17"/>
        <v>C</v>
      </c>
      <c r="L432" s="60" t="s">
        <v>702</v>
      </c>
      <c r="M432" s="60"/>
      <c r="N432" s="60"/>
      <c r="O432" s="54"/>
      <c r="P432" s="54"/>
      <c r="Q432" s="54"/>
      <c r="R432" s="60" t="s">
        <v>703</v>
      </c>
      <c r="S432" s="60" t="s">
        <v>704</v>
      </c>
      <c r="T432" s="60" t="s">
        <v>37</v>
      </c>
      <c r="U432" s="60" t="s">
        <v>37</v>
      </c>
      <c r="V432" s="54"/>
      <c r="W432" s="54"/>
      <c r="X432" s="60" t="s">
        <v>690</v>
      </c>
      <c r="Y432" s="54"/>
    </row>
    <row r="433" s="46" customFormat="1" ht="15" spans="1:25">
      <c r="A433" s="51">
        <v>426</v>
      </c>
      <c r="B433" s="60" t="s">
        <v>671</v>
      </c>
      <c r="C433" s="60" t="s">
        <v>672</v>
      </c>
      <c r="D433" s="60" t="s">
        <v>712</v>
      </c>
      <c r="E433" s="60" t="s">
        <v>715</v>
      </c>
      <c r="F433" s="54">
        <v>25</v>
      </c>
      <c r="G433" s="60">
        <v>158</v>
      </c>
      <c r="H433" s="60">
        <v>44</v>
      </c>
      <c r="I433" s="60">
        <v>115.611276</v>
      </c>
      <c r="J433" s="60">
        <v>23.293373</v>
      </c>
      <c r="K433" s="60" t="str">
        <f t="shared" si="17"/>
        <v>C</v>
      </c>
      <c r="L433" s="60" t="s">
        <v>702</v>
      </c>
      <c r="M433" s="60"/>
      <c r="N433" s="60"/>
      <c r="O433" s="54"/>
      <c r="P433" s="54"/>
      <c r="Q433" s="54"/>
      <c r="R433" s="60" t="s">
        <v>703</v>
      </c>
      <c r="S433" s="60" t="s">
        <v>704</v>
      </c>
      <c r="T433" s="60" t="s">
        <v>37</v>
      </c>
      <c r="U433" s="60" t="s">
        <v>37</v>
      </c>
      <c r="V433" s="54"/>
      <c r="W433" s="54"/>
      <c r="X433" s="60" t="s">
        <v>690</v>
      </c>
      <c r="Y433" s="54"/>
    </row>
    <row r="434" s="46" customFormat="1" ht="15" spans="1:25">
      <c r="A434" s="51">
        <v>427</v>
      </c>
      <c r="B434" s="60" t="s">
        <v>671</v>
      </c>
      <c r="C434" s="60" t="s">
        <v>672</v>
      </c>
      <c r="D434" s="60" t="s">
        <v>712</v>
      </c>
      <c r="E434" s="60" t="s">
        <v>716</v>
      </c>
      <c r="F434" s="54">
        <v>26</v>
      </c>
      <c r="G434" s="60">
        <v>165</v>
      </c>
      <c r="H434" s="60">
        <v>15</v>
      </c>
      <c r="I434" s="60">
        <v>115.611276</v>
      </c>
      <c r="J434" s="60">
        <v>23.293373</v>
      </c>
      <c r="K434" s="60" t="str">
        <f t="shared" si="17"/>
        <v>C</v>
      </c>
      <c r="L434" s="60" t="s">
        <v>702</v>
      </c>
      <c r="M434" s="60"/>
      <c r="N434" s="60"/>
      <c r="O434" s="54"/>
      <c r="P434" s="54"/>
      <c r="Q434" s="54"/>
      <c r="R434" s="60" t="s">
        <v>703</v>
      </c>
      <c r="S434" s="60" t="s">
        <v>704</v>
      </c>
      <c r="T434" s="60" t="s">
        <v>37</v>
      </c>
      <c r="U434" s="60" t="s">
        <v>37</v>
      </c>
      <c r="V434" s="54"/>
      <c r="W434" s="54"/>
      <c r="X434" s="60" t="s">
        <v>690</v>
      </c>
      <c r="Y434" s="54"/>
    </row>
    <row r="435" s="46" customFormat="1" ht="15" spans="1:25">
      <c r="A435" s="51">
        <v>428</v>
      </c>
      <c r="B435" s="60" t="s">
        <v>671</v>
      </c>
      <c r="C435" s="60" t="s">
        <v>672</v>
      </c>
      <c r="D435" s="60" t="s">
        <v>712</v>
      </c>
      <c r="E435" s="60" t="s">
        <v>717</v>
      </c>
      <c r="F435" s="54">
        <v>43</v>
      </c>
      <c r="G435" s="60">
        <v>1320</v>
      </c>
      <c r="H435" s="60">
        <v>26</v>
      </c>
      <c r="I435" s="60">
        <v>115.616336</v>
      </c>
      <c r="J435" s="60">
        <v>23.290574</v>
      </c>
      <c r="K435" s="60" t="str">
        <f t="shared" si="17"/>
        <v>C</v>
      </c>
      <c r="L435" s="60" t="s">
        <v>702</v>
      </c>
      <c r="M435" s="60"/>
      <c r="N435" s="60"/>
      <c r="O435" s="54"/>
      <c r="P435" s="54"/>
      <c r="Q435" s="54"/>
      <c r="R435" s="60" t="s">
        <v>703</v>
      </c>
      <c r="S435" s="60" t="s">
        <v>704</v>
      </c>
      <c r="T435" s="60" t="s">
        <v>37</v>
      </c>
      <c r="U435" s="60" t="s">
        <v>37</v>
      </c>
      <c r="V435" s="54"/>
      <c r="W435" s="54"/>
      <c r="X435" s="60" t="s">
        <v>690</v>
      </c>
      <c r="Y435" s="54"/>
    </row>
    <row r="436" s="46" customFormat="1" ht="15" spans="1:25">
      <c r="A436" s="51">
        <v>429</v>
      </c>
      <c r="B436" s="60" t="s">
        <v>671</v>
      </c>
      <c r="C436" s="60" t="s">
        <v>672</v>
      </c>
      <c r="D436" s="60" t="s">
        <v>718</v>
      </c>
      <c r="E436" s="60" t="s">
        <v>719</v>
      </c>
      <c r="F436" s="54">
        <v>65</v>
      </c>
      <c r="G436" s="60">
        <v>340</v>
      </c>
      <c r="H436" s="60">
        <v>110</v>
      </c>
      <c r="I436" s="60">
        <v>115.652309</v>
      </c>
      <c r="J436" s="60">
        <v>23.289627</v>
      </c>
      <c r="K436" s="60" t="str">
        <f t="shared" si="17"/>
        <v>B</v>
      </c>
      <c r="L436" s="60" t="s">
        <v>702</v>
      </c>
      <c r="M436" s="60"/>
      <c r="N436" s="60"/>
      <c r="O436" s="54"/>
      <c r="P436" s="54"/>
      <c r="Q436" s="54"/>
      <c r="R436" s="60" t="s">
        <v>703</v>
      </c>
      <c r="S436" s="60" t="s">
        <v>704</v>
      </c>
      <c r="T436" s="60" t="s">
        <v>37</v>
      </c>
      <c r="U436" s="60" t="s">
        <v>37</v>
      </c>
      <c r="V436" s="54"/>
      <c r="W436" s="54"/>
      <c r="X436" s="60" t="s">
        <v>690</v>
      </c>
      <c r="Y436" s="54"/>
    </row>
    <row r="437" s="46" customFormat="1" ht="36.75" spans="1:25">
      <c r="A437" s="51">
        <v>430</v>
      </c>
      <c r="B437" s="60" t="s">
        <v>671</v>
      </c>
      <c r="C437" s="60" t="s">
        <v>720</v>
      </c>
      <c r="D437" s="60" t="s">
        <v>721</v>
      </c>
      <c r="E437" s="60" t="s">
        <v>722</v>
      </c>
      <c r="F437" s="54">
        <v>80</v>
      </c>
      <c r="G437" s="60">
        <v>550</v>
      </c>
      <c r="H437" s="60">
        <v>290</v>
      </c>
      <c r="I437" s="60">
        <v>115.737634</v>
      </c>
      <c r="J437" s="60">
        <v>23.271416</v>
      </c>
      <c r="K437" s="60" t="str">
        <f t="shared" si="17"/>
        <v>B</v>
      </c>
      <c r="L437" s="60" t="s">
        <v>687</v>
      </c>
      <c r="M437" s="54"/>
      <c r="N437" s="54"/>
      <c r="O437" s="60"/>
      <c r="P437" s="60" t="s">
        <v>688</v>
      </c>
      <c r="Q437" s="60" t="s">
        <v>689</v>
      </c>
      <c r="R437" s="60" t="s">
        <v>37</v>
      </c>
      <c r="S437" s="60"/>
      <c r="T437" s="60"/>
      <c r="U437" s="54"/>
      <c r="V437" s="54"/>
      <c r="W437" s="54"/>
      <c r="X437" s="60" t="s">
        <v>690</v>
      </c>
      <c r="Y437" s="54"/>
    </row>
    <row r="438" s="46" customFormat="1" ht="36.75" spans="1:25">
      <c r="A438" s="51">
        <v>431</v>
      </c>
      <c r="B438" s="60" t="s">
        <v>671</v>
      </c>
      <c r="C438" s="60" t="s">
        <v>720</v>
      </c>
      <c r="D438" s="60" t="s">
        <v>721</v>
      </c>
      <c r="E438" s="60" t="s">
        <v>723</v>
      </c>
      <c r="F438" s="54">
        <v>75</v>
      </c>
      <c r="G438" s="60">
        <v>650</v>
      </c>
      <c r="H438" s="60">
        <v>255</v>
      </c>
      <c r="I438" s="60">
        <v>115.732138</v>
      </c>
      <c r="J438" s="60">
        <v>23.272797</v>
      </c>
      <c r="K438" s="60" t="str">
        <f t="shared" si="17"/>
        <v>B</v>
      </c>
      <c r="L438" s="60" t="s">
        <v>687</v>
      </c>
      <c r="M438" s="54"/>
      <c r="N438" s="54"/>
      <c r="O438" s="60"/>
      <c r="P438" s="60" t="s">
        <v>688</v>
      </c>
      <c r="Q438" s="60" t="s">
        <v>689</v>
      </c>
      <c r="R438" s="60" t="s">
        <v>37</v>
      </c>
      <c r="S438" s="60"/>
      <c r="T438" s="60"/>
      <c r="U438" s="54"/>
      <c r="V438" s="54"/>
      <c r="W438" s="54"/>
      <c r="X438" s="60" t="s">
        <v>690</v>
      </c>
      <c r="Y438" s="54"/>
    </row>
    <row r="439" s="46" customFormat="1" ht="36.75" spans="1:25">
      <c r="A439" s="51">
        <v>432</v>
      </c>
      <c r="B439" s="60" t="s">
        <v>671</v>
      </c>
      <c r="C439" s="60" t="s">
        <v>720</v>
      </c>
      <c r="D439" s="60" t="s">
        <v>724</v>
      </c>
      <c r="E439" s="60" t="s">
        <v>725</v>
      </c>
      <c r="F439" s="51">
        <v>124</v>
      </c>
      <c r="G439" s="60">
        <v>778</v>
      </c>
      <c r="H439" s="60">
        <v>483</v>
      </c>
      <c r="I439" s="60">
        <v>115.712305</v>
      </c>
      <c r="J439" s="60">
        <v>23.289974</v>
      </c>
      <c r="K439" s="60" t="str">
        <f>IF(H439&gt;300,"A","B")</f>
        <v>A</v>
      </c>
      <c r="L439" s="60" t="s">
        <v>687</v>
      </c>
      <c r="M439" s="51"/>
      <c r="N439" s="51"/>
      <c r="O439" s="60"/>
      <c r="P439" s="60" t="s">
        <v>695</v>
      </c>
      <c r="Q439" s="60" t="s">
        <v>681</v>
      </c>
      <c r="R439" s="60" t="s">
        <v>37</v>
      </c>
      <c r="S439" s="60"/>
      <c r="T439" s="60"/>
      <c r="U439" s="51"/>
      <c r="V439" s="54"/>
      <c r="W439" s="54"/>
      <c r="X439" s="60" t="s">
        <v>690</v>
      </c>
      <c r="Y439" s="54"/>
    </row>
    <row r="440" s="46" customFormat="1" ht="36.75" spans="1:25">
      <c r="A440" s="51">
        <v>433</v>
      </c>
      <c r="B440" s="60" t="s">
        <v>671</v>
      </c>
      <c r="C440" s="60" t="s">
        <v>720</v>
      </c>
      <c r="D440" s="60" t="s">
        <v>726</v>
      </c>
      <c r="E440" s="60" t="s">
        <v>727</v>
      </c>
      <c r="F440" s="51">
        <v>79</v>
      </c>
      <c r="G440" s="60">
        <v>510</v>
      </c>
      <c r="H440" s="60">
        <v>390</v>
      </c>
      <c r="I440" s="60">
        <v>115.704301</v>
      </c>
      <c r="J440" s="60">
        <v>23.282369</v>
      </c>
      <c r="K440" s="60" t="str">
        <f>IF(H440&gt;300,"A","B")</f>
        <v>A</v>
      </c>
      <c r="L440" s="60" t="s">
        <v>687</v>
      </c>
      <c r="M440" s="51"/>
      <c r="N440" s="51"/>
      <c r="O440" s="60"/>
      <c r="P440" s="60" t="s">
        <v>688</v>
      </c>
      <c r="Q440" s="60" t="s">
        <v>689</v>
      </c>
      <c r="R440" s="60" t="s">
        <v>37</v>
      </c>
      <c r="S440" s="60"/>
      <c r="T440" s="60"/>
      <c r="U440" s="51"/>
      <c r="V440" s="54"/>
      <c r="W440" s="54"/>
      <c r="X440" s="60" t="s">
        <v>690</v>
      </c>
      <c r="Y440" s="54"/>
    </row>
    <row r="441" s="46" customFormat="1" ht="36.75" spans="1:25">
      <c r="A441" s="51">
        <v>434</v>
      </c>
      <c r="B441" s="60" t="s">
        <v>671</v>
      </c>
      <c r="C441" s="60" t="s">
        <v>720</v>
      </c>
      <c r="D441" s="60" t="s">
        <v>728</v>
      </c>
      <c r="E441" s="60" t="s">
        <v>729</v>
      </c>
      <c r="F441" s="54">
        <v>69</v>
      </c>
      <c r="G441" s="60">
        <v>456</v>
      </c>
      <c r="H441" s="60">
        <v>285</v>
      </c>
      <c r="I441" s="60">
        <v>115.694437</v>
      </c>
      <c r="J441" s="60">
        <v>23.277206</v>
      </c>
      <c r="K441" s="60" t="str">
        <f t="shared" ref="K441:K446" si="18">IF(H441&lt;100,"C","B")</f>
        <v>B</v>
      </c>
      <c r="L441" s="60" t="s">
        <v>687</v>
      </c>
      <c r="M441" s="54"/>
      <c r="N441" s="54"/>
      <c r="O441" s="60"/>
      <c r="P441" s="60" t="s">
        <v>688</v>
      </c>
      <c r="Q441" s="60" t="s">
        <v>689</v>
      </c>
      <c r="R441" s="60" t="s">
        <v>37</v>
      </c>
      <c r="S441" s="60"/>
      <c r="T441" s="60"/>
      <c r="U441" s="54"/>
      <c r="V441" s="54"/>
      <c r="W441" s="54"/>
      <c r="X441" s="60" t="s">
        <v>690</v>
      </c>
      <c r="Y441" s="54"/>
    </row>
    <row r="442" s="46" customFormat="1" ht="15" spans="1:25">
      <c r="A442" s="51">
        <v>435</v>
      </c>
      <c r="B442" s="60" t="s">
        <v>671</v>
      </c>
      <c r="C442" s="60" t="s">
        <v>720</v>
      </c>
      <c r="D442" s="60" t="s">
        <v>724</v>
      </c>
      <c r="E442" s="60" t="s">
        <v>730</v>
      </c>
      <c r="F442" s="54">
        <v>71</v>
      </c>
      <c r="G442" s="60">
        <v>498</v>
      </c>
      <c r="H442" s="60">
        <v>180</v>
      </c>
      <c r="I442" s="60">
        <v>115.709707</v>
      </c>
      <c r="J442" s="60">
        <v>23.295608</v>
      </c>
      <c r="K442" s="60" t="str">
        <f t="shared" si="18"/>
        <v>B</v>
      </c>
      <c r="L442" s="60" t="s">
        <v>702</v>
      </c>
      <c r="M442" s="60"/>
      <c r="N442" s="60"/>
      <c r="O442" s="54"/>
      <c r="P442" s="54"/>
      <c r="Q442" s="54"/>
      <c r="R442" s="60" t="s">
        <v>703</v>
      </c>
      <c r="S442" s="60" t="s">
        <v>731</v>
      </c>
      <c r="T442" s="60" t="s">
        <v>37</v>
      </c>
      <c r="U442" s="54"/>
      <c r="V442" s="54"/>
      <c r="W442" s="54"/>
      <c r="X442" s="60" t="s">
        <v>690</v>
      </c>
      <c r="Y442" s="54"/>
    </row>
    <row r="443" s="46" customFormat="1" ht="15" spans="1:25">
      <c r="A443" s="51">
        <v>436</v>
      </c>
      <c r="B443" s="60" t="s">
        <v>671</v>
      </c>
      <c r="C443" s="60" t="s">
        <v>720</v>
      </c>
      <c r="D443" s="60" t="s">
        <v>726</v>
      </c>
      <c r="E443" s="60" t="s">
        <v>732</v>
      </c>
      <c r="F443" s="54">
        <v>56</v>
      </c>
      <c r="G443" s="60">
        <v>380</v>
      </c>
      <c r="H443" s="60">
        <v>160</v>
      </c>
      <c r="I443" s="60">
        <v>115.708524</v>
      </c>
      <c r="J443" s="60">
        <v>23.283519</v>
      </c>
      <c r="K443" s="60" t="str">
        <f t="shared" si="18"/>
        <v>B</v>
      </c>
      <c r="L443" s="60" t="s">
        <v>702</v>
      </c>
      <c r="M443" s="60"/>
      <c r="N443" s="60"/>
      <c r="O443" s="54"/>
      <c r="P443" s="54"/>
      <c r="Q443" s="54"/>
      <c r="R443" s="60" t="s">
        <v>703</v>
      </c>
      <c r="S443" s="60" t="s">
        <v>731</v>
      </c>
      <c r="T443" s="60" t="s">
        <v>37</v>
      </c>
      <c r="U443" s="54"/>
      <c r="V443" s="54"/>
      <c r="W443" s="54"/>
      <c r="X443" s="60" t="s">
        <v>690</v>
      </c>
      <c r="Y443" s="54"/>
    </row>
    <row r="444" s="46" customFormat="1" ht="15" spans="1:25">
      <c r="A444" s="51">
        <v>437</v>
      </c>
      <c r="B444" s="60" t="s">
        <v>671</v>
      </c>
      <c r="C444" s="60" t="s">
        <v>720</v>
      </c>
      <c r="D444" s="60" t="s">
        <v>733</v>
      </c>
      <c r="E444" s="60" t="s">
        <v>734</v>
      </c>
      <c r="F444" s="54">
        <v>84</v>
      </c>
      <c r="G444" s="60">
        <v>500</v>
      </c>
      <c r="H444" s="60">
        <v>66</v>
      </c>
      <c r="I444" s="60">
        <v>115.720024</v>
      </c>
      <c r="J444" s="60">
        <v>23.257867</v>
      </c>
      <c r="K444" s="60" t="str">
        <f t="shared" si="18"/>
        <v>C</v>
      </c>
      <c r="L444" s="60" t="s">
        <v>702</v>
      </c>
      <c r="M444" s="60"/>
      <c r="N444" s="60"/>
      <c r="O444" s="54"/>
      <c r="P444" s="54"/>
      <c r="Q444" s="54"/>
      <c r="R444" s="60" t="s">
        <v>703</v>
      </c>
      <c r="S444" s="60" t="s">
        <v>731</v>
      </c>
      <c r="T444" s="60" t="s">
        <v>37</v>
      </c>
      <c r="U444" s="54"/>
      <c r="V444" s="54"/>
      <c r="W444" s="54"/>
      <c r="X444" s="60" t="s">
        <v>690</v>
      </c>
      <c r="Y444" s="54"/>
    </row>
    <row r="445" s="46" customFormat="1" ht="15" spans="1:25">
      <c r="A445" s="51">
        <v>438</v>
      </c>
      <c r="B445" s="60" t="s">
        <v>671</v>
      </c>
      <c r="C445" s="60" t="s">
        <v>720</v>
      </c>
      <c r="D445" s="60" t="s">
        <v>735</v>
      </c>
      <c r="E445" s="60" t="s">
        <v>736</v>
      </c>
      <c r="F445" s="54">
        <v>19</v>
      </c>
      <c r="G445" s="60">
        <v>23</v>
      </c>
      <c r="H445" s="60">
        <v>25</v>
      </c>
      <c r="I445" s="60">
        <v>115.73876</v>
      </c>
      <c r="J445" s="60">
        <v>23.255055</v>
      </c>
      <c r="K445" s="60" t="str">
        <f t="shared" si="18"/>
        <v>C</v>
      </c>
      <c r="L445" s="60" t="s">
        <v>702</v>
      </c>
      <c r="M445" s="60"/>
      <c r="N445" s="60"/>
      <c r="O445" s="54"/>
      <c r="P445" s="54"/>
      <c r="Q445" s="54"/>
      <c r="R445" s="60" t="s">
        <v>703</v>
      </c>
      <c r="S445" s="60" t="s">
        <v>731</v>
      </c>
      <c r="T445" s="60" t="s">
        <v>37</v>
      </c>
      <c r="U445" s="54"/>
      <c r="V445" s="54"/>
      <c r="W445" s="54"/>
      <c r="X445" s="60" t="s">
        <v>690</v>
      </c>
      <c r="Y445" s="54"/>
    </row>
    <row r="446" s="46" customFormat="1" ht="36.75" spans="1:25">
      <c r="A446" s="51">
        <v>439</v>
      </c>
      <c r="B446" s="60" t="s">
        <v>671</v>
      </c>
      <c r="C446" s="60" t="s">
        <v>737</v>
      </c>
      <c r="D446" s="60" t="s">
        <v>738</v>
      </c>
      <c r="E446" s="60" t="s">
        <v>739</v>
      </c>
      <c r="F446" s="54">
        <v>53</v>
      </c>
      <c r="G446" s="60">
        <v>371</v>
      </c>
      <c r="H446" s="60">
        <v>206</v>
      </c>
      <c r="I446" s="60">
        <v>115.722427</v>
      </c>
      <c r="J446" s="60">
        <v>23.163755</v>
      </c>
      <c r="K446" s="60" t="str">
        <f t="shared" si="18"/>
        <v>B</v>
      </c>
      <c r="L446" s="60" t="s">
        <v>687</v>
      </c>
      <c r="M446" s="54"/>
      <c r="N446" s="54"/>
      <c r="O446" s="60"/>
      <c r="P446" s="60" t="s">
        <v>688</v>
      </c>
      <c r="Q446" s="60" t="s">
        <v>689</v>
      </c>
      <c r="R446" s="60" t="s">
        <v>37</v>
      </c>
      <c r="S446" s="60"/>
      <c r="T446" s="60"/>
      <c r="U446" s="54"/>
      <c r="V446" s="54"/>
      <c r="W446" s="54"/>
      <c r="X446" s="60" t="s">
        <v>690</v>
      </c>
      <c r="Y446" s="54"/>
    </row>
    <row r="447" s="46" customFormat="1" ht="36.75" spans="1:25">
      <c r="A447" s="51">
        <v>440</v>
      </c>
      <c r="B447" s="60" t="s">
        <v>671</v>
      </c>
      <c r="C447" s="60" t="s">
        <v>737</v>
      </c>
      <c r="D447" s="60" t="s">
        <v>740</v>
      </c>
      <c r="E447" s="60" t="s">
        <v>741</v>
      </c>
      <c r="F447" s="51">
        <v>72</v>
      </c>
      <c r="G447" s="60">
        <v>479</v>
      </c>
      <c r="H447" s="60">
        <v>429</v>
      </c>
      <c r="I447" s="60">
        <v>115.704759</v>
      </c>
      <c r="J447" s="60">
        <v>23.154992</v>
      </c>
      <c r="K447" s="60" t="str">
        <f>IF(H447&gt;300,"A","B")</f>
        <v>A</v>
      </c>
      <c r="L447" s="60" t="s">
        <v>687</v>
      </c>
      <c r="M447" s="51"/>
      <c r="N447" s="51"/>
      <c r="O447" s="60"/>
      <c r="P447" s="60" t="s">
        <v>688</v>
      </c>
      <c r="Q447" s="60" t="s">
        <v>689</v>
      </c>
      <c r="R447" s="60" t="s">
        <v>37</v>
      </c>
      <c r="S447" s="60"/>
      <c r="T447" s="60"/>
      <c r="U447" s="51"/>
      <c r="V447" s="54"/>
      <c r="W447" s="54"/>
      <c r="X447" s="60" t="s">
        <v>690</v>
      </c>
      <c r="Y447" s="54"/>
    </row>
    <row r="448" s="46" customFormat="1" ht="36.75" spans="1:25">
      <c r="A448" s="51">
        <v>441</v>
      </c>
      <c r="B448" s="60" t="s">
        <v>671</v>
      </c>
      <c r="C448" s="60" t="s">
        <v>737</v>
      </c>
      <c r="D448" s="60" t="s">
        <v>740</v>
      </c>
      <c r="E448" s="60" t="s">
        <v>742</v>
      </c>
      <c r="F448" s="54">
        <v>46</v>
      </c>
      <c r="G448" s="60">
        <v>320</v>
      </c>
      <c r="H448" s="60">
        <v>287</v>
      </c>
      <c r="I448" s="60">
        <v>115.687553</v>
      </c>
      <c r="J448" s="60">
        <v>23.152125</v>
      </c>
      <c r="K448" s="60" t="str">
        <f>IF(H448&lt;100,"C","B")</f>
        <v>B</v>
      </c>
      <c r="L448" s="60" t="s">
        <v>687</v>
      </c>
      <c r="M448" s="54"/>
      <c r="N448" s="54"/>
      <c r="O448" s="60"/>
      <c r="P448" s="60" t="s">
        <v>688</v>
      </c>
      <c r="Q448" s="60" t="s">
        <v>689</v>
      </c>
      <c r="R448" s="60" t="s">
        <v>37</v>
      </c>
      <c r="S448" s="60"/>
      <c r="T448" s="60"/>
      <c r="U448" s="54"/>
      <c r="V448" s="54"/>
      <c r="W448" s="54"/>
      <c r="X448" s="60" t="s">
        <v>690</v>
      </c>
      <c r="Y448" s="54"/>
    </row>
    <row r="449" s="46" customFormat="1" ht="36.75" spans="1:25">
      <c r="A449" s="51">
        <v>442</v>
      </c>
      <c r="B449" s="60" t="s">
        <v>671</v>
      </c>
      <c r="C449" s="60" t="s">
        <v>737</v>
      </c>
      <c r="D449" s="60" t="s">
        <v>740</v>
      </c>
      <c r="E449" s="60" t="s">
        <v>743</v>
      </c>
      <c r="F449" s="51">
        <v>64</v>
      </c>
      <c r="G449" s="60">
        <v>506</v>
      </c>
      <c r="H449" s="60">
        <v>380</v>
      </c>
      <c r="I449" s="60">
        <v>115.702911</v>
      </c>
      <c r="J449" s="60">
        <v>23.152554</v>
      </c>
      <c r="K449" s="60" t="str">
        <f>IF(H449&gt;300,"A","B")</f>
        <v>A</v>
      </c>
      <c r="L449" s="60" t="s">
        <v>687</v>
      </c>
      <c r="M449" s="51"/>
      <c r="N449" s="51"/>
      <c r="O449" s="60"/>
      <c r="P449" s="60" t="s">
        <v>688</v>
      </c>
      <c r="Q449" s="60" t="s">
        <v>689</v>
      </c>
      <c r="R449" s="60" t="s">
        <v>37</v>
      </c>
      <c r="S449" s="60"/>
      <c r="T449" s="60"/>
      <c r="U449" s="51"/>
      <c r="V449" s="54"/>
      <c r="W449" s="54"/>
      <c r="X449" s="60" t="s">
        <v>690</v>
      </c>
      <c r="Y449" s="54"/>
    </row>
    <row r="450" s="46" customFormat="1" ht="36.75" spans="1:25">
      <c r="A450" s="51">
        <v>443</v>
      </c>
      <c r="B450" s="60" t="s">
        <v>671</v>
      </c>
      <c r="C450" s="60" t="s">
        <v>737</v>
      </c>
      <c r="D450" s="60" t="s">
        <v>740</v>
      </c>
      <c r="E450" s="60" t="s">
        <v>744</v>
      </c>
      <c r="F450" s="54">
        <v>41</v>
      </c>
      <c r="G450" s="60">
        <v>272</v>
      </c>
      <c r="H450" s="60">
        <v>229</v>
      </c>
      <c r="I450" s="60">
        <v>115.697595</v>
      </c>
      <c r="J450" s="60">
        <v>23.160343</v>
      </c>
      <c r="K450" s="60" t="str">
        <f>IF(H450&lt;100,"C","B")</f>
        <v>B</v>
      </c>
      <c r="L450" s="60" t="s">
        <v>687</v>
      </c>
      <c r="M450" s="54"/>
      <c r="N450" s="54"/>
      <c r="O450" s="60"/>
      <c r="P450" s="60" t="s">
        <v>688</v>
      </c>
      <c r="Q450" s="60" t="s">
        <v>689</v>
      </c>
      <c r="R450" s="60" t="s">
        <v>37</v>
      </c>
      <c r="S450" s="60"/>
      <c r="T450" s="60"/>
      <c r="U450" s="54"/>
      <c r="V450" s="54"/>
      <c r="W450" s="54"/>
      <c r="X450" s="60" t="s">
        <v>690</v>
      </c>
      <c r="Y450" s="54"/>
    </row>
    <row r="451" s="46" customFormat="1" ht="36.75" spans="1:25">
      <c r="A451" s="51">
        <v>444</v>
      </c>
      <c r="B451" s="60" t="s">
        <v>671</v>
      </c>
      <c r="C451" s="60" t="s">
        <v>737</v>
      </c>
      <c r="D451" s="60" t="s">
        <v>745</v>
      </c>
      <c r="E451" s="60" t="s">
        <v>746</v>
      </c>
      <c r="F451" s="51">
        <v>102</v>
      </c>
      <c r="G451" s="60">
        <v>550</v>
      </c>
      <c r="H451" s="60">
        <v>550</v>
      </c>
      <c r="I451" s="60">
        <v>115.679737</v>
      </c>
      <c r="J451" s="60">
        <v>23.149657</v>
      </c>
      <c r="K451" s="60" t="str">
        <f t="shared" ref="K451:K482" si="19">IF(H451&gt;300,"A","B")</f>
        <v>A</v>
      </c>
      <c r="L451" s="60" t="s">
        <v>687</v>
      </c>
      <c r="M451" s="51"/>
      <c r="N451" s="51"/>
      <c r="O451" s="60"/>
      <c r="P451" s="60" t="s">
        <v>695</v>
      </c>
      <c r="Q451" s="60" t="s">
        <v>681</v>
      </c>
      <c r="R451" s="60" t="s">
        <v>37</v>
      </c>
      <c r="S451" s="60"/>
      <c r="T451" s="60"/>
      <c r="U451" s="51"/>
      <c r="V451" s="54"/>
      <c r="W451" s="54"/>
      <c r="X451" s="60" t="s">
        <v>690</v>
      </c>
      <c r="Y451" s="54"/>
    </row>
    <row r="452" s="46" customFormat="1" ht="36.75" spans="1:25">
      <c r="A452" s="51">
        <v>445</v>
      </c>
      <c r="B452" s="60" t="s">
        <v>671</v>
      </c>
      <c r="C452" s="60" t="s">
        <v>737</v>
      </c>
      <c r="D452" s="60" t="s">
        <v>745</v>
      </c>
      <c r="E452" s="60" t="s">
        <v>709</v>
      </c>
      <c r="F452" s="51">
        <v>70</v>
      </c>
      <c r="G452" s="60">
        <v>395</v>
      </c>
      <c r="H452" s="60">
        <v>395</v>
      </c>
      <c r="I452" s="60">
        <v>115.681083</v>
      </c>
      <c r="J452" s="60">
        <v>23.145269</v>
      </c>
      <c r="K452" s="60" t="str">
        <f t="shared" si="19"/>
        <v>A</v>
      </c>
      <c r="L452" s="60" t="s">
        <v>687</v>
      </c>
      <c r="M452" s="51"/>
      <c r="N452" s="51"/>
      <c r="O452" s="60"/>
      <c r="P452" s="60" t="s">
        <v>688</v>
      </c>
      <c r="Q452" s="60" t="s">
        <v>689</v>
      </c>
      <c r="R452" s="60" t="s">
        <v>37</v>
      </c>
      <c r="S452" s="60"/>
      <c r="T452" s="60"/>
      <c r="U452" s="51"/>
      <c r="V452" s="54"/>
      <c r="W452" s="54"/>
      <c r="X452" s="60" t="s">
        <v>690</v>
      </c>
      <c r="Y452" s="54"/>
    </row>
    <row r="453" s="46" customFormat="1" ht="36.75" spans="1:25">
      <c r="A453" s="51">
        <v>446</v>
      </c>
      <c r="B453" s="60" t="s">
        <v>671</v>
      </c>
      <c r="C453" s="60" t="s">
        <v>737</v>
      </c>
      <c r="D453" s="60" t="s">
        <v>745</v>
      </c>
      <c r="E453" s="60" t="s">
        <v>747</v>
      </c>
      <c r="F453" s="51">
        <v>60</v>
      </c>
      <c r="G453" s="60">
        <v>306</v>
      </c>
      <c r="H453" s="60">
        <v>330</v>
      </c>
      <c r="I453" s="60">
        <v>115.67411</v>
      </c>
      <c r="J453" s="60">
        <v>23.147646</v>
      </c>
      <c r="K453" s="60" t="str">
        <f t="shared" si="19"/>
        <v>A</v>
      </c>
      <c r="L453" s="60" t="s">
        <v>687</v>
      </c>
      <c r="M453" s="51"/>
      <c r="N453" s="51"/>
      <c r="O453" s="60"/>
      <c r="P453" s="60" t="s">
        <v>688</v>
      </c>
      <c r="Q453" s="60" t="s">
        <v>689</v>
      </c>
      <c r="R453" s="60" t="s">
        <v>37</v>
      </c>
      <c r="S453" s="60"/>
      <c r="T453" s="60"/>
      <c r="U453" s="51"/>
      <c r="V453" s="54"/>
      <c r="W453" s="54"/>
      <c r="X453" s="60" t="s">
        <v>690</v>
      </c>
      <c r="Y453" s="54"/>
    </row>
    <row r="454" s="46" customFormat="1" ht="36.75" spans="1:25">
      <c r="A454" s="51">
        <v>447</v>
      </c>
      <c r="B454" s="60" t="s">
        <v>671</v>
      </c>
      <c r="C454" s="60" t="s">
        <v>737</v>
      </c>
      <c r="D454" s="60" t="s">
        <v>748</v>
      </c>
      <c r="E454" s="60" t="s">
        <v>749</v>
      </c>
      <c r="F454" s="51">
        <v>110</v>
      </c>
      <c r="G454" s="60">
        <v>650</v>
      </c>
      <c r="H454" s="60">
        <v>500</v>
      </c>
      <c r="I454" s="60">
        <v>115.669453</v>
      </c>
      <c r="J454" s="60">
        <v>23.151696</v>
      </c>
      <c r="K454" s="60" t="str">
        <f t="shared" si="19"/>
        <v>A</v>
      </c>
      <c r="L454" s="60" t="s">
        <v>687</v>
      </c>
      <c r="M454" s="51"/>
      <c r="N454" s="51"/>
      <c r="O454" s="60"/>
      <c r="P454" s="60" t="s">
        <v>695</v>
      </c>
      <c r="Q454" s="60" t="s">
        <v>681</v>
      </c>
      <c r="R454" s="60" t="s">
        <v>37</v>
      </c>
      <c r="S454" s="60"/>
      <c r="T454" s="60"/>
      <c r="U454" s="51"/>
      <c r="V454" s="54"/>
      <c r="W454" s="54"/>
      <c r="X454" s="60" t="s">
        <v>690</v>
      </c>
      <c r="Y454" s="54"/>
    </row>
    <row r="455" s="46" customFormat="1" ht="36.75" spans="1:25">
      <c r="A455" s="51">
        <v>448</v>
      </c>
      <c r="B455" s="60" t="s">
        <v>671</v>
      </c>
      <c r="C455" s="60" t="s">
        <v>737</v>
      </c>
      <c r="D455" s="60" t="s">
        <v>750</v>
      </c>
      <c r="E455" s="60" t="s">
        <v>751</v>
      </c>
      <c r="F455" s="54">
        <v>43</v>
      </c>
      <c r="G455" s="60">
        <v>280</v>
      </c>
      <c r="H455" s="60">
        <v>270</v>
      </c>
      <c r="I455" s="60">
        <v>115.655747</v>
      </c>
      <c r="J455" s="60">
        <v>23.166979</v>
      </c>
      <c r="K455" s="60" t="str">
        <f>IF(H455&lt;100,"C","B")</f>
        <v>B</v>
      </c>
      <c r="L455" s="60" t="s">
        <v>687</v>
      </c>
      <c r="M455" s="54"/>
      <c r="N455" s="54"/>
      <c r="O455" s="60"/>
      <c r="P455" s="60" t="s">
        <v>688</v>
      </c>
      <c r="Q455" s="60" t="s">
        <v>689</v>
      </c>
      <c r="R455" s="60" t="s">
        <v>37</v>
      </c>
      <c r="S455" s="60"/>
      <c r="T455" s="60"/>
      <c r="U455" s="54"/>
      <c r="V455" s="54"/>
      <c r="W455" s="54"/>
      <c r="X455" s="60" t="s">
        <v>690</v>
      </c>
      <c r="Y455" s="54"/>
    </row>
    <row r="456" s="46" customFormat="1" ht="36.75" spans="1:25">
      <c r="A456" s="51">
        <v>449</v>
      </c>
      <c r="B456" s="60" t="s">
        <v>671</v>
      </c>
      <c r="C456" s="60" t="s">
        <v>737</v>
      </c>
      <c r="D456" s="60" t="s">
        <v>750</v>
      </c>
      <c r="E456" s="60" t="s">
        <v>752</v>
      </c>
      <c r="F456" s="51">
        <v>65</v>
      </c>
      <c r="G456" s="60">
        <v>427</v>
      </c>
      <c r="H456" s="60">
        <v>427</v>
      </c>
      <c r="I456" s="60">
        <v>115.658901</v>
      </c>
      <c r="J456" s="60">
        <v>23.165185</v>
      </c>
      <c r="K456" s="60" t="str">
        <f t="shared" si="19"/>
        <v>A</v>
      </c>
      <c r="L456" s="60" t="s">
        <v>687</v>
      </c>
      <c r="M456" s="51"/>
      <c r="N456" s="51"/>
      <c r="O456" s="60"/>
      <c r="P456" s="60" t="s">
        <v>688</v>
      </c>
      <c r="Q456" s="60" t="s">
        <v>689</v>
      </c>
      <c r="R456" s="60" t="s">
        <v>37</v>
      </c>
      <c r="S456" s="60"/>
      <c r="T456" s="60"/>
      <c r="U456" s="51"/>
      <c r="V456" s="54"/>
      <c r="W456" s="54"/>
      <c r="X456" s="60" t="s">
        <v>690</v>
      </c>
      <c r="Y456" s="54"/>
    </row>
    <row r="457" s="46" customFormat="1" ht="36.75" spans="1:25">
      <c r="A457" s="51">
        <v>450</v>
      </c>
      <c r="B457" s="60" t="s">
        <v>671</v>
      </c>
      <c r="C457" s="60" t="s">
        <v>737</v>
      </c>
      <c r="D457" s="60" t="s">
        <v>753</v>
      </c>
      <c r="E457" s="60" t="s">
        <v>754</v>
      </c>
      <c r="F457" s="51">
        <v>113</v>
      </c>
      <c r="G457" s="60">
        <v>655</v>
      </c>
      <c r="H457" s="60">
        <v>655</v>
      </c>
      <c r="I457" s="60">
        <v>115.643451</v>
      </c>
      <c r="J457" s="60">
        <v>23.16192</v>
      </c>
      <c r="K457" s="60" t="str">
        <f t="shared" si="19"/>
        <v>A</v>
      </c>
      <c r="L457" s="60" t="s">
        <v>687</v>
      </c>
      <c r="M457" s="51"/>
      <c r="N457" s="51"/>
      <c r="O457" s="60"/>
      <c r="P457" s="60" t="s">
        <v>695</v>
      </c>
      <c r="Q457" s="60" t="s">
        <v>681</v>
      </c>
      <c r="R457" s="60" t="s">
        <v>37</v>
      </c>
      <c r="S457" s="60"/>
      <c r="T457" s="60"/>
      <c r="U457" s="51"/>
      <c r="V457" s="54"/>
      <c r="W457" s="54"/>
      <c r="X457" s="60" t="s">
        <v>690</v>
      </c>
      <c r="Y457" s="54"/>
    </row>
    <row r="458" s="46" customFormat="1" ht="36.75" spans="1:25">
      <c r="A458" s="51">
        <v>451</v>
      </c>
      <c r="B458" s="60" t="s">
        <v>671</v>
      </c>
      <c r="C458" s="60" t="s">
        <v>737</v>
      </c>
      <c r="D458" s="60" t="s">
        <v>755</v>
      </c>
      <c r="E458" s="60" t="s">
        <v>756</v>
      </c>
      <c r="F458" s="54">
        <v>33</v>
      </c>
      <c r="G458" s="60">
        <v>230</v>
      </c>
      <c r="H458" s="60">
        <v>278</v>
      </c>
      <c r="I458" s="60">
        <v>115.631242</v>
      </c>
      <c r="J458" s="60">
        <v>23.16044</v>
      </c>
      <c r="K458" s="60" t="str">
        <f>IF(H458&lt;100,"C","B")</f>
        <v>B</v>
      </c>
      <c r="L458" s="60" t="s">
        <v>687</v>
      </c>
      <c r="M458" s="54"/>
      <c r="N458" s="54"/>
      <c r="O458" s="60"/>
      <c r="P458" s="60" t="s">
        <v>688</v>
      </c>
      <c r="Q458" s="60" t="s">
        <v>689</v>
      </c>
      <c r="R458" s="60" t="s">
        <v>37</v>
      </c>
      <c r="S458" s="60"/>
      <c r="T458" s="60"/>
      <c r="U458" s="54"/>
      <c r="V458" s="54"/>
      <c r="W458" s="54"/>
      <c r="X458" s="60" t="s">
        <v>690</v>
      </c>
      <c r="Y458" s="54"/>
    </row>
    <row r="459" s="46" customFormat="1" ht="36.75" spans="1:25">
      <c r="A459" s="51">
        <v>452</v>
      </c>
      <c r="B459" s="60" t="s">
        <v>671</v>
      </c>
      <c r="C459" s="60" t="s">
        <v>737</v>
      </c>
      <c r="D459" s="60" t="s">
        <v>755</v>
      </c>
      <c r="E459" s="60" t="s">
        <v>757</v>
      </c>
      <c r="F459" s="54">
        <v>35</v>
      </c>
      <c r="G459" s="60">
        <v>239</v>
      </c>
      <c r="H459" s="60">
        <v>239</v>
      </c>
      <c r="I459" s="60">
        <v>115.632315</v>
      </c>
      <c r="J459" s="60">
        <v>23.157098</v>
      </c>
      <c r="K459" s="60" t="str">
        <f>IF(H459&lt;100,"C","B")</f>
        <v>B</v>
      </c>
      <c r="L459" s="60" t="s">
        <v>687</v>
      </c>
      <c r="M459" s="54"/>
      <c r="N459" s="54"/>
      <c r="O459" s="60"/>
      <c r="P459" s="60" t="s">
        <v>688</v>
      </c>
      <c r="Q459" s="60" t="s">
        <v>689</v>
      </c>
      <c r="R459" s="60" t="s">
        <v>37</v>
      </c>
      <c r="S459" s="60"/>
      <c r="T459" s="60"/>
      <c r="U459" s="54"/>
      <c r="V459" s="54"/>
      <c r="W459" s="54"/>
      <c r="X459" s="60" t="s">
        <v>690</v>
      </c>
      <c r="Y459" s="54"/>
    </row>
    <row r="460" s="46" customFormat="1" ht="36.75" spans="1:25">
      <c r="A460" s="51">
        <v>453</v>
      </c>
      <c r="B460" s="60" t="s">
        <v>671</v>
      </c>
      <c r="C460" s="60" t="s">
        <v>737</v>
      </c>
      <c r="D460" s="60" t="s">
        <v>755</v>
      </c>
      <c r="E460" s="60" t="s">
        <v>742</v>
      </c>
      <c r="F460" s="51">
        <v>84</v>
      </c>
      <c r="G460" s="60">
        <v>563</v>
      </c>
      <c r="H460" s="60">
        <v>563</v>
      </c>
      <c r="I460" s="60">
        <v>115.636607</v>
      </c>
      <c r="J460" s="60">
        <v>23.159136</v>
      </c>
      <c r="K460" s="60" t="str">
        <f t="shared" si="19"/>
        <v>A</v>
      </c>
      <c r="L460" s="60" t="s">
        <v>687</v>
      </c>
      <c r="M460" s="51"/>
      <c r="N460" s="51"/>
      <c r="O460" s="60"/>
      <c r="P460" s="60" t="s">
        <v>695</v>
      </c>
      <c r="Q460" s="60" t="s">
        <v>681</v>
      </c>
      <c r="R460" s="60" t="s">
        <v>37</v>
      </c>
      <c r="S460" s="60"/>
      <c r="T460" s="60"/>
      <c r="U460" s="51"/>
      <c r="V460" s="54"/>
      <c r="W460" s="54"/>
      <c r="X460" s="60" t="s">
        <v>690</v>
      </c>
      <c r="Y460" s="54"/>
    </row>
    <row r="461" s="46" customFormat="1" ht="36.75" spans="1:25">
      <c r="A461" s="51">
        <v>454</v>
      </c>
      <c r="B461" s="60" t="s">
        <v>671</v>
      </c>
      <c r="C461" s="60" t="s">
        <v>737</v>
      </c>
      <c r="D461" s="60" t="s">
        <v>755</v>
      </c>
      <c r="E461" s="60" t="s">
        <v>758</v>
      </c>
      <c r="F461" s="54">
        <v>42</v>
      </c>
      <c r="G461" s="60">
        <v>236</v>
      </c>
      <c r="H461" s="60">
        <v>236</v>
      </c>
      <c r="I461" s="60">
        <v>115.628094</v>
      </c>
      <c r="J461" s="60">
        <v>23.160837</v>
      </c>
      <c r="K461" s="60" t="str">
        <f>IF(H461&lt;100,"C","B")</f>
        <v>B</v>
      </c>
      <c r="L461" s="60" t="s">
        <v>687</v>
      </c>
      <c r="M461" s="54"/>
      <c r="N461" s="54"/>
      <c r="O461" s="60"/>
      <c r="P461" s="60" t="s">
        <v>688</v>
      </c>
      <c r="Q461" s="60" t="s">
        <v>689</v>
      </c>
      <c r="R461" s="60" t="s">
        <v>37</v>
      </c>
      <c r="S461" s="60"/>
      <c r="T461" s="60"/>
      <c r="U461" s="54"/>
      <c r="V461" s="54"/>
      <c r="W461" s="54"/>
      <c r="X461" s="60" t="s">
        <v>690</v>
      </c>
      <c r="Y461" s="54"/>
    </row>
    <row r="462" s="46" customFormat="1" ht="36.75" spans="1:25">
      <c r="A462" s="51">
        <v>455</v>
      </c>
      <c r="B462" s="60" t="s">
        <v>671</v>
      </c>
      <c r="C462" s="60" t="s">
        <v>737</v>
      </c>
      <c r="D462" s="60" t="s">
        <v>759</v>
      </c>
      <c r="E462" s="60" t="s">
        <v>760</v>
      </c>
      <c r="F462" s="51">
        <v>47</v>
      </c>
      <c r="G462" s="60">
        <v>366</v>
      </c>
      <c r="H462" s="60">
        <v>366</v>
      </c>
      <c r="I462" s="60">
        <v>115.604018</v>
      </c>
      <c r="J462" s="60">
        <v>23.168959</v>
      </c>
      <c r="K462" s="60" t="str">
        <f t="shared" si="19"/>
        <v>A</v>
      </c>
      <c r="L462" s="60" t="s">
        <v>687</v>
      </c>
      <c r="M462" s="51"/>
      <c r="N462" s="51"/>
      <c r="O462" s="60"/>
      <c r="P462" s="60" t="s">
        <v>688</v>
      </c>
      <c r="Q462" s="60" t="s">
        <v>689</v>
      </c>
      <c r="R462" s="60" t="s">
        <v>37</v>
      </c>
      <c r="S462" s="60"/>
      <c r="T462" s="60"/>
      <c r="U462" s="51"/>
      <c r="V462" s="54"/>
      <c r="W462" s="54"/>
      <c r="X462" s="60" t="s">
        <v>690</v>
      </c>
      <c r="Y462" s="54"/>
    </row>
    <row r="463" s="46" customFormat="1" ht="36.75" spans="1:25">
      <c r="A463" s="51">
        <v>456</v>
      </c>
      <c r="B463" s="60" t="s">
        <v>671</v>
      </c>
      <c r="C463" s="60" t="s">
        <v>737</v>
      </c>
      <c r="D463" s="60" t="s">
        <v>759</v>
      </c>
      <c r="E463" s="60" t="s">
        <v>761</v>
      </c>
      <c r="F463" s="54">
        <v>32</v>
      </c>
      <c r="G463" s="60">
        <v>270</v>
      </c>
      <c r="H463" s="60">
        <v>270</v>
      </c>
      <c r="I463" s="60">
        <v>115.604555</v>
      </c>
      <c r="J463" s="60">
        <v>23.167285</v>
      </c>
      <c r="K463" s="60" t="str">
        <f>IF(H463&lt;100,"C","B")</f>
        <v>B</v>
      </c>
      <c r="L463" s="60" t="s">
        <v>687</v>
      </c>
      <c r="M463" s="54"/>
      <c r="N463" s="54"/>
      <c r="O463" s="60"/>
      <c r="P463" s="60" t="s">
        <v>688</v>
      </c>
      <c r="Q463" s="60" t="s">
        <v>689</v>
      </c>
      <c r="R463" s="60" t="s">
        <v>37</v>
      </c>
      <c r="S463" s="60"/>
      <c r="T463" s="60"/>
      <c r="U463" s="54"/>
      <c r="V463" s="54"/>
      <c r="W463" s="54"/>
      <c r="X463" s="60" t="s">
        <v>690</v>
      </c>
      <c r="Y463" s="54"/>
    </row>
    <row r="464" s="46" customFormat="1" ht="36.75" spans="1:25">
      <c r="A464" s="51">
        <v>457</v>
      </c>
      <c r="B464" s="60" t="s">
        <v>671</v>
      </c>
      <c r="C464" s="60" t="s">
        <v>737</v>
      </c>
      <c r="D464" s="60" t="s">
        <v>762</v>
      </c>
      <c r="E464" s="60" t="s">
        <v>763</v>
      </c>
      <c r="F464" s="51">
        <v>55</v>
      </c>
      <c r="G464" s="60">
        <v>370</v>
      </c>
      <c r="H464" s="60">
        <v>370</v>
      </c>
      <c r="I464" s="60">
        <v>115.598809</v>
      </c>
      <c r="J464" s="60">
        <v>23.187021</v>
      </c>
      <c r="K464" s="60" t="str">
        <f t="shared" si="19"/>
        <v>A</v>
      </c>
      <c r="L464" s="60" t="s">
        <v>687</v>
      </c>
      <c r="M464" s="51"/>
      <c r="N464" s="51"/>
      <c r="O464" s="60"/>
      <c r="P464" s="60" t="s">
        <v>688</v>
      </c>
      <c r="Q464" s="60" t="s">
        <v>689</v>
      </c>
      <c r="R464" s="60" t="s">
        <v>37</v>
      </c>
      <c r="S464" s="60"/>
      <c r="T464" s="60"/>
      <c r="U464" s="51"/>
      <c r="V464" s="54"/>
      <c r="W464" s="54"/>
      <c r="X464" s="60" t="s">
        <v>690</v>
      </c>
      <c r="Y464" s="54"/>
    </row>
    <row r="465" s="46" customFormat="1" ht="36.75" spans="1:25">
      <c r="A465" s="51">
        <v>458</v>
      </c>
      <c r="B465" s="60" t="s">
        <v>671</v>
      </c>
      <c r="C465" s="60" t="s">
        <v>737</v>
      </c>
      <c r="D465" s="60" t="s">
        <v>764</v>
      </c>
      <c r="E465" s="60" t="s">
        <v>765</v>
      </c>
      <c r="F465" s="51">
        <v>107</v>
      </c>
      <c r="G465" s="60">
        <v>780</v>
      </c>
      <c r="H465" s="60">
        <v>630</v>
      </c>
      <c r="I465" s="60">
        <v>115.615702</v>
      </c>
      <c r="J465" s="60">
        <v>23.174511</v>
      </c>
      <c r="K465" s="60" t="str">
        <f t="shared" si="19"/>
        <v>A</v>
      </c>
      <c r="L465" s="60" t="s">
        <v>687</v>
      </c>
      <c r="M465" s="51"/>
      <c r="N465" s="51"/>
      <c r="O465" s="60"/>
      <c r="P465" s="60" t="s">
        <v>695</v>
      </c>
      <c r="Q465" s="60" t="s">
        <v>681</v>
      </c>
      <c r="R465" s="60" t="s">
        <v>37</v>
      </c>
      <c r="S465" s="60"/>
      <c r="T465" s="60"/>
      <c r="U465" s="51"/>
      <c r="V465" s="54"/>
      <c r="W465" s="54"/>
      <c r="X465" s="60" t="s">
        <v>690</v>
      </c>
      <c r="Y465" s="54"/>
    </row>
    <row r="466" s="46" customFormat="1" ht="36.75" spans="1:25">
      <c r="A466" s="51">
        <v>459</v>
      </c>
      <c r="B466" s="60" t="s">
        <v>671</v>
      </c>
      <c r="C466" s="60" t="s">
        <v>737</v>
      </c>
      <c r="D466" s="60" t="s">
        <v>766</v>
      </c>
      <c r="E466" s="60" t="s">
        <v>767</v>
      </c>
      <c r="F466" s="51">
        <v>54</v>
      </c>
      <c r="G466" s="60">
        <v>383</v>
      </c>
      <c r="H466" s="60">
        <v>383</v>
      </c>
      <c r="I466" s="60">
        <v>115.621667</v>
      </c>
      <c r="J466" s="60">
        <v>23.176479</v>
      </c>
      <c r="K466" s="60" t="str">
        <f t="shared" si="19"/>
        <v>A</v>
      </c>
      <c r="L466" s="60" t="s">
        <v>687</v>
      </c>
      <c r="M466" s="51"/>
      <c r="N466" s="51"/>
      <c r="O466" s="60"/>
      <c r="P466" s="60" t="s">
        <v>688</v>
      </c>
      <c r="Q466" s="60" t="s">
        <v>689</v>
      </c>
      <c r="R466" s="60" t="s">
        <v>37</v>
      </c>
      <c r="S466" s="60"/>
      <c r="T466" s="60"/>
      <c r="U466" s="51"/>
      <c r="V466" s="54"/>
      <c r="W466" s="54"/>
      <c r="X466" s="60" t="s">
        <v>690</v>
      </c>
      <c r="Y466" s="54"/>
    </row>
    <row r="467" s="46" customFormat="1" ht="36.75" spans="1:25">
      <c r="A467" s="51">
        <v>460</v>
      </c>
      <c r="B467" s="60" t="s">
        <v>671</v>
      </c>
      <c r="C467" s="60" t="s">
        <v>737</v>
      </c>
      <c r="D467" s="60" t="s">
        <v>766</v>
      </c>
      <c r="E467" s="60" t="s">
        <v>768</v>
      </c>
      <c r="F467" s="51">
        <v>33</v>
      </c>
      <c r="G467" s="60">
        <v>312</v>
      </c>
      <c r="H467" s="60">
        <v>302</v>
      </c>
      <c r="I467" s="60">
        <v>115.625385</v>
      </c>
      <c r="J467" s="60">
        <v>23.178196</v>
      </c>
      <c r="K467" s="60" t="str">
        <f t="shared" si="19"/>
        <v>A</v>
      </c>
      <c r="L467" s="60" t="s">
        <v>687</v>
      </c>
      <c r="M467" s="51"/>
      <c r="N467" s="51"/>
      <c r="O467" s="60"/>
      <c r="P467" s="60" t="s">
        <v>688</v>
      </c>
      <c r="Q467" s="60" t="s">
        <v>689</v>
      </c>
      <c r="R467" s="60" t="s">
        <v>37</v>
      </c>
      <c r="S467" s="60"/>
      <c r="T467" s="60"/>
      <c r="U467" s="51"/>
      <c r="V467" s="54"/>
      <c r="W467" s="54"/>
      <c r="X467" s="60" t="s">
        <v>690</v>
      </c>
      <c r="Y467" s="54"/>
    </row>
    <row r="468" s="46" customFormat="1" ht="36.75" spans="1:25">
      <c r="A468" s="51">
        <v>461</v>
      </c>
      <c r="B468" s="60" t="s">
        <v>671</v>
      </c>
      <c r="C468" s="60" t="s">
        <v>737</v>
      </c>
      <c r="D468" s="60" t="s">
        <v>766</v>
      </c>
      <c r="E468" s="60" t="s">
        <v>769</v>
      </c>
      <c r="F468" s="51">
        <v>71</v>
      </c>
      <c r="G468" s="60">
        <v>706</v>
      </c>
      <c r="H468" s="60">
        <v>706</v>
      </c>
      <c r="I468" s="60">
        <v>115.630234</v>
      </c>
      <c r="J468" s="60">
        <v>23.179559</v>
      </c>
      <c r="K468" s="60" t="str">
        <f t="shared" si="19"/>
        <v>A</v>
      </c>
      <c r="L468" s="60" t="s">
        <v>687</v>
      </c>
      <c r="M468" s="51"/>
      <c r="N468" s="51"/>
      <c r="O468" s="60"/>
      <c r="P468" s="60" t="s">
        <v>695</v>
      </c>
      <c r="Q468" s="60" t="s">
        <v>681</v>
      </c>
      <c r="R468" s="60" t="s">
        <v>37</v>
      </c>
      <c r="S468" s="60"/>
      <c r="T468" s="60"/>
      <c r="U468" s="51"/>
      <c r="V468" s="54"/>
      <c r="W468" s="54"/>
      <c r="X468" s="60" t="s">
        <v>690</v>
      </c>
      <c r="Y468" s="54"/>
    </row>
    <row r="469" s="46" customFormat="1" ht="36.75" spans="1:25">
      <c r="A469" s="51">
        <v>462</v>
      </c>
      <c r="B469" s="60" t="s">
        <v>671</v>
      </c>
      <c r="C469" s="60" t="s">
        <v>737</v>
      </c>
      <c r="D469" s="60" t="s">
        <v>770</v>
      </c>
      <c r="E469" s="60" t="s">
        <v>771</v>
      </c>
      <c r="F469" s="54">
        <v>50</v>
      </c>
      <c r="G469" s="60">
        <v>299</v>
      </c>
      <c r="H469" s="60">
        <v>299</v>
      </c>
      <c r="I469" s="60">
        <v>115.644943</v>
      </c>
      <c r="J469" s="60">
        <v>23.190089</v>
      </c>
      <c r="K469" s="60" t="str">
        <f>IF(H469&lt;100,"C","B")</f>
        <v>B</v>
      </c>
      <c r="L469" s="60" t="s">
        <v>687</v>
      </c>
      <c r="M469" s="54"/>
      <c r="N469" s="54"/>
      <c r="O469" s="60"/>
      <c r="P469" s="60" t="s">
        <v>688</v>
      </c>
      <c r="Q469" s="60" t="s">
        <v>689</v>
      </c>
      <c r="R469" s="60" t="s">
        <v>37</v>
      </c>
      <c r="S469" s="60"/>
      <c r="T469" s="60"/>
      <c r="U469" s="54"/>
      <c r="V469" s="54"/>
      <c r="W469" s="54"/>
      <c r="X469" s="60" t="s">
        <v>690</v>
      </c>
      <c r="Y469" s="54"/>
    </row>
    <row r="470" s="46" customFormat="1" ht="36.75" spans="1:25">
      <c r="A470" s="51">
        <v>463</v>
      </c>
      <c r="B470" s="60" t="s">
        <v>671</v>
      </c>
      <c r="C470" s="60" t="s">
        <v>737</v>
      </c>
      <c r="D470" s="60" t="s">
        <v>770</v>
      </c>
      <c r="E470" s="60" t="s">
        <v>772</v>
      </c>
      <c r="F470" s="51">
        <v>51</v>
      </c>
      <c r="G470" s="60">
        <v>321</v>
      </c>
      <c r="H470" s="60">
        <v>321</v>
      </c>
      <c r="I470" s="60">
        <v>115.645523</v>
      </c>
      <c r="J470" s="60">
        <v>23.205356</v>
      </c>
      <c r="K470" s="60" t="str">
        <f t="shared" si="19"/>
        <v>A</v>
      </c>
      <c r="L470" s="60" t="s">
        <v>687</v>
      </c>
      <c r="M470" s="51"/>
      <c r="N470" s="51"/>
      <c r="O470" s="60"/>
      <c r="P470" s="60" t="s">
        <v>688</v>
      </c>
      <c r="Q470" s="60" t="s">
        <v>689</v>
      </c>
      <c r="R470" s="60" t="s">
        <v>37</v>
      </c>
      <c r="S470" s="60"/>
      <c r="T470" s="60"/>
      <c r="U470" s="51"/>
      <c r="V470" s="54"/>
      <c r="W470" s="54"/>
      <c r="X470" s="60" t="s">
        <v>690</v>
      </c>
      <c r="Y470" s="54"/>
    </row>
    <row r="471" s="46" customFormat="1" ht="36.75" spans="1:25">
      <c r="A471" s="51">
        <v>464</v>
      </c>
      <c r="B471" s="60" t="s">
        <v>671</v>
      </c>
      <c r="C471" s="60" t="s">
        <v>737</v>
      </c>
      <c r="D471" s="60" t="s">
        <v>773</v>
      </c>
      <c r="E471" s="60" t="s">
        <v>774</v>
      </c>
      <c r="F471" s="51">
        <v>66</v>
      </c>
      <c r="G471" s="60">
        <v>466</v>
      </c>
      <c r="H471" s="60">
        <v>466</v>
      </c>
      <c r="I471" s="60">
        <v>115.660811</v>
      </c>
      <c r="J471" s="60">
        <v>23.194327</v>
      </c>
      <c r="K471" s="60" t="str">
        <f t="shared" si="19"/>
        <v>A</v>
      </c>
      <c r="L471" s="60" t="s">
        <v>687</v>
      </c>
      <c r="M471" s="51"/>
      <c r="N471" s="51"/>
      <c r="O471" s="60"/>
      <c r="P471" s="60" t="s">
        <v>695</v>
      </c>
      <c r="Q471" s="60" t="s">
        <v>681</v>
      </c>
      <c r="R471" s="60" t="s">
        <v>37</v>
      </c>
      <c r="S471" s="60"/>
      <c r="T471" s="60"/>
      <c r="U471" s="51"/>
      <c r="V471" s="54"/>
      <c r="W471" s="54"/>
      <c r="X471" s="60" t="s">
        <v>690</v>
      </c>
      <c r="Y471" s="54"/>
    </row>
    <row r="472" s="46" customFormat="1" ht="36.75" spans="1:25">
      <c r="A472" s="51">
        <v>465</v>
      </c>
      <c r="B472" s="60" t="s">
        <v>671</v>
      </c>
      <c r="C472" s="60" t="s">
        <v>737</v>
      </c>
      <c r="D472" s="60" t="s">
        <v>773</v>
      </c>
      <c r="E472" s="60" t="s">
        <v>775</v>
      </c>
      <c r="F472" s="51">
        <v>40</v>
      </c>
      <c r="G472" s="60">
        <v>348</v>
      </c>
      <c r="H472" s="60">
        <v>348</v>
      </c>
      <c r="I472" s="60">
        <v>115.664475</v>
      </c>
      <c r="J472" s="60">
        <v>23.198892</v>
      </c>
      <c r="K472" s="60" t="str">
        <f t="shared" si="19"/>
        <v>A</v>
      </c>
      <c r="L472" s="60" t="s">
        <v>687</v>
      </c>
      <c r="M472" s="51"/>
      <c r="N472" s="51"/>
      <c r="O472" s="60"/>
      <c r="P472" s="60" t="s">
        <v>688</v>
      </c>
      <c r="Q472" s="60" t="s">
        <v>689</v>
      </c>
      <c r="R472" s="60" t="s">
        <v>37</v>
      </c>
      <c r="S472" s="60"/>
      <c r="T472" s="60"/>
      <c r="U472" s="51"/>
      <c r="V472" s="54"/>
      <c r="W472" s="54"/>
      <c r="X472" s="60" t="s">
        <v>690</v>
      </c>
      <c r="Y472" s="54"/>
    </row>
    <row r="473" s="46" customFormat="1" ht="36.75" spans="1:25">
      <c r="A473" s="51">
        <v>466</v>
      </c>
      <c r="B473" s="60" t="s">
        <v>671</v>
      </c>
      <c r="C473" s="60" t="s">
        <v>737</v>
      </c>
      <c r="D473" s="60" t="s">
        <v>773</v>
      </c>
      <c r="E473" s="60" t="s">
        <v>776</v>
      </c>
      <c r="F473" s="51">
        <v>51</v>
      </c>
      <c r="G473" s="60">
        <v>390</v>
      </c>
      <c r="H473" s="60">
        <v>390</v>
      </c>
      <c r="I473" s="60">
        <v>115.659985</v>
      </c>
      <c r="J473" s="60">
        <v>23.192637</v>
      </c>
      <c r="K473" s="60" t="str">
        <f t="shared" si="19"/>
        <v>A</v>
      </c>
      <c r="L473" s="60" t="s">
        <v>687</v>
      </c>
      <c r="M473" s="51"/>
      <c r="N473" s="51"/>
      <c r="O473" s="60"/>
      <c r="P473" s="60" t="s">
        <v>688</v>
      </c>
      <c r="Q473" s="60" t="s">
        <v>689</v>
      </c>
      <c r="R473" s="60" t="s">
        <v>37</v>
      </c>
      <c r="S473" s="60"/>
      <c r="T473" s="60"/>
      <c r="U473" s="51"/>
      <c r="V473" s="54"/>
      <c r="W473" s="54"/>
      <c r="X473" s="60" t="s">
        <v>690</v>
      </c>
      <c r="Y473" s="54"/>
    </row>
    <row r="474" s="46" customFormat="1" ht="15" spans="1:25">
      <c r="A474" s="51">
        <v>467</v>
      </c>
      <c r="B474" s="60" t="s">
        <v>671</v>
      </c>
      <c r="C474" s="60" t="s">
        <v>737</v>
      </c>
      <c r="D474" s="60" t="s">
        <v>738</v>
      </c>
      <c r="E474" s="60" t="s">
        <v>777</v>
      </c>
      <c r="F474" s="54">
        <v>19</v>
      </c>
      <c r="G474" s="60">
        <v>112</v>
      </c>
      <c r="H474" s="60">
        <v>69</v>
      </c>
      <c r="I474" s="60">
        <v>115.739786</v>
      </c>
      <c r="J474" s="60">
        <v>23.154705</v>
      </c>
      <c r="K474" s="60" t="str">
        <f t="shared" ref="K474:K505" si="20">IF(H474&lt;100,"C","B")</f>
        <v>C</v>
      </c>
      <c r="L474" s="60" t="s">
        <v>702</v>
      </c>
      <c r="M474" s="60"/>
      <c r="N474" s="60"/>
      <c r="O474" s="54"/>
      <c r="P474" s="54"/>
      <c r="Q474" s="54"/>
      <c r="R474" s="60" t="s">
        <v>703</v>
      </c>
      <c r="S474" s="60" t="s">
        <v>731</v>
      </c>
      <c r="T474" s="60" t="s">
        <v>37</v>
      </c>
      <c r="U474" s="54"/>
      <c r="V474" s="54"/>
      <c r="W474" s="54"/>
      <c r="X474" s="60" t="s">
        <v>690</v>
      </c>
      <c r="Y474" s="54"/>
    </row>
    <row r="475" s="46" customFormat="1" ht="15" spans="1:25">
      <c r="A475" s="51">
        <v>468</v>
      </c>
      <c r="B475" s="60" t="s">
        <v>671</v>
      </c>
      <c r="C475" s="60" t="s">
        <v>737</v>
      </c>
      <c r="D475" s="60" t="s">
        <v>738</v>
      </c>
      <c r="E475" s="60" t="s">
        <v>709</v>
      </c>
      <c r="F475" s="54">
        <v>49</v>
      </c>
      <c r="G475" s="60">
        <v>318</v>
      </c>
      <c r="H475" s="60">
        <v>156</v>
      </c>
      <c r="I475" s="60">
        <v>115.742415</v>
      </c>
      <c r="J475" s="60">
        <v>23.152248</v>
      </c>
      <c r="K475" s="60" t="str">
        <f t="shared" si="20"/>
        <v>B</v>
      </c>
      <c r="L475" s="60" t="s">
        <v>702</v>
      </c>
      <c r="M475" s="60"/>
      <c r="N475" s="60"/>
      <c r="O475" s="54"/>
      <c r="P475" s="54"/>
      <c r="Q475" s="54"/>
      <c r="R475" s="60" t="s">
        <v>703</v>
      </c>
      <c r="S475" s="60" t="s">
        <v>731</v>
      </c>
      <c r="T475" s="60" t="s">
        <v>37</v>
      </c>
      <c r="U475" s="54"/>
      <c r="V475" s="54"/>
      <c r="W475" s="54"/>
      <c r="X475" s="60" t="s">
        <v>690</v>
      </c>
      <c r="Y475" s="54"/>
    </row>
    <row r="476" s="46" customFormat="1" ht="15" spans="1:25">
      <c r="A476" s="51">
        <v>469</v>
      </c>
      <c r="B476" s="60" t="s">
        <v>671</v>
      </c>
      <c r="C476" s="60" t="s">
        <v>737</v>
      </c>
      <c r="D476" s="60" t="s">
        <v>738</v>
      </c>
      <c r="E476" s="60" t="s">
        <v>778</v>
      </c>
      <c r="F476" s="54">
        <v>83</v>
      </c>
      <c r="G476" s="60">
        <v>436</v>
      </c>
      <c r="H476" s="60">
        <v>93</v>
      </c>
      <c r="I476" s="60">
        <v>115.753744</v>
      </c>
      <c r="J476" s="60">
        <v>23.148043</v>
      </c>
      <c r="K476" s="60" t="str">
        <f t="shared" si="20"/>
        <v>C</v>
      </c>
      <c r="L476" s="60" t="s">
        <v>702</v>
      </c>
      <c r="M476" s="60"/>
      <c r="N476" s="60"/>
      <c r="O476" s="54"/>
      <c r="P476" s="54"/>
      <c r="Q476" s="54"/>
      <c r="R476" s="60" t="s">
        <v>703</v>
      </c>
      <c r="S476" s="60" t="s">
        <v>731</v>
      </c>
      <c r="T476" s="60" t="s">
        <v>37</v>
      </c>
      <c r="U476" s="54"/>
      <c r="V476" s="54"/>
      <c r="W476" s="54"/>
      <c r="X476" s="60" t="s">
        <v>690</v>
      </c>
      <c r="Y476" s="54"/>
    </row>
    <row r="477" s="46" customFormat="1" ht="15" spans="1:25">
      <c r="A477" s="51">
        <v>470</v>
      </c>
      <c r="B477" s="60" t="s">
        <v>671</v>
      </c>
      <c r="C477" s="60" t="s">
        <v>737</v>
      </c>
      <c r="D477" s="60" t="s">
        <v>738</v>
      </c>
      <c r="E477" s="60" t="s">
        <v>779</v>
      </c>
      <c r="F477" s="54">
        <v>34</v>
      </c>
      <c r="G477" s="60">
        <v>226</v>
      </c>
      <c r="H477" s="60">
        <v>54</v>
      </c>
      <c r="I477" s="60">
        <v>115.719546</v>
      </c>
      <c r="J477" s="60">
        <v>23.165209</v>
      </c>
      <c r="K477" s="60" t="str">
        <f t="shared" si="20"/>
        <v>C</v>
      </c>
      <c r="L477" s="60" t="s">
        <v>702</v>
      </c>
      <c r="M477" s="60"/>
      <c r="N477" s="60"/>
      <c r="O477" s="54"/>
      <c r="P477" s="54"/>
      <c r="Q477" s="54"/>
      <c r="R477" s="60" t="s">
        <v>703</v>
      </c>
      <c r="S477" s="60" t="s">
        <v>731</v>
      </c>
      <c r="T477" s="60" t="s">
        <v>37</v>
      </c>
      <c r="U477" s="54"/>
      <c r="V477" s="54"/>
      <c r="W477" s="54"/>
      <c r="X477" s="60" t="s">
        <v>690</v>
      </c>
      <c r="Y477" s="54"/>
    </row>
    <row r="478" s="46" customFormat="1" ht="15" spans="1:25">
      <c r="A478" s="51">
        <v>471</v>
      </c>
      <c r="B478" s="60" t="s">
        <v>671</v>
      </c>
      <c r="C478" s="60" t="s">
        <v>737</v>
      </c>
      <c r="D478" s="60" t="s">
        <v>738</v>
      </c>
      <c r="E478" s="60" t="s">
        <v>780</v>
      </c>
      <c r="F478" s="54">
        <v>51</v>
      </c>
      <c r="G478" s="60">
        <v>294</v>
      </c>
      <c r="H478" s="60">
        <v>67</v>
      </c>
      <c r="I478" s="60">
        <v>115.732378</v>
      </c>
      <c r="J478" s="60">
        <v>23.15705</v>
      </c>
      <c r="K478" s="60" t="str">
        <f t="shared" si="20"/>
        <v>C</v>
      </c>
      <c r="L478" s="60" t="s">
        <v>702</v>
      </c>
      <c r="M478" s="60"/>
      <c r="N478" s="60"/>
      <c r="O478" s="54"/>
      <c r="P478" s="54"/>
      <c r="Q478" s="54"/>
      <c r="R478" s="60" t="s">
        <v>703</v>
      </c>
      <c r="S478" s="60" t="s">
        <v>731</v>
      </c>
      <c r="T478" s="60" t="s">
        <v>37</v>
      </c>
      <c r="U478" s="54"/>
      <c r="V478" s="54"/>
      <c r="W478" s="54"/>
      <c r="X478" s="60" t="s">
        <v>690</v>
      </c>
      <c r="Y478" s="54"/>
    </row>
    <row r="479" s="46" customFormat="1" ht="15" spans="1:25">
      <c r="A479" s="51">
        <v>472</v>
      </c>
      <c r="B479" s="60" t="s">
        <v>671</v>
      </c>
      <c r="C479" s="60" t="s">
        <v>737</v>
      </c>
      <c r="D479" s="60" t="s">
        <v>738</v>
      </c>
      <c r="E479" s="60" t="s">
        <v>781</v>
      </c>
      <c r="F479" s="54">
        <v>38</v>
      </c>
      <c r="G479" s="60">
        <v>283</v>
      </c>
      <c r="H479" s="60">
        <v>90</v>
      </c>
      <c r="I479" s="60">
        <v>115.727925</v>
      </c>
      <c r="J479" s="60">
        <v>23.162065</v>
      </c>
      <c r="K479" s="60" t="str">
        <f t="shared" si="20"/>
        <v>C</v>
      </c>
      <c r="L479" s="60" t="s">
        <v>702</v>
      </c>
      <c r="M479" s="60"/>
      <c r="N479" s="60"/>
      <c r="O479" s="54"/>
      <c r="P479" s="54"/>
      <c r="Q479" s="54"/>
      <c r="R479" s="60" t="s">
        <v>703</v>
      </c>
      <c r="S479" s="60" t="s">
        <v>731</v>
      </c>
      <c r="T479" s="60" t="s">
        <v>37</v>
      </c>
      <c r="U479" s="54"/>
      <c r="V479" s="54"/>
      <c r="W479" s="54"/>
      <c r="X479" s="60" t="s">
        <v>690</v>
      </c>
      <c r="Y479" s="54"/>
    </row>
    <row r="480" s="46" customFormat="1" ht="15" spans="1:25">
      <c r="A480" s="51">
        <v>473</v>
      </c>
      <c r="B480" s="60" t="s">
        <v>671</v>
      </c>
      <c r="C480" s="60" t="s">
        <v>737</v>
      </c>
      <c r="D480" s="60" t="s">
        <v>738</v>
      </c>
      <c r="E480" s="60" t="s">
        <v>782</v>
      </c>
      <c r="F480" s="54">
        <v>40</v>
      </c>
      <c r="G480" s="60">
        <v>199</v>
      </c>
      <c r="H480" s="60">
        <v>54</v>
      </c>
      <c r="I480" s="60">
        <v>115.728006</v>
      </c>
      <c r="J480" s="60">
        <v>23.15993</v>
      </c>
      <c r="K480" s="60" t="str">
        <f t="shared" si="20"/>
        <v>C</v>
      </c>
      <c r="L480" s="60" t="s">
        <v>702</v>
      </c>
      <c r="M480" s="60"/>
      <c r="N480" s="60"/>
      <c r="O480" s="54"/>
      <c r="P480" s="54"/>
      <c r="Q480" s="54"/>
      <c r="R480" s="60" t="s">
        <v>703</v>
      </c>
      <c r="S480" s="60" t="s">
        <v>731</v>
      </c>
      <c r="T480" s="60" t="s">
        <v>37</v>
      </c>
      <c r="U480" s="54"/>
      <c r="V480" s="54"/>
      <c r="W480" s="54"/>
      <c r="X480" s="60" t="s">
        <v>690</v>
      </c>
      <c r="Y480" s="54"/>
    </row>
    <row r="481" s="46" customFormat="1" ht="15" spans="1:25">
      <c r="A481" s="51">
        <v>474</v>
      </c>
      <c r="B481" s="60" t="s">
        <v>671</v>
      </c>
      <c r="C481" s="60" t="s">
        <v>737</v>
      </c>
      <c r="D481" s="60" t="s">
        <v>738</v>
      </c>
      <c r="E481" s="60" t="s">
        <v>783</v>
      </c>
      <c r="F481" s="54">
        <v>42</v>
      </c>
      <c r="G481" s="60">
        <v>289</v>
      </c>
      <c r="H481" s="60">
        <v>77</v>
      </c>
      <c r="I481" s="60">
        <v>115.735307</v>
      </c>
      <c r="J481" s="60">
        <v>23.158251</v>
      </c>
      <c r="K481" s="60" t="str">
        <f t="shared" si="20"/>
        <v>C</v>
      </c>
      <c r="L481" s="60" t="s">
        <v>702</v>
      </c>
      <c r="M481" s="60"/>
      <c r="N481" s="60"/>
      <c r="O481" s="54"/>
      <c r="P481" s="54"/>
      <c r="Q481" s="54"/>
      <c r="R481" s="60" t="s">
        <v>703</v>
      </c>
      <c r="S481" s="60" t="s">
        <v>731</v>
      </c>
      <c r="T481" s="60" t="s">
        <v>37</v>
      </c>
      <c r="U481" s="54"/>
      <c r="V481" s="54"/>
      <c r="W481" s="54"/>
      <c r="X481" s="60" t="s">
        <v>690</v>
      </c>
      <c r="Y481" s="54"/>
    </row>
    <row r="482" s="46" customFormat="1" ht="15" spans="1:25">
      <c r="A482" s="51">
        <v>475</v>
      </c>
      <c r="B482" s="60" t="s">
        <v>671</v>
      </c>
      <c r="C482" s="60" t="s">
        <v>737</v>
      </c>
      <c r="D482" s="60" t="s">
        <v>738</v>
      </c>
      <c r="E482" s="60" t="s">
        <v>727</v>
      </c>
      <c r="F482" s="54">
        <v>10</v>
      </c>
      <c r="G482" s="60">
        <v>71</v>
      </c>
      <c r="H482" s="60">
        <v>15</v>
      </c>
      <c r="I482" s="60">
        <v>115.739303</v>
      </c>
      <c r="J482" s="60">
        <v>23.153879</v>
      </c>
      <c r="K482" s="60" t="str">
        <f t="shared" si="20"/>
        <v>C</v>
      </c>
      <c r="L482" s="60" t="s">
        <v>702</v>
      </c>
      <c r="M482" s="60"/>
      <c r="N482" s="60"/>
      <c r="O482" s="54"/>
      <c r="P482" s="54"/>
      <c r="Q482" s="54"/>
      <c r="R482" s="60" t="s">
        <v>703</v>
      </c>
      <c r="S482" s="60" t="s">
        <v>731</v>
      </c>
      <c r="T482" s="60" t="s">
        <v>37</v>
      </c>
      <c r="U482" s="54"/>
      <c r="V482" s="54"/>
      <c r="W482" s="54"/>
      <c r="X482" s="60" t="s">
        <v>690</v>
      </c>
      <c r="Y482" s="54"/>
    </row>
    <row r="483" s="46" customFormat="1" ht="15" spans="1:25">
      <c r="A483" s="51">
        <v>476</v>
      </c>
      <c r="B483" s="60" t="s">
        <v>671</v>
      </c>
      <c r="C483" s="60" t="s">
        <v>737</v>
      </c>
      <c r="D483" s="60" t="s">
        <v>740</v>
      </c>
      <c r="E483" s="60" t="s">
        <v>784</v>
      </c>
      <c r="F483" s="54">
        <v>36</v>
      </c>
      <c r="G483" s="60">
        <v>195</v>
      </c>
      <c r="H483" s="60">
        <v>182</v>
      </c>
      <c r="I483" s="60">
        <v>115.705856</v>
      </c>
      <c r="J483" s="60">
        <v>23.151331</v>
      </c>
      <c r="K483" s="60" t="str">
        <f t="shared" si="20"/>
        <v>B</v>
      </c>
      <c r="L483" s="60" t="s">
        <v>702</v>
      </c>
      <c r="M483" s="60"/>
      <c r="N483" s="60"/>
      <c r="O483" s="54"/>
      <c r="P483" s="54"/>
      <c r="Q483" s="54"/>
      <c r="R483" s="60" t="s">
        <v>703</v>
      </c>
      <c r="S483" s="60" t="s">
        <v>731</v>
      </c>
      <c r="T483" s="60" t="s">
        <v>37</v>
      </c>
      <c r="U483" s="54"/>
      <c r="V483" s="54"/>
      <c r="W483" s="54"/>
      <c r="X483" s="60" t="s">
        <v>690</v>
      </c>
      <c r="Y483" s="54"/>
    </row>
    <row r="484" s="46" customFormat="1" ht="15" spans="1:25">
      <c r="A484" s="51">
        <v>477</v>
      </c>
      <c r="B484" s="60" t="s">
        <v>671</v>
      </c>
      <c r="C484" s="60" t="s">
        <v>737</v>
      </c>
      <c r="D484" s="60" t="s">
        <v>740</v>
      </c>
      <c r="E484" s="60" t="s">
        <v>785</v>
      </c>
      <c r="F484" s="54">
        <v>46</v>
      </c>
      <c r="G484" s="60">
        <v>321</v>
      </c>
      <c r="H484" s="60">
        <v>133</v>
      </c>
      <c r="I484" s="60">
        <v>115.685048</v>
      </c>
      <c r="J484" s="60">
        <v>23.162688</v>
      </c>
      <c r="K484" s="60" t="str">
        <f t="shared" si="20"/>
        <v>B</v>
      </c>
      <c r="L484" s="60" t="s">
        <v>702</v>
      </c>
      <c r="M484" s="60"/>
      <c r="N484" s="60"/>
      <c r="O484" s="54"/>
      <c r="P484" s="54"/>
      <c r="Q484" s="54"/>
      <c r="R484" s="60" t="s">
        <v>703</v>
      </c>
      <c r="S484" s="60" t="s">
        <v>731</v>
      </c>
      <c r="T484" s="60" t="s">
        <v>37</v>
      </c>
      <c r="U484" s="54"/>
      <c r="V484" s="54"/>
      <c r="W484" s="54"/>
      <c r="X484" s="60" t="s">
        <v>690</v>
      </c>
      <c r="Y484" s="54"/>
    </row>
    <row r="485" s="46" customFormat="1" ht="15" spans="1:25">
      <c r="A485" s="51">
        <v>478</v>
      </c>
      <c r="B485" s="60" t="s">
        <v>671</v>
      </c>
      <c r="C485" s="60" t="s">
        <v>737</v>
      </c>
      <c r="D485" s="60" t="s">
        <v>740</v>
      </c>
      <c r="E485" s="60" t="s">
        <v>786</v>
      </c>
      <c r="F485" s="54">
        <v>38</v>
      </c>
      <c r="G485" s="60">
        <v>268</v>
      </c>
      <c r="H485" s="60">
        <v>135</v>
      </c>
      <c r="I485" s="60">
        <v>115.707377</v>
      </c>
      <c r="J485" s="60">
        <v>23.155727</v>
      </c>
      <c r="K485" s="60" t="str">
        <f t="shared" si="20"/>
        <v>B</v>
      </c>
      <c r="L485" s="60" t="s">
        <v>702</v>
      </c>
      <c r="M485" s="60"/>
      <c r="N485" s="60"/>
      <c r="O485" s="54"/>
      <c r="P485" s="54"/>
      <c r="Q485" s="54"/>
      <c r="R485" s="60" t="s">
        <v>703</v>
      </c>
      <c r="S485" s="60" t="s">
        <v>731</v>
      </c>
      <c r="T485" s="60" t="s">
        <v>37</v>
      </c>
      <c r="U485" s="54"/>
      <c r="V485" s="54"/>
      <c r="W485" s="54"/>
      <c r="X485" s="60" t="s">
        <v>690</v>
      </c>
      <c r="Y485" s="54"/>
    </row>
    <row r="486" s="46" customFormat="1" ht="15" spans="1:25">
      <c r="A486" s="51">
        <v>479</v>
      </c>
      <c r="B486" s="60" t="s">
        <v>671</v>
      </c>
      <c r="C486" s="60" t="s">
        <v>737</v>
      </c>
      <c r="D486" s="60" t="s">
        <v>740</v>
      </c>
      <c r="E486" s="60" t="s">
        <v>787</v>
      </c>
      <c r="F486" s="54">
        <v>41</v>
      </c>
      <c r="G486" s="60">
        <v>376</v>
      </c>
      <c r="H486" s="60">
        <v>119</v>
      </c>
      <c r="I486" s="60">
        <v>115.705803</v>
      </c>
      <c r="J486" s="60">
        <v>23.133462</v>
      </c>
      <c r="K486" s="60" t="str">
        <f t="shared" si="20"/>
        <v>B</v>
      </c>
      <c r="L486" s="60" t="s">
        <v>702</v>
      </c>
      <c r="M486" s="60"/>
      <c r="N486" s="60"/>
      <c r="O486" s="54"/>
      <c r="P486" s="54"/>
      <c r="Q486" s="54"/>
      <c r="R486" s="60" t="s">
        <v>703</v>
      </c>
      <c r="S486" s="60" t="s">
        <v>731</v>
      </c>
      <c r="T486" s="60" t="s">
        <v>37</v>
      </c>
      <c r="U486" s="54"/>
      <c r="V486" s="54"/>
      <c r="W486" s="54"/>
      <c r="X486" s="60" t="s">
        <v>690</v>
      </c>
      <c r="Y486" s="54"/>
    </row>
    <row r="487" s="46" customFormat="1" ht="15" spans="1:25">
      <c r="A487" s="51">
        <v>480</v>
      </c>
      <c r="B487" s="60" t="s">
        <v>671</v>
      </c>
      <c r="C487" s="60" t="s">
        <v>737</v>
      </c>
      <c r="D487" s="60" t="s">
        <v>740</v>
      </c>
      <c r="E487" s="60" t="s">
        <v>788</v>
      </c>
      <c r="F487" s="54">
        <v>23</v>
      </c>
      <c r="G487" s="60">
        <v>147</v>
      </c>
      <c r="H487" s="60">
        <v>109</v>
      </c>
      <c r="I487" s="60">
        <v>115.685965</v>
      </c>
      <c r="J487" s="60">
        <v>23.146348</v>
      </c>
      <c r="K487" s="60" t="str">
        <f t="shared" si="20"/>
        <v>B</v>
      </c>
      <c r="L487" s="60" t="s">
        <v>702</v>
      </c>
      <c r="M487" s="60"/>
      <c r="N487" s="60"/>
      <c r="O487" s="54"/>
      <c r="P487" s="54"/>
      <c r="Q487" s="54"/>
      <c r="R487" s="60" t="s">
        <v>703</v>
      </c>
      <c r="S487" s="60" t="s">
        <v>731</v>
      </c>
      <c r="T487" s="60" t="s">
        <v>37</v>
      </c>
      <c r="U487" s="54"/>
      <c r="V487" s="54"/>
      <c r="W487" s="54"/>
      <c r="X487" s="60" t="s">
        <v>690</v>
      </c>
      <c r="Y487" s="54"/>
    </row>
    <row r="488" s="46" customFormat="1" ht="15" spans="1:25">
      <c r="A488" s="51">
        <v>481</v>
      </c>
      <c r="B488" s="60" t="s">
        <v>671</v>
      </c>
      <c r="C488" s="60" t="s">
        <v>737</v>
      </c>
      <c r="D488" s="60" t="s">
        <v>745</v>
      </c>
      <c r="E488" s="60" t="s">
        <v>789</v>
      </c>
      <c r="F488" s="54">
        <v>21</v>
      </c>
      <c r="G488" s="60">
        <v>156</v>
      </c>
      <c r="H488" s="60">
        <v>120</v>
      </c>
      <c r="I488" s="60">
        <v>115.678133</v>
      </c>
      <c r="J488" s="60">
        <v>23.144604</v>
      </c>
      <c r="K488" s="60" t="str">
        <f t="shared" si="20"/>
        <v>B</v>
      </c>
      <c r="L488" s="60" t="s">
        <v>702</v>
      </c>
      <c r="M488" s="60"/>
      <c r="N488" s="60"/>
      <c r="O488" s="54"/>
      <c r="P488" s="54"/>
      <c r="Q488" s="54"/>
      <c r="R488" s="60" t="s">
        <v>703</v>
      </c>
      <c r="S488" s="60" t="s">
        <v>731</v>
      </c>
      <c r="T488" s="60" t="s">
        <v>37</v>
      </c>
      <c r="U488" s="54"/>
      <c r="V488" s="54"/>
      <c r="W488" s="54"/>
      <c r="X488" s="60" t="s">
        <v>690</v>
      </c>
      <c r="Y488" s="54"/>
    </row>
    <row r="489" s="46" customFormat="1" ht="15" spans="1:25">
      <c r="A489" s="51">
        <v>482</v>
      </c>
      <c r="B489" s="60" t="s">
        <v>671</v>
      </c>
      <c r="C489" s="60" t="s">
        <v>737</v>
      </c>
      <c r="D489" s="60" t="s">
        <v>745</v>
      </c>
      <c r="E489" s="60" t="s">
        <v>790</v>
      </c>
      <c r="F489" s="54">
        <v>23</v>
      </c>
      <c r="G489" s="60">
        <v>135</v>
      </c>
      <c r="H489" s="60">
        <v>135</v>
      </c>
      <c r="I489" s="60">
        <v>115.683395</v>
      </c>
      <c r="J489" s="60">
        <v>23.147592</v>
      </c>
      <c r="K489" s="60" t="str">
        <f t="shared" si="20"/>
        <v>B</v>
      </c>
      <c r="L489" s="60" t="s">
        <v>702</v>
      </c>
      <c r="M489" s="60"/>
      <c r="N489" s="60"/>
      <c r="O489" s="54"/>
      <c r="P489" s="54"/>
      <c r="Q489" s="54"/>
      <c r="R489" s="60" t="s">
        <v>703</v>
      </c>
      <c r="S489" s="60" t="s">
        <v>731</v>
      </c>
      <c r="T489" s="60" t="s">
        <v>37</v>
      </c>
      <c r="U489" s="54"/>
      <c r="V489" s="54"/>
      <c r="W489" s="54"/>
      <c r="X489" s="60" t="s">
        <v>690</v>
      </c>
      <c r="Y489" s="54"/>
    </row>
    <row r="490" s="46" customFormat="1" ht="15" spans="1:25">
      <c r="A490" s="51">
        <v>483</v>
      </c>
      <c r="B490" s="60" t="s">
        <v>671</v>
      </c>
      <c r="C490" s="60" t="s">
        <v>737</v>
      </c>
      <c r="D490" s="60" t="s">
        <v>745</v>
      </c>
      <c r="E490" s="60" t="s">
        <v>791</v>
      </c>
      <c r="F490" s="54">
        <v>22</v>
      </c>
      <c r="G490" s="60">
        <v>200</v>
      </c>
      <c r="H490" s="60">
        <v>140</v>
      </c>
      <c r="I490" s="60">
        <v>115.676792</v>
      </c>
      <c r="J490" s="60">
        <v>23.148407</v>
      </c>
      <c r="K490" s="60" t="str">
        <f t="shared" si="20"/>
        <v>B</v>
      </c>
      <c r="L490" s="60" t="s">
        <v>702</v>
      </c>
      <c r="M490" s="60"/>
      <c r="N490" s="60"/>
      <c r="O490" s="54"/>
      <c r="P490" s="54"/>
      <c r="Q490" s="54"/>
      <c r="R490" s="60" t="s">
        <v>703</v>
      </c>
      <c r="S490" s="60" t="s">
        <v>731</v>
      </c>
      <c r="T490" s="60" t="s">
        <v>37</v>
      </c>
      <c r="U490" s="54"/>
      <c r="V490" s="54"/>
      <c r="W490" s="54"/>
      <c r="X490" s="60" t="s">
        <v>690</v>
      </c>
      <c r="Y490" s="54"/>
    </row>
    <row r="491" s="46" customFormat="1" ht="15" spans="1:25">
      <c r="A491" s="51">
        <v>484</v>
      </c>
      <c r="B491" s="60" t="s">
        <v>671</v>
      </c>
      <c r="C491" s="60" t="s">
        <v>737</v>
      </c>
      <c r="D491" s="60" t="s">
        <v>745</v>
      </c>
      <c r="E491" s="60" t="s">
        <v>792</v>
      </c>
      <c r="F491" s="54">
        <v>21</v>
      </c>
      <c r="G491" s="60">
        <v>102</v>
      </c>
      <c r="H491" s="60">
        <v>102</v>
      </c>
      <c r="I491" s="60">
        <v>115.684479</v>
      </c>
      <c r="J491" s="60">
        <v>23.149491</v>
      </c>
      <c r="K491" s="60" t="str">
        <f t="shared" si="20"/>
        <v>B</v>
      </c>
      <c r="L491" s="60" t="s">
        <v>702</v>
      </c>
      <c r="M491" s="60"/>
      <c r="N491" s="60"/>
      <c r="O491" s="54"/>
      <c r="P491" s="54"/>
      <c r="Q491" s="54"/>
      <c r="R491" s="60" t="s">
        <v>703</v>
      </c>
      <c r="S491" s="60" t="s">
        <v>731</v>
      </c>
      <c r="T491" s="60" t="s">
        <v>37</v>
      </c>
      <c r="U491" s="54"/>
      <c r="V491" s="54"/>
      <c r="W491" s="54"/>
      <c r="X491" s="60" t="s">
        <v>690</v>
      </c>
      <c r="Y491" s="54"/>
    </row>
    <row r="492" s="46" customFormat="1" ht="15" spans="1:25">
      <c r="A492" s="51">
        <v>485</v>
      </c>
      <c r="B492" s="60" t="s">
        <v>671</v>
      </c>
      <c r="C492" s="60" t="s">
        <v>737</v>
      </c>
      <c r="D492" s="60" t="s">
        <v>745</v>
      </c>
      <c r="E492" s="60" t="s">
        <v>793</v>
      </c>
      <c r="F492" s="54">
        <v>13</v>
      </c>
      <c r="G492" s="60">
        <v>67</v>
      </c>
      <c r="H492" s="60">
        <v>67</v>
      </c>
      <c r="I492" s="60">
        <v>115.677511</v>
      </c>
      <c r="J492" s="60">
        <v>23.152028</v>
      </c>
      <c r="K492" s="60" t="str">
        <f t="shared" si="20"/>
        <v>C</v>
      </c>
      <c r="L492" s="60" t="s">
        <v>702</v>
      </c>
      <c r="M492" s="60"/>
      <c r="N492" s="60"/>
      <c r="O492" s="54"/>
      <c r="P492" s="54"/>
      <c r="Q492" s="54"/>
      <c r="R492" s="60" t="s">
        <v>703</v>
      </c>
      <c r="S492" s="60" t="s">
        <v>731</v>
      </c>
      <c r="T492" s="60" t="s">
        <v>37</v>
      </c>
      <c r="U492" s="54"/>
      <c r="V492" s="54"/>
      <c r="W492" s="54"/>
      <c r="X492" s="60" t="s">
        <v>690</v>
      </c>
      <c r="Y492" s="54"/>
    </row>
    <row r="493" s="46" customFormat="1" ht="15" spans="1:25">
      <c r="A493" s="51">
        <v>486</v>
      </c>
      <c r="B493" s="60" t="s">
        <v>671</v>
      </c>
      <c r="C493" s="60" t="s">
        <v>737</v>
      </c>
      <c r="D493" s="60" t="s">
        <v>748</v>
      </c>
      <c r="E493" s="60" t="s">
        <v>794</v>
      </c>
      <c r="F493" s="54">
        <v>34</v>
      </c>
      <c r="G493" s="60">
        <v>275</v>
      </c>
      <c r="H493" s="60">
        <v>200</v>
      </c>
      <c r="I493" s="60">
        <v>115.669029</v>
      </c>
      <c r="J493" s="60">
        <v>23.144111</v>
      </c>
      <c r="K493" s="60" t="str">
        <f t="shared" si="20"/>
        <v>B</v>
      </c>
      <c r="L493" s="60" t="s">
        <v>702</v>
      </c>
      <c r="M493" s="60"/>
      <c r="N493" s="60"/>
      <c r="O493" s="54"/>
      <c r="P493" s="54"/>
      <c r="Q493" s="54"/>
      <c r="R493" s="60" t="s">
        <v>703</v>
      </c>
      <c r="S493" s="60" t="s">
        <v>731</v>
      </c>
      <c r="T493" s="60" t="s">
        <v>37</v>
      </c>
      <c r="U493" s="54"/>
      <c r="V493" s="54"/>
      <c r="W493" s="54"/>
      <c r="X493" s="60" t="s">
        <v>690</v>
      </c>
      <c r="Y493" s="54"/>
    </row>
    <row r="494" s="46" customFormat="1" ht="15" spans="1:25">
      <c r="A494" s="51">
        <v>487</v>
      </c>
      <c r="B494" s="60" t="s">
        <v>671</v>
      </c>
      <c r="C494" s="60" t="s">
        <v>737</v>
      </c>
      <c r="D494" s="60" t="s">
        <v>750</v>
      </c>
      <c r="E494" s="60" t="s">
        <v>795</v>
      </c>
      <c r="F494" s="54">
        <v>34</v>
      </c>
      <c r="G494" s="60">
        <v>218</v>
      </c>
      <c r="H494" s="60">
        <v>100</v>
      </c>
      <c r="I494" s="60">
        <v>115.652925</v>
      </c>
      <c r="J494" s="60">
        <v>23.165665</v>
      </c>
      <c r="K494" s="60" t="str">
        <f t="shared" si="20"/>
        <v>B</v>
      </c>
      <c r="L494" s="60" t="s">
        <v>702</v>
      </c>
      <c r="M494" s="60"/>
      <c r="N494" s="60"/>
      <c r="O494" s="54"/>
      <c r="P494" s="54"/>
      <c r="Q494" s="54"/>
      <c r="R494" s="60" t="s">
        <v>703</v>
      </c>
      <c r="S494" s="60" t="s">
        <v>731</v>
      </c>
      <c r="T494" s="60" t="s">
        <v>37</v>
      </c>
      <c r="U494" s="54"/>
      <c r="V494" s="54"/>
      <c r="W494" s="54"/>
      <c r="X494" s="60" t="s">
        <v>690</v>
      </c>
      <c r="Y494" s="54"/>
    </row>
    <row r="495" s="46" customFormat="1" ht="15" spans="1:25">
      <c r="A495" s="51">
        <v>488</v>
      </c>
      <c r="B495" s="60" t="s">
        <v>671</v>
      </c>
      <c r="C495" s="60" t="s">
        <v>737</v>
      </c>
      <c r="D495" s="60" t="s">
        <v>753</v>
      </c>
      <c r="E495" s="60" t="s">
        <v>796</v>
      </c>
      <c r="F495" s="54">
        <v>27</v>
      </c>
      <c r="G495" s="60">
        <v>144</v>
      </c>
      <c r="H495" s="60">
        <v>100</v>
      </c>
      <c r="I495" s="60">
        <v>115.646685</v>
      </c>
      <c r="J495" s="60">
        <v>23.155522</v>
      </c>
      <c r="K495" s="60" t="str">
        <f t="shared" si="20"/>
        <v>B</v>
      </c>
      <c r="L495" s="60" t="s">
        <v>702</v>
      </c>
      <c r="M495" s="60"/>
      <c r="N495" s="60"/>
      <c r="O495" s="54"/>
      <c r="P495" s="54"/>
      <c r="Q495" s="54"/>
      <c r="R495" s="60" t="s">
        <v>703</v>
      </c>
      <c r="S495" s="60" t="s">
        <v>731</v>
      </c>
      <c r="T495" s="60" t="s">
        <v>37</v>
      </c>
      <c r="U495" s="54"/>
      <c r="V495" s="54"/>
      <c r="W495" s="54"/>
      <c r="X495" s="60" t="s">
        <v>690</v>
      </c>
      <c r="Y495" s="54"/>
    </row>
    <row r="496" s="46" customFormat="1" ht="15" spans="1:25">
      <c r="A496" s="51">
        <v>489</v>
      </c>
      <c r="B496" s="60" t="s">
        <v>671</v>
      </c>
      <c r="C496" s="60" t="s">
        <v>737</v>
      </c>
      <c r="D496" s="60" t="s">
        <v>755</v>
      </c>
      <c r="E496" s="60" t="s">
        <v>797</v>
      </c>
      <c r="F496" s="54">
        <v>23</v>
      </c>
      <c r="G496" s="60">
        <v>122</v>
      </c>
      <c r="H496" s="60">
        <v>122</v>
      </c>
      <c r="I496" s="60">
        <v>115.628786</v>
      </c>
      <c r="J496" s="60">
        <v>23.156626</v>
      </c>
      <c r="K496" s="60" t="str">
        <f t="shared" si="20"/>
        <v>B</v>
      </c>
      <c r="L496" s="60" t="s">
        <v>702</v>
      </c>
      <c r="M496" s="60"/>
      <c r="N496" s="60"/>
      <c r="O496" s="54"/>
      <c r="P496" s="54"/>
      <c r="Q496" s="54"/>
      <c r="R496" s="60" t="s">
        <v>703</v>
      </c>
      <c r="S496" s="60" t="s">
        <v>731</v>
      </c>
      <c r="T496" s="60" t="s">
        <v>37</v>
      </c>
      <c r="U496" s="54"/>
      <c r="V496" s="54"/>
      <c r="W496" s="54"/>
      <c r="X496" s="60" t="s">
        <v>690</v>
      </c>
      <c r="Y496" s="54"/>
    </row>
    <row r="497" s="46" customFormat="1" ht="15" spans="1:25">
      <c r="A497" s="51">
        <v>490</v>
      </c>
      <c r="B497" s="60" t="s">
        <v>671</v>
      </c>
      <c r="C497" s="60" t="s">
        <v>737</v>
      </c>
      <c r="D497" s="60" t="s">
        <v>755</v>
      </c>
      <c r="E497" s="60" t="s">
        <v>798</v>
      </c>
      <c r="F497" s="54">
        <v>13</v>
      </c>
      <c r="G497" s="60">
        <v>75</v>
      </c>
      <c r="H497" s="60">
        <v>75</v>
      </c>
      <c r="I497" s="60">
        <v>115.623137</v>
      </c>
      <c r="J497" s="60">
        <v>23.167226</v>
      </c>
      <c r="K497" s="60" t="str">
        <f t="shared" si="20"/>
        <v>C</v>
      </c>
      <c r="L497" s="60" t="s">
        <v>702</v>
      </c>
      <c r="M497" s="60"/>
      <c r="N497" s="60"/>
      <c r="O497" s="54"/>
      <c r="P497" s="54"/>
      <c r="Q497" s="54"/>
      <c r="R497" s="60" t="s">
        <v>703</v>
      </c>
      <c r="S497" s="60" t="s">
        <v>731</v>
      </c>
      <c r="T497" s="60" t="s">
        <v>37</v>
      </c>
      <c r="U497" s="54"/>
      <c r="V497" s="54"/>
      <c r="W497" s="54"/>
      <c r="X497" s="60" t="s">
        <v>690</v>
      </c>
      <c r="Y497" s="54"/>
    </row>
    <row r="498" s="46" customFormat="1" ht="15" spans="1:25">
      <c r="A498" s="51">
        <v>491</v>
      </c>
      <c r="B498" s="60" t="s">
        <v>671</v>
      </c>
      <c r="C498" s="60" t="s">
        <v>737</v>
      </c>
      <c r="D498" s="60" t="s">
        <v>755</v>
      </c>
      <c r="E498" s="60" t="s">
        <v>799</v>
      </c>
      <c r="F498" s="54">
        <v>12</v>
      </c>
      <c r="G498" s="60">
        <v>85</v>
      </c>
      <c r="H498" s="60">
        <v>85</v>
      </c>
      <c r="I498" s="60">
        <v>115.629708</v>
      </c>
      <c r="J498" s="60">
        <v>23.159799</v>
      </c>
      <c r="K498" s="60" t="str">
        <f t="shared" si="20"/>
        <v>C</v>
      </c>
      <c r="L498" s="60" t="s">
        <v>702</v>
      </c>
      <c r="M498" s="60"/>
      <c r="N498" s="60"/>
      <c r="O498" s="54"/>
      <c r="P498" s="54"/>
      <c r="Q498" s="54"/>
      <c r="R498" s="60" t="s">
        <v>703</v>
      </c>
      <c r="S498" s="60" t="s">
        <v>731</v>
      </c>
      <c r="T498" s="60" t="s">
        <v>37</v>
      </c>
      <c r="U498" s="54"/>
      <c r="V498" s="54"/>
      <c r="W498" s="54"/>
      <c r="X498" s="60" t="s">
        <v>690</v>
      </c>
      <c r="Y498" s="54"/>
    </row>
    <row r="499" s="46" customFormat="1" ht="15" spans="1:25">
      <c r="A499" s="51">
        <v>492</v>
      </c>
      <c r="B499" s="60" t="s">
        <v>671</v>
      </c>
      <c r="C499" s="60" t="s">
        <v>737</v>
      </c>
      <c r="D499" s="60" t="s">
        <v>800</v>
      </c>
      <c r="E499" s="60" t="s">
        <v>801</v>
      </c>
      <c r="F499" s="54">
        <v>25</v>
      </c>
      <c r="G499" s="60">
        <v>168</v>
      </c>
      <c r="H499" s="60">
        <v>168</v>
      </c>
      <c r="I499" s="60">
        <v>115.597908</v>
      </c>
      <c r="J499" s="60">
        <v>23.177756</v>
      </c>
      <c r="K499" s="60" t="str">
        <f t="shared" si="20"/>
        <v>B</v>
      </c>
      <c r="L499" s="60" t="s">
        <v>702</v>
      </c>
      <c r="M499" s="60"/>
      <c r="N499" s="60"/>
      <c r="O499" s="54"/>
      <c r="P499" s="54"/>
      <c r="Q499" s="54"/>
      <c r="R499" s="60" t="s">
        <v>703</v>
      </c>
      <c r="S499" s="60" t="s">
        <v>731</v>
      </c>
      <c r="T499" s="60" t="s">
        <v>37</v>
      </c>
      <c r="U499" s="54"/>
      <c r="V499" s="54"/>
      <c r="W499" s="54"/>
      <c r="X499" s="60" t="s">
        <v>690</v>
      </c>
      <c r="Y499" s="54"/>
    </row>
    <row r="500" s="46" customFormat="1" ht="15" spans="1:25">
      <c r="A500" s="51">
        <v>493</v>
      </c>
      <c r="B500" s="60" t="s">
        <v>671</v>
      </c>
      <c r="C500" s="60" t="s">
        <v>737</v>
      </c>
      <c r="D500" s="60" t="s">
        <v>800</v>
      </c>
      <c r="E500" s="60" t="s">
        <v>802</v>
      </c>
      <c r="F500" s="54">
        <v>34</v>
      </c>
      <c r="G500" s="60">
        <v>208</v>
      </c>
      <c r="H500" s="60">
        <v>188</v>
      </c>
      <c r="I500" s="60">
        <v>115.587174</v>
      </c>
      <c r="J500" s="60">
        <v>23.160477</v>
      </c>
      <c r="K500" s="60" t="str">
        <f t="shared" si="20"/>
        <v>B</v>
      </c>
      <c r="L500" s="60" t="s">
        <v>702</v>
      </c>
      <c r="M500" s="60"/>
      <c r="N500" s="60"/>
      <c r="O500" s="54"/>
      <c r="P500" s="54"/>
      <c r="Q500" s="54"/>
      <c r="R500" s="60" t="s">
        <v>703</v>
      </c>
      <c r="S500" s="60" t="s">
        <v>731</v>
      </c>
      <c r="T500" s="60" t="s">
        <v>37</v>
      </c>
      <c r="U500" s="54"/>
      <c r="V500" s="54"/>
      <c r="W500" s="54"/>
      <c r="X500" s="60" t="s">
        <v>690</v>
      </c>
      <c r="Y500" s="54"/>
    </row>
    <row r="501" s="46" customFormat="1" ht="15" spans="1:25">
      <c r="A501" s="51">
        <v>494</v>
      </c>
      <c r="B501" s="60" t="s">
        <v>671</v>
      </c>
      <c r="C501" s="60" t="s">
        <v>737</v>
      </c>
      <c r="D501" s="60" t="s">
        <v>762</v>
      </c>
      <c r="E501" s="60" t="s">
        <v>803</v>
      </c>
      <c r="F501" s="54">
        <v>30</v>
      </c>
      <c r="G501" s="60">
        <v>208</v>
      </c>
      <c r="H501" s="60">
        <v>190</v>
      </c>
      <c r="I501" s="60">
        <v>115.60544</v>
      </c>
      <c r="J501" s="60">
        <v>23.211525</v>
      </c>
      <c r="K501" s="60" t="str">
        <f t="shared" si="20"/>
        <v>B</v>
      </c>
      <c r="L501" s="60" t="s">
        <v>702</v>
      </c>
      <c r="M501" s="60"/>
      <c r="N501" s="60"/>
      <c r="O501" s="54"/>
      <c r="P501" s="54"/>
      <c r="Q501" s="54"/>
      <c r="R501" s="60" t="s">
        <v>703</v>
      </c>
      <c r="S501" s="60" t="s">
        <v>731</v>
      </c>
      <c r="T501" s="60" t="s">
        <v>37</v>
      </c>
      <c r="U501" s="54"/>
      <c r="V501" s="54"/>
      <c r="W501" s="54"/>
      <c r="X501" s="60" t="s">
        <v>690</v>
      </c>
      <c r="Y501" s="54"/>
    </row>
    <row r="502" s="46" customFormat="1" ht="15" spans="1:25">
      <c r="A502" s="51">
        <v>495</v>
      </c>
      <c r="B502" s="60" t="s">
        <v>671</v>
      </c>
      <c r="C502" s="60" t="s">
        <v>737</v>
      </c>
      <c r="D502" s="60" t="s">
        <v>762</v>
      </c>
      <c r="E502" s="60" t="s">
        <v>804</v>
      </c>
      <c r="F502" s="54">
        <v>22</v>
      </c>
      <c r="G502" s="60">
        <v>147</v>
      </c>
      <c r="H502" s="60">
        <v>141</v>
      </c>
      <c r="I502" s="60">
        <v>115.600998</v>
      </c>
      <c r="J502" s="60">
        <v>23.205131</v>
      </c>
      <c r="K502" s="60" t="str">
        <f t="shared" si="20"/>
        <v>B</v>
      </c>
      <c r="L502" s="60" t="s">
        <v>702</v>
      </c>
      <c r="M502" s="60"/>
      <c r="N502" s="60"/>
      <c r="O502" s="54"/>
      <c r="P502" s="54"/>
      <c r="Q502" s="54"/>
      <c r="R502" s="60" t="s">
        <v>703</v>
      </c>
      <c r="S502" s="60" t="s">
        <v>731</v>
      </c>
      <c r="T502" s="60" t="s">
        <v>37</v>
      </c>
      <c r="U502" s="54"/>
      <c r="V502" s="54"/>
      <c r="W502" s="54"/>
      <c r="X502" s="60" t="s">
        <v>690</v>
      </c>
      <c r="Y502" s="54"/>
    </row>
    <row r="503" s="46" customFormat="1" ht="15" spans="1:25">
      <c r="A503" s="51">
        <v>496</v>
      </c>
      <c r="B503" s="60" t="s">
        <v>671</v>
      </c>
      <c r="C503" s="60" t="s">
        <v>737</v>
      </c>
      <c r="D503" s="60" t="s">
        <v>762</v>
      </c>
      <c r="E503" s="60" t="s">
        <v>805</v>
      </c>
      <c r="F503" s="54">
        <v>71</v>
      </c>
      <c r="G503" s="60">
        <v>453</v>
      </c>
      <c r="H503" s="60">
        <v>93</v>
      </c>
      <c r="I503" s="60">
        <v>115.59484</v>
      </c>
      <c r="J503" s="60">
        <v>23.191827</v>
      </c>
      <c r="K503" s="60" t="str">
        <f t="shared" si="20"/>
        <v>C</v>
      </c>
      <c r="L503" s="60" t="s">
        <v>702</v>
      </c>
      <c r="M503" s="60"/>
      <c r="N503" s="60"/>
      <c r="O503" s="54"/>
      <c r="P503" s="54"/>
      <c r="Q503" s="54"/>
      <c r="R503" s="60" t="s">
        <v>703</v>
      </c>
      <c r="S503" s="60" t="s">
        <v>731</v>
      </c>
      <c r="T503" s="60" t="s">
        <v>37</v>
      </c>
      <c r="U503" s="54"/>
      <c r="V503" s="54"/>
      <c r="W503" s="54"/>
      <c r="X503" s="60" t="s">
        <v>690</v>
      </c>
      <c r="Y503" s="54"/>
    </row>
    <row r="504" s="46" customFormat="1" ht="15" spans="1:25">
      <c r="A504" s="51">
        <v>497</v>
      </c>
      <c r="B504" s="60" t="s">
        <v>671</v>
      </c>
      <c r="C504" s="60" t="s">
        <v>737</v>
      </c>
      <c r="D504" s="60" t="s">
        <v>764</v>
      </c>
      <c r="E504" s="60" t="s">
        <v>806</v>
      </c>
      <c r="F504" s="54">
        <v>39</v>
      </c>
      <c r="G504" s="60">
        <v>198</v>
      </c>
      <c r="H504" s="60">
        <v>198</v>
      </c>
      <c r="I504" s="60">
        <v>115.616201</v>
      </c>
      <c r="J504" s="60">
        <v>23.17155</v>
      </c>
      <c r="K504" s="60" t="str">
        <f t="shared" si="20"/>
        <v>B</v>
      </c>
      <c r="L504" s="60" t="s">
        <v>702</v>
      </c>
      <c r="M504" s="60"/>
      <c r="N504" s="60"/>
      <c r="O504" s="54"/>
      <c r="P504" s="54"/>
      <c r="Q504" s="54"/>
      <c r="R504" s="60" t="s">
        <v>703</v>
      </c>
      <c r="S504" s="60" t="s">
        <v>731</v>
      </c>
      <c r="T504" s="60" t="s">
        <v>37</v>
      </c>
      <c r="U504" s="54"/>
      <c r="V504" s="54"/>
      <c r="W504" s="54"/>
      <c r="X504" s="60" t="s">
        <v>690</v>
      </c>
      <c r="Y504" s="54"/>
    </row>
    <row r="505" s="46" customFormat="1" ht="15" spans="1:25">
      <c r="A505" s="51">
        <v>498</v>
      </c>
      <c r="B505" s="60" t="s">
        <v>671</v>
      </c>
      <c r="C505" s="60" t="s">
        <v>737</v>
      </c>
      <c r="D505" s="60" t="s">
        <v>766</v>
      </c>
      <c r="E505" s="60" t="s">
        <v>807</v>
      </c>
      <c r="F505" s="54">
        <v>25</v>
      </c>
      <c r="G505" s="60">
        <v>170</v>
      </c>
      <c r="H505" s="60">
        <v>170</v>
      </c>
      <c r="I505" s="60">
        <v>115.629301</v>
      </c>
      <c r="J505" s="60">
        <v>23.176651</v>
      </c>
      <c r="K505" s="60" t="str">
        <f t="shared" si="20"/>
        <v>B</v>
      </c>
      <c r="L505" s="60" t="s">
        <v>702</v>
      </c>
      <c r="M505" s="60"/>
      <c r="N505" s="60"/>
      <c r="O505" s="54"/>
      <c r="P505" s="54"/>
      <c r="Q505" s="54"/>
      <c r="R505" s="60" t="s">
        <v>703</v>
      </c>
      <c r="S505" s="60" t="s">
        <v>731</v>
      </c>
      <c r="T505" s="60" t="s">
        <v>37</v>
      </c>
      <c r="U505" s="54"/>
      <c r="V505" s="54"/>
      <c r="W505" s="54"/>
      <c r="X505" s="60" t="s">
        <v>690</v>
      </c>
      <c r="Y505" s="54"/>
    </row>
    <row r="506" s="46" customFormat="1" ht="15" spans="1:25">
      <c r="A506" s="51">
        <v>499</v>
      </c>
      <c r="B506" s="60" t="s">
        <v>671</v>
      </c>
      <c r="C506" s="60" t="s">
        <v>737</v>
      </c>
      <c r="D506" s="60" t="s">
        <v>770</v>
      </c>
      <c r="E506" s="60" t="s">
        <v>808</v>
      </c>
      <c r="F506" s="54">
        <v>29</v>
      </c>
      <c r="G506" s="60">
        <v>196</v>
      </c>
      <c r="H506" s="60">
        <v>134</v>
      </c>
      <c r="I506" s="60">
        <v>115.650758</v>
      </c>
      <c r="J506" s="60">
        <v>23.197191</v>
      </c>
      <c r="K506" s="60" t="str">
        <f t="shared" ref="K506:K526" si="21">IF(H506&lt;100,"C","B")</f>
        <v>B</v>
      </c>
      <c r="L506" s="60" t="s">
        <v>702</v>
      </c>
      <c r="M506" s="60"/>
      <c r="N506" s="60"/>
      <c r="O506" s="54"/>
      <c r="P506" s="54"/>
      <c r="Q506" s="54"/>
      <c r="R506" s="60" t="s">
        <v>703</v>
      </c>
      <c r="S506" s="60" t="s">
        <v>731</v>
      </c>
      <c r="T506" s="60" t="s">
        <v>37</v>
      </c>
      <c r="U506" s="54"/>
      <c r="V506" s="54"/>
      <c r="W506" s="54"/>
      <c r="X506" s="60" t="s">
        <v>690</v>
      </c>
      <c r="Y506" s="54"/>
    </row>
    <row r="507" s="46" customFormat="1" ht="15" spans="1:25">
      <c r="A507" s="51">
        <v>500</v>
      </c>
      <c r="B507" s="60" t="s">
        <v>671</v>
      </c>
      <c r="C507" s="60" t="s">
        <v>737</v>
      </c>
      <c r="D507" s="60" t="s">
        <v>770</v>
      </c>
      <c r="E507" s="60" t="s">
        <v>809</v>
      </c>
      <c r="F507" s="54">
        <v>31</v>
      </c>
      <c r="G507" s="60">
        <v>179</v>
      </c>
      <c r="H507" s="60">
        <v>164</v>
      </c>
      <c r="I507" s="60">
        <v>115.654336</v>
      </c>
      <c r="J507" s="60">
        <v>23.193442</v>
      </c>
      <c r="K507" s="60" t="str">
        <f t="shared" si="21"/>
        <v>B</v>
      </c>
      <c r="L507" s="60" t="s">
        <v>702</v>
      </c>
      <c r="M507" s="60"/>
      <c r="N507" s="60"/>
      <c r="O507" s="54"/>
      <c r="P507" s="54"/>
      <c r="Q507" s="54"/>
      <c r="R507" s="60" t="s">
        <v>703</v>
      </c>
      <c r="S507" s="60" t="s">
        <v>731</v>
      </c>
      <c r="T507" s="60" t="s">
        <v>37</v>
      </c>
      <c r="U507" s="54"/>
      <c r="V507" s="54"/>
      <c r="W507" s="54"/>
      <c r="X507" s="60" t="s">
        <v>690</v>
      </c>
      <c r="Y507" s="54"/>
    </row>
    <row r="508" s="46" customFormat="1" ht="15" spans="1:25">
      <c r="A508" s="51">
        <v>501</v>
      </c>
      <c r="B508" s="60" t="s">
        <v>671</v>
      </c>
      <c r="C508" s="60" t="s">
        <v>737</v>
      </c>
      <c r="D508" s="60" t="s">
        <v>770</v>
      </c>
      <c r="E508" s="60" t="s">
        <v>810</v>
      </c>
      <c r="F508" s="54">
        <v>36</v>
      </c>
      <c r="G508" s="60">
        <v>269</v>
      </c>
      <c r="H508" s="60">
        <v>153</v>
      </c>
      <c r="I508" s="60">
        <v>115.650469</v>
      </c>
      <c r="J508" s="60">
        <v>23.192932</v>
      </c>
      <c r="K508" s="60" t="str">
        <f t="shared" si="21"/>
        <v>B</v>
      </c>
      <c r="L508" s="60" t="s">
        <v>702</v>
      </c>
      <c r="M508" s="60"/>
      <c r="N508" s="60"/>
      <c r="O508" s="54"/>
      <c r="P508" s="54"/>
      <c r="Q508" s="54"/>
      <c r="R508" s="60" t="s">
        <v>703</v>
      </c>
      <c r="S508" s="60" t="s">
        <v>731</v>
      </c>
      <c r="T508" s="60" t="s">
        <v>37</v>
      </c>
      <c r="U508" s="54"/>
      <c r="V508" s="54"/>
      <c r="W508" s="54"/>
      <c r="X508" s="60" t="s">
        <v>690</v>
      </c>
      <c r="Y508" s="54"/>
    </row>
    <row r="509" s="46" customFormat="1" ht="15" spans="1:25">
      <c r="A509" s="51">
        <v>502</v>
      </c>
      <c r="B509" s="60" t="s">
        <v>671</v>
      </c>
      <c r="C509" s="60" t="s">
        <v>737</v>
      </c>
      <c r="D509" s="60" t="s">
        <v>770</v>
      </c>
      <c r="E509" s="60" t="s">
        <v>811</v>
      </c>
      <c r="F509" s="54">
        <v>35</v>
      </c>
      <c r="G509" s="60">
        <v>201</v>
      </c>
      <c r="H509" s="60">
        <v>189</v>
      </c>
      <c r="I509" s="60">
        <v>115.641295</v>
      </c>
      <c r="J509" s="60">
        <v>23.200936</v>
      </c>
      <c r="K509" s="60" t="str">
        <f t="shared" si="21"/>
        <v>B</v>
      </c>
      <c r="L509" s="60" t="s">
        <v>702</v>
      </c>
      <c r="M509" s="60"/>
      <c r="N509" s="60"/>
      <c r="O509" s="54"/>
      <c r="P509" s="54"/>
      <c r="Q509" s="54"/>
      <c r="R509" s="60" t="s">
        <v>703</v>
      </c>
      <c r="S509" s="60" t="s">
        <v>731</v>
      </c>
      <c r="T509" s="60" t="s">
        <v>37</v>
      </c>
      <c r="U509" s="54"/>
      <c r="V509" s="54"/>
      <c r="W509" s="54"/>
      <c r="X509" s="60" t="s">
        <v>690</v>
      </c>
      <c r="Y509" s="54"/>
    </row>
    <row r="510" s="46" customFormat="1" ht="15" spans="1:25">
      <c r="A510" s="51">
        <v>503</v>
      </c>
      <c r="B510" s="60" t="s">
        <v>671</v>
      </c>
      <c r="C510" s="60" t="s">
        <v>737</v>
      </c>
      <c r="D510" s="60" t="s">
        <v>770</v>
      </c>
      <c r="E510" s="60" t="s">
        <v>812</v>
      </c>
      <c r="F510" s="54">
        <v>8</v>
      </c>
      <c r="G510" s="60">
        <v>61</v>
      </c>
      <c r="H510" s="60">
        <v>61</v>
      </c>
      <c r="I510" s="60">
        <v>115.639729</v>
      </c>
      <c r="J510" s="60">
        <v>23.206204</v>
      </c>
      <c r="K510" s="60" t="str">
        <f t="shared" si="21"/>
        <v>C</v>
      </c>
      <c r="L510" s="60" t="s">
        <v>702</v>
      </c>
      <c r="M510" s="60"/>
      <c r="N510" s="60"/>
      <c r="O510" s="54"/>
      <c r="P510" s="54"/>
      <c r="Q510" s="54"/>
      <c r="R510" s="60" t="s">
        <v>703</v>
      </c>
      <c r="S510" s="60" t="s">
        <v>731</v>
      </c>
      <c r="T510" s="60" t="s">
        <v>37</v>
      </c>
      <c r="U510" s="54"/>
      <c r="V510" s="54"/>
      <c r="W510" s="54"/>
      <c r="X510" s="60" t="s">
        <v>690</v>
      </c>
      <c r="Y510" s="54"/>
    </row>
    <row r="511" s="46" customFormat="1" ht="15" spans="1:25">
      <c r="A511" s="51">
        <v>504</v>
      </c>
      <c r="B511" s="60" t="s">
        <v>671</v>
      </c>
      <c r="C511" s="60" t="s">
        <v>737</v>
      </c>
      <c r="D511" s="60" t="s">
        <v>770</v>
      </c>
      <c r="E511" s="60" t="s">
        <v>813</v>
      </c>
      <c r="F511" s="54">
        <v>9</v>
      </c>
      <c r="G511" s="60">
        <v>107</v>
      </c>
      <c r="H511" s="60">
        <v>107</v>
      </c>
      <c r="I511" s="60">
        <v>115.649363</v>
      </c>
      <c r="J511" s="60">
        <v>23.193823</v>
      </c>
      <c r="K511" s="60" t="str">
        <f t="shared" si="21"/>
        <v>B</v>
      </c>
      <c r="L511" s="60" t="s">
        <v>702</v>
      </c>
      <c r="M511" s="60"/>
      <c r="N511" s="60"/>
      <c r="O511" s="54"/>
      <c r="P511" s="54"/>
      <c r="Q511" s="54"/>
      <c r="R511" s="60" t="s">
        <v>703</v>
      </c>
      <c r="S511" s="60" t="s">
        <v>731</v>
      </c>
      <c r="T511" s="60" t="s">
        <v>37</v>
      </c>
      <c r="U511" s="54"/>
      <c r="V511" s="54"/>
      <c r="W511" s="54"/>
      <c r="X511" s="60" t="s">
        <v>690</v>
      </c>
      <c r="Y511" s="54"/>
    </row>
    <row r="512" s="46" customFormat="1" ht="15" spans="1:25">
      <c r="A512" s="51">
        <v>505</v>
      </c>
      <c r="B512" s="60" t="s">
        <v>671</v>
      </c>
      <c r="C512" s="60" t="s">
        <v>737</v>
      </c>
      <c r="D512" s="60" t="s">
        <v>773</v>
      </c>
      <c r="E512" s="60" t="s">
        <v>727</v>
      </c>
      <c r="F512" s="54">
        <v>25</v>
      </c>
      <c r="G512" s="60">
        <v>200</v>
      </c>
      <c r="H512" s="60">
        <v>122</v>
      </c>
      <c r="I512" s="60">
        <v>115.656005</v>
      </c>
      <c r="J512" s="60">
        <v>23.191307</v>
      </c>
      <c r="K512" s="60" t="str">
        <f t="shared" si="21"/>
        <v>B</v>
      </c>
      <c r="L512" s="60" t="s">
        <v>702</v>
      </c>
      <c r="M512" s="60"/>
      <c r="N512" s="60"/>
      <c r="O512" s="54"/>
      <c r="P512" s="54"/>
      <c r="Q512" s="54"/>
      <c r="R512" s="60" t="s">
        <v>703</v>
      </c>
      <c r="S512" s="60" t="s">
        <v>731</v>
      </c>
      <c r="T512" s="60" t="s">
        <v>37</v>
      </c>
      <c r="U512" s="54"/>
      <c r="V512" s="54"/>
      <c r="W512" s="54"/>
      <c r="X512" s="60" t="s">
        <v>690</v>
      </c>
      <c r="Y512" s="54"/>
    </row>
    <row r="513" s="46" customFormat="1" ht="15" spans="1:25">
      <c r="A513" s="51">
        <v>506</v>
      </c>
      <c r="B513" s="60" t="s">
        <v>671</v>
      </c>
      <c r="C513" s="60" t="s">
        <v>737</v>
      </c>
      <c r="D513" s="60" t="s">
        <v>814</v>
      </c>
      <c r="E513" s="60" t="s">
        <v>739</v>
      </c>
      <c r="F513" s="54">
        <v>38</v>
      </c>
      <c r="G513" s="60">
        <v>228</v>
      </c>
      <c r="H513" s="60">
        <v>180</v>
      </c>
      <c r="I513" s="60">
        <v>115.694105</v>
      </c>
      <c r="J513" s="60">
        <v>23.181973</v>
      </c>
      <c r="K513" s="60" t="str">
        <f t="shared" si="21"/>
        <v>B</v>
      </c>
      <c r="L513" s="60" t="s">
        <v>702</v>
      </c>
      <c r="M513" s="60"/>
      <c r="N513" s="60"/>
      <c r="O513" s="54"/>
      <c r="P513" s="54"/>
      <c r="Q513" s="54"/>
      <c r="R513" s="60" t="s">
        <v>703</v>
      </c>
      <c r="S513" s="60" t="s">
        <v>731</v>
      </c>
      <c r="T513" s="60" t="s">
        <v>37</v>
      </c>
      <c r="U513" s="54"/>
      <c r="V513" s="54"/>
      <c r="W513" s="54"/>
      <c r="X513" s="60" t="s">
        <v>690</v>
      </c>
      <c r="Y513" s="54"/>
    </row>
    <row r="514" s="46" customFormat="1" ht="49.5" spans="1:25">
      <c r="A514" s="51">
        <v>507</v>
      </c>
      <c r="B514" s="60" t="s">
        <v>671</v>
      </c>
      <c r="C514" s="60" t="s">
        <v>677</v>
      </c>
      <c r="D514" s="60" t="s">
        <v>678</v>
      </c>
      <c r="E514" s="60" t="s">
        <v>815</v>
      </c>
      <c r="F514" s="54">
        <v>113</v>
      </c>
      <c r="G514" s="60">
        <v>468</v>
      </c>
      <c r="H514" s="60">
        <v>248</v>
      </c>
      <c r="I514" s="60">
        <v>115.613624</v>
      </c>
      <c r="J514" s="60">
        <v>23.442112</v>
      </c>
      <c r="K514" s="60" t="str">
        <f t="shared" si="21"/>
        <v>B</v>
      </c>
      <c r="L514" s="60" t="s">
        <v>687</v>
      </c>
      <c r="M514" s="54"/>
      <c r="N514" s="54"/>
      <c r="O514" s="60"/>
      <c r="P514" s="60"/>
      <c r="Q514" s="60" t="s">
        <v>37</v>
      </c>
      <c r="R514" s="60" t="s">
        <v>688</v>
      </c>
      <c r="S514" s="60" t="s">
        <v>689</v>
      </c>
      <c r="T514" s="60"/>
      <c r="U514" s="54"/>
      <c r="V514" s="54"/>
      <c r="W514" s="54"/>
      <c r="X514" s="60" t="s">
        <v>690</v>
      </c>
      <c r="Y514" s="54"/>
    </row>
    <row r="515" s="46" customFormat="1" ht="49.5" spans="1:25">
      <c r="A515" s="51">
        <v>508</v>
      </c>
      <c r="B515" s="60" t="s">
        <v>671</v>
      </c>
      <c r="C515" s="60" t="s">
        <v>677</v>
      </c>
      <c r="D515" s="60" t="s">
        <v>678</v>
      </c>
      <c r="E515" s="60" t="s">
        <v>816</v>
      </c>
      <c r="F515" s="54">
        <v>55</v>
      </c>
      <c r="G515" s="60">
        <v>514</v>
      </c>
      <c r="H515" s="60">
        <v>273</v>
      </c>
      <c r="I515" s="60">
        <v>115.61361</v>
      </c>
      <c r="J515" s="60">
        <v>23.436251</v>
      </c>
      <c r="K515" s="60" t="str">
        <f t="shared" si="21"/>
        <v>B</v>
      </c>
      <c r="L515" s="60" t="s">
        <v>687</v>
      </c>
      <c r="M515" s="54"/>
      <c r="N515" s="54"/>
      <c r="O515" s="60"/>
      <c r="P515" s="60"/>
      <c r="Q515" s="60" t="s">
        <v>37</v>
      </c>
      <c r="R515" s="60" t="s">
        <v>688</v>
      </c>
      <c r="S515" s="60" t="s">
        <v>689</v>
      </c>
      <c r="T515" s="60"/>
      <c r="U515" s="54"/>
      <c r="V515" s="54"/>
      <c r="W515" s="54"/>
      <c r="X515" s="60" t="s">
        <v>690</v>
      </c>
      <c r="Y515" s="54"/>
    </row>
    <row r="516" s="46" customFormat="1" ht="49.5" spans="1:25">
      <c r="A516" s="51">
        <v>509</v>
      </c>
      <c r="B516" s="60" t="s">
        <v>671</v>
      </c>
      <c r="C516" s="60" t="s">
        <v>677</v>
      </c>
      <c r="D516" s="60" t="s">
        <v>817</v>
      </c>
      <c r="E516" s="60" t="s">
        <v>818</v>
      </c>
      <c r="F516" s="54">
        <v>45</v>
      </c>
      <c r="G516" s="60">
        <v>330</v>
      </c>
      <c r="H516" s="60">
        <v>248</v>
      </c>
      <c r="I516" s="60">
        <v>115.607305</v>
      </c>
      <c r="J516" s="60">
        <v>23.393678</v>
      </c>
      <c r="K516" s="60" t="str">
        <f t="shared" si="21"/>
        <v>B</v>
      </c>
      <c r="L516" s="60" t="s">
        <v>687</v>
      </c>
      <c r="M516" s="54"/>
      <c r="N516" s="54"/>
      <c r="O516" s="60"/>
      <c r="P516" s="60"/>
      <c r="Q516" s="60" t="s">
        <v>37</v>
      </c>
      <c r="R516" s="60" t="s">
        <v>688</v>
      </c>
      <c r="S516" s="60" t="s">
        <v>689</v>
      </c>
      <c r="T516" s="60"/>
      <c r="U516" s="54"/>
      <c r="V516" s="54"/>
      <c r="W516" s="54"/>
      <c r="X516" s="60" t="s">
        <v>690</v>
      </c>
      <c r="Y516" s="54"/>
    </row>
    <row r="517" s="46" customFormat="1" ht="49.5" spans="1:25">
      <c r="A517" s="51">
        <v>510</v>
      </c>
      <c r="B517" s="60" t="s">
        <v>671</v>
      </c>
      <c r="C517" s="60" t="s">
        <v>677</v>
      </c>
      <c r="D517" s="60" t="s">
        <v>817</v>
      </c>
      <c r="E517" s="60" t="s">
        <v>819</v>
      </c>
      <c r="F517" s="54">
        <v>55</v>
      </c>
      <c r="G517" s="60">
        <v>474</v>
      </c>
      <c r="H517" s="60">
        <v>271</v>
      </c>
      <c r="I517" s="60">
        <v>115.611668</v>
      </c>
      <c r="J517" s="60">
        <v>23.390993</v>
      </c>
      <c r="K517" s="60" t="str">
        <f t="shared" si="21"/>
        <v>B</v>
      </c>
      <c r="L517" s="60" t="s">
        <v>687</v>
      </c>
      <c r="M517" s="54"/>
      <c r="N517" s="54"/>
      <c r="O517" s="60"/>
      <c r="P517" s="60"/>
      <c r="Q517" s="60" t="s">
        <v>37</v>
      </c>
      <c r="R517" s="60" t="s">
        <v>688</v>
      </c>
      <c r="S517" s="60" t="s">
        <v>689</v>
      </c>
      <c r="T517" s="60"/>
      <c r="U517" s="54"/>
      <c r="V517" s="54"/>
      <c r="W517" s="54"/>
      <c r="X517" s="60" t="s">
        <v>690</v>
      </c>
      <c r="Y517" s="54"/>
    </row>
    <row r="518" s="46" customFormat="1" ht="49.5" spans="1:25">
      <c r="A518" s="51">
        <v>511</v>
      </c>
      <c r="B518" s="60" t="s">
        <v>671</v>
      </c>
      <c r="C518" s="60" t="s">
        <v>677</v>
      </c>
      <c r="D518" s="60" t="s">
        <v>817</v>
      </c>
      <c r="E518" s="60" t="s">
        <v>820</v>
      </c>
      <c r="F518" s="54">
        <v>12</v>
      </c>
      <c r="G518" s="60">
        <v>396</v>
      </c>
      <c r="H518" s="60">
        <v>219</v>
      </c>
      <c r="I518" s="60">
        <v>115.608563</v>
      </c>
      <c r="J518" s="60">
        <v>23.390606</v>
      </c>
      <c r="K518" s="60" t="str">
        <f t="shared" si="21"/>
        <v>B</v>
      </c>
      <c r="L518" s="60" t="s">
        <v>687</v>
      </c>
      <c r="M518" s="54"/>
      <c r="N518" s="54"/>
      <c r="O518" s="60"/>
      <c r="P518" s="60"/>
      <c r="Q518" s="60" t="s">
        <v>37</v>
      </c>
      <c r="R518" s="60" t="s">
        <v>688</v>
      </c>
      <c r="S518" s="60" t="s">
        <v>689</v>
      </c>
      <c r="T518" s="60"/>
      <c r="U518" s="54"/>
      <c r="V518" s="54"/>
      <c r="W518" s="54"/>
      <c r="X518" s="60" t="s">
        <v>690</v>
      </c>
      <c r="Y518" s="54"/>
    </row>
    <row r="519" s="46" customFormat="1" ht="49.5" spans="1:25">
      <c r="A519" s="51">
        <v>512</v>
      </c>
      <c r="B519" s="60" t="s">
        <v>671</v>
      </c>
      <c r="C519" s="60" t="s">
        <v>677</v>
      </c>
      <c r="D519" s="60" t="s">
        <v>821</v>
      </c>
      <c r="E519" s="60" t="s">
        <v>822</v>
      </c>
      <c r="F519" s="54">
        <v>56</v>
      </c>
      <c r="G519" s="60">
        <v>328</v>
      </c>
      <c r="H519" s="60">
        <v>220</v>
      </c>
      <c r="I519" s="60">
        <v>115.614036</v>
      </c>
      <c r="J519" s="60">
        <v>23.425078</v>
      </c>
      <c r="K519" s="60" t="str">
        <f t="shared" si="21"/>
        <v>B</v>
      </c>
      <c r="L519" s="60" t="s">
        <v>687</v>
      </c>
      <c r="M519" s="54"/>
      <c r="N519" s="54"/>
      <c r="O519" s="60"/>
      <c r="P519" s="60"/>
      <c r="Q519" s="60" t="s">
        <v>37</v>
      </c>
      <c r="R519" s="60" t="s">
        <v>688</v>
      </c>
      <c r="S519" s="60" t="s">
        <v>689</v>
      </c>
      <c r="T519" s="60"/>
      <c r="U519" s="54"/>
      <c r="V519" s="54"/>
      <c r="W519" s="54"/>
      <c r="X519" s="60" t="s">
        <v>690</v>
      </c>
      <c r="Y519" s="54"/>
    </row>
    <row r="520" s="46" customFormat="1" ht="49.5" spans="1:25">
      <c r="A520" s="51">
        <v>513</v>
      </c>
      <c r="B520" s="60" t="s">
        <v>671</v>
      </c>
      <c r="C520" s="60" t="s">
        <v>677</v>
      </c>
      <c r="D520" s="60" t="s">
        <v>821</v>
      </c>
      <c r="E520" s="60" t="s">
        <v>823</v>
      </c>
      <c r="F520" s="54">
        <v>63</v>
      </c>
      <c r="G520" s="60">
        <v>369</v>
      </c>
      <c r="H520" s="60">
        <v>250</v>
      </c>
      <c r="I520" s="60">
        <v>115.613126</v>
      </c>
      <c r="J520" s="60">
        <v>23.427079</v>
      </c>
      <c r="K520" s="60" t="str">
        <f t="shared" si="21"/>
        <v>B</v>
      </c>
      <c r="L520" s="60" t="s">
        <v>687</v>
      </c>
      <c r="M520" s="54"/>
      <c r="N520" s="54"/>
      <c r="O520" s="60"/>
      <c r="P520" s="60"/>
      <c r="Q520" s="60" t="s">
        <v>37</v>
      </c>
      <c r="R520" s="60" t="s">
        <v>688</v>
      </c>
      <c r="S520" s="60" t="s">
        <v>689</v>
      </c>
      <c r="T520" s="60"/>
      <c r="U520" s="54"/>
      <c r="V520" s="54"/>
      <c r="W520" s="54"/>
      <c r="X520" s="60" t="s">
        <v>690</v>
      </c>
      <c r="Y520" s="54"/>
    </row>
    <row r="521" s="46" customFormat="1" ht="49.5" spans="1:25">
      <c r="A521" s="51">
        <v>514</v>
      </c>
      <c r="B521" s="60" t="s">
        <v>671</v>
      </c>
      <c r="C521" s="60" t="s">
        <v>677</v>
      </c>
      <c r="D521" s="60" t="s">
        <v>821</v>
      </c>
      <c r="E521" s="61" t="s">
        <v>824</v>
      </c>
      <c r="F521" s="54">
        <v>62</v>
      </c>
      <c r="G521" s="60">
        <v>323</v>
      </c>
      <c r="H521" s="60">
        <v>220</v>
      </c>
      <c r="I521" s="60">
        <v>115.614036</v>
      </c>
      <c r="J521" s="60">
        <v>23.425078</v>
      </c>
      <c r="K521" s="60" t="str">
        <f t="shared" si="21"/>
        <v>B</v>
      </c>
      <c r="L521" s="60" t="s">
        <v>687</v>
      </c>
      <c r="M521" s="54"/>
      <c r="N521" s="54"/>
      <c r="O521" s="60"/>
      <c r="P521" s="60"/>
      <c r="Q521" s="60" t="s">
        <v>37</v>
      </c>
      <c r="R521" s="60" t="s">
        <v>688</v>
      </c>
      <c r="S521" s="60" t="s">
        <v>689</v>
      </c>
      <c r="T521" s="60"/>
      <c r="U521" s="54"/>
      <c r="V521" s="54"/>
      <c r="W521" s="54"/>
      <c r="X521" s="60" t="s">
        <v>690</v>
      </c>
      <c r="Y521" s="54"/>
    </row>
    <row r="522" s="46" customFormat="1" ht="49.5" spans="1:25">
      <c r="A522" s="51">
        <v>515</v>
      </c>
      <c r="B522" s="60" t="s">
        <v>671</v>
      </c>
      <c r="C522" s="60" t="s">
        <v>677</v>
      </c>
      <c r="D522" s="60" t="s">
        <v>821</v>
      </c>
      <c r="E522" s="60" t="s">
        <v>825</v>
      </c>
      <c r="F522" s="54">
        <v>64</v>
      </c>
      <c r="G522" s="60">
        <v>316</v>
      </c>
      <c r="H522" s="60">
        <v>210</v>
      </c>
      <c r="I522" s="60">
        <v>115.609146</v>
      </c>
      <c r="J522" s="60">
        <v>23.425788</v>
      </c>
      <c r="K522" s="60" t="str">
        <f t="shared" si="21"/>
        <v>B</v>
      </c>
      <c r="L522" s="60" t="s">
        <v>687</v>
      </c>
      <c r="M522" s="54"/>
      <c r="N522" s="54"/>
      <c r="O522" s="60"/>
      <c r="P522" s="60"/>
      <c r="Q522" s="60" t="s">
        <v>37</v>
      </c>
      <c r="R522" s="60" t="s">
        <v>688</v>
      </c>
      <c r="S522" s="60" t="s">
        <v>689</v>
      </c>
      <c r="T522" s="60"/>
      <c r="U522" s="54"/>
      <c r="V522" s="54"/>
      <c r="W522" s="54"/>
      <c r="X522" s="60" t="s">
        <v>690</v>
      </c>
      <c r="Y522" s="54"/>
    </row>
    <row r="523" s="46" customFormat="1" ht="49.5" spans="1:25">
      <c r="A523" s="51">
        <v>516</v>
      </c>
      <c r="B523" s="60" t="s">
        <v>671</v>
      </c>
      <c r="C523" s="60" t="s">
        <v>677</v>
      </c>
      <c r="D523" s="60" t="s">
        <v>826</v>
      </c>
      <c r="E523" s="60" t="s">
        <v>827</v>
      </c>
      <c r="F523" s="54">
        <v>78</v>
      </c>
      <c r="G523" s="60">
        <v>416</v>
      </c>
      <c r="H523" s="60">
        <v>283</v>
      </c>
      <c r="I523" s="60">
        <v>115.624347</v>
      </c>
      <c r="J523" s="60">
        <v>23.382695</v>
      </c>
      <c r="K523" s="60" t="str">
        <f t="shared" si="21"/>
        <v>B</v>
      </c>
      <c r="L523" s="60" t="s">
        <v>687</v>
      </c>
      <c r="M523" s="54"/>
      <c r="N523" s="54"/>
      <c r="O523" s="60"/>
      <c r="P523" s="60"/>
      <c r="Q523" s="60" t="s">
        <v>37</v>
      </c>
      <c r="R523" s="60" t="s">
        <v>688</v>
      </c>
      <c r="S523" s="60" t="s">
        <v>689</v>
      </c>
      <c r="T523" s="60"/>
      <c r="U523" s="54"/>
      <c r="V523" s="54"/>
      <c r="W523" s="54"/>
      <c r="X523" s="60" t="s">
        <v>690</v>
      </c>
      <c r="Y523" s="54"/>
    </row>
    <row r="524" s="46" customFormat="1" ht="49.5" spans="1:25">
      <c r="A524" s="51">
        <v>517</v>
      </c>
      <c r="B524" s="60" t="s">
        <v>671</v>
      </c>
      <c r="C524" s="60" t="s">
        <v>677</v>
      </c>
      <c r="D524" s="60" t="s">
        <v>826</v>
      </c>
      <c r="E524" s="60" t="s">
        <v>828</v>
      </c>
      <c r="F524" s="54">
        <v>63</v>
      </c>
      <c r="G524" s="60">
        <v>320</v>
      </c>
      <c r="H524" s="60">
        <v>218</v>
      </c>
      <c r="I524" s="60">
        <v>115.619611</v>
      </c>
      <c r="J524" s="60">
        <v>23.385435</v>
      </c>
      <c r="K524" s="60" t="str">
        <f t="shared" si="21"/>
        <v>B</v>
      </c>
      <c r="L524" s="60" t="s">
        <v>687</v>
      </c>
      <c r="M524" s="54"/>
      <c r="N524" s="54"/>
      <c r="O524" s="60"/>
      <c r="P524" s="60"/>
      <c r="Q524" s="60" t="s">
        <v>37</v>
      </c>
      <c r="R524" s="60" t="s">
        <v>688</v>
      </c>
      <c r="S524" s="60" t="s">
        <v>689</v>
      </c>
      <c r="T524" s="60"/>
      <c r="U524" s="54"/>
      <c r="V524" s="54"/>
      <c r="W524" s="54"/>
      <c r="X524" s="60" t="s">
        <v>690</v>
      </c>
      <c r="Y524" s="54"/>
    </row>
    <row r="525" s="46" customFormat="1" ht="49.5" spans="1:25">
      <c r="A525" s="51">
        <v>518</v>
      </c>
      <c r="B525" s="60" t="s">
        <v>671</v>
      </c>
      <c r="C525" s="60" t="s">
        <v>677</v>
      </c>
      <c r="D525" s="60" t="s">
        <v>826</v>
      </c>
      <c r="E525" s="60" t="s">
        <v>829</v>
      </c>
      <c r="F525" s="54">
        <v>66</v>
      </c>
      <c r="G525" s="60">
        <v>318</v>
      </c>
      <c r="H525" s="60">
        <v>216</v>
      </c>
      <c r="I525" s="60">
        <v>115.620724</v>
      </c>
      <c r="J525" s="60">
        <v>23.397962</v>
      </c>
      <c r="K525" s="60" t="str">
        <f t="shared" si="21"/>
        <v>B</v>
      </c>
      <c r="L525" s="60" t="s">
        <v>687</v>
      </c>
      <c r="M525" s="54"/>
      <c r="N525" s="54"/>
      <c r="O525" s="60"/>
      <c r="P525" s="60"/>
      <c r="Q525" s="60" t="s">
        <v>37</v>
      </c>
      <c r="R525" s="60" t="s">
        <v>688</v>
      </c>
      <c r="S525" s="60" t="s">
        <v>689</v>
      </c>
      <c r="T525" s="60"/>
      <c r="U525" s="54"/>
      <c r="V525" s="54"/>
      <c r="W525" s="54"/>
      <c r="X525" s="60" t="s">
        <v>690</v>
      </c>
      <c r="Y525" s="54"/>
    </row>
    <row r="526" s="46" customFormat="1" ht="49.5" spans="1:25">
      <c r="A526" s="51">
        <v>519</v>
      </c>
      <c r="B526" s="60" t="s">
        <v>671</v>
      </c>
      <c r="C526" s="60" t="s">
        <v>677</v>
      </c>
      <c r="D526" s="60" t="s">
        <v>826</v>
      </c>
      <c r="E526" s="60" t="s">
        <v>830</v>
      </c>
      <c r="F526" s="54">
        <v>63</v>
      </c>
      <c r="G526" s="60">
        <v>325</v>
      </c>
      <c r="H526" s="60">
        <v>211</v>
      </c>
      <c r="I526" s="60">
        <v>115.622238</v>
      </c>
      <c r="J526" s="60">
        <v>23.388523</v>
      </c>
      <c r="K526" s="60" t="str">
        <f t="shared" si="21"/>
        <v>B</v>
      </c>
      <c r="L526" s="60" t="s">
        <v>687</v>
      </c>
      <c r="M526" s="54"/>
      <c r="N526" s="54"/>
      <c r="O526" s="60"/>
      <c r="P526" s="60"/>
      <c r="Q526" s="60" t="s">
        <v>37</v>
      </c>
      <c r="R526" s="60" t="s">
        <v>688</v>
      </c>
      <c r="S526" s="60" t="s">
        <v>689</v>
      </c>
      <c r="T526" s="60"/>
      <c r="U526" s="54"/>
      <c r="V526" s="54"/>
      <c r="W526" s="54"/>
      <c r="X526" s="60" t="s">
        <v>690</v>
      </c>
      <c r="Y526" s="54"/>
    </row>
    <row r="527" s="46" customFormat="1" ht="49.5" spans="1:25">
      <c r="A527" s="51">
        <v>520</v>
      </c>
      <c r="B527" s="60" t="s">
        <v>671</v>
      </c>
      <c r="C527" s="60" t="s">
        <v>677</v>
      </c>
      <c r="D527" s="60" t="s">
        <v>831</v>
      </c>
      <c r="E527" s="60" t="s">
        <v>832</v>
      </c>
      <c r="F527" s="51">
        <v>128</v>
      </c>
      <c r="G527" s="60">
        <v>676</v>
      </c>
      <c r="H527" s="60">
        <v>350</v>
      </c>
      <c r="I527" s="60">
        <v>115.616158</v>
      </c>
      <c r="J527" s="60">
        <v>23.404552</v>
      </c>
      <c r="K527" s="60" t="str">
        <f>IF(H527&gt;300,"A","B")</f>
        <v>A</v>
      </c>
      <c r="L527" s="60" t="s">
        <v>687</v>
      </c>
      <c r="M527" s="51"/>
      <c r="N527" s="51"/>
      <c r="O527" s="60"/>
      <c r="P527" s="60"/>
      <c r="Q527" s="60" t="s">
        <v>37</v>
      </c>
      <c r="R527" s="60" t="s">
        <v>688</v>
      </c>
      <c r="S527" s="60" t="s">
        <v>689</v>
      </c>
      <c r="T527" s="60"/>
      <c r="U527" s="51"/>
      <c r="V527" s="54"/>
      <c r="W527" s="54"/>
      <c r="X527" s="60" t="s">
        <v>690</v>
      </c>
      <c r="Y527" s="54"/>
    </row>
    <row r="528" s="46" customFormat="1" ht="49.5" spans="1:25">
      <c r="A528" s="51">
        <v>521</v>
      </c>
      <c r="B528" s="60" t="s">
        <v>671</v>
      </c>
      <c r="C528" s="60" t="s">
        <v>677</v>
      </c>
      <c r="D528" s="60" t="s">
        <v>831</v>
      </c>
      <c r="E528" s="60" t="s">
        <v>833</v>
      </c>
      <c r="F528" s="54">
        <v>119</v>
      </c>
      <c r="G528" s="60">
        <v>589</v>
      </c>
      <c r="H528" s="60">
        <v>300</v>
      </c>
      <c r="I528" s="60">
        <v>115.623376</v>
      </c>
      <c r="J528" s="60">
        <v>23.412859</v>
      </c>
      <c r="K528" s="60" t="str">
        <f>IF(H528&lt;100,"C","B")</f>
        <v>B</v>
      </c>
      <c r="L528" s="60" t="s">
        <v>687</v>
      </c>
      <c r="M528" s="54"/>
      <c r="N528" s="54"/>
      <c r="O528" s="60"/>
      <c r="P528" s="60"/>
      <c r="Q528" s="60" t="s">
        <v>37</v>
      </c>
      <c r="R528" s="60" t="s">
        <v>688</v>
      </c>
      <c r="S528" s="60" t="s">
        <v>689</v>
      </c>
      <c r="T528" s="60"/>
      <c r="U528" s="54"/>
      <c r="V528" s="54"/>
      <c r="W528" s="54"/>
      <c r="X528" s="60" t="s">
        <v>690</v>
      </c>
      <c r="Y528" s="54"/>
    </row>
    <row r="529" s="46" customFormat="1" ht="49.5" spans="1:25">
      <c r="A529" s="51">
        <v>522</v>
      </c>
      <c r="B529" s="60" t="s">
        <v>671</v>
      </c>
      <c r="C529" s="60" t="s">
        <v>677</v>
      </c>
      <c r="D529" s="60" t="s">
        <v>831</v>
      </c>
      <c r="E529" s="60" t="s">
        <v>834</v>
      </c>
      <c r="F529" s="54">
        <v>111</v>
      </c>
      <c r="G529" s="60">
        <v>584</v>
      </c>
      <c r="H529" s="60">
        <v>294</v>
      </c>
      <c r="I529" s="60">
        <v>115.619554</v>
      </c>
      <c r="J529" s="60">
        <v>23.385535</v>
      </c>
      <c r="K529" s="60" t="str">
        <f>IF(H529&lt;100,"C","B")</f>
        <v>B</v>
      </c>
      <c r="L529" s="60" t="s">
        <v>687</v>
      </c>
      <c r="M529" s="54"/>
      <c r="N529" s="54"/>
      <c r="O529" s="60"/>
      <c r="P529" s="60"/>
      <c r="Q529" s="60" t="s">
        <v>37</v>
      </c>
      <c r="R529" s="60" t="s">
        <v>688</v>
      </c>
      <c r="S529" s="60" t="s">
        <v>689</v>
      </c>
      <c r="T529" s="60"/>
      <c r="U529" s="54"/>
      <c r="V529" s="54"/>
      <c r="W529" s="54"/>
      <c r="X529" s="60" t="s">
        <v>690</v>
      </c>
      <c r="Y529" s="54"/>
    </row>
    <row r="530" s="46" customFormat="1" ht="49.5" spans="1:25">
      <c r="A530" s="51">
        <v>523</v>
      </c>
      <c r="B530" s="60" t="s">
        <v>671</v>
      </c>
      <c r="C530" s="60" t="s">
        <v>677</v>
      </c>
      <c r="D530" s="60" t="s">
        <v>831</v>
      </c>
      <c r="E530" s="60" t="s">
        <v>835</v>
      </c>
      <c r="F530" s="51">
        <v>125</v>
      </c>
      <c r="G530" s="60">
        <v>653</v>
      </c>
      <c r="H530" s="60">
        <v>342</v>
      </c>
      <c r="I530" s="60">
        <v>115.616158</v>
      </c>
      <c r="J530" s="60">
        <v>23.404552</v>
      </c>
      <c r="K530" s="60" t="str">
        <f>IF(H530&gt;300,"A","B")</f>
        <v>A</v>
      </c>
      <c r="L530" s="60" t="s">
        <v>687</v>
      </c>
      <c r="M530" s="51"/>
      <c r="N530" s="51"/>
      <c r="O530" s="60"/>
      <c r="P530" s="60"/>
      <c r="Q530" s="60" t="s">
        <v>37</v>
      </c>
      <c r="R530" s="60" t="s">
        <v>688</v>
      </c>
      <c r="S530" s="60" t="s">
        <v>689</v>
      </c>
      <c r="T530" s="60"/>
      <c r="U530" s="51"/>
      <c r="V530" s="54"/>
      <c r="W530" s="54"/>
      <c r="X530" s="60" t="s">
        <v>690</v>
      </c>
      <c r="Y530" s="54"/>
    </row>
    <row r="531" s="46" customFormat="1" ht="49.5" spans="1:25">
      <c r="A531" s="51">
        <v>524</v>
      </c>
      <c r="B531" s="60" t="s">
        <v>671</v>
      </c>
      <c r="C531" s="60" t="s">
        <v>677</v>
      </c>
      <c r="D531" s="60" t="s">
        <v>831</v>
      </c>
      <c r="E531" s="60" t="s">
        <v>836</v>
      </c>
      <c r="F531" s="54">
        <v>112</v>
      </c>
      <c r="G531" s="60">
        <v>564</v>
      </c>
      <c r="H531" s="60">
        <v>296</v>
      </c>
      <c r="I531" s="60">
        <v>115.616158</v>
      </c>
      <c r="J531" s="60">
        <v>23.404552</v>
      </c>
      <c r="K531" s="60" t="str">
        <f>IF(H531&lt;100,"C","B")</f>
        <v>B</v>
      </c>
      <c r="L531" s="60" t="s">
        <v>687</v>
      </c>
      <c r="M531" s="54"/>
      <c r="N531" s="54"/>
      <c r="O531" s="60"/>
      <c r="P531" s="60"/>
      <c r="Q531" s="60" t="s">
        <v>37</v>
      </c>
      <c r="R531" s="60" t="s">
        <v>688</v>
      </c>
      <c r="S531" s="60" t="s">
        <v>689</v>
      </c>
      <c r="T531" s="60"/>
      <c r="U531" s="54"/>
      <c r="V531" s="54"/>
      <c r="W531" s="54"/>
      <c r="X531" s="60" t="s">
        <v>690</v>
      </c>
      <c r="Y531" s="54"/>
    </row>
    <row r="532" s="46" customFormat="1" ht="49.5" spans="1:25">
      <c r="A532" s="51">
        <v>525</v>
      </c>
      <c r="B532" s="60" t="s">
        <v>671</v>
      </c>
      <c r="C532" s="60" t="s">
        <v>677</v>
      </c>
      <c r="D532" s="60" t="s">
        <v>831</v>
      </c>
      <c r="E532" s="60" t="s">
        <v>837</v>
      </c>
      <c r="F532" s="51">
        <v>115</v>
      </c>
      <c r="G532" s="60">
        <v>595</v>
      </c>
      <c r="H532" s="60">
        <v>302</v>
      </c>
      <c r="I532" s="60">
        <v>115.616158</v>
      </c>
      <c r="J532" s="60">
        <v>23.404552</v>
      </c>
      <c r="K532" s="60" t="str">
        <f>IF(H532&gt;300,"A","B")</f>
        <v>A</v>
      </c>
      <c r="L532" s="60" t="s">
        <v>687</v>
      </c>
      <c r="M532" s="51"/>
      <c r="N532" s="51"/>
      <c r="O532" s="60"/>
      <c r="P532" s="60"/>
      <c r="Q532" s="60" t="s">
        <v>37</v>
      </c>
      <c r="R532" s="60" t="s">
        <v>688</v>
      </c>
      <c r="S532" s="60" t="s">
        <v>689</v>
      </c>
      <c r="T532" s="60"/>
      <c r="U532" s="51"/>
      <c r="V532" s="54"/>
      <c r="W532" s="54"/>
      <c r="X532" s="60" t="s">
        <v>690</v>
      </c>
      <c r="Y532" s="54"/>
    </row>
    <row r="533" s="46" customFormat="1" ht="49.5" spans="1:25">
      <c r="A533" s="51">
        <v>526</v>
      </c>
      <c r="B533" s="60" t="s">
        <v>671</v>
      </c>
      <c r="C533" s="60" t="s">
        <v>677</v>
      </c>
      <c r="D533" s="60" t="s">
        <v>831</v>
      </c>
      <c r="E533" s="60" t="s">
        <v>838</v>
      </c>
      <c r="F533" s="51">
        <v>118</v>
      </c>
      <c r="G533" s="60">
        <v>597</v>
      </c>
      <c r="H533" s="60">
        <v>312</v>
      </c>
      <c r="I533" s="60">
        <v>115.619531</v>
      </c>
      <c r="J533" s="60">
        <v>23.385495</v>
      </c>
      <c r="K533" s="60" t="str">
        <f>IF(H533&gt;300,"A","B")</f>
        <v>A</v>
      </c>
      <c r="L533" s="60" t="s">
        <v>687</v>
      </c>
      <c r="M533" s="51"/>
      <c r="N533" s="51"/>
      <c r="O533" s="60"/>
      <c r="P533" s="60"/>
      <c r="Q533" s="60" t="s">
        <v>37</v>
      </c>
      <c r="R533" s="60" t="s">
        <v>688</v>
      </c>
      <c r="S533" s="60" t="s">
        <v>689</v>
      </c>
      <c r="T533" s="60"/>
      <c r="U533" s="51"/>
      <c r="V533" s="54"/>
      <c r="W533" s="54"/>
      <c r="X533" s="60" t="s">
        <v>690</v>
      </c>
      <c r="Y533" s="54"/>
    </row>
    <row r="534" s="46" customFormat="1" ht="15" spans="1:25">
      <c r="A534" s="51">
        <v>527</v>
      </c>
      <c r="B534" s="60" t="s">
        <v>671</v>
      </c>
      <c r="C534" s="60" t="s">
        <v>677</v>
      </c>
      <c r="D534" s="60" t="s">
        <v>839</v>
      </c>
      <c r="E534" s="60" t="s">
        <v>840</v>
      </c>
      <c r="F534" s="54">
        <v>55</v>
      </c>
      <c r="G534" s="60">
        <v>210</v>
      </c>
      <c r="H534" s="60">
        <v>120</v>
      </c>
      <c r="I534" s="60">
        <v>115.604135</v>
      </c>
      <c r="J534" s="60">
        <v>23.407499</v>
      </c>
      <c r="K534" s="60" t="str">
        <f>IF(H534&lt;100,"C","B")</f>
        <v>B</v>
      </c>
      <c r="L534" s="60" t="s">
        <v>702</v>
      </c>
      <c r="M534" s="54"/>
      <c r="N534" s="54"/>
      <c r="O534" s="54"/>
      <c r="P534" s="54"/>
      <c r="Q534" s="54"/>
      <c r="R534" s="60"/>
      <c r="S534" s="60"/>
      <c r="T534" s="60" t="s">
        <v>703</v>
      </c>
      <c r="U534" s="60" t="s">
        <v>731</v>
      </c>
      <c r="V534" s="60" t="s">
        <v>37</v>
      </c>
      <c r="W534" s="54"/>
      <c r="X534" s="60" t="s">
        <v>690</v>
      </c>
      <c r="Y534" s="54"/>
    </row>
    <row r="535" s="46" customFormat="1" ht="15" spans="1:25">
      <c r="A535" s="51">
        <v>528</v>
      </c>
      <c r="B535" s="60" t="s">
        <v>671</v>
      </c>
      <c r="C535" s="60" t="s">
        <v>677</v>
      </c>
      <c r="D535" s="60" t="s">
        <v>841</v>
      </c>
      <c r="E535" s="60" t="s">
        <v>842</v>
      </c>
      <c r="F535" s="54">
        <v>48</v>
      </c>
      <c r="G535" s="60">
        <v>170</v>
      </c>
      <c r="H535" s="60">
        <v>100</v>
      </c>
      <c r="I535" s="60">
        <v>115.626425</v>
      </c>
      <c r="J535" s="60">
        <v>23.379211</v>
      </c>
      <c r="K535" s="60" t="str">
        <f>IF(H535&lt;100,"C","B")</f>
        <v>B</v>
      </c>
      <c r="L535" s="60" t="s">
        <v>702</v>
      </c>
      <c r="M535" s="54"/>
      <c r="N535" s="54"/>
      <c r="O535" s="54"/>
      <c r="P535" s="54"/>
      <c r="Q535" s="54"/>
      <c r="R535" s="60"/>
      <c r="S535" s="60"/>
      <c r="T535" s="60" t="s">
        <v>703</v>
      </c>
      <c r="U535" s="60" t="s">
        <v>731</v>
      </c>
      <c r="V535" s="60" t="s">
        <v>37</v>
      </c>
      <c r="W535" s="54"/>
      <c r="X535" s="60" t="s">
        <v>690</v>
      </c>
      <c r="Y535" s="54"/>
    </row>
    <row r="536" s="46" customFormat="1" ht="15" spans="1:25">
      <c r="A536" s="51">
        <v>529</v>
      </c>
      <c r="B536" s="60" t="s">
        <v>671</v>
      </c>
      <c r="C536" s="60" t="s">
        <v>677</v>
      </c>
      <c r="D536" s="60" t="s">
        <v>843</v>
      </c>
      <c r="E536" s="60" t="s">
        <v>844</v>
      </c>
      <c r="F536" s="54">
        <v>62</v>
      </c>
      <c r="G536" s="60">
        <v>396</v>
      </c>
      <c r="H536" s="60">
        <v>105</v>
      </c>
      <c r="I536" s="60">
        <v>115.628035</v>
      </c>
      <c r="J536" s="60">
        <v>23.351768</v>
      </c>
      <c r="K536" s="60" t="str">
        <f>IF(H536&lt;100,"C","B")</f>
        <v>B</v>
      </c>
      <c r="L536" s="60" t="s">
        <v>702</v>
      </c>
      <c r="M536" s="54"/>
      <c r="N536" s="54"/>
      <c r="O536" s="54"/>
      <c r="P536" s="54"/>
      <c r="Q536" s="54"/>
      <c r="R536" s="60"/>
      <c r="S536" s="60"/>
      <c r="T536" s="60" t="s">
        <v>703</v>
      </c>
      <c r="U536" s="60" t="s">
        <v>731</v>
      </c>
      <c r="V536" s="60" t="s">
        <v>37</v>
      </c>
      <c r="W536" s="54"/>
      <c r="X536" s="60" t="s">
        <v>690</v>
      </c>
      <c r="Y536" s="54"/>
    </row>
    <row r="537" s="46" customFormat="1" ht="15" spans="1:25">
      <c r="A537" s="51">
        <v>530</v>
      </c>
      <c r="B537" s="60" t="s">
        <v>671</v>
      </c>
      <c r="C537" s="60" t="s">
        <v>677</v>
      </c>
      <c r="D537" s="60" t="s">
        <v>826</v>
      </c>
      <c r="E537" s="60" t="s">
        <v>845</v>
      </c>
      <c r="F537" s="54">
        <v>55</v>
      </c>
      <c r="G537" s="60">
        <v>252</v>
      </c>
      <c r="H537" s="60">
        <v>172</v>
      </c>
      <c r="I537" s="60">
        <v>115.620026</v>
      </c>
      <c r="J537" s="60">
        <v>23.391214</v>
      </c>
      <c r="K537" s="60" t="str">
        <f>IF(H537&lt;100,"C","B")</f>
        <v>B</v>
      </c>
      <c r="L537" s="60" t="s">
        <v>702</v>
      </c>
      <c r="M537" s="54"/>
      <c r="N537" s="54"/>
      <c r="O537" s="54"/>
      <c r="P537" s="54"/>
      <c r="Q537" s="54"/>
      <c r="R537" s="60"/>
      <c r="S537" s="60"/>
      <c r="T537" s="60" t="s">
        <v>703</v>
      </c>
      <c r="U537" s="60" t="s">
        <v>731</v>
      </c>
      <c r="V537" s="60" t="s">
        <v>37</v>
      </c>
      <c r="W537" s="54"/>
      <c r="X537" s="60" t="s">
        <v>690</v>
      </c>
      <c r="Y537" s="54"/>
    </row>
    <row r="538" s="46" customFormat="1" ht="49.5" spans="1:25">
      <c r="A538" s="51">
        <v>531</v>
      </c>
      <c r="B538" s="60" t="s">
        <v>671</v>
      </c>
      <c r="C538" s="60" t="s">
        <v>846</v>
      </c>
      <c r="D538" s="60" t="s">
        <v>847</v>
      </c>
      <c r="E538" s="60" t="s">
        <v>848</v>
      </c>
      <c r="F538" s="51">
        <v>128</v>
      </c>
      <c r="G538" s="60">
        <v>630</v>
      </c>
      <c r="H538" s="60">
        <v>520</v>
      </c>
      <c r="I538" s="60">
        <v>115.590067</v>
      </c>
      <c r="J538" s="60">
        <v>23.255582</v>
      </c>
      <c r="K538" s="60" t="str">
        <f t="shared" ref="K538:K543" si="22">IF(H538&gt;300,"A","B")</f>
        <v>A</v>
      </c>
      <c r="L538" s="60" t="s">
        <v>687</v>
      </c>
      <c r="M538" s="51"/>
      <c r="N538" s="51"/>
      <c r="O538" s="60"/>
      <c r="P538" s="60"/>
      <c r="Q538" s="60" t="s">
        <v>37</v>
      </c>
      <c r="R538" s="60" t="s">
        <v>695</v>
      </c>
      <c r="S538" s="60" t="s">
        <v>681</v>
      </c>
      <c r="T538" s="60"/>
      <c r="U538" s="51"/>
      <c r="V538" s="54"/>
      <c r="W538" s="54"/>
      <c r="X538" s="60" t="s">
        <v>690</v>
      </c>
      <c r="Y538" s="54"/>
    </row>
    <row r="539" s="46" customFormat="1" ht="49.5" spans="1:25">
      <c r="A539" s="51">
        <v>532</v>
      </c>
      <c r="B539" s="60" t="s">
        <v>671</v>
      </c>
      <c r="C539" s="60" t="s">
        <v>846</v>
      </c>
      <c r="D539" s="60" t="s">
        <v>847</v>
      </c>
      <c r="E539" s="60" t="s">
        <v>849</v>
      </c>
      <c r="F539" s="51">
        <v>94</v>
      </c>
      <c r="G539" s="60">
        <v>475</v>
      </c>
      <c r="H539" s="60">
        <v>373</v>
      </c>
      <c r="I539" s="60">
        <v>115.59184</v>
      </c>
      <c r="J539" s="60">
        <v>23.26333</v>
      </c>
      <c r="K539" s="60" t="str">
        <f t="shared" si="22"/>
        <v>A</v>
      </c>
      <c r="L539" s="60" t="s">
        <v>687</v>
      </c>
      <c r="M539" s="51"/>
      <c r="N539" s="51"/>
      <c r="O539" s="60"/>
      <c r="P539" s="60"/>
      <c r="Q539" s="60" t="s">
        <v>37</v>
      </c>
      <c r="R539" s="60" t="s">
        <v>688</v>
      </c>
      <c r="S539" s="60" t="s">
        <v>689</v>
      </c>
      <c r="T539" s="60"/>
      <c r="U539" s="51"/>
      <c r="V539" s="54"/>
      <c r="W539" s="54"/>
      <c r="X539" s="60" t="s">
        <v>690</v>
      </c>
      <c r="Y539" s="54"/>
    </row>
    <row r="540" s="46" customFormat="1" ht="49.5" spans="1:25">
      <c r="A540" s="51">
        <v>533</v>
      </c>
      <c r="B540" s="60" t="s">
        <v>671</v>
      </c>
      <c r="C540" s="60" t="s">
        <v>846</v>
      </c>
      <c r="D540" s="60" t="s">
        <v>847</v>
      </c>
      <c r="E540" s="60" t="s">
        <v>850</v>
      </c>
      <c r="F540" s="51">
        <v>85</v>
      </c>
      <c r="G540" s="60">
        <v>483</v>
      </c>
      <c r="H540" s="60">
        <v>382</v>
      </c>
      <c r="I540" s="60">
        <v>115.3529</v>
      </c>
      <c r="J540" s="60">
        <v>23.1524</v>
      </c>
      <c r="K540" s="60" t="str">
        <f t="shared" si="22"/>
        <v>A</v>
      </c>
      <c r="L540" s="60" t="s">
        <v>687</v>
      </c>
      <c r="M540" s="51"/>
      <c r="N540" s="51"/>
      <c r="O540" s="60"/>
      <c r="P540" s="60"/>
      <c r="Q540" s="60" t="s">
        <v>37</v>
      </c>
      <c r="R540" s="60" t="s">
        <v>688</v>
      </c>
      <c r="S540" s="60" t="s">
        <v>689</v>
      </c>
      <c r="T540" s="60"/>
      <c r="U540" s="51"/>
      <c r="V540" s="54"/>
      <c r="W540" s="54"/>
      <c r="X540" s="60" t="s">
        <v>690</v>
      </c>
      <c r="Y540" s="54"/>
    </row>
    <row r="541" s="46" customFormat="1" ht="49.5" spans="1:25">
      <c r="A541" s="51">
        <v>534</v>
      </c>
      <c r="B541" s="60" t="s">
        <v>671</v>
      </c>
      <c r="C541" s="60" t="s">
        <v>846</v>
      </c>
      <c r="D541" s="60" t="s">
        <v>851</v>
      </c>
      <c r="E541" s="60" t="s">
        <v>852</v>
      </c>
      <c r="F541" s="51">
        <v>67</v>
      </c>
      <c r="G541" s="60">
        <v>438</v>
      </c>
      <c r="H541" s="60">
        <v>351</v>
      </c>
      <c r="I541" s="60">
        <v>115.588379</v>
      </c>
      <c r="J541" s="60">
        <v>23.246966</v>
      </c>
      <c r="K541" s="60" t="str">
        <f t="shared" si="22"/>
        <v>A</v>
      </c>
      <c r="L541" s="60" t="s">
        <v>687</v>
      </c>
      <c r="M541" s="51"/>
      <c r="N541" s="51"/>
      <c r="O541" s="60"/>
      <c r="P541" s="60"/>
      <c r="Q541" s="60" t="s">
        <v>37</v>
      </c>
      <c r="R541" s="60" t="s">
        <v>688</v>
      </c>
      <c r="S541" s="60" t="s">
        <v>689</v>
      </c>
      <c r="T541" s="60"/>
      <c r="U541" s="51"/>
      <c r="V541" s="54"/>
      <c r="W541" s="54"/>
      <c r="X541" s="60" t="s">
        <v>690</v>
      </c>
      <c r="Y541" s="54"/>
    </row>
    <row r="542" s="46" customFormat="1" ht="49.5" spans="1:25">
      <c r="A542" s="51">
        <v>535</v>
      </c>
      <c r="B542" s="60" t="s">
        <v>671</v>
      </c>
      <c r="C542" s="60" t="s">
        <v>846</v>
      </c>
      <c r="D542" s="60" t="s">
        <v>851</v>
      </c>
      <c r="E542" s="60" t="s">
        <v>853</v>
      </c>
      <c r="F542" s="51">
        <v>73</v>
      </c>
      <c r="G542" s="60">
        <v>481</v>
      </c>
      <c r="H542" s="60">
        <v>321</v>
      </c>
      <c r="I542" s="60">
        <v>115.582888</v>
      </c>
      <c r="J542" s="60">
        <v>23.24235</v>
      </c>
      <c r="K542" s="60" t="str">
        <f t="shared" si="22"/>
        <v>A</v>
      </c>
      <c r="L542" s="60" t="s">
        <v>687</v>
      </c>
      <c r="M542" s="51"/>
      <c r="N542" s="51"/>
      <c r="O542" s="60"/>
      <c r="P542" s="60"/>
      <c r="Q542" s="60" t="s">
        <v>37</v>
      </c>
      <c r="R542" s="60" t="s">
        <v>688</v>
      </c>
      <c r="S542" s="60" t="s">
        <v>689</v>
      </c>
      <c r="T542" s="60"/>
      <c r="U542" s="51"/>
      <c r="V542" s="54"/>
      <c r="W542" s="54"/>
      <c r="X542" s="60" t="s">
        <v>690</v>
      </c>
      <c r="Y542" s="54"/>
    </row>
    <row r="543" s="46" customFormat="1" ht="49.5" spans="1:25">
      <c r="A543" s="51">
        <v>536</v>
      </c>
      <c r="B543" s="60" t="s">
        <v>671</v>
      </c>
      <c r="C543" s="60" t="s">
        <v>846</v>
      </c>
      <c r="D543" s="60" t="s">
        <v>854</v>
      </c>
      <c r="E543" s="60" t="s">
        <v>855</v>
      </c>
      <c r="F543" s="51">
        <v>98</v>
      </c>
      <c r="G543" s="60">
        <v>520</v>
      </c>
      <c r="H543" s="60">
        <v>380</v>
      </c>
      <c r="I543" s="60">
        <v>115.424694</v>
      </c>
      <c r="J543" s="60">
        <v>23.262444</v>
      </c>
      <c r="K543" s="60" t="str">
        <f t="shared" si="22"/>
        <v>A</v>
      </c>
      <c r="L543" s="60" t="s">
        <v>687</v>
      </c>
      <c r="M543" s="51"/>
      <c r="N543" s="51"/>
      <c r="O543" s="60"/>
      <c r="P543" s="60"/>
      <c r="Q543" s="60" t="s">
        <v>37</v>
      </c>
      <c r="R543" s="60" t="s">
        <v>688</v>
      </c>
      <c r="S543" s="60" t="s">
        <v>689</v>
      </c>
      <c r="T543" s="60"/>
      <c r="U543" s="51"/>
      <c r="V543" s="54"/>
      <c r="W543" s="54"/>
      <c r="X543" s="60" t="s">
        <v>690</v>
      </c>
      <c r="Y543" s="54"/>
    </row>
    <row r="544" s="46" customFormat="1" ht="49.5" spans="1:25">
      <c r="A544" s="51">
        <v>537</v>
      </c>
      <c r="B544" s="60" t="s">
        <v>671</v>
      </c>
      <c r="C544" s="60" t="s">
        <v>846</v>
      </c>
      <c r="D544" s="60" t="s">
        <v>856</v>
      </c>
      <c r="E544" s="60" t="s">
        <v>857</v>
      </c>
      <c r="F544" s="54">
        <v>148</v>
      </c>
      <c r="G544" s="60">
        <v>780</v>
      </c>
      <c r="H544" s="60">
        <v>205</v>
      </c>
      <c r="I544" s="60">
        <v>115.57056</v>
      </c>
      <c r="J544" s="60">
        <v>23.22787</v>
      </c>
      <c r="K544" s="60" t="str">
        <f>IF(H544&lt;100,"C","B")</f>
        <v>B</v>
      </c>
      <c r="L544" s="60" t="s">
        <v>687</v>
      </c>
      <c r="M544" s="54"/>
      <c r="N544" s="54"/>
      <c r="O544" s="60"/>
      <c r="P544" s="60"/>
      <c r="Q544" s="60" t="s">
        <v>37</v>
      </c>
      <c r="R544" s="60" t="s">
        <v>688</v>
      </c>
      <c r="S544" s="60" t="s">
        <v>689</v>
      </c>
      <c r="T544" s="60"/>
      <c r="U544" s="54"/>
      <c r="V544" s="54"/>
      <c r="W544" s="54"/>
      <c r="X544" s="60" t="s">
        <v>690</v>
      </c>
      <c r="Y544" s="54"/>
    </row>
    <row r="545" s="46" customFormat="1" ht="49.5" spans="1:25">
      <c r="A545" s="51">
        <v>538</v>
      </c>
      <c r="B545" s="60" t="s">
        <v>671</v>
      </c>
      <c r="C545" s="60" t="s">
        <v>846</v>
      </c>
      <c r="D545" s="60" t="s">
        <v>858</v>
      </c>
      <c r="E545" s="60" t="s">
        <v>859</v>
      </c>
      <c r="F545" s="54">
        <v>85</v>
      </c>
      <c r="G545" s="60">
        <v>480</v>
      </c>
      <c r="H545" s="60">
        <v>300</v>
      </c>
      <c r="I545" s="60">
        <v>115.63587</v>
      </c>
      <c r="J545" s="60">
        <v>23.25365</v>
      </c>
      <c r="K545" s="60" t="str">
        <f>IF(H545&lt;100,"C","B")</f>
        <v>B</v>
      </c>
      <c r="L545" s="60" t="s">
        <v>687</v>
      </c>
      <c r="M545" s="54"/>
      <c r="N545" s="54"/>
      <c r="O545" s="60"/>
      <c r="P545" s="60"/>
      <c r="Q545" s="60" t="s">
        <v>37</v>
      </c>
      <c r="R545" s="60" t="s">
        <v>688</v>
      </c>
      <c r="S545" s="60" t="s">
        <v>689</v>
      </c>
      <c r="T545" s="60"/>
      <c r="U545" s="54"/>
      <c r="V545" s="54"/>
      <c r="W545" s="54"/>
      <c r="X545" s="60" t="s">
        <v>690</v>
      </c>
      <c r="Y545" s="54"/>
    </row>
    <row r="546" s="46" customFormat="1" ht="49.5" spans="1:25">
      <c r="A546" s="51">
        <v>539</v>
      </c>
      <c r="B546" s="60" t="s">
        <v>671</v>
      </c>
      <c r="C546" s="60" t="s">
        <v>846</v>
      </c>
      <c r="D546" s="60" t="s">
        <v>860</v>
      </c>
      <c r="E546" s="60" t="s">
        <v>822</v>
      </c>
      <c r="F546" s="54">
        <v>78</v>
      </c>
      <c r="G546" s="60">
        <v>308</v>
      </c>
      <c r="H546" s="60">
        <v>259</v>
      </c>
      <c r="I546" s="60">
        <v>115.639039</v>
      </c>
      <c r="J546" s="60">
        <v>23.237136</v>
      </c>
      <c r="K546" s="60" t="str">
        <f>IF(H546&lt;100,"C","B")</f>
        <v>B</v>
      </c>
      <c r="L546" s="60" t="s">
        <v>687</v>
      </c>
      <c r="M546" s="54"/>
      <c r="N546" s="54"/>
      <c r="O546" s="60"/>
      <c r="P546" s="60"/>
      <c r="Q546" s="60" t="s">
        <v>37</v>
      </c>
      <c r="R546" s="60" t="s">
        <v>688</v>
      </c>
      <c r="S546" s="60" t="s">
        <v>689</v>
      </c>
      <c r="T546" s="60"/>
      <c r="U546" s="54"/>
      <c r="V546" s="54"/>
      <c r="W546" s="54"/>
      <c r="X546" s="60" t="s">
        <v>690</v>
      </c>
      <c r="Y546" s="54"/>
    </row>
    <row r="547" s="46" customFormat="1" ht="49.5" spans="1:25">
      <c r="A547" s="51">
        <v>540</v>
      </c>
      <c r="B547" s="60" t="s">
        <v>671</v>
      </c>
      <c r="C547" s="60" t="s">
        <v>846</v>
      </c>
      <c r="D547" s="60" t="s">
        <v>861</v>
      </c>
      <c r="E547" s="60" t="s">
        <v>862</v>
      </c>
      <c r="F547" s="51">
        <v>118</v>
      </c>
      <c r="G547" s="60">
        <v>777</v>
      </c>
      <c r="H547" s="60">
        <v>543</v>
      </c>
      <c r="I547" s="60">
        <v>115.615849</v>
      </c>
      <c r="J547" s="60">
        <v>23.232802</v>
      </c>
      <c r="K547" s="60" t="str">
        <f>IF(H547&gt;300,"A","B")</f>
        <v>A</v>
      </c>
      <c r="L547" s="60" t="s">
        <v>687</v>
      </c>
      <c r="M547" s="51"/>
      <c r="N547" s="51"/>
      <c r="O547" s="60"/>
      <c r="P547" s="60"/>
      <c r="Q547" s="60" t="s">
        <v>37</v>
      </c>
      <c r="R547" s="60" t="s">
        <v>695</v>
      </c>
      <c r="S547" s="60" t="s">
        <v>681</v>
      </c>
      <c r="T547" s="60"/>
      <c r="U547" s="51"/>
      <c r="V547" s="54"/>
      <c r="W547" s="54"/>
      <c r="X547" s="60" t="s">
        <v>690</v>
      </c>
      <c r="Y547" s="54"/>
    </row>
    <row r="548" s="46" customFormat="1" ht="49.5" spans="1:25">
      <c r="A548" s="51">
        <v>541</v>
      </c>
      <c r="B548" s="60" t="s">
        <v>671</v>
      </c>
      <c r="C548" s="60" t="s">
        <v>846</v>
      </c>
      <c r="D548" s="60" t="s">
        <v>861</v>
      </c>
      <c r="E548" s="60" t="s">
        <v>707</v>
      </c>
      <c r="F548" s="54">
        <v>54</v>
      </c>
      <c r="G548" s="60">
        <v>301</v>
      </c>
      <c r="H548" s="60">
        <v>210</v>
      </c>
      <c r="I548" s="60">
        <v>115.611935</v>
      </c>
      <c r="J548" s="60">
        <v>23.2197</v>
      </c>
      <c r="K548" s="60" t="str">
        <f t="shared" ref="K548:K565" si="23">IF(H548&lt;100,"C","B")</f>
        <v>B</v>
      </c>
      <c r="L548" s="60" t="s">
        <v>687</v>
      </c>
      <c r="M548" s="54"/>
      <c r="N548" s="54"/>
      <c r="O548" s="60"/>
      <c r="P548" s="60"/>
      <c r="Q548" s="60" t="s">
        <v>37</v>
      </c>
      <c r="R548" s="60" t="s">
        <v>688</v>
      </c>
      <c r="S548" s="60" t="s">
        <v>689</v>
      </c>
      <c r="T548" s="60"/>
      <c r="U548" s="54"/>
      <c r="V548" s="54"/>
      <c r="W548" s="54"/>
      <c r="X548" s="60" t="s">
        <v>690</v>
      </c>
      <c r="Y548" s="54"/>
    </row>
    <row r="549" s="46" customFormat="1" ht="49.5" spans="1:25">
      <c r="A549" s="51">
        <v>542</v>
      </c>
      <c r="B549" s="60" t="s">
        <v>671</v>
      </c>
      <c r="C549" s="60" t="s">
        <v>846</v>
      </c>
      <c r="D549" s="60" t="s">
        <v>861</v>
      </c>
      <c r="E549" s="60" t="s">
        <v>863</v>
      </c>
      <c r="F549" s="54">
        <v>46</v>
      </c>
      <c r="G549" s="60">
        <v>310</v>
      </c>
      <c r="H549" s="60">
        <v>217</v>
      </c>
      <c r="I549" s="60">
        <v>115.612981</v>
      </c>
      <c r="J549" s="60">
        <v>23.234043</v>
      </c>
      <c r="K549" s="60" t="str">
        <f t="shared" si="23"/>
        <v>B</v>
      </c>
      <c r="L549" s="60" t="s">
        <v>687</v>
      </c>
      <c r="M549" s="54"/>
      <c r="N549" s="54"/>
      <c r="O549" s="60"/>
      <c r="P549" s="60"/>
      <c r="Q549" s="60" t="s">
        <v>37</v>
      </c>
      <c r="R549" s="60" t="s">
        <v>688</v>
      </c>
      <c r="S549" s="60" t="s">
        <v>689</v>
      </c>
      <c r="T549" s="60"/>
      <c r="U549" s="54"/>
      <c r="V549" s="54"/>
      <c r="W549" s="54"/>
      <c r="X549" s="60" t="s">
        <v>690</v>
      </c>
      <c r="Y549" s="54"/>
    </row>
    <row r="550" s="46" customFormat="1" ht="49.5" spans="1:25">
      <c r="A550" s="51">
        <v>543</v>
      </c>
      <c r="B550" s="60" t="s">
        <v>671</v>
      </c>
      <c r="C550" s="60" t="s">
        <v>846</v>
      </c>
      <c r="D550" s="60" t="s">
        <v>864</v>
      </c>
      <c r="E550" s="60" t="s">
        <v>865</v>
      </c>
      <c r="F550" s="54">
        <v>116</v>
      </c>
      <c r="G550" s="60">
        <v>411</v>
      </c>
      <c r="H550" s="60">
        <v>300</v>
      </c>
      <c r="I550" s="60">
        <v>115.592916</v>
      </c>
      <c r="J550" s="60">
        <v>23.268701</v>
      </c>
      <c r="K550" s="60" t="str">
        <f t="shared" si="23"/>
        <v>B</v>
      </c>
      <c r="L550" s="60" t="s">
        <v>687</v>
      </c>
      <c r="M550" s="54"/>
      <c r="N550" s="54"/>
      <c r="O550" s="60"/>
      <c r="P550" s="60"/>
      <c r="Q550" s="60" t="s">
        <v>37</v>
      </c>
      <c r="R550" s="60" t="s">
        <v>688</v>
      </c>
      <c r="S550" s="60" t="s">
        <v>689</v>
      </c>
      <c r="T550" s="60"/>
      <c r="U550" s="54"/>
      <c r="V550" s="54"/>
      <c r="W550" s="54"/>
      <c r="X550" s="60" t="s">
        <v>690</v>
      </c>
      <c r="Y550" s="54"/>
    </row>
    <row r="551" s="46" customFormat="1" ht="15" spans="1:25">
      <c r="A551" s="51">
        <v>544</v>
      </c>
      <c r="B551" s="60" t="s">
        <v>671</v>
      </c>
      <c r="C551" s="60" t="s">
        <v>846</v>
      </c>
      <c r="D551" s="60" t="s">
        <v>866</v>
      </c>
      <c r="E551" s="60" t="s">
        <v>867</v>
      </c>
      <c r="F551" s="54">
        <v>30</v>
      </c>
      <c r="G551" s="60">
        <v>105</v>
      </c>
      <c r="H551" s="60">
        <v>2</v>
      </c>
      <c r="I551" s="60">
        <v>115.59153</v>
      </c>
      <c r="J551" s="60">
        <v>23.29335</v>
      </c>
      <c r="K551" s="60" t="str">
        <f t="shared" si="23"/>
        <v>C</v>
      </c>
      <c r="L551" s="60" t="s">
        <v>702</v>
      </c>
      <c r="M551" s="54"/>
      <c r="N551" s="54"/>
      <c r="O551" s="54"/>
      <c r="P551" s="54"/>
      <c r="Q551" s="60" t="s">
        <v>37</v>
      </c>
      <c r="R551" s="60"/>
      <c r="S551" s="60"/>
      <c r="T551" s="60" t="s">
        <v>703</v>
      </c>
      <c r="U551" s="60" t="s">
        <v>704</v>
      </c>
      <c r="V551" s="54"/>
      <c r="W551" s="54"/>
      <c r="X551" s="60" t="s">
        <v>690</v>
      </c>
      <c r="Y551" s="54"/>
    </row>
    <row r="552" s="46" customFormat="1" ht="15" spans="1:25">
      <c r="A552" s="51">
        <v>545</v>
      </c>
      <c r="B552" s="60" t="s">
        <v>671</v>
      </c>
      <c r="C552" s="60" t="s">
        <v>846</v>
      </c>
      <c r="D552" s="60" t="s">
        <v>868</v>
      </c>
      <c r="E552" s="60" t="s">
        <v>869</v>
      </c>
      <c r="F552" s="54">
        <v>89</v>
      </c>
      <c r="G552" s="60">
        <v>418</v>
      </c>
      <c r="H552" s="60">
        <v>24</v>
      </c>
      <c r="I552" s="60">
        <v>115.664166</v>
      </c>
      <c r="J552" s="60">
        <v>23.249166</v>
      </c>
      <c r="K552" s="60" t="str">
        <f t="shared" si="23"/>
        <v>C</v>
      </c>
      <c r="L552" s="60" t="s">
        <v>702</v>
      </c>
      <c r="M552" s="54"/>
      <c r="N552" s="54"/>
      <c r="O552" s="54"/>
      <c r="P552" s="54"/>
      <c r="Q552" s="60" t="s">
        <v>37</v>
      </c>
      <c r="R552" s="60"/>
      <c r="S552" s="60"/>
      <c r="T552" s="60" t="s">
        <v>703</v>
      </c>
      <c r="U552" s="60" t="s">
        <v>704</v>
      </c>
      <c r="V552" s="54"/>
      <c r="W552" s="54"/>
      <c r="X552" s="60" t="s">
        <v>690</v>
      </c>
      <c r="Y552" s="54"/>
    </row>
    <row r="553" s="46" customFormat="1" ht="15" spans="1:25">
      <c r="A553" s="51">
        <v>546</v>
      </c>
      <c r="B553" s="60" t="s">
        <v>671</v>
      </c>
      <c r="C553" s="60" t="s">
        <v>846</v>
      </c>
      <c r="D553" s="60" t="s">
        <v>868</v>
      </c>
      <c r="E553" s="60" t="s">
        <v>870</v>
      </c>
      <c r="F553" s="54">
        <v>94</v>
      </c>
      <c r="G553" s="60">
        <v>481</v>
      </c>
      <c r="H553" s="60">
        <v>61</v>
      </c>
      <c r="I553" s="60">
        <v>115.65972</v>
      </c>
      <c r="J553" s="60">
        <v>23.24666</v>
      </c>
      <c r="K553" s="60" t="str">
        <f t="shared" si="23"/>
        <v>C</v>
      </c>
      <c r="L553" s="60" t="s">
        <v>702</v>
      </c>
      <c r="M553" s="54"/>
      <c r="N553" s="54"/>
      <c r="O553" s="54"/>
      <c r="P553" s="54"/>
      <c r="Q553" s="60" t="s">
        <v>37</v>
      </c>
      <c r="R553" s="60"/>
      <c r="S553" s="60"/>
      <c r="T553" s="60" t="s">
        <v>703</v>
      </c>
      <c r="U553" s="60" t="s">
        <v>704</v>
      </c>
      <c r="V553" s="54"/>
      <c r="W553" s="54"/>
      <c r="X553" s="60" t="s">
        <v>690</v>
      </c>
      <c r="Y553" s="54"/>
    </row>
    <row r="554" s="46" customFormat="1" ht="15" spans="1:25">
      <c r="A554" s="51">
        <v>547</v>
      </c>
      <c r="B554" s="60" t="s">
        <v>671</v>
      </c>
      <c r="C554" s="60" t="s">
        <v>846</v>
      </c>
      <c r="D554" s="60" t="s">
        <v>847</v>
      </c>
      <c r="E554" s="60" t="s">
        <v>871</v>
      </c>
      <c r="F554" s="54">
        <v>32</v>
      </c>
      <c r="G554" s="60">
        <v>138</v>
      </c>
      <c r="H554" s="60">
        <v>86</v>
      </c>
      <c r="I554" s="60">
        <v>115.59062</v>
      </c>
      <c r="J554" s="60">
        <v>23.26546</v>
      </c>
      <c r="K554" s="60" t="str">
        <f t="shared" si="23"/>
        <v>C</v>
      </c>
      <c r="L554" s="60" t="s">
        <v>702</v>
      </c>
      <c r="M554" s="54"/>
      <c r="N554" s="54"/>
      <c r="O554" s="54"/>
      <c r="P554" s="54"/>
      <c r="Q554" s="60" t="s">
        <v>37</v>
      </c>
      <c r="R554" s="60"/>
      <c r="S554" s="60"/>
      <c r="T554" s="60" t="s">
        <v>703</v>
      </c>
      <c r="U554" s="60" t="s">
        <v>704</v>
      </c>
      <c r="V554" s="54"/>
      <c r="W554" s="54"/>
      <c r="X554" s="60" t="s">
        <v>690</v>
      </c>
      <c r="Y554" s="54"/>
    </row>
    <row r="555" s="46" customFormat="1" ht="15" spans="1:25">
      <c r="A555" s="51">
        <v>548</v>
      </c>
      <c r="B555" s="60" t="s">
        <v>671</v>
      </c>
      <c r="C555" s="60" t="s">
        <v>846</v>
      </c>
      <c r="D555" s="60" t="s">
        <v>851</v>
      </c>
      <c r="E555" s="60" t="s">
        <v>872</v>
      </c>
      <c r="F555" s="54">
        <v>105</v>
      </c>
      <c r="G555" s="60">
        <v>685</v>
      </c>
      <c r="H555" s="60">
        <v>129</v>
      </c>
      <c r="I555" s="60">
        <v>115.587333</v>
      </c>
      <c r="J555" s="60">
        <v>23.241805</v>
      </c>
      <c r="K555" s="60" t="str">
        <f t="shared" si="23"/>
        <v>B</v>
      </c>
      <c r="L555" s="60" t="s">
        <v>702</v>
      </c>
      <c r="M555" s="54"/>
      <c r="N555" s="54"/>
      <c r="O555" s="54"/>
      <c r="P555" s="54"/>
      <c r="Q555" s="60" t="s">
        <v>37</v>
      </c>
      <c r="R555" s="60"/>
      <c r="S555" s="60"/>
      <c r="T555" s="60" t="s">
        <v>703</v>
      </c>
      <c r="U555" s="60" t="s">
        <v>704</v>
      </c>
      <c r="V555" s="54"/>
      <c r="W555" s="54"/>
      <c r="X555" s="60" t="s">
        <v>690</v>
      </c>
      <c r="Y555" s="54"/>
    </row>
    <row r="556" s="46" customFormat="1" ht="15" spans="1:25">
      <c r="A556" s="51">
        <v>549</v>
      </c>
      <c r="B556" s="60" t="s">
        <v>671</v>
      </c>
      <c r="C556" s="60" t="s">
        <v>846</v>
      </c>
      <c r="D556" s="60" t="s">
        <v>856</v>
      </c>
      <c r="E556" s="60" t="s">
        <v>873</v>
      </c>
      <c r="F556" s="54">
        <v>81</v>
      </c>
      <c r="G556" s="60">
        <v>566</v>
      </c>
      <c r="H556" s="60">
        <v>110</v>
      </c>
      <c r="I556" s="60">
        <v>115.58093</v>
      </c>
      <c r="J556" s="60">
        <v>23.22995</v>
      </c>
      <c r="K556" s="60" t="str">
        <f t="shared" si="23"/>
        <v>B</v>
      </c>
      <c r="L556" s="60" t="s">
        <v>702</v>
      </c>
      <c r="M556" s="54"/>
      <c r="N556" s="54"/>
      <c r="O556" s="54"/>
      <c r="P556" s="54"/>
      <c r="Q556" s="60" t="s">
        <v>37</v>
      </c>
      <c r="R556" s="60"/>
      <c r="S556" s="60"/>
      <c r="T556" s="60" t="s">
        <v>703</v>
      </c>
      <c r="U556" s="60" t="s">
        <v>704</v>
      </c>
      <c r="V556" s="54"/>
      <c r="W556" s="54"/>
      <c r="X556" s="60" t="s">
        <v>690</v>
      </c>
      <c r="Y556" s="54"/>
    </row>
    <row r="557" s="46" customFormat="1" ht="15" spans="1:25">
      <c r="A557" s="51">
        <v>550</v>
      </c>
      <c r="B557" s="60" t="s">
        <v>671</v>
      </c>
      <c r="C557" s="60" t="s">
        <v>846</v>
      </c>
      <c r="D557" s="60" t="s">
        <v>874</v>
      </c>
      <c r="E557" s="60" t="s">
        <v>875</v>
      </c>
      <c r="F557" s="54">
        <v>134</v>
      </c>
      <c r="G557" s="60">
        <v>738</v>
      </c>
      <c r="H557" s="60">
        <v>0</v>
      </c>
      <c r="I557" s="60">
        <v>115.648611</v>
      </c>
      <c r="J557" s="60">
        <v>23.269722</v>
      </c>
      <c r="K557" s="60" t="str">
        <f t="shared" si="23"/>
        <v>C</v>
      </c>
      <c r="L557" s="60" t="s">
        <v>702</v>
      </c>
      <c r="M557" s="54"/>
      <c r="N557" s="54"/>
      <c r="O557" s="54"/>
      <c r="P557" s="54"/>
      <c r="Q557" s="60" t="s">
        <v>37</v>
      </c>
      <c r="R557" s="60"/>
      <c r="S557" s="60"/>
      <c r="T557" s="60" t="s">
        <v>703</v>
      </c>
      <c r="U557" s="60" t="s">
        <v>704</v>
      </c>
      <c r="V557" s="54"/>
      <c r="W557" s="54"/>
      <c r="X557" s="60" t="s">
        <v>690</v>
      </c>
      <c r="Y557" s="54"/>
    </row>
    <row r="558" s="46" customFormat="1" ht="15" spans="1:25">
      <c r="A558" s="51">
        <v>551</v>
      </c>
      <c r="B558" s="60" t="s">
        <v>671</v>
      </c>
      <c r="C558" s="60" t="s">
        <v>846</v>
      </c>
      <c r="D558" s="60" t="s">
        <v>874</v>
      </c>
      <c r="E558" s="60" t="s">
        <v>876</v>
      </c>
      <c r="F558" s="54">
        <v>69</v>
      </c>
      <c r="G558" s="60">
        <v>348</v>
      </c>
      <c r="H558" s="60">
        <v>0</v>
      </c>
      <c r="I558" s="60">
        <v>115.638889</v>
      </c>
      <c r="J558" s="60">
        <v>23.261389</v>
      </c>
      <c r="K558" s="60" t="str">
        <f t="shared" si="23"/>
        <v>C</v>
      </c>
      <c r="L558" s="60" t="s">
        <v>702</v>
      </c>
      <c r="M558" s="54"/>
      <c r="N558" s="54"/>
      <c r="O558" s="54"/>
      <c r="P558" s="54"/>
      <c r="Q558" s="60" t="s">
        <v>37</v>
      </c>
      <c r="R558" s="60"/>
      <c r="S558" s="60"/>
      <c r="T558" s="60" t="s">
        <v>703</v>
      </c>
      <c r="U558" s="60" t="s">
        <v>704</v>
      </c>
      <c r="V558" s="54"/>
      <c r="W558" s="54"/>
      <c r="X558" s="60" t="s">
        <v>690</v>
      </c>
      <c r="Y558" s="54"/>
    </row>
    <row r="559" s="46" customFormat="1" ht="15" spans="1:25">
      <c r="A559" s="51">
        <v>552</v>
      </c>
      <c r="B559" s="60" t="s">
        <v>671</v>
      </c>
      <c r="C559" s="60" t="s">
        <v>846</v>
      </c>
      <c r="D559" s="60" t="s">
        <v>874</v>
      </c>
      <c r="E559" s="60" t="s">
        <v>877</v>
      </c>
      <c r="F559" s="54">
        <v>89</v>
      </c>
      <c r="G559" s="60">
        <v>485</v>
      </c>
      <c r="H559" s="60">
        <v>0</v>
      </c>
      <c r="I559" s="60">
        <v>115.643333</v>
      </c>
      <c r="J559" s="60">
        <v>23.271944</v>
      </c>
      <c r="K559" s="60" t="str">
        <f t="shared" si="23"/>
        <v>C</v>
      </c>
      <c r="L559" s="60" t="s">
        <v>702</v>
      </c>
      <c r="M559" s="54"/>
      <c r="N559" s="54"/>
      <c r="O559" s="54"/>
      <c r="P559" s="54"/>
      <c r="Q559" s="60" t="s">
        <v>37</v>
      </c>
      <c r="R559" s="60"/>
      <c r="S559" s="60"/>
      <c r="T559" s="60" t="s">
        <v>703</v>
      </c>
      <c r="U559" s="60" t="s">
        <v>704</v>
      </c>
      <c r="V559" s="54"/>
      <c r="W559" s="54"/>
      <c r="X559" s="60" t="s">
        <v>690</v>
      </c>
      <c r="Y559" s="54"/>
    </row>
    <row r="560" s="46" customFormat="1" ht="15" spans="1:25">
      <c r="A560" s="51">
        <v>553</v>
      </c>
      <c r="B560" s="60" t="s">
        <v>671</v>
      </c>
      <c r="C560" s="60" t="s">
        <v>846</v>
      </c>
      <c r="D560" s="60" t="s">
        <v>874</v>
      </c>
      <c r="E560" s="60" t="s">
        <v>878</v>
      </c>
      <c r="F560" s="54">
        <v>89</v>
      </c>
      <c r="G560" s="60">
        <v>504</v>
      </c>
      <c r="H560" s="60">
        <v>0</v>
      </c>
      <c r="I560" s="60">
        <v>115.64</v>
      </c>
      <c r="J560" s="60">
        <v>23.270278</v>
      </c>
      <c r="K560" s="60" t="str">
        <f t="shared" si="23"/>
        <v>C</v>
      </c>
      <c r="L560" s="60" t="s">
        <v>702</v>
      </c>
      <c r="M560" s="54"/>
      <c r="N560" s="54"/>
      <c r="O560" s="54"/>
      <c r="P560" s="54"/>
      <c r="Q560" s="60" t="s">
        <v>37</v>
      </c>
      <c r="R560" s="60"/>
      <c r="S560" s="60"/>
      <c r="T560" s="60" t="s">
        <v>703</v>
      </c>
      <c r="U560" s="60" t="s">
        <v>704</v>
      </c>
      <c r="V560" s="54"/>
      <c r="W560" s="54"/>
      <c r="X560" s="60" t="s">
        <v>690</v>
      </c>
      <c r="Y560" s="54"/>
    </row>
    <row r="561" s="46" customFormat="1" ht="15" spans="1:25">
      <c r="A561" s="51">
        <v>554</v>
      </c>
      <c r="B561" s="60" t="s">
        <v>671</v>
      </c>
      <c r="C561" s="60" t="s">
        <v>846</v>
      </c>
      <c r="D561" s="60" t="s">
        <v>861</v>
      </c>
      <c r="E561" s="60" t="s">
        <v>879</v>
      </c>
      <c r="F561" s="54">
        <v>30</v>
      </c>
      <c r="G561" s="60">
        <v>169</v>
      </c>
      <c r="H561" s="60">
        <v>118</v>
      </c>
      <c r="I561" s="60">
        <v>115.614631</v>
      </c>
      <c r="J561" s="60">
        <v>23.232948</v>
      </c>
      <c r="K561" s="60" t="str">
        <f t="shared" si="23"/>
        <v>B</v>
      </c>
      <c r="L561" s="60" t="s">
        <v>702</v>
      </c>
      <c r="M561" s="54"/>
      <c r="N561" s="54"/>
      <c r="O561" s="54"/>
      <c r="P561" s="54"/>
      <c r="Q561" s="60" t="s">
        <v>37</v>
      </c>
      <c r="R561" s="60"/>
      <c r="S561" s="60"/>
      <c r="T561" s="60" t="s">
        <v>703</v>
      </c>
      <c r="U561" s="60" t="s">
        <v>704</v>
      </c>
      <c r="V561" s="54"/>
      <c r="W561" s="54"/>
      <c r="X561" s="60" t="s">
        <v>690</v>
      </c>
      <c r="Y561" s="54"/>
    </row>
    <row r="562" s="46" customFormat="1" ht="15" spans="1:25">
      <c r="A562" s="51">
        <v>555</v>
      </c>
      <c r="B562" s="60" t="s">
        <v>671</v>
      </c>
      <c r="C562" s="60" t="s">
        <v>846</v>
      </c>
      <c r="D562" s="60" t="s">
        <v>864</v>
      </c>
      <c r="E562" s="60" t="s">
        <v>880</v>
      </c>
      <c r="F562" s="54">
        <v>63</v>
      </c>
      <c r="G562" s="60">
        <v>342</v>
      </c>
      <c r="H562" s="60">
        <v>200</v>
      </c>
      <c r="I562" s="60">
        <v>115.593019</v>
      </c>
      <c r="J562" s="60">
        <v>23.265612</v>
      </c>
      <c r="K562" s="60" t="str">
        <f t="shared" si="23"/>
        <v>B</v>
      </c>
      <c r="L562" s="60" t="s">
        <v>702</v>
      </c>
      <c r="M562" s="54"/>
      <c r="N562" s="54"/>
      <c r="O562" s="54"/>
      <c r="P562" s="54"/>
      <c r="Q562" s="60" t="s">
        <v>37</v>
      </c>
      <c r="R562" s="60"/>
      <c r="S562" s="60"/>
      <c r="T562" s="60" t="s">
        <v>703</v>
      </c>
      <c r="U562" s="60" t="s">
        <v>704</v>
      </c>
      <c r="V562" s="54"/>
      <c r="W562" s="54"/>
      <c r="X562" s="60" t="s">
        <v>690</v>
      </c>
      <c r="Y562" s="54"/>
    </row>
    <row r="563" s="46" customFormat="1" ht="15" spans="1:25">
      <c r="A563" s="51">
        <v>556</v>
      </c>
      <c r="B563" s="60" t="s">
        <v>671</v>
      </c>
      <c r="C563" s="60" t="s">
        <v>846</v>
      </c>
      <c r="D563" s="60" t="s">
        <v>864</v>
      </c>
      <c r="E563" s="60" t="s">
        <v>881</v>
      </c>
      <c r="F563" s="54">
        <v>33</v>
      </c>
      <c r="G563" s="60">
        <v>182</v>
      </c>
      <c r="H563" s="60">
        <v>20</v>
      </c>
      <c r="I563" s="60">
        <v>115.59112</v>
      </c>
      <c r="J563" s="60">
        <v>23.270909</v>
      </c>
      <c r="K563" s="60" t="str">
        <f t="shared" si="23"/>
        <v>C</v>
      </c>
      <c r="L563" s="60" t="s">
        <v>702</v>
      </c>
      <c r="M563" s="54"/>
      <c r="N563" s="54"/>
      <c r="O563" s="54"/>
      <c r="P563" s="54"/>
      <c r="Q563" s="60" t="s">
        <v>37</v>
      </c>
      <c r="R563" s="60"/>
      <c r="S563" s="60"/>
      <c r="T563" s="60" t="s">
        <v>703</v>
      </c>
      <c r="U563" s="60" t="s">
        <v>704</v>
      </c>
      <c r="V563" s="54"/>
      <c r="W563" s="54"/>
      <c r="X563" s="60" t="s">
        <v>690</v>
      </c>
      <c r="Y563" s="54"/>
    </row>
    <row r="564" s="46" customFormat="1" ht="49.5" spans="1:25">
      <c r="A564" s="51">
        <v>557</v>
      </c>
      <c r="B564" s="60" t="s">
        <v>671</v>
      </c>
      <c r="C564" s="60" t="s">
        <v>882</v>
      </c>
      <c r="D564" s="60" t="s">
        <v>883</v>
      </c>
      <c r="E564" s="60" t="s">
        <v>884</v>
      </c>
      <c r="F564" s="54">
        <v>68</v>
      </c>
      <c r="G564" s="60">
        <v>374</v>
      </c>
      <c r="H564" s="60">
        <v>300</v>
      </c>
      <c r="I564" s="60">
        <v>115.737493</v>
      </c>
      <c r="J564" s="60">
        <v>23.357974</v>
      </c>
      <c r="K564" s="60" t="str">
        <f t="shared" si="23"/>
        <v>B</v>
      </c>
      <c r="L564" s="60" t="s">
        <v>687</v>
      </c>
      <c r="M564" s="54"/>
      <c r="N564" s="54"/>
      <c r="O564" s="54"/>
      <c r="P564" s="54"/>
      <c r="Q564" s="60" t="s">
        <v>37</v>
      </c>
      <c r="R564" s="60" t="s">
        <v>688</v>
      </c>
      <c r="S564" s="60" t="s">
        <v>689</v>
      </c>
      <c r="T564" s="60"/>
      <c r="U564" s="60"/>
      <c r="V564" s="54"/>
      <c r="W564" s="54"/>
      <c r="X564" s="60" t="s">
        <v>690</v>
      </c>
      <c r="Y564" s="54"/>
    </row>
    <row r="565" s="46" customFormat="1" ht="49.5" spans="1:25">
      <c r="A565" s="51">
        <v>558</v>
      </c>
      <c r="B565" s="60" t="s">
        <v>671</v>
      </c>
      <c r="C565" s="60" t="s">
        <v>882</v>
      </c>
      <c r="D565" s="60" t="s">
        <v>885</v>
      </c>
      <c r="E565" s="60" t="s">
        <v>886</v>
      </c>
      <c r="F565" s="54">
        <v>62</v>
      </c>
      <c r="G565" s="60">
        <v>370</v>
      </c>
      <c r="H565" s="60">
        <v>220</v>
      </c>
      <c r="I565" s="60">
        <v>115.723681</v>
      </c>
      <c r="J565" s="60">
        <v>23.343422</v>
      </c>
      <c r="K565" s="60" t="str">
        <f t="shared" si="23"/>
        <v>B</v>
      </c>
      <c r="L565" s="60" t="s">
        <v>687</v>
      </c>
      <c r="M565" s="54"/>
      <c r="N565" s="54"/>
      <c r="O565" s="54"/>
      <c r="P565" s="54"/>
      <c r="Q565" s="60" t="s">
        <v>37</v>
      </c>
      <c r="R565" s="60" t="s">
        <v>688</v>
      </c>
      <c r="S565" s="60" t="s">
        <v>689</v>
      </c>
      <c r="T565" s="60"/>
      <c r="U565" s="60"/>
      <c r="V565" s="54"/>
      <c r="W565" s="54"/>
      <c r="X565" s="60" t="s">
        <v>690</v>
      </c>
      <c r="Y565" s="54"/>
    </row>
    <row r="566" s="46" customFormat="1" ht="49.5" spans="1:25">
      <c r="A566" s="51">
        <v>559</v>
      </c>
      <c r="B566" s="60" t="s">
        <v>671</v>
      </c>
      <c r="C566" s="60" t="s">
        <v>882</v>
      </c>
      <c r="D566" s="60" t="s">
        <v>887</v>
      </c>
      <c r="E566" s="60" t="s">
        <v>888</v>
      </c>
      <c r="F566" s="51">
        <v>102</v>
      </c>
      <c r="G566" s="60">
        <v>616</v>
      </c>
      <c r="H566" s="60">
        <v>310</v>
      </c>
      <c r="I566" s="60">
        <v>115.775514</v>
      </c>
      <c r="J566" s="60">
        <v>23.35057</v>
      </c>
      <c r="K566" s="60" t="str">
        <f>IF(H566&gt;300,"A","B")</f>
        <v>A</v>
      </c>
      <c r="L566" s="60" t="s">
        <v>687</v>
      </c>
      <c r="M566" s="51"/>
      <c r="N566" s="51"/>
      <c r="O566" s="51"/>
      <c r="P566" s="51"/>
      <c r="Q566" s="60" t="s">
        <v>37</v>
      </c>
      <c r="R566" s="60" t="s">
        <v>688</v>
      </c>
      <c r="S566" s="60" t="s">
        <v>689</v>
      </c>
      <c r="T566" s="60"/>
      <c r="U566" s="60"/>
      <c r="V566" s="54"/>
      <c r="W566" s="54"/>
      <c r="X566" s="60" t="s">
        <v>690</v>
      </c>
      <c r="Y566" s="54"/>
    </row>
    <row r="567" s="46" customFormat="1" ht="49.5" spans="1:25">
      <c r="A567" s="51">
        <v>560</v>
      </c>
      <c r="B567" s="60" t="s">
        <v>671</v>
      </c>
      <c r="C567" s="60" t="s">
        <v>882</v>
      </c>
      <c r="D567" s="60" t="s">
        <v>889</v>
      </c>
      <c r="E567" s="60" t="s">
        <v>890</v>
      </c>
      <c r="F567" s="54">
        <v>63</v>
      </c>
      <c r="G567" s="60">
        <v>358</v>
      </c>
      <c r="H567" s="60">
        <v>224</v>
      </c>
      <c r="I567" s="60">
        <v>115.783861</v>
      </c>
      <c r="J567" s="60">
        <v>23.337862</v>
      </c>
      <c r="K567" s="60" t="str">
        <f>IF(H567&lt;100,"C","B")</f>
        <v>B</v>
      </c>
      <c r="L567" s="60" t="s">
        <v>687</v>
      </c>
      <c r="M567" s="54"/>
      <c r="N567" s="54"/>
      <c r="O567" s="54"/>
      <c r="P567" s="54"/>
      <c r="Q567" s="60" t="s">
        <v>37</v>
      </c>
      <c r="R567" s="60" t="s">
        <v>688</v>
      </c>
      <c r="S567" s="60" t="s">
        <v>689</v>
      </c>
      <c r="T567" s="60"/>
      <c r="U567" s="60"/>
      <c r="V567" s="54"/>
      <c r="W567" s="54"/>
      <c r="X567" s="60" t="s">
        <v>690</v>
      </c>
      <c r="Y567" s="54"/>
    </row>
    <row r="568" s="46" customFormat="1" ht="49.5" spans="1:25">
      <c r="A568" s="51">
        <v>561</v>
      </c>
      <c r="B568" s="60" t="s">
        <v>671</v>
      </c>
      <c r="C568" s="60" t="s">
        <v>882</v>
      </c>
      <c r="D568" s="60" t="s">
        <v>891</v>
      </c>
      <c r="E568" s="60" t="s">
        <v>892</v>
      </c>
      <c r="F568" s="51">
        <v>303</v>
      </c>
      <c r="G568" s="60">
        <v>1564</v>
      </c>
      <c r="H568" s="60">
        <v>676</v>
      </c>
      <c r="I568" s="60">
        <v>115.765085</v>
      </c>
      <c r="J568" s="60">
        <v>23.363315</v>
      </c>
      <c r="K568" s="60" t="str">
        <f>IF(H568&gt;300,"A","B")</f>
        <v>A</v>
      </c>
      <c r="L568" s="60" t="s">
        <v>687</v>
      </c>
      <c r="M568" s="51"/>
      <c r="N568" s="51"/>
      <c r="O568" s="51"/>
      <c r="P568" s="51"/>
      <c r="Q568" s="60" t="s">
        <v>37</v>
      </c>
      <c r="R568" s="60" t="s">
        <v>695</v>
      </c>
      <c r="S568" s="60" t="s">
        <v>681</v>
      </c>
      <c r="T568" s="60"/>
      <c r="U568" s="60"/>
      <c r="V568" s="54"/>
      <c r="W568" s="54"/>
      <c r="X568" s="60" t="s">
        <v>690</v>
      </c>
      <c r="Y568" s="54"/>
    </row>
    <row r="569" s="46" customFormat="1" ht="49.5" spans="1:25">
      <c r="A569" s="51">
        <v>562</v>
      </c>
      <c r="B569" s="60" t="s">
        <v>671</v>
      </c>
      <c r="C569" s="60" t="s">
        <v>882</v>
      </c>
      <c r="D569" s="60" t="s">
        <v>891</v>
      </c>
      <c r="E569" s="60" t="s">
        <v>893</v>
      </c>
      <c r="F569" s="51">
        <v>5</v>
      </c>
      <c r="G569" s="60">
        <v>18</v>
      </c>
      <c r="H569" s="60">
        <v>376</v>
      </c>
      <c r="I569" s="60">
        <v>115.758455</v>
      </c>
      <c r="J569" s="60">
        <v>23.369796</v>
      </c>
      <c r="K569" s="60" t="str">
        <f>IF(H569&gt;300,"A","B")</f>
        <v>A</v>
      </c>
      <c r="L569" s="60" t="s">
        <v>687</v>
      </c>
      <c r="M569" s="51"/>
      <c r="N569" s="51"/>
      <c r="O569" s="51"/>
      <c r="P569" s="51"/>
      <c r="Q569" s="60" t="s">
        <v>37</v>
      </c>
      <c r="R569" s="60" t="s">
        <v>688</v>
      </c>
      <c r="S569" s="60" t="s">
        <v>689</v>
      </c>
      <c r="T569" s="60"/>
      <c r="U569" s="60"/>
      <c r="V569" s="54"/>
      <c r="W569" s="54"/>
      <c r="X569" s="60" t="s">
        <v>690</v>
      </c>
      <c r="Y569" s="54"/>
    </row>
    <row r="570" s="46" customFormat="1" ht="15" spans="1:25">
      <c r="A570" s="51">
        <v>563</v>
      </c>
      <c r="B570" s="60" t="s">
        <v>671</v>
      </c>
      <c r="C570" s="60" t="s">
        <v>882</v>
      </c>
      <c r="D570" s="60" t="s">
        <v>894</v>
      </c>
      <c r="E570" s="60" t="s">
        <v>895</v>
      </c>
      <c r="F570" s="54">
        <v>21</v>
      </c>
      <c r="G570" s="60">
        <v>107</v>
      </c>
      <c r="H570" s="60">
        <v>63</v>
      </c>
      <c r="I570" s="60">
        <v>115.752726</v>
      </c>
      <c r="J570" s="60">
        <v>23.320385</v>
      </c>
      <c r="K570" s="60" t="str">
        <f t="shared" ref="K570:K583" si="24">IF(H570&lt;100,"C","B")</f>
        <v>C</v>
      </c>
      <c r="L570" s="60" t="s">
        <v>702</v>
      </c>
      <c r="M570" s="54"/>
      <c r="N570" s="54"/>
      <c r="O570" s="54"/>
      <c r="P570" s="54"/>
      <c r="Q570" s="60" t="s">
        <v>37</v>
      </c>
      <c r="R570" s="60"/>
      <c r="S570" s="60"/>
      <c r="T570" s="60" t="s">
        <v>703</v>
      </c>
      <c r="U570" s="60" t="s">
        <v>704</v>
      </c>
      <c r="V570" s="54"/>
      <c r="W570" s="54"/>
      <c r="X570" s="60" t="s">
        <v>690</v>
      </c>
      <c r="Y570" s="54"/>
    </row>
    <row r="571" s="46" customFormat="1" ht="15" spans="1:25">
      <c r="A571" s="51">
        <v>564</v>
      </c>
      <c r="B571" s="60" t="s">
        <v>671</v>
      </c>
      <c r="C571" s="60" t="s">
        <v>882</v>
      </c>
      <c r="D571" s="60" t="s">
        <v>885</v>
      </c>
      <c r="E571" s="60" t="s">
        <v>896</v>
      </c>
      <c r="F571" s="54">
        <v>19</v>
      </c>
      <c r="G571" s="60">
        <v>97</v>
      </c>
      <c r="H571" s="60">
        <v>30</v>
      </c>
      <c r="I571" s="60">
        <v>115.715604</v>
      </c>
      <c r="J571" s="60">
        <v>23.357839</v>
      </c>
      <c r="K571" s="60" t="str">
        <f t="shared" si="24"/>
        <v>C</v>
      </c>
      <c r="L571" s="60" t="s">
        <v>702</v>
      </c>
      <c r="M571" s="54"/>
      <c r="N571" s="54"/>
      <c r="O571" s="54"/>
      <c r="P571" s="54"/>
      <c r="Q571" s="60" t="s">
        <v>37</v>
      </c>
      <c r="R571" s="60"/>
      <c r="S571" s="60"/>
      <c r="T571" s="60" t="s">
        <v>703</v>
      </c>
      <c r="U571" s="60" t="s">
        <v>704</v>
      </c>
      <c r="V571" s="54"/>
      <c r="W571" s="54"/>
      <c r="X571" s="60" t="s">
        <v>690</v>
      </c>
      <c r="Y571" s="54"/>
    </row>
    <row r="572" s="46" customFormat="1" ht="15" spans="1:25">
      <c r="A572" s="51">
        <v>565</v>
      </c>
      <c r="B572" s="60" t="s">
        <v>671</v>
      </c>
      <c r="C572" s="60" t="s">
        <v>882</v>
      </c>
      <c r="D572" s="60" t="s">
        <v>885</v>
      </c>
      <c r="E572" s="60" t="s">
        <v>897</v>
      </c>
      <c r="F572" s="54">
        <v>17</v>
      </c>
      <c r="G572" s="60">
        <v>97</v>
      </c>
      <c r="H572" s="60">
        <v>20</v>
      </c>
      <c r="I572" s="60">
        <v>115.731375</v>
      </c>
      <c r="J572" s="60">
        <v>23.348206</v>
      </c>
      <c r="K572" s="60" t="str">
        <f t="shared" si="24"/>
        <v>C</v>
      </c>
      <c r="L572" s="60" t="s">
        <v>702</v>
      </c>
      <c r="M572" s="54"/>
      <c r="N572" s="54"/>
      <c r="O572" s="54"/>
      <c r="P572" s="54"/>
      <c r="Q572" s="60" t="s">
        <v>37</v>
      </c>
      <c r="R572" s="60"/>
      <c r="S572" s="60"/>
      <c r="T572" s="60" t="s">
        <v>703</v>
      </c>
      <c r="U572" s="60" t="s">
        <v>704</v>
      </c>
      <c r="V572" s="54"/>
      <c r="W572" s="54"/>
      <c r="X572" s="60" t="s">
        <v>690</v>
      </c>
      <c r="Y572" s="54"/>
    </row>
    <row r="573" s="46" customFormat="1" ht="15" spans="1:25">
      <c r="A573" s="51">
        <v>566</v>
      </c>
      <c r="B573" s="60" t="s">
        <v>671</v>
      </c>
      <c r="C573" s="60" t="s">
        <v>882</v>
      </c>
      <c r="D573" s="60" t="s">
        <v>887</v>
      </c>
      <c r="E573" s="60" t="s">
        <v>898</v>
      </c>
      <c r="F573" s="54">
        <v>46</v>
      </c>
      <c r="G573" s="60">
        <v>215</v>
      </c>
      <c r="H573" s="60">
        <v>36</v>
      </c>
      <c r="I573" s="60">
        <v>115.772302</v>
      </c>
      <c r="J573" s="60">
        <v>23.351819</v>
      </c>
      <c r="K573" s="60" t="str">
        <f t="shared" si="24"/>
        <v>C</v>
      </c>
      <c r="L573" s="60" t="s">
        <v>702</v>
      </c>
      <c r="M573" s="54"/>
      <c r="N573" s="54"/>
      <c r="O573" s="54"/>
      <c r="P573" s="54"/>
      <c r="Q573" s="60" t="s">
        <v>37</v>
      </c>
      <c r="R573" s="60"/>
      <c r="S573" s="60"/>
      <c r="T573" s="60" t="s">
        <v>703</v>
      </c>
      <c r="U573" s="60" t="s">
        <v>704</v>
      </c>
      <c r="V573" s="54"/>
      <c r="W573" s="54"/>
      <c r="X573" s="60" t="s">
        <v>690</v>
      </c>
      <c r="Y573" s="54"/>
    </row>
    <row r="574" s="46" customFormat="1" ht="15" spans="1:25">
      <c r="A574" s="51">
        <v>567</v>
      </c>
      <c r="B574" s="60" t="s">
        <v>671</v>
      </c>
      <c r="C574" s="60" t="s">
        <v>882</v>
      </c>
      <c r="D574" s="60" t="s">
        <v>889</v>
      </c>
      <c r="E574" s="60" t="s">
        <v>899</v>
      </c>
      <c r="F574" s="54">
        <v>133</v>
      </c>
      <c r="G574" s="60">
        <v>697</v>
      </c>
      <c r="H574" s="60">
        <v>104</v>
      </c>
      <c r="I574" s="60">
        <v>115.782792</v>
      </c>
      <c r="J574" s="60">
        <v>23.331087</v>
      </c>
      <c r="K574" s="60" t="str">
        <f t="shared" si="24"/>
        <v>B</v>
      </c>
      <c r="L574" s="60" t="s">
        <v>702</v>
      </c>
      <c r="M574" s="54"/>
      <c r="N574" s="54"/>
      <c r="O574" s="54"/>
      <c r="P574" s="54"/>
      <c r="Q574" s="60" t="s">
        <v>37</v>
      </c>
      <c r="R574" s="60"/>
      <c r="S574" s="60"/>
      <c r="T574" s="60" t="s">
        <v>703</v>
      </c>
      <c r="U574" s="60" t="s">
        <v>704</v>
      </c>
      <c r="V574" s="54"/>
      <c r="W574" s="54"/>
      <c r="X574" s="60" t="s">
        <v>690</v>
      </c>
      <c r="Y574" s="54"/>
    </row>
    <row r="575" s="46" customFormat="1" ht="15" spans="1:25">
      <c r="A575" s="51">
        <v>568</v>
      </c>
      <c r="B575" s="60" t="s">
        <v>671</v>
      </c>
      <c r="C575" s="60" t="s">
        <v>882</v>
      </c>
      <c r="D575" s="60" t="s">
        <v>889</v>
      </c>
      <c r="E575" s="61" t="s">
        <v>900</v>
      </c>
      <c r="F575" s="54">
        <v>30</v>
      </c>
      <c r="G575" s="60">
        <v>137</v>
      </c>
      <c r="H575" s="60">
        <v>24</v>
      </c>
      <c r="I575" s="60">
        <v>115.785753</v>
      </c>
      <c r="J575" s="60">
        <v>23.329471</v>
      </c>
      <c r="K575" s="60" t="str">
        <f t="shared" si="24"/>
        <v>C</v>
      </c>
      <c r="L575" s="60" t="s">
        <v>702</v>
      </c>
      <c r="M575" s="54"/>
      <c r="N575" s="54"/>
      <c r="O575" s="54"/>
      <c r="P575" s="54"/>
      <c r="Q575" s="60" t="s">
        <v>37</v>
      </c>
      <c r="R575" s="60"/>
      <c r="S575" s="60"/>
      <c r="T575" s="60" t="s">
        <v>703</v>
      </c>
      <c r="U575" s="60" t="s">
        <v>704</v>
      </c>
      <c r="V575" s="54"/>
      <c r="W575" s="54"/>
      <c r="X575" s="60" t="s">
        <v>690</v>
      </c>
      <c r="Y575" s="54"/>
    </row>
    <row r="576" s="46" customFormat="1" ht="15" spans="1:25">
      <c r="A576" s="51">
        <v>569</v>
      </c>
      <c r="B576" s="60" t="s">
        <v>671</v>
      </c>
      <c r="C576" s="60" t="s">
        <v>882</v>
      </c>
      <c r="D576" s="60" t="s">
        <v>889</v>
      </c>
      <c r="E576" s="60" t="s">
        <v>901</v>
      </c>
      <c r="F576" s="54">
        <v>62</v>
      </c>
      <c r="G576" s="60">
        <v>313</v>
      </c>
      <c r="H576" s="60">
        <v>69</v>
      </c>
      <c r="I576" s="60">
        <v>115.785148</v>
      </c>
      <c r="J576" s="60">
        <v>23.332109</v>
      </c>
      <c r="K576" s="60" t="str">
        <f t="shared" si="24"/>
        <v>C</v>
      </c>
      <c r="L576" s="60" t="s">
        <v>702</v>
      </c>
      <c r="M576" s="54"/>
      <c r="N576" s="54"/>
      <c r="O576" s="54"/>
      <c r="P576" s="54"/>
      <c r="Q576" s="60" t="s">
        <v>37</v>
      </c>
      <c r="R576" s="60"/>
      <c r="S576" s="60"/>
      <c r="T576" s="60" t="s">
        <v>703</v>
      </c>
      <c r="U576" s="60" t="s">
        <v>704</v>
      </c>
      <c r="V576" s="54"/>
      <c r="W576" s="54"/>
      <c r="X576" s="60" t="s">
        <v>690</v>
      </c>
      <c r="Y576" s="54"/>
    </row>
    <row r="577" s="46" customFormat="1" ht="15" spans="1:25">
      <c r="A577" s="51">
        <v>570</v>
      </c>
      <c r="B577" s="60" t="s">
        <v>671</v>
      </c>
      <c r="C577" s="60" t="s">
        <v>882</v>
      </c>
      <c r="D577" s="60" t="s">
        <v>902</v>
      </c>
      <c r="E577" s="60" t="s">
        <v>903</v>
      </c>
      <c r="F577" s="54">
        <v>57</v>
      </c>
      <c r="G577" s="60">
        <v>297</v>
      </c>
      <c r="H577" s="60">
        <v>78</v>
      </c>
      <c r="I577" s="60">
        <v>115.713469</v>
      </c>
      <c r="J577" s="60">
        <v>23.325137</v>
      </c>
      <c r="K577" s="60" t="str">
        <f t="shared" si="24"/>
        <v>C</v>
      </c>
      <c r="L577" s="60" t="s">
        <v>702</v>
      </c>
      <c r="M577" s="54"/>
      <c r="N577" s="54"/>
      <c r="O577" s="54"/>
      <c r="P577" s="54"/>
      <c r="Q577" s="60" t="s">
        <v>37</v>
      </c>
      <c r="R577" s="60"/>
      <c r="S577" s="60"/>
      <c r="T577" s="60" t="s">
        <v>703</v>
      </c>
      <c r="U577" s="60" t="s">
        <v>704</v>
      </c>
      <c r="V577" s="54"/>
      <c r="W577" s="54"/>
      <c r="X577" s="60" t="s">
        <v>690</v>
      </c>
      <c r="Y577" s="54"/>
    </row>
    <row r="578" s="46" customFormat="1" ht="15" spans="1:25">
      <c r="A578" s="51">
        <v>571</v>
      </c>
      <c r="B578" s="60" t="s">
        <v>671</v>
      </c>
      <c r="C578" s="60" t="s">
        <v>882</v>
      </c>
      <c r="D578" s="60" t="s">
        <v>902</v>
      </c>
      <c r="E578" s="60" t="s">
        <v>686</v>
      </c>
      <c r="F578" s="54">
        <v>35</v>
      </c>
      <c r="G578" s="60">
        <v>183</v>
      </c>
      <c r="H578" s="60">
        <v>92</v>
      </c>
      <c r="I578" s="60">
        <v>115.708023</v>
      </c>
      <c r="J578" s="60">
        <v>23.326688</v>
      </c>
      <c r="K578" s="60" t="str">
        <f t="shared" si="24"/>
        <v>C</v>
      </c>
      <c r="L578" s="60" t="s">
        <v>702</v>
      </c>
      <c r="M578" s="54"/>
      <c r="N578" s="54"/>
      <c r="O578" s="54"/>
      <c r="P578" s="54"/>
      <c r="Q578" s="60" t="s">
        <v>37</v>
      </c>
      <c r="R578" s="60"/>
      <c r="S578" s="60"/>
      <c r="T578" s="60" t="s">
        <v>703</v>
      </c>
      <c r="U578" s="60" t="s">
        <v>704</v>
      </c>
      <c r="V578" s="54"/>
      <c r="W578" s="54"/>
      <c r="X578" s="60" t="s">
        <v>690</v>
      </c>
      <c r="Y578" s="54"/>
    </row>
    <row r="579" s="46" customFormat="1" ht="15" spans="1:25">
      <c r="A579" s="51">
        <v>572</v>
      </c>
      <c r="B579" s="60" t="s">
        <v>671</v>
      </c>
      <c r="C579" s="60" t="s">
        <v>882</v>
      </c>
      <c r="D579" s="60" t="s">
        <v>902</v>
      </c>
      <c r="E579" s="60" t="s">
        <v>904</v>
      </c>
      <c r="F579" s="54">
        <v>53</v>
      </c>
      <c r="G579" s="60">
        <v>249</v>
      </c>
      <c r="H579" s="60">
        <v>134</v>
      </c>
      <c r="I579" s="60">
        <v>115.705198</v>
      </c>
      <c r="J579" s="60">
        <v>23.329772</v>
      </c>
      <c r="K579" s="60" t="str">
        <f t="shared" si="24"/>
        <v>B</v>
      </c>
      <c r="L579" s="60" t="s">
        <v>702</v>
      </c>
      <c r="M579" s="54"/>
      <c r="N579" s="54"/>
      <c r="O579" s="54"/>
      <c r="P579" s="54"/>
      <c r="Q579" s="60" t="s">
        <v>37</v>
      </c>
      <c r="R579" s="60"/>
      <c r="S579" s="60"/>
      <c r="T579" s="60" t="s">
        <v>703</v>
      </c>
      <c r="U579" s="60" t="s">
        <v>704</v>
      </c>
      <c r="V579" s="54"/>
      <c r="W579" s="54"/>
      <c r="X579" s="60" t="s">
        <v>690</v>
      </c>
      <c r="Y579" s="54"/>
    </row>
    <row r="580" s="46" customFormat="1" ht="15" spans="1:25">
      <c r="A580" s="51">
        <v>573</v>
      </c>
      <c r="B580" s="60" t="s">
        <v>671</v>
      </c>
      <c r="C580" s="60" t="s">
        <v>882</v>
      </c>
      <c r="D580" s="60" t="s">
        <v>902</v>
      </c>
      <c r="E580" s="60" t="s">
        <v>798</v>
      </c>
      <c r="F580" s="54">
        <v>34</v>
      </c>
      <c r="G580" s="60">
        <v>163</v>
      </c>
      <c r="H580" s="60">
        <v>78</v>
      </c>
      <c r="I580" s="60">
        <v>115.713469</v>
      </c>
      <c r="J580" s="60">
        <v>23.325137</v>
      </c>
      <c r="K580" s="60" t="str">
        <f t="shared" si="24"/>
        <v>C</v>
      </c>
      <c r="L580" s="60" t="s">
        <v>702</v>
      </c>
      <c r="M580" s="54"/>
      <c r="N580" s="54"/>
      <c r="O580" s="54"/>
      <c r="P580" s="54"/>
      <c r="Q580" s="60" t="s">
        <v>37</v>
      </c>
      <c r="R580" s="60"/>
      <c r="S580" s="60"/>
      <c r="T580" s="60" t="s">
        <v>703</v>
      </c>
      <c r="U580" s="60" t="s">
        <v>704</v>
      </c>
      <c r="V580" s="54"/>
      <c r="W580" s="54"/>
      <c r="X580" s="60" t="s">
        <v>690</v>
      </c>
      <c r="Y580" s="54"/>
    </row>
    <row r="581" s="46" customFormat="1" ht="15" spans="1:25">
      <c r="A581" s="51">
        <v>574</v>
      </c>
      <c r="B581" s="60" t="s">
        <v>671</v>
      </c>
      <c r="C581" s="60" t="s">
        <v>882</v>
      </c>
      <c r="D581" s="60" t="s">
        <v>902</v>
      </c>
      <c r="E581" s="60" t="s">
        <v>802</v>
      </c>
      <c r="F581" s="54">
        <v>55</v>
      </c>
      <c r="G581" s="60">
        <v>265</v>
      </c>
      <c r="H581" s="60">
        <v>152</v>
      </c>
      <c r="I581" s="60">
        <v>115.710747</v>
      </c>
      <c r="J581" s="60">
        <v>23.324296</v>
      </c>
      <c r="K581" s="60" t="str">
        <f t="shared" si="24"/>
        <v>B</v>
      </c>
      <c r="L581" s="60" t="s">
        <v>702</v>
      </c>
      <c r="M581" s="54"/>
      <c r="N581" s="54"/>
      <c r="O581" s="54"/>
      <c r="P581" s="54"/>
      <c r="Q581" s="60" t="s">
        <v>37</v>
      </c>
      <c r="R581" s="60"/>
      <c r="S581" s="60"/>
      <c r="T581" s="60" t="s">
        <v>703</v>
      </c>
      <c r="U581" s="60" t="s">
        <v>704</v>
      </c>
      <c r="V581" s="54"/>
      <c r="W581" s="54"/>
      <c r="X581" s="60" t="s">
        <v>690</v>
      </c>
      <c r="Y581" s="54"/>
    </row>
    <row r="582" s="46" customFormat="1" ht="15" spans="1:25">
      <c r="A582" s="51">
        <v>575</v>
      </c>
      <c r="B582" s="60" t="s">
        <v>671</v>
      </c>
      <c r="C582" s="60" t="s">
        <v>882</v>
      </c>
      <c r="D582" s="60" t="s">
        <v>891</v>
      </c>
      <c r="E582" s="60" t="s">
        <v>905</v>
      </c>
      <c r="F582" s="54">
        <v>56</v>
      </c>
      <c r="G582" s="60">
        <v>248</v>
      </c>
      <c r="H582" s="60">
        <v>81</v>
      </c>
      <c r="I582" s="60">
        <v>115.749099</v>
      </c>
      <c r="J582" s="60">
        <v>23.368515</v>
      </c>
      <c r="K582" s="60" t="str">
        <f t="shared" si="24"/>
        <v>C</v>
      </c>
      <c r="L582" s="60" t="s">
        <v>702</v>
      </c>
      <c r="M582" s="54"/>
      <c r="N582" s="54"/>
      <c r="O582" s="54"/>
      <c r="P582" s="54"/>
      <c r="Q582" s="60" t="s">
        <v>37</v>
      </c>
      <c r="R582" s="60"/>
      <c r="S582" s="60"/>
      <c r="T582" s="60" t="s">
        <v>703</v>
      </c>
      <c r="U582" s="60" t="s">
        <v>704</v>
      </c>
      <c r="V582" s="54"/>
      <c r="W582" s="54"/>
      <c r="X582" s="60" t="s">
        <v>690</v>
      </c>
      <c r="Y582" s="54"/>
    </row>
    <row r="583" s="46" customFormat="1" ht="15" spans="1:25">
      <c r="A583" s="51">
        <v>576</v>
      </c>
      <c r="B583" s="60" t="s">
        <v>671</v>
      </c>
      <c r="C583" s="60" t="s">
        <v>882</v>
      </c>
      <c r="D583" s="60" t="s">
        <v>891</v>
      </c>
      <c r="E583" s="60" t="s">
        <v>727</v>
      </c>
      <c r="F583" s="54">
        <v>89</v>
      </c>
      <c r="G583" s="60">
        <v>431</v>
      </c>
      <c r="H583" s="60">
        <v>196</v>
      </c>
      <c r="I583" s="60">
        <v>115.757403</v>
      </c>
      <c r="J583" s="60">
        <v>23.367491</v>
      </c>
      <c r="K583" s="60" t="str">
        <f t="shared" si="24"/>
        <v>B</v>
      </c>
      <c r="L583" s="60" t="s">
        <v>702</v>
      </c>
      <c r="M583" s="54"/>
      <c r="N583" s="54"/>
      <c r="O583" s="54"/>
      <c r="P583" s="54"/>
      <c r="Q583" s="60" t="s">
        <v>37</v>
      </c>
      <c r="R583" s="60"/>
      <c r="S583" s="60"/>
      <c r="T583" s="60" t="s">
        <v>703</v>
      </c>
      <c r="U583" s="60" t="s">
        <v>704</v>
      </c>
      <c r="V583" s="54"/>
      <c r="W583" s="54"/>
      <c r="X583" s="60" t="s">
        <v>690</v>
      </c>
      <c r="Y583" s="54"/>
    </row>
    <row r="584" s="46" customFormat="1" ht="49.5" spans="1:25">
      <c r="A584" s="51">
        <v>577</v>
      </c>
      <c r="B584" s="60" t="s">
        <v>671</v>
      </c>
      <c r="C584" s="60" t="s">
        <v>906</v>
      </c>
      <c r="D584" s="60" t="s">
        <v>907</v>
      </c>
      <c r="E584" s="60" t="s">
        <v>908</v>
      </c>
      <c r="F584" s="51">
        <v>142</v>
      </c>
      <c r="G584" s="60">
        <v>930</v>
      </c>
      <c r="H584" s="60">
        <v>558</v>
      </c>
      <c r="I584" s="60">
        <v>115.523205</v>
      </c>
      <c r="J584" s="60">
        <v>23.144204</v>
      </c>
      <c r="K584" s="60" t="str">
        <f>IF(H584&gt;300,"A","B")</f>
        <v>A</v>
      </c>
      <c r="L584" s="60" t="s">
        <v>687</v>
      </c>
      <c r="M584" s="51"/>
      <c r="N584" s="51"/>
      <c r="O584" s="51"/>
      <c r="P584" s="51"/>
      <c r="Q584" s="60" t="s">
        <v>37</v>
      </c>
      <c r="R584" s="60" t="s">
        <v>695</v>
      </c>
      <c r="S584" s="60" t="s">
        <v>681</v>
      </c>
      <c r="T584" s="60"/>
      <c r="U584" s="60"/>
      <c r="V584" s="54"/>
      <c r="W584" s="54"/>
      <c r="X584" s="60" t="s">
        <v>690</v>
      </c>
      <c r="Y584" s="54"/>
    </row>
    <row r="585" s="46" customFormat="1" ht="49.5" spans="1:25">
      <c r="A585" s="51">
        <v>578</v>
      </c>
      <c r="B585" s="60" t="s">
        <v>671</v>
      </c>
      <c r="C585" s="60" t="s">
        <v>906</v>
      </c>
      <c r="D585" s="60" t="s">
        <v>907</v>
      </c>
      <c r="E585" s="60" t="s">
        <v>909</v>
      </c>
      <c r="F585" s="54">
        <v>75</v>
      </c>
      <c r="G585" s="60">
        <v>473</v>
      </c>
      <c r="H585" s="60">
        <v>283.8</v>
      </c>
      <c r="I585" s="60">
        <v>115.520718</v>
      </c>
      <c r="J585" s="60">
        <v>23.12982</v>
      </c>
      <c r="K585" s="60" t="str">
        <f>IF(H585&lt;100,"C","B")</f>
        <v>B</v>
      </c>
      <c r="L585" s="60" t="s">
        <v>687</v>
      </c>
      <c r="M585" s="54"/>
      <c r="N585" s="54"/>
      <c r="O585" s="54"/>
      <c r="P585" s="54"/>
      <c r="Q585" s="60" t="s">
        <v>37</v>
      </c>
      <c r="R585" s="60" t="s">
        <v>688</v>
      </c>
      <c r="S585" s="60" t="s">
        <v>689</v>
      </c>
      <c r="T585" s="60"/>
      <c r="U585" s="60"/>
      <c r="V585" s="54"/>
      <c r="W585" s="54"/>
      <c r="X585" s="60" t="s">
        <v>690</v>
      </c>
      <c r="Y585" s="54"/>
    </row>
    <row r="586" s="46" customFormat="1" ht="49.5" spans="1:25">
      <c r="A586" s="51">
        <v>579</v>
      </c>
      <c r="B586" s="60" t="s">
        <v>671</v>
      </c>
      <c r="C586" s="60" t="s">
        <v>906</v>
      </c>
      <c r="D586" s="60" t="s">
        <v>910</v>
      </c>
      <c r="E586" s="60" t="s">
        <v>911</v>
      </c>
      <c r="F586" s="51">
        <v>110</v>
      </c>
      <c r="G586" s="60">
        <v>894</v>
      </c>
      <c r="H586" s="60">
        <v>536.4</v>
      </c>
      <c r="I586" s="60">
        <v>115.5553</v>
      </c>
      <c r="J586" s="60">
        <v>23.188168</v>
      </c>
      <c r="K586" s="60" t="str">
        <f>IF(H586&gt;300,"A","B")</f>
        <v>A</v>
      </c>
      <c r="L586" s="60" t="s">
        <v>687</v>
      </c>
      <c r="M586" s="51"/>
      <c r="N586" s="51"/>
      <c r="O586" s="51"/>
      <c r="P586" s="51"/>
      <c r="Q586" s="60" t="s">
        <v>37</v>
      </c>
      <c r="R586" s="60" t="s">
        <v>695</v>
      </c>
      <c r="S586" s="60" t="s">
        <v>681</v>
      </c>
      <c r="T586" s="60"/>
      <c r="U586" s="60"/>
      <c r="V586" s="54"/>
      <c r="W586" s="54"/>
      <c r="X586" s="60" t="s">
        <v>690</v>
      </c>
      <c r="Y586" s="54"/>
    </row>
    <row r="587" s="46" customFormat="1" ht="49.5" spans="1:25">
      <c r="A587" s="51">
        <v>580</v>
      </c>
      <c r="B587" s="60" t="s">
        <v>671</v>
      </c>
      <c r="C587" s="60" t="s">
        <v>906</v>
      </c>
      <c r="D587" s="60" t="s">
        <v>910</v>
      </c>
      <c r="E587" s="60" t="s">
        <v>912</v>
      </c>
      <c r="F587" s="51">
        <v>210</v>
      </c>
      <c r="G587" s="60">
        <v>1105</v>
      </c>
      <c r="H587" s="60">
        <v>663</v>
      </c>
      <c r="I587" s="60">
        <v>115.555752</v>
      </c>
      <c r="J587" s="60">
        <v>23.187607</v>
      </c>
      <c r="K587" s="60" t="str">
        <f>IF(H587&gt;300,"A","B")</f>
        <v>A</v>
      </c>
      <c r="L587" s="60" t="s">
        <v>687</v>
      </c>
      <c r="M587" s="51"/>
      <c r="N587" s="51"/>
      <c r="O587" s="51"/>
      <c r="P587" s="51"/>
      <c r="Q587" s="60" t="s">
        <v>37</v>
      </c>
      <c r="R587" s="60" t="s">
        <v>695</v>
      </c>
      <c r="S587" s="60" t="s">
        <v>681</v>
      </c>
      <c r="T587" s="60"/>
      <c r="U587" s="60"/>
      <c r="V587" s="54"/>
      <c r="W587" s="54"/>
      <c r="X587" s="60" t="s">
        <v>690</v>
      </c>
      <c r="Y587" s="54"/>
    </row>
    <row r="588" s="46" customFormat="1" ht="49.5" spans="1:25">
      <c r="A588" s="51">
        <v>581</v>
      </c>
      <c r="B588" s="60" t="s">
        <v>671</v>
      </c>
      <c r="C588" s="60" t="s">
        <v>906</v>
      </c>
      <c r="D588" s="60" t="s">
        <v>910</v>
      </c>
      <c r="E588" s="60" t="s">
        <v>913</v>
      </c>
      <c r="F588" s="51">
        <v>141</v>
      </c>
      <c r="G588" s="60">
        <v>881</v>
      </c>
      <c r="H588" s="60">
        <v>528.6</v>
      </c>
      <c r="I588" s="60">
        <v>115.555191</v>
      </c>
      <c r="J588" s="60">
        <v>23.188151</v>
      </c>
      <c r="K588" s="60" t="str">
        <f>IF(H588&gt;300,"A","B")</f>
        <v>A</v>
      </c>
      <c r="L588" s="60" t="s">
        <v>687</v>
      </c>
      <c r="M588" s="51"/>
      <c r="N588" s="51"/>
      <c r="O588" s="51"/>
      <c r="P588" s="51"/>
      <c r="Q588" s="60" t="s">
        <v>37</v>
      </c>
      <c r="R588" s="60" t="s">
        <v>695</v>
      </c>
      <c r="S588" s="60" t="s">
        <v>681</v>
      </c>
      <c r="T588" s="60"/>
      <c r="U588" s="60"/>
      <c r="V588" s="54"/>
      <c r="W588" s="54"/>
      <c r="X588" s="60" t="s">
        <v>690</v>
      </c>
      <c r="Y588" s="54"/>
    </row>
    <row r="589" s="46" customFormat="1" ht="49.5" spans="1:25">
      <c r="A589" s="51">
        <v>582</v>
      </c>
      <c r="B589" s="60" t="s">
        <v>671</v>
      </c>
      <c r="C589" s="60" t="s">
        <v>906</v>
      </c>
      <c r="D589" s="60" t="s">
        <v>910</v>
      </c>
      <c r="E589" s="60" t="s">
        <v>914</v>
      </c>
      <c r="F589" s="54">
        <v>110</v>
      </c>
      <c r="G589" s="60">
        <v>334</v>
      </c>
      <c r="H589" s="60">
        <v>200.4</v>
      </c>
      <c r="I589" s="60">
        <v>115.555847</v>
      </c>
      <c r="J589" s="60">
        <v>23.187658</v>
      </c>
      <c r="K589" s="60" t="str">
        <f>IF(H589&lt;100,"C","B")</f>
        <v>B</v>
      </c>
      <c r="L589" s="60" t="s">
        <v>687</v>
      </c>
      <c r="M589" s="54"/>
      <c r="N589" s="54"/>
      <c r="O589" s="54"/>
      <c r="P589" s="54"/>
      <c r="Q589" s="60" t="s">
        <v>37</v>
      </c>
      <c r="R589" s="60" t="s">
        <v>688</v>
      </c>
      <c r="S589" s="60" t="s">
        <v>689</v>
      </c>
      <c r="T589" s="60"/>
      <c r="U589" s="60"/>
      <c r="V589" s="54"/>
      <c r="W589" s="54"/>
      <c r="X589" s="60" t="s">
        <v>690</v>
      </c>
      <c r="Y589" s="54"/>
    </row>
    <row r="590" s="46" customFormat="1" ht="49.5" spans="1:25">
      <c r="A590" s="51">
        <v>583</v>
      </c>
      <c r="B590" s="60" t="s">
        <v>671</v>
      </c>
      <c r="C590" s="60" t="s">
        <v>906</v>
      </c>
      <c r="D590" s="60" t="s">
        <v>915</v>
      </c>
      <c r="E590" s="60" t="s">
        <v>916</v>
      </c>
      <c r="F590" s="51">
        <v>132</v>
      </c>
      <c r="G590" s="60">
        <v>824</v>
      </c>
      <c r="H590" s="60">
        <v>494.4</v>
      </c>
      <c r="I590" s="60">
        <v>115.488281</v>
      </c>
      <c r="J590" s="60">
        <v>23.241346</v>
      </c>
      <c r="K590" s="60" t="str">
        <f>IF(H590&gt;300,"A","B")</f>
        <v>A</v>
      </c>
      <c r="L590" s="60" t="s">
        <v>687</v>
      </c>
      <c r="M590" s="51"/>
      <c r="N590" s="51"/>
      <c r="O590" s="51"/>
      <c r="P590" s="51"/>
      <c r="Q590" s="60" t="s">
        <v>37</v>
      </c>
      <c r="R590" s="60" t="s">
        <v>695</v>
      </c>
      <c r="S590" s="60" t="s">
        <v>681</v>
      </c>
      <c r="T590" s="60"/>
      <c r="U590" s="60"/>
      <c r="V590" s="54"/>
      <c r="W590" s="54"/>
      <c r="X590" s="60" t="s">
        <v>690</v>
      </c>
      <c r="Y590" s="54"/>
    </row>
    <row r="591" s="46" customFormat="1" ht="49.5" spans="1:25">
      <c r="A591" s="51">
        <v>584</v>
      </c>
      <c r="B591" s="60" t="s">
        <v>671</v>
      </c>
      <c r="C591" s="60" t="s">
        <v>906</v>
      </c>
      <c r="D591" s="60" t="s">
        <v>915</v>
      </c>
      <c r="E591" s="60" t="s">
        <v>917</v>
      </c>
      <c r="F591" s="54">
        <v>56</v>
      </c>
      <c r="G591" s="60">
        <v>393</v>
      </c>
      <c r="H591" s="60">
        <v>235.8</v>
      </c>
      <c r="I591" s="60">
        <v>115.5598</v>
      </c>
      <c r="J591" s="60">
        <v>23.185379</v>
      </c>
      <c r="K591" s="60" t="str">
        <f>IF(H591&lt;100,"C","B")</f>
        <v>B</v>
      </c>
      <c r="L591" s="60" t="s">
        <v>687</v>
      </c>
      <c r="M591" s="54"/>
      <c r="N591" s="54"/>
      <c r="O591" s="54"/>
      <c r="P591" s="54"/>
      <c r="Q591" s="60" t="s">
        <v>37</v>
      </c>
      <c r="R591" s="60" t="s">
        <v>688</v>
      </c>
      <c r="S591" s="60" t="s">
        <v>689</v>
      </c>
      <c r="T591" s="60"/>
      <c r="U591" s="60"/>
      <c r="V591" s="54"/>
      <c r="W591" s="54"/>
      <c r="X591" s="60" t="s">
        <v>690</v>
      </c>
      <c r="Y591" s="54"/>
    </row>
    <row r="592" s="46" customFormat="1" ht="49.5" spans="1:25">
      <c r="A592" s="51">
        <v>585</v>
      </c>
      <c r="B592" s="60" t="s">
        <v>671</v>
      </c>
      <c r="C592" s="60" t="s">
        <v>906</v>
      </c>
      <c r="D592" s="60" t="s">
        <v>915</v>
      </c>
      <c r="E592" s="60" t="s">
        <v>918</v>
      </c>
      <c r="F592" s="51">
        <v>236</v>
      </c>
      <c r="G592" s="60">
        <v>1387</v>
      </c>
      <c r="H592" s="60">
        <v>832.2</v>
      </c>
      <c r="I592" s="60">
        <v>115.533509</v>
      </c>
      <c r="J592" s="60">
        <v>23.14772</v>
      </c>
      <c r="K592" s="60" t="str">
        <f>IF(H592&gt;300,"A","B")</f>
        <v>A</v>
      </c>
      <c r="L592" s="60" t="s">
        <v>687</v>
      </c>
      <c r="M592" s="51"/>
      <c r="N592" s="51"/>
      <c r="O592" s="51"/>
      <c r="P592" s="51"/>
      <c r="Q592" s="60" t="s">
        <v>37</v>
      </c>
      <c r="R592" s="60" t="s">
        <v>695</v>
      </c>
      <c r="S592" s="60" t="s">
        <v>681</v>
      </c>
      <c r="T592" s="60"/>
      <c r="U592" s="60"/>
      <c r="V592" s="54"/>
      <c r="W592" s="54"/>
      <c r="X592" s="60" t="s">
        <v>690</v>
      </c>
      <c r="Y592" s="54"/>
    </row>
    <row r="593" s="46" customFormat="1" ht="49.5" spans="1:25">
      <c r="A593" s="51">
        <v>586</v>
      </c>
      <c r="B593" s="60" t="s">
        <v>671</v>
      </c>
      <c r="C593" s="60" t="s">
        <v>906</v>
      </c>
      <c r="D593" s="60" t="s">
        <v>915</v>
      </c>
      <c r="E593" s="60" t="s">
        <v>919</v>
      </c>
      <c r="F593" s="54">
        <v>49</v>
      </c>
      <c r="G593" s="60">
        <v>342</v>
      </c>
      <c r="H593" s="60">
        <v>205.2</v>
      </c>
      <c r="I593" s="60">
        <v>115.536933</v>
      </c>
      <c r="J593" s="60">
        <v>23.146468</v>
      </c>
      <c r="K593" s="60" t="str">
        <f>IF(H593&lt;100,"C","B")</f>
        <v>B</v>
      </c>
      <c r="L593" s="60" t="s">
        <v>687</v>
      </c>
      <c r="M593" s="54"/>
      <c r="N593" s="54"/>
      <c r="O593" s="54"/>
      <c r="P593" s="54"/>
      <c r="Q593" s="60" t="s">
        <v>37</v>
      </c>
      <c r="R593" s="60" t="s">
        <v>688</v>
      </c>
      <c r="S593" s="60" t="s">
        <v>689</v>
      </c>
      <c r="T593" s="60"/>
      <c r="U593" s="60"/>
      <c r="V593" s="54"/>
      <c r="W593" s="54"/>
      <c r="X593" s="60" t="s">
        <v>690</v>
      </c>
      <c r="Y593" s="54"/>
    </row>
    <row r="594" s="46" customFormat="1" ht="49.5" spans="1:25">
      <c r="A594" s="51">
        <v>587</v>
      </c>
      <c r="B594" s="60" t="s">
        <v>671</v>
      </c>
      <c r="C594" s="60" t="s">
        <v>906</v>
      </c>
      <c r="D594" s="60" t="s">
        <v>920</v>
      </c>
      <c r="E594" s="60" t="s">
        <v>921</v>
      </c>
      <c r="F594" s="54">
        <v>102</v>
      </c>
      <c r="G594" s="60">
        <v>350</v>
      </c>
      <c r="H594" s="60">
        <v>210</v>
      </c>
      <c r="I594" s="60">
        <v>115.57836</v>
      </c>
      <c r="J594" s="60">
        <v>23.134062</v>
      </c>
      <c r="K594" s="60" t="str">
        <f>IF(H594&lt;100,"C","B")</f>
        <v>B</v>
      </c>
      <c r="L594" s="60" t="s">
        <v>687</v>
      </c>
      <c r="M594" s="54"/>
      <c r="N594" s="54"/>
      <c r="O594" s="54"/>
      <c r="P594" s="54"/>
      <c r="Q594" s="60" t="s">
        <v>37</v>
      </c>
      <c r="R594" s="60" t="s">
        <v>688</v>
      </c>
      <c r="S594" s="60" t="s">
        <v>689</v>
      </c>
      <c r="T594" s="60"/>
      <c r="U594" s="60"/>
      <c r="V594" s="54"/>
      <c r="W594" s="54"/>
      <c r="X594" s="60" t="s">
        <v>690</v>
      </c>
      <c r="Y594" s="54"/>
    </row>
    <row r="595" s="46" customFormat="1" ht="49.5" spans="1:25">
      <c r="A595" s="51">
        <v>588</v>
      </c>
      <c r="B595" s="60" t="s">
        <v>671</v>
      </c>
      <c r="C595" s="60" t="s">
        <v>906</v>
      </c>
      <c r="D595" s="60" t="s">
        <v>920</v>
      </c>
      <c r="E595" s="60" t="s">
        <v>922</v>
      </c>
      <c r="F595" s="51">
        <v>104</v>
      </c>
      <c r="G595" s="60">
        <v>508</v>
      </c>
      <c r="H595" s="60">
        <v>304.8</v>
      </c>
      <c r="I595" s="60">
        <v>115.64298</v>
      </c>
      <c r="J595" s="60">
        <v>23.19283</v>
      </c>
      <c r="K595" s="60" t="str">
        <f>IF(H595&gt;300,"A","B")</f>
        <v>A</v>
      </c>
      <c r="L595" s="60" t="s">
        <v>687</v>
      </c>
      <c r="M595" s="51"/>
      <c r="N595" s="51"/>
      <c r="O595" s="51"/>
      <c r="P595" s="51"/>
      <c r="Q595" s="60" t="s">
        <v>37</v>
      </c>
      <c r="R595" s="60" t="s">
        <v>688</v>
      </c>
      <c r="S595" s="60" t="s">
        <v>689</v>
      </c>
      <c r="T595" s="60"/>
      <c r="U595" s="60"/>
      <c r="V595" s="54"/>
      <c r="W595" s="54"/>
      <c r="X595" s="60" t="s">
        <v>690</v>
      </c>
      <c r="Y595" s="54"/>
    </row>
    <row r="596" s="46" customFormat="1" ht="49.5" spans="1:25">
      <c r="A596" s="51">
        <v>589</v>
      </c>
      <c r="B596" s="60" t="s">
        <v>671</v>
      </c>
      <c r="C596" s="60" t="s">
        <v>906</v>
      </c>
      <c r="D596" s="60" t="s">
        <v>920</v>
      </c>
      <c r="E596" s="60" t="s">
        <v>923</v>
      </c>
      <c r="F596" s="51">
        <v>220</v>
      </c>
      <c r="G596" s="60">
        <v>1255</v>
      </c>
      <c r="H596" s="60">
        <v>753</v>
      </c>
      <c r="I596" s="60">
        <v>115.575829</v>
      </c>
      <c r="J596" s="60">
        <v>23.126698</v>
      </c>
      <c r="K596" s="60" t="str">
        <f>IF(H596&gt;300,"A","B")</f>
        <v>A</v>
      </c>
      <c r="L596" s="60" t="s">
        <v>687</v>
      </c>
      <c r="M596" s="51"/>
      <c r="N596" s="51"/>
      <c r="O596" s="51"/>
      <c r="P596" s="51"/>
      <c r="Q596" s="60" t="s">
        <v>37</v>
      </c>
      <c r="R596" s="60" t="s">
        <v>695</v>
      </c>
      <c r="S596" s="60" t="s">
        <v>681</v>
      </c>
      <c r="T596" s="60"/>
      <c r="U596" s="60"/>
      <c r="V596" s="54"/>
      <c r="W596" s="54"/>
      <c r="X596" s="60" t="s">
        <v>690</v>
      </c>
      <c r="Y596" s="54"/>
    </row>
    <row r="597" s="46" customFormat="1" ht="49.5" spans="1:25">
      <c r="A597" s="51">
        <v>590</v>
      </c>
      <c r="B597" s="60" t="s">
        <v>671</v>
      </c>
      <c r="C597" s="60" t="s">
        <v>906</v>
      </c>
      <c r="D597" s="60" t="s">
        <v>924</v>
      </c>
      <c r="E597" s="60" t="s">
        <v>925</v>
      </c>
      <c r="F597" s="54">
        <v>56</v>
      </c>
      <c r="G597" s="60">
        <v>377</v>
      </c>
      <c r="H597" s="60">
        <v>226.2</v>
      </c>
      <c r="I597" s="60">
        <v>115.576528</v>
      </c>
      <c r="J597" s="60">
        <v>23.148939</v>
      </c>
      <c r="K597" s="60" t="str">
        <f>IF(H597&lt;100,"C","B")</f>
        <v>B</v>
      </c>
      <c r="L597" s="60" t="s">
        <v>687</v>
      </c>
      <c r="M597" s="54"/>
      <c r="N597" s="54"/>
      <c r="O597" s="54"/>
      <c r="P597" s="54"/>
      <c r="Q597" s="60" t="s">
        <v>37</v>
      </c>
      <c r="R597" s="60" t="s">
        <v>688</v>
      </c>
      <c r="S597" s="60" t="s">
        <v>689</v>
      </c>
      <c r="T597" s="60"/>
      <c r="U597" s="60"/>
      <c r="V597" s="54"/>
      <c r="W597" s="54"/>
      <c r="X597" s="60" t="s">
        <v>690</v>
      </c>
      <c r="Y597" s="54"/>
    </row>
    <row r="598" s="46" customFormat="1" ht="49.5" spans="1:25">
      <c r="A598" s="51">
        <v>591</v>
      </c>
      <c r="B598" s="60" t="s">
        <v>671</v>
      </c>
      <c r="C598" s="60" t="s">
        <v>906</v>
      </c>
      <c r="D598" s="60" t="s">
        <v>926</v>
      </c>
      <c r="E598" s="60" t="s">
        <v>927</v>
      </c>
      <c r="F598" s="54">
        <v>86</v>
      </c>
      <c r="G598" s="60">
        <v>374</v>
      </c>
      <c r="H598" s="60">
        <v>224.4</v>
      </c>
      <c r="I598" s="60">
        <v>115.55678</v>
      </c>
      <c r="J598" s="60">
        <v>23.173781</v>
      </c>
      <c r="K598" s="60" t="str">
        <f>IF(H598&lt;100,"C","B")</f>
        <v>B</v>
      </c>
      <c r="L598" s="60" t="s">
        <v>687</v>
      </c>
      <c r="M598" s="54"/>
      <c r="N598" s="54"/>
      <c r="O598" s="54"/>
      <c r="P598" s="54"/>
      <c r="Q598" s="60" t="s">
        <v>37</v>
      </c>
      <c r="R598" s="60" t="s">
        <v>688</v>
      </c>
      <c r="S598" s="60" t="s">
        <v>689</v>
      </c>
      <c r="T598" s="60"/>
      <c r="U598" s="60"/>
      <c r="V598" s="54"/>
      <c r="W598" s="54"/>
      <c r="X598" s="60" t="s">
        <v>690</v>
      </c>
      <c r="Y598" s="54"/>
    </row>
    <row r="599" s="46" customFormat="1" ht="49.5" spans="1:25">
      <c r="A599" s="51">
        <v>592</v>
      </c>
      <c r="B599" s="60" t="s">
        <v>671</v>
      </c>
      <c r="C599" s="60" t="s">
        <v>906</v>
      </c>
      <c r="D599" s="60" t="s">
        <v>928</v>
      </c>
      <c r="E599" s="60" t="s">
        <v>929</v>
      </c>
      <c r="F599" s="51">
        <v>192</v>
      </c>
      <c r="G599" s="60">
        <v>759</v>
      </c>
      <c r="H599" s="60">
        <v>455.4</v>
      </c>
      <c r="I599" s="60">
        <v>115.555644</v>
      </c>
      <c r="J599" s="60">
        <v>23.187769</v>
      </c>
      <c r="K599" s="60" t="str">
        <f>IF(H599&gt;300,"A","B")</f>
        <v>A</v>
      </c>
      <c r="L599" s="60" t="s">
        <v>687</v>
      </c>
      <c r="M599" s="51"/>
      <c r="N599" s="51"/>
      <c r="O599" s="51"/>
      <c r="P599" s="51"/>
      <c r="Q599" s="60" t="s">
        <v>37</v>
      </c>
      <c r="R599" s="60" t="s">
        <v>695</v>
      </c>
      <c r="S599" s="60" t="s">
        <v>681</v>
      </c>
      <c r="T599" s="60"/>
      <c r="U599" s="60"/>
      <c r="V599" s="54"/>
      <c r="W599" s="54"/>
      <c r="X599" s="60" t="s">
        <v>690</v>
      </c>
      <c r="Y599" s="54"/>
    </row>
    <row r="600" s="46" customFormat="1" ht="49.5" spans="1:25">
      <c r="A600" s="51">
        <v>593</v>
      </c>
      <c r="B600" s="60" t="s">
        <v>671</v>
      </c>
      <c r="C600" s="60" t="s">
        <v>906</v>
      </c>
      <c r="D600" s="60" t="s">
        <v>930</v>
      </c>
      <c r="E600" s="60" t="s">
        <v>931</v>
      </c>
      <c r="F600" s="51">
        <v>92</v>
      </c>
      <c r="G600" s="60">
        <v>595</v>
      </c>
      <c r="H600" s="60">
        <v>357</v>
      </c>
      <c r="I600" s="60">
        <v>115.56098</v>
      </c>
      <c r="J600" s="60">
        <v>23.193673</v>
      </c>
      <c r="K600" s="60" t="str">
        <f>IF(H600&gt;300,"A","B")</f>
        <v>A</v>
      </c>
      <c r="L600" s="60" t="s">
        <v>687</v>
      </c>
      <c r="M600" s="51"/>
      <c r="N600" s="51"/>
      <c r="O600" s="51"/>
      <c r="P600" s="51"/>
      <c r="Q600" s="60" t="s">
        <v>37</v>
      </c>
      <c r="R600" s="60" t="s">
        <v>688</v>
      </c>
      <c r="S600" s="60" t="s">
        <v>689</v>
      </c>
      <c r="T600" s="60"/>
      <c r="U600" s="60"/>
      <c r="V600" s="54"/>
      <c r="W600" s="54"/>
      <c r="X600" s="60" t="s">
        <v>690</v>
      </c>
      <c r="Y600" s="54"/>
    </row>
    <row r="601" s="46" customFormat="1" ht="49.5" spans="1:25">
      <c r="A601" s="51">
        <v>594</v>
      </c>
      <c r="B601" s="60" t="s">
        <v>671</v>
      </c>
      <c r="C601" s="60" t="s">
        <v>906</v>
      </c>
      <c r="D601" s="60" t="s">
        <v>930</v>
      </c>
      <c r="E601" s="60" t="s">
        <v>932</v>
      </c>
      <c r="F601" s="51">
        <v>93</v>
      </c>
      <c r="G601" s="60">
        <v>550</v>
      </c>
      <c r="H601" s="60">
        <v>330</v>
      </c>
      <c r="I601" s="60">
        <v>115.556978</v>
      </c>
      <c r="J601" s="60">
        <v>23.189314</v>
      </c>
      <c r="K601" s="60" t="str">
        <f>IF(H601&gt;300,"A","B")</f>
        <v>A</v>
      </c>
      <c r="L601" s="60" t="s">
        <v>687</v>
      </c>
      <c r="M601" s="51"/>
      <c r="N601" s="51"/>
      <c r="O601" s="51"/>
      <c r="P601" s="51"/>
      <c r="Q601" s="60" t="s">
        <v>37</v>
      </c>
      <c r="R601" s="60" t="s">
        <v>688</v>
      </c>
      <c r="S601" s="60" t="s">
        <v>689</v>
      </c>
      <c r="T601" s="60"/>
      <c r="U601" s="60"/>
      <c r="V601" s="54"/>
      <c r="W601" s="54"/>
      <c r="X601" s="60" t="s">
        <v>690</v>
      </c>
      <c r="Y601" s="54"/>
    </row>
    <row r="602" s="46" customFormat="1" ht="49.5" spans="1:25">
      <c r="A602" s="51">
        <v>595</v>
      </c>
      <c r="B602" s="60" t="s">
        <v>671</v>
      </c>
      <c r="C602" s="60" t="s">
        <v>906</v>
      </c>
      <c r="D602" s="60" t="s">
        <v>930</v>
      </c>
      <c r="E602" s="61" t="s">
        <v>933</v>
      </c>
      <c r="F602" s="54" t="e">
        <v>#N/A</v>
      </c>
      <c r="G602" s="60">
        <v>364</v>
      </c>
      <c r="H602" s="60">
        <v>218</v>
      </c>
      <c r="I602" s="60">
        <v>115.556311</v>
      </c>
      <c r="J602" s="60">
        <v>23.186393</v>
      </c>
      <c r="K602" s="60" t="str">
        <f>IF(H602&lt;100,"C","B")</f>
        <v>B</v>
      </c>
      <c r="L602" s="60" t="s">
        <v>687</v>
      </c>
      <c r="M602" s="54"/>
      <c r="N602" s="54"/>
      <c r="O602" s="54"/>
      <c r="P602" s="54"/>
      <c r="Q602" s="60" t="s">
        <v>37</v>
      </c>
      <c r="R602" s="60" t="s">
        <v>688</v>
      </c>
      <c r="S602" s="60" t="s">
        <v>689</v>
      </c>
      <c r="T602" s="60"/>
      <c r="U602" s="60"/>
      <c r="V602" s="54"/>
      <c r="W602" s="54"/>
      <c r="X602" s="60" t="s">
        <v>690</v>
      </c>
      <c r="Y602" s="54"/>
    </row>
    <row r="603" s="46" customFormat="1" ht="49.5" spans="1:25">
      <c r="A603" s="51">
        <v>596</v>
      </c>
      <c r="B603" s="60" t="s">
        <v>671</v>
      </c>
      <c r="C603" s="60" t="s">
        <v>906</v>
      </c>
      <c r="D603" s="60" t="s">
        <v>930</v>
      </c>
      <c r="E603" s="61" t="s">
        <v>934</v>
      </c>
      <c r="F603" s="51">
        <v>177</v>
      </c>
      <c r="G603" s="60">
        <v>1168</v>
      </c>
      <c r="H603" s="60">
        <v>701</v>
      </c>
      <c r="I603" s="60">
        <v>115.558298</v>
      </c>
      <c r="J603" s="60">
        <v>23.194216</v>
      </c>
      <c r="K603" s="60" t="str">
        <f>IF(H603&gt;300,"A","B")</f>
        <v>A</v>
      </c>
      <c r="L603" s="60" t="s">
        <v>687</v>
      </c>
      <c r="M603" s="51"/>
      <c r="N603" s="51"/>
      <c r="O603" s="51"/>
      <c r="P603" s="51"/>
      <c r="Q603" s="60" t="s">
        <v>37</v>
      </c>
      <c r="R603" s="60" t="s">
        <v>695</v>
      </c>
      <c r="S603" s="60" t="s">
        <v>681</v>
      </c>
      <c r="T603" s="60"/>
      <c r="U603" s="60"/>
      <c r="V603" s="54"/>
      <c r="W603" s="54"/>
      <c r="X603" s="60" t="s">
        <v>690</v>
      </c>
      <c r="Y603" s="54"/>
    </row>
    <row r="604" s="46" customFormat="1" ht="49.5" spans="1:25">
      <c r="A604" s="51">
        <v>597</v>
      </c>
      <c r="B604" s="60" t="s">
        <v>671</v>
      </c>
      <c r="C604" s="60" t="s">
        <v>906</v>
      </c>
      <c r="D604" s="60" t="s">
        <v>930</v>
      </c>
      <c r="E604" s="60" t="s">
        <v>935</v>
      </c>
      <c r="F604" s="54">
        <v>68</v>
      </c>
      <c r="G604" s="60">
        <v>474</v>
      </c>
      <c r="H604" s="60">
        <v>284.4</v>
      </c>
      <c r="I604" s="60">
        <v>115.64504</v>
      </c>
      <c r="J604" s="60">
        <v>23.192213</v>
      </c>
      <c r="K604" s="60" t="str">
        <f>IF(H604&lt;100,"C","B")</f>
        <v>B</v>
      </c>
      <c r="L604" s="60" t="s">
        <v>687</v>
      </c>
      <c r="M604" s="54"/>
      <c r="N604" s="54"/>
      <c r="O604" s="54"/>
      <c r="P604" s="54"/>
      <c r="Q604" s="60" t="s">
        <v>37</v>
      </c>
      <c r="R604" s="60" t="s">
        <v>688</v>
      </c>
      <c r="S604" s="60" t="s">
        <v>689</v>
      </c>
      <c r="T604" s="60"/>
      <c r="U604" s="60"/>
      <c r="V604" s="54"/>
      <c r="W604" s="54"/>
      <c r="X604" s="60" t="s">
        <v>690</v>
      </c>
      <c r="Y604" s="54"/>
    </row>
    <row r="605" s="46" customFormat="1" ht="49.5" spans="1:25">
      <c r="A605" s="51">
        <v>598</v>
      </c>
      <c r="B605" s="60" t="s">
        <v>671</v>
      </c>
      <c r="C605" s="60" t="s">
        <v>906</v>
      </c>
      <c r="D605" s="60" t="s">
        <v>936</v>
      </c>
      <c r="E605" s="60" t="s">
        <v>937</v>
      </c>
      <c r="F605" s="51">
        <v>88</v>
      </c>
      <c r="G605" s="60">
        <v>521</v>
      </c>
      <c r="H605" s="60">
        <v>312.6</v>
      </c>
      <c r="I605" s="60">
        <v>115.529967</v>
      </c>
      <c r="J605" s="60">
        <v>23.166473</v>
      </c>
      <c r="K605" s="60" t="str">
        <f>IF(H605&gt;300,"A","B")</f>
        <v>A</v>
      </c>
      <c r="L605" s="60" t="s">
        <v>687</v>
      </c>
      <c r="M605" s="51"/>
      <c r="N605" s="51"/>
      <c r="O605" s="51"/>
      <c r="P605" s="51"/>
      <c r="Q605" s="60" t="s">
        <v>37</v>
      </c>
      <c r="R605" s="60" t="s">
        <v>688</v>
      </c>
      <c r="S605" s="60" t="s">
        <v>689</v>
      </c>
      <c r="T605" s="60"/>
      <c r="U605" s="60"/>
      <c r="V605" s="54"/>
      <c r="W605" s="54"/>
      <c r="X605" s="60" t="s">
        <v>690</v>
      </c>
      <c r="Y605" s="54"/>
    </row>
    <row r="606" s="46" customFormat="1" ht="15" spans="1:25">
      <c r="A606" s="51">
        <v>599</v>
      </c>
      <c r="B606" s="60" t="s">
        <v>671</v>
      </c>
      <c r="C606" s="60" t="s">
        <v>906</v>
      </c>
      <c r="D606" s="60" t="s">
        <v>907</v>
      </c>
      <c r="E606" s="60" t="s">
        <v>938</v>
      </c>
      <c r="F606" s="54">
        <v>22</v>
      </c>
      <c r="G606" s="60">
        <v>172</v>
      </c>
      <c r="H606" s="60">
        <v>103.2</v>
      </c>
      <c r="I606" s="60">
        <v>115.518513</v>
      </c>
      <c r="J606" s="60">
        <v>23.124339</v>
      </c>
      <c r="K606" s="60" t="str">
        <f t="shared" ref="K606:K617" si="25">IF(H606&lt;100,"C","B")</f>
        <v>B</v>
      </c>
      <c r="L606" s="60" t="s">
        <v>702</v>
      </c>
      <c r="M606" s="54"/>
      <c r="N606" s="54"/>
      <c r="O606" s="54"/>
      <c r="P606" s="54"/>
      <c r="Q606" s="60" t="s">
        <v>37</v>
      </c>
      <c r="R606" s="60"/>
      <c r="S606" s="60"/>
      <c r="T606" s="60" t="s">
        <v>703</v>
      </c>
      <c r="U606" s="60" t="s">
        <v>704</v>
      </c>
      <c r="V606" s="54"/>
      <c r="W606" s="54"/>
      <c r="X606" s="60" t="s">
        <v>690</v>
      </c>
      <c r="Y606" s="54"/>
    </row>
    <row r="607" s="46" customFormat="1" ht="15" spans="1:25">
      <c r="A607" s="51">
        <v>600</v>
      </c>
      <c r="B607" s="60" t="s">
        <v>671</v>
      </c>
      <c r="C607" s="60" t="s">
        <v>906</v>
      </c>
      <c r="D607" s="60" t="s">
        <v>915</v>
      </c>
      <c r="E607" s="60" t="s">
        <v>939</v>
      </c>
      <c r="F607" s="54">
        <v>18</v>
      </c>
      <c r="G607" s="60">
        <v>110</v>
      </c>
      <c r="H607" s="60">
        <v>66</v>
      </c>
      <c r="I607" s="60">
        <v>115.543453</v>
      </c>
      <c r="J607" s="60">
        <v>23.150681</v>
      </c>
      <c r="K607" s="60" t="str">
        <f t="shared" si="25"/>
        <v>C</v>
      </c>
      <c r="L607" s="60" t="s">
        <v>702</v>
      </c>
      <c r="M607" s="54"/>
      <c r="N607" s="54"/>
      <c r="O607" s="54"/>
      <c r="P607" s="54"/>
      <c r="Q607" s="60" t="s">
        <v>37</v>
      </c>
      <c r="R607" s="60"/>
      <c r="S607" s="60"/>
      <c r="T607" s="60" t="s">
        <v>703</v>
      </c>
      <c r="U607" s="60" t="s">
        <v>704</v>
      </c>
      <c r="V607" s="54"/>
      <c r="W607" s="54"/>
      <c r="X607" s="60" t="s">
        <v>690</v>
      </c>
      <c r="Y607" s="54"/>
    </row>
    <row r="608" s="46" customFormat="1" ht="15" spans="1:25">
      <c r="A608" s="51">
        <v>601</v>
      </c>
      <c r="B608" s="60" t="s">
        <v>671</v>
      </c>
      <c r="C608" s="60" t="s">
        <v>906</v>
      </c>
      <c r="D608" s="60" t="s">
        <v>915</v>
      </c>
      <c r="E608" s="60" t="s">
        <v>940</v>
      </c>
      <c r="F608" s="54">
        <v>45</v>
      </c>
      <c r="G608" s="60">
        <v>276</v>
      </c>
      <c r="H608" s="60">
        <v>165.6</v>
      </c>
      <c r="I608" s="60">
        <v>115.549335</v>
      </c>
      <c r="J608" s="60">
        <v>23.149641</v>
      </c>
      <c r="K608" s="60" t="str">
        <f t="shared" si="25"/>
        <v>B</v>
      </c>
      <c r="L608" s="60" t="s">
        <v>702</v>
      </c>
      <c r="M608" s="54"/>
      <c r="N608" s="54"/>
      <c r="O608" s="54"/>
      <c r="P608" s="54"/>
      <c r="Q608" s="60" t="s">
        <v>37</v>
      </c>
      <c r="R608" s="60"/>
      <c r="S608" s="60"/>
      <c r="T608" s="60" t="s">
        <v>703</v>
      </c>
      <c r="U608" s="60" t="s">
        <v>704</v>
      </c>
      <c r="V608" s="54"/>
      <c r="W608" s="54"/>
      <c r="X608" s="60" t="s">
        <v>690</v>
      </c>
      <c r="Y608" s="54"/>
    </row>
    <row r="609" s="46" customFormat="1" ht="15" spans="1:25">
      <c r="A609" s="51">
        <v>602</v>
      </c>
      <c r="B609" s="60" t="s">
        <v>671</v>
      </c>
      <c r="C609" s="60" t="s">
        <v>906</v>
      </c>
      <c r="D609" s="60" t="s">
        <v>915</v>
      </c>
      <c r="E609" s="60" t="s">
        <v>941</v>
      </c>
      <c r="F609" s="54">
        <v>30</v>
      </c>
      <c r="G609" s="60">
        <v>214</v>
      </c>
      <c r="H609" s="60">
        <v>128.4</v>
      </c>
      <c r="I609" s="60">
        <v>115.563383</v>
      </c>
      <c r="J609" s="60">
        <v>23.185418</v>
      </c>
      <c r="K609" s="60" t="str">
        <f t="shared" si="25"/>
        <v>B</v>
      </c>
      <c r="L609" s="60" t="s">
        <v>702</v>
      </c>
      <c r="M609" s="54"/>
      <c r="N609" s="54"/>
      <c r="O609" s="54"/>
      <c r="P609" s="54"/>
      <c r="Q609" s="60" t="s">
        <v>37</v>
      </c>
      <c r="R609" s="60"/>
      <c r="S609" s="60"/>
      <c r="T609" s="60" t="s">
        <v>703</v>
      </c>
      <c r="U609" s="60" t="s">
        <v>704</v>
      </c>
      <c r="V609" s="54"/>
      <c r="W609" s="54"/>
      <c r="X609" s="60" t="s">
        <v>690</v>
      </c>
      <c r="Y609" s="54"/>
    </row>
    <row r="610" s="46" customFormat="1" ht="15" spans="1:25">
      <c r="A610" s="51">
        <v>603</v>
      </c>
      <c r="B610" s="60" t="s">
        <v>671</v>
      </c>
      <c r="C610" s="60" t="s">
        <v>906</v>
      </c>
      <c r="D610" s="60" t="s">
        <v>915</v>
      </c>
      <c r="E610" s="60" t="s">
        <v>942</v>
      </c>
      <c r="F610" s="54">
        <v>46</v>
      </c>
      <c r="G610" s="60">
        <v>304</v>
      </c>
      <c r="H610" s="60">
        <v>182.4</v>
      </c>
      <c r="I610" s="60">
        <v>115.5598</v>
      </c>
      <c r="J610" s="60">
        <v>23.185379</v>
      </c>
      <c r="K610" s="60" t="str">
        <f t="shared" si="25"/>
        <v>B</v>
      </c>
      <c r="L610" s="60" t="s">
        <v>702</v>
      </c>
      <c r="M610" s="54"/>
      <c r="N610" s="54"/>
      <c r="O610" s="54"/>
      <c r="P610" s="54"/>
      <c r="Q610" s="60" t="s">
        <v>37</v>
      </c>
      <c r="R610" s="60"/>
      <c r="S610" s="60"/>
      <c r="T610" s="60" t="s">
        <v>703</v>
      </c>
      <c r="U610" s="60" t="s">
        <v>704</v>
      </c>
      <c r="V610" s="54"/>
      <c r="W610" s="54"/>
      <c r="X610" s="60" t="s">
        <v>690</v>
      </c>
      <c r="Y610" s="54"/>
    </row>
    <row r="611" s="46" customFormat="1" ht="15" spans="1:25">
      <c r="A611" s="51">
        <v>604</v>
      </c>
      <c r="B611" s="60" t="s">
        <v>671</v>
      </c>
      <c r="C611" s="60" t="s">
        <v>906</v>
      </c>
      <c r="D611" s="60" t="s">
        <v>926</v>
      </c>
      <c r="E611" s="60" t="s">
        <v>943</v>
      </c>
      <c r="F611" s="54">
        <v>48</v>
      </c>
      <c r="G611" s="60">
        <v>258</v>
      </c>
      <c r="H611" s="60">
        <v>154.8</v>
      </c>
      <c r="I611" s="60">
        <v>115.559229</v>
      </c>
      <c r="J611" s="60">
        <v>23.166302</v>
      </c>
      <c r="K611" s="60" t="str">
        <f t="shared" si="25"/>
        <v>B</v>
      </c>
      <c r="L611" s="60" t="s">
        <v>702</v>
      </c>
      <c r="M611" s="54"/>
      <c r="N611" s="54"/>
      <c r="O611" s="54"/>
      <c r="P611" s="54"/>
      <c r="Q611" s="60" t="s">
        <v>37</v>
      </c>
      <c r="R611" s="60"/>
      <c r="S611" s="60"/>
      <c r="T611" s="60" t="s">
        <v>703</v>
      </c>
      <c r="U611" s="60" t="s">
        <v>704</v>
      </c>
      <c r="V611" s="54"/>
      <c r="W611" s="54"/>
      <c r="X611" s="60" t="s">
        <v>690</v>
      </c>
      <c r="Y611" s="54"/>
    </row>
    <row r="612" s="46" customFormat="1" ht="15" spans="1:25">
      <c r="A612" s="51">
        <v>605</v>
      </c>
      <c r="B612" s="60" t="s">
        <v>671</v>
      </c>
      <c r="C612" s="60" t="s">
        <v>906</v>
      </c>
      <c r="D612" s="60" t="s">
        <v>930</v>
      </c>
      <c r="E612" s="60" t="s">
        <v>944</v>
      </c>
      <c r="F612" s="54">
        <v>23</v>
      </c>
      <c r="G612" s="60">
        <v>85</v>
      </c>
      <c r="H612" s="60">
        <v>51</v>
      </c>
      <c r="I612" s="60">
        <v>115.560366</v>
      </c>
      <c r="J612" s="60">
        <v>23.194838</v>
      </c>
      <c r="K612" s="60" t="str">
        <f t="shared" si="25"/>
        <v>C</v>
      </c>
      <c r="L612" s="60" t="s">
        <v>702</v>
      </c>
      <c r="M612" s="54"/>
      <c r="N612" s="54"/>
      <c r="O612" s="54"/>
      <c r="P612" s="54"/>
      <c r="Q612" s="60" t="s">
        <v>37</v>
      </c>
      <c r="R612" s="60"/>
      <c r="S612" s="60"/>
      <c r="T612" s="60" t="s">
        <v>703</v>
      </c>
      <c r="U612" s="60" t="s">
        <v>704</v>
      </c>
      <c r="V612" s="54"/>
      <c r="W612" s="54"/>
      <c r="X612" s="60" t="s">
        <v>690</v>
      </c>
      <c r="Y612" s="54"/>
    </row>
    <row r="613" s="46" customFormat="1" ht="15" spans="1:25">
      <c r="A613" s="51">
        <v>606</v>
      </c>
      <c r="B613" s="60" t="s">
        <v>671</v>
      </c>
      <c r="C613" s="60" t="s">
        <v>906</v>
      </c>
      <c r="D613" s="60" t="s">
        <v>936</v>
      </c>
      <c r="E613" s="60" t="s">
        <v>945</v>
      </c>
      <c r="F613" s="54">
        <v>32</v>
      </c>
      <c r="G613" s="60">
        <v>164</v>
      </c>
      <c r="H613" s="60">
        <v>98.4</v>
      </c>
      <c r="I613" s="60">
        <v>115.5413</v>
      </c>
      <c r="J613" s="60">
        <v>23.167079</v>
      </c>
      <c r="K613" s="60" t="str">
        <f t="shared" si="25"/>
        <v>C</v>
      </c>
      <c r="L613" s="60" t="s">
        <v>702</v>
      </c>
      <c r="M613" s="54"/>
      <c r="N613" s="54"/>
      <c r="O613" s="54"/>
      <c r="P613" s="54"/>
      <c r="Q613" s="60" t="s">
        <v>37</v>
      </c>
      <c r="R613" s="60"/>
      <c r="S613" s="60"/>
      <c r="T613" s="60" t="s">
        <v>703</v>
      </c>
      <c r="U613" s="60" t="s">
        <v>704</v>
      </c>
      <c r="V613" s="54"/>
      <c r="W613" s="54"/>
      <c r="X613" s="60" t="s">
        <v>690</v>
      </c>
      <c r="Y613" s="54"/>
    </row>
    <row r="614" s="46" customFormat="1" ht="15" spans="1:25">
      <c r="A614" s="51">
        <v>607</v>
      </c>
      <c r="B614" s="60" t="s">
        <v>671</v>
      </c>
      <c r="C614" s="60" t="s">
        <v>906</v>
      </c>
      <c r="D614" s="60" t="s">
        <v>936</v>
      </c>
      <c r="E614" s="60" t="s">
        <v>946</v>
      </c>
      <c r="F614" s="54">
        <v>57</v>
      </c>
      <c r="G614" s="60">
        <v>276</v>
      </c>
      <c r="H614" s="60">
        <v>165.6</v>
      </c>
      <c r="I614" s="60">
        <v>115.531</v>
      </c>
      <c r="J614" s="60">
        <v>23.154919</v>
      </c>
      <c r="K614" s="60" t="str">
        <f t="shared" si="25"/>
        <v>B</v>
      </c>
      <c r="L614" s="60" t="s">
        <v>702</v>
      </c>
      <c r="M614" s="54"/>
      <c r="N614" s="54"/>
      <c r="O614" s="54"/>
      <c r="P614" s="54"/>
      <c r="Q614" s="60" t="s">
        <v>37</v>
      </c>
      <c r="R614" s="60"/>
      <c r="S614" s="60"/>
      <c r="T614" s="60" t="s">
        <v>703</v>
      </c>
      <c r="U614" s="60" t="s">
        <v>704</v>
      </c>
      <c r="V614" s="54"/>
      <c r="W614" s="54"/>
      <c r="X614" s="60" t="s">
        <v>690</v>
      </c>
      <c r="Y614" s="54"/>
    </row>
    <row r="615" s="46" customFormat="1" ht="15" spans="1:25">
      <c r="A615" s="51">
        <v>608</v>
      </c>
      <c r="B615" s="60" t="s">
        <v>671</v>
      </c>
      <c r="C615" s="60" t="s">
        <v>906</v>
      </c>
      <c r="D615" s="60" t="s">
        <v>936</v>
      </c>
      <c r="E615" s="60" t="s">
        <v>947</v>
      </c>
      <c r="F615" s="54">
        <v>30</v>
      </c>
      <c r="G615" s="60">
        <v>267</v>
      </c>
      <c r="H615" s="60">
        <v>160.2</v>
      </c>
      <c r="I615" s="60">
        <v>115.520824</v>
      </c>
      <c r="J615" s="60">
        <v>23.17365</v>
      </c>
      <c r="K615" s="60" t="str">
        <f t="shared" si="25"/>
        <v>B</v>
      </c>
      <c r="L615" s="60" t="s">
        <v>702</v>
      </c>
      <c r="M615" s="54"/>
      <c r="N615" s="54"/>
      <c r="O615" s="54"/>
      <c r="P615" s="54"/>
      <c r="Q615" s="60" t="s">
        <v>37</v>
      </c>
      <c r="R615" s="60"/>
      <c r="S615" s="60"/>
      <c r="T615" s="60" t="s">
        <v>703</v>
      </c>
      <c r="U615" s="60" t="s">
        <v>704</v>
      </c>
      <c r="V615" s="54"/>
      <c r="W615" s="54"/>
      <c r="X615" s="60" t="s">
        <v>690</v>
      </c>
      <c r="Y615" s="54"/>
    </row>
    <row r="616" s="46" customFormat="1" ht="15" spans="1:25">
      <c r="A616" s="51">
        <v>609</v>
      </c>
      <c r="B616" s="60" t="s">
        <v>671</v>
      </c>
      <c r="C616" s="60" t="s">
        <v>906</v>
      </c>
      <c r="D616" s="60" t="s">
        <v>936</v>
      </c>
      <c r="E616" s="61" t="s">
        <v>948</v>
      </c>
      <c r="F616" s="54">
        <v>30</v>
      </c>
      <c r="G616" s="60">
        <v>182</v>
      </c>
      <c r="H616" s="60">
        <v>109</v>
      </c>
      <c r="I616" s="60">
        <v>115.510242</v>
      </c>
      <c r="J616" s="60">
        <v>23.166579</v>
      </c>
      <c r="K616" s="60" t="str">
        <f t="shared" si="25"/>
        <v>B</v>
      </c>
      <c r="L616" s="60" t="s">
        <v>702</v>
      </c>
      <c r="M616" s="54"/>
      <c r="N616" s="54"/>
      <c r="O616" s="54"/>
      <c r="P616" s="54"/>
      <c r="Q616" s="60" t="s">
        <v>37</v>
      </c>
      <c r="R616" s="60"/>
      <c r="S616" s="60"/>
      <c r="T616" s="60" t="s">
        <v>703</v>
      </c>
      <c r="U616" s="60" t="s">
        <v>704</v>
      </c>
      <c r="V616" s="54"/>
      <c r="W616" s="54"/>
      <c r="X616" s="60" t="s">
        <v>690</v>
      </c>
      <c r="Y616" s="54"/>
    </row>
    <row r="617" s="46" customFormat="1" ht="15" spans="1:25">
      <c r="A617" s="51">
        <v>610</v>
      </c>
      <c r="B617" s="60" t="s">
        <v>671</v>
      </c>
      <c r="C617" s="60" t="s">
        <v>906</v>
      </c>
      <c r="D617" s="60" t="s">
        <v>930</v>
      </c>
      <c r="E617" s="60" t="s">
        <v>949</v>
      </c>
      <c r="F617" s="54">
        <v>70</v>
      </c>
      <c r="G617" s="60">
        <v>440</v>
      </c>
      <c r="H617" s="60">
        <v>0</v>
      </c>
      <c r="I617" s="60">
        <v>115.557976</v>
      </c>
      <c r="J617" s="60">
        <v>23.191878</v>
      </c>
      <c r="K617" s="60" t="str">
        <f t="shared" si="25"/>
        <v>C</v>
      </c>
      <c r="L617" s="60" t="s">
        <v>702</v>
      </c>
      <c r="M617" s="54"/>
      <c r="N617" s="54"/>
      <c r="O617" s="54"/>
      <c r="P617" s="54"/>
      <c r="Q617" s="60" t="s">
        <v>37</v>
      </c>
      <c r="R617" s="60"/>
      <c r="S617" s="60"/>
      <c r="T617" s="60" t="s">
        <v>703</v>
      </c>
      <c r="U617" s="60" t="s">
        <v>704</v>
      </c>
      <c r="V617" s="54"/>
      <c r="W617" s="54"/>
      <c r="X617" s="60" t="s">
        <v>690</v>
      </c>
      <c r="Y617" s="54"/>
    </row>
    <row r="618" s="46" customFormat="1" ht="34" customHeight="1" spans="1:25">
      <c r="A618" s="51">
        <v>611</v>
      </c>
      <c r="B618" s="62" t="s">
        <v>950</v>
      </c>
      <c r="C618" s="62" t="s">
        <v>951</v>
      </c>
      <c r="D618" s="62" t="s">
        <v>952</v>
      </c>
      <c r="E618" s="62" t="s">
        <v>953</v>
      </c>
      <c r="F618" s="62">
        <v>18</v>
      </c>
      <c r="G618" s="62">
        <v>95</v>
      </c>
      <c r="H618" s="62">
        <v>0</v>
      </c>
      <c r="I618" s="62">
        <v>115.297452</v>
      </c>
      <c r="J618" s="62">
        <v>22.943232</v>
      </c>
      <c r="K618" s="9" t="s">
        <v>236</v>
      </c>
      <c r="L618" s="62" t="s">
        <v>236</v>
      </c>
      <c r="M618" s="9"/>
      <c r="N618" s="9"/>
      <c r="O618" s="9"/>
      <c r="P618" s="9"/>
      <c r="Q618" s="9"/>
      <c r="R618" s="9" t="s">
        <v>954</v>
      </c>
      <c r="S618" s="62" t="s">
        <v>955</v>
      </c>
      <c r="T618" s="62" t="s">
        <v>956</v>
      </c>
      <c r="U618" s="51"/>
      <c r="V618" s="9" t="s">
        <v>955</v>
      </c>
      <c r="W618" s="9" t="s">
        <v>236</v>
      </c>
      <c r="X618" s="54" t="s">
        <v>156</v>
      </c>
      <c r="Y618" s="30"/>
    </row>
    <row r="619" s="46" customFormat="1" ht="24" spans="1:25">
      <c r="A619" s="51">
        <v>612</v>
      </c>
      <c r="B619" s="62" t="s">
        <v>950</v>
      </c>
      <c r="C619" s="62" t="s">
        <v>951</v>
      </c>
      <c r="D619" s="62" t="s">
        <v>957</v>
      </c>
      <c r="E619" s="62" t="s">
        <v>958</v>
      </c>
      <c r="F619" s="9">
        <v>0</v>
      </c>
      <c r="G619" s="62">
        <v>0</v>
      </c>
      <c r="H619" s="62">
        <v>0</v>
      </c>
      <c r="I619" s="62">
        <v>115.375564</v>
      </c>
      <c r="J619" s="62">
        <v>22.970076</v>
      </c>
      <c r="K619" s="9" t="s">
        <v>236</v>
      </c>
      <c r="L619" s="62" t="s">
        <v>236</v>
      </c>
      <c r="M619" s="9"/>
      <c r="N619" s="9"/>
      <c r="O619" s="9"/>
      <c r="P619" s="9"/>
      <c r="Q619" s="9"/>
      <c r="R619" s="9" t="s">
        <v>954</v>
      </c>
      <c r="S619" s="62" t="s">
        <v>955</v>
      </c>
      <c r="T619" s="62" t="s">
        <v>956</v>
      </c>
      <c r="U619" s="51"/>
      <c r="V619" s="62"/>
      <c r="W619" s="62"/>
      <c r="X619" s="54" t="s">
        <v>156</v>
      </c>
      <c r="Y619" s="30"/>
    </row>
    <row r="620" s="46" customFormat="1" ht="24" spans="1:25">
      <c r="A620" s="51">
        <v>613</v>
      </c>
      <c r="B620" s="62" t="s">
        <v>950</v>
      </c>
      <c r="C620" s="62" t="s">
        <v>951</v>
      </c>
      <c r="D620" s="62" t="s">
        <v>959</v>
      </c>
      <c r="E620" s="62" t="s">
        <v>960</v>
      </c>
      <c r="F620" s="62">
        <v>14</v>
      </c>
      <c r="G620" s="62">
        <v>100</v>
      </c>
      <c r="H620" s="62">
        <v>0</v>
      </c>
      <c r="I620" s="62">
        <v>115.377483</v>
      </c>
      <c r="J620" s="62">
        <v>22.958221</v>
      </c>
      <c r="K620" s="9" t="s">
        <v>236</v>
      </c>
      <c r="L620" s="62" t="s">
        <v>236</v>
      </c>
      <c r="M620" s="9"/>
      <c r="N620" s="9"/>
      <c r="O620" s="9"/>
      <c r="P620" s="9"/>
      <c r="Q620" s="9"/>
      <c r="R620" s="9" t="s">
        <v>954</v>
      </c>
      <c r="S620" s="62" t="s">
        <v>955</v>
      </c>
      <c r="T620" s="62" t="s">
        <v>956</v>
      </c>
      <c r="U620" s="51"/>
      <c r="V620" s="62" t="s">
        <v>955</v>
      </c>
      <c r="W620" s="62" t="s">
        <v>236</v>
      </c>
      <c r="X620" s="54" t="s">
        <v>156</v>
      </c>
      <c r="Y620" s="30"/>
    </row>
    <row r="621" s="46" customFormat="1" ht="24" spans="1:25">
      <c r="A621" s="51">
        <v>614</v>
      </c>
      <c r="B621" s="62" t="s">
        <v>950</v>
      </c>
      <c r="C621" s="62" t="s">
        <v>951</v>
      </c>
      <c r="D621" s="62" t="s">
        <v>959</v>
      </c>
      <c r="E621" s="62" t="s">
        <v>961</v>
      </c>
      <c r="F621" s="62">
        <v>20</v>
      </c>
      <c r="G621" s="62">
        <v>100</v>
      </c>
      <c r="H621" s="62">
        <v>0</v>
      </c>
      <c r="I621" s="62">
        <v>115.37123</v>
      </c>
      <c r="J621" s="62">
        <v>22.941941</v>
      </c>
      <c r="K621" s="9" t="s">
        <v>236</v>
      </c>
      <c r="L621" s="62" t="s">
        <v>236</v>
      </c>
      <c r="M621" s="9"/>
      <c r="N621" s="9"/>
      <c r="O621" s="9"/>
      <c r="P621" s="9"/>
      <c r="Q621" s="9"/>
      <c r="R621" s="9" t="s">
        <v>954</v>
      </c>
      <c r="S621" s="62" t="s">
        <v>955</v>
      </c>
      <c r="T621" s="62" t="s">
        <v>956</v>
      </c>
      <c r="U621" s="51"/>
      <c r="V621" s="62"/>
      <c r="W621" s="62"/>
      <c r="X621" s="54" t="s">
        <v>156</v>
      </c>
      <c r="Y621" s="30"/>
    </row>
    <row r="622" s="46" customFormat="1" ht="24" spans="1:25">
      <c r="A622" s="51">
        <v>615</v>
      </c>
      <c r="B622" s="62" t="s">
        <v>950</v>
      </c>
      <c r="C622" s="62" t="s">
        <v>951</v>
      </c>
      <c r="D622" s="62" t="s">
        <v>959</v>
      </c>
      <c r="E622" s="62" t="s">
        <v>962</v>
      </c>
      <c r="F622" s="62">
        <v>40</v>
      </c>
      <c r="G622" s="62">
        <v>240</v>
      </c>
      <c r="H622" s="62">
        <v>0</v>
      </c>
      <c r="I622" s="62">
        <v>115.370608</v>
      </c>
      <c r="J622" s="62">
        <v>22.958098</v>
      </c>
      <c r="K622" s="9" t="s">
        <v>236</v>
      </c>
      <c r="L622" s="62" t="s">
        <v>236</v>
      </c>
      <c r="M622" s="9"/>
      <c r="N622" s="9"/>
      <c r="O622" s="9"/>
      <c r="P622" s="9"/>
      <c r="Q622" s="9"/>
      <c r="R622" s="9" t="s">
        <v>954</v>
      </c>
      <c r="S622" s="62" t="s">
        <v>955</v>
      </c>
      <c r="T622" s="62" t="s">
        <v>956</v>
      </c>
      <c r="U622" s="51"/>
      <c r="V622" s="62"/>
      <c r="W622" s="62"/>
      <c r="X622" s="54" t="s">
        <v>156</v>
      </c>
      <c r="Y622" s="30"/>
    </row>
    <row r="623" s="46" customFormat="1" ht="24" spans="1:25">
      <c r="A623" s="51">
        <v>616</v>
      </c>
      <c r="B623" s="62" t="s">
        <v>950</v>
      </c>
      <c r="C623" s="62" t="s">
        <v>963</v>
      </c>
      <c r="D623" s="62" t="s">
        <v>964</v>
      </c>
      <c r="E623" s="62" t="s">
        <v>965</v>
      </c>
      <c r="F623" s="62">
        <v>26</v>
      </c>
      <c r="G623" s="62">
        <v>123</v>
      </c>
      <c r="H623" s="62">
        <v>0</v>
      </c>
      <c r="I623" s="62">
        <v>115.319881</v>
      </c>
      <c r="J623" s="62">
        <v>23.10176</v>
      </c>
      <c r="K623" s="9" t="s">
        <v>236</v>
      </c>
      <c r="L623" s="62" t="s">
        <v>236</v>
      </c>
      <c r="M623" s="9"/>
      <c r="N623" s="9"/>
      <c r="O623" s="9"/>
      <c r="P623" s="9"/>
      <c r="Q623" s="9"/>
      <c r="R623" s="9" t="s">
        <v>954</v>
      </c>
      <c r="S623" s="62" t="s">
        <v>955</v>
      </c>
      <c r="T623" s="62" t="s">
        <v>966</v>
      </c>
      <c r="U623" s="51"/>
      <c r="V623" s="62"/>
      <c r="W623" s="62"/>
      <c r="X623" s="54" t="s">
        <v>156</v>
      </c>
      <c r="Y623" s="30"/>
    </row>
    <row r="624" s="46" customFormat="1" ht="24" spans="1:25">
      <c r="A624" s="51">
        <v>617</v>
      </c>
      <c r="B624" s="62" t="s">
        <v>950</v>
      </c>
      <c r="C624" s="62" t="s">
        <v>963</v>
      </c>
      <c r="D624" s="62" t="s">
        <v>964</v>
      </c>
      <c r="E624" s="62" t="s">
        <v>967</v>
      </c>
      <c r="F624" s="62">
        <v>54</v>
      </c>
      <c r="G624" s="62">
        <v>342</v>
      </c>
      <c r="H624" s="62">
        <v>0</v>
      </c>
      <c r="I624" s="62">
        <v>115.305119</v>
      </c>
      <c r="J624" s="62">
        <v>23.104997</v>
      </c>
      <c r="K624" s="9" t="s">
        <v>236</v>
      </c>
      <c r="L624" s="62" t="s">
        <v>236</v>
      </c>
      <c r="M624" s="9"/>
      <c r="N624" s="9"/>
      <c r="O624" s="9"/>
      <c r="P624" s="9"/>
      <c r="Q624" s="9"/>
      <c r="R624" s="9" t="s">
        <v>954</v>
      </c>
      <c r="S624" s="62" t="s">
        <v>955</v>
      </c>
      <c r="T624" s="62" t="s">
        <v>966</v>
      </c>
      <c r="U624" s="51"/>
      <c r="V624" s="62"/>
      <c r="W624" s="62"/>
      <c r="X624" s="54" t="s">
        <v>156</v>
      </c>
      <c r="Y624" s="30"/>
    </row>
    <row r="625" s="46" customFormat="1" ht="24" spans="1:25">
      <c r="A625" s="51">
        <v>618</v>
      </c>
      <c r="B625" s="62" t="s">
        <v>950</v>
      </c>
      <c r="C625" s="62" t="s">
        <v>963</v>
      </c>
      <c r="D625" s="62" t="s">
        <v>968</v>
      </c>
      <c r="E625" s="62" t="s">
        <v>969</v>
      </c>
      <c r="F625" s="62">
        <v>10</v>
      </c>
      <c r="G625" s="62">
        <v>44</v>
      </c>
      <c r="H625" s="62">
        <v>0</v>
      </c>
      <c r="I625" s="62">
        <v>115.293102</v>
      </c>
      <c r="J625" s="62">
        <v>23.145016</v>
      </c>
      <c r="K625" s="9" t="s">
        <v>236</v>
      </c>
      <c r="L625" s="62" t="s">
        <v>236</v>
      </c>
      <c r="M625" s="9"/>
      <c r="N625" s="9"/>
      <c r="O625" s="9"/>
      <c r="P625" s="9"/>
      <c r="Q625" s="9"/>
      <c r="R625" s="9" t="s">
        <v>954</v>
      </c>
      <c r="S625" s="62" t="s">
        <v>955</v>
      </c>
      <c r="T625" s="62" t="s">
        <v>966</v>
      </c>
      <c r="U625" s="51"/>
      <c r="V625" s="62"/>
      <c r="W625" s="62"/>
      <c r="X625" s="54" t="s">
        <v>156</v>
      </c>
      <c r="Y625" s="30"/>
    </row>
    <row r="626" s="46" customFormat="1" ht="24" spans="1:25">
      <c r="A626" s="51">
        <v>619</v>
      </c>
      <c r="B626" s="62" t="s">
        <v>950</v>
      </c>
      <c r="C626" s="62" t="s">
        <v>963</v>
      </c>
      <c r="D626" s="62" t="s">
        <v>968</v>
      </c>
      <c r="E626" s="62" t="s">
        <v>970</v>
      </c>
      <c r="F626" s="62">
        <v>11</v>
      </c>
      <c r="G626" s="62">
        <v>50</v>
      </c>
      <c r="H626" s="62">
        <v>0</v>
      </c>
      <c r="I626" s="62">
        <v>115.29808</v>
      </c>
      <c r="J626" s="62">
        <v>23.155434</v>
      </c>
      <c r="K626" s="9" t="s">
        <v>236</v>
      </c>
      <c r="L626" s="62" t="s">
        <v>236</v>
      </c>
      <c r="M626" s="9"/>
      <c r="N626" s="9"/>
      <c r="O626" s="9"/>
      <c r="P626" s="9"/>
      <c r="Q626" s="9"/>
      <c r="R626" s="9" t="s">
        <v>954</v>
      </c>
      <c r="S626" s="62" t="s">
        <v>955</v>
      </c>
      <c r="T626" s="62" t="s">
        <v>966</v>
      </c>
      <c r="U626" s="51"/>
      <c r="V626" s="62"/>
      <c r="W626" s="62"/>
      <c r="X626" s="54" t="s">
        <v>156</v>
      </c>
      <c r="Y626" s="30"/>
    </row>
    <row r="627" s="46" customFormat="1" ht="24" spans="1:25">
      <c r="A627" s="51">
        <v>620</v>
      </c>
      <c r="B627" s="62" t="s">
        <v>950</v>
      </c>
      <c r="C627" s="62" t="s">
        <v>963</v>
      </c>
      <c r="D627" s="62" t="s">
        <v>968</v>
      </c>
      <c r="E627" s="62" t="s">
        <v>971</v>
      </c>
      <c r="F627" s="62">
        <v>19</v>
      </c>
      <c r="G627" s="62">
        <v>78</v>
      </c>
      <c r="H627" s="62">
        <v>0</v>
      </c>
      <c r="I627" s="62">
        <v>115.293016</v>
      </c>
      <c r="J627" s="62">
        <v>23.147384</v>
      </c>
      <c r="K627" s="9" t="s">
        <v>236</v>
      </c>
      <c r="L627" s="62" t="s">
        <v>236</v>
      </c>
      <c r="M627" s="9"/>
      <c r="N627" s="9"/>
      <c r="O627" s="9"/>
      <c r="P627" s="9"/>
      <c r="Q627" s="9"/>
      <c r="R627" s="9" t="s">
        <v>954</v>
      </c>
      <c r="S627" s="62" t="s">
        <v>955</v>
      </c>
      <c r="T627" s="62" t="s">
        <v>966</v>
      </c>
      <c r="U627" s="51"/>
      <c r="V627" s="62"/>
      <c r="W627" s="62"/>
      <c r="X627" s="54" t="s">
        <v>156</v>
      </c>
      <c r="Y627" s="30"/>
    </row>
    <row r="628" s="46" customFormat="1" ht="24" spans="1:25">
      <c r="A628" s="51">
        <v>621</v>
      </c>
      <c r="B628" s="62" t="s">
        <v>950</v>
      </c>
      <c r="C628" s="62" t="s">
        <v>963</v>
      </c>
      <c r="D628" s="62" t="s">
        <v>972</v>
      </c>
      <c r="E628" s="62" t="s">
        <v>973</v>
      </c>
      <c r="F628" s="62">
        <v>44</v>
      </c>
      <c r="G628" s="62">
        <v>221</v>
      </c>
      <c r="H628" s="62">
        <v>0</v>
      </c>
      <c r="I628" s="62">
        <v>115.358717</v>
      </c>
      <c r="J628" s="62">
        <v>23.057275</v>
      </c>
      <c r="K628" s="9" t="s">
        <v>236</v>
      </c>
      <c r="L628" s="62" t="s">
        <v>236</v>
      </c>
      <c r="M628" s="9"/>
      <c r="N628" s="9"/>
      <c r="O628" s="9"/>
      <c r="P628" s="9"/>
      <c r="Q628" s="9"/>
      <c r="R628" s="9" t="s">
        <v>954</v>
      </c>
      <c r="S628" s="62" t="s">
        <v>955</v>
      </c>
      <c r="T628" s="62" t="s">
        <v>956</v>
      </c>
      <c r="U628" s="51"/>
      <c r="V628" s="62"/>
      <c r="W628" s="62"/>
      <c r="X628" s="54" t="s">
        <v>156</v>
      </c>
      <c r="Y628" s="30"/>
    </row>
    <row r="629" s="46" customFormat="1" ht="24" spans="1:25">
      <c r="A629" s="51">
        <v>622</v>
      </c>
      <c r="B629" s="62" t="s">
        <v>950</v>
      </c>
      <c r="C629" s="62" t="s">
        <v>963</v>
      </c>
      <c r="D629" s="62" t="s">
        <v>974</v>
      </c>
      <c r="E629" s="62" t="s">
        <v>975</v>
      </c>
      <c r="F629" s="62">
        <v>27</v>
      </c>
      <c r="G629" s="62">
        <v>97</v>
      </c>
      <c r="H629" s="62">
        <v>0</v>
      </c>
      <c r="I629" s="62">
        <v>115.320139</v>
      </c>
      <c r="J629" s="62">
        <v>23.138308</v>
      </c>
      <c r="K629" s="9" t="s">
        <v>236</v>
      </c>
      <c r="L629" s="62" t="s">
        <v>236</v>
      </c>
      <c r="M629" s="9"/>
      <c r="N629" s="9"/>
      <c r="O629" s="9"/>
      <c r="P629" s="9"/>
      <c r="Q629" s="9"/>
      <c r="R629" s="9" t="s">
        <v>954</v>
      </c>
      <c r="S629" s="62" t="s">
        <v>955</v>
      </c>
      <c r="T629" s="62" t="s">
        <v>966</v>
      </c>
      <c r="U629" s="51"/>
      <c r="V629" s="62" t="s">
        <v>955</v>
      </c>
      <c r="W629" s="62" t="s">
        <v>236</v>
      </c>
      <c r="X629" s="54" t="s">
        <v>156</v>
      </c>
      <c r="Y629" s="30"/>
    </row>
    <row r="630" s="46" customFormat="1" ht="24" spans="1:25">
      <c r="A630" s="51">
        <v>623</v>
      </c>
      <c r="B630" s="62" t="s">
        <v>950</v>
      </c>
      <c r="C630" s="62" t="s">
        <v>963</v>
      </c>
      <c r="D630" s="62" t="s">
        <v>974</v>
      </c>
      <c r="E630" s="62" t="s">
        <v>976</v>
      </c>
      <c r="F630" s="62">
        <v>25</v>
      </c>
      <c r="G630" s="62">
        <v>98</v>
      </c>
      <c r="H630" s="62">
        <v>0</v>
      </c>
      <c r="I630" s="62">
        <v>115.322886</v>
      </c>
      <c r="J630" s="62">
        <v>23.145332</v>
      </c>
      <c r="K630" s="9" t="s">
        <v>236</v>
      </c>
      <c r="L630" s="62" t="s">
        <v>236</v>
      </c>
      <c r="M630" s="9"/>
      <c r="N630" s="9"/>
      <c r="O630" s="9"/>
      <c r="P630" s="9"/>
      <c r="Q630" s="9"/>
      <c r="R630" s="9" t="s">
        <v>954</v>
      </c>
      <c r="S630" s="62" t="s">
        <v>955</v>
      </c>
      <c r="T630" s="62" t="s">
        <v>966</v>
      </c>
      <c r="U630" s="51"/>
      <c r="V630" s="62"/>
      <c r="W630" s="62"/>
      <c r="X630" s="54" t="s">
        <v>156</v>
      </c>
      <c r="Y630" s="30"/>
    </row>
    <row r="631" s="46" customFormat="1" ht="24" spans="1:25">
      <c r="A631" s="51">
        <v>624</v>
      </c>
      <c r="B631" s="62" t="s">
        <v>950</v>
      </c>
      <c r="C631" s="62" t="s">
        <v>963</v>
      </c>
      <c r="D631" s="62" t="s">
        <v>977</v>
      </c>
      <c r="E631" s="62" t="s">
        <v>978</v>
      </c>
      <c r="F631" s="62">
        <v>33</v>
      </c>
      <c r="G631" s="62">
        <v>165</v>
      </c>
      <c r="H631" s="62">
        <v>0</v>
      </c>
      <c r="I631" s="62">
        <v>115.354286</v>
      </c>
      <c r="J631" s="62">
        <v>23.089855</v>
      </c>
      <c r="K631" s="9" t="s">
        <v>236</v>
      </c>
      <c r="L631" s="62" t="s">
        <v>236</v>
      </c>
      <c r="M631" s="9"/>
      <c r="N631" s="9"/>
      <c r="O631" s="9"/>
      <c r="P631" s="9"/>
      <c r="Q631" s="9"/>
      <c r="R631" s="9" t="s">
        <v>954</v>
      </c>
      <c r="S631" s="62" t="s">
        <v>955</v>
      </c>
      <c r="T631" s="62" t="s">
        <v>956</v>
      </c>
      <c r="U631" s="51"/>
      <c r="V631" s="62"/>
      <c r="W631" s="62"/>
      <c r="X631" s="54" t="s">
        <v>156</v>
      </c>
      <c r="Y631" s="30"/>
    </row>
    <row r="632" s="46" customFormat="1" ht="24" spans="1:25">
      <c r="A632" s="51">
        <v>625</v>
      </c>
      <c r="B632" s="62" t="s">
        <v>950</v>
      </c>
      <c r="C632" s="62" t="s">
        <v>963</v>
      </c>
      <c r="D632" s="62" t="s">
        <v>977</v>
      </c>
      <c r="E632" s="62" t="s">
        <v>979</v>
      </c>
      <c r="F632" s="62">
        <v>29</v>
      </c>
      <c r="G632" s="62">
        <v>137</v>
      </c>
      <c r="H632" s="62">
        <v>0</v>
      </c>
      <c r="I632" s="62">
        <v>115.383825</v>
      </c>
      <c r="J632" s="62">
        <v>23.085891</v>
      </c>
      <c r="K632" s="9" t="s">
        <v>236</v>
      </c>
      <c r="L632" s="62" t="s">
        <v>236</v>
      </c>
      <c r="M632" s="9"/>
      <c r="N632" s="9"/>
      <c r="O632" s="9"/>
      <c r="P632" s="9"/>
      <c r="Q632" s="9"/>
      <c r="R632" s="9" t="s">
        <v>954</v>
      </c>
      <c r="S632" s="62" t="s">
        <v>955</v>
      </c>
      <c r="T632" s="62" t="s">
        <v>956</v>
      </c>
      <c r="U632" s="51"/>
      <c r="V632" s="62"/>
      <c r="W632" s="62"/>
      <c r="X632" s="54" t="s">
        <v>156</v>
      </c>
      <c r="Y632" s="30"/>
    </row>
    <row r="633" s="46" customFormat="1" ht="24" spans="1:25">
      <c r="A633" s="51">
        <v>626</v>
      </c>
      <c r="B633" s="62" t="s">
        <v>950</v>
      </c>
      <c r="C633" s="62" t="s">
        <v>963</v>
      </c>
      <c r="D633" s="62" t="s">
        <v>977</v>
      </c>
      <c r="E633" s="62" t="s">
        <v>980</v>
      </c>
      <c r="F633" s="62">
        <v>47</v>
      </c>
      <c r="G633" s="62">
        <v>277</v>
      </c>
      <c r="H633" s="62">
        <v>0</v>
      </c>
      <c r="I633" s="62">
        <v>115.377823</v>
      </c>
      <c r="J633" s="62">
        <v>23.090137</v>
      </c>
      <c r="K633" s="9" t="s">
        <v>236</v>
      </c>
      <c r="L633" s="62" t="s">
        <v>236</v>
      </c>
      <c r="M633" s="9"/>
      <c r="N633" s="9"/>
      <c r="O633" s="9"/>
      <c r="P633" s="9"/>
      <c r="Q633" s="9"/>
      <c r="R633" s="9" t="s">
        <v>954</v>
      </c>
      <c r="S633" s="62" t="s">
        <v>955</v>
      </c>
      <c r="T633" s="62" t="s">
        <v>956</v>
      </c>
      <c r="U633" s="51"/>
      <c r="V633" s="62"/>
      <c r="W633" s="62"/>
      <c r="X633" s="54" t="s">
        <v>156</v>
      </c>
      <c r="Y633" s="30"/>
    </row>
    <row r="634" s="46" customFormat="1" ht="24" spans="1:25">
      <c r="A634" s="51">
        <v>627</v>
      </c>
      <c r="B634" s="62" t="s">
        <v>950</v>
      </c>
      <c r="C634" s="62" t="s">
        <v>963</v>
      </c>
      <c r="D634" s="62" t="s">
        <v>981</v>
      </c>
      <c r="E634" s="62" t="s">
        <v>982</v>
      </c>
      <c r="F634" s="62">
        <v>33</v>
      </c>
      <c r="G634" s="62">
        <v>185</v>
      </c>
      <c r="H634" s="62">
        <v>0</v>
      </c>
      <c r="I634" s="62">
        <v>115.383396</v>
      </c>
      <c r="J634" s="62">
        <v>23.082732</v>
      </c>
      <c r="K634" s="9" t="s">
        <v>236</v>
      </c>
      <c r="L634" s="62" t="s">
        <v>236</v>
      </c>
      <c r="M634" s="9"/>
      <c r="N634" s="9"/>
      <c r="O634" s="9"/>
      <c r="P634" s="9"/>
      <c r="Q634" s="9"/>
      <c r="R634" s="9" t="s">
        <v>954</v>
      </c>
      <c r="S634" s="62" t="s">
        <v>955</v>
      </c>
      <c r="T634" s="62" t="s">
        <v>956</v>
      </c>
      <c r="U634" s="51"/>
      <c r="V634" s="62"/>
      <c r="W634" s="62"/>
      <c r="X634" s="54" t="s">
        <v>156</v>
      </c>
      <c r="Y634" s="30"/>
    </row>
    <row r="635" s="46" customFormat="1" ht="24" spans="1:25">
      <c r="A635" s="51">
        <v>628</v>
      </c>
      <c r="B635" s="62" t="s">
        <v>950</v>
      </c>
      <c r="C635" s="62" t="s">
        <v>963</v>
      </c>
      <c r="D635" s="62" t="s">
        <v>981</v>
      </c>
      <c r="E635" s="62" t="s">
        <v>983</v>
      </c>
      <c r="F635" s="62">
        <v>37</v>
      </c>
      <c r="G635" s="62">
        <v>169</v>
      </c>
      <c r="H635" s="62">
        <v>0</v>
      </c>
      <c r="I635" s="62">
        <v>115.389705</v>
      </c>
      <c r="J635" s="62">
        <v>23.080403</v>
      </c>
      <c r="K635" s="9" t="s">
        <v>236</v>
      </c>
      <c r="L635" s="62" t="s">
        <v>236</v>
      </c>
      <c r="M635" s="9"/>
      <c r="N635" s="9"/>
      <c r="O635" s="9"/>
      <c r="P635" s="9"/>
      <c r="Q635" s="9"/>
      <c r="R635" s="9" t="s">
        <v>954</v>
      </c>
      <c r="S635" s="62" t="s">
        <v>955</v>
      </c>
      <c r="T635" s="62" t="s">
        <v>956</v>
      </c>
      <c r="U635" s="51"/>
      <c r="V635" s="62"/>
      <c r="W635" s="62"/>
      <c r="X635" s="54" t="s">
        <v>156</v>
      </c>
      <c r="Y635" s="30"/>
    </row>
    <row r="636" s="46" customFormat="1" ht="24" spans="1:25">
      <c r="A636" s="51">
        <v>629</v>
      </c>
      <c r="B636" s="62" t="s">
        <v>950</v>
      </c>
      <c r="C636" s="62" t="s">
        <v>984</v>
      </c>
      <c r="D636" s="62" t="s">
        <v>985</v>
      </c>
      <c r="E636" s="62" t="s">
        <v>986</v>
      </c>
      <c r="F636" s="62">
        <v>24</v>
      </c>
      <c r="G636" s="62">
        <v>87</v>
      </c>
      <c r="H636" s="62">
        <v>0</v>
      </c>
      <c r="I636" s="62">
        <v>115.382881</v>
      </c>
      <c r="J636" s="62">
        <v>22.916025</v>
      </c>
      <c r="K636" s="9" t="s">
        <v>236</v>
      </c>
      <c r="L636" s="62" t="s">
        <v>236</v>
      </c>
      <c r="M636" s="9"/>
      <c r="N636" s="9"/>
      <c r="O636" s="9"/>
      <c r="P636" s="9"/>
      <c r="Q636" s="9"/>
      <c r="R636" s="9" t="s">
        <v>954</v>
      </c>
      <c r="S636" s="62" t="s">
        <v>955</v>
      </c>
      <c r="T636" s="62" t="s">
        <v>966</v>
      </c>
      <c r="U636" s="51"/>
      <c r="V636" s="62" t="s">
        <v>955</v>
      </c>
      <c r="W636" s="62" t="s">
        <v>236</v>
      </c>
      <c r="X636" s="54" t="s">
        <v>156</v>
      </c>
      <c r="Y636" s="30"/>
    </row>
    <row r="637" s="46" customFormat="1" ht="24" spans="1:25">
      <c r="A637" s="51">
        <v>630</v>
      </c>
      <c r="B637" s="62" t="s">
        <v>950</v>
      </c>
      <c r="C637" s="62" t="s">
        <v>984</v>
      </c>
      <c r="D637" s="62" t="s">
        <v>985</v>
      </c>
      <c r="E637" s="62" t="s">
        <v>987</v>
      </c>
      <c r="F637" s="62">
        <v>6</v>
      </c>
      <c r="G637" s="62">
        <v>26</v>
      </c>
      <c r="H637" s="62">
        <v>0</v>
      </c>
      <c r="I637" s="62">
        <v>115.298796</v>
      </c>
      <c r="J637" s="62">
        <v>23.018461</v>
      </c>
      <c r="K637" s="9" t="s">
        <v>236</v>
      </c>
      <c r="L637" s="62" t="s">
        <v>236</v>
      </c>
      <c r="M637" s="9"/>
      <c r="N637" s="9"/>
      <c r="O637" s="9"/>
      <c r="P637" s="9"/>
      <c r="Q637" s="9"/>
      <c r="R637" s="9" t="s">
        <v>954</v>
      </c>
      <c r="S637" s="62" t="s">
        <v>955</v>
      </c>
      <c r="T637" s="62" t="s">
        <v>966</v>
      </c>
      <c r="U637" s="51"/>
      <c r="V637" s="62"/>
      <c r="W637" s="62"/>
      <c r="X637" s="54" t="s">
        <v>156</v>
      </c>
      <c r="Y637" s="30"/>
    </row>
    <row r="638" s="46" customFormat="1" ht="24" spans="1:25">
      <c r="A638" s="51">
        <v>631</v>
      </c>
      <c r="B638" s="62" t="s">
        <v>950</v>
      </c>
      <c r="C638" s="62" t="s">
        <v>988</v>
      </c>
      <c r="D638" s="62" t="s">
        <v>989</v>
      </c>
      <c r="E638" s="62" t="s">
        <v>990</v>
      </c>
      <c r="F638" s="62">
        <v>9</v>
      </c>
      <c r="G638" s="62">
        <v>28</v>
      </c>
      <c r="H638" s="62">
        <v>0</v>
      </c>
      <c r="I638" s="62">
        <v>115.210385</v>
      </c>
      <c r="J638" s="62">
        <v>22.935336</v>
      </c>
      <c r="K638" s="9" t="s">
        <v>236</v>
      </c>
      <c r="L638" s="62" t="s">
        <v>236</v>
      </c>
      <c r="M638" s="9"/>
      <c r="N638" s="9"/>
      <c r="O638" s="9"/>
      <c r="P638" s="9"/>
      <c r="Q638" s="9"/>
      <c r="R638" s="9" t="s">
        <v>954</v>
      </c>
      <c r="S638" s="62" t="s">
        <v>955</v>
      </c>
      <c r="T638" s="62" t="s">
        <v>966</v>
      </c>
      <c r="U638" s="51"/>
      <c r="V638" s="9" t="s">
        <v>955</v>
      </c>
      <c r="W638" s="62" t="s">
        <v>236</v>
      </c>
      <c r="X638" s="54" t="s">
        <v>156</v>
      </c>
      <c r="Y638" s="30"/>
    </row>
    <row r="639" s="46" customFormat="1" ht="24" spans="1:25">
      <c r="A639" s="51">
        <v>632</v>
      </c>
      <c r="B639" s="62" t="s">
        <v>950</v>
      </c>
      <c r="C639" s="62" t="s">
        <v>988</v>
      </c>
      <c r="D639" s="62" t="s">
        <v>991</v>
      </c>
      <c r="E639" s="62" t="s">
        <v>992</v>
      </c>
      <c r="F639" s="62">
        <v>48</v>
      </c>
      <c r="G639" s="62">
        <v>210</v>
      </c>
      <c r="H639" s="62">
        <v>0</v>
      </c>
      <c r="I639" s="62">
        <v>115.227951</v>
      </c>
      <c r="J639" s="62">
        <v>22.926321</v>
      </c>
      <c r="K639" s="9" t="s">
        <v>236</v>
      </c>
      <c r="L639" s="62" t="s">
        <v>236</v>
      </c>
      <c r="M639" s="9"/>
      <c r="N639" s="9"/>
      <c r="O639" s="9"/>
      <c r="P639" s="9"/>
      <c r="Q639" s="9"/>
      <c r="R639" s="9" t="s">
        <v>954</v>
      </c>
      <c r="S639" s="62" t="s">
        <v>955</v>
      </c>
      <c r="T639" s="62" t="s">
        <v>966</v>
      </c>
      <c r="U639" s="51"/>
      <c r="V639" s="62"/>
      <c r="W639" s="62"/>
      <c r="X639" s="54" t="s">
        <v>156</v>
      </c>
      <c r="Y639" s="30"/>
    </row>
    <row r="640" s="46" customFormat="1" ht="24" spans="1:25">
      <c r="A640" s="51">
        <v>633</v>
      </c>
      <c r="B640" s="62" t="s">
        <v>950</v>
      </c>
      <c r="C640" s="62" t="s">
        <v>993</v>
      </c>
      <c r="D640" s="62" t="s">
        <v>994</v>
      </c>
      <c r="E640" s="62" t="s">
        <v>995</v>
      </c>
      <c r="F640" s="62">
        <v>12</v>
      </c>
      <c r="G640" s="62">
        <v>86</v>
      </c>
      <c r="H640" s="62">
        <v>0</v>
      </c>
      <c r="I640" s="62">
        <v>115.476317</v>
      </c>
      <c r="J640" s="62">
        <v>23.048064</v>
      </c>
      <c r="K640" s="9" t="s">
        <v>236</v>
      </c>
      <c r="L640" s="62" t="s">
        <v>236</v>
      </c>
      <c r="M640" s="9"/>
      <c r="N640" s="9"/>
      <c r="O640" s="9"/>
      <c r="P640" s="9"/>
      <c r="Q640" s="9"/>
      <c r="R640" s="9" t="s">
        <v>954</v>
      </c>
      <c r="S640" s="62" t="s">
        <v>955</v>
      </c>
      <c r="T640" s="62" t="s">
        <v>956</v>
      </c>
      <c r="U640" s="51"/>
      <c r="V640" s="62"/>
      <c r="W640" s="62"/>
      <c r="X640" s="54" t="s">
        <v>156</v>
      </c>
      <c r="Y640" s="30"/>
    </row>
    <row r="641" s="46" customFormat="1" ht="24" spans="1:25">
      <c r="A641" s="51">
        <v>634</v>
      </c>
      <c r="B641" s="62" t="s">
        <v>950</v>
      </c>
      <c r="C641" s="62" t="s">
        <v>993</v>
      </c>
      <c r="D641" s="62" t="s">
        <v>994</v>
      </c>
      <c r="E641" s="62" t="s">
        <v>996</v>
      </c>
      <c r="F641" s="62">
        <v>11</v>
      </c>
      <c r="G641" s="62">
        <v>75</v>
      </c>
      <c r="H641" s="62">
        <v>0</v>
      </c>
      <c r="I641" s="62">
        <v>115.42954</v>
      </c>
      <c r="J641" s="62">
        <v>22.888689</v>
      </c>
      <c r="K641" s="9" t="s">
        <v>236</v>
      </c>
      <c r="L641" s="62" t="s">
        <v>236</v>
      </c>
      <c r="M641" s="9"/>
      <c r="N641" s="9"/>
      <c r="O641" s="9"/>
      <c r="P641" s="9"/>
      <c r="Q641" s="9"/>
      <c r="R641" s="9" t="s">
        <v>954</v>
      </c>
      <c r="S641" s="62" t="s">
        <v>955</v>
      </c>
      <c r="T641" s="62" t="s">
        <v>956</v>
      </c>
      <c r="U641" s="51"/>
      <c r="V641" s="62"/>
      <c r="W641" s="62"/>
      <c r="X641" s="54" t="s">
        <v>156</v>
      </c>
      <c r="Y641" s="30"/>
    </row>
    <row r="642" s="46" customFormat="1" ht="24" spans="1:25">
      <c r="A642" s="51">
        <v>635</v>
      </c>
      <c r="B642" s="62" t="s">
        <v>950</v>
      </c>
      <c r="C642" s="62" t="s">
        <v>997</v>
      </c>
      <c r="D642" s="62" t="s">
        <v>998</v>
      </c>
      <c r="E642" s="62" t="s">
        <v>999</v>
      </c>
      <c r="F642" s="62">
        <v>14</v>
      </c>
      <c r="G642" s="62">
        <v>53</v>
      </c>
      <c r="H642" s="62">
        <v>10</v>
      </c>
      <c r="I642" s="62">
        <v>115.36969</v>
      </c>
      <c r="J642" s="62">
        <v>22.889262</v>
      </c>
      <c r="K642" s="9" t="s">
        <v>236</v>
      </c>
      <c r="L642" s="62" t="s">
        <v>236</v>
      </c>
      <c r="M642" s="9"/>
      <c r="N642" s="9"/>
      <c r="O642" s="9"/>
      <c r="P642" s="9"/>
      <c r="Q642" s="9"/>
      <c r="R642" s="9" t="s">
        <v>954</v>
      </c>
      <c r="S642" s="62" t="s">
        <v>955</v>
      </c>
      <c r="T642" s="62" t="s">
        <v>956</v>
      </c>
      <c r="U642" s="51"/>
      <c r="V642" s="62"/>
      <c r="W642" s="62"/>
      <c r="X642" s="54" t="s">
        <v>156</v>
      </c>
      <c r="Y642" s="30"/>
    </row>
    <row r="643" s="46" customFormat="1" ht="24" spans="1:25">
      <c r="A643" s="51">
        <v>636</v>
      </c>
      <c r="B643" s="62" t="s">
        <v>950</v>
      </c>
      <c r="C643" s="62" t="s">
        <v>951</v>
      </c>
      <c r="D643" s="62" t="s">
        <v>952</v>
      </c>
      <c r="E643" s="62" t="s">
        <v>1000</v>
      </c>
      <c r="F643" s="62">
        <v>115</v>
      </c>
      <c r="G643" s="62">
        <v>611</v>
      </c>
      <c r="H643" s="62">
        <v>9</v>
      </c>
      <c r="I643" s="62">
        <v>115.275732</v>
      </c>
      <c r="J643" s="62">
        <v>22.930523</v>
      </c>
      <c r="K643" s="9" t="s">
        <v>236</v>
      </c>
      <c r="L643" s="62" t="s">
        <v>236</v>
      </c>
      <c r="M643" s="9"/>
      <c r="N643" s="9"/>
      <c r="O643" s="9"/>
      <c r="P643" s="9"/>
      <c r="Q643" s="9"/>
      <c r="R643" s="9" t="s">
        <v>954</v>
      </c>
      <c r="S643" s="62" t="s">
        <v>955</v>
      </c>
      <c r="T643" s="62" t="s">
        <v>956</v>
      </c>
      <c r="U643" s="51"/>
      <c r="V643" s="9" t="s">
        <v>955</v>
      </c>
      <c r="W643" s="9" t="s">
        <v>236</v>
      </c>
      <c r="X643" s="54" t="s">
        <v>156</v>
      </c>
      <c r="Y643" s="30"/>
    </row>
    <row r="644" s="46" customFormat="1" ht="24" spans="1:25">
      <c r="A644" s="51">
        <v>637</v>
      </c>
      <c r="B644" s="62" t="s">
        <v>950</v>
      </c>
      <c r="C644" s="62" t="s">
        <v>951</v>
      </c>
      <c r="D644" s="62" t="s">
        <v>952</v>
      </c>
      <c r="E644" s="62" t="s">
        <v>1001</v>
      </c>
      <c r="F644" s="62">
        <v>15</v>
      </c>
      <c r="G644" s="62">
        <v>98</v>
      </c>
      <c r="H644" s="62">
        <v>6</v>
      </c>
      <c r="I644" s="62">
        <v>115.383128</v>
      </c>
      <c r="J644" s="62">
        <v>22.947117</v>
      </c>
      <c r="K644" s="9" t="s">
        <v>236</v>
      </c>
      <c r="L644" s="62" t="s">
        <v>236</v>
      </c>
      <c r="M644" s="9"/>
      <c r="N644" s="9"/>
      <c r="O644" s="9"/>
      <c r="P644" s="9"/>
      <c r="Q644" s="9"/>
      <c r="R644" s="9" t="s">
        <v>954</v>
      </c>
      <c r="S644" s="62" t="s">
        <v>955</v>
      </c>
      <c r="T644" s="62" t="s">
        <v>956</v>
      </c>
      <c r="U644" s="51"/>
      <c r="V644" s="62"/>
      <c r="W644" s="62"/>
      <c r="X644" s="54" t="s">
        <v>156</v>
      </c>
      <c r="Y644" s="30"/>
    </row>
    <row r="645" s="46" customFormat="1" ht="24" spans="1:25">
      <c r="A645" s="51">
        <v>638</v>
      </c>
      <c r="B645" s="62" t="s">
        <v>950</v>
      </c>
      <c r="C645" s="62" t="s">
        <v>1002</v>
      </c>
      <c r="D645" s="62" t="s">
        <v>1003</v>
      </c>
      <c r="E645" s="62" t="s">
        <v>1004</v>
      </c>
      <c r="F645" s="62">
        <v>38</v>
      </c>
      <c r="G645" s="62">
        <v>220</v>
      </c>
      <c r="H645" s="62">
        <v>10</v>
      </c>
      <c r="I645" s="62">
        <v>115.430662</v>
      </c>
      <c r="J645" s="62">
        <v>22.886712</v>
      </c>
      <c r="K645" s="9" t="s">
        <v>236</v>
      </c>
      <c r="L645" s="62" t="s">
        <v>236</v>
      </c>
      <c r="M645" s="9"/>
      <c r="N645" s="9"/>
      <c r="O645" s="9"/>
      <c r="P645" s="9"/>
      <c r="Q645" s="9"/>
      <c r="R645" s="9" t="s">
        <v>954</v>
      </c>
      <c r="S645" s="62" t="s">
        <v>955</v>
      </c>
      <c r="T645" s="62" t="s">
        <v>956</v>
      </c>
      <c r="U645" s="51"/>
      <c r="V645" s="62"/>
      <c r="W645" s="62"/>
      <c r="X645" s="54" t="s">
        <v>156</v>
      </c>
      <c r="Y645" s="30"/>
    </row>
    <row r="646" s="46" customFormat="1" ht="24" spans="1:25">
      <c r="A646" s="51">
        <v>639</v>
      </c>
      <c r="B646" s="62" t="s">
        <v>950</v>
      </c>
      <c r="C646" s="62" t="s">
        <v>1002</v>
      </c>
      <c r="D646" s="62" t="s">
        <v>1003</v>
      </c>
      <c r="E646" s="62" t="s">
        <v>1005</v>
      </c>
      <c r="F646" s="62">
        <v>20</v>
      </c>
      <c r="G646" s="62">
        <v>110</v>
      </c>
      <c r="H646" s="62">
        <v>7</v>
      </c>
      <c r="I646" s="62">
        <v>115.466464</v>
      </c>
      <c r="J646" s="62">
        <v>22.816811</v>
      </c>
      <c r="K646" s="9" t="s">
        <v>236</v>
      </c>
      <c r="L646" s="62" t="s">
        <v>236</v>
      </c>
      <c r="M646" s="9"/>
      <c r="N646" s="9"/>
      <c r="O646" s="9"/>
      <c r="P646" s="9"/>
      <c r="Q646" s="9"/>
      <c r="R646" s="9" t="s">
        <v>954</v>
      </c>
      <c r="S646" s="62" t="s">
        <v>955</v>
      </c>
      <c r="T646" s="62" t="s">
        <v>956</v>
      </c>
      <c r="U646" s="51"/>
      <c r="V646" s="62"/>
      <c r="W646" s="62"/>
      <c r="X646" s="54" t="s">
        <v>156</v>
      </c>
      <c r="Y646" s="30"/>
    </row>
    <row r="647" s="46" customFormat="1" ht="24" spans="1:25">
      <c r="A647" s="51">
        <v>640</v>
      </c>
      <c r="B647" s="62" t="s">
        <v>950</v>
      </c>
      <c r="C647" s="62" t="s">
        <v>1002</v>
      </c>
      <c r="D647" s="62" t="s">
        <v>1006</v>
      </c>
      <c r="E647" s="62" t="s">
        <v>1007</v>
      </c>
      <c r="F647" s="62">
        <v>16</v>
      </c>
      <c r="G647" s="62">
        <v>62</v>
      </c>
      <c r="H647" s="62">
        <v>8</v>
      </c>
      <c r="I647" s="62">
        <v>115.482841</v>
      </c>
      <c r="J647" s="62">
        <v>22.834478</v>
      </c>
      <c r="K647" s="9" t="s">
        <v>236</v>
      </c>
      <c r="L647" s="62" t="s">
        <v>236</v>
      </c>
      <c r="M647" s="9"/>
      <c r="N647" s="9"/>
      <c r="O647" s="9"/>
      <c r="P647" s="9"/>
      <c r="Q647" s="9"/>
      <c r="R647" s="9" t="s">
        <v>954</v>
      </c>
      <c r="S647" s="62" t="s">
        <v>955</v>
      </c>
      <c r="T647" s="62" t="s">
        <v>956</v>
      </c>
      <c r="U647" s="51"/>
      <c r="V647" s="62"/>
      <c r="W647" s="62"/>
      <c r="X647" s="54" t="s">
        <v>156</v>
      </c>
      <c r="Y647" s="30"/>
    </row>
    <row r="648" s="46" customFormat="1" ht="24" spans="1:25">
      <c r="A648" s="51">
        <v>641</v>
      </c>
      <c r="B648" s="62" t="s">
        <v>950</v>
      </c>
      <c r="C648" s="62" t="s">
        <v>1008</v>
      </c>
      <c r="D648" s="62" t="s">
        <v>1009</v>
      </c>
      <c r="E648" s="62" t="s">
        <v>1010</v>
      </c>
      <c r="F648" s="62">
        <v>75</v>
      </c>
      <c r="G648" s="62">
        <v>349</v>
      </c>
      <c r="H648" s="62">
        <v>9</v>
      </c>
      <c r="I648" s="62">
        <v>115.620245</v>
      </c>
      <c r="J648" s="62">
        <v>22.87076</v>
      </c>
      <c r="K648" s="9" t="s">
        <v>236</v>
      </c>
      <c r="L648" s="62" t="s">
        <v>236</v>
      </c>
      <c r="M648" s="9"/>
      <c r="N648" s="9"/>
      <c r="O648" s="9"/>
      <c r="P648" s="9"/>
      <c r="Q648" s="9"/>
      <c r="R648" s="9" t="s">
        <v>954</v>
      </c>
      <c r="S648" s="62" t="s">
        <v>955</v>
      </c>
      <c r="T648" s="62" t="s">
        <v>956</v>
      </c>
      <c r="U648" s="51"/>
      <c r="V648" s="62"/>
      <c r="W648" s="62"/>
      <c r="X648" s="54" t="s">
        <v>156</v>
      </c>
      <c r="Y648" s="30"/>
    </row>
    <row r="649" s="46" customFormat="1" ht="24" spans="1:25">
      <c r="A649" s="51">
        <v>642</v>
      </c>
      <c r="B649" s="62" t="s">
        <v>950</v>
      </c>
      <c r="C649" s="62" t="s">
        <v>1008</v>
      </c>
      <c r="D649" s="62" t="s">
        <v>1009</v>
      </c>
      <c r="E649" s="62" t="s">
        <v>1011</v>
      </c>
      <c r="F649" s="62">
        <v>50</v>
      </c>
      <c r="G649" s="62">
        <v>322</v>
      </c>
      <c r="H649" s="62">
        <v>2</v>
      </c>
      <c r="I649" s="62">
        <v>115.610768</v>
      </c>
      <c r="J649" s="62">
        <v>22.868324</v>
      </c>
      <c r="K649" s="9" t="s">
        <v>236</v>
      </c>
      <c r="L649" s="62" t="s">
        <v>236</v>
      </c>
      <c r="M649" s="9"/>
      <c r="N649" s="9"/>
      <c r="O649" s="9"/>
      <c r="P649" s="9"/>
      <c r="Q649" s="9"/>
      <c r="R649" s="9" t="s">
        <v>954</v>
      </c>
      <c r="S649" s="62" t="s">
        <v>955</v>
      </c>
      <c r="T649" s="62" t="s">
        <v>956</v>
      </c>
      <c r="U649" s="51"/>
      <c r="V649" s="62"/>
      <c r="W649" s="62"/>
      <c r="X649" s="54" t="s">
        <v>156</v>
      </c>
      <c r="Y649" s="30"/>
    </row>
    <row r="650" s="46" customFormat="1" ht="24" spans="1:25">
      <c r="A650" s="51">
        <v>643</v>
      </c>
      <c r="B650" s="62" t="s">
        <v>950</v>
      </c>
      <c r="C650" s="62" t="s">
        <v>1012</v>
      </c>
      <c r="D650" s="62" t="s">
        <v>1013</v>
      </c>
      <c r="E650" s="62" t="s">
        <v>1014</v>
      </c>
      <c r="F650" s="62">
        <v>23</v>
      </c>
      <c r="G650" s="62">
        <v>95</v>
      </c>
      <c r="H650" s="62">
        <v>8</v>
      </c>
      <c r="I650" s="62">
        <v>115.250214</v>
      </c>
      <c r="J650" s="62">
        <v>22.940354</v>
      </c>
      <c r="K650" s="9" t="s">
        <v>236</v>
      </c>
      <c r="L650" s="62" t="s">
        <v>236</v>
      </c>
      <c r="M650" s="9"/>
      <c r="N650" s="9"/>
      <c r="O650" s="9"/>
      <c r="P650" s="9"/>
      <c r="Q650" s="9"/>
      <c r="R650" s="9" t="s">
        <v>954</v>
      </c>
      <c r="S650" s="62" t="s">
        <v>955</v>
      </c>
      <c r="T650" s="62" t="s">
        <v>956</v>
      </c>
      <c r="U650" s="51"/>
      <c r="V650" s="62"/>
      <c r="W650" s="62"/>
      <c r="X650" s="54" t="s">
        <v>156</v>
      </c>
      <c r="Y650" s="30"/>
    </row>
    <row r="651" s="46" customFormat="1" ht="24" spans="1:25">
      <c r="A651" s="51">
        <v>644</v>
      </c>
      <c r="B651" s="62" t="s">
        <v>950</v>
      </c>
      <c r="C651" s="62" t="s">
        <v>963</v>
      </c>
      <c r="D651" s="62" t="s">
        <v>1015</v>
      </c>
      <c r="E651" s="62" t="s">
        <v>1016</v>
      </c>
      <c r="F651" s="62">
        <v>40</v>
      </c>
      <c r="G651" s="62">
        <v>239</v>
      </c>
      <c r="H651" s="62">
        <v>5</v>
      </c>
      <c r="I651" s="62">
        <v>115.447031</v>
      </c>
      <c r="J651" s="62">
        <v>23.031547</v>
      </c>
      <c r="K651" s="9" t="s">
        <v>236</v>
      </c>
      <c r="L651" s="62" t="s">
        <v>236</v>
      </c>
      <c r="M651" s="9"/>
      <c r="N651" s="9"/>
      <c r="O651" s="9"/>
      <c r="P651" s="9"/>
      <c r="Q651" s="9"/>
      <c r="R651" s="9" t="s">
        <v>954</v>
      </c>
      <c r="S651" s="62" t="s">
        <v>955</v>
      </c>
      <c r="T651" s="62" t="s">
        <v>956</v>
      </c>
      <c r="U651" s="51"/>
      <c r="V651" s="62" t="s">
        <v>955</v>
      </c>
      <c r="W651" s="62" t="s">
        <v>236</v>
      </c>
      <c r="X651" s="54" t="s">
        <v>156</v>
      </c>
      <c r="Y651" s="30"/>
    </row>
    <row r="652" s="46" customFormat="1" ht="24" spans="1:25">
      <c r="A652" s="51">
        <v>645</v>
      </c>
      <c r="B652" s="62" t="s">
        <v>950</v>
      </c>
      <c r="C652" s="62" t="s">
        <v>963</v>
      </c>
      <c r="D652" s="62" t="s">
        <v>1017</v>
      </c>
      <c r="E652" s="62" t="s">
        <v>1018</v>
      </c>
      <c r="F652" s="62">
        <v>33</v>
      </c>
      <c r="G652" s="62">
        <v>142</v>
      </c>
      <c r="H652" s="62">
        <v>5</v>
      </c>
      <c r="I652" s="62">
        <v>115.311041</v>
      </c>
      <c r="J652" s="62">
        <v>23.138308</v>
      </c>
      <c r="K652" s="9" t="s">
        <v>236</v>
      </c>
      <c r="L652" s="62" t="s">
        <v>236</v>
      </c>
      <c r="M652" s="9"/>
      <c r="N652" s="9"/>
      <c r="O652" s="9"/>
      <c r="P652" s="9"/>
      <c r="Q652" s="9"/>
      <c r="R652" s="9" t="s">
        <v>954</v>
      </c>
      <c r="S652" s="62" t="s">
        <v>955</v>
      </c>
      <c r="T652" s="62" t="s">
        <v>966</v>
      </c>
      <c r="U652" s="51"/>
      <c r="V652" s="62"/>
      <c r="W652" s="62"/>
      <c r="X652" s="54" t="s">
        <v>156</v>
      </c>
      <c r="Y652" s="30"/>
    </row>
    <row r="653" s="46" customFormat="1" ht="24" spans="1:25">
      <c r="A653" s="51">
        <v>646</v>
      </c>
      <c r="B653" s="62" t="s">
        <v>950</v>
      </c>
      <c r="C653" s="62" t="s">
        <v>963</v>
      </c>
      <c r="D653" s="62" t="s">
        <v>1017</v>
      </c>
      <c r="E653" s="62" t="s">
        <v>1019</v>
      </c>
      <c r="F653" s="62">
        <v>9</v>
      </c>
      <c r="G653" s="62">
        <v>35</v>
      </c>
      <c r="H653" s="62">
        <v>10</v>
      </c>
      <c r="I653" s="62">
        <v>115.314217</v>
      </c>
      <c r="J653" s="62">
        <v>23.134204</v>
      </c>
      <c r="K653" s="9" t="s">
        <v>236</v>
      </c>
      <c r="L653" s="62" t="s">
        <v>236</v>
      </c>
      <c r="M653" s="9"/>
      <c r="N653" s="9"/>
      <c r="O653" s="9"/>
      <c r="P653" s="9"/>
      <c r="Q653" s="9"/>
      <c r="R653" s="9" t="s">
        <v>954</v>
      </c>
      <c r="S653" s="62" t="s">
        <v>955</v>
      </c>
      <c r="T653" s="62" t="s">
        <v>966</v>
      </c>
      <c r="U653" s="51"/>
      <c r="V653" s="62"/>
      <c r="W653" s="62"/>
      <c r="X653" s="54" t="s">
        <v>156</v>
      </c>
      <c r="Y653" s="30"/>
    </row>
    <row r="654" s="46" customFormat="1" ht="24" spans="1:25">
      <c r="A654" s="51">
        <v>647</v>
      </c>
      <c r="B654" s="62" t="s">
        <v>950</v>
      </c>
      <c r="C654" s="62" t="s">
        <v>963</v>
      </c>
      <c r="D654" s="62" t="s">
        <v>964</v>
      </c>
      <c r="E654" s="62" t="s">
        <v>1020</v>
      </c>
      <c r="F654" s="62">
        <v>66</v>
      </c>
      <c r="G654" s="62">
        <v>366</v>
      </c>
      <c r="H654" s="62">
        <v>4</v>
      </c>
      <c r="I654" s="62">
        <v>115.329151</v>
      </c>
      <c r="J654" s="62">
        <v>23.105786</v>
      </c>
      <c r="K654" s="9" t="s">
        <v>236</v>
      </c>
      <c r="L654" s="62" t="s">
        <v>236</v>
      </c>
      <c r="M654" s="9"/>
      <c r="N654" s="9"/>
      <c r="O654" s="9"/>
      <c r="P654" s="9"/>
      <c r="Q654" s="9"/>
      <c r="R654" s="9" t="s">
        <v>954</v>
      </c>
      <c r="S654" s="62" t="s">
        <v>955</v>
      </c>
      <c r="T654" s="62" t="s">
        <v>966</v>
      </c>
      <c r="U654" s="51"/>
      <c r="V654" s="62"/>
      <c r="W654" s="62"/>
      <c r="X654" s="54" t="s">
        <v>156</v>
      </c>
      <c r="Y654" s="30"/>
    </row>
    <row r="655" s="46" customFormat="1" ht="24" spans="1:25">
      <c r="A655" s="51">
        <v>648</v>
      </c>
      <c r="B655" s="62" t="s">
        <v>950</v>
      </c>
      <c r="C655" s="62" t="s">
        <v>963</v>
      </c>
      <c r="D655" s="62" t="s">
        <v>964</v>
      </c>
      <c r="E655" s="62" t="s">
        <v>1021</v>
      </c>
      <c r="F655" s="62">
        <v>61</v>
      </c>
      <c r="G655" s="62">
        <v>358</v>
      </c>
      <c r="H655" s="62">
        <v>4</v>
      </c>
      <c r="I655" s="62">
        <v>115.435882</v>
      </c>
      <c r="J655" s="62">
        <v>22.888353</v>
      </c>
      <c r="K655" s="9" t="s">
        <v>236</v>
      </c>
      <c r="L655" s="62" t="s">
        <v>236</v>
      </c>
      <c r="M655" s="9"/>
      <c r="N655" s="9"/>
      <c r="O655" s="9"/>
      <c r="P655" s="9"/>
      <c r="Q655" s="9"/>
      <c r="R655" s="9" t="s">
        <v>954</v>
      </c>
      <c r="S655" s="62" t="s">
        <v>955</v>
      </c>
      <c r="T655" s="62" t="s">
        <v>966</v>
      </c>
      <c r="U655" s="51"/>
      <c r="V655" s="62"/>
      <c r="W655" s="62"/>
      <c r="X655" s="54" t="s">
        <v>156</v>
      </c>
      <c r="Y655" s="30"/>
    </row>
    <row r="656" s="46" customFormat="1" ht="24" spans="1:25">
      <c r="A656" s="51">
        <v>649</v>
      </c>
      <c r="B656" s="62" t="s">
        <v>950</v>
      </c>
      <c r="C656" s="62" t="s">
        <v>963</v>
      </c>
      <c r="D656" s="62" t="s">
        <v>964</v>
      </c>
      <c r="E656" s="62" t="s">
        <v>1022</v>
      </c>
      <c r="F656" s="62">
        <v>44</v>
      </c>
      <c r="G656" s="62">
        <v>216</v>
      </c>
      <c r="H656" s="62">
        <v>6</v>
      </c>
      <c r="I656" s="62">
        <v>115.314646</v>
      </c>
      <c r="J656" s="62">
        <v>23.106497</v>
      </c>
      <c r="K656" s="9" t="s">
        <v>236</v>
      </c>
      <c r="L656" s="62" t="s">
        <v>236</v>
      </c>
      <c r="M656" s="9"/>
      <c r="N656" s="9"/>
      <c r="O656" s="9"/>
      <c r="P656" s="9"/>
      <c r="Q656" s="9"/>
      <c r="R656" s="9" t="s">
        <v>954</v>
      </c>
      <c r="S656" s="62" t="s">
        <v>955</v>
      </c>
      <c r="T656" s="62" t="s">
        <v>966</v>
      </c>
      <c r="U656" s="51"/>
      <c r="V656" s="62"/>
      <c r="W656" s="62"/>
      <c r="X656" s="54" t="s">
        <v>156</v>
      </c>
      <c r="Y656" s="30"/>
    </row>
    <row r="657" s="46" customFormat="1" ht="24" spans="1:25">
      <c r="A657" s="51">
        <v>650</v>
      </c>
      <c r="B657" s="62" t="s">
        <v>950</v>
      </c>
      <c r="C657" s="62" t="s">
        <v>963</v>
      </c>
      <c r="D657" s="62" t="s">
        <v>964</v>
      </c>
      <c r="E657" s="62" t="s">
        <v>1023</v>
      </c>
      <c r="F657" s="62">
        <v>42</v>
      </c>
      <c r="G657" s="62">
        <v>231</v>
      </c>
      <c r="H657" s="62">
        <v>5</v>
      </c>
      <c r="I657" s="62">
        <v>115.337048</v>
      </c>
      <c r="J657" s="62">
        <v>23.090549</v>
      </c>
      <c r="K657" s="9" t="s">
        <v>236</v>
      </c>
      <c r="L657" s="62" t="s">
        <v>236</v>
      </c>
      <c r="M657" s="9"/>
      <c r="N657" s="9"/>
      <c r="O657" s="9"/>
      <c r="P657" s="9"/>
      <c r="Q657" s="9"/>
      <c r="R657" s="9" t="s">
        <v>954</v>
      </c>
      <c r="S657" s="62" t="s">
        <v>955</v>
      </c>
      <c r="T657" s="62" t="s">
        <v>966</v>
      </c>
      <c r="U657" s="51"/>
      <c r="V657" s="62"/>
      <c r="W657" s="62"/>
      <c r="X657" s="54" t="s">
        <v>156</v>
      </c>
      <c r="Y657" s="30"/>
    </row>
    <row r="658" s="46" customFormat="1" ht="24" spans="1:25">
      <c r="A658" s="51">
        <v>651</v>
      </c>
      <c r="B658" s="62" t="s">
        <v>950</v>
      </c>
      <c r="C658" s="62" t="s">
        <v>963</v>
      </c>
      <c r="D658" s="62" t="s">
        <v>964</v>
      </c>
      <c r="E658" s="62" t="s">
        <v>1024</v>
      </c>
      <c r="F658" s="62">
        <v>49</v>
      </c>
      <c r="G658" s="62">
        <v>342</v>
      </c>
      <c r="H658" s="62">
        <v>5</v>
      </c>
      <c r="I658" s="62">
        <v>115.328824</v>
      </c>
      <c r="J658" s="62">
        <v>23.042078</v>
      </c>
      <c r="K658" s="9" t="s">
        <v>236</v>
      </c>
      <c r="L658" s="62" t="s">
        <v>236</v>
      </c>
      <c r="M658" s="9"/>
      <c r="N658" s="9"/>
      <c r="O658" s="9"/>
      <c r="P658" s="9"/>
      <c r="Q658" s="9"/>
      <c r="R658" s="9" t="s">
        <v>954</v>
      </c>
      <c r="S658" s="62" t="s">
        <v>955</v>
      </c>
      <c r="T658" s="62" t="s">
        <v>966</v>
      </c>
      <c r="U658" s="51"/>
      <c r="V658" s="62"/>
      <c r="W658" s="62"/>
      <c r="X658" s="54" t="s">
        <v>156</v>
      </c>
      <c r="Y658" s="30"/>
    </row>
    <row r="659" s="46" customFormat="1" ht="24" spans="1:25">
      <c r="A659" s="51">
        <v>652</v>
      </c>
      <c r="B659" s="62" t="s">
        <v>950</v>
      </c>
      <c r="C659" s="62" t="s">
        <v>963</v>
      </c>
      <c r="D659" s="62" t="s">
        <v>1025</v>
      </c>
      <c r="E659" s="62" t="s">
        <v>1026</v>
      </c>
      <c r="F659" s="62">
        <v>5</v>
      </c>
      <c r="G659" s="62">
        <v>15</v>
      </c>
      <c r="H659" s="62">
        <v>3</v>
      </c>
      <c r="I659" s="62">
        <v>115.290442</v>
      </c>
      <c r="J659" s="62">
        <v>23.125995</v>
      </c>
      <c r="K659" s="9" t="s">
        <v>236</v>
      </c>
      <c r="L659" s="62" t="s">
        <v>236</v>
      </c>
      <c r="M659" s="9"/>
      <c r="N659" s="9"/>
      <c r="O659" s="9"/>
      <c r="P659" s="9"/>
      <c r="Q659" s="9"/>
      <c r="R659" s="9" t="s">
        <v>954</v>
      </c>
      <c r="S659" s="62" t="s">
        <v>955</v>
      </c>
      <c r="T659" s="62" t="s">
        <v>966</v>
      </c>
      <c r="U659" s="51"/>
      <c r="V659" s="62"/>
      <c r="W659" s="62"/>
      <c r="X659" s="54" t="s">
        <v>156</v>
      </c>
      <c r="Y659" s="30"/>
    </row>
    <row r="660" s="46" customFormat="1" ht="24" spans="1:25">
      <c r="A660" s="51">
        <v>653</v>
      </c>
      <c r="B660" s="62" t="s">
        <v>950</v>
      </c>
      <c r="C660" s="62" t="s">
        <v>963</v>
      </c>
      <c r="D660" s="62" t="s">
        <v>1027</v>
      </c>
      <c r="E660" s="62" t="s">
        <v>1028</v>
      </c>
      <c r="F660" s="62">
        <v>12</v>
      </c>
      <c r="G660" s="62">
        <v>64</v>
      </c>
      <c r="H660" s="62">
        <v>10</v>
      </c>
      <c r="I660" s="62">
        <v>115.408975</v>
      </c>
      <c r="J660" s="62">
        <v>23.037862</v>
      </c>
      <c r="K660" s="9" t="s">
        <v>236</v>
      </c>
      <c r="L660" s="62" t="s">
        <v>236</v>
      </c>
      <c r="M660" s="9"/>
      <c r="N660" s="9"/>
      <c r="O660" s="9"/>
      <c r="P660" s="9"/>
      <c r="Q660" s="9"/>
      <c r="R660" s="9" t="s">
        <v>954</v>
      </c>
      <c r="S660" s="62" t="s">
        <v>955</v>
      </c>
      <c r="T660" s="62" t="s">
        <v>956</v>
      </c>
      <c r="U660" s="51"/>
      <c r="V660" s="62"/>
      <c r="W660" s="62"/>
      <c r="X660" s="54" t="s">
        <v>156</v>
      </c>
      <c r="Y660" s="30"/>
    </row>
    <row r="661" s="46" customFormat="1" ht="24" spans="1:25">
      <c r="A661" s="51">
        <v>654</v>
      </c>
      <c r="B661" s="62" t="s">
        <v>950</v>
      </c>
      <c r="C661" s="62" t="s">
        <v>963</v>
      </c>
      <c r="D661" s="62" t="s">
        <v>974</v>
      </c>
      <c r="E661" s="62" t="s">
        <v>1029</v>
      </c>
      <c r="F661" s="62">
        <v>34</v>
      </c>
      <c r="G661" s="62">
        <v>144</v>
      </c>
      <c r="H661" s="62">
        <v>6</v>
      </c>
      <c r="I661" s="62">
        <v>115.325375</v>
      </c>
      <c r="J661" s="62">
        <v>23.140755</v>
      </c>
      <c r="K661" s="9" t="s">
        <v>236</v>
      </c>
      <c r="L661" s="62" t="s">
        <v>236</v>
      </c>
      <c r="M661" s="9"/>
      <c r="N661" s="9"/>
      <c r="O661" s="9"/>
      <c r="P661" s="9"/>
      <c r="Q661" s="9"/>
      <c r="R661" s="9" t="s">
        <v>954</v>
      </c>
      <c r="S661" s="62" t="s">
        <v>955</v>
      </c>
      <c r="T661" s="62" t="s">
        <v>966</v>
      </c>
      <c r="U661" s="51"/>
      <c r="V661" s="62"/>
      <c r="W661" s="62"/>
      <c r="X661" s="54" t="s">
        <v>156</v>
      </c>
      <c r="Y661" s="30"/>
    </row>
    <row r="662" s="46" customFormat="1" ht="24" spans="1:25">
      <c r="A662" s="51">
        <v>655</v>
      </c>
      <c r="B662" s="62" t="s">
        <v>950</v>
      </c>
      <c r="C662" s="62" t="s">
        <v>963</v>
      </c>
      <c r="D662" s="62" t="s">
        <v>974</v>
      </c>
      <c r="E662" s="62" t="s">
        <v>1030</v>
      </c>
      <c r="F662" s="62">
        <v>22</v>
      </c>
      <c r="G662" s="62">
        <v>86</v>
      </c>
      <c r="H662" s="62">
        <v>8</v>
      </c>
      <c r="I662" s="62">
        <v>115.320997</v>
      </c>
      <c r="J662" s="62">
        <v>23.146279</v>
      </c>
      <c r="K662" s="9" t="s">
        <v>236</v>
      </c>
      <c r="L662" s="62" t="s">
        <v>236</v>
      </c>
      <c r="M662" s="9"/>
      <c r="N662" s="9"/>
      <c r="O662" s="9"/>
      <c r="P662" s="9"/>
      <c r="Q662" s="9"/>
      <c r="R662" s="9" t="s">
        <v>954</v>
      </c>
      <c r="S662" s="62" t="s">
        <v>955</v>
      </c>
      <c r="T662" s="62" t="s">
        <v>966</v>
      </c>
      <c r="U662" s="51"/>
      <c r="V662" s="62"/>
      <c r="W662" s="62"/>
      <c r="X662" s="54" t="s">
        <v>156</v>
      </c>
      <c r="Y662" s="30"/>
    </row>
    <row r="663" s="46" customFormat="1" ht="24" spans="1:25">
      <c r="A663" s="51">
        <v>656</v>
      </c>
      <c r="B663" s="62" t="s">
        <v>950</v>
      </c>
      <c r="C663" s="62" t="s">
        <v>963</v>
      </c>
      <c r="D663" s="62" t="s">
        <v>1031</v>
      </c>
      <c r="E663" s="62" t="s">
        <v>1032</v>
      </c>
      <c r="F663" s="62">
        <v>11</v>
      </c>
      <c r="G663" s="62">
        <v>36</v>
      </c>
      <c r="H663" s="62">
        <v>10</v>
      </c>
      <c r="I663" s="62">
        <v>115.328844</v>
      </c>
      <c r="J663" s="62">
        <v>23.131252</v>
      </c>
      <c r="K663" s="9" t="s">
        <v>236</v>
      </c>
      <c r="L663" s="62" t="s">
        <v>236</v>
      </c>
      <c r="M663" s="9"/>
      <c r="N663" s="9"/>
      <c r="O663" s="9"/>
      <c r="P663" s="9"/>
      <c r="Q663" s="9"/>
      <c r="R663" s="9" t="s">
        <v>954</v>
      </c>
      <c r="S663" s="62" t="s">
        <v>955</v>
      </c>
      <c r="T663" s="62" t="s">
        <v>966</v>
      </c>
      <c r="U663" s="51"/>
      <c r="V663" s="62"/>
      <c r="W663" s="62"/>
      <c r="X663" s="54" t="s">
        <v>156</v>
      </c>
      <c r="Y663" s="30"/>
    </row>
    <row r="664" s="46" customFormat="1" ht="24" spans="1:25">
      <c r="A664" s="51">
        <v>657</v>
      </c>
      <c r="B664" s="62" t="s">
        <v>950</v>
      </c>
      <c r="C664" s="62" t="s">
        <v>984</v>
      </c>
      <c r="D664" s="62" t="s">
        <v>1033</v>
      </c>
      <c r="E664" s="62" t="s">
        <v>1034</v>
      </c>
      <c r="F664" s="62">
        <v>60</v>
      </c>
      <c r="G664" s="62">
        <v>345</v>
      </c>
      <c r="H664" s="62">
        <v>3</v>
      </c>
      <c r="I664" s="62">
        <v>115.295283</v>
      </c>
      <c r="J664" s="62">
        <v>23.079221</v>
      </c>
      <c r="K664" s="9" t="s">
        <v>236</v>
      </c>
      <c r="L664" s="62" t="s">
        <v>236</v>
      </c>
      <c r="M664" s="9"/>
      <c r="N664" s="9"/>
      <c r="O664" s="9"/>
      <c r="P664" s="9"/>
      <c r="Q664" s="9"/>
      <c r="R664" s="9" t="s">
        <v>954</v>
      </c>
      <c r="S664" s="62" t="s">
        <v>955</v>
      </c>
      <c r="T664" s="62" t="s">
        <v>966</v>
      </c>
      <c r="U664" s="51"/>
      <c r="V664" s="9" t="s">
        <v>955</v>
      </c>
      <c r="W664" s="62" t="s">
        <v>236</v>
      </c>
      <c r="X664" s="54" t="s">
        <v>156</v>
      </c>
      <c r="Y664" s="30"/>
    </row>
    <row r="665" s="46" customFormat="1" ht="24" spans="1:25">
      <c r="A665" s="51">
        <v>658</v>
      </c>
      <c r="B665" s="62" t="s">
        <v>950</v>
      </c>
      <c r="C665" s="62" t="s">
        <v>984</v>
      </c>
      <c r="D665" s="62" t="s">
        <v>1035</v>
      </c>
      <c r="E665" s="62" t="s">
        <v>1036</v>
      </c>
      <c r="F665" s="62">
        <v>18</v>
      </c>
      <c r="G665" s="62">
        <v>85</v>
      </c>
      <c r="H665" s="62">
        <v>8</v>
      </c>
      <c r="I665" s="62">
        <v>115.245058</v>
      </c>
      <c r="J665" s="62">
        <v>22.965279</v>
      </c>
      <c r="K665" s="9" t="s">
        <v>236</v>
      </c>
      <c r="L665" s="62" t="s">
        <v>236</v>
      </c>
      <c r="M665" s="9"/>
      <c r="N665" s="9"/>
      <c r="O665" s="9"/>
      <c r="P665" s="9"/>
      <c r="Q665" s="9"/>
      <c r="R665" s="9" t="s">
        <v>954</v>
      </c>
      <c r="S665" s="62" t="s">
        <v>955</v>
      </c>
      <c r="T665" s="62" t="s">
        <v>966</v>
      </c>
      <c r="U665" s="51"/>
      <c r="V665" s="62"/>
      <c r="W665" s="62"/>
      <c r="X665" s="54" t="s">
        <v>156</v>
      </c>
      <c r="Y665" s="30"/>
    </row>
    <row r="666" s="46" customFormat="1" ht="24" spans="1:25">
      <c r="A666" s="51">
        <v>659</v>
      </c>
      <c r="B666" s="62" t="s">
        <v>950</v>
      </c>
      <c r="C666" s="62" t="s">
        <v>984</v>
      </c>
      <c r="D666" s="62" t="s">
        <v>985</v>
      </c>
      <c r="E666" s="62" t="s">
        <v>1037</v>
      </c>
      <c r="F666" s="62">
        <v>16</v>
      </c>
      <c r="G666" s="62">
        <v>45</v>
      </c>
      <c r="H666" s="62">
        <v>2</v>
      </c>
      <c r="I666" s="62">
        <v>115.270516</v>
      </c>
      <c r="J666" s="62">
        <v>23.005251</v>
      </c>
      <c r="K666" s="9" t="s">
        <v>236</v>
      </c>
      <c r="L666" s="62" t="s">
        <v>236</v>
      </c>
      <c r="M666" s="9"/>
      <c r="N666" s="9"/>
      <c r="O666" s="9"/>
      <c r="P666" s="9"/>
      <c r="Q666" s="9"/>
      <c r="R666" s="9" t="s">
        <v>954</v>
      </c>
      <c r="S666" s="62" t="s">
        <v>955</v>
      </c>
      <c r="T666" s="62" t="s">
        <v>966</v>
      </c>
      <c r="U666" s="51"/>
      <c r="V666" s="62"/>
      <c r="W666" s="62"/>
      <c r="X666" s="54" t="s">
        <v>156</v>
      </c>
      <c r="Y666" s="30"/>
    </row>
    <row r="667" s="46" customFormat="1" ht="24" spans="1:25">
      <c r="A667" s="51">
        <v>660</v>
      </c>
      <c r="B667" s="62" t="s">
        <v>950</v>
      </c>
      <c r="C667" s="62" t="s">
        <v>984</v>
      </c>
      <c r="D667" s="62" t="s">
        <v>985</v>
      </c>
      <c r="E667" s="62" t="s">
        <v>1038</v>
      </c>
      <c r="F667" s="62">
        <v>19</v>
      </c>
      <c r="G667" s="62">
        <v>85</v>
      </c>
      <c r="H667" s="62">
        <v>10</v>
      </c>
      <c r="I667" s="62">
        <v>115.270513</v>
      </c>
      <c r="J667" s="62">
        <v>23.005244</v>
      </c>
      <c r="K667" s="9" t="s">
        <v>236</v>
      </c>
      <c r="L667" s="62" t="s">
        <v>236</v>
      </c>
      <c r="M667" s="9"/>
      <c r="N667" s="9"/>
      <c r="O667" s="9"/>
      <c r="P667" s="9"/>
      <c r="Q667" s="9"/>
      <c r="R667" s="9" t="s">
        <v>954</v>
      </c>
      <c r="S667" s="62" t="s">
        <v>955</v>
      </c>
      <c r="T667" s="62" t="s">
        <v>966</v>
      </c>
      <c r="U667" s="51"/>
      <c r="V667" s="62"/>
      <c r="W667" s="62"/>
      <c r="X667" s="54" t="s">
        <v>156</v>
      </c>
      <c r="Y667" s="30"/>
    </row>
    <row r="668" s="46" customFormat="1" ht="24" spans="1:25">
      <c r="A668" s="51">
        <v>661</v>
      </c>
      <c r="B668" s="62" t="s">
        <v>950</v>
      </c>
      <c r="C668" s="62" t="s">
        <v>1039</v>
      </c>
      <c r="D668" s="62" t="s">
        <v>1040</v>
      </c>
      <c r="E668" s="62" t="s">
        <v>1041</v>
      </c>
      <c r="F668" s="62">
        <v>12</v>
      </c>
      <c r="G668" s="62">
        <v>73</v>
      </c>
      <c r="H668" s="62">
        <v>5</v>
      </c>
      <c r="I668" s="62">
        <v>115.437589</v>
      </c>
      <c r="J668" s="62">
        <v>23.139385</v>
      </c>
      <c r="K668" s="9" t="s">
        <v>236</v>
      </c>
      <c r="L668" s="62" t="s">
        <v>236</v>
      </c>
      <c r="M668" s="9"/>
      <c r="N668" s="9"/>
      <c r="O668" s="9"/>
      <c r="P668" s="9"/>
      <c r="Q668" s="9"/>
      <c r="R668" s="9" t="s">
        <v>954</v>
      </c>
      <c r="S668" s="62" t="s">
        <v>955</v>
      </c>
      <c r="T668" s="62" t="s">
        <v>966</v>
      </c>
      <c r="U668" s="51"/>
      <c r="V668" s="62"/>
      <c r="W668" s="62"/>
      <c r="X668" s="54" t="s">
        <v>156</v>
      </c>
      <c r="Y668" s="30"/>
    </row>
    <row r="669" s="46" customFormat="1" ht="24" spans="1:25">
      <c r="A669" s="51">
        <v>662</v>
      </c>
      <c r="B669" s="62" t="s">
        <v>950</v>
      </c>
      <c r="C669" s="62" t="s">
        <v>1039</v>
      </c>
      <c r="D669" s="62" t="s">
        <v>1042</v>
      </c>
      <c r="E669" s="62" t="s">
        <v>1043</v>
      </c>
      <c r="F669" s="62">
        <v>33</v>
      </c>
      <c r="G669" s="62">
        <v>166</v>
      </c>
      <c r="H669" s="62">
        <v>7</v>
      </c>
      <c r="I669" s="62">
        <v>115.494131</v>
      </c>
      <c r="J669" s="62">
        <v>23.166574</v>
      </c>
      <c r="K669" s="9" t="s">
        <v>236</v>
      </c>
      <c r="L669" s="62" t="s">
        <v>236</v>
      </c>
      <c r="M669" s="9"/>
      <c r="N669" s="9"/>
      <c r="O669" s="9"/>
      <c r="P669" s="9"/>
      <c r="Q669" s="9"/>
      <c r="R669" s="9" t="s">
        <v>954</v>
      </c>
      <c r="S669" s="62" t="s">
        <v>955</v>
      </c>
      <c r="T669" s="62" t="s">
        <v>966</v>
      </c>
      <c r="U669" s="51"/>
      <c r="V669" s="9" t="s">
        <v>955</v>
      </c>
      <c r="W669" s="62" t="s">
        <v>236</v>
      </c>
      <c r="X669" s="54" t="s">
        <v>156</v>
      </c>
      <c r="Y669" s="30"/>
    </row>
    <row r="670" s="46" customFormat="1" ht="24" spans="1:25">
      <c r="A670" s="51">
        <v>663</v>
      </c>
      <c r="B670" s="62" t="s">
        <v>950</v>
      </c>
      <c r="C670" s="62" t="s">
        <v>1039</v>
      </c>
      <c r="D670" s="62" t="s">
        <v>1042</v>
      </c>
      <c r="E670" s="62" t="s">
        <v>1044</v>
      </c>
      <c r="F670" s="62">
        <v>26</v>
      </c>
      <c r="G670" s="62">
        <v>103</v>
      </c>
      <c r="H670" s="62">
        <v>7</v>
      </c>
      <c r="I670" s="62">
        <v>115.501957</v>
      </c>
      <c r="J670" s="62">
        <v>23.168867</v>
      </c>
      <c r="K670" s="9" t="s">
        <v>236</v>
      </c>
      <c r="L670" s="62" t="s">
        <v>236</v>
      </c>
      <c r="M670" s="9"/>
      <c r="N670" s="9"/>
      <c r="O670" s="9"/>
      <c r="P670" s="9"/>
      <c r="Q670" s="9"/>
      <c r="R670" s="9" t="s">
        <v>954</v>
      </c>
      <c r="S670" s="62" t="s">
        <v>955</v>
      </c>
      <c r="T670" s="62" t="s">
        <v>966</v>
      </c>
      <c r="U670" s="51"/>
      <c r="V670" s="9" t="s">
        <v>955</v>
      </c>
      <c r="W670" s="62" t="s">
        <v>236</v>
      </c>
      <c r="X670" s="54" t="s">
        <v>156</v>
      </c>
      <c r="Y670" s="30"/>
    </row>
    <row r="671" s="46" customFormat="1" ht="24" spans="1:25">
      <c r="A671" s="51">
        <v>664</v>
      </c>
      <c r="B671" s="62" t="s">
        <v>950</v>
      </c>
      <c r="C671" s="62" t="s">
        <v>1045</v>
      </c>
      <c r="D671" s="62" t="s">
        <v>1046</v>
      </c>
      <c r="E671" s="62" t="s">
        <v>953</v>
      </c>
      <c r="F671" s="62">
        <v>31</v>
      </c>
      <c r="G671" s="62">
        <v>143</v>
      </c>
      <c r="H671" s="62">
        <v>6</v>
      </c>
      <c r="I671" s="62">
        <v>115.297452</v>
      </c>
      <c r="J671" s="62">
        <v>22.943232</v>
      </c>
      <c r="K671" s="9" t="s">
        <v>236</v>
      </c>
      <c r="L671" s="62" t="s">
        <v>236</v>
      </c>
      <c r="M671" s="9"/>
      <c r="N671" s="9"/>
      <c r="O671" s="9"/>
      <c r="P671" s="9"/>
      <c r="Q671" s="9"/>
      <c r="R671" s="9" t="s">
        <v>954</v>
      </c>
      <c r="S671" s="62" t="s">
        <v>955</v>
      </c>
      <c r="T671" s="62" t="s">
        <v>956</v>
      </c>
      <c r="U671" s="51"/>
      <c r="V671" s="62"/>
      <c r="W671" s="62"/>
      <c r="X671" s="54" t="s">
        <v>156</v>
      </c>
      <c r="Y671" s="30"/>
    </row>
    <row r="672" s="46" customFormat="1" ht="24" spans="1:25">
      <c r="A672" s="51">
        <v>665</v>
      </c>
      <c r="B672" s="62" t="s">
        <v>950</v>
      </c>
      <c r="C672" s="62" t="s">
        <v>1045</v>
      </c>
      <c r="D672" s="62" t="s">
        <v>1047</v>
      </c>
      <c r="E672" s="62" t="s">
        <v>1048</v>
      </c>
      <c r="F672" s="62">
        <v>80</v>
      </c>
      <c r="G672" s="62">
        <v>485</v>
      </c>
      <c r="H672" s="62">
        <v>2</v>
      </c>
      <c r="I672" s="62">
        <v>115.445151</v>
      </c>
      <c r="J672" s="62">
        <v>22.910926</v>
      </c>
      <c r="K672" s="9" t="s">
        <v>236</v>
      </c>
      <c r="L672" s="62" t="s">
        <v>236</v>
      </c>
      <c r="M672" s="9"/>
      <c r="N672" s="9"/>
      <c r="O672" s="9"/>
      <c r="P672" s="9"/>
      <c r="Q672" s="9"/>
      <c r="R672" s="9" t="s">
        <v>954</v>
      </c>
      <c r="S672" s="62" t="s">
        <v>955</v>
      </c>
      <c r="T672" s="62" t="s">
        <v>966</v>
      </c>
      <c r="U672" s="51"/>
      <c r="V672" s="9" t="s">
        <v>955</v>
      </c>
      <c r="W672" s="62" t="s">
        <v>236</v>
      </c>
      <c r="X672" s="54" t="s">
        <v>156</v>
      </c>
      <c r="Y672" s="30"/>
    </row>
    <row r="673" s="46" customFormat="1" ht="24" spans="1:25">
      <c r="A673" s="51">
        <v>666</v>
      </c>
      <c r="B673" s="62" t="s">
        <v>950</v>
      </c>
      <c r="C673" s="62" t="s">
        <v>1045</v>
      </c>
      <c r="D673" s="62" t="s">
        <v>1049</v>
      </c>
      <c r="E673" s="62" t="s">
        <v>1050</v>
      </c>
      <c r="F673" s="62">
        <v>8</v>
      </c>
      <c r="G673" s="62">
        <v>35</v>
      </c>
      <c r="H673" s="62">
        <v>6</v>
      </c>
      <c r="I673" s="62">
        <v>115.40138</v>
      </c>
      <c r="J673" s="62">
        <v>22.93463</v>
      </c>
      <c r="K673" s="9" t="s">
        <v>236</v>
      </c>
      <c r="L673" s="62" t="s">
        <v>236</v>
      </c>
      <c r="M673" s="9"/>
      <c r="N673" s="9"/>
      <c r="O673" s="9"/>
      <c r="P673" s="9"/>
      <c r="Q673" s="9"/>
      <c r="R673" s="9" t="s">
        <v>954</v>
      </c>
      <c r="S673" s="62" t="s">
        <v>955</v>
      </c>
      <c r="T673" s="62" t="s">
        <v>956</v>
      </c>
      <c r="U673" s="51"/>
      <c r="V673" s="62"/>
      <c r="W673" s="62"/>
      <c r="X673" s="54" t="s">
        <v>156</v>
      </c>
      <c r="Y673" s="30"/>
    </row>
    <row r="674" s="46" customFormat="1" ht="24" spans="1:25">
      <c r="A674" s="51">
        <v>667</v>
      </c>
      <c r="B674" s="62" t="s">
        <v>950</v>
      </c>
      <c r="C674" s="62" t="s">
        <v>1051</v>
      </c>
      <c r="D674" s="62" t="s">
        <v>1052</v>
      </c>
      <c r="E674" s="62" t="s">
        <v>1053</v>
      </c>
      <c r="F674" s="62">
        <v>40</v>
      </c>
      <c r="G674" s="62">
        <v>189</v>
      </c>
      <c r="H674" s="62">
        <v>9</v>
      </c>
      <c r="I674" s="62">
        <v>115.247805</v>
      </c>
      <c r="J674" s="62">
        <v>22.909167</v>
      </c>
      <c r="K674" s="9" t="s">
        <v>236</v>
      </c>
      <c r="L674" s="62" t="s">
        <v>236</v>
      </c>
      <c r="M674" s="9"/>
      <c r="N674" s="9"/>
      <c r="O674" s="9"/>
      <c r="P674" s="9"/>
      <c r="Q674" s="9"/>
      <c r="R674" s="9" t="s">
        <v>954</v>
      </c>
      <c r="S674" s="62" t="s">
        <v>955</v>
      </c>
      <c r="T674" s="62" t="s">
        <v>956</v>
      </c>
      <c r="U674" s="51"/>
      <c r="V674" s="62"/>
      <c r="W674" s="62"/>
      <c r="X674" s="54" t="s">
        <v>156</v>
      </c>
      <c r="Y674" s="30"/>
    </row>
    <row r="675" s="46" customFormat="1" ht="24" spans="1:25">
      <c r="A675" s="51">
        <v>668</v>
      </c>
      <c r="B675" s="62" t="s">
        <v>950</v>
      </c>
      <c r="C675" s="62" t="s">
        <v>1051</v>
      </c>
      <c r="D675" s="62" t="s">
        <v>1054</v>
      </c>
      <c r="E675" s="62" t="s">
        <v>1055</v>
      </c>
      <c r="F675" s="62">
        <v>33</v>
      </c>
      <c r="G675" s="62">
        <v>149</v>
      </c>
      <c r="H675" s="62">
        <v>10</v>
      </c>
      <c r="I675" s="62">
        <v>115.24250507</v>
      </c>
      <c r="J675" s="62">
        <v>22.89509373</v>
      </c>
      <c r="K675" s="9" t="s">
        <v>236</v>
      </c>
      <c r="L675" s="62" t="s">
        <v>236</v>
      </c>
      <c r="M675" s="9"/>
      <c r="N675" s="9"/>
      <c r="O675" s="9"/>
      <c r="P675" s="9"/>
      <c r="Q675" s="9"/>
      <c r="R675" s="9" t="s">
        <v>954</v>
      </c>
      <c r="S675" s="62" t="s">
        <v>955</v>
      </c>
      <c r="T675" s="62" t="s">
        <v>956</v>
      </c>
      <c r="U675" s="51"/>
      <c r="V675" s="62"/>
      <c r="W675" s="62"/>
      <c r="X675" s="54" t="s">
        <v>156</v>
      </c>
      <c r="Y675" s="30"/>
    </row>
    <row r="676" s="46" customFormat="1" ht="24" spans="1:25">
      <c r="A676" s="51">
        <v>669</v>
      </c>
      <c r="B676" s="62" t="s">
        <v>950</v>
      </c>
      <c r="C676" s="62" t="s">
        <v>1051</v>
      </c>
      <c r="D676" s="62" t="s">
        <v>1054</v>
      </c>
      <c r="E676" s="62" t="s">
        <v>1056</v>
      </c>
      <c r="F676" s="62">
        <v>30</v>
      </c>
      <c r="G676" s="62">
        <v>165</v>
      </c>
      <c r="H676" s="62">
        <v>10</v>
      </c>
      <c r="I676" s="62">
        <v>115.2478</v>
      </c>
      <c r="J676" s="62">
        <v>22.8979</v>
      </c>
      <c r="K676" s="9" t="s">
        <v>236</v>
      </c>
      <c r="L676" s="62" t="s">
        <v>236</v>
      </c>
      <c r="M676" s="9"/>
      <c r="N676" s="9"/>
      <c r="O676" s="9"/>
      <c r="P676" s="9"/>
      <c r="Q676" s="9"/>
      <c r="R676" s="9" t="s">
        <v>954</v>
      </c>
      <c r="S676" s="62" t="s">
        <v>955</v>
      </c>
      <c r="T676" s="62" t="s">
        <v>956</v>
      </c>
      <c r="U676" s="51"/>
      <c r="V676" s="62"/>
      <c r="W676" s="62"/>
      <c r="X676" s="54" t="s">
        <v>156</v>
      </c>
      <c r="Y676" s="30"/>
    </row>
    <row r="677" s="46" customFormat="1" ht="24" spans="1:25">
      <c r="A677" s="51">
        <v>670</v>
      </c>
      <c r="B677" s="62" t="s">
        <v>950</v>
      </c>
      <c r="C677" s="62" t="s">
        <v>1051</v>
      </c>
      <c r="D677" s="62" t="s">
        <v>1057</v>
      </c>
      <c r="E677" s="62" t="s">
        <v>1058</v>
      </c>
      <c r="F677" s="62">
        <v>21</v>
      </c>
      <c r="G677" s="62">
        <v>98</v>
      </c>
      <c r="H677" s="62">
        <v>2</v>
      </c>
      <c r="I677" s="62">
        <v>115.273251</v>
      </c>
      <c r="J677" s="62">
        <v>22.934224</v>
      </c>
      <c r="K677" s="9" t="s">
        <v>236</v>
      </c>
      <c r="L677" s="62" t="s">
        <v>236</v>
      </c>
      <c r="M677" s="9"/>
      <c r="N677" s="9"/>
      <c r="O677" s="9"/>
      <c r="P677" s="9"/>
      <c r="Q677" s="9"/>
      <c r="R677" s="9" t="s">
        <v>954</v>
      </c>
      <c r="S677" s="62" t="s">
        <v>955</v>
      </c>
      <c r="T677" s="62" t="s">
        <v>956</v>
      </c>
      <c r="U677" s="51"/>
      <c r="V677" s="62" t="s">
        <v>955</v>
      </c>
      <c r="W677" s="62" t="s">
        <v>236</v>
      </c>
      <c r="X677" s="54" t="s">
        <v>156</v>
      </c>
      <c r="Y677" s="30"/>
    </row>
    <row r="678" s="46" customFormat="1" ht="24" spans="1:25">
      <c r="A678" s="51">
        <v>671</v>
      </c>
      <c r="B678" s="62" t="s">
        <v>950</v>
      </c>
      <c r="C678" s="62" t="s">
        <v>1051</v>
      </c>
      <c r="D678" s="62" t="s">
        <v>1057</v>
      </c>
      <c r="E678" s="62" t="s">
        <v>1059</v>
      </c>
      <c r="F678" s="62">
        <v>10</v>
      </c>
      <c r="G678" s="62">
        <v>49</v>
      </c>
      <c r="H678" s="62">
        <v>2</v>
      </c>
      <c r="I678" s="62">
        <v>115.271254</v>
      </c>
      <c r="J678" s="62">
        <v>22.933245</v>
      </c>
      <c r="K678" s="9" t="s">
        <v>236</v>
      </c>
      <c r="L678" s="62" t="s">
        <v>236</v>
      </c>
      <c r="M678" s="9"/>
      <c r="N678" s="9"/>
      <c r="O678" s="9"/>
      <c r="P678" s="9"/>
      <c r="Q678" s="9"/>
      <c r="R678" s="9" t="s">
        <v>954</v>
      </c>
      <c r="S678" s="62" t="s">
        <v>955</v>
      </c>
      <c r="T678" s="62" t="s">
        <v>956</v>
      </c>
      <c r="U678" s="51"/>
      <c r="V678" s="62"/>
      <c r="W678" s="62"/>
      <c r="X678" s="54" t="s">
        <v>156</v>
      </c>
      <c r="Y678" s="30"/>
    </row>
    <row r="679" s="46" customFormat="1" ht="24" spans="1:25">
      <c r="A679" s="51">
        <v>672</v>
      </c>
      <c r="B679" s="62" t="s">
        <v>950</v>
      </c>
      <c r="C679" s="62" t="s">
        <v>1051</v>
      </c>
      <c r="D679" s="62" t="s">
        <v>1060</v>
      </c>
      <c r="E679" s="62" t="s">
        <v>1061</v>
      </c>
      <c r="F679" s="62">
        <v>22</v>
      </c>
      <c r="G679" s="62">
        <v>93</v>
      </c>
      <c r="H679" s="62">
        <v>5</v>
      </c>
      <c r="I679" s="62">
        <v>115.217321</v>
      </c>
      <c r="J679" s="62">
        <v>22.908221</v>
      </c>
      <c r="K679" s="9" t="s">
        <v>236</v>
      </c>
      <c r="L679" s="62" t="s">
        <v>236</v>
      </c>
      <c r="M679" s="9"/>
      <c r="N679" s="9"/>
      <c r="O679" s="9"/>
      <c r="P679" s="9"/>
      <c r="Q679" s="9"/>
      <c r="R679" s="9" t="s">
        <v>954</v>
      </c>
      <c r="S679" s="62" t="s">
        <v>955</v>
      </c>
      <c r="T679" s="62" t="s">
        <v>956</v>
      </c>
      <c r="U679" s="51"/>
      <c r="V679" s="62"/>
      <c r="W679" s="62"/>
      <c r="X679" s="54" t="s">
        <v>156</v>
      </c>
      <c r="Y679" s="30"/>
    </row>
    <row r="680" s="46" customFormat="1" ht="24" spans="1:25">
      <c r="A680" s="51">
        <v>673</v>
      </c>
      <c r="B680" s="62" t="s">
        <v>950</v>
      </c>
      <c r="C680" s="62" t="s">
        <v>1051</v>
      </c>
      <c r="D680" s="62" t="s">
        <v>1062</v>
      </c>
      <c r="E680" s="62" t="s">
        <v>1063</v>
      </c>
      <c r="F680" s="62">
        <v>37</v>
      </c>
      <c r="G680" s="62">
        <v>206</v>
      </c>
      <c r="H680" s="62">
        <v>6</v>
      </c>
      <c r="I680" s="62">
        <v>115.255712</v>
      </c>
      <c r="J680" s="62">
        <v>22.908522</v>
      </c>
      <c r="K680" s="9" t="s">
        <v>236</v>
      </c>
      <c r="L680" s="62" t="s">
        <v>236</v>
      </c>
      <c r="M680" s="9"/>
      <c r="N680" s="9"/>
      <c r="O680" s="9"/>
      <c r="P680" s="9"/>
      <c r="Q680" s="9"/>
      <c r="R680" s="9" t="s">
        <v>954</v>
      </c>
      <c r="S680" s="62" t="s">
        <v>955</v>
      </c>
      <c r="T680" s="62" t="s">
        <v>956</v>
      </c>
      <c r="U680" s="51"/>
      <c r="V680" s="62"/>
      <c r="W680" s="62"/>
      <c r="X680" s="54" t="s">
        <v>156</v>
      </c>
      <c r="Y680" s="30"/>
    </row>
    <row r="681" s="46" customFormat="1" ht="24" spans="1:25">
      <c r="A681" s="51">
        <v>674</v>
      </c>
      <c r="B681" s="62" t="s">
        <v>950</v>
      </c>
      <c r="C681" s="62" t="s">
        <v>1051</v>
      </c>
      <c r="D681" s="62" t="s">
        <v>1062</v>
      </c>
      <c r="E681" s="62" t="s">
        <v>1064</v>
      </c>
      <c r="F681" s="62">
        <v>23</v>
      </c>
      <c r="G681" s="62">
        <v>112</v>
      </c>
      <c r="H681" s="62">
        <v>5</v>
      </c>
      <c r="I681" s="62">
        <v>115.280623</v>
      </c>
      <c r="J681" s="62">
        <v>22.901445</v>
      </c>
      <c r="K681" s="9" t="s">
        <v>236</v>
      </c>
      <c r="L681" s="62" t="s">
        <v>236</v>
      </c>
      <c r="M681" s="9"/>
      <c r="N681" s="9"/>
      <c r="O681" s="9"/>
      <c r="P681" s="9"/>
      <c r="Q681" s="9"/>
      <c r="R681" s="9" t="s">
        <v>954</v>
      </c>
      <c r="S681" s="62" t="s">
        <v>955</v>
      </c>
      <c r="T681" s="62" t="s">
        <v>956</v>
      </c>
      <c r="U681" s="51"/>
      <c r="V681" s="62"/>
      <c r="W681" s="62"/>
      <c r="X681" s="54" t="s">
        <v>156</v>
      </c>
      <c r="Y681" s="30"/>
    </row>
    <row r="682" s="46" customFormat="1" ht="24" spans="1:25">
      <c r="A682" s="51">
        <v>675</v>
      </c>
      <c r="B682" s="62" t="s">
        <v>950</v>
      </c>
      <c r="C682" s="62" t="s">
        <v>1051</v>
      </c>
      <c r="D682" s="62" t="s">
        <v>1062</v>
      </c>
      <c r="E682" s="62" t="s">
        <v>1065</v>
      </c>
      <c r="F682" s="62">
        <v>29</v>
      </c>
      <c r="G682" s="62">
        <v>141</v>
      </c>
      <c r="H682" s="62">
        <v>7</v>
      </c>
      <c r="I682" s="62">
        <v>115.254332</v>
      </c>
      <c r="J682" s="62">
        <v>22.904942</v>
      </c>
      <c r="K682" s="9" t="s">
        <v>236</v>
      </c>
      <c r="L682" s="62" t="s">
        <v>236</v>
      </c>
      <c r="M682" s="9"/>
      <c r="N682" s="9"/>
      <c r="O682" s="9"/>
      <c r="P682" s="9"/>
      <c r="Q682" s="9"/>
      <c r="R682" s="9" t="s">
        <v>954</v>
      </c>
      <c r="S682" s="62" t="s">
        <v>955</v>
      </c>
      <c r="T682" s="62" t="s">
        <v>956</v>
      </c>
      <c r="U682" s="51"/>
      <c r="V682" s="62"/>
      <c r="W682" s="62"/>
      <c r="X682" s="54" t="s">
        <v>156</v>
      </c>
      <c r="Y682" s="30"/>
    </row>
    <row r="683" s="46" customFormat="1" ht="24" spans="1:25">
      <c r="A683" s="51">
        <v>676</v>
      </c>
      <c r="B683" s="62" t="s">
        <v>950</v>
      </c>
      <c r="C683" s="62" t="s">
        <v>1051</v>
      </c>
      <c r="D683" s="62" t="s">
        <v>1062</v>
      </c>
      <c r="E683" s="62" t="s">
        <v>1066</v>
      </c>
      <c r="F683" s="62">
        <v>26</v>
      </c>
      <c r="G683" s="62">
        <v>135</v>
      </c>
      <c r="H683" s="62">
        <v>7</v>
      </c>
      <c r="I683" s="62">
        <v>115.252112</v>
      </c>
      <c r="J683" s="62">
        <v>22.892832</v>
      </c>
      <c r="K683" s="9" t="s">
        <v>236</v>
      </c>
      <c r="L683" s="62" t="s">
        <v>236</v>
      </c>
      <c r="M683" s="9"/>
      <c r="N683" s="9"/>
      <c r="O683" s="9"/>
      <c r="P683" s="9"/>
      <c r="Q683" s="9"/>
      <c r="R683" s="9" t="s">
        <v>954</v>
      </c>
      <c r="S683" s="62" t="s">
        <v>955</v>
      </c>
      <c r="T683" s="62" t="s">
        <v>956</v>
      </c>
      <c r="U683" s="51"/>
      <c r="V683" s="62"/>
      <c r="W683" s="62"/>
      <c r="X683" s="54" t="s">
        <v>156</v>
      </c>
      <c r="Y683" s="30"/>
    </row>
    <row r="684" s="46" customFormat="1" ht="24" spans="1:25">
      <c r="A684" s="51">
        <v>677</v>
      </c>
      <c r="B684" s="62" t="s">
        <v>950</v>
      </c>
      <c r="C684" s="62" t="s">
        <v>1051</v>
      </c>
      <c r="D684" s="62" t="s">
        <v>1062</v>
      </c>
      <c r="E684" s="62" t="s">
        <v>1067</v>
      </c>
      <c r="F684" s="62">
        <v>17</v>
      </c>
      <c r="G684" s="62">
        <v>77</v>
      </c>
      <c r="H684" s="62">
        <v>6</v>
      </c>
      <c r="I684" s="62">
        <v>115.247432</v>
      </c>
      <c r="J684" s="62">
        <v>22.903854</v>
      </c>
      <c r="K684" s="9" t="s">
        <v>236</v>
      </c>
      <c r="L684" s="62" t="s">
        <v>236</v>
      </c>
      <c r="M684" s="9"/>
      <c r="N684" s="9"/>
      <c r="O684" s="9"/>
      <c r="P684" s="9"/>
      <c r="Q684" s="9"/>
      <c r="R684" s="9" t="s">
        <v>954</v>
      </c>
      <c r="S684" s="62" t="s">
        <v>955</v>
      </c>
      <c r="T684" s="62" t="s">
        <v>956</v>
      </c>
      <c r="U684" s="51"/>
      <c r="V684" s="62"/>
      <c r="W684" s="62"/>
      <c r="X684" s="54" t="s">
        <v>156</v>
      </c>
      <c r="Y684" s="30"/>
    </row>
    <row r="685" s="46" customFormat="1" ht="24" spans="1:25">
      <c r="A685" s="51">
        <v>678</v>
      </c>
      <c r="B685" s="62" t="s">
        <v>950</v>
      </c>
      <c r="C685" s="62" t="s">
        <v>1051</v>
      </c>
      <c r="D685" s="62" t="s">
        <v>1062</v>
      </c>
      <c r="E685" s="62" t="s">
        <v>1068</v>
      </c>
      <c r="F685" s="62">
        <v>28</v>
      </c>
      <c r="G685" s="62">
        <v>123</v>
      </c>
      <c r="H685" s="62">
        <v>7</v>
      </c>
      <c r="I685" s="62">
        <v>115.256022</v>
      </c>
      <c r="J685" s="62">
        <v>22.900823</v>
      </c>
      <c r="K685" s="9" t="s">
        <v>236</v>
      </c>
      <c r="L685" s="62" t="s">
        <v>236</v>
      </c>
      <c r="M685" s="9"/>
      <c r="N685" s="9"/>
      <c r="O685" s="9"/>
      <c r="P685" s="9"/>
      <c r="Q685" s="9"/>
      <c r="R685" s="9" t="s">
        <v>954</v>
      </c>
      <c r="S685" s="62" t="s">
        <v>955</v>
      </c>
      <c r="T685" s="62" t="s">
        <v>956</v>
      </c>
      <c r="U685" s="51"/>
      <c r="V685" s="62"/>
      <c r="W685" s="62"/>
      <c r="X685" s="54" t="s">
        <v>156</v>
      </c>
      <c r="Y685" s="30"/>
    </row>
    <row r="686" s="46" customFormat="1" ht="24" spans="1:25">
      <c r="A686" s="51">
        <v>679</v>
      </c>
      <c r="B686" s="62" t="s">
        <v>950</v>
      </c>
      <c r="C686" s="62" t="s">
        <v>1051</v>
      </c>
      <c r="D686" s="62" t="s">
        <v>1069</v>
      </c>
      <c r="E686" s="62" t="s">
        <v>1000</v>
      </c>
      <c r="F686" s="62">
        <v>14</v>
      </c>
      <c r="G686" s="62">
        <v>72</v>
      </c>
      <c r="H686" s="62">
        <v>4</v>
      </c>
      <c r="I686" s="62">
        <v>115.275732</v>
      </c>
      <c r="J686" s="62">
        <v>22.930523</v>
      </c>
      <c r="K686" s="9" t="s">
        <v>236</v>
      </c>
      <c r="L686" s="62" t="s">
        <v>236</v>
      </c>
      <c r="M686" s="9"/>
      <c r="N686" s="9"/>
      <c r="O686" s="9"/>
      <c r="P686" s="9"/>
      <c r="Q686" s="9"/>
      <c r="R686" s="9" t="s">
        <v>954</v>
      </c>
      <c r="S686" s="62" t="s">
        <v>955</v>
      </c>
      <c r="T686" s="62" t="s">
        <v>956</v>
      </c>
      <c r="U686" s="51"/>
      <c r="V686" s="9" t="s">
        <v>955</v>
      </c>
      <c r="W686" s="62" t="s">
        <v>236</v>
      </c>
      <c r="X686" s="54" t="s">
        <v>156</v>
      </c>
      <c r="Y686" s="30"/>
    </row>
    <row r="687" s="46" customFormat="1" ht="24" spans="1:25">
      <c r="A687" s="51">
        <v>680</v>
      </c>
      <c r="B687" s="62" t="s">
        <v>950</v>
      </c>
      <c r="C687" s="62" t="s">
        <v>1051</v>
      </c>
      <c r="D687" s="62" t="s">
        <v>1069</v>
      </c>
      <c r="E687" s="62" t="s">
        <v>1070</v>
      </c>
      <c r="F687" s="62">
        <v>7</v>
      </c>
      <c r="G687" s="62">
        <v>38</v>
      </c>
      <c r="H687" s="62">
        <v>2</v>
      </c>
      <c r="I687" s="62">
        <v>115.271423</v>
      </c>
      <c r="J687" s="62">
        <v>22.918622</v>
      </c>
      <c r="K687" s="9" t="s">
        <v>236</v>
      </c>
      <c r="L687" s="62" t="s">
        <v>236</v>
      </c>
      <c r="M687" s="9"/>
      <c r="N687" s="9"/>
      <c r="O687" s="9"/>
      <c r="P687" s="9"/>
      <c r="Q687" s="9"/>
      <c r="R687" s="9" t="s">
        <v>954</v>
      </c>
      <c r="S687" s="62" t="s">
        <v>955</v>
      </c>
      <c r="T687" s="62" t="s">
        <v>956</v>
      </c>
      <c r="U687" s="51"/>
      <c r="V687" s="9" t="s">
        <v>955</v>
      </c>
      <c r="W687" s="62" t="s">
        <v>236</v>
      </c>
      <c r="X687" s="54" t="s">
        <v>156</v>
      </c>
      <c r="Y687" s="30"/>
    </row>
    <row r="688" s="46" customFormat="1" ht="24" spans="1:25">
      <c r="A688" s="51">
        <v>681</v>
      </c>
      <c r="B688" s="62" t="s">
        <v>950</v>
      </c>
      <c r="C688" s="62" t="s">
        <v>1051</v>
      </c>
      <c r="D688" s="62" t="s">
        <v>1069</v>
      </c>
      <c r="E688" s="62" t="s">
        <v>1071</v>
      </c>
      <c r="F688" s="62">
        <v>24</v>
      </c>
      <c r="G688" s="62">
        <v>99</v>
      </c>
      <c r="H688" s="62">
        <v>10</v>
      </c>
      <c r="I688" s="62">
        <v>115.283256</v>
      </c>
      <c r="J688" s="62">
        <v>22.942234</v>
      </c>
      <c r="K688" s="9" t="s">
        <v>236</v>
      </c>
      <c r="L688" s="62" t="s">
        <v>236</v>
      </c>
      <c r="M688" s="9"/>
      <c r="N688" s="9"/>
      <c r="O688" s="9"/>
      <c r="P688" s="9"/>
      <c r="Q688" s="9"/>
      <c r="R688" s="9" t="s">
        <v>954</v>
      </c>
      <c r="S688" s="62" t="s">
        <v>955</v>
      </c>
      <c r="T688" s="62" t="s">
        <v>956</v>
      </c>
      <c r="U688" s="51"/>
      <c r="V688" s="62"/>
      <c r="W688" s="62"/>
      <c r="X688" s="54" t="s">
        <v>156</v>
      </c>
      <c r="Y688" s="30"/>
    </row>
    <row r="689" s="46" customFormat="1" ht="24" spans="1:25">
      <c r="A689" s="51">
        <v>682</v>
      </c>
      <c r="B689" s="62" t="s">
        <v>950</v>
      </c>
      <c r="C689" s="62" t="s">
        <v>1051</v>
      </c>
      <c r="D689" s="62" t="s">
        <v>1069</v>
      </c>
      <c r="E689" s="62" t="s">
        <v>1072</v>
      </c>
      <c r="F689" s="62">
        <v>7</v>
      </c>
      <c r="G689" s="62">
        <v>38</v>
      </c>
      <c r="H689" s="62">
        <v>2</v>
      </c>
      <c r="I689" s="62">
        <v>115.271723</v>
      </c>
      <c r="J689" s="62">
        <v>22.918622</v>
      </c>
      <c r="K689" s="9" t="s">
        <v>236</v>
      </c>
      <c r="L689" s="62" t="s">
        <v>236</v>
      </c>
      <c r="M689" s="9"/>
      <c r="N689" s="9"/>
      <c r="O689" s="9"/>
      <c r="P689" s="9"/>
      <c r="Q689" s="9"/>
      <c r="R689" s="9" t="s">
        <v>954</v>
      </c>
      <c r="S689" s="62" t="s">
        <v>955</v>
      </c>
      <c r="T689" s="62" t="s">
        <v>956</v>
      </c>
      <c r="U689" s="51"/>
      <c r="V689" s="62"/>
      <c r="W689" s="62"/>
      <c r="X689" s="54" t="s">
        <v>156</v>
      </c>
      <c r="Y689" s="30"/>
    </row>
    <row r="690" s="46" customFormat="1" ht="24" spans="1:25">
      <c r="A690" s="51">
        <v>683</v>
      </c>
      <c r="B690" s="62" t="s">
        <v>950</v>
      </c>
      <c r="C690" s="62" t="s">
        <v>1051</v>
      </c>
      <c r="D690" s="62" t="s">
        <v>1073</v>
      </c>
      <c r="E690" s="62" t="s">
        <v>1074</v>
      </c>
      <c r="F690" s="62">
        <v>34</v>
      </c>
      <c r="G690" s="62">
        <v>181</v>
      </c>
      <c r="H690" s="62">
        <v>2</v>
      </c>
      <c r="I690" s="62">
        <v>115.29597759</v>
      </c>
      <c r="J690" s="62">
        <v>22.9196325</v>
      </c>
      <c r="K690" s="9" t="s">
        <v>236</v>
      </c>
      <c r="L690" s="62" t="s">
        <v>236</v>
      </c>
      <c r="M690" s="9"/>
      <c r="N690" s="9"/>
      <c r="O690" s="9"/>
      <c r="P690" s="9"/>
      <c r="Q690" s="9"/>
      <c r="R690" s="9" t="s">
        <v>954</v>
      </c>
      <c r="S690" s="62" t="s">
        <v>955</v>
      </c>
      <c r="T690" s="62" t="s">
        <v>956</v>
      </c>
      <c r="U690" s="51"/>
      <c r="V690" s="62" t="s">
        <v>955</v>
      </c>
      <c r="W690" s="62" t="s">
        <v>236</v>
      </c>
      <c r="X690" s="54" t="s">
        <v>156</v>
      </c>
      <c r="Y690" s="30"/>
    </row>
    <row r="691" s="46" customFormat="1" ht="24" spans="1:25">
      <c r="A691" s="51">
        <v>684</v>
      </c>
      <c r="B691" s="62" t="s">
        <v>950</v>
      </c>
      <c r="C691" s="62" t="s">
        <v>1051</v>
      </c>
      <c r="D691" s="62" t="s">
        <v>1075</v>
      </c>
      <c r="E691" s="62" t="s">
        <v>1076</v>
      </c>
      <c r="F691" s="62">
        <v>29</v>
      </c>
      <c r="G691" s="62">
        <v>122</v>
      </c>
      <c r="H691" s="62">
        <v>7</v>
      </c>
      <c r="I691" s="62">
        <v>115.283422</v>
      </c>
      <c r="J691" s="62">
        <v>22.899832</v>
      </c>
      <c r="K691" s="9" t="s">
        <v>236</v>
      </c>
      <c r="L691" s="62" t="s">
        <v>236</v>
      </c>
      <c r="M691" s="9"/>
      <c r="N691" s="9"/>
      <c r="O691" s="9"/>
      <c r="P691" s="9"/>
      <c r="Q691" s="9"/>
      <c r="R691" s="9" t="s">
        <v>954</v>
      </c>
      <c r="S691" s="62" t="s">
        <v>955</v>
      </c>
      <c r="T691" s="62" t="s">
        <v>956</v>
      </c>
      <c r="U691" s="51"/>
      <c r="V691" s="62"/>
      <c r="W691" s="62"/>
      <c r="X691" s="54" t="s">
        <v>156</v>
      </c>
      <c r="Y691" s="30"/>
    </row>
    <row r="692" s="46" customFormat="1" ht="24" spans="1:25">
      <c r="A692" s="51">
        <v>685</v>
      </c>
      <c r="B692" s="62" t="s">
        <v>950</v>
      </c>
      <c r="C692" s="62" t="s">
        <v>1051</v>
      </c>
      <c r="D692" s="62" t="s">
        <v>1075</v>
      </c>
      <c r="E692" s="62" t="s">
        <v>1077</v>
      </c>
      <c r="F692" s="62">
        <v>18</v>
      </c>
      <c r="G692" s="62">
        <v>100</v>
      </c>
      <c r="H692" s="62">
        <v>9</v>
      </c>
      <c r="I692" s="62">
        <v>115.122022</v>
      </c>
      <c r="J692" s="62">
        <v>22.901723</v>
      </c>
      <c r="K692" s="9" t="s">
        <v>236</v>
      </c>
      <c r="L692" s="62" t="s">
        <v>236</v>
      </c>
      <c r="M692" s="9"/>
      <c r="N692" s="9"/>
      <c r="O692" s="9"/>
      <c r="P692" s="9"/>
      <c r="Q692" s="9"/>
      <c r="R692" s="9" t="s">
        <v>954</v>
      </c>
      <c r="S692" s="62" t="s">
        <v>955</v>
      </c>
      <c r="T692" s="62" t="s">
        <v>956</v>
      </c>
      <c r="U692" s="51"/>
      <c r="V692" s="62"/>
      <c r="W692" s="62"/>
      <c r="X692" s="54" t="s">
        <v>156</v>
      </c>
      <c r="Y692" s="30"/>
    </row>
    <row r="693" s="46" customFormat="1" ht="24" spans="1:25">
      <c r="A693" s="51">
        <v>686</v>
      </c>
      <c r="B693" s="62" t="s">
        <v>950</v>
      </c>
      <c r="C693" s="62" t="s">
        <v>1051</v>
      </c>
      <c r="D693" s="62" t="s">
        <v>1075</v>
      </c>
      <c r="E693" s="62" t="s">
        <v>1078</v>
      </c>
      <c r="F693" s="62">
        <v>20</v>
      </c>
      <c r="G693" s="62">
        <v>107</v>
      </c>
      <c r="H693" s="62">
        <v>4</v>
      </c>
      <c r="I693" s="62">
        <v>115.272822</v>
      </c>
      <c r="J693" s="62">
        <v>22.907322</v>
      </c>
      <c r="K693" s="9" t="s">
        <v>236</v>
      </c>
      <c r="L693" s="62" t="s">
        <v>236</v>
      </c>
      <c r="M693" s="9"/>
      <c r="N693" s="9"/>
      <c r="O693" s="9"/>
      <c r="P693" s="9"/>
      <c r="Q693" s="9"/>
      <c r="R693" s="9" t="s">
        <v>954</v>
      </c>
      <c r="S693" s="62" t="s">
        <v>955</v>
      </c>
      <c r="T693" s="62" t="s">
        <v>956</v>
      </c>
      <c r="U693" s="51"/>
      <c r="V693" s="62"/>
      <c r="W693" s="62"/>
      <c r="X693" s="54" t="s">
        <v>156</v>
      </c>
      <c r="Y693" s="30"/>
    </row>
    <row r="694" s="46" customFormat="1" ht="24" spans="1:25">
      <c r="A694" s="51">
        <v>687</v>
      </c>
      <c r="B694" s="62" t="s">
        <v>950</v>
      </c>
      <c r="C694" s="62" t="s">
        <v>993</v>
      </c>
      <c r="D694" s="62" t="s">
        <v>1079</v>
      </c>
      <c r="E694" s="62" t="s">
        <v>1080</v>
      </c>
      <c r="F694" s="62">
        <v>20</v>
      </c>
      <c r="G694" s="62">
        <v>204</v>
      </c>
      <c r="H694" s="62">
        <v>10</v>
      </c>
      <c r="I694" s="62">
        <v>115.440911</v>
      </c>
      <c r="J694" s="62">
        <v>23.013979</v>
      </c>
      <c r="K694" s="9" t="s">
        <v>236</v>
      </c>
      <c r="L694" s="62" t="s">
        <v>236</v>
      </c>
      <c r="M694" s="9"/>
      <c r="N694" s="9"/>
      <c r="O694" s="9"/>
      <c r="P694" s="9"/>
      <c r="Q694" s="9"/>
      <c r="R694" s="9" t="s">
        <v>954</v>
      </c>
      <c r="S694" s="62" t="s">
        <v>955</v>
      </c>
      <c r="T694" s="62" t="s">
        <v>966</v>
      </c>
      <c r="U694" s="51"/>
      <c r="V694" s="62"/>
      <c r="W694" s="62"/>
      <c r="X694" s="54" t="s">
        <v>156</v>
      </c>
      <c r="Y694" s="30"/>
    </row>
    <row r="695" s="46" customFormat="1" ht="24" spans="1:25">
      <c r="A695" s="51">
        <v>688</v>
      </c>
      <c r="B695" s="62" t="s">
        <v>950</v>
      </c>
      <c r="C695" s="62" t="s">
        <v>993</v>
      </c>
      <c r="D695" s="62" t="s">
        <v>1079</v>
      </c>
      <c r="E695" s="62" t="s">
        <v>1081</v>
      </c>
      <c r="F695" s="62">
        <v>20</v>
      </c>
      <c r="G695" s="62">
        <v>102</v>
      </c>
      <c r="H695" s="62">
        <v>4</v>
      </c>
      <c r="I695" s="62">
        <v>115.444275</v>
      </c>
      <c r="J695" s="62">
        <v>23.018051</v>
      </c>
      <c r="K695" s="9" t="s">
        <v>236</v>
      </c>
      <c r="L695" s="62" t="s">
        <v>236</v>
      </c>
      <c r="M695" s="9"/>
      <c r="N695" s="9"/>
      <c r="O695" s="9"/>
      <c r="P695" s="9"/>
      <c r="Q695" s="9"/>
      <c r="R695" s="9" t="s">
        <v>954</v>
      </c>
      <c r="S695" s="62" t="s">
        <v>955</v>
      </c>
      <c r="T695" s="62" t="s">
        <v>966</v>
      </c>
      <c r="U695" s="51"/>
      <c r="V695" s="62"/>
      <c r="W695" s="62"/>
      <c r="X695" s="54" t="s">
        <v>156</v>
      </c>
      <c r="Y695" s="30"/>
    </row>
    <row r="696" s="46" customFormat="1" ht="24" spans="1:25">
      <c r="A696" s="51">
        <v>689</v>
      </c>
      <c r="B696" s="62" t="s">
        <v>950</v>
      </c>
      <c r="C696" s="62" t="s">
        <v>993</v>
      </c>
      <c r="D696" s="62" t="s">
        <v>994</v>
      </c>
      <c r="E696" s="62" t="s">
        <v>1010</v>
      </c>
      <c r="F696" s="62">
        <v>35</v>
      </c>
      <c r="G696" s="62">
        <v>225</v>
      </c>
      <c r="H696" s="62">
        <v>5</v>
      </c>
      <c r="I696" s="62">
        <v>115.620245</v>
      </c>
      <c r="J696" s="62">
        <v>22.87076</v>
      </c>
      <c r="K696" s="9" t="s">
        <v>236</v>
      </c>
      <c r="L696" s="62" t="s">
        <v>236</v>
      </c>
      <c r="M696" s="9"/>
      <c r="N696" s="9"/>
      <c r="O696" s="9"/>
      <c r="P696" s="9"/>
      <c r="Q696" s="9"/>
      <c r="R696" s="9" t="s">
        <v>954</v>
      </c>
      <c r="S696" s="62" t="s">
        <v>955</v>
      </c>
      <c r="T696" s="62" t="s">
        <v>966</v>
      </c>
      <c r="U696" s="51"/>
      <c r="V696" s="62"/>
      <c r="W696" s="62"/>
      <c r="X696" s="54" t="s">
        <v>156</v>
      </c>
      <c r="Y696" s="30"/>
    </row>
    <row r="697" s="46" customFormat="1" ht="24" spans="1:25">
      <c r="A697" s="51">
        <v>690</v>
      </c>
      <c r="B697" s="62" t="s">
        <v>950</v>
      </c>
      <c r="C697" s="62" t="s">
        <v>993</v>
      </c>
      <c r="D697" s="62" t="s">
        <v>994</v>
      </c>
      <c r="E697" s="62" t="s">
        <v>1082</v>
      </c>
      <c r="F697" s="62">
        <v>28</v>
      </c>
      <c r="G697" s="62">
        <v>169</v>
      </c>
      <c r="H697" s="62">
        <v>10</v>
      </c>
      <c r="I697" s="62">
        <v>115.475625</v>
      </c>
      <c r="J697" s="62">
        <v>23.050269</v>
      </c>
      <c r="K697" s="9" t="s">
        <v>236</v>
      </c>
      <c r="L697" s="62" t="s">
        <v>236</v>
      </c>
      <c r="M697" s="9"/>
      <c r="N697" s="9"/>
      <c r="O697" s="9"/>
      <c r="P697" s="9"/>
      <c r="Q697" s="9"/>
      <c r="R697" s="9" t="s">
        <v>954</v>
      </c>
      <c r="S697" s="62" t="s">
        <v>955</v>
      </c>
      <c r="T697" s="62" t="s">
        <v>966</v>
      </c>
      <c r="U697" s="51"/>
      <c r="V697" s="9" t="s">
        <v>955</v>
      </c>
      <c r="W697" s="62" t="s">
        <v>236</v>
      </c>
      <c r="X697" s="54" t="s">
        <v>156</v>
      </c>
      <c r="Y697" s="30"/>
    </row>
    <row r="698" s="46" customFormat="1" ht="24" spans="1:25">
      <c r="A698" s="51">
        <v>691</v>
      </c>
      <c r="B698" s="62" t="s">
        <v>950</v>
      </c>
      <c r="C698" s="62" t="s">
        <v>993</v>
      </c>
      <c r="D698" s="62" t="s">
        <v>994</v>
      </c>
      <c r="E698" s="62" t="s">
        <v>1083</v>
      </c>
      <c r="F698" s="62">
        <v>60</v>
      </c>
      <c r="G698" s="62">
        <v>349</v>
      </c>
      <c r="H698" s="62">
        <v>8</v>
      </c>
      <c r="I698" s="62">
        <v>115.456009</v>
      </c>
      <c r="J698" s="62">
        <v>23.032937</v>
      </c>
      <c r="K698" s="9" t="s">
        <v>236</v>
      </c>
      <c r="L698" s="62" t="s">
        <v>236</v>
      </c>
      <c r="M698" s="9"/>
      <c r="N698" s="9"/>
      <c r="O698" s="9"/>
      <c r="P698" s="9"/>
      <c r="Q698" s="9"/>
      <c r="R698" s="9" t="s">
        <v>954</v>
      </c>
      <c r="S698" s="62" t="s">
        <v>955</v>
      </c>
      <c r="T698" s="62" t="s">
        <v>966</v>
      </c>
      <c r="U698" s="51"/>
      <c r="V698" s="9" t="s">
        <v>955</v>
      </c>
      <c r="W698" s="62" t="s">
        <v>236</v>
      </c>
      <c r="X698" s="54" t="s">
        <v>156</v>
      </c>
      <c r="Y698" s="30"/>
    </row>
    <row r="699" s="46" customFormat="1" ht="24" spans="1:25">
      <c r="A699" s="51">
        <v>692</v>
      </c>
      <c r="B699" s="62" t="s">
        <v>950</v>
      </c>
      <c r="C699" s="62" t="s">
        <v>993</v>
      </c>
      <c r="D699" s="62" t="s">
        <v>1084</v>
      </c>
      <c r="E699" s="62" t="s">
        <v>1024</v>
      </c>
      <c r="F699" s="62">
        <v>28</v>
      </c>
      <c r="G699" s="62">
        <v>155</v>
      </c>
      <c r="H699" s="62">
        <v>10</v>
      </c>
      <c r="I699" s="62">
        <v>115.328824</v>
      </c>
      <c r="J699" s="62">
        <v>23.042078</v>
      </c>
      <c r="K699" s="9" t="s">
        <v>236</v>
      </c>
      <c r="L699" s="62" t="s">
        <v>236</v>
      </c>
      <c r="M699" s="9"/>
      <c r="N699" s="9"/>
      <c r="O699" s="9"/>
      <c r="P699" s="9"/>
      <c r="Q699" s="9"/>
      <c r="R699" s="9" t="s">
        <v>954</v>
      </c>
      <c r="S699" s="62" t="s">
        <v>955</v>
      </c>
      <c r="T699" s="62" t="s">
        <v>966</v>
      </c>
      <c r="U699" s="51"/>
      <c r="V699" s="9" t="s">
        <v>955</v>
      </c>
      <c r="W699" s="62" t="s">
        <v>236</v>
      </c>
      <c r="X699" s="54" t="s">
        <v>156</v>
      </c>
      <c r="Y699" s="30"/>
    </row>
    <row r="700" s="46" customFormat="1" ht="24" spans="1:25">
      <c r="A700" s="51">
        <v>693</v>
      </c>
      <c r="B700" s="62" t="s">
        <v>950</v>
      </c>
      <c r="C700" s="62" t="s">
        <v>993</v>
      </c>
      <c r="D700" s="62" t="s">
        <v>1085</v>
      </c>
      <c r="E700" s="62" t="s">
        <v>1086</v>
      </c>
      <c r="F700" s="62">
        <v>63</v>
      </c>
      <c r="G700" s="62">
        <v>415</v>
      </c>
      <c r="H700" s="62">
        <v>10</v>
      </c>
      <c r="I700" s="62">
        <v>115.438297</v>
      </c>
      <c r="J700" s="62">
        <v>23.096415</v>
      </c>
      <c r="K700" s="9" t="s">
        <v>236</v>
      </c>
      <c r="L700" s="62" t="s">
        <v>236</v>
      </c>
      <c r="M700" s="9"/>
      <c r="N700" s="9"/>
      <c r="O700" s="9"/>
      <c r="P700" s="9"/>
      <c r="Q700" s="9"/>
      <c r="R700" s="9" t="s">
        <v>954</v>
      </c>
      <c r="S700" s="62" t="s">
        <v>955</v>
      </c>
      <c r="T700" s="62" t="s">
        <v>956</v>
      </c>
      <c r="U700" s="51"/>
      <c r="V700" s="9" t="s">
        <v>955</v>
      </c>
      <c r="W700" s="62" t="s">
        <v>236</v>
      </c>
      <c r="X700" s="54" t="s">
        <v>156</v>
      </c>
      <c r="Y700" s="30"/>
    </row>
    <row r="701" s="46" customFormat="1" ht="24" spans="1:25">
      <c r="A701" s="51">
        <v>694</v>
      </c>
      <c r="B701" s="62" t="s">
        <v>950</v>
      </c>
      <c r="C701" s="62" t="s">
        <v>997</v>
      </c>
      <c r="D701" s="62" t="s">
        <v>1087</v>
      </c>
      <c r="E701" s="62" t="s">
        <v>1088</v>
      </c>
      <c r="F701" s="62">
        <v>25</v>
      </c>
      <c r="G701" s="62">
        <v>107</v>
      </c>
      <c r="H701" s="62">
        <v>4</v>
      </c>
      <c r="I701" s="62">
        <v>115.39898</v>
      </c>
      <c r="J701" s="62">
        <v>22.849735</v>
      </c>
      <c r="K701" s="9" t="s">
        <v>236</v>
      </c>
      <c r="L701" s="62" t="s">
        <v>236</v>
      </c>
      <c r="M701" s="9"/>
      <c r="N701" s="9"/>
      <c r="O701" s="9"/>
      <c r="P701" s="9"/>
      <c r="Q701" s="9"/>
      <c r="R701" s="9" t="s">
        <v>954</v>
      </c>
      <c r="S701" s="62" t="s">
        <v>955</v>
      </c>
      <c r="T701" s="62" t="s">
        <v>966</v>
      </c>
      <c r="U701" s="51"/>
      <c r="V701" s="62"/>
      <c r="W701" s="62"/>
      <c r="X701" s="54" t="s">
        <v>156</v>
      </c>
      <c r="Y701" s="30"/>
    </row>
    <row r="702" s="46" customFormat="1" ht="24" spans="1:25">
      <c r="A702" s="51">
        <v>695</v>
      </c>
      <c r="B702" s="62" t="s">
        <v>950</v>
      </c>
      <c r="C702" s="62" t="s">
        <v>1012</v>
      </c>
      <c r="D702" s="9" t="s">
        <v>1089</v>
      </c>
      <c r="E702" s="62" t="s">
        <v>1090</v>
      </c>
      <c r="F702" s="62">
        <v>133</v>
      </c>
      <c r="G702" s="62">
        <v>682</v>
      </c>
      <c r="H702" s="62">
        <v>180</v>
      </c>
      <c r="I702" s="62">
        <v>115.361102</v>
      </c>
      <c r="J702" s="62">
        <v>22.929069</v>
      </c>
      <c r="K702" s="9" t="s">
        <v>236</v>
      </c>
      <c r="L702" s="62" t="s">
        <v>158</v>
      </c>
      <c r="M702" s="9"/>
      <c r="N702" s="9"/>
      <c r="O702" s="9"/>
      <c r="P702" s="9" t="s">
        <v>1091</v>
      </c>
      <c r="Q702" s="9" t="s">
        <v>1092</v>
      </c>
      <c r="R702" s="9"/>
      <c r="S702" s="9"/>
      <c r="T702" s="9"/>
      <c r="U702" s="51"/>
      <c r="V702" s="62" t="s">
        <v>955</v>
      </c>
      <c r="W702" s="62" t="s">
        <v>1093</v>
      </c>
      <c r="X702" s="9" t="s">
        <v>1094</v>
      </c>
      <c r="Y702" s="30" t="s">
        <v>1095</v>
      </c>
    </row>
    <row r="703" s="46" customFormat="1" ht="24" spans="1:25">
      <c r="A703" s="51">
        <v>696</v>
      </c>
      <c r="B703" s="62" t="s">
        <v>950</v>
      </c>
      <c r="C703" s="62" t="s">
        <v>1012</v>
      </c>
      <c r="D703" s="9" t="s">
        <v>1089</v>
      </c>
      <c r="E703" s="62" t="s">
        <v>1096</v>
      </c>
      <c r="F703" s="62">
        <v>130</v>
      </c>
      <c r="G703" s="62">
        <v>668</v>
      </c>
      <c r="H703" s="62">
        <v>95</v>
      </c>
      <c r="I703" s="62">
        <v>115.36204</v>
      </c>
      <c r="J703" s="62">
        <v>22.930383</v>
      </c>
      <c r="K703" s="9" t="s">
        <v>236</v>
      </c>
      <c r="L703" s="62" t="s">
        <v>158</v>
      </c>
      <c r="M703" s="9"/>
      <c r="N703" s="9"/>
      <c r="O703" s="9"/>
      <c r="P703" s="9" t="s">
        <v>1091</v>
      </c>
      <c r="Q703" s="9" t="s">
        <v>1092</v>
      </c>
      <c r="R703" s="9"/>
      <c r="S703" s="9"/>
      <c r="T703" s="9"/>
      <c r="U703" s="51"/>
      <c r="V703" s="62" t="s">
        <v>955</v>
      </c>
      <c r="W703" s="62" t="s">
        <v>207</v>
      </c>
      <c r="X703" s="9" t="s">
        <v>1094</v>
      </c>
      <c r="Y703" s="30"/>
    </row>
    <row r="704" s="46" customFormat="1" ht="24" spans="1:25">
      <c r="A704" s="51">
        <v>697</v>
      </c>
      <c r="B704" s="62" t="s">
        <v>950</v>
      </c>
      <c r="C704" s="62" t="s">
        <v>1012</v>
      </c>
      <c r="D704" s="9" t="s">
        <v>1089</v>
      </c>
      <c r="E704" s="62" t="s">
        <v>1097</v>
      </c>
      <c r="F704" s="62">
        <v>81</v>
      </c>
      <c r="G704" s="62">
        <v>409</v>
      </c>
      <c r="H704" s="62">
        <v>45</v>
      </c>
      <c r="I704" s="62">
        <v>115.359323</v>
      </c>
      <c r="J704" s="62">
        <v>22.927256</v>
      </c>
      <c r="K704" s="9" t="s">
        <v>236</v>
      </c>
      <c r="L704" s="62" t="s">
        <v>158</v>
      </c>
      <c r="M704" s="9"/>
      <c r="N704" s="9"/>
      <c r="O704" s="9"/>
      <c r="P704" s="9" t="s">
        <v>1091</v>
      </c>
      <c r="Q704" s="9" t="s">
        <v>1092</v>
      </c>
      <c r="R704" s="9"/>
      <c r="S704" s="9"/>
      <c r="T704" s="9"/>
      <c r="U704" s="51"/>
      <c r="V704" s="62" t="s">
        <v>955</v>
      </c>
      <c r="W704" s="62" t="s">
        <v>1098</v>
      </c>
      <c r="X704" s="9" t="s">
        <v>1094</v>
      </c>
      <c r="Y704" s="30"/>
    </row>
    <row r="705" s="46" customFormat="1" ht="24" spans="1:25">
      <c r="A705" s="51">
        <v>698</v>
      </c>
      <c r="B705" s="62" t="s">
        <v>950</v>
      </c>
      <c r="C705" s="62" t="s">
        <v>1012</v>
      </c>
      <c r="D705" s="9" t="s">
        <v>1089</v>
      </c>
      <c r="E705" s="62" t="s">
        <v>1099</v>
      </c>
      <c r="F705" s="62">
        <v>37</v>
      </c>
      <c r="G705" s="62">
        <v>185</v>
      </c>
      <c r="H705" s="62">
        <v>35</v>
      </c>
      <c r="I705" s="62">
        <v>115.357475</v>
      </c>
      <c r="J705" s="62">
        <v>22.929538</v>
      </c>
      <c r="K705" s="9" t="s">
        <v>236</v>
      </c>
      <c r="L705" s="62" t="s">
        <v>158</v>
      </c>
      <c r="M705" s="9"/>
      <c r="N705" s="9"/>
      <c r="O705" s="9"/>
      <c r="P705" s="9" t="s">
        <v>1091</v>
      </c>
      <c r="Q705" s="9" t="s">
        <v>1092</v>
      </c>
      <c r="R705" s="9"/>
      <c r="S705" s="9"/>
      <c r="T705" s="9"/>
      <c r="U705" s="51"/>
      <c r="V705" s="62" t="s">
        <v>955</v>
      </c>
      <c r="W705" s="62" t="s">
        <v>1098</v>
      </c>
      <c r="X705" s="9" t="s">
        <v>1094</v>
      </c>
      <c r="Y705" s="30"/>
    </row>
    <row r="706" s="46" customFormat="1" ht="24" spans="1:25">
      <c r="A706" s="51">
        <v>699</v>
      </c>
      <c r="B706" s="62" t="s">
        <v>950</v>
      </c>
      <c r="C706" s="62" t="s">
        <v>1012</v>
      </c>
      <c r="D706" s="9" t="s">
        <v>1089</v>
      </c>
      <c r="E706" s="62" t="s">
        <v>1100</v>
      </c>
      <c r="F706" s="62">
        <v>143</v>
      </c>
      <c r="G706" s="62">
        <v>736</v>
      </c>
      <c r="H706" s="62">
        <v>172</v>
      </c>
      <c r="I706" s="62">
        <v>115.360372</v>
      </c>
      <c r="J706" s="62">
        <v>22.922745</v>
      </c>
      <c r="K706" s="9" t="s">
        <v>236</v>
      </c>
      <c r="L706" s="62" t="s">
        <v>158</v>
      </c>
      <c r="M706" s="9"/>
      <c r="N706" s="9"/>
      <c r="O706" s="9"/>
      <c r="P706" s="9" t="s">
        <v>1091</v>
      </c>
      <c r="Q706" s="9" t="s">
        <v>1092</v>
      </c>
      <c r="R706" s="9"/>
      <c r="S706" s="9"/>
      <c r="T706" s="9"/>
      <c r="U706" s="51"/>
      <c r="V706" s="62" t="s">
        <v>955</v>
      </c>
      <c r="W706" s="62" t="s">
        <v>207</v>
      </c>
      <c r="X706" s="9" t="s">
        <v>1094</v>
      </c>
      <c r="Y706" s="30"/>
    </row>
    <row r="707" s="46" customFormat="1" ht="24" spans="1:25">
      <c r="A707" s="51">
        <v>700</v>
      </c>
      <c r="B707" s="62" t="s">
        <v>950</v>
      </c>
      <c r="C707" s="62" t="s">
        <v>963</v>
      </c>
      <c r="D707" s="9" t="s">
        <v>1101</v>
      </c>
      <c r="E707" s="62" t="s">
        <v>1102</v>
      </c>
      <c r="F707" s="62">
        <v>97</v>
      </c>
      <c r="G707" s="62">
        <v>529</v>
      </c>
      <c r="H707" s="62">
        <v>242</v>
      </c>
      <c r="I707" s="62">
        <v>115.377344</v>
      </c>
      <c r="J707" s="62">
        <v>23.065257</v>
      </c>
      <c r="K707" s="9" t="s">
        <v>158</v>
      </c>
      <c r="L707" s="62" t="s">
        <v>236</v>
      </c>
      <c r="M707" s="9"/>
      <c r="N707" s="9"/>
      <c r="O707" s="9"/>
      <c r="P707" s="9"/>
      <c r="Q707" s="9"/>
      <c r="R707" s="9" t="s">
        <v>954</v>
      </c>
      <c r="S707" s="9" t="s">
        <v>955</v>
      </c>
      <c r="T707" s="9" t="s">
        <v>956</v>
      </c>
      <c r="U707" s="51"/>
      <c r="V707" s="62"/>
      <c r="W707" s="62"/>
      <c r="X707" s="9" t="s">
        <v>1094</v>
      </c>
      <c r="Y707" s="30"/>
    </row>
    <row r="708" s="46" customFormat="1" ht="24" spans="1:25">
      <c r="A708" s="51">
        <v>701</v>
      </c>
      <c r="B708" s="62" t="s">
        <v>950</v>
      </c>
      <c r="C708" s="62" t="s">
        <v>963</v>
      </c>
      <c r="D708" s="9" t="s">
        <v>1101</v>
      </c>
      <c r="E708" s="62" t="s">
        <v>1103</v>
      </c>
      <c r="F708" s="62">
        <v>25</v>
      </c>
      <c r="G708" s="62">
        <v>146</v>
      </c>
      <c r="H708" s="62">
        <v>2</v>
      </c>
      <c r="I708" s="62">
        <v>115.355912</v>
      </c>
      <c r="J708" s="62">
        <v>23.084242</v>
      </c>
      <c r="K708" s="9" t="s">
        <v>236</v>
      </c>
      <c r="L708" s="62" t="s">
        <v>236</v>
      </c>
      <c r="M708" s="9"/>
      <c r="N708" s="9"/>
      <c r="O708" s="9"/>
      <c r="P708" s="9"/>
      <c r="Q708" s="9"/>
      <c r="R708" s="9" t="s">
        <v>954</v>
      </c>
      <c r="S708" s="9" t="s">
        <v>955</v>
      </c>
      <c r="T708" s="9" t="s">
        <v>956</v>
      </c>
      <c r="U708" s="51"/>
      <c r="V708" s="62"/>
      <c r="W708" s="62"/>
      <c r="X708" s="9" t="s">
        <v>1094</v>
      </c>
      <c r="Y708" s="30"/>
    </row>
    <row r="709" s="46" customFormat="1" ht="24" spans="1:25">
      <c r="A709" s="51">
        <v>702</v>
      </c>
      <c r="B709" s="62" t="s">
        <v>950</v>
      </c>
      <c r="C709" s="62" t="s">
        <v>963</v>
      </c>
      <c r="D709" s="9" t="s">
        <v>1101</v>
      </c>
      <c r="E709" s="62" t="s">
        <v>1104</v>
      </c>
      <c r="F709" s="62">
        <v>57</v>
      </c>
      <c r="G709" s="62">
        <v>309</v>
      </c>
      <c r="H709" s="62">
        <v>10</v>
      </c>
      <c r="I709" s="62">
        <v>115.379775</v>
      </c>
      <c r="J709" s="62">
        <v>23.065785</v>
      </c>
      <c r="K709" s="9" t="s">
        <v>236</v>
      </c>
      <c r="L709" s="62" t="s">
        <v>236</v>
      </c>
      <c r="M709" s="9"/>
      <c r="N709" s="9"/>
      <c r="O709" s="9"/>
      <c r="P709" s="9"/>
      <c r="Q709" s="9"/>
      <c r="R709" s="9" t="s">
        <v>954</v>
      </c>
      <c r="S709" s="9" t="s">
        <v>955</v>
      </c>
      <c r="T709" s="9" t="s">
        <v>956</v>
      </c>
      <c r="U709" s="51"/>
      <c r="V709" s="62"/>
      <c r="W709" s="62"/>
      <c r="X709" s="9" t="s">
        <v>1094</v>
      </c>
      <c r="Y709" s="30"/>
    </row>
    <row r="710" s="46" customFormat="1" ht="24" spans="1:25">
      <c r="A710" s="51">
        <v>703</v>
      </c>
      <c r="B710" s="62" t="s">
        <v>950</v>
      </c>
      <c r="C710" s="62" t="s">
        <v>963</v>
      </c>
      <c r="D710" s="9" t="s">
        <v>1101</v>
      </c>
      <c r="E710" s="62" t="s">
        <v>1105</v>
      </c>
      <c r="F710" s="62">
        <v>63</v>
      </c>
      <c r="G710" s="62">
        <v>372</v>
      </c>
      <c r="H710" s="62">
        <v>20</v>
      </c>
      <c r="I710" s="62">
        <v>115.226215</v>
      </c>
      <c r="J710" s="62">
        <v>22.939233</v>
      </c>
      <c r="K710" s="9" t="s">
        <v>236</v>
      </c>
      <c r="L710" s="62" t="s">
        <v>236</v>
      </c>
      <c r="M710" s="9"/>
      <c r="N710" s="9"/>
      <c r="O710" s="9"/>
      <c r="P710" s="9"/>
      <c r="Q710" s="9"/>
      <c r="R710" s="9" t="s">
        <v>954</v>
      </c>
      <c r="S710" s="9" t="s">
        <v>955</v>
      </c>
      <c r="T710" s="9" t="s">
        <v>956</v>
      </c>
      <c r="U710" s="51"/>
      <c r="V710" s="62"/>
      <c r="W710" s="62"/>
      <c r="X710" s="9" t="s">
        <v>1094</v>
      </c>
      <c r="Y710" s="30"/>
    </row>
    <row r="711" s="46" customFormat="1" ht="24" spans="1:25">
      <c r="A711" s="51">
        <v>704</v>
      </c>
      <c r="B711" s="62" t="s">
        <v>950</v>
      </c>
      <c r="C711" s="62" t="s">
        <v>963</v>
      </c>
      <c r="D711" s="9" t="s">
        <v>1101</v>
      </c>
      <c r="E711" s="62" t="s">
        <v>1106</v>
      </c>
      <c r="F711" s="62">
        <v>34</v>
      </c>
      <c r="G711" s="62">
        <v>210</v>
      </c>
      <c r="H711" s="62">
        <v>5</v>
      </c>
      <c r="I711" s="62">
        <v>115.374644</v>
      </c>
      <c r="J711" s="62">
        <v>23.075176</v>
      </c>
      <c r="K711" s="9" t="s">
        <v>236</v>
      </c>
      <c r="L711" s="62" t="s">
        <v>236</v>
      </c>
      <c r="M711" s="9"/>
      <c r="N711" s="9"/>
      <c r="O711" s="9"/>
      <c r="P711" s="9"/>
      <c r="Q711" s="9"/>
      <c r="R711" s="9" t="s">
        <v>954</v>
      </c>
      <c r="S711" s="9" t="s">
        <v>955</v>
      </c>
      <c r="T711" s="9" t="s">
        <v>956</v>
      </c>
      <c r="U711" s="51"/>
      <c r="V711" s="62"/>
      <c r="W711" s="62"/>
      <c r="X711" s="9" t="s">
        <v>1094</v>
      </c>
      <c r="Y711" s="30"/>
    </row>
    <row r="712" s="46" customFormat="1" ht="24" spans="1:25">
      <c r="A712" s="51">
        <v>705</v>
      </c>
      <c r="B712" s="62" t="s">
        <v>950</v>
      </c>
      <c r="C712" s="62" t="s">
        <v>963</v>
      </c>
      <c r="D712" s="9" t="s">
        <v>1101</v>
      </c>
      <c r="E712" s="62" t="s">
        <v>1107</v>
      </c>
      <c r="F712" s="62">
        <v>33</v>
      </c>
      <c r="G712" s="62">
        <v>201</v>
      </c>
      <c r="H712" s="62">
        <v>40</v>
      </c>
      <c r="I712" s="62">
        <v>115.382335</v>
      </c>
      <c r="J712" s="62">
        <v>23.068555</v>
      </c>
      <c r="K712" s="9" t="s">
        <v>236</v>
      </c>
      <c r="L712" s="62" t="s">
        <v>236</v>
      </c>
      <c r="M712" s="9"/>
      <c r="N712" s="9"/>
      <c r="O712" s="9"/>
      <c r="P712" s="9"/>
      <c r="Q712" s="9"/>
      <c r="R712" s="9" t="s">
        <v>954</v>
      </c>
      <c r="S712" s="9" t="s">
        <v>955</v>
      </c>
      <c r="T712" s="9" t="s">
        <v>956</v>
      </c>
      <c r="U712" s="51"/>
      <c r="V712" s="62"/>
      <c r="W712" s="62"/>
      <c r="X712" s="9" t="s">
        <v>1094</v>
      </c>
      <c r="Y712" s="30"/>
    </row>
    <row r="713" s="46" customFormat="1" ht="24" spans="1:25">
      <c r="A713" s="51">
        <v>706</v>
      </c>
      <c r="B713" s="62" t="s">
        <v>950</v>
      </c>
      <c r="C713" s="62" t="s">
        <v>963</v>
      </c>
      <c r="D713" s="9" t="s">
        <v>1101</v>
      </c>
      <c r="E713" s="62" t="s">
        <v>1108</v>
      </c>
      <c r="F713" s="62">
        <v>29</v>
      </c>
      <c r="G713" s="62">
        <v>156</v>
      </c>
      <c r="H713" s="62">
        <v>18</v>
      </c>
      <c r="I713" s="62">
        <v>115.379256</v>
      </c>
      <c r="J713" s="62">
        <v>23.060796</v>
      </c>
      <c r="K713" s="9" t="s">
        <v>236</v>
      </c>
      <c r="L713" s="62" t="s">
        <v>236</v>
      </c>
      <c r="M713" s="9"/>
      <c r="N713" s="9"/>
      <c r="O713" s="9"/>
      <c r="P713" s="9"/>
      <c r="Q713" s="9"/>
      <c r="R713" s="9" t="s">
        <v>954</v>
      </c>
      <c r="S713" s="9" t="s">
        <v>955</v>
      </c>
      <c r="T713" s="9" t="s">
        <v>956</v>
      </c>
      <c r="U713" s="51"/>
      <c r="V713" s="62"/>
      <c r="W713" s="62"/>
      <c r="X713" s="9" t="s">
        <v>1094</v>
      </c>
      <c r="Y713" s="30"/>
    </row>
    <row r="714" s="46" customFormat="1" ht="24" spans="1:25">
      <c r="A714" s="51">
        <v>707</v>
      </c>
      <c r="B714" s="62" t="s">
        <v>950</v>
      </c>
      <c r="C714" s="62" t="s">
        <v>963</v>
      </c>
      <c r="D714" s="9" t="s">
        <v>1101</v>
      </c>
      <c r="E714" s="62" t="s">
        <v>1109</v>
      </c>
      <c r="F714" s="62">
        <v>41</v>
      </c>
      <c r="G714" s="62">
        <v>235</v>
      </c>
      <c r="H714" s="62">
        <v>5</v>
      </c>
      <c r="I714" s="62">
        <v>115.365168</v>
      </c>
      <c r="J714" s="62">
        <v>23.071078</v>
      </c>
      <c r="K714" s="9" t="s">
        <v>236</v>
      </c>
      <c r="L714" s="62" t="s">
        <v>236</v>
      </c>
      <c r="M714" s="9"/>
      <c r="N714" s="9"/>
      <c r="O714" s="9"/>
      <c r="P714" s="9"/>
      <c r="Q714" s="9"/>
      <c r="R714" s="9" t="s">
        <v>954</v>
      </c>
      <c r="S714" s="9" t="s">
        <v>955</v>
      </c>
      <c r="T714" s="9" t="s">
        <v>956</v>
      </c>
      <c r="U714" s="51"/>
      <c r="V714" s="62"/>
      <c r="W714" s="62"/>
      <c r="X714" s="9" t="s">
        <v>1094</v>
      </c>
      <c r="Y714" s="30"/>
    </row>
    <row r="715" s="46" customFormat="1" ht="24" spans="1:25">
      <c r="A715" s="51">
        <v>708</v>
      </c>
      <c r="B715" s="62" t="s">
        <v>950</v>
      </c>
      <c r="C715" s="62" t="s">
        <v>963</v>
      </c>
      <c r="D715" s="9" t="s">
        <v>1101</v>
      </c>
      <c r="E715" s="62" t="s">
        <v>1110</v>
      </c>
      <c r="F715" s="62">
        <v>39</v>
      </c>
      <c r="G715" s="62">
        <v>218</v>
      </c>
      <c r="H715" s="62">
        <v>2</v>
      </c>
      <c r="I715" s="62">
        <v>115.355922</v>
      </c>
      <c r="J715" s="62">
        <v>23.082527</v>
      </c>
      <c r="K715" s="9" t="s">
        <v>236</v>
      </c>
      <c r="L715" s="62" t="s">
        <v>236</v>
      </c>
      <c r="M715" s="9"/>
      <c r="N715" s="9"/>
      <c r="O715" s="9"/>
      <c r="P715" s="9"/>
      <c r="Q715" s="9"/>
      <c r="R715" s="9" t="s">
        <v>954</v>
      </c>
      <c r="S715" s="9" t="s">
        <v>955</v>
      </c>
      <c r="T715" s="9" t="s">
        <v>956</v>
      </c>
      <c r="U715" s="51"/>
      <c r="V715" s="62"/>
      <c r="W715" s="62"/>
      <c r="X715" s="9" t="s">
        <v>1094</v>
      </c>
      <c r="Y715" s="30"/>
    </row>
    <row r="716" s="46" customFormat="1" ht="24" spans="1:25">
      <c r="A716" s="51">
        <v>709</v>
      </c>
      <c r="B716" s="62" t="s">
        <v>950</v>
      </c>
      <c r="C716" s="62" t="s">
        <v>963</v>
      </c>
      <c r="D716" s="9" t="s">
        <v>1101</v>
      </c>
      <c r="E716" s="62" t="s">
        <v>1111</v>
      </c>
      <c r="F716" s="62">
        <v>75</v>
      </c>
      <c r="G716" s="62">
        <v>351</v>
      </c>
      <c r="H716" s="62">
        <v>2</v>
      </c>
      <c r="I716" s="62">
        <v>115.369655</v>
      </c>
      <c r="J716" s="62">
        <v>23.064744</v>
      </c>
      <c r="K716" s="9" t="s">
        <v>236</v>
      </c>
      <c r="L716" s="62" t="s">
        <v>236</v>
      </c>
      <c r="M716" s="9"/>
      <c r="N716" s="9"/>
      <c r="O716" s="9"/>
      <c r="P716" s="9"/>
      <c r="Q716" s="9"/>
      <c r="R716" s="9" t="s">
        <v>954</v>
      </c>
      <c r="S716" s="9" t="s">
        <v>955</v>
      </c>
      <c r="T716" s="9" t="s">
        <v>956</v>
      </c>
      <c r="U716" s="51"/>
      <c r="V716" s="62"/>
      <c r="W716" s="62"/>
      <c r="X716" s="9" t="s">
        <v>1094</v>
      </c>
      <c r="Y716" s="30"/>
    </row>
    <row r="717" s="46" customFormat="1" ht="24" spans="1:25">
      <c r="A717" s="51">
        <v>710</v>
      </c>
      <c r="B717" s="62" t="s">
        <v>950</v>
      </c>
      <c r="C717" s="62" t="s">
        <v>963</v>
      </c>
      <c r="D717" s="9" t="s">
        <v>972</v>
      </c>
      <c r="E717" s="62" t="s">
        <v>1112</v>
      </c>
      <c r="F717" s="62">
        <v>9</v>
      </c>
      <c r="G717" s="62">
        <v>39</v>
      </c>
      <c r="H717" s="62">
        <v>4</v>
      </c>
      <c r="I717" s="62">
        <v>115.368547</v>
      </c>
      <c r="J717" s="62">
        <v>23.054186</v>
      </c>
      <c r="K717" s="9" t="s">
        <v>236</v>
      </c>
      <c r="L717" s="62" t="s">
        <v>236</v>
      </c>
      <c r="M717" s="9"/>
      <c r="N717" s="9"/>
      <c r="O717" s="9"/>
      <c r="P717" s="9"/>
      <c r="Q717" s="9"/>
      <c r="R717" s="9" t="s">
        <v>954</v>
      </c>
      <c r="S717" s="9" t="s">
        <v>955</v>
      </c>
      <c r="T717" s="9" t="s">
        <v>956</v>
      </c>
      <c r="U717" s="51"/>
      <c r="V717" s="62"/>
      <c r="W717" s="62"/>
      <c r="X717" s="9" t="s">
        <v>1094</v>
      </c>
      <c r="Y717" s="30"/>
    </row>
    <row r="718" s="46" customFormat="1" ht="24" spans="1:25">
      <c r="A718" s="51">
        <v>711</v>
      </c>
      <c r="B718" s="62" t="s">
        <v>950</v>
      </c>
      <c r="C718" s="62" t="s">
        <v>963</v>
      </c>
      <c r="D718" s="9" t="s">
        <v>972</v>
      </c>
      <c r="E718" s="62" t="s">
        <v>1113</v>
      </c>
      <c r="F718" s="62">
        <v>21</v>
      </c>
      <c r="G718" s="62">
        <v>131</v>
      </c>
      <c r="H718" s="62">
        <v>1</v>
      </c>
      <c r="I718" s="62">
        <v>115.359468</v>
      </c>
      <c r="J718" s="62">
        <v>23.060187</v>
      </c>
      <c r="K718" s="9" t="s">
        <v>236</v>
      </c>
      <c r="L718" s="62" t="s">
        <v>236</v>
      </c>
      <c r="M718" s="9"/>
      <c r="N718" s="9"/>
      <c r="O718" s="9"/>
      <c r="P718" s="9"/>
      <c r="Q718" s="9"/>
      <c r="R718" s="9" t="s">
        <v>954</v>
      </c>
      <c r="S718" s="9" t="s">
        <v>955</v>
      </c>
      <c r="T718" s="9" t="s">
        <v>956</v>
      </c>
      <c r="U718" s="51"/>
      <c r="V718" s="62"/>
      <c r="W718" s="62"/>
      <c r="X718" s="9" t="s">
        <v>1094</v>
      </c>
      <c r="Y718" s="30"/>
    </row>
    <row r="719" s="46" customFormat="1" ht="24" spans="1:25">
      <c r="A719" s="51">
        <v>712</v>
      </c>
      <c r="B719" s="62" t="s">
        <v>950</v>
      </c>
      <c r="C719" s="62" t="s">
        <v>963</v>
      </c>
      <c r="D719" s="9" t="s">
        <v>972</v>
      </c>
      <c r="E719" s="62" t="s">
        <v>1114</v>
      </c>
      <c r="F719" s="62">
        <v>94</v>
      </c>
      <c r="G719" s="62">
        <v>497</v>
      </c>
      <c r="H719" s="62">
        <v>6</v>
      </c>
      <c r="I719" s="62">
        <v>115.363074</v>
      </c>
      <c r="J719" s="62">
        <v>23.057377</v>
      </c>
      <c r="K719" s="9" t="s">
        <v>236</v>
      </c>
      <c r="L719" s="62" t="s">
        <v>236</v>
      </c>
      <c r="M719" s="9"/>
      <c r="N719" s="9"/>
      <c r="O719" s="9"/>
      <c r="P719" s="9"/>
      <c r="Q719" s="9"/>
      <c r="R719" s="9" t="s">
        <v>954</v>
      </c>
      <c r="S719" s="9" t="s">
        <v>955</v>
      </c>
      <c r="T719" s="9" t="s">
        <v>956</v>
      </c>
      <c r="U719" s="51"/>
      <c r="V719" s="62"/>
      <c r="W719" s="62"/>
      <c r="X719" s="9" t="s">
        <v>1094</v>
      </c>
      <c r="Y719" s="30"/>
    </row>
    <row r="720" s="46" customFormat="1" ht="24" spans="1:25">
      <c r="A720" s="51">
        <v>713</v>
      </c>
      <c r="B720" s="62" t="s">
        <v>950</v>
      </c>
      <c r="C720" s="62" t="s">
        <v>963</v>
      </c>
      <c r="D720" s="9" t="s">
        <v>972</v>
      </c>
      <c r="E720" s="62" t="s">
        <v>1115</v>
      </c>
      <c r="F720" s="62">
        <v>119</v>
      </c>
      <c r="G720" s="62">
        <v>649</v>
      </c>
      <c r="H720" s="62">
        <v>38</v>
      </c>
      <c r="I720" s="62">
        <v>115.368611</v>
      </c>
      <c r="J720" s="62">
        <v>23.050242</v>
      </c>
      <c r="K720" s="9" t="s">
        <v>236</v>
      </c>
      <c r="L720" s="62" t="s">
        <v>236</v>
      </c>
      <c r="M720" s="9"/>
      <c r="N720" s="9"/>
      <c r="O720" s="9"/>
      <c r="P720" s="9"/>
      <c r="Q720" s="9"/>
      <c r="R720" s="9" t="s">
        <v>954</v>
      </c>
      <c r="S720" s="9" t="s">
        <v>955</v>
      </c>
      <c r="T720" s="9" t="s">
        <v>956</v>
      </c>
      <c r="U720" s="51"/>
      <c r="V720" s="62"/>
      <c r="W720" s="62"/>
      <c r="X720" s="9" t="s">
        <v>1094</v>
      </c>
      <c r="Y720" s="30"/>
    </row>
    <row r="721" s="46" customFormat="1" ht="24" spans="1:25">
      <c r="A721" s="51">
        <v>714</v>
      </c>
      <c r="B721" s="62" t="s">
        <v>950</v>
      </c>
      <c r="C721" s="62" t="s">
        <v>963</v>
      </c>
      <c r="D721" s="9" t="s">
        <v>972</v>
      </c>
      <c r="E721" s="62" t="s">
        <v>1116</v>
      </c>
      <c r="F721" s="62">
        <v>148</v>
      </c>
      <c r="G721" s="62">
        <v>829</v>
      </c>
      <c r="H721" s="62">
        <v>113</v>
      </c>
      <c r="I721" s="62">
        <v>115.370825</v>
      </c>
      <c r="J721" s="62">
        <v>23.051955</v>
      </c>
      <c r="K721" s="9" t="s">
        <v>236</v>
      </c>
      <c r="L721" s="62" t="s">
        <v>236</v>
      </c>
      <c r="M721" s="9"/>
      <c r="N721" s="9"/>
      <c r="O721" s="9"/>
      <c r="P721" s="9"/>
      <c r="Q721" s="9"/>
      <c r="R721" s="9" t="s">
        <v>954</v>
      </c>
      <c r="S721" s="9" t="s">
        <v>955</v>
      </c>
      <c r="T721" s="9" t="s">
        <v>956</v>
      </c>
      <c r="U721" s="51"/>
      <c r="V721" s="62"/>
      <c r="W721" s="62"/>
      <c r="X721" s="9" t="s">
        <v>1094</v>
      </c>
      <c r="Y721" s="30"/>
    </row>
    <row r="722" s="46" customFormat="1" ht="24" spans="1:25">
      <c r="A722" s="51">
        <v>715</v>
      </c>
      <c r="B722" s="62" t="s">
        <v>950</v>
      </c>
      <c r="C722" s="62" t="s">
        <v>963</v>
      </c>
      <c r="D722" s="9" t="s">
        <v>1117</v>
      </c>
      <c r="E722" s="62" t="s">
        <v>1118</v>
      </c>
      <c r="F722" s="62">
        <v>34</v>
      </c>
      <c r="G722" s="62">
        <v>170</v>
      </c>
      <c r="H722" s="62">
        <v>15</v>
      </c>
      <c r="I722" s="62">
        <v>115.357833</v>
      </c>
      <c r="J722" s="62">
        <v>23.031656</v>
      </c>
      <c r="K722" s="9" t="s">
        <v>236</v>
      </c>
      <c r="L722" s="62" t="s">
        <v>236</v>
      </c>
      <c r="M722" s="9"/>
      <c r="N722" s="9"/>
      <c r="O722" s="9"/>
      <c r="P722" s="9"/>
      <c r="Q722" s="9"/>
      <c r="R722" s="9" t="s">
        <v>954</v>
      </c>
      <c r="S722" s="9" t="s">
        <v>955</v>
      </c>
      <c r="T722" s="9" t="s">
        <v>956</v>
      </c>
      <c r="U722" s="51"/>
      <c r="V722" s="62"/>
      <c r="W722" s="62"/>
      <c r="X722" s="9" t="s">
        <v>1094</v>
      </c>
      <c r="Y722" s="30"/>
    </row>
    <row r="723" s="46" customFormat="1" ht="24" spans="1:25">
      <c r="A723" s="51">
        <v>716</v>
      </c>
      <c r="B723" s="62" t="s">
        <v>950</v>
      </c>
      <c r="C723" s="62" t="s">
        <v>963</v>
      </c>
      <c r="D723" s="9" t="s">
        <v>1117</v>
      </c>
      <c r="E723" s="62" t="s">
        <v>1119</v>
      </c>
      <c r="F723" s="62">
        <v>138</v>
      </c>
      <c r="G723" s="62">
        <v>745</v>
      </c>
      <c r="H723" s="62">
        <v>65</v>
      </c>
      <c r="I723" s="62">
        <v>115.361665</v>
      </c>
      <c r="J723" s="62">
        <v>23.036354</v>
      </c>
      <c r="K723" s="9" t="s">
        <v>236</v>
      </c>
      <c r="L723" s="62" t="s">
        <v>236</v>
      </c>
      <c r="M723" s="9"/>
      <c r="N723" s="9"/>
      <c r="O723" s="9"/>
      <c r="P723" s="9"/>
      <c r="Q723" s="9"/>
      <c r="R723" s="9" t="s">
        <v>954</v>
      </c>
      <c r="S723" s="9" t="s">
        <v>955</v>
      </c>
      <c r="T723" s="9" t="s">
        <v>956</v>
      </c>
      <c r="U723" s="51"/>
      <c r="V723" s="62"/>
      <c r="W723" s="62"/>
      <c r="X723" s="9" t="s">
        <v>1094</v>
      </c>
      <c r="Y723" s="30"/>
    </row>
    <row r="724" s="46" customFormat="1" ht="24" spans="1:25">
      <c r="A724" s="51">
        <v>717</v>
      </c>
      <c r="B724" s="62" t="s">
        <v>950</v>
      </c>
      <c r="C724" s="62" t="s">
        <v>963</v>
      </c>
      <c r="D724" s="9" t="s">
        <v>1117</v>
      </c>
      <c r="E724" s="62" t="s">
        <v>1120</v>
      </c>
      <c r="F724" s="62">
        <v>71</v>
      </c>
      <c r="G724" s="62">
        <v>360</v>
      </c>
      <c r="H724" s="62">
        <v>55</v>
      </c>
      <c r="I724" s="62">
        <v>115.363845</v>
      </c>
      <c r="J724" s="62">
        <v>23.036153</v>
      </c>
      <c r="K724" s="9" t="s">
        <v>236</v>
      </c>
      <c r="L724" s="62" t="s">
        <v>236</v>
      </c>
      <c r="M724" s="9"/>
      <c r="N724" s="9"/>
      <c r="O724" s="9"/>
      <c r="P724" s="9"/>
      <c r="Q724" s="9"/>
      <c r="R724" s="9" t="s">
        <v>954</v>
      </c>
      <c r="S724" s="9" t="s">
        <v>955</v>
      </c>
      <c r="T724" s="9" t="s">
        <v>956</v>
      </c>
      <c r="U724" s="51"/>
      <c r="V724" s="62"/>
      <c r="W724" s="62"/>
      <c r="X724" s="9" t="s">
        <v>1094</v>
      </c>
      <c r="Y724" s="30"/>
    </row>
    <row r="725" s="46" customFormat="1" ht="24" spans="1:25">
      <c r="A725" s="51">
        <v>718</v>
      </c>
      <c r="B725" s="62" t="s">
        <v>950</v>
      </c>
      <c r="C725" s="62" t="s">
        <v>963</v>
      </c>
      <c r="D725" s="9" t="s">
        <v>1117</v>
      </c>
      <c r="E725" s="62" t="s">
        <v>1121</v>
      </c>
      <c r="F725" s="62">
        <v>86</v>
      </c>
      <c r="G725" s="62">
        <v>431</v>
      </c>
      <c r="H725" s="62">
        <v>26</v>
      </c>
      <c r="I725" s="62">
        <v>115.359014</v>
      </c>
      <c r="J725" s="62">
        <v>23.036724</v>
      </c>
      <c r="K725" s="9" t="s">
        <v>236</v>
      </c>
      <c r="L725" s="62" t="s">
        <v>236</v>
      </c>
      <c r="M725" s="9"/>
      <c r="N725" s="9"/>
      <c r="O725" s="9"/>
      <c r="P725" s="9"/>
      <c r="Q725" s="9"/>
      <c r="R725" s="9" t="s">
        <v>954</v>
      </c>
      <c r="S725" s="9" t="s">
        <v>955</v>
      </c>
      <c r="T725" s="9" t="s">
        <v>956</v>
      </c>
      <c r="U725" s="51"/>
      <c r="V725" s="62"/>
      <c r="W725" s="62"/>
      <c r="X725" s="9" t="s">
        <v>1094</v>
      </c>
      <c r="Y725" s="30"/>
    </row>
    <row r="726" s="46" customFormat="1" ht="24" spans="1:25">
      <c r="A726" s="51">
        <v>719</v>
      </c>
      <c r="B726" s="62" t="s">
        <v>950</v>
      </c>
      <c r="C726" s="62" t="s">
        <v>963</v>
      </c>
      <c r="D726" s="9" t="s">
        <v>1117</v>
      </c>
      <c r="E726" s="62" t="s">
        <v>1122</v>
      </c>
      <c r="F726" s="62">
        <v>135</v>
      </c>
      <c r="G726" s="62">
        <v>722</v>
      </c>
      <c r="H726" s="62">
        <v>92</v>
      </c>
      <c r="I726" s="62">
        <v>115.355777</v>
      </c>
      <c r="J726" s="62">
        <v>23.041786</v>
      </c>
      <c r="K726" s="9" t="s">
        <v>236</v>
      </c>
      <c r="L726" s="62" t="s">
        <v>236</v>
      </c>
      <c r="M726" s="9"/>
      <c r="N726" s="9"/>
      <c r="O726" s="9"/>
      <c r="P726" s="9"/>
      <c r="Q726" s="9"/>
      <c r="R726" s="9" t="s">
        <v>954</v>
      </c>
      <c r="S726" s="9" t="s">
        <v>955</v>
      </c>
      <c r="T726" s="9" t="s">
        <v>956</v>
      </c>
      <c r="U726" s="51"/>
      <c r="V726" s="62"/>
      <c r="W726" s="62"/>
      <c r="X726" s="9" t="s">
        <v>1094</v>
      </c>
      <c r="Y726" s="30"/>
    </row>
    <row r="727" s="46" customFormat="1" ht="24" spans="1:25">
      <c r="A727" s="51">
        <v>720</v>
      </c>
      <c r="B727" s="62" t="s">
        <v>950</v>
      </c>
      <c r="C727" s="62" t="s">
        <v>963</v>
      </c>
      <c r="D727" s="9" t="s">
        <v>1117</v>
      </c>
      <c r="E727" s="62" t="s">
        <v>1123</v>
      </c>
      <c r="F727" s="62">
        <v>45</v>
      </c>
      <c r="G727" s="62">
        <v>237</v>
      </c>
      <c r="H727" s="62">
        <v>12</v>
      </c>
      <c r="I727" s="62">
        <v>115.357689</v>
      </c>
      <c r="J727" s="62">
        <v>23.035395</v>
      </c>
      <c r="K727" s="9" t="s">
        <v>236</v>
      </c>
      <c r="L727" s="62" t="s">
        <v>236</v>
      </c>
      <c r="M727" s="9"/>
      <c r="N727" s="9"/>
      <c r="O727" s="9"/>
      <c r="P727" s="9"/>
      <c r="Q727" s="9"/>
      <c r="R727" s="9" t="s">
        <v>954</v>
      </c>
      <c r="S727" s="9" t="s">
        <v>955</v>
      </c>
      <c r="T727" s="9" t="s">
        <v>956</v>
      </c>
      <c r="U727" s="51"/>
      <c r="V727" s="62"/>
      <c r="W727" s="62"/>
      <c r="X727" s="9" t="s">
        <v>1094</v>
      </c>
      <c r="Y727" s="30"/>
    </row>
    <row r="728" s="46" customFormat="1" ht="24" spans="1:25">
      <c r="A728" s="51">
        <v>721</v>
      </c>
      <c r="B728" s="62" t="s">
        <v>950</v>
      </c>
      <c r="C728" s="62" t="s">
        <v>963</v>
      </c>
      <c r="D728" s="9" t="s">
        <v>1117</v>
      </c>
      <c r="E728" s="62" t="s">
        <v>1124</v>
      </c>
      <c r="F728" s="62">
        <v>48</v>
      </c>
      <c r="G728" s="62">
        <v>220</v>
      </c>
      <c r="H728" s="62">
        <v>28</v>
      </c>
      <c r="I728" s="62">
        <v>115.357011</v>
      </c>
      <c r="J728" s="62">
        <v>23.033827</v>
      </c>
      <c r="K728" s="9" t="s">
        <v>236</v>
      </c>
      <c r="L728" s="62" t="s">
        <v>236</v>
      </c>
      <c r="M728" s="9"/>
      <c r="N728" s="9"/>
      <c r="O728" s="9"/>
      <c r="P728" s="9"/>
      <c r="Q728" s="9"/>
      <c r="R728" s="9" t="s">
        <v>954</v>
      </c>
      <c r="S728" s="9" t="s">
        <v>955</v>
      </c>
      <c r="T728" s="9" t="s">
        <v>956</v>
      </c>
      <c r="U728" s="51"/>
      <c r="V728" s="62"/>
      <c r="W728" s="62"/>
      <c r="X728" s="9" t="s">
        <v>1094</v>
      </c>
      <c r="Y728" s="30"/>
    </row>
    <row r="729" s="46" customFormat="1" ht="24" spans="1:25">
      <c r="A729" s="51">
        <v>722</v>
      </c>
      <c r="B729" s="62" t="s">
        <v>950</v>
      </c>
      <c r="C729" s="62" t="s">
        <v>963</v>
      </c>
      <c r="D729" s="9" t="s">
        <v>977</v>
      </c>
      <c r="E729" s="62" t="s">
        <v>1125</v>
      </c>
      <c r="F729" s="62">
        <v>97</v>
      </c>
      <c r="G729" s="62">
        <v>536</v>
      </c>
      <c r="H729" s="62">
        <v>136</v>
      </c>
      <c r="I729" s="62">
        <v>115.390464</v>
      </c>
      <c r="J729" s="62">
        <v>23.103968</v>
      </c>
      <c r="K729" s="9" t="s">
        <v>236</v>
      </c>
      <c r="L729" s="62" t="s">
        <v>158</v>
      </c>
      <c r="M729" s="9"/>
      <c r="N729" s="9"/>
      <c r="O729" s="9"/>
      <c r="P729" s="9" t="s">
        <v>1126</v>
      </c>
      <c r="Q729" s="9" t="s">
        <v>1092</v>
      </c>
      <c r="R729" s="9"/>
      <c r="S729" s="9"/>
      <c r="T729" s="9"/>
      <c r="U729" s="51"/>
      <c r="V729" s="62" t="s">
        <v>955</v>
      </c>
      <c r="W729" s="62" t="s">
        <v>236</v>
      </c>
      <c r="X729" s="9" t="s">
        <v>1094</v>
      </c>
      <c r="Y729" s="30"/>
    </row>
    <row r="730" s="46" customFormat="1" ht="24" spans="1:25">
      <c r="A730" s="51">
        <v>723</v>
      </c>
      <c r="B730" s="62" t="s">
        <v>950</v>
      </c>
      <c r="C730" s="62" t="s">
        <v>963</v>
      </c>
      <c r="D730" s="9" t="s">
        <v>977</v>
      </c>
      <c r="E730" s="62" t="s">
        <v>1127</v>
      </c>
      <c r="F730" s="62">
        <v>16</v>
      </c>
      <c r="G730" s="62">
        <v>111</v>
      </c>
      <c r="H730" s="62">
        <v>39</v>
      </c>
      <c r="I730" s="62">
        <v>115.374943</v>
      </c>
      <c r="J730" s="62">
        <v>23.100394</v>
      </c>
      <c r="K730" s="9" t="s">
        <v>236</v>
      </c>
      <c r="L730" s="62" t="s">
        <v>158</v>
      </c>
      <c r="M730" s="9"/>
      <c r="N730" s="9"/>
      <c r="O730" s="9"/>
      <c r="P730" s="9" t="s">
        <v>1126</v>
      </c>
      <c r="Q730" s="9" t="s">
        <v>1092</v>
      </c>
      <c r="R730" s="9"/>
      <c r="S730" s="9"/>
      <c r="T730" s="9"/>
      <c r="U730" s="51"/>
      <c r="V730" s="62"/>
      <c r="W730" s="62"/>
      <c r="X730" s="9" t="s">
        <v>1094</v>
      </c>
      <c r="Y730" s="30"/>
    </row>
    <row r="731" s="46" customFormat="1" ht="24" spans="1:25">
      <c r="A731" s="51">
        <v>724</v>
      </c>
      <c r="B731" s="62" t="s">
        <v>950</v>
      </c>
      <c r="C731" s="62" t="s">
        <v>984</v>
      </c>
      <c r="D731" s="9" t="s">
        <v>1128</v>
      </c>
      <c r="E731" s="62" t="s">
        <v>1129</v>
      </c>
      <c r="F731" s="62">
        <v>10</v>
      </c>
      <c r="G731" s="62">
        <v>62</v>
      </c>
      <c r="H731" s="62">
        <v>50</v>
      </c>
      <c r="I731" s="62">
        <v>115.258843</v>
      </c>
      <c r="J731" s="62">
        <v>23.041464</v>
      </c>
      <c r="K731" s="9" t="s">
        <v>236</v>
      </c>
      <c r="L731" s="62" t="s">
        <v>236</v>
      </c>
      <c r="M731" s="9"/>
      <c r="N731" s="9"/>
      <c r="O731" s="9"/>
      <c r="P731" s="9"/>
      <c r="Q731" s="9"/>
      <c r="R731" s="9" t="s">
        <v>954</v>
      </c>
      <c r="S731" s="9" t="s">
        <v>955</v>
      </c>
      <c r="T731" s="9" t="s">
        <v>956</v>
      </c>
      <c r="U731" s="51"/>
      <c r="V731" s="62" t="s">
        <v>955</v>
      </c>
      <c r="W731" s="62" t="s">
        <v>207</v>
      </c>
      <c r="X731" s="9" t="s">
        <v>1094</v>
      </c>
      <c r="Y731" s="30"/>
    </row>
    <row r="732" s="46" customFormat="1" ht="24" spans="1:25">
      <c r="A732" s="51">
        <v>725</v>
      </c>
      <c r="B732" s="62" t="s">
        <v>950</v>
      </c>
      <c r="C732" s="62" t="s">
        <v>984</v>
      </c>
      <c r="D732" s="9" t="s">
        <v>1128</v>
      </c>
      <c r="E732" s="62" t="s">
        <v>1130</v>
      </c>
      <c r="F732" s="62">
        <v>49</v>
      </c>
      <c r="G732" s="62">
        <v>270</v>
      </c>
      <c r="H732" s="62">
        <v>226</v>
      </c>
      <c r="I732" s="62">
        <v>115.267379</v>
      </c>
      <c r="J732" s="62">
        <v>23.037957</v>
      </c>
      <c r="K732" s="9" t="s">
        <v>158</v>
      </c>
      <c r="L732" s="62" t="s">
        <v>158</v>
      </c>
      <c r="M732" s="9"/>
      <c r="N732" s="9"/>
      <c r="O732" s="9"/>
      <c r="P732" s="9" t="s">
        <v>1131</v>
      </c>
      <c r="Q732" s="9" t="s">
        <v>1092</v>
      </c>
      <c r="R732" s="9"/>
      <c r="S732" s="9"/>
      <c r="T732" s="9"/>
      <c r="U732" s="51"/>
      <c r="V732" s="62" t="s">
        <v>955</v>
      </c>
      <c r="W732" s="62" t="s">
        <v>1093</v>
      </c>
      <c r="X732" s="9" t="s">
        <v>1094</v>
      </c>
      <c r="Y732" s="30"/>
    </row>
    <row r="733" s="46" customFormat="1" ht="24" spans="1:25">
      <c r="A733" s="51">
        <v>726</v>
      </c>
      <c r="B733" s="62" t="s">
        <v>950</v>
      </c>
      <c r="C733" s="62" t="s">
        <v>984</v>
      </c>
      <c r="D733" s="9" t="s">
        <v>1128</v>
      </c>
      <c r="E733" s="62" t="s">
        <v>1132</v>
      </c>
      <c r="F733" s="62">
        <v>36</v>
      </c>
      <c r="G733" s="62">
        <v>229</v>
      </c>
      <c r="H733" s="62">
        <v>160</v>
      </c>
      <c r="I733" s="62">
        <v>115.277893</v>
      </c>
      <c r="J733" s="62">
        <v>23.031599</v>
      </c>
      <c r="K733" s="9" t="s">
        <v>236</v>
      </c>
      <c r="L733" s="62" t="s">
        <v>158</v>
      </c>
      <c r="M733" s="9"/>
      <c r="N733" s="9"/>
      <c r="O733" s="9"/>
      <c r="P733" s="9" t="s">
        <v>1131</v>
      </c>
      <c r="Q733" s="9" t="s">
        <v>1092</v>
      </c>
      <c r="R733" s="9"/>
      <c r="S733" s="9"/>
      <c r="T733" s="9"/>
      <c r="U733" s="51"/>
      <c r="V733" s="62" t="s">
        <v>955</v>
      </c>
      <c r="W733" s="62" t="s">
        <v>207</v>
      </c>
      <c r="X733" s="9" t="s">
        <v>1094</v>
      </c>
      <c r="Y733" s="30"/>
    </row>
    <row r="734" s="46" customFormat="1" ht="24" spans="1:25">
      <c r="A734" s="51">
        <v>727</v>
      </c>
      <c r="B734" s="62" t="s">
        <v>950</v>
      </c>
      <c r="C734" s="62" t="s">
        <v>984</v>
      </c>
      <c r="D734" s="9" t="s">
        <v>1128</v>
      </c>
      <c r="E734" s="62" t="s">
        <v>1133</v>
      </c>
      <c r="F734" s="62">
        <v>50</v>
      </c>
      <c r="G734" s="62">
        <v>295</v>
      </c>
      <c r="H734" s="62">
        <v>191</v>
      </c>
      <c r="I734" s="62">
        <v>115.277425</v>
      </c>
      <c r="J734" s="62">
        <v>23.041263</v>
      </c>
      <c r="K734" s="9" t="s">
        <v>236</v>
      </c>
      <c r="L734" s="62" t="s">
        <v>158</v>
      </c>
      <c r="M734" s="9"/>
      <c r="N734" s="9"/>
      <c r="O734" s="9"/>
      <c r="P734" s="9" t="s">
        <v>1131</v>
      </c>
      <c r="Q734" s="9" t="s">
        <v>1092</v>
      </c>
      <c r="R734" s="9"/>
      <c r="S734" s="9"/>
      <c r="T734" s="9"/>
      <c r="U734" s="51"/>
      <c r="V734" s="62" t="s">
        <v>955</v>
      </c>
      <c r="W734" s="62" t="s">
        <v>1093</v>
      </c>
      <c r="X734" s="9" t="s">
        <v>1094</v>
      </c>
      <c r="Y734" s="30"/>
    </row>
    <row r="735" s="46" customFormat="1" ht="24" spans="1:25">
      <c r="A735" s="51">
        <v>728</v>
      </c>
      <c r="B735" s="62" t="s">
        <v>950</v>
      </c>
      <c r="C735" s="62" t="s">
        <v>984</v>
      </c>
      <c r="D735" s="9" t="s">
        <v>1128</v>
      </c>
      <c r="E735" s="62" t="s">
        <v>1134</v>
      </c>
      <c r="F735" s="62">
        <v>26</v>
      </c>
      <c r="G735" s="62">
        <v>163</v>
      </c>
      <c r="H735" s="62">
        <v>116</v>
      </c>
      <c r="I735" s="62">
        <v>115.261364</v>
      </c>
      <c r="J735" s="62">
        <v>23.039756</v>
      </c>
      <c r="K735" s="9" t="s">
        <v>236</v>
      </c>
      <c r="L735" s="62" t="s">
        <v>158</v>
      </c>
      <c r="M735" s="9"/>
      <c r="N735" s="9"/>
      <c r="O735" s="9"/>
      <c r="P735" s="9" t="s">
        <v>1135</v>
      </c>
      <c r="Q735" s="9" t="s">
        <v>1092</v>
      </c>
      <c r="R735" s="9"/>
      <c r="S735" s="9"/>
      <c r="T735" s="9"/>
      <c r="U735" s="51"/>
      <c r="V735" s="62" t="s">
        <v>955</v>
      </c>
      <c r="W735" s="62" t="s">
        <v>207</v>
      </c>
      <c r="X735" s="9" t="s">
        <v>1094</v>
      </c>
      <c r="Y735" s="30"/>
    </row>
    <row r="736" s="46" customFormat="1" ht="24" spans="1:25">
      <c r="A736" s="51">
        <v>729</v>
      </c>
      <c r="B736" s="62" t="s">
        <v>950</v>
      </c>
      <c r="C736" s="62" t="s">
        <v>984</v>
      </c>
      <c r="D736" s="9" t="s">
        <v>985</v>
      </c>
      <c r="E736" s="62" t="s">
        <v>1136</v>
      </c>
      <c r="F736" s="62">
        <v>38</v>
      </c>
      <c r="G736" s="62">
        <v>146</v>
      </c>
      <c r="H736" s="62">
        <v>124</v>
      </c>
      <c r="I736" s="62">
        <v>115.285581</v>
      </c>
      <c r="J736" s="62">
        <v>23.008003</v>
      </c>
      <c r="K736" s="9" t="s">
        <v>236</v>
      </c>
      <c r="L736" s="62" t="s">
        <v>158</v>
      </c>
      <c r="M736" s="9"/>
      <c r="N736" s="9"/>
      <c r="O736" s="9"/>
      <c r="P736" s="9" t="s">
        <v>1135</v>
      </c>
      <c r="Q736" s="9" t="s">
        <v>1092</v>
      </c>
      <c r="R736" s="9"/>
      <c r="S736" s="9"/>
      <c r="T736" s="9"/>
      <c r="U736" s="51"/>
      <c r="V736" s="62"/>
      <c r="W736" s="62"/>
      <c r="X736" s="9" t="s">
        <v>1094</v>
      </c>
      <c r="Y736" s="30"/>
    </row>
    <row r="737" s="46" customFormat="1" ht="24" spans="1:25">
      <c r="A737" s="51">
        <v>730</v>
      </c>
      <c r="B737" s="62" t="s">
        <v>950</v>
      </c>
      <c r="C737" s="62" t="s">
        <v>984</v>
      </c>
      <c r="D737" s="9" t="s">
        <v>985</v>
      </c>
      <c r="E737" s="62" t="s">
        <v>1137</v>
      </c>
      <c r="F737" s="62">
        <v>70</v>
      </c>
      <c r="G737" s="62">
        <v>284</v>
      </c>
      <c r="H737" s="62">
        <v>140</v>
      </c>
      <c r="I737" s="62">
        <v>115.289102</v>
      </c>
      <c r="J737" s="62">
        <v>23.019467</v>
      </c>
      <c r="K737" s="9" t="s">
        <v>236</v>
      </c>
      <c r="L737" s="62" t="s">
        <v>158</v>
      </c>
      <c r="M737" s="9"/>
      <c r="N737" s="9"/>
      <c r="O737" s="9"/>
      <c r="P737" s="9" t="s">
        <v>1135</v>
      </c>
      <c r="Q737" s="9" t="s">
        <v>1092</v>
      </c>
      <c r="R737" s="9"/>
      <c r="S737" s="9"/>
      <c r="T737" s="9"/>
      <c r="U737" s="51"/>
      <c r="V737" s="62"/>
      <c r="W737" s="62"/>
      <c r="X737" s="9" t="s">
        <v>1094</v>
      </c>
      <c r="Y737" s="30"/>
    </row>
    <row r="738" s="46" customFormat="1" ht="24" spans="1:25">
      <c r="A738" s="51">
        <v>731</v>
      </c>
      <c r="B738" s="62" t="s">
        <v>950</v>
      </c>
      <c r="C738" s="62" t="s">
        <v>984</v>
      </c>
      <c r="D738" s="9" t="s">
        <v>985</v>
      </c>
      <c r="E738" s="62" t="s">
        <v>1138</v>
      </c>
      <c r="F738" s="62">
        <v>201</v>
      </c>
      <c r="G738" s="62">
        <v>939</v>
      </c>
      <c r="H738" s="62">
        <v>850</v>
      </c>
      <c r="I738" s="62">
        <v>115.288267</v>
      </c>
      <c r="J738" s="62">
        <v>23.013414</v>
      </c>
      <c r="K738" s="9" t="s">
        <v>151</v>
      </c>
      <c r="L738" s="62" t="s">
        <v>158</v>
      </c>
      <c r="M738" s="9"/>
      <c r="N738" s="9"/>
      <c r="O738" s="9"/>
      <c r="P738" s="9" t="s">
        <v>1131</v>
      </c>
      <c r="Q738" s="9" t="s">
        <v>1092</v>
      </c>
      <c r="R738" s="9"/>
      <c r="S738" s="9"/>
      <c r="T738" s="9"/>
      <c r="U738" s="51"/>
      <c r="V738" s="62" t="s">
        <v>955</v>
      </c>
      <c r="W738" s="62" t="s">
        <v>151</v>
      </c>
      <c r="X738" s="9" t="s">
        <v>1094</v>
      </c>
      <c r="Y738" s="30"/>
    </row>
    <row r="739" s="46" customFormat="1" ht="24" spans="1:25">
      <c r="A739" s="51">
        <v>732</v>
      </c>
      <c r="B739" s="62" t="s">
        <v>950</v>
      </c>
      <c r="C739" s="62" t="s">
        <v>984</v>
      </c>
      <c r="D739" s="9" t="s">
        <v>985</v>
      </c>
      <c r="E739" s="62" t="s">
        <v>1139</v>
      </c>
      <c r="F739" s="62">
        <v>33</v>
      </c>
      <c r="G739" s="62">
        <v>145</v>
      </c>
      <c r="H739" s="62">
        <v>99</v>
      </c>
      <c r="I739" s="62">
        <v>115.288351</v>
      </c>
      <c r="J739" s="62">
        <v>23.013898</v>
      </c>
      <c r="K739" s="9" t="s">
        <v>236</v>
      </c>
      <c r="L739" s="62" t="s">
        <v>158</v>
      </c>
      <c r="M739" s="9"/>
      <c r="N739" s="9"/>
      <c r="O739" s="9"/>
      <c r="P739" s="9" t="s">
        <v>1135</v>
      </c>
      <c r="Q739" s="9" t="s">
        <v>1092</v>
      </c>
      <c r="R739" s="9"/>
      <c r="S739" s="9"/>
      <c r="T739" s="9"/>
      <c r="U739" s="51"/>
      <c r="V739" s="62"/>
      <c r="W739" s="62"/>
      <c r="X739" s="9" t="s">
        <v>1094</v>
      </c>
      <c r="Y739" s="30"/>
    </row>
    <row r="740" s="46" customFormat="1" ht="24" spans="1:25">
      <c r="A740" s="51">
        <v>733</v>
      </c>
      <c r="B740" s="62" t="s">
        <v>950</v>
      </c>
      <c r="C740" s="62" t="s">
        <v>984</v>
      </c>
      <c r="D740" s="9" t="s">
        <v>985</v>
      </c>
      <c r="E740" s="62" t="s">
        <v>1140</v>
      </c>
      <c r="F740" s="62">
        <v>34</v>
      </c>
      <c r="G740" s="62">
        <v>150</v>
      </c>
      <c r="H740" s="62">
        <v>80</v>
      </c>
      <c r="I740" s="62">
        <v>115.288351</v>
      </c>
      <c r="J740" s="62">
        <v>23.013898</v>
      </c>
      <c r="K740" s="9" t="s">
        <v>236</v>
      </c>
      <c r="L740" s="62" t="s">
        <v>158</v>
      </c>
      <c r="M740" s="9"/>
      <c r="N740" s="9"/>
      <c r="O740" s="9"/>
      <c r="P740" s="9" t="s">
        <v>1131</v>
      </c>
      <c r="Q740" s="9" t="s">
        <v>1092</v>
      </c>
      <c r="R740" s="9"/>
      <c r="S740" s="9"/>
      <c r="T740" s="9"/>
      <c r="U740" s="51"/>
      <c r="V740" s="62"/>
      <c r="W740" s="62"/>
      <c r="X740" s="9" t="s">
        <v>1094</v>
      </c>
      <c r="Y740" s="30"/>
    </row>
    <row r="741" s="46" customFormat="1" ht="24" spans="1:25">
      <c r="A741" s="51">
        <v>734</v>
      </c>
      <c r="B741" s="62" t="s">
        <v>950</v>
      </c>
      <c r="C741" s="62" t="s">
        <v>984</v>
      </c>
      <c r="D741" s="9" t="s">
        <v>1141</v>
      </c>
      <c r="E741" s="62" t="s">
        <v>1142</v>
      </c>
      <c r="F741" s="62">
        <v>90</v>
      </c>
      <c r="G741" s="62">
        <v>433</v>
      </c>
      <c r="H741" s="62">
        <v>84</v>
      </c>
      <c r="I741" s="62">
        <v>115.315748</v>
      </c>
      <c r="J741" s="62">
        <v>23.011453</v>
      </c>
      <c r="K741" s="9" t="s">
        <v>236</v>
      </c>
      <c r="L741" s="62" t="s">
        <v>158</v>
      </c>
      <c r="M741" s="9"/>
      <c r="N741" s="9"/>
      <c r="O741" s="9"/>
      <c r="P741" s="9" t="s">
        <v>1131</v>
      </c>
      <c r="Q741" s="9" t="s">
        <v>1092</v>
      </c>
      <c r="R741" s="9"/>
      <c r="S741" s="9"/>
      <c r="T741" s="9"/>
      <c r="U741" s="51"/>
      <c r="V741" s="62"/>
      <c r="W741" s="62"/>
      <c r="X741" s="9" t="s">
        <v>1094</v>
      </c>
      <c r="Y741" s="30"/>
    </row>
    <row r="742" s="46" customFormat="1" ht="24" spans="1:25">
      <c r="A742" s="51">
        <v>735</v>
      </c>
      <c r="B742" s="62" t="s">
        <v>950</v>
      </c>
      <c r="C742" s="62" t="s">
        <v>984</v>
      </c>
      <c r="D742" s="9" t="s">
        <v>1141</v>
      </c>
      <c r="E742" s="62" t="s">
        <v>1143</v>
      </c>
      <c r="F742" s="62">
        <v>98</v>
      </c>
      <c r="G742" s="62">
        <v>484</v>
      </c>
      <c r="H742" s="62">
        <v>219</v>
      </c>
      <c r="I742" s="62">
        <v>115.324581</v>
      </c>
      <c r="J742" s="62">
        <v>22.998345</v>
      </c>
      <c r="K742" s="9" t="s">
        <v>158</v>
      </c>
      <c r="L742" s="62" t="s">
        <v>158</v>
      </c>
      <c r="M742" s="9"/>
      <c r="N742" s="9"/>
      <c r="O742" s="9"/>
      <c r="P742" s="9" t="s">
        <v>1131</v>
      </c>
      <c r="Q742" s="9" t="s">
        <v>1092</v>
      </c>
      <c r="R742" s="9"/>
      <c r="S742" s="9"/>
      <c r="T742" s="9"/>
      <c r="U742" s="51"/>
      <c r="V742" s="62"/>
      <c r="W742" s="62"/>
      <c r="X742" s="9" t="s">
        <v>1094</v>
      </c>
      <c r="Y742" s="30"/>
    </row>
    <row r="743" s="46" customFormat="1" ht="24" spans="1:25">
      <c r="A743" s="51">
        <v>736</v>
      </c>
      <c r="B743" s="62" t="s">
        <v>950</v>
      </c>
      <c r="C743" s="62" t="s">
        <v>984</v>
      </c>
      <c r="D743" s="9" t="s">
        <v>1141</v>
      </c>
      <c r="E743" s="62" t="s">
        <v>1144</v>
      </c>
      <c r="F743" s="62">
        <v>42</v>
      </c>
      <c r="G743" s="62">
        <v>191</v>
      </c>
      <c r="H743" s="62">
        <v>89</v>
      </c>
      <c r="I743" s="62">
        <v>115.321677</v>
      </c>
      <c r="J743" s="62">
        <v>23.007603</v>
      </c>
      <c r="K743" s="9" t="s">
        <v>236</v>
      </c>
      <c r="L743" s="62" t="s">
        <v>158</v>
      </c>
      <c r="M743" s="9"/>
      <c r="N743" s="9"/>
      <c r="O743" s="9"/>
      <c r="P743" s="9" t="s">
        <v>1135</v>
      </c>
      <c r="Q743" s="9" t="s">
        <v>1092</v>
      </c>
      <c r="R743" s="9"/>
      <c r="S743" s="9"/>
      <c r="T743" s="9"/>
      <c r="U743" s="51"/>
      <c r="V743" s="62"/>
      <c r="W743" s="62"/>
      <c r="X743" s="9" t="s">
        <v>1094</v>
      </c>
      <c r="Y743" s="30"/>
    </row>
    <row r="744" s="46" customFormat="1" ht="24" spans="1:25">
      <c r="A744" s="51">
        <v>737</v>
      </c>
      <c r="B744" s="62" t="s">
        <v>950</v>
      </c>
      <c r="C744" s="9" t="s">
        <v>1039</v>
      </c>
      <c r="D744" s="9" t="s">
        <v>1145</v>
      </c>
      <c r="E744" s="62" t="s">
        <v>1146</v>
      </c>
      <c r="F744" s="62">
        <v>35</v>
      </c>
      <c r="G744" s="62">
        <v>211</v>
      </c>
      <c r="H744" s="62">
        <v>176</v>
      </c>
      <c r="I744" s="62">
        <v>115.45176</v>
      </c>
      <c r="J744" s="62">
        <v>23.179926</v>
      </c>
      <c r="K744" s="9" t="s">
        <v>236</v>
      </c>
      <c r="L744" s="62" t="s">
        <v>158</v>
      </c>
      <c r="M744" s="9"/>
      <c r="N744" s="9"/>
      <c r="O744" s="9"/>
      <c r="P744" s="9" t="s">
        <v>1147</v>
      </c>
      <c r="Q744" s="9" t="s">
        <v>1092</v>
      </c>
      <c r="R744" s="9"/>
      <c r="S744" s="9"/>
      <c r="T744" s="9"/>
      <c r="U744" s="51"/>
      <c r="V744" s="62"/>
      <c r="W744" s="62"/>
      <c r="X744" s="9" t="s">
        <v>1094</v>
      </c>
      <c r="Y744" s="30" t="s">
        <v>1095</v>
      </c>
    </row>
    <row r="745" s="46" customFormat="1" ht="24" spans="1:25">
      <c r="A745" s="51">
        <v>738</v>
      </c>
      <c r="B745" s="62" t="s">
        <v>950</v>
      </c>
      <c r="C745" s="9" t="s">
        <v>1039</v>
      </c>
      <c r="D745" s="9" t="s">
        <v>1145</v>
      </c>
      <c r="E745" s="62" t="s">
        <v>1148</v>
      </c>
      <c r="F745" s="62">
        <v>61</v>
      </c>
      <c r="G745" s="62">
        <v>324</v>
      </c>
      <c r="H745" s="62">
        <v>283</v>
      </c>
      <c r="I745" s="62">
        <v>115.451077</v>
      </c>
      <c r="J745" s="62">
        <v>23.174454</v>
      </c>
      <c r="K745" s="9" t="s">
        <v>158</v>
      </c>
      <c r="L745" s="62" t="s">
        <v>158</v>
      </c>
      <c r="M745" s="9"/>
      <c r="N745" s="9"/>
      <c r="O745" s="9"/>
      <c r="P745" s="9" t="s">
        <v>1147</v>
      </c>
      <c r="Q745" s="9" t="s">
        <v>1092</v>
      </c>
      <c r="R745" s="9"/>
      <c r="S745" s="9"/>
      <c r="T745" s="9"/>
      <c r="U745" s="51"/>
      <c r="V745" s="62"/>
      <c r="W745" s="62"/>
      <c r="X745" s="9" t="s">
        <v>1094</v>
      </c>
      <c r="Y745" s="30"/>
    </row>
    <row r="746" s="46" customFormat="1" ht="24" spans="1:25">
      <c r="A746" s="51">
        <v>739</v>
      </c>
      <c r="B746" s="62" t="s">
        <v>950</v>
      </c>
      <c r="C746" s="9" t="s">
        <v>1039</v>
      </c>
      <c r="D746" s="9" t="s">
        <v>1145</v>
      </c>
      <c r="E746" s="62" t="s">
        <v>1149</v>
      </c>
      <c r="F746" s="62">
        <v>56</v>
      </c>
      <c r="G746" s="62">
        <v>372</v>
      </c>
      <c r="H746" s="62">
        <v>303</v>
      </c>
      <c r="I746" s="62">
        <v>115.452969</v>
      </c>
      <c r="J746" s="62">
        <v>23.175354</v>
      </c>
      <c r="K746" s="9" t="s">
        <v>158</v>
      </c>
      <c r="L746" s="62" t="s">
        <v>158</v>
      </c>
      <c r="M746" s="9"/>
      <c r="N746" s="9"/>
      <c r="O746" s="9"/>
      <c r="P746" s="9" t="s">
        <v>1147</v>
      </c>
      <c r="Q746" s="9" t="s">
        <v>1092</v>
      </c>
      <c r="R746" s="9"/>
      <c r="S746" s="9"/>
      <c r="T746" s="9"/>
      <c r="U746" s="51"/>
      <c r="V746" s="62"/>
      <c r="W746" s="62"/>
      <c r="X746" s="9" t="s">
        <v>1094</v>
      </c>
      <c r="Y746" s="30"/>
    </row>
    <row r="747" s="46" customFormat="1" ht="24" spans="1:25">
      <c r="A747" s="51">
        <v>740</v>
      </c>
      <c r="B747" s="62" t="s">
        <v>950</v>
      </c>
      <c r="C747" s="9" t="s">
        <v>1039</v>
      </c>
      <c r="D747" s="9" t="s">
        <v>1145</v>
      </c>
      <c r="E747" s="62" t="s">
        <v>1150</v>
      </c>
      <c r="F747" s="62">
        <v>49</v>
      </c>
      <c r="G747" s="62">
        <v>289</v>
      </c>
      <c r="H747" s="62">
        <v>105</v>
      </c>
      <c r="I747" s="62">
        <v>115.443963</v>
      </c>
      <c r="J747" s="62">
        <v>23.169698</v>
      </c>
      <c r="K747" s="9" t="s">
        <v>236</v>
      </c>
      <c r="L747" s="62" t="s">
        <v>158</v>
      </c>
      <c r="M747" s="9"/>
      <c r="N747" s="9"/>
      <c r="O747" s="9"/>
      <c r="P747" s="9" t="s">
        <v>1147</v>
      </c>
      <c r="Q747" s="9" t="s">
        <v>1092</v>
      </c>
      <c r="R747" s="9"/>
      <c r="S747" s="9"/>
      <c r="T747" s="9"/>
      <c r="U747" s="51"/>
      <c r="V747" s="62"/>
      <c r="W747" s="62"/>
      <c r="X747" s="9" t="s">
        <v>1094</v>
      </c>
      <c r="Y747" s="30"/>
    </row>
    <row r="748" s="46" customFormat="1" ht="24" spans="1:25">
      <c r="A748" s="51">
        <v>741</v>
      </c>
      <c r="B748" s="62" t="s">
        <v>950</v>
      </c>
      <c r="C748" s="9" t="s">
        <v>1039</v>
      </c>
      <c r="D748" s="9" t="s">
        <v>1145</v>
      </c>
      <c r="E748" s="62" t="s">
        <v>1151</v>
      </c>
      <c r="F748" s="62">
        <v>40</v>
      </c>
      <c r="G748" s="62">
        <v>326</v>
      </c>
      <c r="H748" s="62">
        <v>124</v>
      </c>
      <c r="I748" s="62">
        <v>115.449408</v>
      </c>
      <c r="J748" s="62">
        <v>23.170408</v>
      </c>
      <c r="K748" s="9" t="s">
        <v>236</v>
      </c>
      <c r="L748" s="62" t="s">
        <v>158</v>
      </c>
      <c r="M748" s="9"/>
      <c r="N748" s="9"/>
      <c r="O748" s="9"/>
      <c r="P748" s="9" t="s">
        <v>1147</v>
      </c>
      <c r="Q748" s="9" t="s">
        <v>1092</v>
      </c>
      <c r="R748" s="9"/>
      <c r="S748" s="9"/>
      <c r="T748" s="9"/>
      <c r="U748" s="51"/>
      <c r="V748" s="62"/>
      <c r="W748" s="62"/>
      <c r="X748" s="9" t="s">
        <v>1094</v>
      </c>
      <c r="Y748" s="30"/>
    </row>
    <row r="749" s="46" customFormat="1" ht="24" spans="1:25">
      <c r="A749" s="51">
        <v>742</v>
      </c>
      <c r="B749" s="62" t="s">
        <v>950</v>
      </c>
      <c r="C749" s="9" t="s">
        <v>1039</v>
      </c>
      <c r="D749" s="9" t="s">
        <v>1145</v>
      </c>
      <c r="E749" s="62" t="s">
        <v>1152</v>
      </c>
      <c r="F749" s="62">
        <v>49</v>
      </c>
      <c r="G749" s="62">
        <v>205</v>
      </c>
      <c r="H749" s="62">
        <v>558</v>
      </c>
      <c r="I749" s="62">
        <v>115.455852</v>
      </c>
      <c r="J749" s="62">
        <v>23.176685</v>
      </c>
      <c r="K749" s="9" t="s">
        <v>151</v>
      </c>
      <c r="L749" s="62" t="s">
        <v>158</v>
      </c>
      <c r="M749" s="9"/>
      <c r="N749" s="9"/>
      <c r="O749" s="9"/>
      <c r="P749" s="9" t="s">
        <v>1147</v>
      </c>
      <c r="Q749" s="9" t="s">
        <v>1092</v>
      </c>
      <c r="R749" s="9"/>
      <c r="S749" s="9"/>
      <c r="T749" s="9"/>
      <c r="U749" s="51"/>
      <c r="V749" s="62" t="s">
        <v>955</v>
      </c>
      <c r="W749" s="62" t="s">
        <v>1153</v>
      </c>
      <c r="X749" s="9" t="s">
        <v>1094</v>
      </c>
      <c r="Y749" s="30"/>
    </row>
    <row r="750" s="46" customFormat="1" ht="24" spans="1:25">
      <c r="A750" s="51">
        <v>743</v>
      </c>
      <c r="B750" s="62" t="s">
        <v>950</v>
      </c>
      <c r="C750" s="9" t="s">
        <v>1039</v>
      </c>
      <c r="D750" s="9" t="s">
        <v>1145</v>
      </c>
      <c r="E750" s="62" t="s">
        <v>1024</v>
      </c>
      <c r="F750" s="62">
        <v>76</v>
      </c>
      <c r="G750" s="62">
        <v>526</v>
      </c>
      <c r="H750" s="62">
        <v>439</v>
      </c>
      <c r="I750" s="62">
        <v>115.328824</v>
      </c>
      <c r="J750" s="62">
        <v>23.042078</v>
      </c>
      <c r="K750" s="9" t="s">
        <v>151</v>
      </c>
      <c r="L750" s="62" t="s">
        <v>158</v>
      </c>
      <c r="M750" s="9"/>
      <c r="N750" s="9"/>
      <c r="O750" s="9"/>
      <c r="P750" s="9" t="s">
        <v>1147</v>
      </c>
      <c r="Q750" s="9" t="s">
        <v>1092</v>
      </c>
      <c r="R750" s="9"/>
      <c r="S750" s="9"/>
      <c r="T750" s="9"/>
      <c r="U750" s="51"/>
      <c r="V750" s="62" t="s">
        <v>955</v>
      </c>
      <c r="W750" s="62" t="s">
        <v>1153</v>
      </c>
      <c r="X750" s="9" t="s">
        <v>1094</v>
      </c>
      <c r="Y750" s="30"/>
    </row>
    <row r="751" s="46" customFormat="1" ht="24" spans="1:25">
      <c r="A751" s="51">
        <v>744</v>
      </c>
      <c r="B751" s="62" t="s">
        <v>950</v>
      </c>
      <c r="C751" s="9" t="s">
        <v>1039</v>
      </c>
      <c r="D751" s="9" t="s">
        <v>1145</v>
      </c>
      <c r="E751" s="62" t="s">
        <v>1154</v>
      </c>
      <c r="F751" s="62">
        <v>43</v>
      </c>
      <c r="G751" s="62">
        <v>279</v>
      </c>
      <c r="H751" s="62">
        <v>194</v>
      </c>
      <c r="I751" s="62">
        <v>115.453254</v>
      </c>
      <c r="J751" s="62">
        <v>23.180478</v>
      </c>
      <c r="K751" s="9" t="s">
        <v>236</v>
      </c>
      <c r="L751" s="62" t="s">
        <v>158</v>
      </c>
      <c r="M751" s="9"/>
      <c r="N751" s="9"/>
      <c r="O751" s="9"/>
      <c r="P751" s="9" t="s">
        <v>1147</v>
      </c>
      <c r="Q751" s="9" t="s">
        <v>1092</v>
      </c>
      <c r="R751" s="9"/>
      <c r="S751" s="9"/>
      <c r="T751" s="9"/>
      <c r="U751" s="51"/>
      <c r="V751" s="62" t="s">
        <v>955</v>
      </c>
      <c r="W751" s="62" t="s">
        <v>236</v>
      </c>
      <c r="X751" s="9" t="s">
        <v>1094</v>
      </c>
      <c r="Y751" s="30" t="s">
        <v>1095</v>
      </c>
    </row>
    <row r="752" s="46" customFormat="1" ht="24" spans="1:25">
      <c r="A752" s="51">
        <v>745</v>
      </c>
      <c r="B752" s="62" t="s">
        <v>950</v>
      </c>
      <c r="C752" s="9" t="s">
        <v>1039</v>
      </c>
      <c r="D752" s="9" t="s">
        <v>1145</v>
      </c>
      <c r="E752" s="62" t="s">
        <v>1155</v>
      </c>
      <c r="F752" s="62">
        <v>33</v>
      </c>
      <c r="G752" s="62">
        <v>273</v>
      </c>
      <c r="H752" s="62">
        <v>176</v>
      </c>
      <c r="I752" s="62">
        <v>115.424175</v>
      </c>
      <c r="J752" s="62">
        <v>23.157733</v>
      </c>
      <c r="K752" s="9" t="s">
        <v>236</v>
      </c>
      <c r="L752" s="62" t="s">
        <v>158</v>
      </c>
      <c r="M752" s="9"/>
      <c r="N752" s="9"/>
      <c r="O752" s="9"/>
      <c r="P752" s="9" t="s">
        <v>1147</v>
      </c>
      <c r="Q752" s="9" t="s">
        <v>1092</v>
      </c>
      <c r="R752" s="9"/>
      <c r="S752" s="9"/>
      <c r="T752" s="9"/>
      <c r="U752" s="51"/>
      <c r="V752" s="62"/>
      <c r="W752" s="62"/>
      <c r="X752" s="9" t="s">
        <v>1094</v>
      </c>
      <c r="Y752" s="30"/>
    </row>
    <row r="753" s="46" customFormat="1" ht="24" spans="1:25">
      <c r="A753" s="51">
        <v>746</v>
      </c>
      <c r="B753" s="62" t="s">
        <v>950</v>
      </c>
      <c r="C753" s="9" t="s">
        <v>1039</v>
      </c>
      <c r="D753" s="9" t="s">
        <v>1156</v>
      </c>
      <c r="E753" s="62" t="s">
        <v>1157</v>
      </c>
      <c r="F753" s="62">
        <v>36</v>
      </c>
      <c r="G753" s="62">
        <v>195</v>
      </c>
      <c r="H753" s="62">
        <v>174</v>
      </c>
      <c r="I753" s="62">
        <v>115.458493</v>
      </c>
      <c r="J753" s="62">
        <v>23.181692</v>
      </c>
      <c r="K753" s="9" t="s">
        <v>236</v>
      </c>
      <c r="L753" s="62" t="s">
        <v>158</v>
      </c>
      <c r="M753" s="9"/>
      <c r="N753" s="9"/>
      <c r="O753" s="9"/>
      <c r="P753" s="9" t="s">
        <v>1147</v>
      </c>
      <c r="Q753" s="9" t="s">
        <v>1092</v>
      </c>
      <c r="R753" s="9"/>
      <c r="S753" s="9"/>
      <c r="T753" s="9"/>
      <c r="U753" s="51"/>
      <c r="V753" s="62"/>
      <c r="W753" s="62"/>
      <c r="X753" s="9" t="s">
        <v>1094</v>
      </c>
      <c r="Y753" s="30"/>
    </row>
    <row r="754" s="46" customFormat="1" ht="24" spans="1:25">
      <c r="A754" s="51">
        <v>747</v>
      </c>
      <c r="B754" s="62" t="s">
        <v>950</v>
      </c>
      <c r="C754" s="9" t="s">
        <v>1039</v>
      </c>
      <c r="D754" s="9" t="s">
        <v>1156</v>
      </c>
      <c r="E754" s="62" t="s">
        <v>1158</v>
      </c>
      <c r="F754" s="62">
        <v>23</v>
      </c>
      <c r="G754" s="62">
        <v>155</v>
      </c>
      <c r="H754" s="62">
        <v>148</v>
      </c>
      <c r="I754" s="62">
        <v>115.458067</v>
      </c>
      <c r="J754" s="62">
        <v>23.185969</v>
      </c>
      <c r="K754" s="9" t="s">
        <v>236</v>
      </c>
      <c r="L754" s="62" t="s">
        <v>158</v>
      </c>
      <c r="M754" s="9"/>
      <c r="N754" s="9"/>
      <c r="O754" s="9"/>
      <c r="P754" s="9" t="s">
        <v>1147</v>
      </c>
      <c r="Q754" s="9" t="s">
        <v>1092</v>
      </c>
      <c r="R754" s="9"/>
      <c r="S754" s="9"/>
      <c r="T754" s="9"/>
      <c r="U754" s="51"/>
      <c r="V754" s="62"/>
      <c r="W754" s="62"/>
      <c r="X754" s="9" t="s">
        <v>1094</v>
      </c>
      <c r="Y754" s="30"/>
    </row>
    <row r="755" s="46" customFormat="1" ht="24" spans="1:25">
      <c r="A755" s="51">
        <v>748</v>
      </c>
      <c r="B755" s="62" t="s">
        <v>950</v>
      </c>
      <c r="C755" s="9" t="s">
        <v>1039</v>
      </c>
      <c r="D755" s="9" t="s">
        <v>1159</v>
      </c>
      <c r="E755" s="62" t="s">
        <v>1160</v>
      </c>
      <c r="F755" s="62">
        <v>49</v>
      </c>
      <c r="G755" s="62">
        <v>271</v>
      </c>
      <c r="H755" s="62">
        <v>182</v>
      </c>
      <c r="I755" s="62">
        <v>115.435845</v>
      </c>
      <c r="J755" s="62">
        <v>23.167422</v>
      </c>
      <c r="K755" s="9" t="s">
        <v>236</v>
      </c>
      <c r="L755" s="62" t="s">
        <v>158</v>
      </c>
      <c r="M755" s="9"/>
      <c r="N755" s="9"/>
      <c r="O755" s="9"/>
      <c r="P755" s="9" t="s">
        <v>1147</v>
      </c>
      <c r="Q755" s="9" t="s">
        <v>1092</v>
      </c>
      <c r="R755" s="9"/>
      <c r="S755" s="9"/>
      <c r="T755" s="9"/>
      <c r="U755" s="51"/>
      <c r="V755" s="62"/>
      <c r="W755" s="62"/>
      <c r="X755" s="9" t="s">
        <v>1094</v>
      </c>
      <c r="Y755" s="30" t="s">
        <v>1095</v>
      </c>
    </row>
    <row r="756" s="46" customFormat="1" ht="24" spans="1:25">
      <c r="A756" s="51">
        <v>749</v>
      </c>
      <c r="B756" s="62" t="s">
        <v>950</v>
      </c>
      <c r="C756" s="9" t="s">
        <v>1039</v>
      </c>
      <c r="D756" s="9" t="s">
        <v>1159</v>
      </c>
      <c r="E756" s="62" t="s">
        <v>1161</v>
      </c>
      <c r="F756" s="62">
        <v>62</v>
      </c>
      <c r="G756" s="62">
        <v>367</v>
      </c>
      <c r="H756" s="62">
        <v>184</v>
      </c>
      <c r="I756" s="62">
        <v>115.43388</v>
      </c>
      <c r="J756" s="62">
        <v>22.95324</v>
      </c>
      <c r="K756" s="9" t="s">
        <v>236</v>
      </c>
      <c r="L756" s="62" t="s">
        <v>158</v>
      </c>
      <c r="M756" s="9"/>
      <c r="N756" s="9"/>
      <c r="O756" s="9"/>
      <c r="P756" s="9" t="s">
        <v>1147</v>
      </c>
      <c r="Q756" s="9" t="s">
        <v>1092</v>
      </c>
      <c r="R756" s="9"/>
      <c r="S756" s="9"/>
      <c r="T756" s="9"/>
      <c r="U756" s="51"/>
      <c r="V756" s="62"/>
      <c r="W756" s="62"/>
      <c r="X756" s="9" t="s">
        <v>1094</v>
      </c>
      <c r="Y756" s="30"/>
    </row>
    <row r="757" s="46" customFormat="1" ht="24" spans="1:25">
      <c r="A757" s="51">
        <v>750</v>
      </c>
      <c r="B757" s="62" t="s">
        <v>950</v>
      </c>
      <c r="C757" s="9" t="s">
        <v>1039</v>
      </c>
      <c r="D757" s="9" t="s">
        <v>1159</v>
      </c>
      <c r="E757" s="62" t="s">
        <v>1162</v>
      </c>
      <c r="F757" s="62">
        <v>59</v>
      </c>
      <c r="G757" s="62">
        <v>339</v>
      </c>
      <c r="H757" s="62">
        <v>252</v>
      </c>
      <c r="I757" s="62">
        <v>115.43948</v>
      </c>
      <c r="J757" s="62">
        <v>23.167719</v>
      </c>
      <c r="K757" s="9" t="s">
        <v>158</v>
      </c>
      <c r="L757" s="62" t="s">
        <v>158</v>
      </c>
      <c r="M757" s="9"/>
      <c r="N757" s="9"/>
      <c r="O757" s="9"/>
      <c r="P757" s="9" t="s">
        <v>1147</v>
      </c>
      <c r="Q757" s="9" t="s">
        <v>1092</v>
      </c>
      <c r="R757" s="9"/>
      <c r="S757" s="9"/>
      <c r="T757" s="9"/>
      <c r="U757" s="51"/>
      <c r="V757" s="62"/>
      <c r="W757" s="62"/>
      <c r="X757" s="9" t="s">
        <v>1094</v>
      </c>
      <c r="Y757" s="30"/>
    </row>
    <row r="758" s="46" customFormat="1" ht="24" spans="1:25">
      <c r="A758" s="51">
        <v>751</v>
      </c>
      <c r="B758" s="62" t="s">
        <v>950</v>
      </c>
      <c r="C758" s="9" t="s">
        <v>1039</v>
      </c>
      <c r="D758" s="9" t="s">
        <v>1159</v>
      </c>
      <c r="E758" s="62" t="s">
        <v>1163</v>
      </c>
      <c r="F758" s="62">
        <v>67</v>
      </c>
      <c r="G758" s="62">
        <v>384</v>
      </c>
      <c r="H758" s="62">
        <v>238</v>
      </c>
      <c r="I758" s="62">
        <v>115.433605</v>
      </c>
      <c r="J758" s="62">
        <v>23.167719</v>
      </c>
      <c r="K758" s="9" t="s">
        <v>158</v>
      </c>
      <c r="L758" s="62" t="s">
        <v>158</v>
      </c>
      <c r="M758" s="9"/>
      <c r="N758" s="9"/>
      <c r="O758" s="9"/>
      <c r="P758" s="9" t="s">
        <v>1147</v>
      </c>
      <c r="Q758" s="9" t="s">
        <v>1092</v>
      </c>
      <c r="R758" s="9"/>
      <c r="S758" s="9"/>
      <c r="T758" s="9"/>
      <c r="U758" s="51"/>
      <c r="V758" s="62"/>
      <c r="W758" s="62"/>
      <c r="X758" s="9" t="s">
        <v>1094</v>
      </c>
      <c r="Y758" s="30"/>
    </row>
    <row r="759" s="46" customFormat="1" ht="24" spans="1:25">
      <c r="A759" s="51">
        <v>752</v>
      </c>
      <c r="B759" s="62" t="s">
        <v>950</v>
      </c>
      <c r="C759" s="9" t="s">
        <v>1039</v>
      </c>
      <c r="D759" s="9" t="s">
        <v>1159</v>
      </c>
      <c r="E759" s="62" t="s">
        <v>1069</v>
      </c>
      <c r="F759" s="62">
        <v>49</v>
      </c>
      <c r="G759" s="62">
        <v>205</v>
      </c>
      <c r="H759" s="62">
        <v>178</v>
      </c>
      <c r="I759" s="62">
        <v>115.384511</v>
      </c>
      <c r="J759" s="62">
        <v>22.888194</v>
      </c>
      <c r="K759" s="9" t="s">
        <v>236</v>
      </c>
      <c r="L759" s="62" t="s">
        <v>158</v>
      </c>
      <c r="M759" s="9"/>
      <c r="N759" s="9"/>
      <c r="O759" s="9"/>
      <c r="P759" s="9" t="s">
        <v>1147</v>
      </c>
      <c r="Q759" s="9" t="s">
        <v>1092</v>
      </c>
      <c r="R759" s="9"/>
      <c r="S759" s="9"/>
      <c r="T759" s="9"/>
      <c r="U759" s="51"/>
      <c r="V759" s="62"/>
      <c r="W759" s="62"/>
      <c r="X759" s="9" t="s">
        <v>1094</v>
      </c>
      <c r="Y759" s="30"/>
    </row>
    <row r="760" s="46" customFormat="1" ht="24" spans="1:25">
      <c r="A760" s="51">
        <v>753</v>
      </c>
      <c r="B760" s="62" t="s">
        <v>950</v>
      </c>
      <c r="C760" s="9" t="s">
        <v>1039</v>
      </c>
      <c r="D760" s="9" t="s">
        <v>1159</v>
      </c>
      <c r="E760" s="62" t="s">
        <v>1164</v>
      </c>
      <c r="F760" s="62">
        <v>27</v>
      </c>
      <c r="G760" s="62">
        <v>156</v>
      </c>
      <c r="H760" s="62">
        <v>113</v>
      </c>
      <c r="I760" s="62">
        <v>115.432636</v>
      </c>
      <c r="J760" s="62">
        <v>23.168231</v>
      </c>
      <c r="K760" s="9" t="s">
        <v>236</v>
      </c>
      <c r="L760" s="62" t="s">
        <v>158</v>
      </c>
      <c r="M760" s="9"/>
      <c r="N760" s="9"/>
      <c r="O760" s="9"/>
      <c r="P760" s="9" t="s">
        <v>1147</v>
      </c>
      <c r="Q760" s="9" t="s">
        <v>1092</v>
      </c>
      <c r="R760" s="9"/>
      <c r="S760" s="9"/>
      <c r="T760" s="9"/>
      <c r="U760" s="51"/>
      <c r="V760" s="62"/>
      <c r="W760" s="62"/>
      <c r="X760" s="9" t="s">
        <v>1094</v>
      </c>
      <c r="Y760" s="30"/>
    </row>
    <row r="761" s="46" customFormat="1" ht="24" spans="1:25">
      <c r="A761" s="51">
        <v>754</v>
      </c>
      <c r="B761" s="62" t="s">
        <v>950</v>
      </c>
      <c r="C761" s="9" t="s">
        <v>1039</v>
      </c>
      <c r="D761" s="9" t="s">
        <v>1159</v>
      </c>
      <c r="E761" s="62" t="s">
        <v>1165</v>
      </c>
      <c r="F761" s="62">
        <v>101</v>
      </c>
      <c r="G761" s="62">
        <v>536</v>
      </c>
      <c r="H761" s="62">
        <v>350</v>
      </c>
      <c r="I761" s="62">
        <v>115.439798</v>
      </c>
      <c r="J761" s="62">
        <v>23.175517</v>
      </c>
      <c r="K761" s="9" t="s">
        <v>158</v>
      </c>
      <c r="L761" s="62" t="s">
        <v>158</v>
      </c>
      <c r="M761" s="9"/>
      <c r="N761" s="9"/>
      <c r="O761" s="9"/>
      <c r="P761" s="9" t="s">
        <v>1147</v>
      </c>
      <c r="Q761" s="9" t="s">
        <v>1092</v>
      </c>
      <c r="R761" s="9"/>
      <c r="S761" s="9"/>
      <c r="T761" s="9"/>
      <c r="U761" s="51"/>
      <c r="V761" s="62"/>
      <c r="W761" s="62"/>
      <c r="X761" s="9" t="s">
        <v>1094</v>
      </c>
      <c r="Y761" s="30"/>
    </row>
    <row r="762" s="46" customFormat="1" ht="24" spans="1:25">
      <c r="A762" s="51">
        <v>755</v>
      </c>
      <c r="B762" s="62" t="s">
        <v>950</v>
      </c>
      <c r="C762" s="9" t="s">
        <v>1039</v>
      </c>
      <c r="D762" s="9" t="s">
        <v>1159</v>
      </c>
      <c r="E762" s="62" t="s">
        <v>1166</v>
      </c>
      <c r="F762" s="62">
        <v>105</v>
      </c>
      <c r="G762" s="62">
        <v>527</v>
      </c>
      <c r="H762" s="62">
        <v>252</v>
      </c>
      <c r="I762" s="62">
        <v>115.436007</v>
      </c>
      <c r="J762" s="62">
        <v>23.169684</v>
      </c>
      <c r="K762" s="9" t="s">
        <v>158</v>
      </c>
      <c r="L762" s="62" t="s">
        <v>158</v>
      </c>
      <c r="M762" s="9"/>
      <c r="N762" s="9"/>
      <c r="O762" s="9"/>
      <c r="P762" s="9" t="s">
        <v>1147</v>
      </c>
      <c r="Q762" s="9" t="s">
        <v>1092</v>
      </c>
      <c r="R762" s="9"/>
      <c r="S762" s="9"/>
      <c r="T762" s="9"/>
      <c r="U762" s="51"/>
      <c r="V762" s="62"/>
      <c r="W762" s="62"/>
      <c r="X762" s="9" t="s">
        <v>1094</v>
      </c>
      <c r="Y762" s="30"/>
    </row>
    <row r="763" s="46" customFormat="1" ht="24" spans="1:25">
      <c r="A763" s="51">
        <v>756</v>
      </c>
      <c r="B763" s="62" t="s">
        <v>950</v>
      </c>
      <c r="C763" s="62" t="s">
        <v>1045</v>
      </c>
      <c r="D763" s="9" t="s">
        <v>1167</v>
      </c>
      <c r="E763" s="62" t="s">
        <v>1167</v>
      </c>
      <c r="F763" s="62">
        <v>264</v>
      </c>
      <c r="G763" s="62">
        <v>1925</v>
      </c>
      <c r="H763" s="62">
        <v>850</v>
      </c>
      <c r="I763" s="62">
        <v>115.44291</v>
      </c>
      <c r="J763" s="62">
        <v>22.93547</v>
      </c>
      <c r="K763" s="9" t="s">
        <v>151</v>
      </c>
      <c r="L763" s="62" t="s">
        <v>158</v>
      </c>
      <c r="M763" s="9"/>
      <c r="N763" s="9"/>
      <c r="O763" s="9"/>
      <c r="P763" s="9" t="s">
        <v>1126</v>
      </c>
      <c r="Q763" s="9" t="s">
        <v>1092</v>
      </c>
      <c r="R763" s="9"/>
      <c r="S763" s="9"/>
      <c r="T763" s="9"/>
      <c r="U763" s="51"/>
      <c r="V763" s="62" t="s">
        <v>955</v>
      </c>
      <c r="W763" s="62" t="s">
        <v>151</v>
      </c>
      <c r="X763" s="9" t="s">
        <v>1094</v>
      </c>
      <c r="Y763" s="30"/>
    </row>
    <row r="764" s="46" customFormat="1" ht="24" spans="1:25">
      <c r="A764" s="51">
        <v>757</v>
      </c>
      <c r="B764" s="62" t="s">
        <v>950</v>
      </c>
      <c r="C764" s="62" t="s">
        <v>1045</v>
      </c>
      <c r="D764" s="9" t="s">
        <v>1168</v>
      </c>
      <c r="E764" s="62" t="s">
        <v>1169</v>
      </c>
      <c r="F764" s="62">
        <v>158</v>
      </c>
      <c r="G764" s="62">
        <v>969</v>
      </c>
      <c r="H764" s="62">
        <v>222</v>
      </c>
      <c r="I764" s="62">
        <v>115.48812</v>
      </c>
      <c r="J764" s="62">
        <v>22.96719</v>
      </c>
      <c r="K764" s="9" t="s">
        <v>158</v>
      </c>
      <c r="L764" s="62" t="s">
        <v>158</v>
      </c>
      <c r="M764" s="9"/>
      <c r="N764" s="9"/>
      <c r="O764" s="9"/>
      <c r="P764" s="9" t="s">
        <v>1126</v>
      </c>
      <c r="Q764" s="9" t="s">
        <v>1092</v>
      </c>
      <c r="R764" s="9"/>
      <c r="S764" s="9"/>
      <c r="T764" s="9"/>
      <c r="U764" s="51"/>
      <c r="V764" s="62"/>
      <c r="W764" s="62"/>
      <c r="X764" s="9" t="s">
        <v>1094</v>
      </c>
      <c r="Y764" s="30"/>
    </row>
    <row r="765" s="46" customFormat="1" ht="24" spans="1:25">
      <c r="A765" s="51">
        <v>758</v>
      </c>
      <c r="B765" s="62" t="s">
        <v>950</v>
      </c>
      <c r="C765" s="9" t="s">
        <v>1051</v>
      </c>
      <c r="D765" s="9" t="s">
        <v>1170</v>
      </c>
      <c r="E765" s="62" t="s">
        <v>1171</v>
      </c>
      <c r="F765" s="62">
        <v>30</v>
      </c>
      <c r="G765" s="62">
        <v>132</v>
      </c>
      <c r="H765" s="62">
        <v>27</v>
      </c>
      <c r="I765" s="62">
        <v>115.248382</v>
      </c>
      <c r="J765" s="62">
        <v>22.886952</v>
      </c>
      <c r="K765" s="9" t="s">
        <v>236</v>
      </c>
      <c r="L765" s="62" t="s">
        <v>236</v>
      </c>
      <c r="M765" s="9"/>
      <c r="N765" s="9"/>
      <c r="O765" s="9"/>
      <c r="P765" s="9"/>
      <c r="Q765" s="9"/>
      <c r="R765" s="9" t="s">
        <v>954</v>
      </c>
      <c r="S765" s="9" t="s">
        <v>955</v>
      </c>
      <c r="T765" s="9" t="s">
        <v>956</v>
      </c>
      <c r="U765" s="51"/>
      <c r="V765" s="9" t="s">
        <v>955</v>
      </c>
      <c r="W765" s="62" t="s">
        <v>207</v>
      </c>
      <c r="X765" s="9" t="s">
        <v>1094</v>
      </c>
      <c r="Y765" s="30"/>
    </row>
    <row r="766" s="46" customFormat="1" ht="24" spans="1:25">
      <c r="A766" s="51">
        <v>759</v>
      </c>
      <c r="B766" s="62" t="s">
        <v>950</v>
      </c>
      <c r="C766" s="9" t="s">
        <v>1051</v>
      </c>
      <c r="D766" s="9" t="s">
        <v>1170</v>
      </c>
      <c r="E766" s="62" t="s">
        <v>1172</v>
      </c>
      <c r="F766" s="62">
        <v>457</v>
      </c>
      <c r="G766" s="62">
        <v>2002</v>
      </c>
      <c r="H766" s="62">
        <v>318</v>
      </c>
      <c r="I766" s="62">
        <v>115.247754</v>
      </c>
      <c r="J766" s="62">
        <v>22.882286</v>
      </c>
      <c r="K766" s="9" t="s">
        <v>158</v>
      </c>
      <c r="L766" s="62" t="s">
        <v>158</v>
      </c>
      <c r="M766" s="9"/>
      <c r="N766" s="9"/>
      <c r="O766" s="9"/>
      <c r="P766" s="9" t="s">
        <v>1126</v>
      </c>
      <c r="Q766" s="9" t="s">
        <v>1092</v>
      </c>
      <c r="R766" s="9"/>
      <c r="S766" s="9"/>
      <c r="T766" s="9"/>
      <c r="U766" s="51"/>
      <c r="V766" s="62" t="s">
        <v>955</v>
      </c>
      <c r="W766" s="62" t="s">
        <v>1093</v>
      </c>
      <c r="X766" s="9" t="s">
        <v>1094</v>
      </c>
      <c r="Y766" s="30" t="s">
        <v>1095</v>
      </c>
    </row>
    <row r="767" s="46" customFormat="1" ht="24" spans="1:25">
      <c r="A767" s="51">
        <v>760</v>
      </c>
      <c r="B767" s="62" t="s">
        <v>950</v>
      </c>
      <c r="C767" s="9" t="s">
        <v>1051</v>
      </c>
      <c r="D767" s="9" t="s">
        <v>1170</v>
      </c>
      <c r="E767" s="62" t="s">
        <v>1173</v>
      </c>
      <c r="F767" s="62">
        <v>36</v>
      </c>
      <c r="G767" s="62">
        <v>154</v>
      </c>
      <c r="H767" s="62">
        <v>52</v>
      </c>
      <c r="I767" s="62">
        <v>115.247624</v>
      </c>
      <c r="J767" s="62">
        <v>22.884417</v>
      </c>
      <c r="K767" s="9" t="s">
        <v>236</v>
      </c>
      <c r="L767" s="62" t="s">
        <v>158</v>
      </c>
      <c r="M767" s="9"/>
      <c r="N767" s="9"/>
      <c r="O767" s="9"/>
      <c r="P767" s="9" t="s">
        <v>1126</v>
      </c>
      <c r="Q767" s="9" t="s">
        <v>1092</v>
      </c>
      <c r="R767" s="9"/>
      <c r="S767" s="9"/>
      <c r="T767" s="9"/>
      <c r="U767" s="51"/>
      <c r="V767" s="9" t="s">
        <v>955</v>
      </c>
      <c r="W767" s="62" t="s">
        <v>207</v>
      </c>
      <c r="X767" s="9" t="s">
        <v>1094</v>
      </c>
      <c r="Y767" s="30"/>
    </row>
    <row r="768" s="46" customFormat="1" ht="24" spans="1:25">
      <c r="A768" s="51">
        <v>761</v>
      </c>
      <c r="B768" s="62" t="s">
        <v>950</v>
      </c>
      <c r="C768" s="9" t="s">
        <v>1051</v>
      </c>
      <c r="D768" s="9" t="s">
        <v>1170</v>
      </c>
      <c r="E768" s="62" t="s">
        <v>1174</v>
      </c>
      <c r="F768" s="62">
        <v>24</v>
      </c>
      <c r="G768" s="62">
        <v>102</v>
      </c>
      <c r="H768" s="62">
        <v>34</v>
      </c>
      <c r="I768" s="62">
        <v>115.245039</v>
      </c>
      <c r="J768" s="62">
        <v>22.877294</v>
      </c>
      <c r="K768" s="9" t="s">
        <v>236</v>
      </c>
      <c r="L768" s="62" t="s">
        <v>236</v>
      </c>
      <c r="M768" s="9"/>
      <c r="N768" s="9"/>
      <c r="O768" s="9"/>
      <c r="P768" s="9"/>
      <c r="Q768" s="9"/>
      <c r="R768" s="9" t="s">
        <v>954</v>
      </c>
      <c r="S768" s="9" t="s">
        <v>955</v>
      </c>
      <c r="T768" s="9" t="s">
        <v>956</v>
      </c>
      <c r="U768" s="51"/>
      <c r="V768" s="9" t="s">
        <v>955</v>
      </c>
      <c r="W768" s="62" t="s">
        <v>207</v>
      </c>
      <c r="X768" s="9" t="s">
        <v>1094</v>
      </c>
      <c r="Y768" s="30"/>
    </row>
    <row r="769" s="46" customFormat="1" ht="24" spans="1:25">
      <c r="A769" s="51">
        <v>762</v>
      </c>
      <c r="B769" s="62" t="s">
        <v>950</v>
      </c>
      <c r="C769" s="9" t="s">
        <v>988</v>
      </c>
      <c r="D769" s="9" t="s">
        <v>1175</v>
      </c>
      <c r="E769" s="62" t="s">
        <v>1176</v>
      </c>
      <c r="F769" s="62">
        <v>80</v>
      </c>
      <c r="G769" s="62">
        <v>300</v>
      </c>
      <c r="H769" s="62">
        <v>17</v>
      </c>
      <c r="I769" s="62">
        <v>115.179676</v>
      </c>
      <c r="J769" s="62">
        <v>22.885388</v>
      </c>
      <c r="K769" s="9" t="s">
        <v>236</v>
      </c>
      <c r="L769" s="62" t="s">
        <v>236</v>
      </c>
      <c r="M769" s="9"/>
      <c r="N769" s="9"/>
      <c r="O769" s="9"/>
      <c r="P769" s="9"/>
      <c r="Q769" s="9"/>
      <c r="R769" s="9" t="s">
        <v>954</v>
      </c>
      <c r="S769" s="9" t="s">
        <v>955</v>
      </c>
      <c r="T769" s="9" t="s">
        <v>956</v>
      </c>
      <c r="U769" s="51"/>
      <c r="V769" s="62"/>
      <c r="W769" s="62"/>
      <c r="X769" s="9" t="s">
        <v>1094</v>
      </c>
      <c r="Y769" s="30"/>
    </row>
    <row r="770" s="46" customFormat="1" ht="24" spans="1:25">
      <c r="A770" s="51">
        <v>763</v>
      </c>
      <c r="B770" s="62" t="s">
        <v>950</v>
      </c>
      <c r="C770" s="9" t="s">
        <v>993</v>
      </c>
      <c r="D770" s="9" t="s">
        <v>1177</v>
      </c>
      <c r="E770" s="62" t="s">
        <v>1177</v>
      </c>
      <c r="F770" s="62">
        <v>140</v>
      </c>
      <c r="G770" s="62">
        <v>1117</v>
      </c>
      <c r="H770" s="62">
        <v>595</v>
      </c>
      <c r="I770" s="62">
        <v>115.485048</v>
      </c>
      <c r="J770" s="62">
        <v>23.080908</v>
      </c>
      <c r="K770" s="9" t="s">
        <v>151</v>
      </c>
      <c r="L770" s="62" t="s">
        <v>158</v>
      </c>
      <c r="M770" s="9"/>
      <c r="N770" s="9"/>
      <c r="O770" s="9"/>
      <c r="P770" s="9" t="s">
        <v>1126</v>
      </c>
      <c r="Q770" s="9" t="s">
        <v>1092</v>
      </c>
      <c r="R770" s="9"/>
      <c r="S770" s="9"/>
      <c r="T770" s="9"/>
      <c r="U770" s="51"/>
      <c r="V770" s="62" t="s">
        <v>955</v>
      </c>
      <c r="W770" s="62" t="s">
        <v>158</v>
      </c>
      <c r="X770" s="9" t="s">
        <v>1094</v>
      </c>
      <c r="Y770" s="30" t="s">
        <v>1095</v>
      </c>
    </row>
    <row r="771" s="46" customFormat="1" ht="24" spans="1:25">
      <c r="A771" s="51">
        <v>764</v>
      </c>
      <c r="B771" s="62" t="s">
        <v>950</v>
      </c>
      <c r="C771" s="9" t="s">
        <v>993</v>
      </c>
      <c r="D771" s="9" t="s">
        <v>1178</v>
      </c>
      <c r="E771" s="62" t="s">
        <v>1178</v>
      </c>
      <c r="F771" s="62">
        <v>131</v>
      </c>
      <c r="G771" s="62">
        <v>1017</v>
      </c>
      <c r="H771" s="62">
        <v>296</v>
      </c>
      <c r="I771" s="62">
        <v>115.45251</v>
      </c>
      <c r="J771" s="62">
        <v>23.076142</v>
      </c>
      <c r="K771" s="9" t="s">
        <v>158</v>
      </c>
      <c r="L771" s="62" t="s">
        <v>158</v>
      </c>
      <c r="M771" s="9"/>
      <c r="N771" s="9"/>
      <c r="O771" s="9"/>
      <c r="P771" s="9" t="s">
        <v>1126</v>
      </c>
      <c r="Q771" s="9" t="s">
        <v>1092</v>
      </c>
      <c r="R771" s="9"/>
      <c r="S771" s="9"/>
      <c r="T771" s="9"/>
      <c r="U771" s="51"/>
      <c r="V771" s="62" t="s">
        <v>955</v>
      </c>
      <c r="W771" s="62" t="s">
        <v>236</v>
      </c>
      <c r="X771" s="9" t="s">
        <v>1094</v>
      </c>
      <c r="Y771" s="30"/>
    </row>
    <row r="772" s="46" customFormat="1" ht="24" spans="1:25">
      <c r="A772" s="51">
        <v>765</v>
      </c>
      <c r="B772" s="62" t="s">
        <v>950</v>
      </c>
      <c r="C772" s="9" t="s">
        <v>993</v>
      </c>
      <c r="D772" s="9" t="s">
        <v>1178</v>
      </c>
      <c r="E772" s="62" t="s">
        <v>1179</v>
      </c>
      <c r="F772" s="62">
        <v>48</v>
      </c>
      <c r="G772" s="62">
        <v>324</v>
      </c>
      <c r="H772" s="62">
        <v>105</v>
      </c>
      <c r="I772" s="62">
        <v>115.454588</v>
      </c>
      <c r="J772" s="62">
        <v>23.078585</v>
      </c>
      <c r="K772" s="9" t="s">
        <v>158</v>
      </c>
      <c r="L772" s="62" t="s">
        <v>236</v>
      </c>
      <c r="M772" s="9"/>
      <c r="N772" s="9"/>
      <c r="O772" s="9"/>
      <c r="P772" s="9"/>
      <c r="Q772" s="9"/>
      <c r="R772" s="9" t="s">
        <v>954</v>
      </c>
      <c r="S772" s="9" t="s">
        <v>955</v>
      </c>
      <c r="T772" s="9" t="s">
        <v>956</v>
      </c>
      <c r="U772" s="51"/>
      <c r="V772" s="9" t="s">
        <v>955</v>
      </c>
      <c r="W772" s="62" t="s">
        <v>236</v>
      </c>
      <c r="X772" s="9" t="s">
        <v>1094</v>
      </c>
      <c r="Y772" s="30"/>
    </row>
    <row r="773" s="46" customFormat="1" ht="24" spans="1:25">
      <c r="A773" s="51">
        <v>766</v>
      </c>
      <c r="B773" s="62" t="s">
        <v>950</v>
      </c>
      <c r="C773" s="9" t="s">
        <v>993</v>
      </c>
      <c r="D773" s="9" t="s">
        <v>1178</v>
      </c>
      <c r="E773" s="62" t="s">
        <v>1180</v>
      </c>
      <c r="F773" s="62">
        <v>61</v>
      </c>
      <c r="G773" s="62">
        <v>374</v>
      </c>
      <c r="H773" s="62">
        <v>103</v>
      </c>
      <c r="I773" s="62">
        <v>115.453617</v>
      </c>
      <c r="J773" s="62">
        <v>23.087165</v>
      </c>
      <c r="K773" s="9" t="s">
        <v>236</v>
      </c>
      <c r="L773" s="62" t="s">
        <v>236</v>
      </c>
      <c r="M773" s="9"/>
      <c r="N773" s="9"/>
      <c r="O773" s="9"/>
      <c r="P773" s="9"/>
      <c r="Q773" s="9"/>
      <c r="R773" s="9" t="s">
        <v>954</v>
      </c>
      <c r="S773" s="9" t="s">
        <v>955</v>
      </c>
      <c r="T773" s="9" t="s">
        <v>956</v>
      </c>
      <c r="U773" s="51"/>
      <c r="V773" s="9" t="s">
        <v>955</v>
      </c>
      <c r="W773" s="62" t="s">
        <v>236</v>
      </c>
      <c r="X773" s="9" t="s">
        <v>1094</v>
      </c>
      <c r="Y773" s="30"/>
    </row>
    <row r="774" s="46" customFormat="1" ht="24" spans="1:25">
      <c r="A774" s="51">
        <v>767</v>
      </c>
      <c r="B774" s="62" t="s">
        <v>950</v>
      </c>
      <c r="C774" s="9" t="s">
        <v>993</v>
      </c>
      <c r="D774" s="9" t="s">
        <v>1085</v>
      </c>
      <c r="E774" s="62" t="s">
        <v>1181</v>
      </c>
      <c r="F774" s="62">
        <v>78</v>
      </c>
      <c r="G774" s="62">
        <v>524</v>
      </c>
      <c r="H774" s="62">
        <v>78</v>
      </c>
      <c r="I774" s="62">
        <v>115.430274</v>
      </c>
      <c r="J774" s="62">
        <v>23.119915</v>
      </c>
      <c r="K774" s="9" t="s">
        <v>236</v>
      </c>
      <c r="L774" s="62" t="s">
        <v>158</v>
      </c>
      <c r="M774" s="9"/>
      <c r="N774" s="9"/>
      <c r="O774" s="9"/>
      <c r="P774" s="9" t="s">
        <v>1126</v>
      </c>
      <c r="Q774" s="9" t="s">
        <v>1092</v>
      </c>
      <c r="R774" s="9"/>
      <c r="S774" s="9"/>
      <c r="T774" s="9"/>
      <c r="U774" s="51"/>
      <c r="V774" s="9" t="s">
        <v>955</v>
      </c>
      <c r="W774" s="62" t="s">
        <v>236</v>
      </c>
      <c r="X774" s="9" t="s">
        <v>1094</v>
      </c>
      <c r="Y774" s="30" t="s">
        <v>1095</v>
      </c>
    </row>
    <row r="775" s="46" customFormat="1" ht="24" spans="1:25">
      <c r="A775" s="51">
        <v>768</v>
      </c>
      <c r="B775" s="62" t="s">
        <v>950</v>
      </c>
      <c r="C775" s="9" t="s">
        <v>993</v>
      </c>
      <c r="D775" s="9" t="s">
        <v>1085</v>
      </c>
      <c r="E775" s="62" t="s">
        <v>1182</v>
      </c>
      <c r="F775" s="62">
        <v>47</v>
      </c>
      <c r="G775" s="62">
        <v>294</v>
      </c>
      <c r="H775" s="62">
        <v>294</v>
      </c>
      <c r="I775" s="62">
        <v>115.431029</v>
      </c>
      <c r="J775" s="62">
        <v>23.12096</v>
      </c>
      <c r="K775" s="9" t="s">
        <v>158</v>
      </c>
      <c r="L775" s="62" t="s">
        <v>158</v>
      </c>
      <c r="M775" s="9"/>
      <c r="N775" s="9"/>
      <c r="O775" s="9"/>
      <c r="P775" s="9" t="s">
        <v>1126</v>
      </c>
      <c r="Q775" s="9" t="s">
        <v>1092</v>
      </c>
      <c r="R775" s="9"/>
      <c r="S775" s="9"/>
      <c r="T775" s="9"/>
      <c r="U775" s="51"/>
      <c r="V775" s="9" t="s">
        <v>955</v>
      </c>
      <c r="W775" s="62" t="s">
        <v>236</v>
      </c>
      <c r="X775" s="9" t="s">
        <v>1094</v>
      </c>
      <c r="Y775" s="30"/>
    </row>
    <row r="776" s="46" customFormat="1" ht="24" spans="1:25">
      <c r="A776" s="51">
        <v>769</v>
      </c>
      <c r="B776" s="62" t="s">
        <v>950</v>
      </c>
      <c r="C776" s="9" t="s">
        <v>997</v>
      </c>
      <c r="D776" s="9" t="s">
        <v>1183</v>
      </c>
      <c r="E776" s="62" t="s">
        <v>1183</v>
      </c>
      <c r="F776" s="62">
        <v>247</v>
      </c>
      <c r="G776" s="62">
        <v>1127</v>
      </c>
      <c r="H776" s="62">
        <v>179</v>
      </c>
      <c r="I776" s="62">
        <v>115.37188</v>
      </c>
      <c r="J776" s="62">
        <v>22.903909</v>
      </c>
      <c r="K776" s="9" t="s">
        <v>236</v>
      </c>
      <c r="L776" s="62" t="s">
        <v>158</v>
      </c>
      <c r="M776" s="9"/>
      <c r="N776" s="9"/>
      <c r="O776" s="9"/>
      <c r="P776" s="9" t="s">
        <v>1126</v>
      </c>
      <c r="Q776" s="9" t="s">
        <v>1092</v>
      </c>
      <c r="R776" s="9"/>
      <c r="S776" s="9"/>
      <c r="T776" s="9"/>
      <c r="U776" s="51"/>
      <c r="V776" s="62"/>
      <c r="W776" s="62"/>
      <c r="X776" s="9" t="s">
        <v>1094</v>
      </c>
      <c r="Y776" s="30"/>
    </row>
    <row r="777" s="46" customFormat="1" ht="15" spans="1:25">
      <c r="A777" s="51">
        <v>770</v>
      </c>
      <c r="B777" s="62" t="s">
        <v>950</v>
      </c>
      <c r="C777" s="62" t="s">
        <v>951</v>
      </c>
      <c r="D777" s="62" t="s">
        <v>1184</v>
      </c>
      <c r="E777" s="62" t="s">
        <v>1185</v>
      </c>
      <c r="F777" s="62">
        <v>55</v>
      </c>
      <c r="G777" s="62">
        <v>406</v>
      </c>
      <c r="H777" s="9">
        <v>224</v>
      </c>
      <c r="I777" s="9">
        <v>115.368844</v>
      </c>
      <c r="J777" s="9">
        <v>22.979392</v>
      </c>
      <c r="K777" s="9" t="s">
        <v>158</v>
      </c>
      <c r="L777" s="62" t="s">
        <v>151</v>
      </c>
      <c r="M777" s="9" t="s">
        <v>1186</v>
      </c>
      <c r="N777" s="62" t="s">
        <v>1187</v>
      </c>
      <c r="O777" s="9">
        <v>2020</v>
      </c>
      <c r="P777" s="9"/>
      <c r="Q777" s="9"/>
      <c r="R777" s="9"/>
      <c r="S777" s="9"/>
      <c r="T777" s="9"/>
      <c r="U777" s="51"/>
      <c r="V777" s="62"/>
      <c r="W777" s="62"/>
      <c r="X777" s="9" t="s">
        <v>1094</v>
      </c>
      <c r="Y777" s="30"/>
    </row>
    <row r="778" s="46" customFormat="1" ht="15" spans="1:25">
      <c r="A778" s="51">
        <v>771</v>
      </c>
      <c r="B778" s="62" t="s">
        <v>950</v>
      </c>
      <c r="C778" s="62" t="s">
        <v>951</v>
      </c>
      <c r="D778" s="62" t="s">
        <v>1184</v>
      </c>
      <c r="E778" s="62" t="s">
        <v>1188</v>
      </c>
      <c r="F778" s="62">
        <v>157</v>
      </c>
      <c r="G778" s="62">
        <v>816</v>
      </c>
      <c r="H778" s="9">
        <v>604</v>
      </c>
      <c r="I778" s="9">
        <v>115.367553</v>
      </c>
      <c r="J778" s="9">
        <v>22.980109</v>
      </c>
      <c r="K778" s="9" t="s">
        <v>151</v>
      </c>
      <c r="L778" s="62" t="s">
        <v>151</v>
      </c>
      <c r="M778" s="9" t="s">
        <v>1186</v>
      </c>
      <c r="N778" s="62" t="s">
        <v>1187</v>
      </c>
      <c r="O778" s="9">
        <v>2020</v>
      </c>
      <c r="P778" s="9"/>
      <c r="Q778" s="9"/>
      <c r="R778" s="9"/>
      <c r="S778" s="9"/>
      <c r="T778" s="9"/>
      <c r="U778" s="51"/>
      <c r="V778" s="62" t="s">
        <v>955</v>
      </c>
      <c r="W778" s="62" t="s">
        <v>1153</v>
      </c>
      <c r="X778" s="9" t="s">
        <v>1094</v>
      </c>
      <c r="Y778" s="30"/>
    </row>
    <row r="779" s="46" customFormat="1" ht="15" spans="1:25">
      <c r="A779" s="51">
        <v>772</v>
      </c>
      <c r="B779" s="62" t="s">
        <v>950</v>
      </c>
      <c r="C779" s="62" t="s">
        <v>951</v>
      </c>
      <c r="D779" s="62" t="s">
        <v>1184</v>
      </c>
      <c r="E779" s="62" t="s">
        <v>1189</v>
      </c>
      <c r="F779" s="62">
        <v>67</v>
      </c>
      <c r="G779" s="62">
        <v>316</v>
      </c>
      <c r="H779" s="9">
        <v>268</v>
      </c>
      <c r="I779" s="9">
        <v>115.366076</v>
      </c>
      <c r="J779" s="9">
        <v>22.98116</v>
      </c>
      <c r="K779" s="9" t="s">
        <v>158</v>
      </c>
      <c r="L779" s="62" t="s">
        <v>151</v>
      </c>
      <c r="M779" s="9" t="s">
        <v>1186</v>
      </c>
      <c r="N779" s="62" t="s">
        <v>1187</v>
      </c>
      <c r="O779" s="9">
        <v>2020</v>
      </c>
      <c r="P779" s="9"/>
      <c r="Q779" s="9"/>
      <c r="R779" s="9"/>
      <c r="S779" s="9"/>
      <c r="T779" s="9"/>
      <c r="U779" s="51"/>
      <c r="V779" s="62"/>
      <c r="W779" s="62"/>
      <c r="X779" s="9" t="s">
        <v>1094</v>
      </c>
      <c r="Y779" s="30"/>
    </row>
    <row r="780" s="46" customFormat="1" ht="15" spans="1:25">
      <c r="A780" s="51">
        <v>773</v>
      </c>
      <c r="B780" s="62" t="s">
        <v>950</v>
      </c>
      <c r="C780" s="62" t="s">
        <v>951</v>
      </c>
      <c r="D780" s="62" t="s">
        <v>1184</v>
      </c>
      <c r="E780" s="62" t="s">
        <v>1190</v>
      </c>
      <c r="F780" s="62">
        <v>158</v>
      </c>
      <c r="G780" s="62">
        <v>816</v>
      </c>
      <c r="H780" s="9">
        <v>640</v>
      </c>
      <c r="I780" s="9">
        <v>115.367176</v>
      </c>
      <c r="J780" s="9">
        <v>22.979292</v>
      </c>
      <c r="K780" s="9" t="s">
        <v>151</v>
      </c>
      <c r="L780" s="62" t="s">
        <v>151</v>
      </c>
      <c r="M780" s="9" t="s">
        <v>1186</v>
      </c>
      <c r="N780" s="62" t="s">
        <v>1187</v>
      </c>
      <c r="O780" s="9">
        <v>2020</v>
      </c>
      <c r="P780" s="9"/>
      <c r="Q780" s="9"/>
      <c r="R780" s="9"/>
      <c r="S780" s="9"/>
      <c r="T780" s="9"/>
      <c r="U780" s="51"/>
      <c r="V780" s="62" t="s">
        <v>955</v>
      </c>
      <c r="W780" s="62" t="s">
        <v>1153</v>
      </c>
      <c r="X780" s="9" t="s">
        <v>1094</v>
      </c>
      <c r="Y780" s="30"/>
    </row>
    <row r="781" s="46" customFormat="1" ht="15" spans="1:25">
      <c r="A781" s="51">
        <v>774</v>
      </c>
      <c r="B781" s="62" t="s">
        <v>950</v>
      </c>
      <c r="C781" s="62" t="s">
        <v>951</v>
      </c>
      <c r="D781" s="62" t="s">
        <v>1184</v>
      </c>
      <c r="E781" s="62" t="s">
        <v>1191</v>
      </c>
      <c r="F781" s="62">
        <v>65</v>
      </c>
      <c r="G781" s="62">
        <v>372</v>
      </c>
      <c r="H781" s="9">
        <v>232</v>
      </c>
      <c r="I781" s="9">
        <v>115.373201</v>
      </c>
      <c r="J781" s="9">
        <v>22.980006</v>
      </c>
      <c r="K781" s="9" t="s">
        <v>158</v>
      </c>
      <c r="L781" s="62" t="s">
        <v>151</v>
      </c>
      <c r="M781" s="9" t="s">
        <v>1186</v>
      </c>
      <c r="N781" s="62" t="s">
        <v>1187</v>
      </c>
      <c r="O781" s="9">
        <v>2020</v>
      </c>
      <c r="P781" s="9"/>
      <c r="Q781" s="9"/>
      <c r="R781" s="9"/>
      <c r="S781" s="9"/>
      <c r="T781" s="9"/>
      <c r="U781" s="51"/>
      <c r="V781" s="62"/>
      <c r="W781" s="62"/>
      <c r="X781" s="9" t="s">
        <v>1094</v>
      </c>
      <c r="Y781" s="30"/>
    </row>
    <row r="782" s="46" customFormat="1" ht="15" spans="1:25">
      <c r="A782" s="51">
        <v>775</v>
      </c>
      <c r="B782" s="62" t="s">
        <v>950</v>
      </c>
      <c r="C782" s="62" t="s">
        <v>951</v>
      </c>
      <c r="D782" s="62" t="s">
        <v>1184</v>
      </c>
      <c r="E782" s="62" t="s">
        <v>1192</v>
      </c>
      <c r="F782" s="62">
        <v>75</v>
      </c>
      <c r="G782" s="62">
        <v>436</v>
      </c>
      <c r="H782" s="9">
        <v>300</v>
      </c>
      <c r="I782" s="9">
        <v>115.368408</v>
      </c>
      <c r="J782" s="9">
        <v>22.982795</v>
      </c>
      <c r="K782" s="9" t="s">
        <v>158</v>
      </c>
      <c r="L782" s="62" t="s">
        <v>151</v>
      </c>
      <c r="M782" s="9" t="s">
        <v>1186</v>
      </c>
      <c r="N782" s="62" t="s">
        <v>1187</v>
      </c>
      <c r="O782" s="9">
        <v>2020</v>
      </c>
      <c r="P782" s="9"/>
      <c r="Q782" s="9"/>
      <c r="R782" s="9"/>
      <c r="S782" s="9"/>
      <c r="T782" s="9"/>
      <c r="U782" s="51"/>
      <c r="V782" s="62"/>
      <c r="W782" s="62"/>
      <c r="X782" s="9" t="s">
        <v>1094</v>
      </c>
      <c r="Y782" s="30"/>
    </row>
    <row r="783" s="46" customFormat="1" ht="15" spans="1:25">
      <c r="A783" s="51">
        <v>776</v>
      </c>
      <c r="B783" s="62" t="s">
        <v>950</v>
      </c>
      <c r="C783" s="62" t="s">
        <v>951</v>
      </c>
      <c r="D783" s="62" t="s">
        <v>1184</v>
      </c>
      <c r="E783" s="62" t="s">
        <v>1193</v>
      </c>
      <c r="F783" s="62">
        <v>117</v>
      </c>
      <c r="G783" s="62">
        <v>758</v>
      </c>
      <c r="H783" s="9">
        <v>1220</v>
      </c>
      <c r="I783" s="9">
        <v>115.362671</v>
      </c>
      <c r="J783" s="9">
        <v>22.982545</v>
      </c>
      <c r="K783" s="9" t="s">
        <v>151</v>
      </c>
      <c r="L783" s="62" t="s">
        <v>151</v>
      </c>
      <c r="M783" s="9" t="s">
        <v>1186</v>
      </c>
      <c r="N783" s="62" t="s">
        <v>1187</v>
      </c>
      <c r="O783" s="9">
        <v>2020</v>
      </c>
      <c r="P783" s="9"/>
      <c r="Q783" s="9"/>
      <c r="R783" s="9"/>
      <c r="S783" s="9"/>
      <c r="T783" s="9"/>
      <c r="U783" s="51"/>
      <c r="V783" s="62" t="s">
        <v>955</v>
      </c>
      <c r="W783" s="62" t="s">
        <v>151</v>
      </c>
      <c r="X783" s="9" t="s">
        <v>1094</v>
      </c>
      <c r="Y783" s="30"/>
    </row>
    <row r="784" s="46" customFormat="1" ht="15" spans="1:25">
      <c r="A784" s="51">
        <v>777</v>
      </c>
      <c r="B784" s="62" t="s">
        <v>950</v>
      </c>
      <c r="C784" s="62" t="s">
        <v>951</v>
      </c>
      <c r="D784" s="62" t="s">
        <v>1184</v>
      </c>
      <c r="E784" s="62" t="s">
        <v>1194</v>
      </c>
      <c r="F784" s="62">
        <v>24</v>
      </c>
      <c r="G784" s="62">
        <v>138</v>
      </c>
      <c r="H784" s="9">
        <v>964</v>
      </c>
      <c r="I784" s="9">
        <v>115.397572</v>
      </c>
      <c r="J784" s="9">
        <v>23.160437</v>
      </c>
      <c r="K784" s="9" t="s">
        <v>151</v>
      </c>
      <c r="L784" s="62" t="s">
        <v>151</v>
      </c>
      <c r="M784" s="9" t="s">
        <v>1186</v>
      </c>
      <c r="N784" s="62" t="s">
        <v>1187</v>
      </c>
      <c r="O784" s="9">
        <v>2020</v>
      </c>
      <c r="P784" s="9"/>
      <c r="Q784" s="9"/>
      <c r="R784" s="9"/>
      <c r="S784" s="9"/>
      <c r="T784" s="9"/>
      <c r="U784" s="51"/>
      <c r="V784" s="62" t="s">
        <v>955</v>
      </c>
      <c r="W784" s="62" t="s">
        <v>151</v>
      </c>
      <c r="X784" s="9" t="s">
        <v>1094</v>
      </c>
      <c r="Y784" s="30"/>
    </row>
    <row r="785" s="46" customFormat="1" ht="15" spans="1:25">
      <c r="A785" s="51">
        <v>778</v>
      </c>
      <c r="B785" s="62" t="s">
        <v>950</v>
      </c>
      <c r="C785" s="62" t="s">
        <v>951</v>
      </c>
      <c r="D785" s="62" t="s">
        <v>1195</v>
      </c>
      <c r="E785" s="62" t="s">
        <v>1196</v>
      </c>
      <c r="F785" s="62">
        <v>76</v>
      </c>
      <c r="G785" s="62">
        <v>302</v>
      </c>
      <c r="H785" s="62">
        <v>998</v>
      </c>
      <c r="I785" s="62">
        <v>115.240379</v>
      </c>
      <c r="J785" s="62">
        <v>22.871361</v>
      </c>
      <c r="K785" s="9" t="s">
        <v>151</v>
      </c>
      <c r="L785" s="62" t="s">
        <v>151</v>
      </c>
      <c r="M785" s="9" t="s">
        <v>1186</v>
      </c>
      <c r="N785" s="62" t="s">
        <v>1187</v>
      </c>
      <c r="O785" s="9">
        <v>2020</v>
      </c>
      <c r="P785" s="9"/>
      <c r="Q785" s="9"/>
      <c r="R785" s="9"/>
      <c r="S785" s="9"/>
      <c r="T785" s="9"/>
      <c r="U785" s="51"/>
      <c r="V785" s="62" t="s">
        <v>955</v>
      </c>
      <c r="W785" s="62" t="s">
        <v>151</v>
      </c>
      <c r="X785" s="9" t="s">
        <v>1094</v>
      </c>
      <c r="Y785" s="30"/>
    </row>
    <row r="786" s="46" customFormat="1" ht="15" spans="1:25">
      <c r="A786" s="51">
        <v>779</v>
      </c>
      <c r="B786" s="62" t="s">
        <v>950</v>
      </c>
      <c r="C786" s="62" t="s">
        <v>951</v>
      </c>
      <c r="D786" s="62" t="s">
        <v>1195</v>
      </c>
      <c r="E786" s="62" t="s">
        <v>1197</v>
      </c>
      <c r="F786" s="62">
        <v>782</v>
      </c>
      <c r="G786" s="62">
        <v>3802</v>
      </c>
      <c r="H786" s="62">
        <v>4048</v>
      </c>
      <c r="I786" s="62">
        <v>115.358708</v>
      </c>
      <c r="J786" s="62">
        <v>22.993635</v>
      </c>
      <c r="K786" s="9" t="s">
        <v>151</v>
      </c>
      <c r="L786" s="62" t="s">
        <v>151</v>
      </c>
      <c r="M786" s="9" t="s">
        <v>1186</v>
      </c>
      <c r="N786" s="62" t="s">
        <v>1187</v>
      </c>
      <c r="O786" s="9">
        <v>2020</v>
      </c>
      <c r="P786" s="9"/>
      <c r="Q786" s="9"/>
      <c r="R786" s="9"/>
      <c r="S786" s="9"/>
      <c r="T786" s="9"/>
      <c r="U786" s="51"/>
      <c r="V786" s="62" t="s">
        <v>955</v>
      </c>
      <c r="W786" s="62" t="s">
        <v>151</v>
      </c>
      <c r="X786" s="9" t="s">
        <v>1094</v>
      </c>
      <c r="Y786" s="30"/>
    </row>
    <row r="787" s="46" customFormat="1" ht="15" spans="1:25">
      <c r="A787" s="51">
        <v>780</v>
      </c>
      <c r="B787" s="62" t="s">
        <v>950</v>
      </c>
      <c r="C787" s="62" t="s">
        <v>951</v>
      </c>
      <c r="D787" s="62" t="s">
        <v>1198</v>
      </c>
      <c r="E787" s="62" t="s">
        <v>1199</v>
      </c>
      <c r="F787" s="62">
        <v>109</v>
      </c>
      <c r="G787" s="62">
        <v>437</v>
      </c>
      <c r="H787" s="62">
        <v>668</v>
      </c>
      <c r="I787" s="62">
        <v>115.352788</v>
      </c>
      <c r="J787" s="62">
        <v>22.956168</v>
      </c>
      <c r="K787" s="9" t="s">
        <v>151</v>
      </c>
      <c r="L787" s="62" t="s">
        <v>151</v>
      </c>
      <c r="M787" s="9" t="s">
        <v>1200</v>
      </c>
      <c r="N787" s="62" t="s">
        <v>1187</v>
      </c>
      <c r="O787" s="9">
        <v>2020</v>
      </c>
      <c r="P787" s="9"/>
      <c r="Q787" s="9"/>
      <c r="R787" s="9"/>
      <c r="S787" s="9"/>
      <c r="T787" s="9"/>
      <c r="U787" s="51"/>
      <c r="V787" s="62" t="s">
        <v>955</v>
      </c>
      <c r="W787" s="62" t="s">
        <v>151</v>
      </c>
      <c r="X787" s="9" t="s">
        <v>1094</v>
      </c>
      <c r="Y787" s="30"/>
    </row>
    <row r="788" s="46" customFormat="1" ht="15" spans="1:25">
      <c r="A788" s="51">
        <v>781</v>
      </c>
      <c r="B788" s="62" t="s">
        <v>950</v>
      </c>
      <c r="C788" s="62" t="s">
        <v>951</v>
      </c>
      <c r="D788" s="62" t="s">
        <v>1198</v>
      </c>
      <c r="E788" s="62" t="s">
        <v>1201</v>
      </c>
      <c r="F788" s="62">
        <v>128</v>
      </c>
      <c r="G788" s="62">
        <v>552</v>
      </c>
      <c r="H788" s="62">
        <v>9782</v>
      </c>
      <c r="I788" s="62">
        <v>115.354938</v>
      </c>
      <c r="J788" s="62">
        <v>22.958404</v>
      </c>
      <c r="K788" s="9" t="s">
        <v>151</v>
      </c>
      <c r="L788" s="62" t="s">
        <v>151</v>
      </c>
      <c r="M788" s="9" t="s">
        <v>1200</v>
      </c>
      <c r="N788" s="62" t="s">
        <v>1187</v>
      </c>
      <c r="O788" s="9">
        <v>2020</v>
      </c>
      <c r="P788" s="9"/>
      <c r="Q788" s="9"/>
      <c r="R788" s="9"/>
      <c r="S788" s="9"/>
      <c r="T788" s="9"/>
      <c r="U788" s="51"/>
      <c r="V788" s="62" t="s">
        <v>955</v>
      </c>
      <c r="W788" s="62" t="s">
        <v>1153</v>
      </c>
      <c r="X788" s="9" t="s">
        <v>1094</v>
      </c>
      <c r="Y788" s="30"/>
    </row>
    <row r="789" s="46" customFormat="1" ht="15" spans="1:25">
      <c r="A789" s="51">
        <v>782</v>
      </c>
      <c r="B789" s="62" t="s">
        <v>950</v>
      </c>
      <c r="C789" s="62" t="s">
        <v>951</v>
      </c>
      <c r="D789" s="62" t="s">
        <v>1198</v>
      </c>
      <c r="E789" s="62" t="s">
        <v>1202</v>
      </c>
      <c r="F789" s="62">
        <v>74</v>
      </c>
      <c r="G789" s="62">
        <v>583</v>
      </c>
      <c r="H789" s="62">
        <v>337</v>
      </c>
      <c r="I789" s="62">
        <v>115.353327</v>
      </c>
      <c r="J789" s="62">
        <v>22.953805</v>
      </c>
      <c r="K789" s="9" t="s">
        <v>158</v>
      </c>
      <c r="L789" s="62" t="s">
        <v>151</v>
      </c>
      <c r="M789" s="9" t="s">
        <v>1200</v>
      </c>
      <c r="N789" s="62" t="s">
        <v>1187</v>
      </c>
      <c r="O789" s="9">
        <v>2020</v>
      </c>
      <c r="P789" s="9"/>
      <c r="Q789" s="9"/>
      <c r="R789" s="9"/>
      <c r="S789" s="9"/>
      <c r="T789" s="9"/>
      <c r="U789" s="51"/>
      <c r="V789" s="62" t="s">
        <v>955</v>
      </c>
      <c r="W789" s="62" t="s">
        <v>151</v>
      </c>
      <c r="X789" s="9" t="s">
        <v>1094</v>
      </c>
      <c r="Y789" s="30"/>
    </row>
    <row r="790" s="46" customFormat="1" ht="15" spans="1:25">
      <c r="A790" s="51">
        <v>783</v>
      </c>
      <c r="B790" s="62" t="s">
        <v>950</v>
      </c>
      <c r="C790" s="62" t="s">
        <v>951</v>
      </c>
      <c r="D790" s="62" t="s">
        <v>1198</v>
      </c>
      <c r="E790" s="62" t="s">
        <v>1203</v>
      </c>
      <c r="F790" s="62">
        <v>164</v>
      </c>
      <c r="G790" s="62">
        <v>669</v>
      </c>
      <c r="H790" s="62">
        <v>10859</v>
      </c>
      <c r="I790" s="62">
        <v>115.352024</v>
      </c>
      <c r="J790" s="62">
        <v>22.971708</v>
      </c>
      <c r="K790" s="9" t="s">
        <v>151</v>
      </c>
      <c r="L790" s="62" t="s">
        <v>151</v>
      </c>
      <c r="M790" s="9" t="s">
        <v>1200</v>
      </c>
      <c r="N790" s="62" t="s">
        <v>1187</v>
      </c>
      <c r="O790" s="9">
        <v>2020</v>
      </c>
      <c r="P790" s="9"/>
      <c r="Q790" s="9"/>
      <c r="R790" s="9"/>
      <c r="S790" s="9"/>
      <c r="T790" s="9"/>
      <c r="U790" s="51"/>
      <c r="V790" s="62"/>
      <c r="W790" s="62"/>
      <c r="X790" s="9" t="s">
        <v>1094</v>
      </c>
      <c r="Y790" s="30"/>
    </row>
    <row r="791" s="46" customFormat="1" ht="15" spans="1:25">
      <c r="A791" s="51">
        <v>784</v>
      </c>
      <c r="B791" s="62" t="s">
        <v>950</v>
      </c>
      <c r="C791" s="62" t="s">
        <v>951</v>
      </c>
      <c r="D791" s="62" t="s">
        <v>1198</v>
      </c>
      <c r="E791" s="62" t="s">
        <v>1204</v>
      </c>
      <c r="F791" s="62">
        <v>129</v>
      </c>
      <c r="G791" s="62">
        <v>581</v>
      </c>
      <c r="H791" s="62">
        <v>12437</v>
      </c>
      <c r="I791" s="62">
        <v>115.2352</v>
      </c>
      <c r="J791" s="62">
        <v>22.8977</v>
      </c>
      <c r="K791" s="9" t="s">
        <v>151</v>
      </c>
      <c r="L791" s="62" t="s">
        <v>151</v>
      </c>
      <c r="M791" s="9" t="s">
        <v>1200</v>
      </c>
      <c r="N791" s="62" t="s">
        <v>1187</v>
      </c>
      <c r="O791" s="9">
        <v>2020</v>
      </c>
      <c r="P791" s="9"/>
      <c r="Q791" s="9"/>
      <c r="R791" s="9"/>
      <c r="S791" s="9"/>
      <c r="T791" s="9"/>
      <c r="U791" s="51"/>
      <c r="V791" s="62" t="s">
        <v>955</v>
      </c>
      <c r="W791" s="62" t="s">
        <v>151</v>
      </c>
      <c r="X791" s="9" t="s">
        <v>1094</v>
      </c>
      <c r="Y791" s="30"/>
    </row>
    <row r="792" s="46" customFormat="1" ht="15" spans="1:25">
      <c r="A792" s="51">
        <v>785</v>
      </c>
      <c r="B792" s="62" t="s">
        <v>950</v>
      </c>
      <c r="C792" s="62" t="s">
        <v>951</v>
      </c>
      <c r="D792" s="62" t="s">
        <v>1198</v>
      </c>
      <c r="E792" s="62" t="s">
        <v>1205</v>
      </c>
      <c r="F792" s="62">
        <v>94</v>
      </c>
      <c r="G792" s="62">
        <v>395</v>
      </c>
      <c r="H792" s="62">
        <v>5483</v>
      </c>
      <c r="I792" s="62">
        <v>115.343857</v>
      </c>
      <c r="J792" s="62">
        <v>22.961798</v>
      </c>
      <c r="K792" s="9" t="s">
        <v>151</v>
      </c>
      <c r="L792" s="62" t="s">
        <v>151</v>
      </c>
      <c r="M792" s="9" t="s">
        <v>1200</v>
      </c>
      <c r="N792" s="62" t="s">
        <v>1187</v>
      </c>
      <c r="O792" s="9">
        <v>2020</v>
      </c>
      <c r="P792" s="9"/>
      <c r="Q792" s="9"/>
      <c r="R792" s="9"/>
      <c r="S792" s="9"/>
      <c r="T792" s="9"/>
      <c r="U792" s="51"/>
      <c r="V792" s="62" t="s">
        <v>955</v>
      </c>
      <c r="W792" s="62" t="s">
        <v>151</v>
      </c>
      <c r="X792" s="9" t="s">
        <v>1094</v>
      </c>
      <c r="Y792" s="30"/>
    </row>
    <row r="793" s="46" customFormat="1" ht="15" spans="1:25">
      <c r="A793" s="51">
        <v>786</v>
      </c>
      <c r="B793" s="62" t="s">
        <v>950</v>
      </c>
      <c r="C793" s="62" t="s">
        <v>951</v>
      </c>
      <c r="D793" s="62" t="s">
        <v>1198</v>
      </c>
      <c r="E793" s="62" t="s">
        <v>1206</v>
      </c>
      <c r="F793" s="62">
        <v>129</v>
      </c>
      <c r="G793" s="62">
        <v>583</v>
      </c>
      <c r="H793" s="62">
        <v>348</v>
      </c>
      <c r="I793" s="62">
        <v>115.350341</v>
      </c>
      <c r="J793" s="62">
        <v>22.964419</v>
      </c>
      <c r="K793" s="9" t="s">
        <v>158</v>
      </c>
      <c r="L793" s="62" t="s">
        <v>151</v>
      </c>
      <c r="M793" s="9" t="s">
        <v>1200</v>
      </c>
      <c r="N793" s="62" t="s">
        <v>1187</v>
      </c>
      <c r="O793" s="9">
        <v>2020</v>
      </c>
      <c r="P793" s="9"/>
      <c r="Q793" s="9"/>
      <c r="R793" s="9"/>
      <c r="S793" s="9"/>
      <c r="T793" s="9"/>
      <c r="U793" s="51"/>
      <c r="V793" s="62" t="s">
        <v>955</v>
      </c>
      <c r="W793" s="62" t="s">
        <v>151</v>
      </c>
      <c r="X793" s="9" t="s">
        <v>1094</v>
      </c>
      <c r="Y793" s="30"/>
    </row>
    <row r="794" s="46" customFormat="1" ht="15" spans="1:25">
      <c r="A794" s="51">
        <v>787</v>
      </c>
      <c r="B794" s="62" t="s">
        <v>950</v>
      </c>
      <c r="C794" s="62" t="s">
        <v>951</v>
      </c>
      <c r="D794" s="62" t="s">
        <v>1198</v>
      </c>
      <c r="E794" s="62" t="s">
        <v>1207</v>
      </c>
      <c r="F794" s="62">
        <v>176</v>
      </c>
      <c r="G794" s="62">
        <v>795</v>
      </c>
      <c r="H794" s="62">
        <v>11948</v>
      </c>
      <c r="I794" s="62">
        <v>115.352433</v>
      </c>
      <c r="J794" s="62">
        <v>22.961115</v>
      </c>
      <c r="K794" s="9" t="s">
        <v>151</v>
      </c>
      <c r="L794" s="62" t="s">
        <v>151</v>
      </c>
      <c r="M794" s="9" t="s">
        <v>1200</v>
      </c>
      <c r="N794" s="62" t="s">
        <v>1187</v>
      </c>
      <c r="O794" s="9">
        <v>2020</v>
      </c>
      <c r="P794" s="9"/>
      <c r="Q794" s="9"/>
      <c r="R794" s="9"/>
      <c r="S794" s="9"/>
      <c r="T794" s="9"/>
      <c r="U794" s="51"/>
      <c r="V794" s="62"/>
      <c r="W794" s="62"/>
      <c r="X794" s="9" t="s">
        <v>1094</v>
      </c>
      <c r="Y794" s="30"/>
    </row>
    <row r="795" s="46" customFormat="1" ht="15" spans="1:25">
      <c r="A795" s="51">
        <v>788</v>
      </c>
      <c r="B795" s="62" t="s">
        <v>950</v>
      </c>
      <c r="C795" s="62" t="s">
        <v>951</v>
      </c>
      <c r="D795" s="62" t="s">
        <v>1198</v>
      </c>
      <c r="E795" s="62" t="s">
        <v>1208</v>
      </c>
      <c r="F795" s="62">
        <v>60</v>
      </c>
      <c r="G795" s="62">
        <v>257</v>
      </c>
      <c r="H795" s="62">
        <v>289</v>
      </c>
      <c r="I795" s="62">
        <v>115.352788</v>
      </c>
      <c r="J795" s="62">
        <v>22.956168</v>
      </c>
      <c r="K795" s="9" t="s">
        <v>158</v>
      </c>
      <c r="L795" s="62" t="s">
        <v>151</v>
      </c>
      <c r="M795" s="9" t="s">
        <v>1200</v>
      </c>
      <c r="N795" s="62" t="s">
        <v>1187</v>
      </c>
      <c r="O795" s="9">
        <v>2020</v>
      </c>
      <c r="P795" s="9"/>
      <c r="Q795" s="9"/>
      <c r="R795" s="9"/>
      <c r="S795" s="9"/>
      <c r="T795" s="9"/>
      <c r="U795" s="51"/>
      <c r="V795" s="62" t="s">
        <v>955</v>
      </c>
      <c r="W795" s="62" t="s">
        <v>151</v>
      </c>
      <c r="X795" s="9" t="s">
        <v>1094</v>
      </c>
      <c r="Y795" s="30"/>
    </row>
    <row r="796" s="46" customFormat="1" ht="15" spans="1:25">
      <c r="A796" s="51">
        <v>789</v>
      </c>
      <c r="B796" s="62" t="s">
        <v>950</v>
      </c>
      <c r="C796" s="62" t="s">
        <v>951</v>
      </c>
      <c r="D796" s="62" t="s">
        <v>1198</v>
      </c>
      <c r="E796" s="62" t="s">
        <v>1209</v>
      </c>
      <c r="F796" s="62">
        <v>73</v>
      </c>
      <c r="G796" s="62">
        <v>293</v>
      </c>
      <c r="H796" s="62">
        <v>8008</v>
      </c>
      <c r="I796" s="62">
        <v>115.346175</v>
      </c>
      <c r="J796" s="62">
        <v>22.969965</v>
      </c>
      <c r="K796" s="9" t="s">
        <v>151</v>
      </c>
      <c r="L796" s="62" t="s">
        <v>151</v>
      </c>
      <c r="M796" s="9" t="s">
        <v>1200</v>
      </c>
      <c r="N796" s="62" t="s">
        <v>1187</v>
      </c>
      <c r="O796" s="9">
        <v>2020</v>
      </c>
      <c r="P796" s="9"/>
      <c r="Q796" s="9"/>
      <c r="R796" s="9"/>
      <c r="S796" s="9"/>
      <c r="T796" s="9"/>
      <c r="U796" s="51"/>
      <c r="V796" s="62"/>
      <c r="W796" s="62"/>
      <c r="X796" s="9" t="s">
        <v>1094</v>
      </c>
      <c r="Y796" s="30"/>
    </row>
    <row r="797" s="46" customFormat="1" ht="15" spans="1:25">
      <c r="A797" s="51">
        <v>790</v>
      </c>
      <c r="B797" s="62" t="s">
        <v>950</v>
      </c>
      <c r="C797" s="62" t="s">
        <v>951</v>
      </c>
      <c r="D797" s="62" t="s">
        <v>1210</v>
      </c>
      <c r="E797" s="62" t="s">
        <v>1211</v>
      </c>
      <c r="F797" s="62">
        <v>998</v>
      </c>
      <c r="G797" s="62">
        <v>6267</v>
      </c>
      <c r="H797" s="62">
        <v>30200</v>
      </c>
      <c r="I797" s="62">
        <v>115.342655</v>
      </c>
      <c r="J797" s="62">
        <v>22.980907</v>
      </c>
      <c r="K797" s="9" t="s">
        <v>151</v>
      </c>
      <c r="L797" s="62" t="s">
        <v>151</v>
      </c>
      <c r="M797" s="9" t="s">
        <v>1200</v>
      </c>
      <c r="N797" s="62" t="s">
        <v>1187</v>
      </c>
      <c r="O797" s="9">
        <v>2020</v>
      </c>
      <c r="P797" s="9"/>
      <c r="Q797" s="9"/>
      <c r="R797" s="9"/>
      <c r="S797" s="9"/>
      <c r="T797" s="9"/>
      <c r="U797" s="51"/>
      <c r="V797" s="62" t="s">
        <v>955</v>
      </c>
      <c r="W797" s="62" t="s">
        <v>151</v>
      </c>
      <c r="X797" s="9" t="s">
        <v>1094</v>
      </c>
      <c r="Y797" s="30"/>
    </row>
    <row r="798" s="46" customFormat="1" ht="15" spans="1:25">
      <c r="A798" s="51">
        <v>791</v>
      </c>
      <c r="B798" s="62" t="s">
        <v>950</v>
      </c>
      <c r="C798" s="62" t="s">
        <v>951</v>
      </c>
      <c r="D798" s="62" t="s">
        <v>1210</v>
      </c>
      <c r="E798" s="62" t="s">
        <v>1212</v>
      </c>
      <c r="F798" s="62">
        <v>30</v>
      </c>
      <c r="G798" s="62">
        <v>156</v>
      </c>
      <c r="H798" s="62">
        <v>13050</v>
      </c>
      <c r="I798" s="62">
        <v>115.345937</v>
      </c>
      <c r="J798" s="62">
        <v>22.988602</v>
      </c>
      <c r="K798" s="9" t="s">
        <v>151</v>
      </c>
      <c r="L798" s="62" t="s">
        <v>151</v>
      </c>
      <c r="M798" s="9" t="s">
        <v>1200</v>
      </c>
      <c r="N798" s="62" t="s">
        <v>1187</v>
      </c>
      <c r="O798" s="9">
        <v>2020</v>
      </c>
      <c r="P798" s="9"/>
      <c r="Q798" s="9"/>
      <c r="R798" s="9"/>
      <c r="S798" s="9"/>
      <c r="T798" s="9"/>
      <c r="U798" s="51"/>
      <c r="V798" s="62" t="s">
        <v>955</v>
      </c>
      <c r="W798" s="62" t="s">
        <v>151</v>
      </c>
      <c r="X798" s="9" t="s">
        <v>1094</v>
      </c>
      <c r="Y798" s="30"/>
    </row>
    <row r="799" s="46" customFormat="1" ht="15" spans="1:25">
      <c r="A799" s="51">
        <v>792</v>
      </c>
      <c r="B799" s="62" t="s">
        <v>950</v>
      </c>
      <c r="C799" s="62" t="s">
        <v>951</v>
      </c>
      <c r="D799" s="62" t="s">
        <v>1213</v>
      </c>
      <c r="E799" s="62" t="s">
        <v>1214</v>
      </c>
      <c r="F799" s="62">
        <v>42</v>
      </c>
      <c r="G799" s="62">
        <v>300</v>
      </c>
      <c r="H799" s="62">
        <v>39</v>
      </c>
      <c r="I799" s="62">
        <v>115.366956</v>
      </c>
      <c r="J799" s="62">
        <v>23.0155</v>
      </c>
      <c r="K799" s="9" t="s">
        <v>236</v>
      </c>
      <c r="L799" s="62" t="s">
        <v>151</v>
      </c>
      <c r="M799" s="9" t="s">
        <v>1186</v>
      </c>
      <c r="N799" s="62" t="s">
        <v>1187</v>
      </c>
      <c r="O799" s="9">
        <v>2020</v>
      </c>
      <c r="P799" s="9"/>
      <c r="Q799" s="9"/>
      <c r="R799" s="9"/>
      <c r="S799" s="9"/>
      <c r="T799" s="9"/>
      <c r="U799" s="51"/>
      <c r="V799" s="62"/>
      <c r="W799" s="62"/>
      <c r="X799" s="9" t="s">
        <v>1094</v>
      </c>
      <c r="Y799" s="30"/>
    </row>
    <row r="800" s="46" customFormat="1" ht="15" spans="1:25">
      <c r="A800" s="51">
        <v>793</v>
      </c>
      <c r="B800" s="62" t="s">
        <v>950</v>
      </c>
      <c r="C800" s="62" t="s">
        <v>951</v>
      </c>
      <c r="D800" s="62" t="s">
        <v>1213</v>
      </c>
      <c r="E800" s="62" t="s">
        <v>1215</v>
      </c>
      <c r="F800" s="62">
        <v>85</v>
      </c>
      <c r="G800" s="62">
        <v>480</v>
      </c>
      <c r="H800" s="62">
        <v>23</v>
      </c>
      <c r="I800" s="62">
        <v>115.371621</v>
      </c>
      <c r="J800" s="62">
        <v>23.010202</v>
      </c>
      <c r="K800" s="9" t="s">
        <v>236</v>
      </c>
      <c r="L800" s="62" t="s">
        <v>151</v>
      </c>
      <c r="M800" s="9" t="s">
        <v>1186</v>
      </c>
      <c r="N800" s="62" t="s">
        <v>1187</v>
      </c>
      <c r="O800" s="9">
        <v>2020</v>
      </c>
      <c r="P800" s="9"/>
      <c r="Q800" s="9"/>
      <c r="R800" s="9"/>
      <c r="S800" s="9"/>
      <c r="T800" s="9"/>
      <c r="U800" s="51"/>
      <c r="V800" s="62"/>
      <c r="W800" s="62"/>
      <c r="X800" s="9" t="s">
        <v>1094</v>
      </c>
      <c r="Y800" s="30"/>
    </row>
    <row r="801" s="46" customFormat="1" ht="15" spans="1:25">
      <c r="A801" s="51">
        <v>794</v>
      </c>
      <c r="B801" s="62" t="s">
        <v>950</v>
      </c>
      <c r="C801" s="62" t="s">
        <v>951</v>
      </c>
      <c r="D801" s="62" t="s">
        <v>1213</v>
      </c>
      <c r="E801" s="62" t="s">
        <v>1216</v>
      </c>
      <c r="F801" s="62">
        <v>152</v>
      </c>
      <c r="G801" s="62">
        <v>1100</v>
      </c>
      <c r="H801" s="62">
        <v>158</v>
      </c>
      <c r="I801" s="62">
        <v>115.371749</v>
      </c>
      <c r="J801" s="62">
        <v>23.011357</v>
      </c>
      <c r="K801" s="9" t="s">
        <v>236</v>
      </c>
      <c r="L801" s="62" t="s">
        <v>151</v>
      </c>
      <c r="M801" s="9" t="s">
        <v>1186</v>
      </c>
      <c r="N801" s="62" t="s">
        <v>1187</v>
      </c>
      <c r="O801" s="9">
        <v>2020</v>
      </c>
      <c r="P801" s="9"/>
      <c r="Q801" s="9"/>
      <c r="R801" s="9"/>
      <c r="S801" s="9"/>
      <c r="T801" s="9"/>
      <c r="U801" s="51"/>
      <c r="V801" s="62"/>
      <c r="W801" s="62"/>
      <c r="X801" s="9" t="s">
        <v>1094</v>
      </c>
      <c r="Y801" s="30"/>
    </row>
    <row r="802" s="46" customFormat="1" ht="15" spans="1:25">
      <c r="A802" s="51">
        <v>795</v>
      </c>
      <c r="B802" s="62" t="s">
        <v>950</v>
      </c>
      <c r="C802" s="62" t="s">
        <v>951</v>
      </c>
      <c r="D802" s="62" t="s">
        <v>1213</v>
      </c>
      <c r="E802" s="62" t="s">
        <v>1217</v>
      </c>
      <c r="F802" s="62">
        <v>171</v>
      </c>
      <c r="G802" s="62">
        <v>1068</v>
      </c>
      <c r="H802" s="62">
        <v>166</v>
      </c>
      <c r="I802" s="62">
        <v>115.37412643</v>
      </c>
      <c r="J802" s="64">
        <v>23.0101493</v>
      </c>
      <c r="K802" s="9" t="s">
        <v>236</v>
      </c>
      <c r="L802" s="62" t="s">
        <v>151</v>
      </c>
      <c r="M802" s="9" t="s">
        <v>1186</v>
      </c>
      <c r="N802" s="62" t="s">
        <v>1187</v>
      </c>
      <c r="O802" s="9">
        <v>2020</v>
      </c>
      <c r="P802" s="9"/>
      <c r="Q802" s="9"/>
      <c r="R802" s="9"/>
      <c r="S802" s="9"/>
      <c r="T802" s="9"/>
      <c r="U802" s="51"/>
      <c r="V802" s="62" t="s">
        <v>955</v>
      </c>
      <c r="W802" s="62" t="s">
        <v>236</v>
      </c>
      <c r="X802" s="9" t="s">
        <v>1094</v>
      </c>
      <c r="Y802" s="30"/>
    </row>
    <row r="803" s="46" customFormat="1" ht="15" spans="1:25">
      <c r="A803" s="51">
        <v>796</v>
      </c>
      <c r="B803" s="62" t="s">
        <v>950</v>
      </c>
      <c r="C803" s="62" t="s">
        <v>951</v>
      </c>
      <c r="D803" s="62" t="s">
        <v>1213</v>
      </c>
      <c r="E803" s="62" t="s">
        <v>1218</v>
      </c>
      <c r="F803" s="62">
        <v>36</v>
      </c>
      <c r="G803" s="62">
        <v>210</v>
      </c>
      <c r="H803" s="62">
        <v>26</v>
      </c>
      <c r="I803" s="62">
        <v>115.376633</v>
      </c>
      <c r="J803" s="62">
        <v>23.010751</v>
      </c>
      <c r="K803" s="9" t="s">
        <v>236</v>
      </c>
      <c r="L803" s="62" t="s">
        <v>151</v>
      </c>
      <c r="M803" s="9" t="s">
        <v>1186</v>
      </c>
      <c r="N803" s="62" t="s">
        <v>1187</v>
      </c>
      <c r="O803" s="9">
        <v>2020</v>
      </c>
      <c r="P803" s="9"/>
      <c r="Q803" s="9"/>
      <c r="R803" s="9"/>
      <c r="S803" s="9"/>
      <c r="T803" s="9"/>
      <c r="U803" s="51"/>
      <c r="V803" s="62"/>
      <c r="W803" s="62"/>
      <c r="X803" s="9" t="s">
        <v>1094</v>
      </c>
      <c r="Y803" s="30"/>
    </row>
    <row r="804" s="46" customFormat="1" ht="15" spans="1:25">
      <c r="A804" s="51">
        <v>797</v>
      </c>
      <c r="B804" s="62" t="s">
        <v>950</v>
      </c>
      <c r="C804" s="62" t="s">
        <v>951</v>
      </c>
      <c r="D804" s="62" t="s">
        <v>1213</v>
      </c>
      <c r="E804" s="62" t="s">
        <v>1219</v>
      </c>
      <c r="F804" s="62">
        <v>64</v>
      </c>
      <c r="G804" s="62">
        <v>420</v>
      </c>
      <c r="H804" s="62">
        <v>140</v>
      </c>
      <c r="I804" s="62">
        <v>115.37230253</v>
      </c>
      <c r="J804" s="62">
        <v>23.00201189</v>
      </c>
      <c r="K804" s="9" t="s">
        <v>236</v>
      </c>
      <c r="L804" s="62" t="s">
        <v>151</v>
      </c>
      <c r="M804" s="9" t="s">
        <v>1186</v>
      </c>
      <c r="N804" s="62" t="s">
        <v>1187</v>
      </c>
      <c r="O804" s="9">
        <v>2020</v>
      </c>
      <c r="P804" s="9"/>
      <c r="Q804" s="9"/>
      <c r="R804" s="9"/>
      <c r="S804" s="9"/>
      <c r="T804" s="9"/>
      <c r="U804" s="51"/>
      <c r="V804" s="62"/>
      <c r="W804" s="62"/>
      <c r="X804" s="9" t="s">
        <v>1094</v>
      </c>
      <c r="Y804" s="30"/>
    </row>
    <row r="805" s="46" customFormat="1" ht="15" spans="1:25">
      <c r="A805" s="51">
        <v>798</v>
      </c>
      <c r="B805" s="62" t="s">
        <v>950</v>
      </c>
      <c r="C805" s="62" t="s">
        <v>951</v>
      </c>
      <c r="D805" s="62" t="s">
        <v>1213</v>
      </c>
      <c r="E805" s="62" t="s">
        <v>1220</v>
      </c>
      <c r="F805" s="62">
        <v>147</v>
      </c>
      <c r="G805" s="62">
        <v>420</v>
      </c>
      <c r="H805" s="62">
        <v>140</v>
      </c>
      <c r="I805" s="62">
        <v>115.418789</v>
      </c>
      <c r="J805" s="62">
        <v>23.156325</v>
      </c>
      <c r="K805" s="9" t="s">
        <v>236</v>
      </c>
      <c r="L805" s="62" t="s">
        <v>151</v>
      </c>
      <c r="M805" s="9" t="s">
        <v>1186</v>
      </c>
      <c r="N805" s="62" t="s">
        <v>1187</v>
      </c>
      <c r="O805" s="9">
        <v>2020</v>
      </c>
      <c r="P805" s="9"/>
      <c r="Q805" s="9"/>
      <c r="R805" s="9"/>
      <c r="S805" s="9"/>
      <c r="T805" s="9"/>
      <c r="U805" s="51"/>
      <c r="V805" s="62"/>
      <c r="W805" s="62"/>
      <c r="X805" s="9" t="s">
        <v>1094</v>
      </c>
      <c r="Y805" s="30"/>
    </row>
    <row r="806" s="46" customFormat="1" ht="15" spans="1:25">
      <c r="A806" s="51">
        <v>799</v>
      </c>
      <c r="B806" s="62" t="s">
        <v>950</v>
      </c>
      <c r="C806" s="62" t="s">
        <v>951</v>
      </c>
      <c r="D806" s="62" t="s">
        <v>1213</v>
      </c>
      <c r="E806" s="62" t="s">
        <v>1221</v>
      </c>
      <c r="F806" s="62">
        <v>106</v>
      </c>
      <c r="G806" s="62">
        <v>675</v>
      </c>
      <c r="H806" s="62">
        <v>140</v>
      </c>
      <c r="I806" s="62">
        <v>115.369639</v>
      </c>
      <c r="J806" s="62">
        <v>23.009632</v>
      </c>
      <c r="K806" s="9" t="s">
        <v>236</v>
      </c>
      <c r="L806" s="62" t="s">
        <v>151</v>
      </c>
      <c r="M806" s="9" t="s">
        <v>1186</v>
      </c>
      <c r="N806" s="62" t="s">
        <v>1187</v>
      </c>
      <c r="O806" s="9">
        <v>2020</v>
      </c>
      <c r="P806" s="9"/>
      <c r="Q806" s="9"/>
      <c r="R806" s="9"/>
      <c r="S806" s="9"/>
      <c r="T806" s="9"/>
      <c r="U806" s="51"/>
      <c r="V806" s="62"/>
      <c r="W806" s="62"/>
      <c r="X806" s="9" t="s">
        <v>1094</v>
      </c>
      <c r="Y806" s="30"/>
    </row>
    <row r="807" s="46" customFormat="1" ht="15" spans="1:25">
      <c r="A807" s="51">
        <v>800</v>
      </c>
      <c r="B807" s="62" t="s">
        <v>950</v>
      </c>
      <c r="C807" s="62" t="s">
        <v>951</v>
      </c>
      <c r="D807" s="62" t="s">
        <v>1213</v>
      </c>
      <c r="E807" s="62" t="s">
        <v>1222</v>
      </c>
      <c r="F807" s="62">
        <v>80</v>
      </c>
      <c r="G807" s="62">
        <v>405</v>
      </c>
      <c r="H807" s="62">
        <v>65</v>
      </c>
      <c r="I807" s="62">
        <v>115.371543</v>
      </c>
      <c r="J807" s="62">
        <v>23.010914</v>
      </c>
      <c r="K807" s="9" t="s">
        <v>236</v>
      </c>
      <c r="L807" s="62" t="s">
        <v>151</v>
      </c>
      <c r="M807" s="9" t="s">
        <v>1186</v>
      </c>
      <c r="N807" s="62" t="s">
        <v>1187</v>
      </c>
      <c r="O807" s="9">
        <v>2020</v>
      </c>
      <c r="P807" s="9"/>
      <c r="Q807" s="9"/>
      <c r="R807" s="9"/>
      <c r="S807" s="9"/>
      <c r="T807" s="9"/>
      <c r="U807" s="51"/>
      <c r="V807" s="62" t="s">
        <v>955</v>
      </c>
      <c r="W807" s="62" t="s">
        <v>236</v>
      </c>
      <c r="X807" s="9" t="s">
        <v>1094</v>
      </c>
      <c r="Y807" s="30"/>
    </row>
    <row r="808" s="46" customFormat="1" ht="15" spans="1:25">
      <c r="A808" s="51">
        <v>801</v>
      </c>
      <c r="B808" s="62" t="s">
        <v>950</v>
      </c>
      <c r="C808" s="62" t="s">
        <v>1002</v>
      </c>
      <c r="D808" s="62" t="s">
        <v>1223</v>
      </c>
      <c r="E808" s="62" t="s">
        <v>1224</v>
      </c>
      <c r="F808" s="62">
        <v>165</v>
      </c>
      <c r="G808" s="62">
        <v>1000</v>
      </c>
      <c r="H808" s="62">
        <v>550</v>
      </c>
      <c r="I808" s="62">
        <v>115.457242</v>
      </c>
      <c r="J808" s="62">
        <v>22.873621</v>
      </c>
      <c r="K808" s="9" t="s">
        <v>151</v>
      </c>
      <c r="L808" s="62" t="s">
        <v>151</v>
      </c>
      <c r="M808" s="9" t="s">
        <v>1225</v>
      </c>
      <c r="N808" s="62" t="s">
        <v>1187</v>
      </c>
      <c r="O808" s="9">
        <v>2020</v>
      </c>
      <c r="P808" s="9"/>
      <c r="Q808" s="9"/>
      <c r="R808" s="9"/>
      <c r="S808" s="9"/>
      <c r="T808" s="9"/>
      <c r="U808" s="51"/>
      <c r="V808" s="62" t="s">
        <v>955</v>
      </c>
      <c r="W808" s="62" t="s">
        <v>158</v>
      </c>
      <c r="X808" s="9" t="s">
        <v>1094</v>
      </c>
      <c r="Y808" s="30"/>
    </row>
    <row r="809" s="46" customFormat="1" ht="15" spans="1:25">
      <c r="A809" s="51">
        <v>802</v>
      </c>
      <c r="B809" s="62" t="s">
        <v>950</v>
      </c>
      <c r="C809" s="62" t="s">
        <v>1002</v>
      </c>
      <c r="D809" s="62" t="s">
        <v>1223</v>
      </c>
      <c r="E809" s="62" t="s">
        <v>1226</v>
      </c>
      <c r="F809" s="62">
        <v>380</v>
      </c>
      <c r="G809" s="62">
        <v>2300</v>
      </c>
      <c r="H809" s="62">
        <v>1000</v>
      </c>
      <c r="I809" s="62">
        <v>115.470041</v>
      </c>
      <c r="J809" s="62">
        <v>22.856557</v>
      </c>
      <c r="K809" s="9" t="s">
        <v>151</v>
      </c>
      <c r="L809" s="62" t="s">
        <v>151</v>
      </c>
      <c r="M809" s="9" t="s">
        <v>1225</v>
      </c>
      <c r="N809" s="62" t="s">
        <v>1187</v>
      </c>
      <c r="O809" s="9">
        <v>2020</v>
      </c>
      <c r="P809" s="9"/>
      <c r="Q809" s="9"/>
      <c r="R809" s="9"/>
      <c r="S809" s="9"/>
      <c r="T809" s="9"/>
      <c r="U809" s="51"/>
      <c r="V809" s="62" t="s">
        <v>955</v>
      </c>
      <c r="W809" s="62" t="s">
        <v>151</v>
      </c>
      <c r="X809" s="9" t="s">
        <v>1094</v>
      </c>
      <c r="Y809" s="30"/>
    </row>
    <row r="810" s="46" customFormat="1" ht="15" spans="1:25">
      <c r="A810" s="51">
        <v>803</v>
      </c>
      <c r="B810" s="62" t="s">
        <v>950</v>
      </c>
      <c r="C810" s="62" t="s">
        <v>1002</v>
      </c>
      <c r="D810" s="62" t="s">
        <v>1223</v>
      </c>
      <c r="E810" s="62" t="s">
        <v>1227</v>
      </c>
      <c r="F810" s="62">
        <v>128</v>
      </c>
      <c r="G810" s="62">
        <v>956</v>
      </c>
      <c r="H810" s="62">
        <v>450</v>
      </c>
      <c r="I810" s="62">
        <v>115.461414</v>
      </c>
      <c r="J810" s="62">
        <v>22.858969</v>
      </c>
      <c r="K810" s="9" t="s">
        <v>151</v>
      </c>
      <c r="L810" s="62" t="s">
        <v>151</v>
      </c>
      <c r="M810" s="9" t="s">
        <v>1225</v>
      </c>
      <c r="N810" s="62" t="s">
        <v>1187</v>
      </c>
      <c r="O810" s="9">
        <v>2020</v>
      </c>
      <c r="P810" s="9"/>
      <c r="Q810" s="9"/>
      <c r="R810" s="9"/>
      <c r="S810" s="9"/>
      <c r="T810" s="9"/>
      <c r="U810" s="51"/>
      <c r="V810" s="62" t="s">
        <v>955</v>
      </c>
      <c r="W810" s="62" t="s">
        <v>158</v>
      </c>
      <c r="X810" s="9" t="s">
        <v>1094</v>
      </c>
      <c r="Y810" s="30"/>
    </row>
    <row r="811" s="46" customFormat="1" ht="15" spans="1:25">
      <c r="A811" s="51">
        <v>804</v>
      </c>
      <c r="B811" s="62" t="s">
        <v>950</v>
      </c>
      <c r="C811" s="62" t="s">
        <v>1002</v>
      </c>
      <c r="D811" s="62" t="s">
        <v>1228</v>
      </c>
      <c r="E811" s="62" t="s">
        <v>1228</v>
      </c>
      <c r="F811" s="62">
        <v>612</v>
      </c>
      <c r="G811" s="62">
        <v>3520</v>
      </c>
      <c r="H811" s="62">
        <v>2066</v>
      </c>
      <c r="I811" s="62">
        <v>115.468401</v>
      </c>
      <c r="J811" s="62">
        <v>22.847205</v>
      </c>
      <c r="K811" s="9" t="s">
        <v>151</v>
      </c>
      <c r="L811" s="62" t="s">
        <v>151</v>
      </c>
      <c r="M811" s="9" t="s">
        <v>1225</v>
      </c>
      <c r="N811" s="62" t="s">
        <v>1187</v>
      </c>
      <c r="O811" s="9">
        <v>2020</v>
      </c>
      <c r="P811" s="9"/>
      <c r="Q811" s="9"/>
      <c r="R811" s="9"/>
      <c r="S811" s="9"/>
      <c r="T811" s="9"/>
      <c r="U811" s="51"/>
      <c r="V811" s="62" t="s">
        <v>955</v>
      </c>
      <c r="W811" s="62" t="s">
        <v>151</v>
      </c>
      <c r="X811" s="9" t="s">
        <v>1094</v>
      </c>
      <c r="Y811" s="30"/>
    </row>
    <row r="812" s="46" customFormat="1" ht="15" spans="1:25">
      <c r="A812" s="51">
        <v>805</v>
      </c>
      <c r="B812" s="62" t="s">
        <v>950</v>
      </c>
      <c r="C812" s="62" t="s">
        <v>1002</v>
      </c>
      <c r="D812" s="62" t="s">
        <v>1229</v>
      </c>
      <c r="E812" s="62" t="s">
        <v>1229</v>
      </c>
      <c r="F812" s="9">
        <v>280</v>
      </c>
      <c r="G812" s="62">
        <v>1950</v>
      </c>
      <c r="H812" s="62">
        <v>870</v>
      </c>
      <c r="I812" s="62">
        <v>115.425444</v>
      </c>
      <c r="J812" s="62">
        <v>22.892646</v>
      </c>
      <c r="K812" s="9" t="s">
        <v>151</v>
      </c>
      <c r="L812" s="62" t="s">
        <v>151</v>
      </c>
      <c r="M812" s="9" t="s">
        <v>1225</v>
      </c>
      <c r="N812" s="62" t="s">
        <v>1187</v>
      </c>
      <c r="O812" s="9">
        <v>2020</v>
      </c>
      <c r="P812" s="9"/>
      <c r="Q812" s="9"/>
      <c r="R812" s="9"/>
      <c r="S812" s="9"/>
      <c r="T812" s="9"/>
      <c r="U812" s="51"/>
      <c r="V812" s="62" t="s">
        <v>955</v>
      </c>
      <c r="W812" s="62" t="s">
        <v>151</v>
      </c>
      <c r="X812" s="9" t="s">
        <v>1094</v>
      </c>
      <c r="Y812" s="30"/>
    </row>
    <row r="813" s="46" customFormat="1" ht="15" spans="1:25">
      <c r="A813" s="51">
        <v>806</v>
      </c>
      <c r="B813" s="62" t="s">
        <v>950</v>
      </c>
      <c r="C813" s="62" t="s">
        <v>1002</v>
      </c>
      <c r="D813" s="62" t="s">
        <v>1230</v>
      </c>
      <c r="E813" s="62" t="s">
        <v>1230</v>
      </c>
      <c r="F813" s="9">
        <v>280</v>
      </c>
      <c r="G813" s="62">
        <v>1280</v>
      </c>
      <c r="H813" s="62">
        <v>650</v>
      </c>
      <c r="I813" s="62">
        <v>115.426123</v>
      </c>
      <c r="J813" s="62">
        <v>22.888318</v>
      </c>
      <c r="K813" s="9" t="s">
        <v>151</v>
      </c>
      <c r="L813" s="62" t="s">
        <v>151</v>
      </c>
      <c r="M813" s="9" t="s">
        <v>1225</v>
      </c>
      <c r="N813" s="62" t="s">
        <v>1187</v>
      </c>
      <c r="O813" s="9">
        <v>2020</v>
      </c>
      <c r="P813" s="9"/>
      <c r="Q813" s="9"/>
      <c r="R813" s="9"/>
      <c r="S813" s="9"/>
      <c r="T813" s="9"/>
      <c r="U813" s="51"/>
      <c r="V813" s="62" t="s">
        <v>955</v>
      </c>
      <c r="W813" s="62" t="s">
        <v>158</v>
      </c>
      <c r="X813" s="9" t="s">
        <v>1094</v>
      </c>
      <c r="Y813" s="30"/>
    </row>
    <row r="814" s="46" customFormat="1" ht="15" spans="1:25">
      <c r="A814" s="51">
        <v>807</v>
      </c>
      <c r="B814" s="62" t="s">
        <v>950</v>
      </c>
      <c r="C814" s="62" t="s">
        <v>1008</v>
      </c>
      <c r="D814" s="62" t="s">
        <v>1231</v>
      </c>
      <c r="E814" s="62" t="s">
        <v>1231</v>
      </c>
      <c r="F814" s="62">
        <v>491</v>
      </c>
      <c r="G814" s="62">
        <v>2487</v>
      </c>
      <c r="H814" s="62">
        <v>600</v>
      </c>
      <c r="I814" s="62">
        <v>115.567879</v>
      </c>
      <c r="J814" s="62">
        <v>22.832093</v>
      </c>
      <c r="K814" s="9" t="s">
        <v>151</v>
      </c>
      <c r="L814" s="62" t="s">
        <v>151</v>
      </c>
      <c r="M814" s="9" t="s">
        <v>1232</v>
      </c>
      <c r="N814" s="62" t="s">
        <v>1187</v>
      </c>
      <c r="O814" s="9">
        <v>2020</v>
      </c>
      <c r="P814" s="9"/>
      <c r="Q814" s="9"/>
      <c r="R814" s="9"/>
      <c r="S814" s="9"/>
      <c r="T814" s="9"/>
      <c r="U814" s="51"/>
      <c r="V814" s="62" t="s">
        <v>955</v>
      </c>
      <c r="W814" s="62" t="s">
        <v>1153</v>
      </c>
      <c r="X814" s="9" t="s">
        <v>1094</v>
      </c>
      <c r="Y814" s="30"/>
    </row>
    <row r="815" s="46" customFormat="1" ht="15" spans="1:25">
      <c r="A815" s="51">
        <v>808</v>
      </c>
      <c r="B815" s="62" t="s">
        <v>950</v>
      </c>
      <c r="C815" s="62" t="s">
        <v>1012</v>
      </c>
      <c r="D815" s="62" t="s">
        <v>1233</v>
      </c>
      <c r="E815" s="62" t="s">
        <v>1234</v>
      </c>
      <c r="F815" s="62">
        <v>46</v>
      </c>
      <c r="G815" s="62">
        <v>280</v>
      </c>
      <c r="H815" s="62">
        <v>9385</v>
      </c>
      <c r="I815" s="62">
        <v>115.324532</v>
      </c>
      <c r="J815" s="62">
        <v>22.957139</v>
      </c>
      <c r="K815" s="9" t="s">
        <v>151</v>
      </c>
      <c r="L815" s="62" t="s">
        <v>151</v>
      </c>
      <c r="M815" s="9" t="s">
        <v>1200</v>
      </c>
      <c r="N815" s="62" t="s">
        <v>1187</v>
      </c>
      <c r="O815" s="9">
        <v>2020</v>
      </c>
      <c r="P815" s="9"/>
      <c r="Q815" s="9"/>
      <c r="R815" s="9"/>
      <c r="S815" s="9"/>
      <c r="T815" s="9"/>
      <c r="U815" s="51"/>
      <c r="V815" s="62" t="s">
        <v>955</v>
      </c>
      <c r="W815" s="62" t="s">
        <v>151</v>
      </c>
      <c r="X815" s="9" t="s">
        <v>1094</v>
      </c>
      <c r="Y815" s="30"/>
    </row>
    <row r="816" s="46" customFormat="1" ht="15" spans="1:25">
      <c r="A816" s="51">
        <v>809</v>
      </c>
      <c r="B816" s="62" t="s">
        <v>950</v>
      </c>
      <c r="C816" s="62" t="s">
        <v>1012</v>
      </c>
      <c r="D816" s="62" t="s">
        <v>1233</v>
      </c>
      <c r="E816" s="62" t="s">
        <v>1235</v>
      </c>
      <c r="F816" s="62">
        <v>202</v>
      </c>
      <c r="G816" s="62">
        <v>1260</v>
      </c>
      <c r="H816" s="62">
        <v>16130</v>
      </c>
      <c r="I816" s="62">
        <v>115.319077</v>
      </c>
      <c r="J816" s="62">
        <v>22.95459</v>
      </c>
      <c r="K816" s="9" t="s">
        <v>151</v>
      </c>
      <c r="L816" s="62" t="s">
        <v>151</v>
      </c>
      <c r="M816" s="9" t="s">
        <v>1200</v>
      </c>
      <c r="N816" s="62" t="s">
        <v>1187</v>
      </c>
      <c r="O816" s="9">
        <v>2020</v>
      </c>
      <c r="P816" s="9"/>
      <c r="Q816" s="9"/>
      <c r="R816" s="9"/>
      <c r="S816" s="9"/>
      <c r="T816" s="9"/>
      <c r="U816" s="51"/>
      <c r="V816" s="62" t="s">
        <v>955</v>
      </c>
      <c r="W816" s="62" t="s">
        <v>151</v>
      </c>
      <c r="X816" s="9" t="s">
        <v>1094</v>
      </c>
      <c r="Y816" s="30"/>
    </row>
    <row r="817" s="46" customFormat="1" ht="15" spans="1:25">
      <c r="A817" s="51">
        <v>810</v>
      </c>
      <c r="B817" s="62" t="s">
        <v>950</v>
      </c>
      <c r="C817" s="62" t="s">
        <v>1012</v>
      </c>
      <c r="D817" s="62" t="s">
        <v>1233</v>
      </c>
      <c r="E817" s="62" t="s">
        <v>1236</v>
      </c>
      <c r="F817" s="62">
        <v>77</v>
      </c>
      <c r="G817" s="62">
        <v>585</v>
      </c>
      <c r="H817" s="62">
        <v>9565</v>
      </c>
      <c r="I817" s="62">
        <v>115.321217</v>
      </c>
      <c r="J817" s="62">
        <v>22.958349</v>
      </c>
      <c r="K817" s="9" t="s">
        <v>151</v>
      </c>
      <c r="L817" s="62" t="s">
        <v>151</v>
      </c>
      <c r="M817" s="9" t="s">
        <v>1200</v>
      </c>
      <c r="N817" s="62" t="s">
        <v>1187</v>
      </c>
      <c r="O817" s="9">
        <v>2020</v>
      </c>
      <c r="P817" s="9"/>
      <c r="Q817" s="9"/>
      <c r="R817" s="9"/>
      <c r="S817" s="9"/>
      <c r="T817" s="9"/>
      <c r="U817" s="51"/>
      <c r="V817" s="62" t="s">
        <v>955</v>
      </c>
      <c r="W817" s="62" t="s">
        <v>151</v>
      </c>
      <c r="X817" s="9" t="s">
        <v>1094</v>
      </c>
      <c r="Y817" s="30"/>
    </row>
    <row r="818" s="46" customFormat="1" ht="15" spans="1:25">
      <c r="A818" s="51">
        <v>811</v>
      </c>
      <c r="B818" s="62" t="s">
        <v>950</v>
      </c>
      <c r="C818" s="62" t="s">
        <v>1012</v>
      </c>
      <c r="D818" s="62" t="s">
        <v>1233</v>
      </c>
      <c r="E818" s="62" t="s">
        <v>1237</v>
      </c>
      <c r="F818" s="62">
        <v>115</v>
      </c>
      <c r="G818" s="62">
        <v>828</v>
      </c>
      <c r="H818" s="62">
        <v>10020</v>
      </c>
      <c r="I818" s="62">
        <v>115.325235</v>
      </c>
      <c r="J818" s="62">
        <v>22.958033</v>
      </c>
      <c r="K818" s="9" t="s">
        <v>151</v>
      </c>
      <c r="L818" s="62" t="s">
        <v>151</v>
      </c>
      <c r="M818" s="9" t="s">
        <v>1200</v>
      </c>
      <c r="N818" s="62" t="s">
        <v>1187</v>
      </c>
      <c r="O818" s="9">
        <v>2020</v>
      </c>
      <c r="P818" s="9"/>
      <c r="Q818" s="9"/>
      <c r="R818" s="9"/>
      <c r="S818" s="9"/>
      <c r="T818" s="9"/>
      <c r="U818" s="51"/>
      <c r="V818" s="62" t="s">
        <v>955</v>
      </c>
      <c r="W818" s="62" t="s">
        <v>151</v>
      </c>
      <c r="X818" s="9" t="s">
        <v>1094</v>
      </c>
      <c r="Y818" s="30"/>
    </row>
    <row r="819" s="46" customFormat="1" ht="15" spans="1:25">
      <c r="A819" s="51">
        <v>812</v>
      </c>
      <c r="B819" s="62" t="s">
        <v>950</v>
      </c>
      <c r="C819" s="62" t="s">
        <v>1012</v>
      </c>
      <c r="D819" s="62" t="s">
        <v>1233</v>
      </c>
      <c r="E819" s="62" t="s">
        <v>1238</v>
      </c>
      <c r="F819" s="62">
        <v>20</v>
      </c>
      <c r="G819" s="62">
        <v>100</v>
      </c>
      <c r="H819" s="62">
        <v>3206</v>
      </c>
      <c r="I819" s="62">
        <v>115.326608</v>
      </c>
      <c r="J819" s="62">
        <v>22.959381</v>
      </c>
      <c r="K819" s="9" t="s">
        <v>151</v>
      </c>
      <c r="L819" s="62" t="s">
        <v>151</v>
      </c>
      <c r="M819" s="9" t="s">
        <v>1200</v>
      </c>
      <c r="N819" s="62" t="s">
        <v>1187</v>
      </c>
      <c r="O819" s="9">
        <v>2020</v>
      </c>
      <c r="P819" s="9"/>
      <c r="Q819" s="9"/>
      <c r="R819" s="9"/>
      <c r="S819" s="9"/>
      <c r="T819" s="9"/>
      <c r="U819" s="51"/>
      <c r="V819" s="62" t="s">
        <v>955</v>
      </c>
      <c r="W819" s="62" t="s">
        <v>151</v>
      </c>
      <c r="X819" s="9" t="s">
        <v>1094</v>
      </c>
      <c r="Y819" s="30"/>
    </row>
    <row r="820" s="46" customFormat="1" ht="15" spans="1:25">
      <c r="A820" s="51">
        <v>813</v>
      </c>
      <c r="B820" s="62" t="s">
        <v>950</v>
      </c>
      <c r="C820" s="62" t="s">
        <v>1012</v>
      </c>
      <c r="D820" s="62" t="s">
        <v>1233</v>
      </c>
      <c r="E820" s="62" t="s">
        <v>1239</v>
      </c>
      <c r="F820" s="62">
        <v>64</v>
      </c>
      <c r="G820" s="62">
        <v>520</v>
      </c>
      <c r="H820" s="62">
        <v>6581</v>
      </c>
      <c r="I820" s="62">
        <v>115.471588</v>
      </c>
      <c r="J820" s="62">
        <v>22.829042</v>
      </c>
      <c r="K820" s="9" t="s">
        <v>151</v>
      </c>
      <c r="L820" s="62" t="s">
        <v>151</v>
      </c>
      <c r="M820" s="9" t="s">
        <v>1200</v>
      </c>
      <c r="N820" s="62" t="s">
        <v>1187</v>
      </c>
      <c r="O820" s="9">
        <v>2020</v>
      </c>
      <c r="P820" s="9"/>
      <c r="Q820" s="9"/>
      <c r="R820" s="9"/>
      <c r="S820" s="9"/>
      <c r="T820" s="9"/>
      <c r="U820" s="51"/>
      <c r="V820" s="62" t="s">
        <v>955</v>
      </c>
      <c r="W820" s="62" t="s">
        <v>151</v>
      </c>
      <c r="X820" s="9" t="s">
        <v>1094</v>
      </c>
      <c r="Y820" s="30"/>
    </row>
    <row r="821" s="46" customFormat="1" ht="15" spans="1:25">
      <c r="A821" s="51">
        <v>814</v>
      </c>
      <c r="B821" s="62" t="s">
        <v>950</v>
      </c>
      <c r="C821" s="62" t="s">
        <v>1012</v>
      </c>
      <c r="D821" s="62" t="s">
        <v>1233</v>
      </c>
      <c r="E821" s="62" t="s">
        <v>1240</v>
      </c>
      <c r="F821" s="62">
        <v>90</v>
      </c>
      <c r="G821" s="62">
        <v>600</v>
      </c>
      <c r="H821" s="62">
        <v>6938</v>
      </c>
      <c r="I821" s="62">
        <v>115.328196</v>
      </c>
      <c r="J821" s="62">
        <v>22.95864</v>
      </c>
      <c r="K821" s="9" t="s">
        <v>151</v>
      </c>
      <c r="L821" s="62" t="s">
        <v>151</v>
      </c>
      <c r="M821" s="9" t="s">
        <v>1200</v>
      </c>
      <c r="N821" s="62" t="s">
        <v>1187</v>
      </c>
      <c r="O821" s="9">
        <v>2020</v>
      </c>
      <c r="P821" s="9"/>
      <c r="Q821" s="9"/>
      <c r="R821" s="9"/>
      <c r="S821" s="9"/>
      <c r="T821" s="9"/>
      <c r="U821" s="51"/>
      <c r="V821" s="62" t="s">
        <v>955</v>
      </c>
      <c r="W821" s="62" t="s">
        <v>151</v>
      </c>
      <c r="X821" s="9" t="s">
        <v>1094</v>
      </c>
      <c r="Y821" s="30"/>
    </row>
    <row r="822" s="46" customFormat="1" ht="15" spans="1:25">
      <c r="A822" s="51">
        <v>815</v>
      </c>
      <c r="B822" s="62" t="s">
        <v>950</v>
      </c>
      <c r="C822" s="62" t="s">
        <v>1012</v>
      </c>
      <c r="D822" s="62" t="s">
        <v>1233</v>
      </c>
      <c r="E822" s="62" t="s">
        <v>1241</v>
      </c>
      <c r="F822" s="62">
        <v>32</v>
      </c>
      <c r="G822" s="62">
        <v>160</v>
      </c>
      <c r="H822" s="62">
        <v>9248</v>
      </c>
      <c r="I822" s="62">
        <v>115.216813</v>
      </c>
      <c r="J822" s="62">
        <v>22.84349</v>
      </c>
      <c r="K822" s="9" t="s">
        <v>151</v>
      </c>
      <c r="L822" s="62" t="s">
        <v>151</v>
      </c>
      <c r="M822" s="9" t="s">
        <v>1200</v>
      </c>
      <c r="N822" s="62" t="s">
        <v>1187</v>
      </c>
      <c r="O822" s="9">
        <v>2020</v>
      </c>
      <c r="P822" s="9"/>
      <c r="Q822" s="9"/>
      <c r="R822" s="9"/>
      <c r="S822" s="9"/>
      <c r="T822" s="9"/>
      <c r="U822" s="51"/>
      <c r="V822" s="62" t="s">
        <v>955</v>
      </c>
      <c r="W822" s="62" t="s">
        <v>151</v>
      </c>
      <c r="X822" s="9" t="s">
        <v>1094</v>
      </c>
      <c r="Y822" s="30"/>
    </row>
    <row r="823" s="46" customFormat="1" ht="24" spans="1:25">
      <c r="A823" s="51">
        <v>816</v>
      </c>
      <c r="B823" s="62" t="s">
        <v>950</v>
      </c>
      <c r="C823" s="62" t="s">
        <v>1012</v>
      </c>
      <c r="D823" s="62" t="s">
        <v>1242</v>
      </c>
      <c r="E823" s="63" t="s">
        <v>1243</v>
      </c>
      <c r="F823" s="62">
        <v>185</v>
      </c>
      <c r="G823" s="62">
        <v>962</v>
      </c>
      <c r="H823" s="62">
        <v>1178</v>
      </c>
      <c r="I823" s="62">
        <v>115.313873</v>
      </c>
      <c r="J823" s="62">
        <v>22.953651</v>
      </c>
      <c r="K823" s="9" t="s">
        <v>151</v>
      </c>
      <c r="L823" s="62" t="s">
        <v>158</v>
      </c>
      <c r="M823" s="9"/>
      <c r="N823" s="62"/>
      <c r="O823" s="9"/>
      <c r="P823" s="9" t="s">
        <v>1244</v>
      </c>
      <c r="Q823" s="60" t="s">
        <v>1245</v>
      </c>
      <c r="R823" s="9"/>
      <c r="S823" s="9"/>
      <c r="T823" s="9"/>
      <c r="U823" s="51"/>
      <c r="V823" s="62" t="s">
        <v>955</v>
      </c>
      <c r="W823" s="62" t="s">
        <v>151</v>
      </c>
      <c r="X823" s="9" t="s">
        <v>1246</v>
      </c>
      <c r="Y823" s="62"/>
    </row>
    <row r="824" s="46" customFormat="1" ht="15" spans="1:25">
      <c r="A824" s="51">
        <v>817</v>
      </c>
      <c r="B824" s="62" t="s">
        <v>950</v>
      </c>
      <c r="C824" s="62" t="s">
        <v>1012</v>
      </c>
      <c r="D824" s="62" t="s">
        <v>1247</v>
      </c>
      <c r="E824" s="62" t="s">
        <v>1248</v>
      </c>
      <c r="F824" s="62">
        <v>50</v>
      </c>
      <c r="G824" s="62">
        <v>342</v>
      </c>
      <c r="H824" s="62">
        <v>295</v>
      </c>
      <c r="I824" s="62">
        <v>115.304687</v>
      </c>
      <c r="J824" s="62">
        <v>22.953866</v>
      </c>
      <c r="K824" s="9" t="s">
        <v>158</v>
      </c>
      <c r="L824" s="62" t="s">
        <v>151</v>
      </c>
      <c r="M824" s="9" t="s">
        <v>1200</v>
      </c>
      <c r="N824" s="62" t="s">
        <v>1187</v>
      </c>
      <c r="O824" s="9">
        <v>2020</v>
      </c>
      <c r="P824" s="9"/>
      <c r="Q824" s="9"/>
      <c r="R824" s="9"/>
      <c r="S824" s="9"/>
      <c r="T824" s="9"/>
      <c r="U824" s="51"/>
      <c r="V824" s="62"/>
      <c r="W824" s="62"/>
      <c r="X824" s="9" t="s">
        <v>1094</v>
      </c>
      <c r="Y824" s="30"/>
    </row>
    <row r="825" s="46" customFormat="1" ht="24" spans="1:25">
      <c r="A825" s="51">
        <v>818</v>
      </c>
      <c r="B825" s="62" t="s">
        <v>950</v>
      </c>
      <c r="C825" s="62" t="s">
        <v>1012</v>
      </c>
      <c r="D825" s="62" t="s">
        <v>1249</v>
      </c>
      <c r="E825" s="63" t="s">
        <v>1250</v>
      </c>
      <c r="F825" s="62">
        <v>20</v>
      </c>
      <c r="G825" s="62">
        <v>138</v>
      </c>
      <c r="H825" s="62">
        <v>88</v>
      </c>
      <c r="I825" s="62">
        <v>115.34162</v>
      </c>
      <c r="J825" s="62">
        <v>22.94971</v>
      </c>
      <c r="K825" s="9" t="s">
        <v>236</v>
      </c>
      <c r="L825" s="62" t="s">
        <v>236</v>
      </c>
      <c r="M825" s="9"/>
      <c r="N825" s="62"/>
      <c r="O825" s="9"/>
      <c r="P825" s="9"/>
      <c r="Q825" s="9"/>
      <c r="R825" s="9" t="s">
        <v>954</v>
      </c>
      <c r="S825" s="9" t="s">
        <v>955</v>
      </c>
      <c r="T825" s="9" t="s">
        <v>956</v>
      </c>
      <c r="U825" s="51"/>
      <c r="V825" s="62"/>
      <c r="W825" s="62"/>
      <c r="X825" s="9" t="s">
        <v>1094</v>
      </c>
      <c r="Y825" s="30"/>
    </row>
    <row r="826" s="46" customFormat="1" ht="24" spans="1:25">
      <c r="A826" s="51">
        <v>819</v>
      </c>
      <c r="B826" s="62" t="s">
        <v>950</v>
      </c>
      <c r="C826" s="62" t="s">
        <v>1012</v>
      </c>
      <c r="D826" s="62" t="s">
        <v>1249</v>
      </c>
      <c r="E826" s="63" t="s">
        <v>1251</v>
      </c>
      <c r="F826" s="62">
        <v>42</v>
      </c>
      <c r="G826" s="62">
        <v>245</v>
      </c>
      <c r="H826" s="62">
        <v>135</v>
      </c>
      <c r="I826" s="62">
        <v>115.342495</v>
      </c>
      <c r="J826" s="62">
        <v>22.950234</v>
      </c>
      <c r="K826" s="9" t="s">
        <v>236</v>
      </c>
      <c r="L826" s="62" t="s">
        <v>236</v>
      </c>
      <c r="M826" s="9"/>
      <c r="N826" s="62"/>
      <c r="O826" s="9"/>
      <c r="P826" s="9"/>
      <c r="Q826" s="9"/>
      <c r="R826" s="9" t="s">
        <v>954</v>
      </c>
      <c r="S826" s="9" t="s">
        <v>955</v>
      </c>
      <c r="T826" s="9" t="s">
        <v>956</v>
      </c>
      <c r="U826" s="51"/>
      <c r="V826" s="62"/>
      <c r="W826" s="62"/>
      <c r="X826" s="9" t="s">
        <v>1094</v>
      </c>
      <c r="Y826" s="30"/>
    </row>
    <row r="827" s="46" customFormat="1" ht="36" spans="1:25">
      <c r="A827" s="51">
        <v>820</v>
      </c>
      <c r="B827" s="63" t="s">
        <v>1252</v>
      </c>
      <c r="C827" s="63" t="s">
        <v>1253</v>
      </c>
      <c r="D827" s="63" t="s">
        <v>1254</v>
      </c>
      <c r="E827" s="63" t="s">
        <v>1255</v>
      </c>
      <c r="F827" s="63">
        <v>53</v>
      </c>
      <c r="G827" s="63">
        <v>225</v>
      </c>
      <c r="H827" s="63">
        <v>68</v>
      </c>
      <c r="I827" s="63">
        <v>115.316815</v>
      </c>
      <c r="J827" s="61">
        <v>22.935987</v>
      </c>
      <c r="K827" s="61" t="s">
        <v>236</v>
      </c>
      <c r="L827" s="61" t="s">
        <v>236</v>
      </c>
      <c r="M827" s="61"/>
      <c r="N827" s="61"/>
      <c r="O827" s="61"/>
      <c r="P827" s="63"/>
      <c r="Q827" s="61"/>
      <c r="R827" s="61" t="s">
        <v>1256</v>
      </c>
      <c r="S827" s="61" t="s">
        <v>1257</v>
      </c>
      <c r="T827" s="61" t="s">
        <v>1258</v>
      </c>
      <c r="U827" s="51"/>
      <c r="V827" s="61" t="s">
        <v>1259</v>
      </c>
      <c r="W827" s="63" t="s">
        <v>1260</v>
      </c>
      <c r="X827" s="9" t="s">
        <v>1094</v>
      </c>
      <c r="Y827" s="65"/>
    </row>
    <row r="828" s="46" customFormat="1" ht="15" spans="1:25">
      <c r="A828" s="51">
        <v>821</v>
      </c>
      <c r="B828" s="62" t="s">
        <v>950</v>
      </c>
      <c r="C828" s="62" t="s">
        <v>963</v>
      </c>
      <c r="D828" s="62" t="s">
        <v>1261</v>
      </c>
      <c r="E828" s="62" t="s">
        <v>1262</v>
      </c>
      <c r="F828" s="62">
        <v>165</v>
      </c>
      <c r="G828" s="62">
        <v>763</v>
      </c>
      <c r="H828" s="62">
        <v>1082</v>
      </c>
      <c r="I828" s="62">
        <v>115.236774</v>
      </c>
      <c r="J828" s="62">
        <v>23.337637</v>
      </c>
      <c r="K828" s="9" t="s">
        <v>151</v>
      </c>
      <c r="L828" s="62" t="s">
        <v>151</v>
      </c>
      <c r="M828" s="9" t="s">
        <v>1263</v>
      </c>
      <c r="N828" s="62" t="s">
        <v>1187</v>
      </c>
      <c r="O828" s="9">
        <v>2020</v>
      </c>
      <c r="P828" s="9"/>
      <c r="Q828" s="9"/>
      <c r="R828" s="9"/>
      <c r="S828" s="9"/>
      <c r="T828" s="9"/>
      <c r="U828" s="51"/>
      <c r="V828" s="62" t="s">
        <v>955</v>
      </c>
      <c r="W828" s="62" t="s">
        <v>151</v>
      </c>
      <c r="X828" s="9" t="s">
        <v>1094</v>
      </c>
      <c r="Y828" s="30"/>
    </row>
    <row r="829" s="46" customFormat="1" ht="15" spans="1:25">
      <c r="A829" s="51">
        <v>822</v>
      </c>
      <c r="B829" s="62" t="s">
        <v>950</v>
      </c>
      <c r="C829" s="62" t="s">
        <v>963</v>
      </c>
      <c r="D829" s="62" t="s">
        <v>1261</v>
      </c>
      <c r="E829" s="62" t="s">
        <v>1264</v>
      </c>
      <c r="F829" s="62">
        <v>178</v>
      </c>
      <c r="G829" s="62">
        <v>841</v>
      </c>
      <c r="H829" s="62">
        <v>1547</v>
      </c>
      <c r="I829" s="62">
        <v>115.236628</v>
      </c>
      <c r="J829" s="62">
        <v>23.355328</v>
      </c>
      <c r="K829" s="9" t="s">
        <v>151</v>
      </c>
      <c r="L829" s="62" t="s">
        <v>151</v>
      </c>
      <c r="M829" s="9" t="s">
        <v>1263</v>
      </c>
      <c r="N829" s="62" t="s">
        <v>1187</v>
      </c>
      <c r="O829" s="9">
        <v>2020</v>
      </c>
      <c r="P829" s="9"/>
      <c r="Q829" s="9"/>
      <c r="R829" s="9"/>
      <c r="S829" s="9"/>
      <c r="T829" s="9"/>
      <c r="U829" s="51"/>
      <c r="V829" s="62" t="s">
        <v>955</v>
      </c>
      <c r="W829" s="62" t="s">
        <v>151</v>
      </c>
      <c r="X829" s="9" t="s">
        <v>1094</v>
      </c>
      <c r="Y829" s="30"/>
    </row>
    <row r="830" s="46" customFormat="1" ht="15" spans="1:25">
      <c r="A830" s="51">
        <v>823</v>
      </c>
      <c r="B830" s="62" t="s">
        <v>950</v>
      </c>
      <c r="C830" s="62" t="s">
        <v>963</v>
      </c>
      <c r="D830" s="62" t="s">
        <v>1261</v>
      </c>
      <c r="E830" s="62" t="s">
        <v>1241</v>
      </c>
      <c r="F830" s="62">
        <v>165</v>
      </c>
      <c r="G830" s="62">
        <v>807</v>
      </c>
      <c r="H830" s="62">
        <v>3600</v>
      </c>
      <c r="I830" s="62">
        <v>115.216813</v>
      </c>
      <c r="J830" s="62">
        <v>22.84349</v>
      </c>
      <c r="K830" s="9" t="s">
        <v>151</v>
      </c>
      <c r="L830" s="62" t="s">
        <v>151</v>
      </c>
      <c r="M830" s="9" t="s">
        <v>1263</v>
      </c>
      <c r="N830" s="62" t="s">
        <v>1187</v>
      </c>
      <c r="O830" s="9">
        <v>2020</v>
      </c>
      <c r="P830" s="9"/>
      <c r="Q830" s="9"/>
      <c r="R830" s="9"/>
      <c r="S830" s="9"/>
      <c r="T830" s="9"/>
      <c r="U830" s="51"/>
      <c r="V830" s="62" t="s">
        <v>955</v>
      </c>
      <c r="W830" s="62" t="s">
        <v>151</v>
      </c>
      <c r="X830" s="9" t="s">
        <v>1094</v>
      </c>
      <c r="Y830" s="30"/>
    </row>
    <row r="831" s="46" customFormat="1" ht="15" spans="1:25">
      <c r="A831" s="51">
        <v>824</v>
      </c>
      <c r="B831" s="62" t="s">
        <v>950</v>
      </c>
      <c r="C831" s="62" t="s">
        <v>963</v>
      </c>
      <c r="D831" s="62" t="s">
        <v>1265</v>
      </c>
      <c r="E831" s="62" t="s">
        <v>1266</v>
      </c>
      <c r="F831" s="62">
        <v>232</v>
      </c>
      <c r="G831" s="62">
        <v>1026</v>
      </c>
      <c r="H831" s="62">
        <v>14268</v>
      </c>
      <c r="I831" s="62">
        <v>115.400444</v>
      </c>
      <c r="J831" s="62">
        <v>23.057572</v>
      </c>
      <c r="K831" s="9" t="s">
        <v>151</v>
      </c>
      <c r="L831" s="62" t="s">
        <v>151</v>
      </c>
      <c r="M831" s="9" t="s">
        <v>1263</v>
      </c>
      <c r="N831" s="62" t="s">
        <v>1187</v>
      </c>
      <c r="O831" s="9">
        <v>2020</v>
      </c>
      <c r="P831" s="9"/>
      <c r="Q831" s="9"/>
      <c r="R831" s="9"/>
      <c r="S831" s="9"/>
      <c r="T831" s="9"/>
      <c r="U831" s="51"/>
      <c r="V831" s="62" t="s">
        <v>955</v>
      </c>
      <c r="W831" s="62" t="s">
        <v>151</v>
      </c>
      <c r="X831" s="9" t="s">
        <v>1094</v>
      </c>
      <c r="Y831" s="30"/>
    </row>
    <row r="832" s="46" customFormat="1" ht="15" spans="1:25">
      <c r="A832" s="51">
        <v>825</v>
      </c>
      <c r="B832" s="62" t="s">
        <v>950</v>
      </c>
      <c r="C832" s="62" t="s">
        <v>963</v>
      </c>
      <c r="D832" s="62" t="s">
        <v>1265</v>
      </c>
      <c r="E832" s="62" t="s">
        <v>1267</v>
      </c>
      <c r="F832" s="62">
        <v>164</v>
      </c>
      <c r="G832" s="62">
        <v>803</v>
      </c>
      <c r="H832" s="62">
        <v>6480</v>
      </c>
      <c r="I832" s="62">
        <v>115.387966</v>
      </c>
      <c r="J832" s="62">
        <v>23.055352</v>
      </c>
      <c r="K832" s="9" t="s">
        <v>151</v>
      </c>
      <c r="L832" s="62" t="s">
        <v>151</v>
      </c>
      <c r="M832" s="9" t="s">
        <v>1263</v>
      </c>
      <c r="N832" s="62" t="s">
        <v>1187</v>
      </c>
      <c r="O832" s="9">
        <v>2020</v>
      </c>
      <c r="P832" s="9"/>
      <c r="Q832" s="9"/>
      <c r="R832" s="9"/>
      <c r="S832" s="9"/>
      <c r="T832" s="9"/>
      <c r="U832" s="51"/>
      <c r="V832" s="62" t="s">
        <v>955</v>
      </c>
      <c r="W832" s="62" t="s">
        <v>151</v>
      </c>
      <c r="X832" s="9" t="s">
        <v>1094</v>
      </c>
      <c r="Y832" s="30"/>
    </row>
    <row r="833" s="46" customFormat="1" ht="15" spans="1:25">
      <c r="A833" s="51">
        <v>826</v>
      </c>
      <c r="B833" s="62" t="s">
        <v>950</v>
      </c>
      <c r="C833" s="62" t="s">
        <v>963</v>
      </c>
      <c r="D833" s="62" t="s">
        <v>1268</v>
      </c>
      <c r="E833" s="62" t="s">
        <v>1269</v>
      </c>
      <c r="F833" s="62">
        <v>175</v>
      </c>
      <c r="G833" s="62">
        <v>776</v>
      </c>
      <c r="H833" s="62">
        <v>6470</v>
      </c>
      <c r="I833" s="62">
        <v>115.399786</v>
      </c>
      <c r="J833" s="62">
        <v>23.067541</v>
      </c>
      <c r="K833" s="9" t="s">
        <v>151</v>
      </c>
      <c r="L833" s="62" t="s">
        <v>151</v>
      </c>
      <c r="M833" s="9" t="s">
        <v>1263</v>
      </c>
      <c r="N833" s="62" t="s">
        <v>1187</v>
      </c>
      <c r="O833" s="9">
        <v>2020</v>
      </c>
      <c r="P833" s="9"/>
      <c r="Q833" s="9"/>
      <c r="R833" s="9"/>
      <c r="S833" s="9"/>
      <c r="T833" s="9"/>
      <c r="U833" s="51"/>
      <c r="V833" s="62" t="s">
        <v>955</v>
      </c>
      <c r="W833" s="62" t="s">
        <v>151</v>
      </c>
      <c r="X833" s="9" t="s">
        <v>1094</v>
      </c>
      <c r="Y833" s="30"/>
    </row>
    <row r="834" s="46" customFormat="1" ht="15" spans="1:25">
      <c r="A834" s="51">
        <v>827</v>
      </c>
      <c r="B834" s="62" t="s">
        <v>950</v>
      </c>
      <c r="C834" s="62" t="s">
        <v>963</v>
      </c>
      <c r="D834" s="62" t="s">
        <v>1268</v>
      </c>
      <c r="E834" s="62" t="s">
        <v>1270</v>
      </c>
      <c r="F834" s="62">
        <v>207</v>
      </c>
      <c r="G834" s="62">
        <v>1111</v>
      </c>
      <c r="H834" s="62">
        <v>3370</v>
      </c>
      <c r="I834" s="62">
        <v>115.402514</v>
      </c>
      <c r="J834" s="62">
        <v>23.062975</v>
      </c>
      <c r="K834" s="9" t="s">
        <v>151</v>
      </c>
      <c r="L834" s="62" t="s">
        <v>151</v>
      </c>
      <c r="M834" s="9" t="s">
        <v>1263</v>
      </c>
      <c r="N834" s="62" t="s">
        <v>1187</v>
      </c>
      <c r="O834" s="9">
        <v>2020</v>
      </c>
      <c r="P834" s="9"/>
      <c r="Q834" s="9"/>
      <c r="R834" s="9"/>
      <c r="S834" s="9"/>
      <c r="T834" s="9"/>
      <c r="U834" s="51"/>
      <c r="V834" s="62" t="s">
        <v>955</v>
      </c>
      <c r="W834" s="62" t="s">
        <v>151</v>
      </c>
      <c r="X834" s="9" t="s">
        <v>1094</v>
      </c>
      <c r="Y834" s="30"/>
    </row>
    <row r="835" s="46" customFormat="1" ht="15" spans="1:25">
      <c r="A835" s="51">
        <v>828</v>
      </c>
      <c r="B835" s="62" t="s">
        <v>950</v>
      </c>
      <c r="C835" s="62" t="s">
        <v>963</v>
      </c>
      <c r="D835" s="62" t="s">
        <v>1268</v>
      </c>
      <c r="E835" s="62" t="s">
        <v>1271</v>
      </c>
      <c r="F835" s="62">
        <v>200</v>
      </c>
      <c r="G835" s="62">
        <v>1063</v>
      </c>
      <c r="H835" s="62">
        <v>3570</v>
      </c>
      <c r="I835" s="62">
        <v>115.399411</v>
      </c>
      <c r="J835" s="62">
        <v>23.062754</v>
      </c>
      <c r="K835" s="9" t="s">
        <v>151</v>
      </c>
      <c r="L835" s="62" t="s">
        <v>151</v>
      </c>
      <c r="M835" s="9" t="s">
        <v>1263</v>
      </c>
      <c r="N835" s="62" t="s">
        <v>1187</v>
      </c>
      <c r="O835" s="9">
        <v>2020</v>
      </c>
      <c r="P835" s="9"/>
      <c r="Q835" s="9"/>
      <c r="R835" s="9"/>
      <c r="S835" s="9"/>
      <c r="T835" s="9"/>
      <c r="U835" s="51"/>
      <c r="V835" s="62" t="s">
        <v>955</v>
      </c>
      <c r="W835" s="62" t="s">
        <v>151</v>
      </c>
      <c r="X835" s="9" t="s">
        <v>1094</v>
      </c>
      <c r="Y835" s="30"/>
    </row>
    <row r="836" s="46" customFormat="1" ht="15" spans="1:25">
      <c r="A836" s="51">
        <v>829</v>
      </c>
      <c r="B836" s="62" t="s">
        <v>950</v>
      </c>
      <c r="C836" s="62" t="s">
        <v>963</v>
      </c>
      <c r="D836" s="62" t="s">
        <v>981</v>
      </c>
      <c r="E836" s="62" t="s">
        <v>1272</v>
      </c>
      <c r="F836" s="62">
        <v>45</v>
      </c>
      <c r="G836" s="62">
        <v>227</v>
      </c>
      <c r="H836" s="62">
        <v>2450</v>
      </c>
      <c r="I836" s="62">
        <v>115.226811</v>
      </c>
      <c r="J836" s="62">
        <v>22.977904</v>
      </c>
      <c r="K836" s="9" t="s">
        <v>151</v>
      </c>
      <c r="L836" s="62" t="s">
        <v>151</v>
      </c>
      <c r="M836" s="9" t="s">
        <v>1263</v>
      </c>
      <c r="N836" s="62" t="s">
        <v>1187</v>
      </c>
      <c r="O836" s="9">
        <v>2020</v>
      </c>
      <c r="P836" s="9"/>
      <c r="Q836" s="9"/>
      <c r="R836" s="9"/>
      <c r="S836" s="9"/>
      <c r="T836" s="9"/>
      <c r="U836" s="51"/>
      <c r="V836" s="62" t="s">
        <v>955</v>
      </c>
      <c r="W836" s="62" t="s">
        <v>151</v>
      </c>
      <c r="X836" s="9" t="s">
        <v>1094</v>
      </c>
      <c r="Y836" s="30"/>
    </row>
    <row r="837" s="46" customFormat="1" ht="15" spans="1:25">
      <c r="A837" s="51">
        <v>830</v>
      </c>
      <c r="B837" s="62" t="s">
        <v>950</v>
      </c>
      <c r="C837" s="62" t="s">
        <v>963</v>
      </c>
      <c r="D837" s="62" t="s">
        <v>981</v>
      </c>
      <c r="E837" s="62" t="s">
        <v>1273</v>
      </c>
      <c r="F837" s="62">
        <v>41</v>
      </c>
      <c r="G837" s="62">
        <v>234</v>
      </c>
      <c r="H837" s="62">
        <v>1100</v>
      </c>
      <c r="I837" s="62">
        <v>115.395584</v>
      </c>
      <c r="J837" s="62">
        <v>23.06694</v>
      </c>
      <c r="K837" s="9" t="s">
        <v>151</v>
      </c>
      <c r="L837" s="62" t="s">
        <v>151</v>
      </c>
      <c r="M837" s="9" t="s">
        <v>1263</v>
      </c>
      <c r="N837" s="62" t="s">
        <v>1187</v>
      </c>
      <c r="O837" s="9">
        <v>2020</v>
      </c>
      <c r="P837" s="9"/>
      <c r="Q837" s="9"/>
      <c r="R837" s="9"/>
      <c r="S837" s="9"/>
      <c r="T837" s="9"/>
      <c r="U837" s="51"/>
      <c r="V837" s="62" t="s">
        <v>955</v>
      </c>
      <c r="W837" s="62" t="s">
        <v>151</v>
      </c>
      <c r="X837" s="9" t="s">
        <v>1094</v>
      </c>
      <c r="Y837" s="30"/>
    </row>
    <row r="838" s="46" customFormat="1" ht="15" spans="1:25">
      <c r="A838" s="51">
        <v>831</v>
      </c>
      <c r="B838" s="62" t="s">
        <v>950</v>
      </c>
      <c r="C838" s="62" t="s">
        <v>963</v>
      </c>
      <c r="D838" s="62" t="s">
        <v>981</v>
      </c>
      <c r="E838" s="62" t="s">
        <v>1274</v>
      </c>
      <c r="F838" s="62">
        <v>139</v>
      </c>
      <c r="G838" s="62">
        <v>699</v>
      </c>
      <c r="H838" s="62">
        <v>1400</v>
      </c>
      <c r="I838" s="62">
        <v>115.394468</v>
      </c>
      <c r="J838" s="62">
        <v>23.068361</v>
      </c>
      <c r="K838" s="9" t="s">
        <v>151</v>
      </c>
      <c r="L838" s="62" t="s">
        <v>151</v>
      </c>
      <c r="M838" s="9" t="s">
        <v>1263</v>
      </c>
      <c r="N838" s="62" t="s">
        <v>1187</v>
      </c>
      <c r="O838" s="9">
        <v>2020</v>
      </c>
      <c r="P838" s="9"/>
      <c r="Q838" s="9"/>
      <c r="R838" s="9"/>
      <c r="S838" s="9"/>
      <c r="T838" s="9"/>
      <c r="U838" s="51"/>
      <c r="V838" s="62" t="s">
        <v>955</v>
      </c>
      <c r="W838" s="62" t="s">
        <v>151</v>
      </c>
      <c r="X838" s="9" t="s">
        <v>1094</v>
      </c>
      <c r="Y838" s="30"/>
    </row>
    <row r="839" s="46" customFormat="1" ht="15" spans="1:25">
      <c r="A839" s="51">
        <v>832</v>
      </c>
      <c r="B839" s="62" t="s">
        <v>950</v>
      </c>
      <c r="C839" s="62" t="s">
        <v>1039</v>
      </c>
      <c r="D839" s="62" t="s">
        <v>1275</v>
      </c>
      <c r="E839" s="62" t="s">
        <v>1220</v>
      </c>
      <c r="F839" s="62">
        <v>77</v>
      </c>
      <c r="G839" s="62">
        <v>334</v>
      </c>
      <c r="H839" s="62">
        <v>200</v>
      </c>
      <c r="I839" s="62">
        <v>115.418789</v>
      </c>
      <c r="J839" s="62">
        <v>23.156325</v>
      </c>
      <c r="K839" s="9" t="s">
        <v>236</v>
      </c>
      <c r="L839" s="62" t="s">
        <v>151</v>
      </c>
      <c r="M839" s="9" t="s">
        <v>1276</v>
      </c>
      <c r="N839" s="62" t="s">
        <v>1187</v>
      </c>
      <c r="O839" s="9">
        <v>2020</v>
      </c>
      <c r="P839" s="9"/>
      <c r="Q839" s="9"/>
      <c r="R839" s="9"/>
      <c r="S839" s="9"/>
      <c r="T839" s="9"/>
      <c r="U839" s="51"/>
      <c r="V839" s="62"/>
      <c r="W839" s="62"/>
      <c r="X839" s="9" t="s">
        <v>1094</v>
      </c>
      <c r="Y839" s="30"/>
    </row>
    <row r="840" s="46" customFormat="1" ht="15" spans="1:25">
      <c r="A840" s="51">
        <v>833</v>
      </c>
      <c r="B840" s="62" t="s">
        <v>950</v>
      </c>
      <c r="C840" s="62" t="s">
        <v>1039</v>
      </c>
      <c r="D840" s="62" t="s">
        <v>1275</v>
      </c>
      <c r="E840" s="62" t="s">
        <v>1277</v>
      </c>
      <c r="F840" s="62">
        <v>29</v>
      </c>
      <c r="G840" s="62">
        <v>139</v>
      </c>
      <c r="H840" s="62">
        <v>83</v>
      </c>
      <c r="I840" s="62">
        <v>115.419487</v>
      </c>
      <c r="J840" s="62">
        <v>23.149589</v>
      </c>
      <c r="K840" s="9" t="s">
        <v>236</v>
      </c>
      <c r="L840" s="62" t="s">
        <v>151</v>
      </c>
      <c r="M840" s="9" t="s">
        <v>1276</v>
      </c>
      <c r="N840" s="62" t="s">
        <v>1187</v>
      </c>
      <c r="O840" s="9">
        <v>2020</v>
      </c>
      <c r="P840" s="9"/>
      <c r="Q840" s="9"/>
      <c r="R840" s="9"/>
      <c r="S840" s="9"/>
      <c r="T840" s="9"/>
      <c r="U840" s="51"/>
      <c r="V840" s="62"/>
      <c r="W840" s="62"/>
      <c r="X840" s="9" t="s">
        <v>1094</v>
      </c>
      <c r="Y840" s="30"/>
    </row>
    <row r="841" s="46" customFormat="1" ht="15" spans="1:25">
      <c r="A841" s="51">
        <v>834</v>
      </c>
      <c r="B841" s="62" t="s">
        <v>950</v>
      </c>
      <c r="C841" s="62" t="s">
        <v>1039</v>
      </c>
      <c r="D841" s="62" t="s">
        <v>1275</v>
      </c>
      <c r="E841" s="62" t="s">
        <v>1278</v>
      </c>
      <c r="F841" s="62">
        <v>36</v>
      </c>
      <c r="G841" s="62">
        <v>191</v>
      </c>
      <c r="H841" s="62">
        <v>111</v>
      </c>
      <c r="I841" s="62">
        <v>115.430421</v>
      </c>
      <c r="J841" s="62">
        <v>23.14642</v>
      </c>
      <c r="K841" s="9" t="s">
        <v>236</v>
      </c>
      <c r="L841" s="62" t="s">
        <v>151</v>
      </c>
      <c r="M841" s="9" t="s">
        <v>1276</v>
      </c>
      <c r="N841" s="62" t="s">
        <v>1187</v>
      </c>
      <c r="O841" s="9">
        <v>2020</v>
      </c>
      <c r="P841" s="9"/>
      <c r="Q841" s="9"/>
      <c r="R841" s="9"/>
      <c r="S841" s="9"/>
      <c r="T841" s="9"/>
      <c r="U841" s="51"/>
      <c r="V841" s="62"/>
      <c r="W841" s="62"/>
      <c r="X841" s="9" t="s">
        <v>1094</v>
      </c>
      <c r="Y841" s="30"/>
    </row>
    <row r="842" s="46" customFormat="1" ht="15" spans="1:25">
      <c r="A842" s="51">
        <v>835</v>
      </c>
      <c r="B842" s="62" t="s">
        <v>950</v>
      </c>
      <c r="C842" s="62" t="s">
        <v>1039</v>
      </c>
      <c r="D842" s="62" t="s">
        <v>1275</v>
      </c>
      <c r="E842" s="62" t="s">
        <v>1279</v>
      </c>
      <c r="F842" s="62">
        <v>53</v>
      </c>
      <c r="G842" s="62">
        <v>260</v>
      </c>
      <c r="H842" s="62">
        <v>155</v>
      </c>
      <c r="I842" s="62">
        <v>115.420167</v>
      </c>
      <c r="J842" s="62">
        <v>23.14426</v>
      </c>
      <c r="K842" s="9" t="s">
        <v>236</v>
      </c>
      <c r="L842" s="62" t="s">
        <v>151</v>
      </c>
      <c r="M842" s="9" t="s">
        <v>1276</v>
      </c>
      <c r="N842" s="62" t="s">
        <v>1187</v>
      </c>
      <c r="O842" s="9">
        <v>2020</v>
      </c>
      <c r="P842" s="9"/>
      <c r="Q842" s="9"/>
      <c r="R842" s="9"/>
      <c r="S842" s="9"/>
      <c r="T842" s="9"/>
      <c r="U842" s="51"/>
      <c r="V842" s="62"/>
      <c r="W842" s="62"/>
      <c r="X842" s="9" t="s">
        <v>1094</v>
      </c>
      <c r="Y842" s="30"/>
    </row>
    <row r="843" s="46" customFormat="1" ht="15" spans="1:25">
      <c r="A843" s="51">
        <v>836</v>
      </c>
      <c r="B843" s="62" t="s">
        <v>950</v>
      </c>
      <c r="C843" s="62" t="s">
        <v>1039</v>
      </c>
      <c r="D843" s="62" t="s">
        <v>1275</v>
      </c>
      <c r="E843" s="62" t="s">
        <v>1280</v>
      </c>
      <c r="F843" s="62">
        <v>34</v>
      </c>
      <c r="G843" s="62">
        <v>163</v>
      </c>
      <c r="H843" s="62">
        <v>95</v>
      </c>
      <c r="I843" s="62">
        <v>115.421859</v>
      </c>
      <c r="J843" s="62">
        <v>23.151411</v>
      </c>
      <c r="K843" s="9" t="s">
        <v>236</v>
      </c>
      <c r="L843" s="62" t="s">
        <v>151</v>
      </c>
      <c r="M843" s="9" t="s">
        <v>1276</v>
      </c>
      <c r="N843" s="62" t="s">
        <v>1187</v>
      </c>
      <c r="O843" s="9">
        <v>2020</v>
      </c>
      <c r="P843" s="9"/>
      <c r="Q843" s="9"/>
      <c r="R843" s="9"/>
      <c r="S843" s="9"/>
      <c r="T843" s="9"/>
      <c r="U843" s="51"/>
      <c r="V843" s="62"/>
      <c r="W843" s="62"/>
      <c r="X843" s="9" t="s">
        <v>1094</v>
      </c>
      <c r="Y843" s="30"/>
    </row>
    <row r="844" s="46" customFormat="1" ht="15" spans="1:25">
      <c r="A844" s="51">
        <v>837</v>
      </c>
      <c r="B844" s="62" t="s">
        <v>950</v>
      </c>
      <c r="C844" s="62" t="s">
        <v>1039</v>
      </c>
      <c r="D844" s="62" t="s">
        <v>1275</v>
      </c>
      <c r="E844" s="62" t="s">
        <v>1281</v>
      </c>
      <c r="F844" s="62">
        <v>31</v>
      </c>
      <c r="G844" s="62">
        <v>165</v>
      </c>
      <c r="H844" s="62">
        <v>99</v>
      </c>
      <c r="I844" s="62">
        <v>115.413239</v>
      </c>
      <c r="J844" s="62">
        <v>23.153055</v>
      </c>
      <c r="K844" s="9" t="s">
        <v>236</v>
      </c>
      <c r="L844" s="62" t="s">
        <v>151</v>
      </c>
      <c r="M844" s="9" t="s">
        <v>1276</v>
      </c>
      <c r="N844" s="62" t="s">
        <v>1187</v>
      </c>
      <c r="O844" s="9">
        <v>2020</v>
      </c>
      <c r="P844" s="9"/>
      <c r="Q844" s="9"/>
      <c r="R844" s="9"/>
      <c r="S844" s="9"/>
      <c r="T844" s="9"/>
      <c r="U844" s="51"/>
      <c r="V844" s="62"/>
      <c r="W844" s="62"/>
      <c r="X844" s="9" t="s">
        <v>1094</v>
      </c>
      <c r="Y844" s="30"/>
    </row>
    <row r="845" s="46" customFormat="1" ht="15" spans="1:25">
      <c r="A845" s="51">
        <v>838</v>
      </c>
      <c r="B845" s="62" t="s">
        <v>950</v>
      </c>
      <c r="C845" s="62" t="s">
        <v>988</v>
      </c>
      <c r="D845" s="62" t="s">
        <v>1282</v>
      </c>
      <c r="E845" s="62" t="s">
        <v>1283</v>
      </c>
      <c r="F845" s="62">
        <v>131</v>
      </c>
      <c r="G845" s="62">
        <v>575</v>
      </c>
      <c r="H845" s="62">
        <v>142</v>
      </c>
      <c r="I845" s="62">
        <v>115.207509</v>
      </c>
      <c r="J845" s="62">
        <v>22.898417</v>
      </c>
      <c r="K845" s="9" t="s">
        <v>236</v>
      </c>
      <c r="L845" s="62" t="s">
        <v>151</v>
      </c>
      <c r="M845" s="9" t="s">
        <v>1284</v>
      </c>
      <c r="N845" s="62" t="s">
        <v>1187</v>
      </c>
      <c r="O845" s="9">
        <v>2020</v>
      </c>
      <c r="P845" s="9"/>
      <c r="Q845" s="9"/>
      <c r="R845" s="9"/>
      <c r="S845" s="9"/>
      <c r="T845" s="9"/>
      <c r="U845" s="51"/>
      <c r="V845" s="62"/>
      <c r="W845" s="62"/>
      <c r="X845" s="9" t="s">
        <v>1094</v>
      </c>
      <c r="Y845" s="30"/>
    </row>
    <row r="846" s="46" customFormat="1" ht="15" spans="1:25">
      <c r="A846" s="51">
        <v>839</v>
      </c>
      <c r="B846" s="62" t="s">
        <v>950</v>
      </c>
      <c r="C846" s="62" t="s">
        <v>988</v>
      </c>
      <c r="D846" s="62" t="s">
        <v>1282</v>
      </c>
      <c r="E846" s="62" t="s">
        <v>1285</v>
      </c>
      <c r="F846" s="62">
        <v>84</v>
      </c>
      <c r="G846" s="62">
        <v>422</v>
      </c>
      <c r="H846" s="62">
        <v>101</v>
      </c>
      <c r="I846" s="62">
        <v>115.205723</v>
      </c>
      <c r="J846" s="62">
        <v>22.898215</v>
      </c>
      <c r="K846" s="9" t="s">
        <v>236</v>
      </c>
      <c r="L846" s="62" t="s">
        <v>151</v>
      </c>
      <c r="M846" s="9" t="s">
        <v>1284</v>
      </c>
      <c r="N846" s="62" t="s">
        <v>1187</v>
      </c>
      <c r="O846" s="9">
        <v>2020</v>
      </c>
      <c r="P846" s="9"/>
      <c r="Q846" s="9"/>
      <c r="R846" s="9"/>
      <c r="S846" s="9"/>
      <c r="T846" s="9"/>
      <c r="U846" s="51"/>
      <c r="V846" s="62"/>
      <c r="W846" s="62"/>
      <c r="X846" s="9" t="s">
        <v>1094</v>
      </c>
      <c r="Y846" s="30"/>
    </row>
    <row r="847" s="46" customFormat="1" ht="15" spans="1:25">
      <c r="A847" s="51">
        <v>840</v>
      </c>
      <c r="B847" s="62" t="s">
        <v>950</v>
      </c>
      <c r="C847" s="62" t="s">
        <v>988</v>
      </c>
      <c r="D847" s="62" t="s">
        <v>1282</v>
      </c>
      <c r="E847" s="62" t="s">
        <v>1286</v>
      </c>
      <c r="F847" s="62">
        <v>151</v>
      </c>
      <c r="G847" s="62">
        <v>657</v>
      </c>
      <c r="H847" s="62">
        <v>150</v>
      </c>
      <c r="I847" s="62">
        <v>115.207719</v>
      </c>
      <c r="J847" s="62">
        <v>22.89452</v>
      </c>
      <c r="K847" s="9" t="s">
        <v>236</v>
      </c>
      <c r="L847" s="62" t="s">
        <v>151</v>
      </c>
      <c r="M847" s="9" t="s">
        <v>1284</v>
      </c>
      <c r="N847" s="62" t="s">
        <v>1187</v>
      </c>
      <c r="O847" s="9">
        <v>2020</v>
      </c>
      <c r="P847" s="9"/>
      <c r="Q847" s="9"/>
      <c r="R847" s="9"/>
      <c r="S847" s="9"/>
      <c r="T847" s="9"/>
      <c r="U847" s="51"/>
      <c r="V847" s="62"/>
      <c r="W847" s="62"/>
      <c r="X847" s="9" t="s">
        <v>1094</v>
      </c>
      <c r="Y847" s="30"/>
    </row>
    <row r="848" s="46" customFormat="1" ht="15" spans="1:25">
      <c r="A848" s="51">
        <v>841</v>
      </c>
      <c r="B848" s="62" t="s">
        <v>950</v>
      </c>
      <c r="C848" s="62" t="s">
        <v>988</v>
      </c>
      <c r="D848" s="62" t="s">
        <v>1282</v>
      </c>
      <c r="E848" s="62" t="s">
        <v>1287</v>
      </c>
      <c r="F848" s="62">
        <v>22</v>
      </c>
      <c r="G848" s="62">
        <v>88</v>
      </c>
      <c r="H848" s="62">
        <v>26</v>
      </c>
      <c r="I848" s="62">
        <v>115.200814</v>
      </c>
      <c r="J848" s="62">
        <v>22.887698</v>
      </c>
      <c r="K848" s="9" t="s">
        <v>236</v>
      </c>
      <c r="L848" s="62" t="s">
        <v>151</v>
      </c>
      <c r="M848" s="9" t="s">
        <v>1284</v>
      </c>
      <c r="N848" s="62" t="s">
        <v>1187</v>
      </c>
      <c r="O848" s="9">
        <v>2020</v>
      </c>
      <c r="P848" s="9"/>
      <c r="Q848" s="9"/>
      <c r="R848" s="9"/>
      <c r="S848" s="9"/>
      <c r="T848" s="9"/>
      <c r="U848" s="51"/>
      <c r="V848" s="62"/>
      <c r="W848" s="62"/>
      <c r="X848" s="9" t="s">
        <v>1094</v>
      </c>
      <c r="Y848" s="30"/>
    </row>
    <row r="849" s="46" customFormat="1" ht="15" spans="1:25">
      <c r="A849" s="51">
        <v>842</v>
      </c>
      <c r="B849" s="62" t="s">
        <v>950</v>
      </c>
      <c r="C849" s="62" t="s">
        <v>988</v>
      </c>
      <c r="D849" s="62" t="s">
        <v>1282</v>
      </c>
      <c r="E849" s="62" t="s">
        <v>1288</v>
      </c>
      <c r="F849" s="62">
        <v>290</v>
      </c>
      <c r="G849" s="62">
        <v>1368</v>
      </c>
      <c r="H849" s="62">
        <v>275</v>
      </c>
      <c r="I849" s="62">
        <v>115.20615</v>
      </c>
      <c r="J849" s="62">
        <v>22.894702</v>
      </c>
      <c r="K849" s="9" t="s">
        <v>158</v>
      </c>
      <c r="L849" s="62" t="s">
        <v>151</v>
      </c>
      <c r="M849" s="9" t="s">
        <v>1284</v>
      </c>
      <c r="N849" s="62" t="s">
        <v>1187</v>
      </c>
      <c r="O849" s="9">
        <v>2020</v>
      </c>
      <c r="P849" s="9"/>
      <c r="Q849" s="9"/>
      <c r="R849" s="9"/>
      <c r="S849" s="9"/>
      <c r="T849" s="9"/>
      <c r="U849" s="51"/>
      <c r="V849" s="62"/>
      <c r="W849" s="62"/>
      <c r="X849" s="9" t="s">
        <v>1094</v>
      </c>
      <c r="Y849" s="30"/>
    </row>
    <row r="850" s="46" customFormat="1" ht="15" spans="1:25">
      <c r="A850" s="51">
        <v>843</v>
      </c>
      <c r="B850" s="62" t="s">
        <v>950</v>
      </c>
      <c r="C850" s="62" t="s">
        <v>988</v>
      </c>
      <c r="D850" s="62" t="s">
        <v>1282</v>
      </c>
      <c r="E850" s="62" t="s">
        <v>1289</v>
      </c>
      <c r="F850" s="62">
        <v>87</v>
      </c>
      <c r="G850" s="62">
        <v>456</v>
      </c>
      <c r="H850" s="62">
        <v>93</v>
      </c>
      <c r="I850" s="62">
        <v>115.209356</v>
      </c>
      <c r="J850" s="62">
        <v>22.894905</v>
      </c>
      <c r="K850" s="9" t="s">
        <v>236</v>
      </c>
      <c r="L850" s="62" t="s">
        <v>151</v>
      </c>
      <c r="M850" s="9" t="s">
        <v>1284</v>
      </c>
      <c r="N850" s="62" t="s">
        <v>1187</v>
      </c>
      <c r="O850" s="9">
        <v>2020</v>
      </c>
      <c r="P850" s="9"/>
      <c r="Q850" s="9"/>
      <c r="R850" s="9"/>
      <c r="S850" s="9"/>
      <c r="T850" s="9"/>
      <c r="U850" s="51"/>
      <c r="V850" s="62"/>
      <c r="W850" s="62"/>
      <c r="X850" s="9" t="s">
        <v>1094</v>
      </c>
      <c r="Y850" s="30"/>
    </row>
    <row r="851" s="46" customFormat="1" ht="15" spans="1:25">
      <c r="A851" s="51">
        <v>844</v>
      </c>
      <c r="B851" s="62" t="s">
        <v>950</v>
      </c>
      <c r="C851" s="62" t="s">
        <v>988</v>
      </c>
      <c r="D851" s="62" t="s">
        <v>1290</v>
      </c>
      <c r="E851" s="62" t="s">
        <v>1291</v>
      </c>
      <c r="F851" s="62">
        <v>94</v>
      </c>
      <c r="G851" s="62">
        <v>441</v>
      </c>
      <c r="H851" s="62">
        <v>73</v>
      </c>
      <c r="I851" s="62">
        <v>115.211065</v>
      </c>
      <c r="J851" s="62">
        <v>22.886552</v>
      </c>
      <c r="K851" s="9" t="s">
        <v>236</v>
      </c>
      <c r="L851" s="62" t="s">
        <v>151</v>
      </c>
      <c r="M851" s="9" t="s">
        <v>1284</v>
      </c>
      <c r="N851" s="62" t="s">
        <v>1187</v>
      </c>
      <c r="O851" s="9">
        <v>2020</v>
      </c>
      <c r="P851" s="9"/>
      <c r="Q851" s="9"/>
      <c r="R851" s="9"/>
      <c r="S851" s="9"/>
      <c r="T851" s="9"/>
      <c r="U851" s="51"/>
      <c r="V851" s="62"/>
      <c r="W851" s="62"/>
      <c r="X851" s="9" t="s">
        <v>1094</v>
      </c>
      <c r="Y851" s="30"/>
    </row>
    <row r="852" s="46" customFormat="1" ht="15" spans="1:25">
      <c r="A852" s="51">
        <v>845</v>
      </c>
      <c r="B852" s="62" t="s">
        <v>950</v>
      </c>
      <c r="C852" s="62" t="s">
        <v>988</v>
      </c>
      <c r="D852" s="62" t="s">
        <v>1290</v>
      </c>
      <c r="E852" s="62" t="s">
        <v>1292</v>
      </c>
      <c r="F852" s="62">
        <v>77</v>
      </c>
      <c r="G852" s="62">
        <v>414</v>
      </c>
      <c r="H852" s="62">
        <v>76</v>
      </c>
      <c r="I852" s="62">
        <v>115.209954</v>
      </c>
      <c r="J852" s="62">
        <v>22.889773</v>
      </c>
      <c r="K852" s="9" t="s">
        <v>236</v>
      </c>
      <c r="L852" s="62" t="s">
        <v>151</v>
      </c>
      <c r="M852" s="9" t="s">
        <v>1284</v>
      </c>
      <c r="N852" s="62" t="s">
        <v>1187</v>
      </c>
      <c r="O852" s="9">
        <v>2020</v>
      </c>
      <c r="P852" s="9"/>
      <c r="Q852" s="9"/>
      <c r="R852" s="9"/>
      <c r="S852" s="9"/>
      <c r="T852" s="9"/>
      <c r="U852" s="51"/>
      <c r="V852" s="62"/>
      <c r="W852" s="62"/>
      <c r="X852" s="9" t="s">
        <v>1094</v>
      </c>
      <c r="Y852" s="30"/>
    </row>
    <row r="853" s="46" customFormat="1" ht="15" spans="1:25">
      <c r="A853" s="51">
        <v>846</v>
      </c>
      <c r="B853" s="62" t="s">
        <v>950</v>
      </c>
      <c r="C853" s="62" t="s">
        <v>988</v>
      </c>
      <c r="D853" s="62" t="s">
        <v>1290</v>
      </c>
      <c r="E853" s="62" t="s">
        <v>1293</v>
      </c>
      <c r="F853" s="62">
        <v>116</v>
      </c>
      <c r="G853" s="62">
        <v>514</v>
      </c>
      <c r="H853" s="62">
        <v>105</v>
      </c>
      <c r="I853" s="62">
        <v>115.208242</v>
      </c>
      <c r="J853" s="62">
        <v>22.887432</v>
      </c>
      <c r="K853" s="9" t="s">
        <v>236</v>
      </c>
      <c r="L853" s="62" t="s">
        <v>151</v>
      </c>
      <c r="M853" s="9" t="s">
        <v>1284</v>
      </c>
      <c r="N853" s="62" t="s">
        <v>1187</v>
      </c>
      <c r="O853" s="9">
        <v>2020</v>
      </c>
      <c r="P853" s="9"/>
      <c r="Q853" s="9"/>
      <c r="R853" s="9"/>
      <c r="S853" s="9"/>
      <c r="T853" s="9"/>
      <c r="U853" s="51"/>
      <c r="V853" s="62"/>
      <c r="W853" s="62"/>
      <c r="X853" s="9" t="s">
        <v>1094</v>
      </c>
      <c r="Y853" s="30"/>
    </row>
    <row r="854" s="46" customFormat="1" ht="15" spans="1:25">
      <c r="A854" s="51">
        <v>847</v>
      </c>
      <c r="B854" s="62" t="s">
        <v>950</v>
      </c>
      <c r="C854" s="62" t="s">
        <v>988</v>
      </c>
      <c r="D854" s="62" t="s">
        <v>1290</v>
      </c>
      <c r="E854" s="62" t="s">
        <v>1294</v>
      </c>
      <c r="F854" s="62">
        <v>217</v>
      </c>
      <c r="G854" s="62">
        <v>998</v>
      </c>
      <c r="H854" s="62">
        <v>140</v>
      </c>
      <c r="I854" s="62">
        <v>115.216788</v>
      </c>
      <c r="J854" s="62">
        <v>22.893018</v>
      </c>
      <c r="K854" s="9" t="s">
        <v>236</v>
      </c>
      <c r="L854" s="62" t="s">
        <v>151</v>
      </c>
      <c r="M854" s="9" t="s">
        <v>1284</v>
      </c>
      <c r="N854" s="62" t="s">
        <v>1187</v>
      </c>
      <c r="O854" s="9">
        <v>2020</v>
      </c>
      <c r="P854" s="9"/>
      <c r="Q854" s="9"/>
      <c r="R854" s="9"/>
      <c r="S854" s="9"/>
      <c r="T854" s="9"/>
      <c r="U854" s="51"/>
      <c r="V854" s="62"/>
      <c r="W854" s="62"/>
      <c r="X854" s="9" t="s">
        <v>1094</v>
      </c>
      <c r="Y854" s="30"/>
    </row>
    <row r="855" s="46" customFormat="1" ht="15" spans="1:25">
      <c r="A855" s="51">
        <v>848</v>
      </c>
      <c r="B855" s="62" t="s">
        <v>950</v>
      </c>
      <c r="C855" s="62" t="s">
        <v>988</v>
      </c>
      <c r="D855" s="62" t="s">
        <v>1290</v>
      </c>
      <c r="E855" s="62" t="s">
        <v>1295</v>
      </c>
      <c r="F855" s="62">
        <v>62</v>
      </c>
      <c r="G855" s="62">
        <v>344</v>
      </c>
      <c r="H855" s="62">
        <v>58</v>
      </c>
      <c r="I855" s="62">
        <v>115.212911</v>
      </c>
      <c r="J855" s="62">
        <v>22.895832</v>
      </c>
      <c r="K855" s="9" t="s">
        <v>236</v>
      </c>
      <c r="L855" s="62" t="s">
        <v>151</v>
      </c>
      <c r="M855" s="9" t="s">
        <v>1284</v>
      </c>
      <c r="N855" s="62" t="s">
        <v>1187</v>
      </c>
      <c r="O855" s="9">
        <v>2020</v>
      </c>
      <c r="P855" s="9"/>
      <c r="Q855" s="9"/>
      <c r="R855" s="9"/>
      <c r="S855" s="9"/>
      <c r="T855" s="9"/>
      <c r="U855" s="51"/>
      <c r="V855" s="62"/>
      <c r="W855" s="62"/>
      <c r="X855" s="9" t="s">
        <v>1094</v>
      </c>
      <c r="Y855" s="30"/>
    </row>
    <row r="856" s="46" customFormat="1" ht="15" spans="1:25">
      <c r="A856" s="51">
        <v>849</v>
      </c>
      <c r="B856" s="62" t="s">
        <v>950</v>
      </c>
      <c r="C856" s="62" t="s">
        <v>988</v>
      </c>
      <c r="D856" s="62" t="s">
        <v>1290</v>
      </c>
      <c r="E856" s="62" t="s">
        <v>1296</v>
      </c>
      <c r="F856" s="62">
        <v>147</v>
      </c>
      <c r="G856" s="62">
        <v>836</v>
      </c>
      <c r="H856" s="62">
        <v>122</v>
      </c>
      <c r="I856" s="62">
        <v>115.214897</v>
      </c>
      <c r="J856" s="62">
        <v>22.897112</v>
      </c>
      <c r="K856" s="9" t="s">
        <v>236</v>
      </c>
      <c r="L856" s="62" t="s">
        <v>151</v>
      </c>
      <c r="M856" s="9" t="s">
        <v>1284</v>
      </c>
      <c r="N856" s="62" t="s">
        <v>1187</v>
      </c>
      <c r="O856" s="9">
        <v>2020</v>
      </c>
      <c r="P856" s="9"/>
      <c r="Q856" s="9"/>
      <c r="R856" s="9"/>
      <c r="S856" s="9"/>
      <c r="T856" s="9"/>
      <c r="U856" s="51"/>
      <c r="V856" s="62"/>
      <c r="W856" s="62"/>
      <c r="X856" s="9" t="s">
        <v>1094</v>
      </c>
      <c r="Y856" s="30"/>
    </row>
    <row r="857" s="46" customFormat="1" ht="15" spans="1:25">
      <c r="A857" s="51">
        <v>850</v>
      </c>
      <c r="B857" s="62" t="s">
        <v>950</v>
      </c>
      <c r="C857" s="62" t="s">
        <v>988</v>
      </c>
      <c r="D857" s="62" t="s">
        <v>1290</v>
      </c>
      <c r="E857" s="62" t="s">
        <v>1297</v>
      </c>
      <c r="F857" s="62">
        <v>146</v>
      </c>
      <c r="G857" s="62">
        <v>683</v>
      </c>
      <c r="H857" s="62">
        <v>139</v>
      </c>
      <c r="I857" s="62">
        <v>115.244796</v>
      </c>
      <c r="J857" s="62">
        <v>22.891493</v>
      </c>
      <c r="K857" s="9" t="s">
        <v>236</v>
      </c>
      <c r="L857" s="62" t="s">
        <v>151</v>
      </c>
      <c r="M857" s="9" t="s">
        <v>1284</v>
      </c>
      <c r="N857" s="62" t="s">
        <v>1187</v>
      </c>
      <c r="O857" s="9">
        <v>2020</v>
      </c>
      <c r="P857" s="9"/>
      <c r="Q857" s="9"/>
      <c r="R857" s="9"/>
      <c r="S857" s="9"/>
      <c r="T857" s="9"/>
      <c r="U857" s="51"/>
      <c r="V857" s="62"/>
      <c r="W857" s="62"/>
      <c r="X857" s="9" t="s">
        <v>1094</v>
      </c>
      <c r="Y857" s="30"/>
    </row>
    <row r="858" s="46" customFormat="1" ht="15" spans="1:25">
      <c r="A858" s="51">
        <v>851</v>
      </c>
      <c r="B858" s="62" t="s">
        <v>950</v>
      </c>
      <c r="C858" s="62" t="s">
        <v>997</v>
      </c>
      <c r="D858" s="62" t="s">
        <v>1298</v>
      </c>
      <c r="E858" s="62" t="s">
        <v>1299</v>
      </c>
      <c r="F858" s="62">
        <v>222</v>
      </c>
      <c r="G858" s="62">
        <v>951</v>
      </c>
      <c r="H858" s="62">
        <v>192</v>
      </c>
      <c r="I858" s="62">
        <v>115.40524</v>
      </c>
      <c r="J858" s="62">
        <v>22.897485</v>
      </c>
      <c r="K858" s="9" t="s">
        <v>236</v>
      </c>
      <c r="L858" s="62" t="s">
        <v>151</v>
      </c>
      <c r="M858" s="9" t="s">
        <v>1300</v>
      </c>
      <c r="N858" s="62" t="s">
        <v>1187</v>
      </c>
      <c r="O858" s="9">
        <v>2020</v>
      </c>
      <c r="P858" s="9"/>
      <c r="Q858" s="9"/>
      <c r="R858" s="9"/>
      <c r="S858" s="9"/>
      <c r="T858" s="9"/>
      <c r="U858" s="51"/>
      <c r="V858" s="62"/>
      <c r="W858" s="62"/>
      <c r="X858" s="9" t="s">
        <v>1094</v>
      </c>
      <c r="Y858" s="30"/>
    </row>
    <row r="859" s="46" customFormat="1" ht="15" spans="1:25">
      <c r="A859" s="51">
        <v>852</v>
      </c>
      <c r="B859" s="62" t="s">
        <v>950</v>
      </c>
      <c r="C859" s="62" t="s">
        <v>997</v>
      </c>
      <c r="D859" s="62" t="s">
        <v>1298</v>
      </c>
      <c r="E859" s="62" t="s">
        <v>1301</v>
      </c>
      <c r="F859" s="62">
        <v>61</v>
      </c>
      <c r="G859" s="62">
        <v>256</v>
      </c>
      <c r="H859" s="62">
        <v>24</v>
      </c>
      <c r="I859" s="62">
        <v>115.408952</v>
      </c>
      <c r="J859" s="62">
        <v>22.900173</v>
      </c>
      <c r="K859" s="9" t="s">
        <v>236</v>
      </c>
      <c r="L859" s="62" t="s">
        <v>151</v>
      </c>
      <c r="M859" s="9" t="s">
        <v>1300</v>
      </c>
      <c r="N859" s="62" t="s">
        <v>1187</v>
      </c>
      <c r="O859" s="9">
        <v>2020</v>
      </c>
      <c r="P859" s="9"/>
      <c r="Q859" s="9"/>
      <c r="R859" s="9"/>
      <c r="S859" s="9"/>
      <c r="T859" s="9"/>
      <c r="U859" s="51"/>
      <c r="V859" s="62"/>
      <c r="W859" s="62"/>
      <c r="X859" s="9" t="s">
        <v>1094</v>
      </c>
      <c r="Y859" s="30"/>
    </row>
    <row r="860" s="46" customFormat="1" ht="15" spans="1:25">
      <c r="A860" s="51">
        <v>853</v>
      </c>
      <c r="B860" s="62" t="s">
        <v>950</v>
      </c>
      <c r="C860" s="62" t="s">
        <v>997</v>
      </c>
      <c r="D860" s="62" t="s">
        <v>1298</v>
      </c>
      <c r="E860" s="62" t="s">
        <v>1302</v>
      </c>
      <c r="F860" s="62">
        <v>61</v>
      </c>
      <c r="G860" s="62">
        <v>257</v>
      </c>
      <c r="H860" s="62">
        <v>57</v>
      </c>
      <c r="I860" s="62">
        <v>115.406227</v>
      </c>
      <c r="J860" s="62">
        <v>22.895449</v>
      </c>
      <c r="K860" s="9" t="s">
        <v>236</v>
      </c>
      <c r="L860" s="62" t="s">
        <v>151</v>
      </c>
      <c r="M860" s="9" t="s">
        <v>1300</v>
      </c>
      <c r="N860" s="62" t="s">
        <v>1187</v>
      </c>
      <c r="O860" s="9">
        <v>2020</v>
      </c>
      <c r="P860" s="9"/>
      <c r="Q860" s="9"/>
      <c r="R860" s="9"/>
      <c r="S860" s="9"/>
      <c r="T860" s="9"/>
      <c r="U860" s="51"/>
      <c r="V860" s="62"/>
      <c r="W860" s="62"/>
      <c r="X860" s="9" t="s">
        <v>1094</v>
      </c>
      <c r="Y860" s="30"/>
    </row>
    <row r="861" s="46" customFormat="1" ht="15" spans="1:25">
      <c r="A861" s="51">
        <v>854</v>
      </c>
      <c r="B861" s="62" t="s">
        <v>950</v>
      </c>
      <c r="C861" s="62" t="s">
        <v>997</v>
      </c>
      <c r="D861" s="62" t="s">
        <v>1298</v>
      </c>
      <c r="E861" s="62" t="s">
        <v>1303</v>
      </c>
      <c r="F861" s="62">
        <v>112</v>
      </c>
      <c r="G861" s="62">
        <v>560</v>
      </c>
      <c r="H861" s="62">
        <v>115</v>
      </c>
      <c r="I861" s="62">
        <v>115.401742</v>
      </c>
      <c r="J861" s="62">
        <v>22.896892</v>
      </c>
      <c r="K861" s="9" t="s">
        <v>236</v>
      </c>
      <c r="L861" s="62" t="s">
        <v>151</v>
      </c>
      <c r="M861" s="9" t="s">
        <v>1300</v>
      </c>
      <c r="N861" s="62" t="s">
        <v>1187</v>
      </c>
      <c r="O861" s="9">
        <v>2020</v>
      </c>
      <c r="P861" s="9"/>
      <c r="Q861" s="9"/>
      <c r="R861" s="9"/>
      <c r="S861" s="9"/>
      <c r="T861" s="9"/>
      <c r="U861" s="51"/>
      <c r="V861" s="62"/>
      <c r="W861" s="62"/>
      <c r="X861" s="9" t="s">
        <v>1094</v>
      </c>
      <c r="Y861" s="30"/>
    </row>
    <row r="862" s="46" customFormat="1" ht="15" spans="1:25">
      <c r="A862" s="51">
        <v>855</v>
      </c>
      <c r="B862" s="62" t="s">
        <v>950</v>
      </c>
      <c r="C862" s="62" t="s">
        <v>1045</v>
      </c>
      <c r="D862" s="62" t="s">
        <v>1304</v>
      </c>
      <c r="E862" s="62" t="s">
        <v>1305</v>
      </c>
      <c r="F862" s="62">
        <v>270</v>
      </c>
      <c r="G862" s="62">
        <v>1800</v>
      </c>
      <c r="H862" s="62">
        <v>1700</v>
      </c>
      <c r="I862" s="62">
        <v>115.45938225</v>
      </c>
      <c r="J862" s="62">
        <v>22.95948149</v>
      </c>
      <c r="K862" s="9" t="s">
        <v>151</v>
      </c>
      <c r="L862" s="62" t="s">
        <v>151</v>
      </c>
      <c r="M862" s="9" t="s">
        <v>1306</v>
      </c>
      <c r="N862" s="62" t="s">
        <v>1187</v>
      </c>
      <c r="O862" s="9">
        <v>2020</v>
      </c>
      <c r="P862" s="9"/>
      <c r="Q862" s="9"/>
      <c r="R862" s="9"/>
      <c r="S862" s="9"/>
      <c r="T862" s="9"/>
      <c r="U862" s="51"/>
      <c r="V862" s="62" t="s">
        <v>955</v>
      </c>
      <c r="W862" s="62" t="s">
        <v>151</v>
      </c>
      <c r="X862" s="9" t="s">
        <v>1094</v>
      </c>
      <c r="Y862" s="30"/>
    </row>
    <row r="863" s="46" customFormat="1" ht="15" spans="1:25">
      <c r="A863" s="51">
        <v>856</v>
      </c>
      <c r="B863" s="62" t="s">
        <v>950</v>
      </c>
      <c r="C863" s="62" t="s">
        <v>1045</v>
      </c>
      <c r="D863" s="62" t="s">
        <v>1307</v>
      </c>
      <c r="E863" s="62" t="s">
        <v>1308</v>
      </c>
      <c r="F863" s="62">
        <v>95</v>
      </c>
      <c r="G863" s="62">
        <v>297</v>
      </c>
      <c r="H863" s="62">
        <v>1500</v>
      </c>
      <c r="I863" s="62">
        <v>115.46088</v>
      </c>
      <c r="J863" s="62">
        <v>22.94744</v>
      </c>
      <c r="K863" s="9" t="s">
        <v>151</v>
      </c>
      <c r="L863" s="62" t="s">
        <v>151</v>
      </c>
      <c r="M863" s="9" t="s">
        <v>1306</v>
      </c>
      <c r="N863" s="62" t="s">
        <v>1187</v>
      </c>
      <c r="O863" s="9">
        <v>2020</v>
      </c>
      <c r="P863" s="9"/>
      <c r="Q863" s="9"/>
      <c r="R863" s="9"/>
      <c r="S863" s="9"/>
      <c r="T863" s="9"/>
      <c r="U863" s="51"/>
      <c r="V863" s="62" t="s">
        <v>955</v>
      </c>
      <c r="W863" s="62" t="s">
        <v>151</v>
      </c>
      <c r="X863" s="9" t="s">
        <v>1094</v>
      </c>
      <c r="Y863" s="30"/>
    </row>
    <row r="864" s="46" customFormat="1" ht="15" spans="1:25">
      <c r="A864" s="51">
        <v>857</v>
      </c>
      <c r="B864" s="62" t="s">
        <v>950</v>
      </c>
      <c r="C864" s="62" t="s">
        <v>1045</v>
      </c>
      <c r="D864" s="62" t="s">
        <v>1307</v>
      </c>
      <c r="E864" s="62" t="s">
        <v>1309</v>
      </c>
      <c r="F864" s="62">
        <v>80</v>
      </c>
      <c r="G864" s="62">
        <v>243</v>
      </c>
      <c r="H864" s="62">
        <v>800</v>
      </c>
      <c r="I864" s="62">
        <v>115.46124458</v>
      </c>
      <c r="J864" s="62">
        <v>22.94748</v>
      </c>
      <c r="K864" s="9" t="s">
        <v>151</v>
      </c>
      <c r="L864" s="62" t="s">
        <v>151</v>
      </c>
      <c r="M864" s="9" t="s">
        <v>1306</v>
      </c>
      <c r="N864" s="62" t="s">
        <v>1187</v>
      </c>
      <c r="O864" s="9">
        <v>2020</v>
      </c>
      <c r="P864" s="9"/>
      <c r="Q864" s="9"/>
      <c r="R864" s="9"/>
      <c r="S864" s="9"/>
      <c r="T864" s="9"/>
      <c r="U864" s="51"/>
      <c r="V864" s="62" t="s">
        <v>955</v>
      </c>
      <c r="W864" s="62" t="s">
        <v>151</v>
      </c>
      <c r="X864" s="9" t="s">
        <v>1094</v>
      </c>
      <c r="Y864" s="30"/>
    </row>
    <row r="865" s="46" customFormat="1" ht="15" spans="1:25">
      <c r="A865" s="51">
        <v>858</v>
      </c>
      <c r="B865" s="62" t="s">
        <v>950</v>
      </c>
      <c r="C865" s="62" t="s">
        <v>1045</v>
      </c>
      <c r="D865" s="62" t="s">
        <v>1307</v>
      </c>
      <c r="E865" s="62" t="s">
        <v>1310</v>
      </c>
      <c r="F865" s="62">
        <v>165</v>
      </c>
      <c r="G865" s="62">
        <v>510</v>
      </c>
      <c r="H865" s="62">
        <v>2100</v>
      </c>
      <c r="I865" s="62">
        <v>115.45923</v>
      </c>
      <c r="J865" s="62">
        <v>22.94677</v>
      </c>
      <c r="K865" s="9" t="s">
        <v>151</v>
      </c>
      <c r="L865" s="62" t="s">
        <v>151</v>
      </c>
      <c r="M865" s="9" t="s">
        <v>1306</v>
      </c>
      <c r="N865" s="62" t="s">
        <v>1187</v>
      </c>
      <c r="O865" s="9">
        <v>2020</v>
      </c>
      <c r="P865" s="9"/>
      <c r="Q865" s="9"/>
      <c r="R865" s="9"/>
      <c r="S865" s="9"/>
      <c r="T865" s="9"/>
      <c r="U865" s="51"/>
      <c r="V865" s="62" t="s">
        <v>955</v>
      </c>
      <c r="W865" s="62" t="s">
        <v>151</v>
      </c>
      <c r="X865" s="9" t="s">
        <v>1094</v>
      </c>
      <c r="Y865" s="30"/>
    </row>
    <row r="866" s="46" customFormat="1" ht="15" spans="1:25">
      <c r="A866" s="51">
        <v>859</v>
      </c>
      <c r="B866" s="62" t="s">
        <v>950</v>
      </c>
      <c r="C866" s="62" t="s">
        <v>1045</v>
      </c>
      <c r="D866" s="62" t="s">
        <v>1307</v>
      </c>
      <c r="E866" s="62" t="s">
        <v>1311</v>
      </c>
      <c r="F866" s="62">
        <v>78</v>
      </c>
      <c r="G866" s="62">
        <v>260</v>
      </c>
      <c r="H866" s="62">
        <v>800</v>
      </c>
      <c r="I866" s="62">
        <v>115.43637</v>
      </c>
      <c r="J866" s="62">
        <v>22.94908</v>
      </c>
      <c r="K866" s="9" t="s">
        <v>151</v>
      </c>
      <c r="L866" s="62" t="s">
        <v>151</v>
      </c>
      <c r="M866" s="9" t="s">
        <v>1306</v>
      </c>
      <c r="N866" s="62" t="s">
        <v>1187</v>
      </c>
      <c r="O866" s="9">
        <v>2020</v>
      </c>
      <c r="P866" s="9"/>
      <c r="Q866" s="9"/>
      <c r="R866" s="9"/>
      <c r="S866" s="9"/>
      <c r="T866" s="9"/>
      <c r="U866" s="51"/>
      <c r="V866" s="62" t="s">
        <v>955</v>
      </c>
      <c r="W866" s="62" t="s">
        <v>151</v>
      </c>
      <c r="X866" s="9" t="s">
        <v>1094</v>
      </c>
      <c r="Y866" s="30"/>
    </row>
    <row r="867" s="46" customFormat="1" ht="15" spans="1:25">
      <c r="A867" s="51">
        <v>860</v>
      </c>
      <c r="B867" s="62" t="s">
        <v>950</v>
      </c>
      <c r="C867" s="62" t="s">
        <v>1045</v>
      </c>
      <c r="D867" s="62" t="s">
        <v>1307</v>
      </c>
      <c r="E867" s="62" t="s">
        <v>1312</v>
      </c>
      <c r="F867" s="62">
        <v>24</v>
      </c>
      <c r="G867" s="62">
        <v>85</v>
      </c>
      <c r="H867" s="62">
        <v>420</v>
      </c>
      <c r="I867" s="62">
        <v>115.45606</v>
      </c>
      <c r="J867" s="62">
        <v>22.94572</v>
      </c>
      <c r="K867" s="9" t="s">
        <v>158</v>
      </c>
      <c r="L867" s="62" t="s">
        <v>151</v>
      </c>
      <c r="M867" s="9" t="s">
        <v>1306</v>
      </c>
      <c r="N867" s="62" t="s">
        <v>1187</v>
      </c>
      <c r="O867" s="9">
        <v>2020</v>
      </c>
      <c r="P867" s="9"/>
      <c r="Q867" s="9"/>
      <c r="R867" s="9"/>
      <c r="S867" s="9"/>
      <c r="T867" s="9"/>
      <c r="U867" s="51"/>
      <c r="V867" s="62" t="s">
        <v>955</v>
      </c>
      <c r="W867" s="62" t="s">
        <v>158</v>
      </c>
      <c r="X867" s="9" t="s">
        <v>1094</v>
      </c>
      <c r="Y867" s="30"/>
    </row>
    <row r="868" s="46" customFormat="1" ht="15" spans="1:25">
      <c r="A868" s="51">
        <v>861</v>
      </c>
      <c r="B868" s="62" t="s">
        <v>950</v>
      </c>
      <c r="C868" s="62" t="s">
        <v>1045</v>
      </c>
      <c r="D868" s="62" t="s">
        <v>1307</v>
      </c>
      <c r="E868" s="62" t="s">
        <v>1313</v>
      </c>
      <c r="F868" s="62">
        <v>75</v>
      </c>
      <c r="G868" s="62">
        <v>310</v>
      </c>
      <c r="H868" s="62">
        <v>1200</v>
      </c>
      <c r="I868" s="62">
        <v>115.46812</v>
      </c>
      <c r="J868" s="62">
        <v>22.95592</v>
      </c>
      <c r="K868" s="9" t="s">
        <v>151</v>
      </c>
      <c r="L868" s="62" t="s">
        <v>151</v>
      </c>
      <c r="M868" s="9" t="s">
        <v>1306</v>
      </c>
      <c r="N868" s="62" t="s">
        <v>1187</v>
      </c>
      <c r="O868" s="9">
        <v>2020</v>
      </c>
      <c r="P868" s="9"/>
      <c r="Q868" s="9"/>
      <c r="R868" s="9"/>
      <c r="S868" s="9"/>
      <c r="T868" s="9"/>
      <c r="U868" s="51"/>
      <c r="V868" s="62" t="s">
        <v>955</v>
      </c>
      <c r="W868" s="62" t="s">
        <v>151</v>
      </c>
      <c r="X868" s="9" t="s">
        <v>1094</v>
      </c>
      <c r="Y868" s="30"/>
    </row>
    <row r="869" s="46" customFormat="1" ht="15" spans="1:25">
      <c r="A869" s="51">
        <v>862</v>
      </c>
      <c r="B869" s="62" t="s">
        <v>950</v>
      </c>
      <c r="C869" s="62" t="s">
        <v>1045</v>
      </c>
      <c r="D869" s="62" t="s">
        <v>1314</v>
      </c>
      <c r="E869" s="62" t="s">
        <v>1315</v>
      </c>
      <c r="F869" s="62">
        <v>68</v>
      </c>
      <c r="G869" s="62">
        <v>215</v>
      </c>
      <c r="H869" s="62">
        <v>360</v>
      </c>
      <c r="I869" s="62">
        <v>115.46386</v>
      </c>
      <c r="J869" s="62">
        <v>22.94061</v>
      </c>
      <c r="K869" s="9" t="s">
        <v>158</v>
      </c>
      <c r="L869" s="62" t="s">
        <v>151</v>
      </c>
      <c r="M869" s="9" t="s">
        <v>1306</v>
      </c>
      <c r="N869" s="62" t="s">
        <v>1187</v>
      </c>
      <c r="O869" s="9">
        <v>2020</v>
      </c>
      <c r="P869" s="9"/>
      <c r="Q869" s="9"/>
      <c r="R869" s="9"/>
      <c r="S869" s="9"/>
      <c r="T869" s="9"/>
      <c r="U869" s="51"/>
      <c r="V869" s="62"/>
      <c r="W869" s="62"/>
      <c r="X869" s="9" t="s">
        <v>1094</v>
      </c>
      <c r="Y869" s="30"/>
    </row>
    <row r="870" s="46" customFormat="1" ht="15" spans="1:25">
      <c r="A870" s="51">
        <v>863</v>
      </c>
      <c r="B870" s="62" t="s">
        <v>950</v>
      </c>
      <c r="C870" s="62" t="s">
        <v>1045</v>
      </c>
      <c r="D870" s="62" t="s">
        <v>1314</v>
      </c>
      <c r="E870" s="62" t="s">
        <v>1316</v>
      </c>
      <c r="F870" s="62">
        <v>195</v>
      </c>
      <c r="G870" s="62">
        <v>886</v>
      </c>
      <c r="H870" s="62">
        <v>791</v>
      </c>
      <c r="I870" s="62">
        <v>115.46235</v>
      </c>
      <c r="J870" s="62">
        <v>22.93947</v>
      </c>
      <c r="K870" s="9" t="s">
        <v>151</v>
      </c>
      <c r="L870" s="62" t="s">
        <v>151</v>
      </c>
      <c r="M870" s="9" t="s">
        <v>1306</v>
      </c>
      <c r="N870" s="62" t="s">
        <v>1187</v>
      </c>
      <c r="O870" s="9">
        <v>2020</v>
      </c>
      <c r="P870" s="9"/>
      <c r="Q870" s="9"/>
      <c r="R870" s="9"/>
      <c r="S870" s="9"/>
      <c r="T870" s="9"/>
      <c r="U870" s="51"/>
      <c r="V870" s="62" t="s">
        <v>955</v>
      </c>
      <c r="W870" s="62" t="s">
        <v>158</v>
      </c>
      <c r="X870" s="9" t="s">
        <v>1094</v>
      </c>
      <c r="Y870" s="30"/>
    </row>
    <row r="871" s="46" customFormat="1" ht="15" spans="1:25">
      <c r="A871" s="51">
        <v>864</v>
      </c>
      <c r="B871" s="62" t="s">
        <v>950</v>
      </c>
      <c r="C871" s="62" t="s">
        <v>1045</v>
      </c>
      <c r="D871" s="62" t="s">
        <v>1314</v>
      </c>
      <c r="E871" s="62" t="s">
        <v>1317</v>
      </c>
      <c r="F871" s="62">
        <v>75</v>
      </c>
      <c r="G871" s="62">
        <v>375</v>
      </c>
      <c r="H871" s="62">
        <v>325</v>
      </c>
      <c r="I871" s="62">
        <v>115.46051</v>
      </c>
      <c r="J871" s="62">
        <v>22.94038</v>
      </c>
      <c r="K871" s="9" t="s">
        <v>158</v>
      </c>
      <c r="L871" s="62" t="s">
        <v>151</v>
      </c>
      <c r="M871" s="9" t="s">
        <v>1306</v>
      </c>
      <c r="N871" s="62" t="s">
        <v>1187</v>
      </c>
      <c r="O871" s="9">
        <v>2020</v>
      </c>
      <c r="P871" s="9"/>
      <c r="Q871" s="9"/>
      <c r="R871" s="9"/>
      <c r="S871" s="9"/>
      <c r="T871" s="9"/>
      <c r="U871" s="51"/>
      <c r="V871" s="62"/>
      <c r="W871" s="62"/>
      <c r="X871" s="9" t="s">
        <v>1094</v>
      </c>
      <c r="Y871" s="30"/>
    </row>
    <row r="872" s="46" customFormat="1" ht="15" spans="1:25">
      <c r="A872" s="51">
        <v>865</v>
      </c>
      <c r="B872" s="62" t="s">
        <v>950</v>
      </c>
      <c r="C872" s="62" t="s">
        <v>1045</v>
      </c>
      <c r="D872" s="62" t="s">
        <v>1314</v>
      </c>
      <c r="E872" s="62" t="s">
        <v>1318</v>
      </c>
      <c r="F872" s="62">
        <v>159</v>
      </c>
      <c r="G872" s="62">
        <v>795</v>
      </c>
      <c r="H872" s="62">
        <v>1300</v>
      </c>
      <c r="I872" s="62">
        <v>115.46201</v>
      </c>
      <c r="J872" s="62">
        <v>22.9418</v>
      </c>
      <c r="K872" s="9" t="s">
        <v>151</v>
      </c>
      <c r="L872" s="62" t="s">
        <v>151</v>
      </c>
      <c r="M872" s="9" t="s">
        <v>1306</v>
      </c>
      <c r="N872" s="62" t="s">
        <v>1187</v>
      </c>
      <c r="O872" s="9">
        <v>2020</v>
      </c>
      <c r="P872" s="9"/>
      <c r="Q872" s="9"/>
      <c r="R872" s="9"/>
      <c r="S872" s="9"/>
      <c r="T872" s="9"/>
      <c r="U872" s="51"/>
      <c r="V872" s="62" t="s">
        <v>955</v>
      </c>
      <c r="W872" s="62" t="s">
        <v>151</v>
      </c>
      <c r="X872" s="9" t="s">
        <v>1094</v>
      </c>
      <c r="Y872" s="30"/>
    </row>
    <row r="873" s="46" customFormat="1" ht="15" spans="1:25">
      <c r="A873" s="51">
        <v>866</v>
      </c>
      <c r="B873" s="62" t="s">
        <v>950</v>
      </c>
      <c r="C873" s="62" t="s">
        <v>1045</v>
      </c>
      <c r="D873" s="62" t="s">
        <v>1314</v>
      </c>
      <c r="E873" s="62" t="s">
        <v>1319</v>
      </c>
      <c r="F873" s="62">
        <v>145</v>
      </c>
      <c r="G873" s="62">
        <v>657</v>
      </c>
      <c r="H873" s="62">
        <v>697</v>
      </c>
      <c r="I873" s="62">
        <v>115.46499</v>
      </c>
      <c r="J873" s="62">
        <v>22.93721</v>
      </c>
      <c r="K873" s="9" t="s">
        <v>151</v>
      </c>
      <c r="L873" s="62" t="s">
        <v>151</v>
      </c>
      <c r="M873" s="9" t="s">
        <v>1306</v>
      </c>
      <c r="N873" s="62" t="s">
        <v>1187</v>
      </c>
      <c r="O873" s="9">
        <v>2020</v>
      </c>
      <c r="P873" s="9"/>
      <c r="Q873" s="9"/>
      <c r="R873" s="9"/>
      <c r="S873" s="9"/>
      <c r="T873" s="9"/>
      <c r="U873" s="51"/>
      <c r="V873" s="62" t="s">
        <v>955</v>
      </c>
      <c r="W873" s="62" t="s">
        <v>158</v>
      </c>
      <c r="X873" s="9" t="s">
        <v>1094</v>
      </c>
      <c r="Y873" s="30"/>
    </row>
    <row r="874" s="46" customFormat="1" ht="15" spans="1:25">
      <c r="A874" s="51">
        <v>867</v>
      </c>
      <c r="B874" s="62" t="s">
        <v>950</v>
      </c>
      <c r="C874" s="62" t="s">
        <v>1045</v>
      </c>
      <c r="D874" s="62" t="s">
        <v>1320</v>
      </c>
      <c r="E874" s="62" t="s">
        <v>1321</v>
      </c>
      <c r="F874" s="62">
        <v>265</v>
      </c>
      <c r="G874" s="62">
        <v>1516</v>
      </c>
      <c r="H874" s="62">
        <v>1600</v>
      </c>
      <c r="I874" s="62">
        <v>115.45576215</v>
      </c>
      <c r="J874" s="62">
        <v>22.9351263</v>
      </c>
      <c r="K874" s="9" t="s">
        <v>151</v>
      </c>
      <c r="L874" s="62" t="s">
        <v>151</v>
      </c>
      <c r="M874" s="9" t="s">
        <v>1306</v>
      </c>
      <c r="N874" s="62" t="s">
        <v>1187</v>
      </c>
      <c r="O874" s="9">
        <v>2020</v>
      </c>
      <c r="P874" s="9"/>
      <c r="Q874" s="9"/>
      <c r="R874" s="9"/>
      <c r="S874" s="9"/>
      <c r="T874" s="9"/>
      <c r="U874" s="51"/>
      <c r="V874" s="62" t="s">
        <v>955</v>
      </c>
      <c r="W874" s="62" t="s">
        <v>151</v>
      </c>
      <c r="X874" s="9" t="s">
        <v>1094</v>
      </c>
      <c r="Y874" s="30"/>
    </row>
    <row r="875" s="46" customFormat="1" ht="15" spans="1:25">
      <c r="A875" s="51">
        <v>868</v>
      </c>
      <c r="B875" s="62" t="s">
        <v>950</v>
      </c>
      <c r="C875" s="62" t="s">
        <v>1045</v>
      </c>
      <c r="D875" s="62" t="s">
        <v>1320</v>
      </c>
      <c r="E875" s="62" t="s">
        <v>1217</v>
      </c>
      <c r="F875" s="62">
        <v>65</v>
      </c>
      <c r="G875" s="62">
        <v>389</v>
      </c>
      <c r="H875" s="62">
        <v>300</v>
      </c>
      <c r="I875" s="62">
        <v>115.45538664</v>
      </c>
      <c r="J875" s="62">
        <v>22.93271539</v>
      </c>
      <c r="K875" s="9" t="s">
        <v>151</v>
      </c>
      <c r="L875" s="62" t="s">
        <v>151</v>
      </c>
      <c r="M875" s="9" t="s">
        <v>1306</v>
      </c>
      <c r="N875" s="62" t="s">
        <v>1187</v>
      </c>
      <c r="O875" s="9">
        <v>2020</v>
      </c>
      <c r="P875" s="9"/>
      <c r="Q875" s="9"/>
      <c r="R875" s="9"/>
      <c r="S875" s="9"/>
      <c r="T875" s="9"/>
      <c r="U875" s="51"/>
      <c r="V875" s="62"/>
      <c r="W875" s="62"/>
      <c r="X875" s="9" t="s">
        <v>1094</v>
      </c>
      <c r="Y875" s="30"/>
    </row>
    <row r="876" s="46" customFormat="1" ht="15" spans="1:25">
      <c r="A876" s="51">
        <v>869</v>
      </c>
      <c r="B876" s="62" t="s">
        <v>950</v>
      </c>
      <c r="C876" s="62" t="s">
        <v>1045</v>
      </c>
      <c r="D876" s="62" t="s">
        <v>1320</v>
      </c>
      <c r="E876" s="62" t="s">
        <v>1322</v>
      </c>
      <c r="F876" s="62">
        <v>110</v>
      </c>
      <c r="G876" s="62">
        <v>365</v>
      </c>
      <c r="H876" s="62">
        <v>400</v>
      </c>
      <c r="I876" s="62">
        <v>115.45182</v>
      </c>
      <c r="J876" s="62">
        <v>22.93079</v>
      </c>
      <c r="K876" s="9" t="s">
        <v>151</v>
      </c>
      <c r="L876" s="62" t="s">
        <v>151</v>
      </c>
      <c r="M876" s="9" t="s">
        <v>1306</v>
      </c>
      <c r="N876" s="62" t="s">
        <v>1187</v>
      </c>
      <c r="O876" s="9">
        <v>2020</v>
      </c>
      <c r="P876" s="9"/>
      <c r="Q876" s="9"/>
      <c r="R876" s="9"/>
      <c r="S876" s="9"/>
      <c r="T876" s="9"/>
      <c r="U876" s="51"/>
      <c r="V876" s="62" t="s">
        <v>955</v>
      </c>
      <c r="W876" s="62" t="s">
        <v>1153</v>
      </c>
      <c r="X876" s="9" t="s">
        <v>1094</v>
      </c>
      <c r="Y876" s="30"/>
    </row>
    <row r="877" s="46" customFormat="1" ht="15" spans="1:25">
      <c r="A877" s="51">
        <v>870</v>
      </c>
      <c r="B877" s="62" t="s">
        <v>950</v>
      </c>
      <c r="C877" s="62" t="s">
        <v>1051</v>
      </c>
      <c r="D877" s="62" t="s">
        <v>1323</v>
      </c>
      <c r="E877" s="62" t="s">
        <v>1323</v>
      </c>
      <c r="F877" s="62">
        <v>154</v>
      </c>
      <c r="G877" s="62">
        <v>802</v>
      </c>
      <c r="H877" s="62">
        <v>1370</v>
      </c>
      <c r="I877" s="62">
        <v>115.280776</v>
      </c>
      <c r="J877" s="62">
        <v>22.894881</v>
      </c>
      <c r="K877" s="9" t="s">
        <v>151</v>
      </c>
      <c r="L877" s="62" t="s">
        <v>151</v>
      </c>
      <c r="M877" s="9" t="s">
        <v>1324</v>
      </c>
      <c r="N877" s="62" t="s">
        <v>1187</v>
      </c>
      <c r="O877" s="9">
        <v>2020</v>
      </c>
      <c r="P877" s="9"/>
      <c r="Q877" s="9"/>
      <c r="R877" s="9"/>
      <c r="S877" s="9"/>
      <c r="T877" s="9"/>
      <c r="U877" s="51"/>
      <c r="V877" s="62" t="s">
        <v>955</v>
      </c>
      <c r="W877" s="62" t="s">
        <v>151</v>
      </c>
      <c r="X877" s="9" t="s">
        <v>1094</v>
      </c>
      <c r="Y877" s="30"/>
    </row>
    <row r="878" s="46" customFormat="1" ht="15" spans="1:25">
      <c r="A878" s="51">
        <v>871</v>
      </c>
      <c r="B878" s="62" t="s">
        <v>950</v>
      </c>
      <c r="C878" s="62" t="s">
        <v>1051</v>
      </c>
      <c r="D878" s="62" t="s">
        <v>1325</v>
      </c>
      <c r="E878" s="62" t="s">
        <v>1326</v>
      </c>
      <c r="F878" s="62">
        <v>92</v>
      </c>
      <c r="G878" s="62">
        <v>392</v>
      </c>
      <c r="H878" s="62">
        <v>128</v>
      </c>
      <c r="I878" s="62">
        <v>115.298722</v>
      </c>
      <c r="J878" s="62">
        <v>22.913822</v>
      </c>
      <c r="K878" s="9" t="s">
        <v>236</v>
      </c>
      <c r="L878" s="62" t="s">
        <v>151</v>
      </c>
      <c r="M878" s="9" t="s">
        <v>1324</v>
      </c>
      <c r="N878" s="62" t="s">
        <v>1187</v>
      </c>
      <c r="O878" s="9">
        <v>2020</v>
      </c>
      <c r="P878" s="9"/>
      <c r="Q878" s="9"/>
      <c r="R878" s="9"/>
      <c r="S878" s="9"/>
      <c r="T878" s="9"/>
      <c r="U878" s="51"/>
      <c r="V878" s="62" t="s">
        <v>955</v>
      </c>
      <c r="W878" s="62" t="s">
        <v>236</v>
      </c>
      <c r="X878" s="9" t="s">
        <v>1094</v>
      </c>
      <c r="Y878" s="30"/>
    </row>
    <row r="879" s="46" customFormat="1" ht="15" spans="1:25">
      <c r="A879" s="51">
        <v>872</v>
      </c>
      <c r="B879" s="62" t="s">
        <v>950</v>
      </c>
      <c r="C879" s="62" t="s">
        <v>1051</v>
      </c>
      <c r="D879" s="62" t="s">
        <v>1073</v>
      </c>
      <c r="E879" s="62" t="s">
        <v>1327</v>
      </c>
      <c r="F879" s="62">
        <v>32</v>
      </c>
      <c r="G879" s="62">
        <v>182</v>
      </c>
      <c r="H879" s="62">
        <v>50</v>
      </c>
      <c r="I879" s="62">
        <v>115.29319882</v>
      </c>
      <c r="J879" s="62">
        <v>22.91629241</v>
      </c>
      <c r="K879" s="9" t="s">
        <v>236</v>
      </c>
      <c r="L879" s="62" t="s">
        <v>151</v>
      </c>
      <c r="M879" s="9" t="s">
        <v>1324</v>
      </c>
      <c r="N879" s="62" t="s">
        <v>1187</v>
      </c>
      <c r="O879" s="9">
        <v>2020</v>
      </c>
      <c r="P879" s="9"/>
      <c r="Q879" s="9"/>
      <c r="R879" s="9"/>
      <c r="S879" s="9"/>
      <c r="T879" s="9"/>
      <c r="U879" s="51"/>
      <c r="V879" s="62"/>
      <c r="W879" s="62"/>
      <c r="X879" s="9" t="s">
        <v>1094</v>
      </c>
      <c r="Y879" s="30"/>
    </row>
    <row r="880" s="46" customFormat="1" ht="15" spans="1:25">
      <c r="A880" s="51">
        <v>873</v>
      </c>
      <c r="B880" s="62" t="s">
        <v>950</v>
      </c>
      <c r="C880" s="62" t="s">
        <v>1051</v>
      </c>
      <c r="D880" s="62" t="s">
        <v>1073</v>
      </c>
      <c r="E880" s="62" t="s">
        <v>1328</v>
      </c>
      <c r="F880" s="62">
        <v>145</v>
      </c>
      <c r="G880" s="62">
        <v>694</v>
      </c>
      <c r="H880" s="62">
        <v>275</v>
      </c>
      <c r="I880" s="62">
        <v>115.2962957</v>
      </c>
      <c r="J880" s="62">
        <v>22.91117418</v>
      </c>
      <c r="K880" s="9" t="s">
        <v>158</v>
      </c>
      <c r="L880" s="62" t="s">
        <v>151</v>
      </c>
      <c r="M880" s="9" t="s">
        <v>1324</v>
      </c>
      <c r="N880" s="62" t="s">
        <v>1187</v>
      </c>
      <c r="O880" s="9">
        <v>2020</v>
      </c>
      <c r="P880" s="9"/>
      <c r="Q880" s="9"/>
      <c r="R880" s="9"/>
      <c r="S880" s="9"/>
      <c r="T880" s="9"/>
      <c r="U880" s="51"/>
      <c r="V880" s="62"/>
      <c r="W880" s="62"/>
      <c r="X880" s="9" t="s">
        <v>1094</v>
      </c>
      <c r="Y880" s="30"/>
    </row>
    <row r="881" s="46" customFormat="1" ht="24" spans="1:25">
      <c r="A881" s="51">
        <v>874</v>
      </c>
      <c r="B881" s="62" t="s">
        <v>950</v>
      </c>
      <c r="C881" s="9" t="s">
        <v>951</v>
      </c>
      <c r="D881" s="62" t="s">
        <v>1329</v>
      </c>
      <c r="E881" s="9" t="s">
        <v>1330</v>
      </c>
      <c r="F881" s="62">
        <v>229</v>
      </c>
      <c r="G881" s="62">
        <v>1225</v>
      </c>
      <c r="H881" s="62">
        <v>159</v>
      </c>
      <c r="I881" s="62">
        <v>115.281547</v>
      </c>
      <c r="J881" s="62">
        <v>22.943245</v>
      </c>
      <c r="K881" s="9" t="s">
        <v>236</v>
      </c>
      <c r="L881" s="9" t="s">
        <v>158</v>
      </c>
      <c r="M881" s="9"/>
      <c r="N881" s="9"/>
      <c r="O881" s="9"/>
      <c r="P881" s="9" t="s">
        <v>1331</v>
      </c>
      <c r="Q881" s="9" t="s">
        <v>1092</v>
      </c>
      <c r="R881" s="9"/>
      <c r="S881" s="9"/>
      <c r="T881" s="9"/>
      <c r="U881" s="51"/>
      <c r="V881" s="62"/>
      <c r="W881" s="62"/>
      <c r="X881" s="54" t="s">
        <v>156</v>
      </c>
      <c r="Y881" s="30"/>
    </row>
    <row r="882" s="46" customFormat="1" ht="24" spans="1:25">
      <c r="A882" s="51">
        <v>875</v>
      </c>
      <c r="B882" s="62" t="s">
        <v>950</v>
      </c>
      <c r="C882" s="9" t="s">
        <v>1002</v>
      </c>
      <c r="D882" s="62" t="s">
        <v>1332</v>
      </c>
      <c r="E882" s="9" t="s">
        <v>1333</v>
      </c>
      <c r="F882" s="62">
        <v>602</v>
      </c>
      <c r="G882" s="62">
        <v>3120</v>
      </c>
      <c r="H882" s="62">
        <v>800</v>
      </c>
      <c r="I882" s="62">
        <v>115.470187</v>
      </c>
      <c r="J882" s="62">
        <v>22.900251</v>
      </c>
      <c r="K882" s="9" t="s">
        <v>151</v>
      </c>
      <c r="L882" s="9" t="s">
        <v>158</v>
      </c>
      <c r="M882" s="9"/>
      <c r="N882" s="9"/>
      <c r="O882" s="9"/>
      <c r="P882" s="9" t="s">
        <v>1331</v>
      </c>
      <c r="Q882" s="9" t="s">
        <v>1092</v>
      </c>
      <c r="R882" s="9"/>
      <c r="S882" s="9"/>
      <c r="T882" s="9"/>
      <c r="U882" s="51"/>
      <c r="V882" s="9" t="s">
        <v>955</v>
      </c>
      <c r="W882" s="9" t="s">
        <v>151</v>
      </c>
      <c r="X882" s="54" t="s">
        <v>156</v>
      </c>
      <c r="Y882" s="30"/>
    </row>
    <row r="883" s="46" customFormat="1" ht="24" spans="1:25">
      <c r="A883" s="51">
        <v>876</v>
      </c>
      <c r="B883" s="62" t="s">
        <v>950</v>
      </c>
      <c r="C883" s="9" t="s">
        <v>1012</v>
      </c>
      <c r="D883" s="62" t="s">
        <v>1334</v>
      </c>
      <c r="E883" s="9" t="s">
        <v>1334</v>
      </c>
      <c r="F883" s="62">
        <v>473</v>
      </c>
      <c r="G883" s="62">
        <v>2300</v>
      </c>
      <c r="H883" s="62">
        <v>928</v>
      </c>
      <c r="I883" s="62">
        <v>115.365238</v>
      </c>
      <c r="J883" s="62">
        <v>22.934672</v>
      </c>
      <c r="K883" s="9" t="s">
        <v>151</v>
      </c>
      <c r="L883" s="9" t="s">
        <v>158</v>
      </c>
      <c r="M883" s="9"/>
      <c r="N883" s="9"/>
      <c r="O883" s="9"/>
      <c r="P883" s="9" t="s">
        <v>1331</v>
      </c>
      <c r="Q883" s="9" t="s">
        <v>1092</v>
      </c>
      <c r="R883" s="9"/>
      <c r="S883" s="9"/>
      <c r="T883" s="9"/>
      <c r="U883" s="51"/>
      <c r="V883" s="9" t="s">
        <v>955</v>
      </c>
      <c r="W883" s="9" t="s">
        <v>151</v>
      </c>
      <c r="X883" s="54" t="s">
        <v>156</v>
      </c>
      <c r="Y883" s="30"/>
    </row>
    <row r="884" s="46" customFormat="1" ht="24" spans="1:25">
      <c r="A884" s="51">
        <v>877</v>
      </c>
      <c r="B884" s="62" t="s">
        <v>950</v>
      </c>
      <c r="C884" s="9" t="s">
        <v>963</v>
      </c>
      <c r="D884" s="62" t="s">
        <v>1335</v>
      </c>
      <c r="E884" s="9" t="s">
        <v>1336</v>
      </c>
      <c r="F884" s="62">
        <v>85</v>
      </c>
      <c r="G884" s="62">
        <v>535</v>
      </c>
      <c r="H884" s="62">
        <v>268</v>
      </c>
      <c r="I884" s="62">
        <v>115.40995</v>
      </c>
      <c r="J884" s="62">
        <v>23.042743</v>
      </c>
      <c r="K884" s="9" t="s">
        <v>158</v>
      </c>
      <c r="L884" s="9" t="s">
        <v>158</v>
      </c>
      <c r="M884" s="9"/>
      <c r="N884" s="9"/>
      <c r="O884" s="9"/>
      <c r="P884" s="9" t="s">
        <v>1331</v>
      </c>
      <c r="Q884" s="9" t="s">
        <v>1092</v>
      </c>
      <c r="R884" s="9"/>
      <c r="S884" s="9"/>
      <c r="T884" s="9"/>
      <c r="U884" s="51"/>
      <c r="V884" s="9"/>
      <c r="W884" s="9"/>
      <c r="X884" s="54" t="s">
        <v>156</v>
      </c>
      <c r="Y884" s="30"/>
    </row>
    <row r="885" s="46" customFormat="1" ht="24" spans="1:25">
      <c r="A885" s="51">
        <v>878</v>
      </c>
      <c r="B885" s="62" t="s">
        <v>950</v>
      </c>
      <c r="C885" s="9" t="s">
        <v>963</v>
      </c>
      <c r="D885" s="62" t="s">
        <v>1335</v>
      </c>
      <c r="E885" s="9" t="s">
        <v>1337</v>
      </c>
      <c r="F885" s="62">
        <v>265</v>
      </c>
      <c r="G885" s="62">
        <v>1296</v>
      </c>
      <c r="H885" s="62">
        <v>486</v>
      </c>
      <c r="I885" s="62">
        <v>115.483121</v>
      </c>
      <c r="J885" s="62">
        <v>22.885371</v>
      </c>
      <c r="K885" s="9" t="s">
        <v>151</v>
      </c>
      <c r="L885" s="9" t="s">
        <v>158</v>
      </c>
      <c r="M885" s="9"/>
      <c r="N885" s="9"/>
      <c r="O885" s="9"/>
      <c r="P885" s="9" t="s">
        <v>1331</v>
      </c>
      <c r="Q885" s="9" t="s">
        <v>1092</v>
      </c>
      <c r="R885" s="9"/>
      <c r="S885" s="9"/>
      <c r="T885" s="9"/>
      <c r="U885" s="51"/>
      <c r="V885" s="9" t="s">
        <v>955</v>
      </c>
      <c r="W885" s="9" t="s">
        <v>409</v>
      </c>
      <c r="X885" s="54" t="s">
        <v>156</v>
      </c>
      <c r="Y885" s="30"/>
    </row>
    <row r="886" s="46" customFormat="1" ht="24" spans="1:25">
      <c r="A886" s="51">
        <v>879</v>
      </c>
      <c r="B886" s="62" t="s">
        <v>950</v>
      </c>
      <c r="C886" s="9" t="s">
        <v>963</v>
      </c>
      <c r="D886" s="62" t="s">
        <v>1335</v>
      </c>
      <c r="E886" s="9" t="s">
        <v>1338</v>
      </c>
      <c r="F886" s="62">
        <v>155</v>
      </c>
      <c r="G886" s="62">
        <v>873</v>
      </c>
      <c r="H886" s="62">
        <v>252</v>
      </c>
      <c r="I886" s="62">
        <v>115.383736</v>
      </c>
      <c r="J886" s="62">
        <v>22.957257</v>
      </c>
      <c r="K886" s="9" t="s">
        <v>158</v>
      </c>
      <c r="L886" s="9" t="s">
        <v>158</v>
      </c>
      <c r="M886" s="9"/>
      <c r="N886" s="9"/>
      <c r="O886" s="9"/>
      <c r="P886" s="9" t="s">
        <v>1331</v>
      </c>
      <c r="Q886" s="9" t="s">
        <v>1092</v>
      </c>
      <c r="R886" s="9"/>
      <c r="S886" s="9"/>
      <c r="T886" s="9"/>
      <c r="U886" s="51"/>
      <c r="V886" s="9"/>
      <c r="W886" s="9"/>
      <c r="X886" s="54" t="s">
        <v>156</v>
      </c>
      <c r="Y886" s="30"/>
    </row>
    <row r="887" s="46" customFormat="1" ht="24" spans="1:25">
      <c r="A887" s="51">
        <v>880</v>
      </c>
      <c r="B887" s="62" t="s">
        <v>950</v>
      </c>
      <c r="C887" s="9" t="s">
        <v>963</v>
      </c>
      <c r="D887" s="62" t="s">
        <v>1339</v>
      </c>
      <c r="E887" s="9" t="s">
        <v>1340</v>
      </c>
      <c r="F887" s="62">
        <v>369</v>
      </c>
      <c r="G887" s="62">
        <v>2268</v>
      </c>
      <c r="H887" s="62">
        <v>1350</v>
      </c>
      <c r="I887" s="62">
        <v>115.391644</v>
      </c>
      <c r="J887" s="62">
        <v>23.050176</v>
      </c>
      <c r="K887" s="9" t="s">
        <v>151</v>
      </c>
      <c r="L887" s="9" t="s">
        <v>158</v>
      </c>
      <c r="M887" s="9"/>
      <c r="N887" s="9"/>
      <c r="O887" s="9"/>
      <c r="P887" s="9" t="s">
        <v>1331</v>
      </c>
      <c r="Q887" s="9" t="s">
        <v>1092</v>
      </c>
      <c r="R887" s="9"/>
      <c r="S887" s="9"/>
      <c r="T887" s="9"/>
      <c r="U887" s="51"/>
      <c r="V887" s="9" t="s">
        <v>955</v>
      </c>
      <c r="W887" s="9" t="s">
        <v>151</v>
      </c>
      <c r="X887" s="54" t="s">
        <v>156</v>
      </c>
      <c r="Y887" s="30"/>
    </row>
    <row r="888" s="46" customFormat="1" ht="24" spans="1:25">
      <c r="A888" s="51">
        <v>881</v>
      </c>
      <c r="B888" s="62" t="s">
        <v>950</v>
      </c>
      <c r="C888" s="9" t="s">
        <v>1039</v>
      </c>
      <c r="D888" s="62" t="s">
        <v>1341</v>
      </c>
      <c r="E888" s="9" t="s">
        <v>1342</v>
      </c>
      <c r="F888" s="62">
        <v>132</v>
      </c>
      <c r="G888" s="62">
        <v>723</v>
      </c>
      <c r="H888" s="62">
        <v>450</v>
      </c>
      <c r="I888" s="62">
        <v>115.413265</v>
      </c>
      <c r="J888" s="62">
        <v>23.115296</v>
      </c>
      <c r="K888" s="9" t="s">
        <v>151</v>
      </c>
      <c r="L888" s="9" t="s">
        <v>158</v>
      </c>
      <c r="M888" s="9"/>
      <c r="N888" s="9"/>
      <c r="O888" s="9"/>
      <c r="P888" s="9" t="s">
        <v>1331</v>
      </c>
      <c r="Q888" s="9" t="s">
        <v>1092</v>
      </c>
      <c r="R888" s="9"/>
      <c r="S888" s="9"/>
      <c r="T888" s="9"/>
      <c r="U888" s="51"/>
      <c r="V888" s="9" t="s">
        <v>955</v>
      </c>
      <c r="W888" s="62" t="s">
        <v>409</v>
      </c>
      <c r="X888" s="54" t="s">
        <v>156</v>
      </c>
      <c r="Y888" s="30"/>
    </row>
    <row r="889" s="46" customFormat="1" ht="24" spans="1:25">
      <c r="A889" s="51">
        <v>882</v>
      </c>
      <c r="B889" s="62" t="s">
        <v>950</v>
      </c>
      <c r="C889" s="9" t="s">
        <v>1039</v>
      </c>
      <c r="D889" s="62" t="s">
        <v>1341</v>
      </c>
      <c r="E889" s="9" t="s">
        <v>1343</v>
      </c>
      <c r="F889" s="62">
        <v>77</v>
      </c>
      <c r="G889" s="62">
        <v>414</v>
      </c>
      <c r="H889" s="9">
        <v>250</v>
      </c>
      <c r="I889" s="62">
        <v>115.413267</v>
      </c>
      <c r="J889" s="62">
        <v>23.115331</v>
      </c>
      <c r="K889" s="9" t="s">
        <v>158</v>
      </c>
      <c r="L889" s="9" t="s">
        <v>158</v>
      </c>
      <c r="M889" s="9"/>
      <c r="N889" s="9"/>
      <c r="O889" s="9"/>
      <c r="P889" s="9" t="s">
        <v>1331</v>
      </c>
      <c r="Q889" s="9" t="s">
        <v>1092</v>
      </c>
      <c r="R889" s="9"/>
      <c r="S889" s="9"/>
      <c r="T889" s="9"/>
      <c r="U889" s="51"/>
      <c r="V889" s="9" t="s">
        <v>955</v>
      </c>
      <c r="W889" s="62" t="s">
        <v>236</v>
      </c>
      <c r="X889" s="54" t="s">
        <v>156</v>
      </c>
      <c r="Y889" s="30"/>
    </row>
    <row r="890" s="46" customFormat="1" ht="24" spans="1:25">
      <c r="A890" s="51">
        <v>883</v>
      </c>
      <c r="B890" s="62" t="s">
        <v>950</v>
      </c>
      <c r="C890" s="9" t="s">
        <v>1039</v>
      </c>
      <c r="D890" s="62" t="s">
        <v>1344</v>
      </c>
      <c r="E890" s="9" t="s">
        <v>1345</v>
      </c>
      <c r="F890" s="62">
        <v>140</v>
      </c>
      <c r="G890" s="62">
        <v>970</v>
      </c>
      <c r="H890" s="62">
        <v>760</v>
      </c>
      <c r="I890" s="62">
        <v>115.393265</v>
      </c>
      <c r="J890" s="62">
        <v>23.125371</v>
      </c>
      <c r="K890" s="9" t="s">
        <v>151</v>
      </c>
      <c r="L890" s="9" t="s">
        <v>158</v>
      </c>
      <c r="M890" s="9"/>
      <c r="N890" s="9"/>
      <c r="O890" s="9"/>
      <c r="P890" s="9" t="s">
        <v>1331</v>
      </c>
      <c r="Q890" s="9" t="s">
        <v>1092</v>
      </c>
      <c r="R890" s="9"/>
      <c r="S890" s="9"/>
      <c r="T890" s="9"/>
      <c r="U890" s="51"/>
      <c r="V890" s="9" t="s">
        <v>955</v>
      </c>
      <c r="W890" s="9" t="s">
        <v>409</v>
      </c>
      <c r="X890" s="54" t="s">
        <v>156</v>
      </c>
      <c r="Y890" s="30"/>
    </row>
    <row r="891" s="46" customFormat="1" ht="24" spans="1:25">
      <c r="A891" s="51">
        <v>884</v>
      </c>
      <c r="B891" s="62" t="s">
        <v>950</v>
      </c>
      <c r="C891" s="9" t="s">
        <v>1045</v>
      </c>
      <c r="D891" s="62" t="s">
        <v>1346</v>
      </c>
      <c r="E891" s="9" t="s">
        <v>1347</v>
      </c>
      <c r="F891" s="62">
        <v>110</v>
      </c>
      <c r="G891" s="62">
        <v>365</v>
      </c>
      <c r="H891" s="62">
        <v>130</v>
      </c>
      <c r="I891" s="62">
        <v>115.45747</v>
      </c>
      <c r="J891" s="62">
        <v>22.91439</v>
      </c>
      <c r="K891" s="9" t="s">
        <v>236</v>
      </c>
      <c r="L891" s="9" t="s">
        <v>158</v>
      </c>
      <c r="M891" s="9"/>
      <c r="N891" s="9"/>
      <c r="O891" s="9"/>
      <c r="P891" s="9" t="s">
        <v>1331</v>
      </c>
      <c r="Q891" s="9" t="s">
        <v>1092</v>
      </c>
      <c r="R891" s="9"/>
      <c r="S891" s="9"/>
      <c r="T891" s="9"/>
      <c r="U891" s="51"/>
      <c r="V891" s="9" t="s">
        <v>955</v>
      </c>
      <c r="W891" s="9" t="s">
        <v>236</v>
      </c>
      <c r="X891" s="54" t="s">
        <v>156</v>
      </c>
      <c r="Y891" s="30"/>
    </row>
    <row r="892" s="46" customFormat="1" ht="24" spans="1:25">
      <c r="A892" s="51">
        <v>885</v>
      </c>
      <c r="B892" s="62" t="s">
        <v>950</v>
      </c>
      <c r="C892" s="9" t="s">
        <v>1045</v>
      </c>
      <c r="D892" s="62" t="s">
        <v>1047</v>
      </c>
      <c r="E892" s="9" t="s">
        <v>1348</v>
      </c>
      <c r="F892" s="62">
        <v>154</v>
      </c>
      <c r="G892" s="62">
        <v>802</v>
      </c>
      <c r="H892" s="62">
        <v>600</v>
      </c>
      <c r="I892" s="62">
        <v>115.44548</v>
      </c>
      <c r="J892" s="62">
        <v>22.91984</v>
      </c>
      <c r="K892" s="9" t="s">
        <v>151</v>
      </c>
      <c r="L892" s="9" t="s">
        <v>158</v>
      </c>
      <c r="M892" s="9"/>
      <c r="N892" s="9"/>
      <c r="O892" s="9"/>
      <c r="P892" s="9" t="s">
        <v>1331</v>
      </c>
      <c r="Q892" s="9" t="s">
        <v>1092</v>
      </c>
      <c r="R892" s="9"/>
      <c r="S892" s="9"/>
      <c r="T892" s="9"/>
      <c r="U892" s="51"/>
      <c r="V892" s="9" t="s">
        <v>955</v>
      </c>
      <c r="W892" s="9" t="s">
        <v>158</v>
      </c>
      <c r="X892" s="54" t="s">
        <v>156</v>
      </c>
      <c r="Y892" s="30"/>
    </row>
    <row r="893" s="46" customFormat="1" ht="24" spans="1:25">
      <c r="A893" s="51">
        <v>886</v>
      </c>
      <c r="B893" s="62" t="s">
        <v>950</v>
      </c>
      <c r="C893" s="9" t="s">
        <v>993</v>
      </c>
      <c r="D893" s="62" t="s">
        <v>1349</v>
      </c>
      <c r="E893" s="9" t="s">
        <v>1349</v>
      </c>
      <c r="F893" s="62">
        <v>111</v>
      </c>
      <c r="G893" s="62">
        <v>1134</v>
      </c>
      <c r="H893" s="62">
        <v>877</v>
      </c>
      <c r="I893" s="62">
        <v>115.481441</v>
      </c>
      <c r="J893" s="62">
        <v>23.117743</v>
      </c>
      <c r="K893" s="9" t="s">
        <v>151</v>
      </c>
      <c r="L893" s="9" t="s">
        <v>158</v>
      </c>
      <c r="M893" s="9"/>
      <c r="N893" s="9"/>
      <c r="O893" s="9"/>
      <c r="P893" s="9" t="s">
        <v>1331</v>
      </c>
      <c r="Q893" s="9" t="s">
        <v>1092</v>
      </c>
      <c r="R893" s="9"/>
      <c r="S893" s="9"/>
      <c r="T893" s="9"/>
      <c r="U893" s="51"/>
      <c r="V893" s="9" t="s">
        <v>955</v>
      </c>
      <c r="W893" s="9" t="s">
        <v>1350</v>
      </c>
      <c r="X893" s="54" t="s">
        <v>156</v>
      </c>
      <c r="Y893" s="30"/>
    </row>
    <row r="894" s="46" customFormat="1" ht="24" spans="1:25">
      <c r="A894" s="51">
        <v>887</v>
      </c>
      <c r="B894" s="62" t="s">
        <v>950</v>
      </c>
      <c r="C894" s="9" t="s">
        <v>997</v>
      </c>
      <c r="D894" s="62" t="s">
        <v>998</v>
      </c>
      <c r="E894" s="9" t="s">
        <v>1351</v>
      </c>
      <c r="F894" s="62">
        <v>59</v>
      </c>
      <c r="G894" s="62">
        <v>283</v>
      </c>
      <c r="H894" s="62">
        <v>110</v>
      </c>
      <c r="I894" s="62">
        <v>115.357825</v>
      </c>
      <c r="J894" s="62">
        <v>22.890824</v>
      </c>
      <c r="K894" s="9" t="s">
        <v>236</v>
      </c>
      <c r="L894" s="9" t="s">
        <v>158</v>
      </c>
      <c r="M894" s="9"/>
      <c r="N894" s="9"/>
      <c r="O894" s="9"/>
      <c r="P894" s="9" t="s">
        <v>1331</v>
      </c>
      <c r="Q894" s="9" t="s">
        <v>1092</v>
      </c>
      <c r="R894" s="9"/>
      <c r="S894" s="9"/>
      <c r="T894" s="9"/>
      <c r="U894" s="51"/>
      <c r="V894" s="9"/>
      <c r="W894" s="9"/>
      <c r="X894" s="54" t="s">
        <v>156</v>
      </c>
      <c r="Y894" s="30"/>
    </row>
    <row r="895" s="46" customFormat="1" ht="24" spans="1:25">
      <c r="A895" s="51">
        <v>888</v>
      </c>
      <c r="B895" s="62" t="s">
        <v>950</v>
      </c>
      <c r="C895" s="9" t="s">
        <v>997</v>
      </c>
      <c r="D895" s="62" t="s">
        <v>998</v>
      </c>
      <c r="E895" s="9" t="s">
        <v>1352</v>
      </c>
      <c r="F895" s="62">
        <v>28</v>
      </c>
      <c r="G895" s="62">
        <v>130</v>
      </c>
      <c r="H895" s="62">
        <v>14</v>
      </c>
      <c r="I895" s="62">
        <v>115.362153</v>
      </c>
      <c r="J895" s="62">
        <v>22.889341</v>
      </c>
      <c r="K895" s="9" t="s">
        <v>236</v>
      </c>
      <c r="L895" s="9" t="s">
        <v>158</v>
      </c>
      <c r="M895" s="9"/>
      <c r="N895" s="9"/>
      <c r="O895" s="9"/>
      <c r="P895" s="9" t="s">
        <v>1331</v>
      </c>
      <c r="Q895" s="9" t="s">
        <v>1092</v>
      </c>
      <c r="R895" s="9"/>
      <c r="S895" s="9"/>
      <c r="T895" s="9"/>
      <c r="U895" s="51"/>
      <c r="V895" s="9"/>
      <c r="W895" s="9"/>
      <c r="X895" s="54" t="s">
        <v>156</v>
      </c>
      <c r="Y895" s="30"/>
    </row>
    <row r="896" s="46" customFormat="1" ht="24" spans="1:25">
      <c r="A896" s="51">
        <v>889</v>
      </c>
      <c r="B896" s="62" t="s">
        <v>950</v>
      </c>
      <c r="C896" s="9" t="s">
        <v>997</v>
      </c>
      <c r="D896" s="62" t="s">
        <v>998</v>
      </c>
      <c r="E896" s="9" t="s">
        <v>1353</v>
      </c>
      <c r="F896" s="62">
        <v>38</v>
      </c>
      <c r="G896" s="62">
        <v>169</v>
      </c>
      <c r="H896" s="62">
        <v>82</v>
      </c>
      <c r="I896" s="62">
        <v>115.359557</v>
      </c>
      <c r="J896" s="62">
        <v>22.887729</v>
      </c>
      <c r="K896" s="9" t="s">
        <v>236</v>
      </c>
      <c r="L896" s="9" t="s">
        <v>158</v>
      </c>
      <c r="M896" s="9"/>
      <c r="N896" s="9"/>
      <c r="O896" s="9"/>
      <c r="P896" s="9" t="s">
        <v>1331</v>
      </c>
      <c r="Q896" s="9" t="s">
        <v>1092</v>
      </c>
      <c r="R896" s="9"/>
      <c r="S896" s="9"/>
      <c r="T896" s="9"/>
      <c r="U896" s="51"/>
      <c r="V896" s="9"/>
      <c r="W896" s="9"/>
      <c r="X896" s="54" t="s">
        <v>156</v>
      </c>
      <c r="Y896" s="30"/>
    </row>
    <row r="897" s="46" customFormat="1" ht="24" spans="1:25">
      <c r="A897" s="51">
        <v>890</v>
      </c>
      <c r="B897" s="62" t="s">
        <v>950</v>
      </c>
      <c r="C897" s="9" t="s">
        <v>997</v>
      </c>
      <c r="D897" s="62" t="s">
        <v>998</v>
      </c>
      <c r="E897" s="9" t="s">
        <v>1354</v>
      </c>
      <c r="F897" s="62">
        <v>73</v>
      </c>
      <c r="G897" s="62">
        <v>306</v>
      </c>
      <c r="H897" s="62">
        <v>97</v>
      </c>
      <c r="I897" s="62">
        <v>115.362641</v>
      </c>
      <c r="J897" s="62">
        <v>22.888131</v>
      </c>
      <c r="K897" s="9" t="s">
        <v>236</v>
      </c>
      <c r="L897" s="9" t="s">
        <v>158</v>
      </c>
      <c r="M897" s="9"/>
      <c r="N897" s="9"/>
      <c r="O897" s="9"/>
      <c r="P897" s="9" t="s">
        <v>1331</v>
      </c>
      <c r="Q897" s="9" t="s">
        <v>1092</v>
      </c>
      <c r="R897" s="9"/>
      <c r="S897" s="9"/>
      <c r="T897" s="9"/>
      <c r="U897" s="51"/>
      <c r="V897" s="9"/>
      <c r="W897" s="9"/>
      <c r="X897" s="54" t="s">
        <v>156</v>
      </c>
      <c r="Y897" s="30"/>
    </row>
    <row r="898" s="46" customFormat="1" ht="15" spans="1:25">
      <c r="A898" s="51">
        <v>891</v>
      </c>
      <c r="B898" s="62" t="s">
        <v>950</v>
      </c>
      <c r="C898" s="62" t="s">
        <v>951</v>
      </c>
      <c r="D898" s="62" t="s">
        <v>957</v>
      </c>
      <c r="E898" s="62" t="s">
        <v>1355</v>
      </c>
      <c r="F898" s="62">
        <v>55</v>
      </c>
      <c r="G898" s="62">
        <v>403</v>
      </c>
      <c r="H898" s="62">
        <v>238</v>
      </c>
      <c r="I898" s="62">
        <v>115.377197</v>
      </c>
      <c r="J898" s="62">
        <v>22.971017</v>
      </c>
      <c r="K898" s="9" t="s">
        <v>158</v>
      </c>
      <c r="L898" s="9" t="s">
        <v>151</v>
      </c>
      <c r="M898" s="9" t="s">
        <v>1186</v>
      </c>
      <c r="N898" s="9" t="s">
        <v>1356</v>
      </c>
      <c r="O898" s="9">
        <v>2022</v>
      </c>
      <c r="P898" s="9"/>
      <c r="Q898" s="9"/>
      <c r="R898" s="9"/>
      <c r="S898" s="9"/>
      <c r="T898" s="9"/>
      <c r="U898" s="51"/>
      <c r="V898" s="9"/>
      <c r="W898" s="9"/>
      <c r="X898" s="57" t="s">
        <v>237</v>
      </c>
      <c r="Y898" s="62"/>
    </row>
    <row r="899" s="46" customFormat="1" ht="15" spans="1:25">
      <c r="A899" s="51">
        <v>892</v>
      </c>
      <c r="B899" s="62" t="s">
        <v>950</v>
      </c>
      <c r="C899" s="62" t="s">
        <v>951</v>
      </c>
      <c r="D899" s="62" t="s">
        <v>957</v>
      </c>
      <c r="E899" s="62" t="s">
        <v>1357</v>
      </c>
      <c r="F899" s="62">
        <v>76</v>
      </c>
      <c r="G899" s="62">
        <v>468</v>
      </c>
      <c r="H899" s="62">
        <v>393</v>
      </c>
      <c r="I899" s="62">
        <v>115.366341</v>
      </c>
      <c r="J899" s="62">
        <v>22.969892</v>
      </c>
      <c r="K899" s="9" t="s">
        <v>158</v>
      </c>
      <c r="L899" s="9" t="s">
        <v>151</v>
      </c>
      <c r="M899" s="9" t="s">
        <v>1186</v>
      </c>
      <c r="N899" s="9" t="s">
        <v>1356</v>
      </c>
      <c r="O899" s="9">
        <v>2022</v>
      </c>
      <c r="P899" s="9"/>
      <c r="Q899" s="9"/>
      <c r="R899" s="9"/>
      <c r="S899" s="9"/>
      <c r="T899" s="9"/>
      <c r="U899" s="51"/>
      <c r="V899" s="9"/>
      <c r="W899" s="9"/>
      <c r="X899" s="57" t="s">
        <v>237</v>
      </c>
      <c r="Y899" s="62"/>
    </row>
    <row r="900" s="46" customFormat="1" ht="15" spans="1:25">
      <c r="A900" s="51">
        <v>893</v>
      </c>
      <c r="B900" s="62" t="s">
        <v>950</v>
      </c>
      <c r="C900" s="62" t="s">
        <v>951</v>
      </c>
      <c r="D900" s="62" t="s">
        <v>957</v>
      </c>
      <c r="E900" s="62" t="s">
        <v>1358</v>
      </c>
      <c r="F900" s="62">
        <v>83</v>
      </c>
      <c r="G900" s="62">
        <v>441</v>
      </c>
      <c r="H900" s="62">
        <v>352</v>
      </c>
      <c r="I900" s="62">
        <v>115.368004</v>
      </c>
      <c r="J900" s="62">
        <v>22.968389</v>
      </c>
      <c r="K900" s="9" t="s">
        <v>158</v>
      </c>
      <c r="L900" s="9" t="s">
        <v>151</v>
      </c>
      <c r="M900" s="9" t="s">
        <v>1186</v>
      </c>
      <c r="N900" s="9" t="s">
        <v>1356</v>
      </c>
      <c r="O900" s="9">
        <v>2022</v>
      </c>
      <c r="P900" s="9"/>
      <c r="Q900" s="9"/>
      <c r="R900" s="9"/>
      <c r="S900" s="9"/>
      <c r="T900" s="9"/>
      <c r="U900" s="51"/>
      <c r="V900" s="9"/>
      <c r="W900" s="9"/>
      <c r="X900" s="57" t="s">
        <v>237</v>
      </c>
      <c r="Y900" s="62"/>
    </row>
    <row r="901" s="46" customFormat="1" ht="15" spans="1:25">
      <c r="A901" s="51">
        <v>894</v>
      </c>
      <c r="B901" s="62" t="s">
        <v>950</v>
      </c>
      <c r="C901" s="62" t="s">
        <v>951</v>
      </c>
      <c r="D901" s="62" t="s">
        <v>957</v>
      </c>
      <c r="E901" s="62" t="s">
        <v>1359</v>
      </c>
      <c r="F901" s="62">
        <v>32</v>
      </c>
      <c r="G901" s="62">
        <v>340</v>
      </c>
      <c r="H901" s="62">
        <v>80</v>
      </c>
      <c r="I901" s="62">
        <v>115.360175</v>
      </c>
      <c r="J901" s="62">
        <v>22.967832</v>
      </c>
      <c r="K901" s="9" t="s">
        <v>236</v>
      </c>
      <c r="L901" s="9" t="s">
        <v>151</v>
      </c>
      <c r="M901" s="9" t="s">
        <v>1186</v>
      </c>
      <c r="N901" s="9" t="s">
        <v>1356</v>
      </c>
      <c r="O901" s="9">
        <v>2022</v>
      </c>
      <c r="P901" s="9"/>
      <c r="Q901" s="9"/>
      <c r="R901" s="9"/>
      <c r="S901" s="9"/>
      <c r="T901" s="9"/>
      <c r="U901" s="51"/>
      <c r="V901" s="9"/>
      <c r="W901" s="9"/>
      <c r="X901" s="57" t="s">
        <v>237</v>
      </c>
      <c r="Y901" s="62"/>
    </row>
    <row r="902" s="46" customFormat="1" ht="15" spans="1:25">
      <c r="A902" s="51">
        <v>895</v>
      </c>
      <c r="B902" s="62" t="s">
        <v>950</v>
      </c>
      <c r="C902" s="62" t="s">
        <v>951</v>
      </c>
      <c r="D902" s="62" t="s">
        <v>957</v>
      </c>
      <c r="E902" s="62" t="s">
        <v>1360</v>
      </c>
      <c r="F902" s="62">
        <v>82</v>
      </c>
      <c r="G902" s="62">
        <v>602</v>
      </c>
      <c r="H902" s="62">
        <v>447</v>
      </c>
      <c r="I902" s="62">
        <v>115.364449</v>
      </c>
      <c r="J902" s="62">
        <v>22.970608</v>
      </c>
      <c r="K902" s="9" t="s">
        <v>151</v>
      </c>
      <c r="L902" s="9" t="s">
        <v>151</v>
      </c>
      <c r="M902" s="9" t="s">
        <v>1186</v>
      </c>
      <c r="N902" s="9" t="s">
        <v>1356</v>
      </c>
      <c r="O902" s="9">
        <v>2022</v>
      </c>
      <c r="P902" s="9"/>
      <c r="Q902" s="9"/>
      <c r="R902" s="9"/>
      <c r="S902" s="9"/>
      <c r="T902" s="9"/>
      <c r="U902" s="51"/>
      <c r="V902" s="9" t="s">
        <v>955</v>
      </c>
      <c r="W902" s="9" t="s">
        <v>1153</v>
      </c>
      <c r="X902" s="57" t="s">
        <v>237</v>
      </c>
      <c r="Y902" s="62"/>
    </row>
    <row r="903" s="46" customFormat="1" ht="15" spans="1:25">
      <c r="A903" s="51">
        <v>896</v>
      </c>
      <c r="B903" s="62" t="s">
        <v>950</v>
      </c>
      <c r="C903" s="62" t="s">
        <v>951</v>
      </c>
      <c r="D903" s="62" t="s">
        <v>957</v>
      </c>
      <c r="E903" s="62" t="s">
        <v>1361</v>
      </c>
      <c r="F903" s="62">
        <v>22</v>
      </c>
      <c r="G903" s="62">
        <v>123</v>
      </c>
      <c r="H903" s="62">
        <v>72</v>
      </c>
      <c r="I903" s="62">
        <v>115.364221</v>
      </c>
      <c r="J903" s="62">
        <v>22.969585</v>
      </c>
      <c r="K903" s="9" t="s">
        <v>236</v>
      </c>
      <c r="L903" s="9" t="s">
        <v>151</v>
      </c>
      <c r="M903" s="9" t="s">
        <v>1186</v>
      </c>
      <c r="N903" s="9" t="s">
        <v>1356</v>
      </c>
      <c r="O903" s="9">
        <v>2022</v>
      </c>
      <c r="P903" s="9"/>
      <c r="Q903" s="9"/>
      <c r="R903" s="9"/>
      <c r="S903" s="9"/>
      <c r="T903" s="9"/>
      <c r="U903" s="51"/>
      <c r="V903" s="9"/>
      <c r="W903" s="9"/>
      <c r="X903" s="57" t="s">
        <v>237</v>
      </c>
      <c r="Y903" s="62"/>
    </row>
    <row r="904" s="46" customFormat="1" ht="15" spans="1:25">
      <c r="A904" s="51">
        <v>897</v>
      </c>
      <c r="B904" s="62" t="s">
        <v>950</v>
      </c>
      <c r="C904" s="62" t="s">
        <v>951</v>
      </c>
      <c r="D904" s="62" t="s">
        <v>957</v>
      </c>
      <c r="E904" s="62" t="s">
        <v>1362</v>
      </c>
      <c r="F904" s="62">
        <v>43</v>
      </c>
      <c r="G904" s="62">
        <v>252</v>
      </c>
      <c r="H904" s="62">
        <v>113</v>
      </c>
      <c r="I904" s="62">
        <v>115.369241</v>
      </c>
      <c r="J904" s="62">
        <v>22.965878</v>
      </c>
      <c r="K904" s="9" t="s">
        <v>236</v>
      </c>
      <c r="L904" s="9" t="s">
        <v>151</v>
      </c>
      <c r="M904" s="9" t="s">
        <v>1186</v>
      </c>
      <c r="N904" s="9" t="s">
        <v>1356</v>
      </c>
      <c r="O904" s="9">
        <v>2022</v>
      </c>
      <c r="P904" s="9"/>
      <c r="Q904" s="9"/>
      <c r="R904" s="9"/>
      <c r="S904" s="9"/>
      <c r="T904" s="9"/>
      <c r="U904" s="51"/>
      <c r="V904" s="9"/>
      <c r="W904" s="9"/>
      <c r="X904" s="57" t="s">
        <v>237</v>
      </c>
      <c r="Y904" s="62"/>
    </row>
    <row r="905" s="46" customFormat="1" ht="15" spans="1:25">
      <c r="A905" s="51">
        <v>898</v>
      </c>
      <c r="B905" s="62" t="s">
        <v>950</v>
      </c>
      <c r="C905" s="62" t="s">
        <v>951</v>
      </c>
      <c r="D905" s="62" t="s">
        <v>957</v>
      </c>
      <c r="E905" s="62" t="s">
        <v>1217</v>
      </c>
      <c r="F905" s="62">
        <v>102</v>
      </c>
      <c r="G905" s="62">
        <v>808</v>
      </c>
      <c r="H905" s="62">
        <v>648</v>
      </c>
      <c r="I905" s="62">
        <v>115.36791444</v>
      </c>
      <c r="J905" s="62">
        <v>22.96755083</v>
      </c>
      <c r="K905" s="9" t="s">
        <v>151</v>
      </c>
      <c r="L905" s="9" t="s">
        <v>151</v>
      </c>
      <c r="M905" s="9" t="s">
        <v>1186</v>
      </c>
      <c r="N905" s="9" t="s">
        <v>1356</v>
      </c>
      <c r="O905" s="9">
        <v>2022</v>
      </c>
      <c r="P905" s="9"/>
      <c r="Q905" s="9"/>
      <c r="R905" s="9"/>
      <c r="S905" s="9"/>
      <c r="T905" s="9"/>
      <c r="U905" s="51"/>
      <c r="V905" s="9" t="s">
        <v>955</v>
      </c>
      <c r="W905" s="9" t="s">
        <v>158</v>
      </c>
      <c r="X905" s="57" t="s">
        <v>237</v>
      </c>
      <c r="Y905" s="62"/>
    </row>
    <row r="906" s="46" customFormat="1" ht="15" spans="1:25">
      <c r="A906" s="51">
        <v>899</v>
      </c>
      <c r="B906" s="62" t="s">
        <v>950</v>
      </c>
      <c r="C906" s="62" t="s">
        <v>951</v>
      </c>
      <c r="D906" s="62" t="s">
        <v>957</v>
      </c>
      <c r="E906" s="62" t="s">
        <v>1363</v>
      </c>
      <c r="F906" s="62">
        <v>53</v>
      </c>
      <c r="G906" s="62">
        <v>288</v>
      </c>
      <c r="H906" s="62">
        <v>222</v>
      </c>
      <c r="I906" s="62">
        <v>115.36238181</v>
      </c>
      <c r="J906" s="62">
        <v>22.970603313</v>
      </c>
      <c r="K906" s="9" t="s">
        <v>158</v>
      </c>
      <c r="L906" s="9" t="s">
        <v>151</v>
      </c>
      <c r="M906" s="9" t="s">
        <v>1186</v>
      </c>
      <c r="N906" s="9" t="s">
        <v>1356</v>
      </c>
      <c r="O906" s="9">
        <v>2022</v>
      </c>
      <c r="P906" s="9"/>
      <c r="Q906" s="9"/>
      <c r="R906" s="9"/>
      <c r="S906" s="9"/>
      <c r="T906" s="9"/>
      <c r="U906" s="51"/>
      <c r="V906" s="9"/>
      <c r="W906" s="9"/>
      <c r="X906" s="57" t="s">
        <v>237</v>
      </c>
      <c r="Y906" s="62"/>
    </row>
    <row r="907" s="46" customFormat="1" ht="15" spans="1:25">
      <c r="A907" s="51">
        <v>900</v>
      </c>
      <c r="B907" s="62" t="s">
        <v>950</v>
      </c>
      <c r="C907" s="62" t="s">
        <v>951</v>
      </c>
      <c r="D907" s="62" t="s">
        <v>957</v>
      </c>
      <c r="E907" s="62" t="s">
        <v>1364</v>
      </c>
      <c r="F907" s="62">
        <v>33</v>
      </c>
      <c r="G907" s="62">
        <v>132</v>
      </c>
      <c r="H907" s="62">
        <v>70</v>
      </c>
      <c r="I907" s="62">
        <v>115.361576</v>
      </c>
      <c r="J907" s="62">
        <v>22.971188</v>
      </c>
      <c r="K907" s="9" t="s">
        <v>236</v>
      </c>
      <c r="L907" s="9" t="s">
        <v>151</v>
      </c>
      <c r="M907" s="9" t="s">
        <v>1186</v>
      </c>
      <c r="N907" s="9" t="s">
        <v>1356</v>
      </c>
      <c r="O907" s="9">
        <v>2022</v>
      </c>
      <c r="P907" s="9"/>
      <c r="Q907" s="9"/>
      <c r="R907" s="9"/>
      <c r="S907" s="9"/>
      <c r="T907" s="9"/>
      <c r="U907" s="51"/>
      <c r="V907" s="9"/>
      <c r="W907" s="9"/>
      <c r="X907" s="57" t="s">
        <v>237</v>
      </c>
      <c r="Y907" s="62"/>
    </row>
    <row r="908" s="46" customFormat="1" ht="15" spans="1:25">
      <c r="A908" s="51">
        <v>901</v>
      </c>
      <c r="B908" s="62" t="s">
        <v>950</v>
      </c>
      <c r="C908" s="62" t="s">
        <v>951</v>
      </c>
      <c r="D908" s="62" t="s">
        <v>1213</v>
      </c>
      <c r="E908" s="62" t="s">
        <v>1365</v>
      </c>
      <c r="F908" s="62">
        <v>9</v>
      </c>
      <c r="G908" s="62">
        <v>60</v>
      </c>
      <c r="H908" s="62">
        <v>9</v>
      </c>
      <c r="I908" s="62">
        <v>115.284254</v>
      </c>
      <c r="J908" s="62">
        <v>22.946224</v>
      </c>
      <c r="K908" s="9" t="s">
        <v>236</v>
      </c>
      <c r="L908" s="9" t="s">
        <v>151</v>
      </c>
      <c r="M908" s="9" t="s">
        <v>1186</v>
      </c>
      <c r="N908" s="62" t="s">
        <v>1187</v>
      </c>
      <c r="O908" s="62">
        <v>2021</v>
      </c>
      <c r="P908" s="9"/>
      <c r="Q908" s="9"/>
      <c r="R908" s="9"/>
      <c r="S908" s="9"/>
      <c r="T908" s="9"/>
      <c r="U908" s="51"/>
      <c r="V908" s="9"/>
      <c r="W908" s="9"/>
      <c r="X908" s="54" t="s">
        <v>156</v>
      </c>
      <c r="Y908" s="30"/>
    </row>
    <row r="909" s="46" customFormat="1" ht="15" spans="1:25">
      <c r="A909" s="51">
        <v>902</v>
      </c>
      <c r="B909" s="62" t="s">
        <v>950</v>
      </c>
      <c r="C909" s="62" t="s">
        <v>951</v>
      </c>
      <c r="D909" s="62" t="s">
        <v>1366</v>
      </c>
      <c r="E909" s="62" t="s">
        <v>1367</v>
      </c>
      <c r="F909" s="62">
        <v>96</v>
      </c>
      <c r="G909" s="62">
        <v>602</v>
      </c>
      <c r="H909" s="62">
        <v>114</v>
      </c>
      <c r="I909" s="62">
        <v>115.322557</v>
      </c>
      <c r="J909" s="62">
        <v>23.010931</v>
      </c>
      <c r="K909" s="9" t="s">
        <v>236</v>
      </c>
      <c r="L909" s="9" t="s">
        <v>151</v>
      </c>
      <c r="M909" s="9" t="s">
        <v>1186</v>
      </c>
      <c r="N909" s="9" t="s">
        <v>1356</v>
      </c>
      <c r="O909" s="9">
        <v>2022</v>
      </c>
      <c r="P909" s="9"/>
      <c r="Q909" s="9"/>
      <c r="R909" s="9"/>
      <c r="S909" s="9"/>
      <c r="T909" s="9"/>
      <c r="U909" s="51"/>
      <c r="V909" s="9"/>
      <c r="W909" s="9"/>
      <c r="X909" s="57" t="s">
        <v>237</v>
      </c>
      <c r="Y909" s="62"/>
    </row>
    <row r="910" s="46" customFormat="1" ht="15" spans="1:25">
      <c r="A910" s="51">
        <v>903</v>
      </c>
      <c r="B910" s="62" t="s">
        <v>950</v>
      </c>
      <c r="C910" s="62" t="s">
        <v>951</v>
      </c>
      <c r="D910" s="62" t="s">
        <v>1366</v>
      </c>
      <c r="E910" s="62" t="s">
        <v>1368</v>
      </c>
      <c r="F910" s="62">
        <v>41</v>
      </c>
      <c r="G910" s="62">
        <v>244</v>
      </c>
      <c r="H910" s="62">
        <v>74</v>
      </c>
      <c r="I910" s="62">
        <v>115.360674</v>
      </c>
      <c r="J910" s="62">
        <v>23.013963</v>
      </c>
      <c r="K910" s="9" t="s">
        <v>236</v>
      </c>
      <c r="L910" s="9" t="s">
        <v>151</v>
      </c>
      <c r="M910" s="9" t="s">
        <v>1186</v>
      </c>
      <c r="N910" s="9" t="s">
        <v>1356</v>
      </c>
      <c r="O910" s="9">
        <v>2022</v>
      </c>
      <c r="P910" s="9"/>
      <c r="Q910" s="9"/>
      <c r="R910" s="9"/>
      <c r="S910" s="9"/>
      <c r="T910" s="9"/>
      <c r="U910" s="51"/>
      <c r="V910" s="9"/>
      <c r="W910" s="9"/>
      <c r="X910" s="57" t="s">
        <v>237</v>
      </c>
      <c r="Y910" s="62"/>
    </row>
    <row r="911" s="46" customFormat="1" ht="15" spans="1:25">
      <c r="A911" s="51">
        <v>904</v>
      </c>
      <c r="B911" s="62" t="s">
        <v>950</v>
      </c>
      <c r="C911" s="62" t="s">
        <v>951</v>
      </c>
      <c r="D911" s="62" t="s">
        <v>1366</v>
      </c>
      <c r="E911" s="62" t="s">
        <v>1369</v>
      </c>
      <c r="F911" s="62">
        <v>74</v>
      </c>
      <c r="G911" s="62">
        <v>1005</v>
      </c>
      <c r="H911" s="62">
        <v>100</v>
      </c>
      <c r="I911" s="62">
        <v>115.361709</v>
      </c>
      <c r="J911" s="62">
        <v>23.006489</v>
      </c>
      <c r="K911" s="9" t="s">
        <v>236</v>
      </c>
      <c r="L911" s="9" t="s">
        <v>151</v>
      </c>
      <c r="M911" s="9" t="s">
        <v>1186</v>
      </c>
      <c r="N911" s="9" t="s">
        <v>1356</v>
      </c>
      <c r="O911" s="9">
        <v>2022</v>
      </c>
      <c r="P911" s="9"/>
      <c r="Q911" s="9"/>
      <c r="R911" s="9"/>
      <c r="S911" s="9"/>
      <c r="T911" s="9"/>
      <c r="U911" s="51"/>
      <c r="V911" s="9"/>
      <c r="W911" s="9"/>
      <c r="X911" s="57" t="s">
        <v>237</v>
      </c>
      <c r="Y911" s="62"/>
    </row>
    <row r="912" s="46" customFormat="1" ht="15" spans="1:25">
      <c r="A912" s="51">
        <v>905</v>
      </c>
      <c r="B912" s="62" t="s">
        <v>950</v>
      </c>
      <c r="C912" s="62" t="s">
        <v>951</v>
      </c>
      <c r="D912" s="62" t="s">
        <v>1370</v>
      </c>
      <c r="E912" s="62" t="s">
        <v>1365</v>
      </c>
      <c r="F912" s="62">
        <v>92</v>
      </c>
      <c r="G912" s="62">
        <v>580</v>
      </c>
      <c r="H912" s="62">
        <v>291</v>
      </c>
      <c r="I912" s="62">
        <v>115.284254</v>
      </c>
      <c r="J912" s="62">
        <v>22.946224</v>
      </c>
      <c r="K912" s="9" t="s">
        <v>158</v>
      </c>
      <c r="L912" s="9" t="s">
        <v>151</v>
      </c>
      <c r="M912" s="9" t="s">
        <v>1186</v>
      </c>
      <c r="N912" s="9" t="s">
        <v>1356</v>
      </c>
      <c r="O912" s="9">
        <v>2022</v>
      </c>
      <c r="P912" s="9"/>
      <c r="Q912" s="9"/>
      <c r="R912" s="9"/>
      <c r="S912" s="9"/>
      <c r="T912" s="9"/>
      <c r="U912" s="51"/>
      <c r="V912" s="9"/>
      <c r="W912" s="9"/>
      <c r="X912" s="57" t="s">
        <v>237</v>
      </c>
      <c r="Y912" s="62"/>
    </row>
    <row r="913" s="46" customFormat="1" ht="15" spans="1:25">
      <c r="A913" s="51">
        <v>906</v>
      </c>
      <c r="B913" s="62" t="s">
        <v>950</v>
      </c>
      <c r="C913" s="62" t="s">
        <v>951</v>
      </c>
      <c r="D913" s="62" t="s">
        <v>1198</v>
      </c>
      <c r="E913" s="62" t="s">
        <v>1371</v>
      </c>
      <c r="F913" s="62">
        <v>147</v>
      </c>
      <c r="G913" s="62">
        <v>662</v>
      </c>
      <c r="H913" s="62">
        <v>725</v>
      </c>
      <c r="I913" s="62">
        <v>115.36180359</v>
      </c>
      <c r="J913" s="62">
        <v>22.96141912</v>
      </c>
      <c r="K913" s="9" t="s">
        <v>151</v>
      </c>
      <c r="L913" s="9" t="s">
        <v>151</v>
      </c>
      <c r="M913" s="9" t="s">
        <v>1372</v>
      </c>
      <c r="N913" s="9" t="s">
        <v>1356</v>
      </c>
      <c r="O913" s="9">
        <v>2022</v>
      </c>
      <c r="P913" s="9"/>
      <c r="Q913" s="9"/>
      <c r="R913" s="9"/>
      <c r="S913" s="9"/>
      <c r="T913" s="9"/>
      <c r="U913" s="51"/>
      <c r="V913" s="9" t="s">
        <v>955</v>
      </c>
      <c r="W913" s="9" t="s">
        <v>158</v>
      </c>
      <c r="X913" s="57" t="s">
        <v>237</v>
      </c>
      <c r="Y913" s="62"/>
    </row>
    <row r="914" s="46" customFormat="1" ht="15" spans="1:25">
      <c r="A914" s="51">
        <v>907</v>
      </c>
      <c r="B914" s="62" t="s">
        <v>950</v>
      </c>
      <c r="C914" s="62" t="s">
        <v>951</v>
      </c>
      <c r="D914" s="62" t="s">
        <v>1373</v>
      </c>
      <c r="E914" s="62" t="s">
        <v>1374</v>
      </c>
      <c r="F914" s="62">
        <v>435</v>
      </c>
      <c r="G914" s="62">
        <v>2598</v>
      </c>
      <c r="H914" s="62">
        <v>1695</v>
      </c>
      <c r="I914" s="62">
        <v>115.380947</v>
      </c>
      <c r="J914" s="62">
        <v>22.992524</v>
      </c>
      <c r="K914" s="9" t="s">
        <v>151</v>
      </c>
      <c r="L914" s="9" t="s">
        <v>151</v>
      </c>
      <c r="M914" s="9" t="s">
        <v>1186</v>
      </c>
      <c r="N914" s="9" t="s">
        <v>1356</v>
      </c>
      <c r="O914" s="9">
        <v>2022</v>
      </c>
      <c r="P914" s="9"/>
      <c r="Q914" s="9"/>
      <c r="R914" s="9"/>
      <c r="S914" s="9"/>
      <c r="T914" s="9"/>
      <c r="U914" s="51"/>
      <c r="V914" s="9" t="s">
        <v>955</v>
      </c>
      <c r="W914" s="9" t="s">
        <v>1350</v>
      </c>
      <c r="X914" s="57" t="s">
        <v>237</v>
      </c>
      <c r="Y914" s="62"/>
    </row>
    <row r="915" s="46" customFormat="1" ht="15" spans="1:25">
      <c r="A915" s="51">
        <v>908</v>
      </c>
      <c r="B915" s="62" t="s">
        <v>950</v>
      </c>
      <c r="C915" s="62" t="s">
        <v>951</v>
      </c>
      <c r="D915" s="62" t="s">
        <v>1373</v>
      </c>
      <c r="E915" s="62" t="s">
        <v>1375</v>
      </c>
      <c r="F915" s="62">
        <v>269</v>
      </c>
      <c r="G915" s="62">
        <v>1392</v>
      </c>
      <c r="H915" s="62">
        <v>153</v>
      </c>
      <c r="I915" s="62">
        <v>115.38392</v>
      </c>
      <c r="J915" s="62">
        <v>22.996802</v>
      </c>
      <c r="K915" s="9" t="s">
        <v>236</v>
      </c>
      <c r="L915" s="9" t="s">
        <v>151</v>
      </c>
      <c r="M915" s="9" t="s">
        <v>1186</v>
      </c>
      <c r="N915" s="9" t="s">
        <v>1356</v>
      </c>
      <c r="O915" s="9">
        <v>2022</v>
      </c>
      <c r="P915" s="9"/>
      <c r="Q915" s="9"/>
      <c r="R915" s="9"/>
      <c r="S915" s="9"/>
      <c r="T915" s="9"/>
      <c r="U915" s="51"/>
      <c r="V915" s="9"/>
      <c r="W915" s="9"/>
      <c r="X915" s="57" t="s">
        <v>237</v>
      </c>
      <c r="Y915" s="62"/>
    </row>
    <row r="916" s="46" customFormat="1" ht="15" spans="1:25">
      <c r="A916" s="51">
        <v>909</v>
      </c>
      <c r="B916" s="62" t="s">
        <v>950</v>
      </c>
      <c r="C916" s="62" t="s">
        <v>951</v>
      </c>
      <c r="D916" s="62" t="s">
        <v>1373</v>
      </c>
      <c r="E916" s="62" t="s">
        <v>1376</v>
      </c>
      <c r="F916" s="62">
        <v>276</v>
      </c>
      <c r="G916" s="62">
        <v>1488</v>
      </c>
      <c r="H916" s="62">
        <v>521</v>
      </c>
      <c r="I916" s="62">
        <v>115.384869</v>
      </c>
      <c r="J916" s="62">
        <v>22.994667</v>
      </c>
      <c r="K916" s="9" t="s">
        <v>151</v>
      </c>
      <c r="L916" s="9" t="s">
        <v>151</v>
      </c>
      <c r="M916" s="9" t="s">
        <v>1186</v>
      </c>
      <c r="N916" s="9" t="s">
        <v>1356</v>
      </c>
      <c r="O916" s="9">
        <v>2022</v>
      </c>
      <c r="P916" s="9"/>
      <c r="Q916" s="9"/>
      <c r="R916" s="9"/>
      <c r="S916" s="9"/>
      <c r="T916" s="9"/>
      <c r="U916" s="51"/>
      <c r="V916" s="9" t="s">
        <v>955</v>
      </c>
      <c r="W916" s="9" t="s">
        <v>158</v>
      </c>
      <c r="X916" s="57" t="s">
        <v>237</v>
      </c>
      <c r="Y916" s="62"/>
    </row>
    <row r="917" s="46" customFormat="1" ht="15" spans="1:25">
      <c r="A917" s="51">
        <v>910</v>
      </c>
      <c r="B917" s="62" t="s">
        <v>950</v>
      </c>
      <c r="C917" s="62" t="s">
        <v>951</v>
      </c>
      <c r="D917" s="62" t="s">
        <v>959</v>
      </c>
      <c r="E917" s="62" t="s">
        <v>1377</v>
      </c>
      <c r="F917" s="62">
        <v>73</v>
      </c>
      <c r="G917" s="62">
        <v>500</v>
      </c>
      <c r="H917" s="62">
        <v>120</v>
      </c>
      <c r="I917" s="62">
        <v>115.375871</v>
      </c>
      <c r="J917" s="62">
        <v>22.95315</v>
      </c>
      <c r="K917" s="9" t="s">
        <v>236</v>
      </c>
      <c r="L917" s="9" t="s">
        <v>151</v>
      </c>
      <c r="M917" s="9" t="s">
        <v>1186</v>
      </c>
      <c r="N917" s="9" t="s">
        <v>1356</v>
      </c>
      <c r="O917" s="9">
        <v>2022</v>
      </c>
      <c r="P917" s="9"/>
      <c r="Q917" s="9"/>
      <c r="R917" s="9"/>
      <c r="S917" s="9"/>
      <c r="T917" s="9"/>
      <c r="U917" s="51"/>
      <c r="V917" s="9" t="s">
        <v>955</v>
      </c>
      <c r="W917" s="9" t="s">
        <v>236</v>
      </c>
      <c r="X917" s="57" t="s">
        <v>237</v>
      </c>
      <c r="Y917" s="62"/>
    </row>
    <row r="918" s="46" customFormat="1" ht="15" spans="1:25">
      <c r="A918" s="51">
        <v>911</v>
      </c>
      <c r="B918" s="62" t="s">
        <v>950</v>
      </c>
      <c r="C918" s="62" t="s">
        <v>951</v>
      </c>
      <c r="D918" s="62" t="s">
        <v>959</v>
      </c>
      <c r="E918" s="62" t="s">
        <v>1378</v>
      </c>
      <c r="F918" s="62">
        <v>100</v>
      </c>
      <c r="G918" s="62">
        <v>600</v>
      </c>
      <c r="H918" s="62">
        <v>100</v>
      </c>
      <c r="I918" s="62">
        <v>115.36668</v>
      </c>
      <c r="J918" s="62">
        <v>22.95695</v>
      </c>
      <c r="K918" s="9" t="s">
        <v>236</v>
      </c>
      <c r="L918" s="9" t="s">
        <v>151</v>
      </c>
      <c r="M918" s="9" t="s">
        <v>1186</v>
      </c>
      <c r="N918" s="9" t="s">
        <v>1356</v>
      </c>
      <c r="O918" s="9">
        <v>2022</v>
      </c>
      <c r="P918" s="9"/>
      <c r="Q918" s="9"/>
      <c r="R918" s="9"/>
      <c r="S918" s="9"/>
      <c r="T918" s="9"/>
      <c r="U918" s="51"/>
      <c r="V918" s="9"/>
      <c r="W918" s="9"/>
      <c r="X918" s="57" t="s">
        <v>237</v>
      </c>
      <c r="Y918" s="62"/>
    </row>
    <row r="919" s="46" customFormat="1" ht="15" spans="1:25">
      <c r="A919" s="51">
        <v>912</v>
      </c>
      <c r="B919" s="62" t="s">
        <v>950</v>
      </c>
      <c r="C919" s="62" t="s">
        <v>951</v>
      </c>
      <c r="D919" s="62" t="s">
        <v>1379</v>
      </c>
      <c r="E919" s="62" t="s">
        <v>1380</v>
      </c>
      <c r="F919" s="62">
        <v>247</v>
      </c>
      <c r="G919" s="62">
        <v>1313</v>
      </c>
      <c r="H919" s="62">
        <v>91</v>
      </c>
      <c r="I919" s="62">
        <v>115.396269</v>
      </c>
      <c r="J919" s="62">
        <v>22.96872</v>
      </c>
      <c r="K919" s="9" t="s">
        <v>236</v>
      </c>
      <c r="L919" s="9" t="s">
        <v>151</v>
      </c>
      <c r="M919" s="9" t="s">
        <v>1186</v>
      </c>
      <c r="N919" s="9" t="s">
        <v>1356</v>
      </c>
      <c r="O919" s="9">
        <v>2022</v>
      </c>
      <c r="P919" s="9"/>
      <c r="Q919" s="9"/>
      <c r="R919" s="9"/>
      <c r="S919" s="9"/>
      <c r="T919" s="9"/>
      <c r="U919" s="51"/>
      <c r="V919" s="9"/>
      <c r="W919" s="9"/>
      <c r="X919" s="57" t="s">
        <v>237</v>
      </c>
      <c r="Y919" s="62"/>
    </row>
    <row r="920" s="46" customFormat="1" ht="15" spans="1:25">
      <c r="A920" s="51">
        <v>913</v>
      </c>
      <c r="B920" s="62" t="s">
        <v>950</v>
      </c>
      <c r="C920" s="62" t="s">
        <v>951</v>
      </c>
      <c r="D920" s="62" t="s">
        <v>1379</v>
      </c>
      <c r="E920" s="62" t="s">
        <v>1381</v>
      </c>
      <c r="F920" s="62">
        <v>195</v>
      </c>
      <c r="G920" s="62">
        <v>1021</v>
      </c>
      <c r="H920" s="62">
        <v>564</v>
      </c>
      <c r="I920" s="62">
        <v>115.388388</v>
      </c>
      <c r="J920" s="62">
        <v>22.9724</v>
      </c>
      <c r="K920" s="9" t="s">
        <v>151</v>
      </c>
      <c r="L920" s="9" t="s">
        <v>151</v>
      </c>
      <c r="M920" s="9" t="s">
        <v>1186</v>
      </c>
      <c r="N920" s="9" t="s">
        <v>1356</v>
      </c>
      <c r="O920" s="9">
        <v>2022</v>
      </c>
      <c r="P920" s="9"/>
      <c r="Q920" s="9"/>
      <c r="R920" s="9"/>
      <c r="S920" s="9"/>
      <c r="T920" s="9"/>
      <c r="U920" s="51"/>
      <c r="V920" s="9" t="s">
        <v>955</v>
      </c>
      <c r="W920" s="9" t="s">
        <v>158</v>
      </c>
      <c r="X920" s="57" t="s">
        <v>237</v>
      </c>
      <c r="Y920" s="62"/>
    </row>
    <row r="921" s="46" customFormat="1" ht="15" spans="1:25">
      <c r="A921" s="51">
        <v>914</v>
      </c>
      <c r="B921" s="62" t="s">
        <v>950</v>
      </c>
      <c r="C921" s="62" t="s">
        <v>951</v>
      </c>
      <c r="D921" s="62" t="s">
        <v>1379</v>
      </c>
      <c r="E921" s="62" t="s">
        <v>1382</v>
      </c>
      <c r="F921" s="62">
        <v>178</v>
      </c>
      <c r="G921" s="62">
        <v>921</v>
      </c>
      <c r="H921" s="62">
        <v>277</v>
      </c>
      <c r="I921" s="62">
        <v>115.391423</v>
      </c>
      <c r="J921" s="62">
        <v>22.97591</v>
      </c>
      <c r="K921" s="9" t="s">
        <v>158</v>
      </c>
      <c r="L921" s="9" t="s">
        <v>151</v>
      </c>
      <c r="M921" s="9" t="s">
        <v>1186</v>
      </c>
      <c r="N921" s="9" t="s">
        <v>1356</v>
      </c>
      <c r="O921" s="9">
        <v>2022</v>
      </c>
      <c r="P921" s="9"/>
      <c r="Q921" s="9"/>
      <c r="R921" s="9"/>
      <c r="S921" s="9"/>
      <c r="T921" s="9"/>
      <c r="U921" s="51"/>
      <c r="V921" s="9"/>
      <c r="W921" s="9"/>
      <c r="X921" s="57" t="s">
        <v>237</v>
      </c>
      <c r="Y921" s="62"/>
    </row>
    <row r="922" s="46" customFormat="1" ht="15" spans="1:25">
      <c r="A922" s="51">
        <v>915</v>
      </c>
      <c r="B922" s="62" t="s">
        <v>950</v>
      </c>
      <c r="C922" s="62" t="s">
        <v>951</v>
      </c>
      <c r="D922" s="62" t="s">
        <v>1379</v>
      </c>
      <c r="E922" s="62" t="s">
        <v>1383</v>
      </c>
      <c r="F922" s="62">
        <v>203</v>
      </c>
      <c r="G922" s="62">
        <v>1185</v>
      </c>
      <c r="H922" s="62">
        <v>735</v>
      </c>
      <c r="I922" s="62">
        <v>115.385384</v>
      </c>
      <c r="J922" s="62">
        <v>22.974322</v>
      </c>
      <c r="K922" s="9" t="s">
        <v>151</v>
      </c>
      <c r="L922" s="9" t="s">
        <v>151</v>
      </c>
      <c r="M922" s="9" t="s">
        <v>1186</v>
      </c>
      <c r="N922" s="9" t="s">
        <v>1356</v>
      </c>
      <c r="O922" s="9">
        <v>2022</v>
      </c>
      <c r="P922" s="9"/>
      <c r="Q922" s="9"/>
      <c r="R922" s="9"/>
      <c r="S922" s="9"/>
      <c r="T922" s="9"/>
      <c r="U922" s="51"/>
      <c r="V922" s="9" t="s">
        <v>955</v>
      </c>
      <c r="W922" s="9" t="s">
        <v>158</v>
      </c>
      <c r="X922" s="57" t="s">
        <v>237</v>
      </c>
      <c r="Y922" s="62"/>
    </row>
    <row r="923" s="46" customFormat="1" ht="15" spans="1:25">
      <c r="A923" s="51">
        <v>916</v>
      </c>
      <c r="B923" s="62" t="s">
        <v>950</v>
      </c>
      <c r="C923" s="62" t="s">
        <v>951</v>
      </c>
      <c r="D923" s="62" t="s">
        <v>1379</v>
      </c>
      <c r="E923" s="62" t="s">
        <v>1384</v>
      </c>
      <c r="F923" s="62">
        <v>162</v>
      </c>
      <c r="G923" s="62">
        <v>779</v>
      </c>
      <c r="H923" s="62">
        <v>167</v>
      </c>
      <c r="I923" s="62">
        <v>115.391161</v>
      </c>
      <c r="J923" s="62">
        <v>22.971712</v>
      </c>
      <c r="K923" s="9" t="s">
        <v>236</v>
      </c>
      <c r="L923" s="9" t="s">
        <v>151</v>
      </c>
      <c r="M923" s="9" t="s">
        <v>1186</v>
      </c>
      <c r="N923" s="9" t="s">
        <v>1356</v>
      </c>
      <c r="O923" s="9">
        <v>2022</v>
      </c>
      <c r="P923" s="9"/>
      <c r="Q923" s="9"/>
      <c r="R923" s="9"/>
      <c r="S923" s="9"/>
      <c r="T923" s="9"/>
      <c r="U923" s="51"/>
      <c r="V923" s="9"/>
      <c r="W923" s="9"/>
      <c r="X923" s="57" t="s">
        <v>237</v>
      </c>
      <c r="Y923" s="62"/>
    </row>
    <row r="924" s="46" customFormat="1" ht="15" spans="1:25">
      <c r="A924" s="51">
        <v>917</v>
      </c>
      <c r="B924" s="62" t="s">
        <v>950</v>
      </c>
      <c r="C924" s="62" t="s">
        <v>1012</v>
      </c>
      <c r="D924" s="62" t="s">
        <v>1385</v>
      </c>
      <c r="E924" s="62" t="s">
        <v>1386</v>
      </c>
      <c r="F924" s="62">
        <v>83</v>
      </c>
      <c r="G924" s="62">
        <v>478</v>
      </c>
      <c r="H924" s="62">
        <v>285</v>
      </c>
      <c r="I924" s="62">
        <v>115.332069</v>
      </c>
      <c r="J924" s="62">
        <v>22.943782</v>
      </c>
      <c r="K924" s="9" t="s">
        <v>158</v>
      </c>
      <c r="L924" s="9" t="s">
        <v>151</v>
      </c>
      <c r="M924" s="9" t="s">
        <v>1200</v>
      </c>
      <c r="N924" s="9" t="s">
        <v>1356</v>
      </c>
      <c r="O924" s="61" t="s">
        <v>1387</v>
      </c>
      <c r="P924" s="9"/>
      <c r="Q924" s="9"/>
      <c r="R924" s="9"/>
      <c r="S924" s="9"/>
      <c r="T924" s="9"/>
      <c r="U924" s="51"/>
      <c r="V924" s="9"/>
      <c r="W924" s="9"/>
      <c r="X924" s="9" t="s">
        <v>1246</v>
      </c>
      <c r="Y924" s="62"/>
    </row>
    <row r="925" s="46" customFormat="1" ht="15" spans="1:25">
      <c r="A925" s="51">
        <v>918</v>
      </c>
      <c r="B925" s="62" t="s">
        <v>950</v>
      </c>
      <c r="C925" s="62" t="s">
        <v>993</v>
      </c>
      <c r="D925" s="62" t="s">
        <v>1349</v>
      </c>
      <c r="E925" s="62" t="s">
        <v>1388</v>
      </c>
      <c r="F925" s="62">
        <v>23</v>
      </c>
      <c r="G925" s="62">
        <v>192</v>
      </c>
      <c r="H925" s="62">
        <v>61</v>
      </c>
      <c r="I925" s="62">
        <v>115.477521</v>
      </c>
      <c r="J925" s="62">
        <v>23.115626</v>
      </c>
      <c r="K925" s="9" t="s">
        <v>236</v>
      </c>
      <c r="L925" s="9" t="s">
        <v>151</v>
      </c>
      <c r="M925" s="9" t="s">
        <v>1389</v>
      </c>
      <c r="N925" s="9" t="s">
        <v>1356</v>
      </c>
      <c r="O925" s="9">
        <v>2022</v>
      </c>
      <c r="P925" s="9"/>
      <c r="Q925" s="9"/>
      <c r="R925" s="9"/>
      <c r="S925" s="9"/>
      <c r="T925" s="9"/>
      <c r="U925" s="51"/>
      <c r="V925" s="9"/>
      <c r="W925" s="9"/>
      <c r="X925" s="57" t="s">
        <v>237</v>
      </c>
      <c r="Y925" s="62"/>
    </row>
    <row r="926" s="46" customFormat="1" ht="15" spans="1:25">
      <c r="A926" s="51">
        <v>919</v>
      </c>
      <c r="B926" s="62" t="s">
        <v>950</v>
      </c>
      <c r="C926" s="62" t="s">
        <v>993</v>
      </c>
      <c r="D926" s="62" t="s">
        <v>1178</v>
      </c>
      <c r="E926" s="62" t="s">
        <v>1145</v>
      </c>
      <c r="F926" s="62">
        <v>33</v>
      </c>
      <c r="G926" s="62">
        <v>240</v>
      </c>
      <c r="H926" s="62">
        <v>186</v>
      </c>
      <c r="I926" s="62">
        <v>115.479829</v>
      </c>
      <c r="J926" s="62">
        <v>23.090633</v>
      </c>
      <c r="K926" s="9" t="s">
        <v>236</v>
      </c>
      <c r="L926" s="9" t="s">
        <v>151</v>
      </c>
      <c r="M926" s="9" t="s">
        <v>1389</v>
      </c>
      <c r="N926" s="9" t="s">
        <v>1356</v>
      </c>
      <c r="O926" s="9">
        <v>2022</v>
      </c>
      <c r="P926" s="9"/>
      <c r="Q926" s="9"/>
      <c r="R926" s="9"/>
      <c r="S926" s="9"/>
      <c r="T926" s="9"/>
      <c r="U926" s="51"/>
      <c r="V926" s="9" t="s">
        <v>955</v>
      </c>
      <c r="W926" s="62" t="s">
        <v>236</v>
      </c>
      <c r="X926" s="57" t="s">
        <v>237</v>
      </c>
      <c r="Y926" s="62"/>
    </row>
    <row r="927" s="46" customFormat="1" ht="15" spans="1:25">
      <c r="A927" s="51">
        <v>920</v>
      </c>
      <c r="B927" s="62" t="s">
        <v>950</v>
      </c>
      <c r="C927" s="62" t="s">
        <v>1012</v>
      </c>
      <c r="D927" s="62" t="s">
        <v>1249</v>
      </c>
      <c r="E927" s="62" t="s">
        <v>1390</v>
      </c>
      <c r="F927" s="62">
        <v>38</v>
      </c>
      <c r="G927" s="62">
        <v>226</v>
      </c>
      <c r="H927" s="62">
        <v>136</v>
      </c>
      <c r="I927" s="62">
        <v>115.34353</v>
      </c>
      <c r="J927" s="62">
        <v>22.951407</v>
      </c>
      <c r="K927" s="9" t="s">
        <v>236</v>
      </c>
      <c r="L927" s="9" t="s">
        <v>151</v>
      </c>
      <c r="M927" s="9" t="s">
        <v>1200</v>
      </c>
      <c r="N927" s="9" t="s">
        <v>1356</v>
      </c>
      <c r="O927" s="61" t="s">
        <v>1387</v>
      </c>
      <c r="P927" s="9"/>
      <c r="Q927" s="9"/>
      <c r="R927" s="9"/>
      <c r="S927" s="9"/>
      <c r="T927" s="9"/>
      <c r="U927" s="51"/>
      <c r="V927" s="9"/>
      <c r="W927" s="9"/>
      <c r="X927" s="9" t="s">
        <v>1246</v>
      </c>
      <c r="Y927" s="62"/>
    </row>
    <row r="928" s="46" customFormat="1" ht="15" spans="1:25">
      <c r="A928" s="51">
        <v>921</v>
      </c>
      <c r="B928" s="62" t="s">
        <v>950</v>
      </c>
      <c r="C928" s="62" t="s">
        <v>1039</v>
      </c>
      <c r="D928" s="62" t="s">
        <v>1275</v>
      </c>
      <c r="E928" s="62" t="s">
        <v>1391</v>
      </c>
      <c r="F928" s="62">
        <v>26</v>
      </c>
      <c r="G928" s="62">
        <v>111</v>
      </c>
      <c r="H928" s="62">
        <v>67</v>
      </c>
      <c r="I928" s="62">
        <v>115.418019</v>
      </c>
      <c r="J928" s="62">
        <v>23.155752</v>
      </c>
      <c r="K928" s="9" t="s">
        <v>236</v>
      </c>
      <c r="L928" s="9" t="s">
        <v>151</v>
      </c>
      <c r="M928" s="9" t="s">
        <v>1392</v>
      </c>
      <c r="N928" s="9" t="s">
        <v>1356</v>
      </c>
      <c r="O928" s="9">
        <v>2022</v>
      </c>
      <c r="P928" s="9"/>
      <c r="Q928" s="9"/>
      <c r="R928" s="9"/>
      <c r="S928" s="9"/>
      <c r="T928" s="9"/>
      <c r="U928" s="51"/>
      <c r="V928" s="9" t="s">
        <v>955</v>
      </c>
      <c r="W928" s="9" t="s">
        <v>236</v>
      </c>
      <c r="X928" s="57" t="s">
        <v>237</v>
      </c>
      <c r="Y928" s="62"/>
    </row>
    <row r="929" s="46" customFormat="1" ht="15" spans="1:25">
      <c r="A929" s="51">
        <v>922</v>
      </c>
      <c r="B929" s="62" t="s">
        <v>950</v>
      </c>
      <c r="C929" s="62" t="s">
        <v>1039</v>
      </c>
      <c r="D929" s="62" t="s">
        <v>1275</v>
      </c>
      <c r="E929" s="62" t="s">
        <v>1393</v>
      </c>
      <c r="F929" s="62">
        <v>21</v>
      </c>
      <c r="G929" s="62">
        <v>91</v>
      </c>
      <c r="H929" s="62">
        <v>54</v>
      </c>
      <c r="I929" s="62">
        <v>115.418789</v>
      </c>
      <c r="J929" s="62">
        <v>23.156325</v>
      </c>
      <c r="K929" s="9" t="s">
        <v>236</v>
      </c>
      <c r="L929" s="9" t="s">
        <v>151</v>
      </c>
      <c r="M929" s="9" t="s">
        <v>1392</v>
      </c>
      <c r="N929" s="9" t="s">
        <v>1356</v>
      </c>
      <c r="O929" s="9">
        <v>2022</v>
      </c>
      <c r="P929" s="9"/>
      <c r="Q929" s="9"/>
      <c r="R929" s="9"/>
      <c r="S929" s="9"/>
      <c r="T929" s="9"/>
      <c r="U929" s="51"/>
      <c r="V929" s="9"/>
      <c r="W929" s="9"/>
      <c r="X929" s="57" t="s">
        <v>237</v>
      </c>
      <c r="Y929" s="62"/>
    </row>
    <row r="930" s="46" customFormat="1" ht="15" spans="1:25">
      <c r="A930" s="51">
        <v>923</v>
      </c>
      <c r="B930" s="62" t="s">
        <v>950</v>
      </c>
      <c r="C930" s="62" t="s">
        <v>1039</v>
      </c>
      <c r="D930" s="62" t="s">
        <v>1275</v>
      </c>
      <c r="E930" s="62" t="s">
        <v>1394</v>
      </c>
      <c r="F930" s="62">
        <v>18</v>
      </c>
      <c r="G930" s="62">
        <v>68</v>
      </c>
      <c r="H930" s="62">
        <v>48</v>
      </c>
      <c r="I930" s="62">
        <v>115.421492</v>
      </c>
      <c r="J930" s="62">
        <v>23.152581</v>
      </c>
      <c r="K930" s="9" t="s">
        <v>236</v>
      </c>
      <c r="L930" s="9" t="s">
        <v>151</v>
      </c>
      <c r="M930" s="9" t="s">
        <v>1392</v>
      </c>
      <c r="N930" s="9" t="s">
        <v>1356</v>
      </c>
      <c r="O930" s="9">
        <v>2022</v>
      </c>
      <c r="P930" s="9"/>
      <c r="Q930" s="9"/>
      <c r="R930" s="9"/>
      <c r="S930" s="9"/>
      <c r="T930" s="9"/>
      <c r="U930" s="51"/>
      <c r="V930" s="9"/>
      <c r="W930" s="9"/>
      <c r="X930" s="57" t="s">
        <v>237</v>
      </c>
      <c r="Y930" s="62"/>
    </row>
    <row r="931" s="46" customFormat="1" ht="15" spans="1:25">
      <c r="A931" s="51">
        <v>924</v>
      </c>
      <c r="B931" s="62" t="s">
        <v>950</v>
      </c>
      <c r="C931" s="62" t="s">
        <v>1039</v>
      </c>
      <c r="D931" s="62" t="s">
        <v>1275</v>
      </c>
      <c r="E931" s="62" t="s">
        <v>1395</v>
      </c>
      <c r="F931" s="62">
        <v>20</v>
      </c>
      <c r="G931" s="62">
        <v>86</v>
      </c>
      <c r="H931" s="62">
        <v>61</v>
      </c>
      <c r="I931" s="62">
        <v>115.416221</v>
      </c>
      <c r="J931" s="62">
        <v>23.153219</v>
      </c>
      <c r="K931" s="9" t="s">
        <v>236</v>
      </c>
      <c r="L931" s="9" t="s">
        <v>151</v>
      </c>
      <c r="M931" s="9" t="s">
        <v>1392</v>
      </c>
      <c r="N931" s="9" t="s">
        <v>1356</v>
      </c>
      <c r="O931" s="9">
        <v>2022</v>
      </c>
      <c r="P931" s="9"/>
      <c r="Q931" s="9"/>
      <c r="R931" s="9"/>
      <c r="S931" s="9"/>
      <c r="T931" s="9"/>
      <c r="U931" s="51"/>
      <c r="V931" s="9"/>
      <c r="W931" s="9"/>
      <c r="X931" s="57" t="s">
        <v>237</v>
      </c>
      <c r="Y931" s="62"/>
    </row>
    <row r="932" s="46" customFormat="1" ht="15" spans="1:25">
      <c r="A932" s="51">
        <v>925</v>
      </c>
      <c r="B932" s="62" t="s">
        <v>950</v>
      </c>
      <c r="C932" s="62" t="s">
        <v>1039</v>
      </c>
      <c r="D932" s="62" t="s">
        <v>1275</v>
      </c>
      <c r="E932" s="62" t="s">
        <v>1365</v>
      </c>
      <c r="F932" s="62">
        <v>19</v>
      </c>
      <c r="G932" s="62">
        <v>104</v>
      </c>
      <c r="H932" s="62">
        <v>63</v>
      </c>
      <c r="I932" s="62">
        <v>115.284254</v>
      </c>
      <c r="J932" s="62">
        <v>22.946224</v>
      </c>
      <c r="K932" s="9" t="s">
        <v>236</v>
      </c>
      <c r="L932" s="9" t="s">
        <v>151</v>
      </c>
      <c r="M932" s="9" t="s">
        <v>1392</v>
      </c>
      <c r="N932" s="9" t="s">
        <v>1356</v>
      </c>
      <c r="O932" s="9">
        <v>2022</v>
      </c>
      <c r="P932" s="9"/>
      <c r="Q932" s="9"/>
      <c r="R932" s="9"/>
      <c r="S932" s="9"/>
      <c r="T932" s="9"/>
      <c r="U932" s="51"/>
      <c r="V932" s="9"/>
      <c r="W932" s="9"/>
      <c r="X932" s="57" t="s">
        <v>237</v>
      </c>
      <c r="Y932" s="62"/>
    </row>
    <row r="933" s="46" customFormat="1" ht="15" spans="1:25">
      <c r="A933" s="51">
        <v>926</v>
      </c>
      <c r="B933" s="62" t="s">
        <v>950</v>
      </c>
      <c r="C933" s="62" t="s">
        <v>1039</v>
      </c>
      <c r="D933" s="62" t="s">
        <v>1275</v>
      </c>
      <c r="E933" s="62" t="s">
        <v>1396</v>
      </c>
      <c r="F933" s="62">
        <v>17</v>
      </c>
      <c r="G933" s="62">
        <v>138</v>
      </c>
      <c r="H933" s="62">
        <v>53</v>
      </c>
      <c r="I933" s="62">
        <v>115.421199</v>
      </c>
      <c r="J933" s="62">
        <v>23.151617</v>
      </c>
      <c r="K933" s="9" t="s">
        <v>236</v>
      </c>
      <c r="L933" s="9" t="s">
        <v>151</v>
      </c>
      <c r="M933" s="9" t="s">
        <v>1392</v>
      </c>
      <c r="N933" s="9" t="s">
        <v>1356</v>
      </c>
      <c r="O933" s="9">
        <v>2022</v>
      </c>
      <c r="P933" s="9"/>
      <c r="Q933" s="9"/>
      <c r="R933" s="9"/>
      <c r="S933" s="9"/>
      <c r="T933" s="9"/>
      <c r="U933" s="51"/>
      <c r="V933" s="9"/>
      <c r="W933" s="9"/>
      <c r="X933" s="57" t="s">
        <v>237</v>
      </c>
      <c r="Y933" s="62"/>
    </row>
    <row r="934" s="46" customFormat="1" ht="15" spans="1:25">
      <c r="A934" s="51">
        <v>927</v>
      </c>
      <c r="B934" s="62" t="s">
        <v>950</v>
      </c>
      <c r="C934" s="62" t="s">
        <v>997</v>
      </c>
      <c r="D934" s="62" t="s">
        <v>1397</v>
      </c>
      <c r="E934" s="62" t="s">
        <v>1398</v>
      </c>
      <c r="F934" s="62">
        <v>27</v>
      </c>
      <c r="G934" s="62">
        <v>128</v>
      </c>
      <c r="H934" s="62">
        <v>38</v>
      </c>
      <c r="I934" s="62">
        <v>115.392515</v>
      </c>
      <c r="J934" s="62">
        <v>22.896813</v>
      </c>
      <c r="K934" s="9" t="s">
        <v>236</v>
      </c>
      <c r="L934" s="9" t="s">
        <v>151</v>
      </c>
      <c r="M934" s="9" t="s">
        <v>1300</v>
      </c>
      <c r="N934" s="9" t="s">
        <v>1356</v>
      </c>
      <c r="O934" s="9">
        <v>2022</v>
      </c>
      <c r="P934" s="9"/>
      <c r="Q934" s="9"/>
      <c r="R934" s="9"/>
      <c r="S934" s="9"/>
      <c r="T934" s="9"/>
      <c r="U934" s="51"/>
      <c r="V934" s="9"/>
      <c r="W934" s="9"/>
      <c r="X934" s="57" t="s">
        <v>237</v>
      </c>
      <c r="Y934" s="62"/>
    </row>
    <row r="935" s="46" customFormat="1" ht="15" spans="1:25">
      <c r="A935" s="51">
        <v>928</v>
      </c>
      <c r="B935" s="62" t="s">
        <v>950</v>
      </c>
      <c r="C935" s="62" t="s">
        <v>951</v>
      </c>
      <c r="D935" s="62" t="s">
        <v>959</v>
      </c>
      <c r="E935" s="62" t="s">
        <v>1399</v>
      </c>
      <c r="F935" s="62">
        <v>200</v>
      </c>
      <c r="G935" s="62">
        <v>1250</v>
      </c>
      <c r="H935" s="62">
        <v>260</v>
      </c>
      <c r="I935" s="62">
        <v>115.374513</v>
      </c>
      <c r="J935" s="62">
        <v>22.952509</v>
      </c>
      <c r="K935" s="9" t="s">
        <v>158</v>
      </c>
      <c r="L935" s="9" t="s">
        <v>151</v>
      </c>
      <c r="M935" s="9" t="s">
        <v>1186</v>
      </c>
      <c r="N935" s="9" t="s">
        <v>1356</v>
      </c>
      <c r="O935" s="9">
        <v>2022</v>
      </c>
      <c r="P935" s="9"/>
      <c r="Q935" s="9"/>
      <c r="R935" s="9"/>
      <c r="S935" s="9"/>
      <c r="T935" s="9"/>
      <c r="U935" s="51"/>
      <c r="V935" s="9"/>
      <c r="W935" s="9"/>
      <c r="X935" s="57" t="s">
        <v>237</v>
      </c>
      <c r="Y935" s="62"/>
    </row>
    <row r="936" s="46" customFormat="1" ht="15" spans="1:25">
      <c r="A936" s="51">
        <v>929</v>
      </c>
      <c r="B936" s="62" t="s">
        <v>950</v>
      </c>
      <c r="C936" s="62" t="s">
        <v>1012</v>
      </c>
      <c r="D936" s="62" t="s">
        <v>1247</v>
      </c>
      <c r="E936" s="62" t="s">
        <v>1365</v>
      </c>
      <c r="F936" s="62">
        <v>41</v>
      </c>
      <c r="G936" s="62">
        <v>242</v>
      </c>
      <c r="H936" s="62">
        <v>165</v>
      </c>
      <c r="I936" s="62">
        <v>115.284254</v>
      </c>
      <c r="J936" s="62">
        <v>22.946224</v>
      </c>
      <c r="K936" s="9" t="s">
        <v>236</v>
      </c>
      <c r="L936" s="9" t="s">
        <v>151</v>
      </c>
      <c r="M936" s="9" t="s">
        <v>1200</v>
      </c>
      <c r="N936" s="9" t="s">
        <v>1356</v>
      </c>
      <c r="O936" s="61" t="s">
        <v>1387</v>
      </c>
      <c r="P936" s="9"/>
      <c r="Q936" s="9"/>
      <c r="R936" s="9"/>
      <c r="S936" s="9"/>
      <c r="T936" s="9"/>
      <c r="U936" s="51"/>
      <c r="V936" s="9"/>
      <c r="W936" s="9"/>
      <c r="X936" s="9" t="s">
        <v>1246</v>
      </c>
      <c r="Y936" s="62"/>
    </row>
    <row r="937" s="46" customFormat="1" ht="15" spans="1:25">
      <c r="A937" s="51">
        <v>930</v>
      </c>
      <c r="B937" s="62" t="s">
        <v>950</v>
      </c>
      <c r="C937" s="62" t="s">
        <v>1012</v>
      </c>
      <c r="D937" s="62" t="s">
        <v>1249</v>
      </c>
      <c r="E937" s="62" t="s">
        <v>1400</v>
      </c>
      <c r="F937" s="62">
        <v>38</v>
      </c>
      <c r="G937" s="62">
        <v>273</v>
      </c>
      <c r="H937" s="62">
        <v>175</v>
      </c>
      <c r="I937" s="62">
        <v>115.345843</v>
      </c>
      <c r="J937" s="62">
        <v>22.945857</v>
      </c>
      <c r="K937" s="9" t="s">
        <v>236</v>
      </c>
      <c r="L937" s="9" t="s">
        <v>151</v>
      </c>
      <c r="M937" s="9" t="s">
        <v>1200</v>
      </c>
      <c r="N937" s="9" t="s">
        <v>1356</v>
      </c>
      <c r="O937" s="61" t="s">
        <v>1387</v>
      </c>
      <c r="P937" s="9"/>
      <c r="Q937" s="9"/>
      <c r="R937" s="9"/>
      <c r="S937" s="9"/>
      <c r="T937" s="9"/>
      <c r="U937" s="51"/>
      <c r="V937" s="9"/>
      <c r="W937" s="9"/>
      <c r="X937" s="9" t="s">
        <v>1246</v>
      </c>
      <c r="Y937" s="62"/>
    </row>
    <row r="938" s="46" customFormat="1" ht="15" spans="1:25">
      <c r="A938" s="51">
        <v>931</v>
      </c>
      <c r="B938" s="62" t="s">
        <v>950</v>
      </c>
      <c r="C938" s="62" t="s">
        <v>1012</v>
      </c>
      <c r="D938" s="62" t="s">
        <v>1385</v>
      </c>
      <c r="E938" s="62" t="s">
        <v>1401</v>
      </c>
      <c r="F938" s="62">
        <v>51</v>
      </c>
      <c r="G938" s="62">
        <v>322</v>
      </c>
      <c r="H938" s="62">
        <v>235</v>
      </c>
      <c r="I938" s="62">
        <v>115.331233</v>
      </c>
      <c r="J938" s="62">
        <v>22.935126</v>
      </c>
      <c r="K938" s="9" t="s">
        <v>158</v>
      </c>
      <c r="L938" s="9" t="s">
        <v>151</v>
      </c>
      <c r="M938" s="9" t="s">
        <v>1200</v>
      </c>
      <c r="N938" s="9" t="s">
        <v>1356</v>
      </c>
      <c r="O938" s="61" t="s">
        <v>1387</v>
      </c>
      <c r="P938" s="9"/>
      <c r="Q938" s="9"/>
      <c r="R938" s="9"/>
      <c r="S938" s="9"/>
      <c r="T938" s="9"/>
      <c r="U938" s="51"/>
      <c r="V938" s="9"/>
      <c r="W938" s="9"/>
      <c r="X938" s="9" t="s">
        <v>1246</v>
      </c>
      <c r="Y938" s="62"/>
    </row>
    <row r="939" s="46" customFormat="1" ht="15" spans="1:25">
      <c r="A939" s="51">
        <v>932</v>
      </c>
      <c r="B939" s="62" t="s">
        <v>950</v>
      </c>
      <c r="C939" s="62" t="s">
        <v>1012</v>
      </c>
      <c r="D939" s="62" t="s">
        <v>1385</v>
      </c>
      <c r="E939" s="62" t="s">
        <v>1402</v>
      </c>
      <c r="F939" s="62">
        <v>39</v>
      </c>
      <c r="G939" s="62">
        <v>320</v>
      </c>
      <c r="H939" s="62">
        <v>290</v>
      </c>
      <c r="I939" s="62">
        <v>115.33649</v>
      </c>
      <c r="J939" s="62">
        <v>22.94641</v>
      </c>
      <c r="K939" s="9" t="s">
        <v>158</v>
      </c>
      <c r="L939" s="9" t="s">
        <v>151</v>
      </c>
      <c r="M939" s="9" t="s">
        <v>1200</v>
      </c>
      <c r="N939" s="9" t="s">
        <v>1356</v>
      </c>
      <c r="O939" s="61" t="s">
        <v>1387</v>
      </c>
      <c r="P939" s="9"/>
      <c r="Q939" s="9"/>
      <c r="R939" s="9"/>
      <c r="S939" s="9"/>
      <c r="T939" s="9"/>
      <c r="U939" s="51"/>
      <c r="V939" s="9"/>
      <c r="W939" s="9"/>
      <c r="X939" s="9" t="s">
        <v>1246</v>
      </c>
      <c r="Y939" s="62"/>
    </row>
    <row r="940" s="46" customFormat="1" ht="15" spans="1:25">
      <c r="A940" s="51">
        <v>933</v>
      </c>
      <c r="B940" s="62" t="s">
        <v>950</v>
      </c>
      <c r="C940" s="62" t="s">
        <v>1012</v>
      </c>
      <c r="D940" s="62" t="s">
        <v>1385</v>
      </c>
      <c r="E940" s="62" t="s">
        <v>1403</v>
      </c>
      <c r="F940" s="62">
        <v>78</v>
      </c>
      <c r="G940" s="62">
        <v>458</v>
      </c>
      <c r="H940" s="62">
        <v>335</v>
      </c>
      <c r="I940" s="62">
        <v>115.331812</v>
      </c>
      <c r="J940" s="62">
        <v>22.937656</v>
      </c>
      <c r="K940" s="9" t="s">
        <v>158</v>
      </c>
      <c r="L940" s="9" t="s">
        <v>151</v>
      </c>
      <c r="M940" s="9" t="s">
        <v>1200</v>
      </c>
      <c r="N940" s="9" t="s">
        <v>1356</v>
      </c>
      <c r="O940" s="61" t="s">
        <v>1387</v>
      </c>
      <c r="P940" s="9"/>
      <c r="Q940" s="9"/>
      <c r="R940" s="9"/>
      <c r="S940" s="9"/>
      <c r="T940" s="9"/>
      <c r="U940" s="51"/>
      <c r="V940" s="9"/>
      <c r="W940" s="9"/>
      <c r="X940" s="9" t="s">
        <v>1246</v>
      </c>
      <c r="Y940" s="62"/>
    </row>
    <row r="941" s="46" customFormat="1" ht="15" spans="1:25">
      <c r="A941" s="51">
        <v>934</v>
      </c>
      <c r="B941" s="62" t="s">
        <v>950</v>
      </c>
      <c r="C941" s="62" t="s">
        <v>1012</v>
      </c>
      <c r="D941" s="62" t="s">
        <v>1385</v>
      </c>
      <c r="E941" s="62" t="s">
        <v>1404</v>
      </c>
      <c r="F941" s="62">
        <v>56</v>
      </c>
      <c r="G941" s="62">
        <v>235</v>
      </c>
      <c r="H941" s="62">
        <v>200</v>
      </c>
      <c r="I941" s="62">
        <v>115.330052</v>
      </c>
      <c r="J941" s="62">
        <v>22.942626</v>
      </c>
      <c r="K941" s="9" t="s">
        <v>236</v>
      </c>
      <c r="L941" s="9" t="s">
        <v>151</v>
      </c>
      <c r="M941" s="9" t="s">
        <v>1200</v>
      </c>
      <c r="N941" s="9" t="s">
        <v>1356</v>
      </c>
      <c r="O941" s="61" t="s">
        <v>1387</v>
      </c>
      <c r="P941" s="9"/>
      <c r="Q941" s="9"/>
      <c r="R941" s="9"/>
      <c r="S941" s="9"/>
      <c r="T941" s="9"/>
      <c r="U941" s="51"/>
      <c r="V941" s="9"/>
      <c r="W941" s="9"/>
      <c r="X941" s="9" t="s">
        <v>1246</v>
      </c>
      <c r="Y941" s="62"/>
    </row>
    <row r="942" s="46" customFormat="1" ht="24" spans="1:25">
      <c r="A942" s="51">
        <v>935</v>
      </c>
      <c r="B942" s="62" t="s">
        <v>950</v>
      </c>
      <c r="C942" s="9" t="s">
        <v>951</v>
      </c>
      <c r="D942" s="62" t="s">
        <v>1405</v>
      </c>
      <c r="E942" s="9" t="s">
        <v>1405</v>
      </c>
      <c r="F942" s="62">
        <v>307</v>
      </c>
      <c r="G942" s="62">
        <v>1815</v>
      </c>
      <c r="H942" s="62">
        <v>139</v>
      </c>
      <c r="I942" s="62">
        <v>115.418566</v>
      </c>
      <c r="J942" s="62">
        <v>22.992088</v>
      </c>
      <c r="K942" s="9" t="s">
        <v>236</v>
      </c>
      <c r="L942" s="9" t="s">
        <v>158</v>
      </c>
      <c r="M942" s="9"/>
      <c r="N942" s="9"/>
      <c r="O942" s="9"/>
      <c r="P942" s="9" t="s">
        <v>1331</v>
      </c>
      <c r="Q942" s="9" t="s">
        <v>1092</v>
      </c>
      <c r="R942" s="9"/>
      <c r="S942" s="9"/>
      <c r="T942" s="9"/>
      <c r="U942" s="51"/>
      <c r="V942" s="9" t="s">
        <v>955</v>
      </c>
      <c r="W942" s="9" t="s">
        <v>1093</v>
      </c>
      <c r="X942" s="9" t="s">
        <v>1246</v>
      </c>
      <c r="Y942" s="62"/>
    </row>
    <row r="943" s="46" customFormat="1" ht="24" spans="1:25">
      <c r="A943" s="51">
        <v>936</v>
      </c>
      <c r="B943" s="62" t="s">
        <v>950</v>
      </c>
      <c r="C943" s="9" t="s">
        <v>951</v>
      </c>
      <c r="D943" s="62" t="s">
        <v>1406</v>
      </c>
      <c r="E943" s="9" t="s">
        <v>1407</v>
      </c>
      <c r="F943" s="62">
        <v>195</v>
      </c>
      <c r="G943" s="62">
        <v>780</v>
      </c>
      <c r="H943" s="62">
        <v>34</v>
      </c>
      <c r="I943" s="62">
        <v>115.393748</v>
      </c>
      <c r="J943" s="62">
        <v>22.955072</v>
      </c>
      <c r="K943" s="9" t="s">
        <v>236</v>
      </c>
      <c r="L943" s="9" t="s">
        <v>158</v>
      </c>
      <c r="M943" s="9"/>
      <c r="N943" s="9"/>
      <c r="O943" s="9"/>
      <c r="P943" s="9" t="s">
        <v>1331</v>
      </c>
      <c r="Q943" s="9" t="s">
        <v>1092</v>
      </c>
      <c r="R943" s="9"/>
      <c r="S943" s="9"/>
      <c r="T943" s="9"/>
      <c r="U943" s="51"/>
      <c r="V943" s="9"/>
      <c r="W943" s="9"/>
      <c r="X943" s="9" t="s">
        <v>1246</v>
      </c>
      <c r="Y943" s="62"/>
    </row>
    <row r="944" s="46" customFormat="1" ht="24" spans="1:25">
      <c r="A944" s="51">
        <v>937</v>
      </c>
      <c r="B944" s="62" t="s">
        <v>950</v>
      </c>
      <c r="C944" s="9" t="s">
        <v>1008</v>
      </c>
      <c r="D944" s="62" t="s">
        <v>1408</v>
      </c>
      <c r="E944" s="9" t="s">
        <v>1408</v>
      </c>
      <c r="F944" s="62">
        <v>472</v>
      </c>
      <c r="G944" s="62">
        <v>2915</v>
      </c>
      <c r="H944" s="62">
        <v>1100</v>
      </c>
      <c r="I944" s="62">
        <v>115.534282</v>
      </c>
      <c r="J944" s="62">
        <v>22.863841</v>
      </c>
      <c r="K944" s="9" t="s">
        <v>151</v>
      </c>
      <c r="L944" s="9" t="s">
        <v>158</v>
      </c>
      <c r="M944" s="9"/>
      <c r="N944" s="9"/>
      <c r="O944" s="9"/>
      <c r="P944" s="9" t="s">
        <v>1331</v>
      </c>
      <c r="Q944" s="9" t="s">
        <v>1092</v>
      </c>
      <c r="R944" s="9"/>
      <c r="S944" s="9"/>
      <c r="T944" s="9"/>
      <c r="U944" s="51"/>
      <c r="V944" s="9" t="s">
        <v>955</v>
      </c>
      <c r="W944" s="9" t="s">
        <v>1350</v>
      </c>
      <c r="X944" s="9" t="s">
        <v>1246</v>
      </c>
      <c r="Y944" s="62"/>
    </row>
    <row r="945" s="46" customFormat="1" ht="24" spans="1:25">
      <c r="A945" s="51">
        <v>938</v>
      </c>
      <c r="B945" s="62" t="s">
        <v>950</v>
      </c>
      <c r="C945" s="9" t="s">
        <v>1002</v>
      </c>
      <c r="D945" s="62" t="s">
        <v>1409</v>
      </c>
      <c r="E945" s="9" t="s">
        <v>1409</v>
      </c>
      <c r="F945" s="62">
        <v>375</v>
      </c>
      <c r="G945" s="62">
        <v>2030</v>
      </c>
      <c r="H945" s="62">
        <v>480</v>
      </c>
      <c r="I945" s="62">
        <v>115.468426</v>
      </c>
      <c r="J945" s="62">
        <v>22.902169</v>
      </c>
      <c r="K945" s="9" t="s">
        <v>151</v>
      </c>
      <c r="L945" s="9" t="s">
        <v>158</v>
      </c>
      <c r="M945" s="9"/>
      <c r="N945" s="9"/>
      <c r="O945" s="9"/>
      <c r="P945" s="9" t="s">
        <v>1331</v>
      </c>
      <c r="Q945" s="9" t="s">
        <v>1092</v>
      </c>
      <c r="R945" s="9"/>
      <c r="S945" s="9"/>
      <c r="T945" s="9"/>
      <c r="U945" s="51"/>
      <c r="V945" s="9" t="s">
        <v>955</v>
      </c>
      <c r="W945" s="9" t="s">
        <v>158</v>
      </c>
      <c r="X945" s="57" t="s">
        <v>237</v>
      </c>
      <c r="Y945" s="62"/>
    </row>
    <row r="946" s="46" customFormat="1" ht="24" spans="1:25">
      <c r="A946" s="51">
        <v>939</v>
      </c>
      <c r="B946" s="62" t="s">
        <v>950</v>
      </c>
      <c r="C946" s="9" t="s">
        <v>1002</v>
      </c>
      <c r="D946" s="62" t="s">
        <v>1409</v>
      </c>
      <c r="E946" s="9" t="s">
        <v>1410</v>
      </c>
      <c r="F946" s="62">
        <v>232</v>
      </c>
      <c r="G946" s="62">
        <v>1250</v>
      </c>
      <c r="H946" s="62">
        <v>357</v>
      </c>
      <c r="I946" s="62">
        <v>115.472594</v>
      </c>
      <c r="J946" s="62">
        <v>22.903631</v>
      </c>
      <c r="K946" s="9" t="s">
        <v>158</v>
      </c>
      <c r="L946" s="9" t="s">
        <v>158</v>
      </c>
      <c r="M946" s="9"/>
      <c r="N946" s="9"/>
      <c r="O946" s="9"/>
      <c r="P946" s="9" t="s">
        <v>1331</v>
      </c>
      <c r="Q946" s="9" t="s">
        <v>1092</v>
      </c>
      <c r="R946" s="9"/>
      <c r="S946" s="9"/>
      <c r="T946" s="9"/>
      <c r="U946" s="51"/>
      <c r="V946" s="9"/>
      <c r="W946" s="9"/>
      <c r="X946" s="57" t="s">
        <v>237</v>
      </c>
      <c r="Y946" s="62"/>
    </row>
    <row r="947" s="46" customFormat="1" ht="24" spans="1:25">
      <c r="A947" s="51">
        <v>940</v>
      </c>
      <c r="B947" s="62" t="s">
        <v>950</v>
      </c>
      <c r="C947" s="9" t="s">
        <v>1002</v>
      </c>
      <c r="D947" s="62" t="s">
        <v>1006</v>
      </c>
      <c r="E947" s="9" t="s">
        <v>1411</v>
      </c>
      <c r="F947" s="62">
        <v>370</v>
      </c>
      <c r="G947" s="62">
        <v>2968</v>
      </c>
      <c r="H947" s="62">
        <v>442</v>
      </c>
      <c r="I947" s="62">
        <v>115.219066</v>
      </c>
      <c r="J947" s="62">
        <v>22.881761</v>
      </c>
      <c r="K947" s="9" t="s">
        <v>151</v>
      </c>
      <c r="L947" s="9" t="s">
        <v>158</v>
      </c>
      <c r="M947" s="9"/>
      <c r="N947" s="9"/>
      <c r="O947" s="9"/>
      <c r="P947" s="9" t="s">
        <v>1331</v>
      </c>
      <c r="Q947" s="9" t="s">
        <v>1092</v>
      </c>
      <c r="R947" s="9"/>
      <c r="S947" s="9"/>
      <c r="T947" s="9"/>
      <c r="U947" s="51"/>
      <c r="V947" s="9" t="s">
        <v>955</v>
      </c>
      <c r="W947" s="9" t="s">
        <v>158</v>
      </c>
      <c r="X947" s="57" t="s">
        <v>237</v>
      </c>
      <c r="Y947" s="62"/>
    </row>
    <row r="948" s="46" customFormat="1" ht="24" spans="1:25">
      <c r="A948" s="51">
        <v>941</v>
      </c>
      <c r="B948" s="62" t="s">
        <v>950</v>
      </c>
      <c r="C948" s="9" t="s">
        <v>1002</v>
      </c>
      <c r="D948" s="62" t="s">
        <v>1006</v>
      </c>
      <c r="E948" s="9" t="s">
        <v>1412</v>
      </c>
      <c r="F948" s="62">
        <v>172</v>
      </c>
      <c r="G948" s="62">
        <v>876</v>
      </c>
      <c r="H948" s="62">
        <v>367</v>
      </c>
      <c r="I948" s="62">
        <v>115.492308</v>
      </c>
      <c r="J948" s="62">
        <v>22.836175</v>
      </c>
      <c r="K948" s="9" t="s">
        <v>158</v>
      </c>
      <c r="L948" s="9" t="s">
        <v>158</v>
      </c>
      <c r="M948" s="9"/>
      <c r="N948" s="9"/>
      <c r="O948" s="9"/>
      <c r="P948" s="9" t="s">
        <v>1331</v>
      </c>
      <c r="Q948" s="9" t="s">
        <v>1092</v>
      </c>
      <c r="R948" s="9"/>
      <c r="S948" s="9"/>
      <c r="T948" s="9"/>
      <c r="U948" s="51"/>
      <c r="V948" s="9"/>
      <c r="W948" s="9"/>
      <c r="X948" s="57" t="s">
        <v>237</v>
      </c>
      <c r="Y948" s="62"/>
    </row>
    <row r="949" s="46" customFormat="1" ht="24" spans="1:25">
      <c r="A949" s="51">
        <v>942</v>
      </c>
      <c r="B949" s="62" t="s">
        <v>950</v>
      </c>
      <c r="C949" s="9" t="s">
        <v>1002</v>
      </c>
      <c r="D949" s="62" t="s">
        <v>1006</v>
      </c>
      <c r="E949" s="9" t="s">
        <v>1413</v>
      </c>
      <c r="F949" s="62">
        <v>158</v>
      </c>
      <c r="G949" s="62">
        <v>720</v>
      </c>
      <c r="H949" s="62">
        <v>78</v>
      </c>
      <c r="I949" s="62">
        <v>115.492663</v>
      </c>
      <c r="J949" s="62">
        <v>22.835354</v>
      </c>
      <c r="K949" s="9" t="s">
        <v>236</v>
      </c>
      <c r="L949" s="9" t="s">
        <v>158</v>
      </c>
      <c r="M949" s="9"/>
      <c r="N949" s="9"/>
      <c r="O949" s="9"/>
      <c r="P949" s="9" t="s">
        <v>1331</v>
      </c>
      <c r="Q949" s="9" t="s">
        <v>1092</v>
      </c>
      <c r="R949" s="9"/>
      <c r="S949" s="9"/>
      <c r="T949" s="9"/>
      <c r="U949" s="51"/>
      <c r="V949" s="9"/>
      <c r="W949" s="9"/>
      <c r="X949" s="57" t="s">
        <v>237</v>
      </c>
      <c r="Y949" s="62"/>
    </row>
    <row r="950" s="46" customFormat="1" ht="24" spans="1:25">
      <c r="A950" s="51">
        <v>943</v>
      </c>
      <c r="B950" s="62" t="s">
        <v>950</v>
      </c>
      <c r="C950" s="9" t="s">
        <v>1002</v>
      </c>
      <c r="D950" s="62" t="s">
        <v>1414</v>
      </c>
      <c r="E950" s="9" t="s">
        <v>1414</v>
      </c>
      <c r="F950" s="62">
        <v>673</v>
      </c>
      <c r="G950" s="62">
        <v>3041</v>
      </c>
      <c r="H950" s="62">
        <v>2000</v>
      </c>
      <c r="I950" s="62">
        <v>115.475277</v>
      </c>
      <c r="J950" s="62">
        <v>22.863891</v>
      </c>
      <c r="K950" s="9" t="s">
        <v>151</v>
      </c>
      <c r="L950" s="9" t="s">
        <v>158</v>
      </c>
      <c r="M950" s="9"/>
      <c r="N950" s="9"/>
      <c r="O950" s="9"/>
      <c r="P950" s="9" t="s">
        <v>1331</v>
      </c>
      <c r="Q950" s="9" t="s">
        <v>1092</v>
      </c>
      <c r="R950" s="9"/>
      <c r="S950" s="9"/>
      <c r="T950" s="9"/>
      <c r="U950" s="51"/>
      <c r="V950" s="9" t="s">
        <v>955</v>
      </c>
      <c r="W950" s="9" t="s">
        <v>151</v>
      </c>
      <c r="X950" s="57" t="s">
        <v>237</v>
      </c>
      <c r="Y950" s="62"/>
    </row>
    <row r="951" s="46" customFormat="1" ht="24" spans="1:25">
      <c r="A951" s="51">
        <v>944</v>
      </c>
      <c r="B951" s="62" t="s">
        <v>950</v>
      </c>
      <c r="C951" s="9" t="s">
        <v>1002</v>
      </c>
      <c r="D951" s="62" t="s">
        <v>1414</v>
      </c>
      <c r="E951" s="9" t="s">
        <v>1415</v>
      </c>
      <c r="F951" s="62">
        <v>176</v>
      </c>
      <c r="G951" s="62">
        <v>1350</v>
      </c>
      <c r="H951" s="62">
        <v>600</v>
      </c>
      <c r="I951" s="62">
        <v>115.469047</v>
      </c>
      <c r="J951" s="62">
        <v>22.874201</v>
      </c>
      <c r="K951" s="9" t="s">
        <v>151</v>
      </c>
      <c r="L951" s="9" t="s">
        <v>158</v>
      </c>
      <c r="M951" s="9"/>
      <c r="N951" s="9"/>
      <c r="O951" s="9"/>
      <c r="P951" s="9" t="s">
        <v>1331</v>
      </c>
      <c r="Q951" s="9" t="s">
        <v>1092</v>
      </c>
      <c r="R951" s="9"/>
      <c r="S951" s="9"/>
      <c r="T951" s="9"/>
      <c r="U951" s="51"/>
      <c r="V951" s="9" t="s">
        <v>955</v>
      </c>
      <c r="W951" s="9" t="s">
        <v>158</v>
      </c>
      <c r="X951" s="57" t="s">
        <v>237</v>
      </c>
      <c r="Y951" s="62"/>
    </row>
    <row r="952" s="46" customFormat="1" ht="24" spans="1:25">
      <c r="A952" s="51">
        <v>945</v>
      </c>
      <c r="B952" s="62" t="s">
        <v>950</v>
      </c>
      <c r="C952" s="9" t="s">
        <v>1002</v>
      </c>
      <c r="D952" s="62" t="s">
        <v>1414</v>
      </c>
      <c r="E952" s="9" t="s">
        <v>1416</v>
      </c>
      <c r="F952" s="62">
        <v>185</v>
      </c>
      <c r="G952" s="62">
        <v>1700</v>
      </c>
      <c r="H952" s="62">
        <v>200</v>
      </c>
      <c r="I952" s="62">
        <v>115.479698</v>
      </c>
      <c r="J952" s="62">
        <v>22.866611</v>
      </c>
      <c r="K952" s="9" t="s">
        <v>158</v>
      </c>
      <c r="L952" s="9" t="s">
        <v>158</v>
      </c>
      <c r="M952" s="9"/>
      <c r="N952" s="9"/>
      <c r="O952" s="9"/>
      <c r="P952" s="9" t="s">
        <v>1331</v>
      </c>
      <c r="Q952" s="9" t="s">
        <v>1092</v>
      </c>
      <c r="R952" s="9"/>
      <c r="S952" s="9"/>
      <c r="T952" s="9"/>
      <c r="U952" s="51"/>
      <c r="V952" s="9"/>
      <c r="W952" s="9"/>
      <c r="X952" s="9" t="s">
        <v>1246</v>
      </c>
      <c r="Y952" s="62"/>
    </row>
    <row r="953" s="46" customFormat="1" ht="24" spans="1:25">
      <c r="A953" s="51">
        <v>946</v>
      </c>
      <c r="B953" s="62" t="s">
        <v>950</v>
      </c>
      <c r="C953" s="9" t="s">
        <v>1002</v>
      </c>
      <c r="D953" s="62" t="s">
        <v>1417</v>
      </c>
      <c r="E953" s="9" t="s">
        <v>1418</v>
      </c>
      <c r="F953" s="62">
        <v>320</v>
      </c>
      <c r="G953" s="62">
        <v>1540</v>
      </c>
      <c r="H953" s="62">
        <v>190</v>
      </c>
      <c r="I953" s="62">
        <v>115.499111</v>
      </c>
      <c r="J953" s="62">
        <v>22.843431</v>
      </c>
      <c r="K953" s="9" t="s">
        <v>236</v>
      </c>
      <c r="L953" s="9" t="s">
        <v>158</v>
      </c>
      <c r="M953" s="9"/>
      <c r="N953" s="9"/>
      <c r="O953" s="9"/>
      <c r="P953" s="9" t="s">
        <v>1331</v>
      </c>
      <c r="Q953" s="9" t="s">
        <v>1092</v>
      </c>
      <c r="R953" s="9"/>
      <c r="S953" s="9"/>
      <c r="T953" s="9"/>
      <c r="U953" s="51"/>
      <c r="V953" s="9"/>
      <c r="W953" s="9"/>
      <c r="X953" s="57" t="s">
        <v>237</v>
      </c>
      <c r="Y953" s="62"/>
    </row>
    <row r="954" s="46" customFormat="1" ht="24" spans="1:25">
      <c r="A954" s="51">
        <v>947</v>
      </c>
      <c r="B954" s="62" t="s">
        <v>950</v>
      </c>
      <c r="C954" s="9" t="s">
        <v>1002</v>
      </c>
      <c r="D954" s="62" t="s">
        <v>1419</v>
      </c>
      <c r="E954" s="9" t="s">
        <v>1419</v>
      </c>
      <c r="F954" s="62">
        <v>613</v>
      </c>
      <c r="G954" s="62">
        <v>3645</v>
      </c>
      <c r="H954" s="62">
        <v>1348</v>
      </c>
      <c r="I954" s="62">
        <v>115.493769</v>
      </c>
      <c r="J954" s="62">
        <v>22.866299</v>
      </c>
      <c r="K954" s="9" t="s">
        <v>151</v>
      </c>
      <c r="L954" s="9" t="s">
        <v>158</v>
      </c>
      <c r="M954" s="9"/>
      <c r="N954" s="9"/>
      <c r="O954" s="9"/>
      <c r="P954" s="9" t="s">
        <v>1331</v>
      </c>
      <c r="Q954" s="9" t="s">
        <v>1092</v>
      </c>
      <c r="R954" s="9"/>
      <c r="S954" s="9"/>
      <c r="T954" s="9"/>
      <c r="U954" s="51"/>
      <c r="V954" s="9" t="s">
        <v>955</v>
      </c>
      <c r="W954" s="9" t="s">
        <v>151</v>
      </c>
      <c r="X954" s="57" t="s">
        <v>237</v>
      </c>
      <c r="Y954" s="62"/>
    </row>
    <row r="955" s="46" customFormat="1" ht="24" spans="1:25">
      <c r="A955" s="51">
        <v>948</v>
      </c>
      <c r="B955" s="62" t="s">
        <v>950</v>
      </c>
      <c r="C955" s="9" t="s">
        <v>1002</v>
      </c>
      <c r="D955" s="62" t="s">
        <v>1419</v>
      </c>
      <c r="E955" s="9" t="s">
        <v>1420</v>
      </c>
      <c r="F955" s="62">
        <v>49</v>
      </c>
      <c r="G955" s="62">
        <v>231</v>
      </c>
      <c r="H955" s="9">
        <v>88</v>
      </c>
      <c r="I955" s="62">
        <v>115.494611</v>
      </c>
      <c r="J955" s="62">
        <v>22.868446</v>
      </c>
      <c r="K955" s="9" t="s">
        <v>236</v>
      </c>
      <c r="L955" s="9" t="s">
        <v>158</v>
      </c>
      <c r="M955" s="9"/>
      <c r="N955" s="9"/>
      <c r="O955" s="9"/>
      <c r="P955" s="9" t="s">
        <v>1331</v>
      </c>
      <c r="Q955" s="9" t="s">
        <v>1092</v>
      </c>
      <c r="R955" s="9"/>
      <c r="S955" s="9"/>
      <c r="T955" s="9"/>
      <c r="U955" s="51"/>
      <c r="V955" s="9"/>
      <c r="W955" s="9"/>
      <c r="X955" s="57" t="s">
        <v>237</v>
      </c>
      <c r="Y955" s="62"/>
    </row>
    <row r="956" s="46" customFormat="1" ht="24" spans="1:25">
      <c r="A956" s="51">
        <v>949</v>
      </c>
      <c r="B956" s="62" t="s">
        <v>950</v>
      </c>
      <c r="C956" s="9" t="s">
        <v>1002</v>
      </c>
      <c r="D956" s="62" t="s">
        <v>1419</v>
      </c>
      <c r="E956" s="9" t="s">
        <v>1004</v>
      </c>
      <c r="F956" s="62">
        <v>76</v>
      </c>
      <c r="G956" s="62">
        <v>393</v>
      </c>
      <c r="H956" s="9">
        <v>95</v>
      </c>
      <c r="I956" s="62">
        <v>115.430662</v>
      </c>
      <c r="J956" s="62">
        <v>22.886712</v>
      </c>
      <c r="K956" s="9" t="s">
        <v>236</v>
      </c>
      <c r="L956" s="9" t="s">
        <v>158</v>
      </c>
      <c r="M956" s="9"/>
      <c r="N956" s="9"/>
      <c r="O956" s="9"/>
      <c r="P956" s="9" t="s">
        <v>1331</v>
      </c>
      <c r="Q956" s="9" t="s">
        <v>1092</v>
      </c>
      <c r="R956" s="9"/>
      <c r="S956" s="9"/>
      <c r="T956" s="9"/>
      <c r="U956" s="51"/>
      <c r="V956" s="9"/>
      <c r="W956" s="9"/>
      <c r="X956" s="57" t="s">
        <v>237</v>
      </c>
      <c r="Y956" s="62"/>
    </row>
    <row r="957" s="46" customFormat="1" ht="24" spans="1:25">
      <c r="A957" s="51">
        <v>950</v>
      </c>
      <c r="B957" s="62" t="s">
        <v>950</v>
      </c>
      <c r="C957" s="9" t="s">
        <v>1002</v>
      </c>
      <c r="D957" s="62" t="s">
        <v>1332</v>
      </c>
      <c r="E957" s="9" t="s">
        <v>1421</v>
      </c>
      <c r="F957" s="62">
        <v>143</v>
      </c>
      <c r="G957" s="62">
        <v>730</v>
      </c>
      <c r="H957" s="62">
        <v>50</v>
      </c>
      <c r="I957" s="62">
        <v>115.303627</v>
      </c>
      <c r="J957" s="62">
        <v>22.936519</v>
      </c>
      <c r="K957" s="9" t="s">
        <v>236</v>
      </c>
      <c r="L957" s="9" t="s">
        <v>158</v>
      </c>
      <c r="M957" s="9"/>
      <c r="N957" s="9"/>
      <c r="O957" s="9"/>
      <c r="P957" s="9" t="s">
        <v>1331</v>
      </c>
      <c r="Q957" s="9" t="s">
        <v>1092</v>
      </c>
      <c r="R957" s="9"/>
      <c r="S957" s="9"/>
      <c r="T957" s="9"/>
      <c r="U957" s="51"/>
      <c r="V957" s="9"/>
      <c r="W957" s="9"/>
      <c r="X957" s="57" t="s">
        <v>237</v>
      </c>
      <c r="Y957" s="62"/>
    </row>
    <row r="958" s="46" customFormat="1" ht="24" spans="1:25">
      <c r="A958" s="51">
        <v>951</v>
      </c>
      <c r="B958" s="62" t="s">
        <v>950</v>
      </c>
      <c r="C958" s="9" t="s">
        <v>1002</v>
      </c>
      <c r="D958" s="62" t="s">
        <v>1332</v>
      </c>
      <c r="E958" s="9" t="s">
        <v>1422</v>
      </c>
      <c r="F958" s="62">
        <v>231</v>
      </c>
      <c r="G958" s="62">
        <v>1183</v>
      </c>
      <c r="H958" s="62">
        <v>330</v>
      </c>
      <c r="I958" s="62">
        <v>115.460825</v>
      </c>
      <c r="J958" s="62">
        <v>22.903794</v>
      </c>
      <c r="K958" s="9" t="s">
        <v>158</v>
      </c>
      <c r="L958" s="9" t="s">
        <v>158</v>
      </c>
      <c r="M958" s="9"/>
      <c r="N958" s="9"/>
      <c r="O958" s="9"/>
      <c r="P958" s="9" t="s">
        <v>1331</v>
      </c>
      <c r="Q958" s="9" t="s">
        <v>1092</v>
      </c>
      <c r="R958" s="9"/>
      <c r="S958" s="9"/>
      <c r="T958" s="9"/>
      <c r="U958" s="51"/>
      <c r="V958" s="9" t="s">
        <v>955</v>
      </c>
      <c r="W958" s="9" t="s">
        <v>236</v>
      </c>
      <c r="X958" s="57" t="s">
        <v>237</v>
      </c>
      <c r="Y958" s="62"/>
    </row>
    <row r="959" s="46" customFormat="1" ht="24" spans="1:25">
      <c r="A959" s="51">
        <v>952</v>
      </c>
      <c r="B959" s="62" t="s">
        <v>950</v>
      </c>
      <c r="C959" s="9" t="s">
        <v>1002</v>
      </c>
      <c r="D959" s="62" t="s">
        <v>1423</v>
      </c>
      <c r="E959" s="9" t="s">
        <v>1424</v>
      </c>
      <c r="F959" s="62">
        <v>198</v>
      </c>
      <c r="G959" s="62">
        <v>870</v>
      </c>
      <c r="H959" s="62">
        <v>400</v>
      </c>
      <c r="I959" s="62">
        <v>115.462008</v>
      </c>
      <c r="J959" s="62">
        <v>22.835121</v>
      </c>
      <c r="K959" s="9" t="s">
        <v>158</v>
      </c>
      <c r="L959" s="9" t="s">
        <v>158</v>
      </c>
      <c r="M959" s="9"/>
      <c r="N959" s="9"/>
      <c r="O959" s="9"/>
      <c r="P959" s="9" t="s">
        <v>1331</v>
      </c>
      <c r="Q959" s="9" t="s">
        <v>1092</v>
      </c>
      <c r="R959" s="9"/>
      <c r="S959" s="9"/>
      <c r="T959" s="9"/>
      <c r="U959" s="51"/>
      <c r="V959" s="9" t="s">
        <v>955</v>
      </c>
      <c r="W959" s="9" t="s">
        <v>409</v>
      </c>
      <c r="X959" s="57" t="s">
        <v>237</v>
      </c>
      <c r="Y959" s="62"/>
    </row>
    <row r="960" s="46" customFormat="1" ht="24" spans="1:25">
      <c r="A960" s="51">
        <v>953</v>
      </c>
      <c r="B960" s="62" t="s">
        <v>950</v>
      </c>
      <c r="C960" s="9" t="s">
        <v>1002</v>
      </c>
      <c r="D960" s="62" t="s">
        <v>1423</v>
      </c>
      <c r="E960" s="9" t="s">
        <v>1425</v>
      </c>
      <c r="F960" s="62">
        <v>216</v>
      </c>
      <c r="G960" s="62">
        <v>1300</v>
      </c>
      <c r="H960" s="62">
        <v>550</v>
      </c>
      <c r="I960" s="62">
        <v>115.459813</v>
      </c>
      <c r="J960" s="62">
        <v>22.834182</v>
      </c>
      <c r="K960" s="9" t="s">
        <v>151</v>
      </c>
      <c r="L960" s="9" t="s">
        <v>158</v>
      </c>
      <c r="M960" s="9"/>
      <c r="N960" s="9"/>
      <c r="O960" s="9"/>
      <c r="P960" s="9" t="s">
        <v>1331</v>
      </c>
      <c r="Q960" s="9" t="s">
        <v>1092</v>
      </c>
      <c r="R960" s="9"/>
      <c r="S960" s="9"/>
      <c r="T960" s="9"/>
      <c r="U960" s="51"/>
      <c r="V960" s="9" t="s">
        <v>955</v>
      </c>
      <c r="W960" s="9" t="s">
        <v>409</v>
      </c>
      <c r="X960" s="57" t="s">
        <v>237</v>
      </c>
      <c r="Y960" s="62"/>
    </row>
    <row r="961" s="46" customFormat="1" ht="24" spans="1:25">
      <c r="A961" s="51">
        <v>954</v>
      </c>
      <c r="B961" s="62" t="s">
        <v>950</v>
      </c>
      <c r="C961" s="9" t="s">
        <v>1002</v>
      </c>
      <c r="D961" s="62" t="s">
        <v>1423</v>
      </c>
      <c r="E961" s="9" t="s">
        <v>1423</v>
      </c>
      <c r="F961" s="62">
        <v>268</v>
      </c>
      <c r="G961" s="62">
        <v>1300</v>
      </c>
      <c r="H961" s="62">
        <v>450</v>
      </c>
      <c r="I961" s="62">
        <v>115.462458</v>
      </c>
      <c r="J961" s="62">
        <v>22.832197</v>
      </c>
      <c r="K961" s="9" t="s">
        <v>151</v>
      </c>
      <c r="L961" s="9" t="s">
        <v>158</v>
      </c>
      <c r="M961" s="9"/>
      <c r="N961" s="9"/>
      <c r="O961" s="9"/>
      <c r="P961" s="9" t="s">
        <v>1331</v>
      </c>
      <c r="Q961" s="9" t="s">
        <v>1092</v>
      </c>
      <c r="R961" s="9"/>
      <c r="S961" s="9"/>
      <c r="T961" s="9"/>
      <c r="U961" s="51"/>
      <c r="V961" s="9" t="s">
        <v>955</v>
      </c>
      <c r="W961" s="9" t="s">
        <v>158</v>
      </c>
      <c r="X961" s="57" t="s">
        <v>237</v>
      </c>
      <c r="Y961" s="62"/>
    </row>
    <row r="962" s="46" customFormat="1" ht="24" spans="1:25">
      <c r="A962" s="51">
        <v>955</v>
      </c>
      <c r="B962" s="62" t="s">
        <v>950</v>
      </c>
      <c r="C962" s="9" t="s">
        <v>1002</v>
      </c>
      <c r="D962" s="62" t="s">
        <v>1426</v>
      </c>
      <c r="E962" s="9" t="s">
        <v>1426</v>
      </c>
      <c r="F962" s="62">
        <v>280</v>
      </c>
      <c r="G962" s="62">
        <v>1710</v>
      </c>
      <c r="H962" s="9">
        <v>600</v>
      </c>
      <c r="I962" s="62">
        <v>115.454611</v>
      </c>
      <c r="J962" s="62">
        <v>22.838883</v>
      </c>
      <c r="K962" s="9" t="s">
        <v>151</v>
      </c>
      <c r="L962" s="9" t="s">
        <v>158</v>
      </c>
      <c r="M962" s="9"/>
      <c r="N962" s="9"/>
      <c r="O962" s="9"/>
      <c r="P962" s="9" t="s">
        <v>1331</v>
      </c>
      <c r="Q962" s="9" t="s">
        <v>1092</v>
      </c>
      <c r="R962" s="9"/>
      <c r="S962" s="9"/>
      <c r="T962" s="9"/>
      <c r="U962" s="51"/>
      <c r="V962" s="9" t="s">
        <v>955</v>
      </c>
      <c r="W962" s="9" t="s">
        <v>409</v>
      </c>
      <c r="X962" s="9" t="s">
        <v>1246</v>
      </c>
      <c r="Y962" s="62"/>
    </row>
    <row r="963" s="46" customFormat="1" ht="24" spans="1:25">
      <c r="A963" s="51">
        <v>956</v>
      </c>
      <c r="B963" s="62" t="s">
        <v>950</v>
      </c>
      <c r="C963" s="9" t="s">
        <v>1002</v>
      </c>
      <c r="D963" s="62" t="s">
        <v>1427</v>
      </c>
      <c r="E963" s="9" t="s">
        <v>1427</v>
      </c>
      <c r="F963" s="62">
        <v>1200</v>
      </c>
      <c r="G963" s="62">
        <v>7200</v>
      </c>
      <c r="H963" s="62">
        <v>2500</v>
      </c>
      <c r="I963" s="62">
        <v>115.498394</v>
      </c>
      <c r="J963" s="62">
        <v>22.872211</v>
      </c>
      <c r="K963" s="9" t="s">
        <v>151</v>
      </c>
      <c r="L963" s="9" t="s">
        <v>158</v>
      </c>
      <c r="M963" s="9"/>
      <c r="N963" s="9"/>
      <c r="O963" s="9"/>
      <c r="P963" s="9" t="s">
        <v>1331</v>
      </c>
      <c r="Q963" s="9" t="s">
        <v>1092</v>
      </c>
      <c r="R963" s="9"/>
      <c r="S963" s="9"/>
      <c r="T963" s="9"/>
      <c r="U963" s="51"/>
      <c r="V963" s="9" t="s">
        <v>955</v>
      </c>
      <c r="W963" s="9" t="s">
        <v>151</v>
      </c>
      <c r="X963" s="9" t="s">
        <v>1246</v>
      </c>
      <c r="Y963" s="62"/>
    </row>
    <row r="964" s="46" customFormat="1" ht="24" spans="1:25">
      <c r="A964" s="51">
        <v>957</v>
      </c>
      <c r="B964" s="62" t="s">
        <v>950</v>
      </c>
      <c r="C964" s="9" t="s">
        <v>1002</v>
      </c>
      <c r="D964" s="62" t="s">
        <v>1428</v>
      </c>
      <c r="E964" s="9" t="s">
        <v>1428</v>
      </c>
      <c r="F964" s="62">
        <v>673</v>
      </c>
      <c r="G964" s="62">
        <v>4530</v>
      </c>
      <c r="H964" s="9">
        <v>800</v>
      </c>
      <c r="I964" s="62">
        <v>115.520412</v>
      </c>
      <c r="J964" s="62">
        <v>22.840341</v>
      </c>
      <c r="K964" s="9" t="s">
        <v>151</v>
      </c>
      <c r="L964" s="9" t="s">
        <v>158</v>
      </c>
      <c r="M964" s="9"/>
      <c r="N964" s="9"/>
      <c r="O964" s="9"/>
      <c r="P964" s="9" t="s">
        <v>1331</v>
      </c>
      <c r="Q964" s="9" t="s">
        <v>1092</v>
      </c>
      <c r="R964" s="9"/>
      <c r="S964" s="9"/>
      <c r="T964" s="9"/>
      <c r="U964" s="51"/>
      <c r="V964" s="9" t="s">
        <v>955</v>
      </c>
      <c r="W964" s="9" t="s">
        <v>151</v>
      </c>
      <c r="X964" s="9" t="s">
        <v>1246</v>
      </c>
      <c r="Y964" s="62"/>
    </row>
    <row r="965" s="46" customFormat="1" ht="24" spans="1:25">
      <c r="A965" s="51">
        <v>958</v>
      </c>
      <c r="B965" s="62" t="s">
        <v>950</v>
      </c>
      <c r="C965" s="9" t="s">
        <v>1002</v>
      </c>
      <c r="D965" s="62" t="s">
        <v>1429</v>
      </c>
      <c r="E965" s="9" t="s">
        <v>1429</v>
      </c>
      <c r="F965" s="62">
        <v>340</v>
      </c>
      <c r="G965" s="62">
        <v>1700</v>
      </c>
      <c r="H965" s="9">
        <v>700</v>
      </c>
      <c r="I965" s="62">
        <v>115.481547</v>
      </c>
      <c r="J965" s="62">
        <v>22.902248</v>
      </c>
      <c r="K965" s="9" t="s">
        <v>151</v>
      </c>
      <c r="L965" s="9" t="s">
        <v>158</v>
      </c>
      <c r="M965" s="9"/>
      <c r="N965" s="9"/>
      <c r="O965" s="9"/>
      <c r="P965" s="9" t="s">
        <v>1331</v>
      </c>
      <c r="Q965" s="9" t="s">
        <v>1092</v>
      </c>
      <c r="R965" s="9"/>
      <c r="S965" s="9"/>
      <c r="T965" s="9"/>
      <c r="U965" s="51"/>
      <c r="V965" s="9" t="s">
        <v>955</v>
      </c>
      <c r="W965" s="9" t="s">
        <v>158</v>
      </c>
      <c r="X965" s="9" t="s">
        <v>1246</v>
      </c>
      <c r="Y965" s="62"/>
    </row>
    <row r="966" s="46" customFormat="1" ht="24" spans="1:25">
      <c r="A966" s="51">
        <v>959</v>
      </c>
      <c r="B966" s="62" t="s">
        <v>950</v>
      </c>
      <c r="C966" s="9" t="s">
        <v>1002</v>
      </c>
      <c r="D966" s="62" t="s">
        <v>1430</v>
      </c>
      <c r="E966" s="9" t="s">
        <v>1430</v>
      </c>
      <c r="F966" s="62">
        <v>425</v>
      </c>
      <c r="G966" s="62">
        <v>2413</v>
      </c>
      <c r="H966" s="9">
        <v>1080</v>
      </c>
      <c r="I966" s="62">
        <v>115.502789</v>
      </c>
      <c r="J966" s="62">
        <v>22.873552</v>
      </c>
      <c r="K966" s="9" t="s">
        <v>151</v>
      </c>
      <c r="L966" s="9" t="s">
        <v>158</v>
      </c>
      <c r="M966" s="9"/>
      <c r="N966" s="9"/>
      <c r="O966" s="9"/>
      <c r="P966" s="9" t="s">
        <v>1331</v>
      </c>
      <c r="Q966" s="9" t="s">
        <v>1092</v>
      </c>
      <c r="R966" s="9"/>
      <c r="S966" s="9"/>
      <c r="T966" s="9"/>
      <c r="U966" s="51"/>
      <c r="V966" s="9" t="s">
        <v>955</v>
      </c>
      <c r="W966" s="9" t="s">
        <v>151</v>
      </c>
      <c r="X966" s="9" t="s">
        <v>1246</v>
      </c>
      <c r="Y966" s="62"/>
    </row>
    <row r="967" s="46" customFormat="1" ht="24" spans="1:25">
      <c r="A967" s="51">
        <v>960</v>
      </c>
      <c r="B967" s="62" t="s">
        <v>950</v>
      </c>
      <c r="C967" s="9" t="s">
        <v>1012</v>
      </c>
      <c r="D967" s="62" t="s">
        <v>1431</v>
      </c>
      <c r="E967" s="9" t="s">
        <v>1431</v>
      </c>
      <c r="F967" s="62">
        <v>697</v>
      </c>
      <c r="G967" s="62">
        <v>3187</v>
      </c>
      <c r="H967" s="62">
        <v>696</v>
      </c>
      <c r="I967" s="62">
        <v>115.316631</v>
      </c>
      <c r="J967" s="62">
        <v>22.918051</v>
      </c>
      <c r="K967" s="9" t="s">
        <v>151</v>
      </c>
      <c r="L967" s="9" t="s">
        <v>158</v>
      </c>
      <c r="M967" s="9"/>
      <c r="N967" s="9"/>
      <c r="O967" s="9"/>
      <c r="P967" s="9" t="s">
        <v>1331</v>
      </c>
      <c r="Q967" s="9" t="s">
        <v>1092</v>
      </c>
      <c r="R967" s="9"/>
      <c r="S967" s="9"/>
      <c r="T967" s="9"/>
      <c r="U967" s="51"/>
      <c r="V967" s="9" t="s">
        <v>955</v>
      </c>
      <c r="W967" s="9" t="s">
        <v>158</v>
      </c>
      <c r="X967" s="57" t="s">
        <v>237</v>
      </c>
      <c r="Y967" s="62"/>
    </row>
    <row r="968" s="46" customFormat="1" ht="24" spans="1:25">
      <c r="A968" s="51">
        <v>961</v>
      </c>
      <c r="B968" s="62" t="s">
        <v>950</v>
      </c>
      <c r="C968" s="9" t="s">
        <v>1012</v>
      </c>
      <c r="D968" s="62" t="s">
        <v>1431</v>
      </c>
      <c r="E968" s="9" t="s">
        <v>1432</v>
      </c>
      <c r="F968" s="62">
        <v>61</v>
      </c>
      <c r="G968" s="62">
        <v>278</v>
      </c>
      <c r="H968" s="9">
        <v>42</v>
      </c>
      <c r="I968" s="62">
        <v>115.319034</v>
      </c>
      <c r="J968" s="62">
        <v>22.915927</v>
      </c>
      <c r="K968" s="9" t="s">
        <v>236</v>
      </c>
      <c r="L968" s="9" t="s">
        <v>158</v>
      </c>
      <c r="M968" s="9"/>
      <c r="N968" s="9"/>
      <c r="O968" s="9"/>
      <c r="P968" s="9" t="s">
        <v>1331</v>
      </c>
      <c r="Q968" s="9" t="s">
        <v>1092</v>
      </c>
      <c r="R968" s="9"/>
      <c r="S968" s="9"/>
      <c r="T968" s="9"/>
      <c r="U968" s="51"/>
      <c r="V968" s="9"/>
      <c r="W968" s="9"/>
      <c r="X968" s="57" t="s">
        <v>237</v>
      </c>
      <c r="Y968" s="62"/>
    </row>
    <row r="969" s="46" customFormat="1" ht="24" spans="1:25">
      <c r="A969" s="51">
        <v>962</v>
      </c>
      <c r="B969" s="62" t="s">
        <v>950</v>
      </c>
      <c r="C969" s="9" t="s">
        <v>1012</v>
      </c>
      <c r="D969" s="62" t="s">
        <v>1431</v>
      </c>
      <c r="E969" s="9" t="s">
        <v>1433</v>
      </c>
      <c r="F969" s="62">
        <v>271</v>
      </c>
      <c r="G969" s="62">
        <v>1279</v>
      </c>
      <c r="H969" s="62">
        <v>358</v>
      </c>
      <c r="I969" s="62">
        <v>115.487227</v>
      </c>
      <c r="J969" s="62">
        <v>22.835818</v>
      </c>
      <c r="K969" s="9" t="s">
        <v>158</v>
      </c>
      <c r="L969" s="9" t="s">
        <v>158</v>
      </c>
      <c r="M969" s="9"/>
      <c r="N969" s="9"/>
      <c r="O969" s="9"/>
      <c r="P969" s="9" t="s">
        <v>1331</v>
      </c>
      <c r="Q969" s="9" t="s">
        <v>1092</v>
      </c>
      <c r="R969" s="9"/>
      <c r="S969" s="9"/>
      <c r="T969" s="9"/>
      <c r="U969" s="51"/>
      <c r="V969" s="9" t="s">
        <v>955</v>
      </c>
      <c r="W969" s="9" t="s">
        <v>236</v>
      </c>
      <c r="X969" s="57" t="s">
        <v>237</v>
      </c>
      <c r="Y969" s="62"/>
    </row>
    <row r="970" s="46" customFormat="1" ht="24" spans="1:25">
      <c r="A970" s="51">
        <v>963</v>
      </c>
      <c r="B970" s="62" t="s">
        <v>950</v>
      </c>
      <c r="C970" s="9" t="s">
        <v>1012</v>
      </c>
      <c r="D970" s="62" t="s">
        <v>1431</v>
      </c>
      <c r="E970" s="9" t="s">
        <v>1434</v>
      </c>
      <c r="F970" s="62">
        <v>149</v>
      </c>
      <c r="G970" s="62">
        <v>676</v>
      </c>
      <c r="H970" s="9">
        <v>250</v>
      </c>
      <c r="I970" s="62">
        <v>115.320182</v>
      </c>
      <c r="J970" s="62">
        <v>22.921471</v>
      </c>
      <c r="K970" s="9" t="s">
        <v>158</v>
      </c>
      <c r="L970" s="9" t="s">
        <v>158</v>
      </c>
      <c r="M970" s="9"/>
      <c r="N970" s="9"/>
      <c r="O970" s="9"/>
      <c r="P970" s="9" t="s">
        <v>1331</v>
      </c>
      <c r="Q970" s="9" t="s">
        <v>1092</v>
      </c>
      <c r="R970" s="9"/>
      <c r="S970" s="9"/>
      <c r="T970" s="9"/>
      <c r="U970" s="51"/>
      <c r="V970" s="9"/>
      <c r="W970" s="9"/>
      <c r="X970" s="57" t="s">
        <v>237</v>
      </c>
      <c r="Y970" s="62"/>
    </row>
    <row r="971" s="46" customFormat="1" ht="24" spans="1:25">
      <c r="A971" s="51">
        <v>964</v>
      </c>
      <c r="B971" s="62" t="s">
        <v>950</v>
      </c>
      <c r="C971" s="9" t="s">
        <v>1012</v>
      </c>
      <c r="D971" s="62" t="s">
        <v>1431</v>
      </c>
      <c r="E971" s="9" t="s">
        <v>1386</v>
      </c>
      <c r="F971" s="62">
        <v>36</v>
      </c>
      <c r="G971" s="62">
        <v>102</v>
      </c>
      <c r="H971" s="9">
        <v>35</v>
      </c>
      <c r="I971" s="62">
        <v>115.332069</v>
      </c>
      <c r="J971" s="62">
        <v>22.943782</v>
      </c>
      <c r="K971" s="9" t="s">
        <v>236</v>
      </c>
      <c r="L971" s="9" t="s">
        <v>158</v>
      </c>
      <c r="M971" s="9"/>
      <c r="N971" s="9"/>
      <c r="O971" s="9"/>
      <c r="P971" s="9" t="s">
        <v>1331</v>
      </c>
      <c r="Q971" s="9" t="s">
        <v>1092</v>
      </c>
      <c r="R971" s="9"/>
      <c r="S971" s="9"/>
      <c r="T971" s="9"/>
      <c r="U971" s="51"/>
      <c r="V971" s="9"/>
      <c r="W971" s="9"/>
      <c r="X971" s="57" t="s">
        <v>237</v>
      </c>
      <c r="Y971" s="62"/>
    </row>
    <row r="972" s="46" customFormat="1" ht="24" spans="1:25">
      <c r="A972" s="51">
        <v>965</v>
      </c>
      <c r="B972" s="62" t="s">
        <v>950</v>
      </c>
      <c r="C972" s="9" t="s">
        <v>1012</v>
      </c>
      <c r="D972" s="62" t="s">
        <v>1431</v>
      </c>
      <c r="E972" s="9" t="s">
        <v>1435</v>
      </c>
      <c r="F972" s="62">
        <v>75</v>
      </c>
      <c r="G972" s="62">
        <v>387</v>
      </c>
      <c r="H972" s="9">
        <v>85</v>
      </c>
      <c r="I972" s="62">
        <v>115.324312</v>
      </c>
      <c r="J972" s="62">
        <v>22.923832</v>
      </c>
      <c r="K972" s="9" t="s">
        <v>236</v>
      </c>
      <c r="L972" s="9" t="s">
        <v>158</v>
      </c>
      <c r="M972" s="9"/>
      <c r="N972" s="9"/>
      <c r="O972" s="9"/>
      <c r="P972" s="9" t="s">
        <v>1331</v>
      </c>
      <c r="Q972" s="9" t="s">
        <v>1092</v>
      </c>
      <c r="R972" s="9"/>
      <c r="S972" s="9"/>
      <c r="T972" s="9"/>
      <c r="U972" s="51"/>
      <c r="V972" s="9"/>
      <c r="W972" s="9"/>
      <c r="X972" s="57" t="s">
        <v>237</v>
      </c>
      <c r="Y972" s="62"/>
    </row>
    <row r="973" s="46" customFormat="1" ht="24" spans="1:25">
      <c r="A973" s="51">
        <v>966</v>
      </c>
      <c r="B973" s="62" t="s">
        <v>950</v>
      </c>
      <c r="C973" s="9" t="s">
        <v>1012</v>
      </c>
      <c r="D973" s="62" t="s">
        <v>1013</v>
      </c>
      <c r="E973" s="9" t="s">
        <v>1013</v>
      </c>
      <c r="F973" s="62">
        <v>360</v>
      </c>
      <c r="G973" s="62">
        <v>1889</v>
      </c>
      <c r="H973" s="9">
        <v>490</v>
      </c>
      <c r="I973" s="62">
        <v>115.329191</v>
      </c>
      <c r="J973" s="62">
        <v>22.919444</v>
      </c>
      <c r="K973" s="9" t="s">
        <v>151</v>
      </c>
      <c r="L973" s="9" t="s">
        <v>158</v>
      </c>
      <c r="M973" s="9"/>
      <c r="N973" s="9"/>
      <c r="O973" s="9"/>
      <c r="P973" s="9" t="s">
        <v>1331</v>
      </c>
      <c r="Q973" s="9" t="s">
        <v>1092</v>
      </c>
      <c r="R973" s="9"/>
      <c r="S973" s="9"/>
      <c r="T973" s="9"/>
      <c r="U973" s="51"/>
      <c r="V973" s="9" t="s">
        <v>955</v>
      </c>
      <c r="W973" s="9" t="s">
        <v>409</v>
      </c>
      <c r="X973" s="57" t="s">
        <v>237</v>
      </c>
      <c r="Y973" s="62"/>
    </row>
    <row r="974" s="46" customFormat="1" ht="24" spans="1:25">
      <c r="A974" s="51">
        <v>967</v>
      </c>
      <c r="B974" s="62" t="s">
        <v>950</v>
      </c>
      <c r="C974" s="9" t="s">
        <v>1012</v>
      </c>
      <c r="D974" s="62" t="s">
        <v>1242</v>
      </c>
      <c r="E974" s="9" t="s">
        <v>1436</v>
      </c>
      <c r="F974" s="62">
        <v>174</v>
      </c>
      <c r="G974" s="62">
        <v>1206</v>
      </c>
      <c r="H974" s="62">
        <v>1206</v>
      </c>
      <c r="I974" s="62">
        <v>115.310097</v>
      </c>
      <c r="J974" s="62">
        <v>22.940669</v>
      </c>
      <c r="K974" s="9" t="s">
        <v>151</v>
      </c>
      <c r="L974" s="9" t="s">
        <v>158</v>
      </c>
      <c r="M974" s="9"/>
      <c r="N974" s="9"/>
      <c r="O974" s="9"/>
      <c r="P974" s="9" t="s">
        <v>1331</v>
      </c>
      <c r="Q974" s="9" t="s">
        <v>1092</v>
      </c>
      <c r="R974" s="9"/>
      <c r="S974" s="9"/>
      <c r="T974" s="9"/>
      <c r="U974" s="51"/>
      <c r="V974" s="9" t="s">
        <v>955</v>
      </c>
      <c r="W974" s="9" t="s">
        <v>1437</v>
      </c>
      <c r="X974" s="9" t="s">
        <v>1246</v>
      </c>
      <c r="Y974" s="62"/>
    </row>
    <row r="975" s="46" customFormat="1" ht="24" spans="1:25">
      <c r="A975" s="51">
        <v>968</v>
      </c>
      <c r="B975" s="62" t="s">
        <v>950</v>
      </c>
      <c r="C975" s="9" t="s">
        <v>1012</v>
      </c>
      <c r="D975" s="62" t="s">
        <v>1242</v>
      </c>
      <c r="E975" s="9" t="s">
        <v>1438</v>
      </c>
      <c r="F975" s="62">
        <v>32</v>
      </c>
      <c r="G975" s="62">
        <v>328</v>
      </c>
      <c r="H975" s="62">
        <v>328</v>
      </c>
      <c r="I975" s="62">
        <v>115.313841</v>
      </c>
      <c r="J975" s="62">
        <v>22.941568</v>
      </c>
      <c r="K975" s="9" t="s">
        <v>158</v>
      </c>
      <c r="L975" s="9" t="s">
        <v>158</v>
      </c>
      <c r="M975" s="9"/>
      <c r="N975" s="9"/>
      <c r="O975" s="9"/>
      <c r="P975" s="9" t="s">
        <v>1331</v>
      </c>
      <c r="Q975" s="9" t="s">
        <v>1092</v>
      </c>
      <c r="R975" s="9"/>
      <c r="S975" s="9"/>
      <c r="T975" s="9"/>
      <c r="U975" s="51"/>
      <c r="V975" s="9" t="s">
        <v>955</v>
      </c>
      <c r="W975" s="9" t="s">
        <v>1260</v>
      </c>
      <c r="X975" s="9" t="s">
        <v>1246</v>
      </c>
      <c r="Y975" s="62"/>
    </row>
    <row r="976" s="46" customFormat="1" ht="24" spans="1:25">
      <c r="A976" s="51">
        <v>969</v>
      </c>
      <c r="B976" s="62" t="s">
        <v>950</v>
      </c>
      <c r="C976" s="9" t="s">
        <v>1012</v>
      </c>
      <c r="D976" s="62" t="s">
        <v>1242</v>
      </c>
      <c r="E976" s="9" t="s">
        <v>1439</v>
      </c>
      <c r="F976" s="62">
        <v>160</v>
      </c>
      <c r="G976" s="62">
        <v>896</v>
      </c>
      <c r="H976" s="62">
        <v>1032</v>
      </c>
      <c r="I976" s="62">
        <v>115.30073</v>
      </c>
      <c r="J976" s="62">
        <v>22.946666</v>
      </c>
      <c r="K976" s="9" t="s">
        <v>151</v>
      </c>
      <c r="L976" s="9" t="s">
        <v>158</v>
      </c>
      <c r="M976" s="9"/>
      <c r="N976" s="9"/>
      <c r="O976" s="9"/>
      <c r="P976" s="9" t="s">
        <v>1331</v>
      </c>
      <c r="Q976" s="9" t="s">
        <v>1092</v>
      </c>
      <c r="R976" s="9"/>
      <c r="S976" s="9"/>
      <c r="T976" s="9"/>
      <c r="U976" s="51"/>
      <c r="V976" s="9" t="s">
        <v>955</v>
      </c>
      <c r="W976" s="9" t="s">
        <v>151</v>
      </c>
      <c r="X976" s="9" t="s">
        <v>1246</v>
      </c>
      <c r="Y976" s="62"/>
    </row>
    <row r="977" s="46" customFormat="1" ht="24" spans="1:25">
      <c r="A977" s="51">
        <v>970</v>
      </c>
      <c r="B977" s="62" t="s">
        <v>950</v>
      </c>
      <c r="C977" s="9" t="s">
        <v>1012</v>
      </c>
      <c r="D977" s="62" t="s">
        <v>1242</v>
      </c>
      <c r="E977" s="9" t="s">
        <v>1440</v>
      </c>
      <c r="F977" s="62">
        <v>110</v>
      </c>
      <c r="G977" s="62">
        <v>880</v>
      </c>
      <c r="H977" s="62">
        <v>880</v>
      </c>
      <c r="I977" s="62">
        <v>115.305483</v>
      </c>
      <c r="J977" s="62">
        <v>22.9398</v>
      </c>
      <c r="K977" s="9" t="s">
        <v>151</v>
      </c>
      <c r="L977" s="9" t="s">
        <v>158</v>
      </c>
      <c r="M977" s="9"/>
      <c r="N977" s="9"/>
      <c r="O977" s="9"/>
      <c r="P977" s="9" t="s">
        <v>1331</v>
      </c>
      <c r="Q977" s="9" t="s">
        <v>1092</v>
      </c>
      <c r="R977" s="9"/>
      <c r="S977" s="9"/>
      <c r="T977" s="9"/>
      <c r="U977" s="51"/>
      <c r="V977" s="9" t="s">
        <v>955</v>
      </c>
      <c r="W977" s="9" t="s">
        <v>151</v>
      </c>
      <c r="X977" s="9" t="s">
        <v>1246</v>
      </c>
      <c r="Y977" s="62"/>
    </row>
    <row r="978" s="46" customFormat="1" ht="24" spans="1:25">
      <c r="A978" s="51">
        <v>971</v>
      </c>
      <c r="B978" s="62" t="s">
        <v>950</v>
      </c>
      <c r="C978" s="9" t="s">
        <v>1012</v>
      </c>
      <c r="D978" s="62" t="s">
        <v>1242</v>
      </c>
      <c r="E978" s="9" t="s">
        <v>1441</v>
      </c>
      <c r="F978" s="62">
        <v>110</v>
      </c>
      <c r="G978" s="62">
        <v>786</v>
      </c>
      <c r="H978" s="62">
        <v>786</v>
      </c>
      <c r="I978" s="62">
        <v>115.315247</v>
      </c>
      <c r="J978" s="62">
        <v>22.946815</v>
      </c>
      <c r="K978" s="9" t="s">
        <v>151</v>
      </c>
      <c r="L978" s="9" t="s">
        <v>158</v>
      </c>
      <c r="M978" s="9"/>
      <c r="N978" s="9"/>
      <c r="O978" s="9"/>
      <c r="P978" s="9" t="s">
        <v>1331</v>
      </c>
      <c r="Q978" s="9" t="s">
        <v>1092</v>
      </c>
      <c r="R978" s="9"/>
      <c r="S978" s="9"/>
      <c r="T978" s="9"/>
      <c r="U978" s="51"/>
      <c r="V978" s="9" t="s">
        <v>955</v>
      </c>
      <c r="W978" s="9" t="s">
        <v>158</v>
      </c>
      <c r="X978" s="9" t="s">
        <v>1246</v>
      </c>
      <c r="Y978" s="62"/>
    </row>
    <row r="979" s="46" customFormat="1" ht="24" spans="1:25">
      <c r="A979" s="51">
        <v>972</v>
      </c>
      <c r="B979" s="62" t="s">
        <v>950</v>
      </c>
      <c r="C979" s="9" t="s">
        <v>1012</v>
      </c>
      <c r="D979" s="62" t="s">
        <v>1242</v>
      </c>
      <c r="E979" s="9" t="s">
        <v>1442</v>
      </c>
      <c r="F979" s="62">
        <v>30</v>
      </c>
      <c r="G979" s="62">
        <v>246</v>
      </c>
      <c r="H979" s="62">
        <v>246</v>
      </c>
      <c r="I979" s="62">
        <v>115.317274</v>
      </c>
      <c r="J979" s="62">
        <v>22.941203</v>
      </c>
      <c r="K979" s="9" t="s">
        <v>158</v>
      </c>
      <c r="L979" s="9" t="s">
        <v>158</v>
      </c>
      <c r="M979" s="9"/>
      <c r="N979" s="9"/>
      <c r="O979" s="9"/>
      <c r="P979" s="9" t="s">
        <v>1331</v>
      </c>
      <c r="Q979" s="9" t="s">
        <v>1092</v>
      </c>
      <c r="R979" s="9"/>
      <c r="S979" s="9"/>
      <c r="T979" s="9"/>
      <c r="U979" s="51"/>
      <c r="V979" s="9" t="s">
        <v>955</v>
      </c>
      <c r="W979" s="9" t="s">
        <v>1260</v>
      </c>
      <c r="X979" s="9" t="s">
        <v>1246</v>
      </c>
      <c r="Y979" s="62"/>
    </row>
    <row r="980" s="46" customFormat="1" ht="24" spans="1:25">
      <c r="A980" s="51">
        <v>973</v>
      </c>
      <c r="B980" s="62" t="s">
        <v>950</v>
      </c>
      <c r="C980" s="9" t="s">
        <v>1012</v>
      </c>
      <c r="D980" s="62" t="s">
        <v>1242</v>
      </c>
      <c r="E980" s="9" t="s">
        <v>1443</v>
      </c>
      <c r="F980" s="62">
        <v>160</v>
      </c>
      <c r="G980" s="62">
        <v>1008</v>
      </c>
      <c r="H980" s="62">
        <v>1018</v>
      </c>
      <c r="I980" s="62">
        <v>115.305161</v>
      </c>
      <c r="J980" s="62">
        <v>22.946143</v>
      </c>
      <c r="K980" s="9" t="s">
        <v>151</v>
      </c>
      <c r="L980" s="9" t="s">
        <v>158</v>
      </c>
      <c r="M980" s="9"/>
      <c r="N980" s="9"/>
      <c r="O980" s="9"/>
      <c r="P980" s="9" t="s">
        <v>1331</v>
      </c>
      <c r="Q980" s="9" t="s">
        <v>1092</v>
      </c>
      <c r="R980" s="9"/>
      <c r="S980" s="9"/>
      <c r="T980" s="9"/>
      <c r="U980" s="51"/>
      <c r="V980" s="9" t="s">
        <v>955</v>
      </c>
      <c r="W980" s="9" t="s">
        <v>151</v>
      </c>
      <c r="X980" s="9" t="s">
        <v>1246</v>
      </c>
      <c r="Y980" s="62"/>
    </row>
    <row r="981" s="46" customFormat="1" ht="24" spans="1:25">
      <c r="A981" s="51">
        <v>974</v>
      </c>
      <c r="B981" s="62" t="s">
        <v>950</v>
      </c>
      <c r="C981" s="9" t="s">
        <v>1012</v>
      </c>
      <c r="D981" s="62" t="s">
        <v>1233</v>
      </c>
      <c r="E981" s="9" t="s">
        <v>1444</v>
      </c>
      <c r="F981" s="62">
        <v>50</v>
      </c>
      <c r="G981" s="62">
        <v>320</v>
      </c>
      <c r="H981" s="62">
        <v>345</v>
      </c>
      <c r="I981" s="62">
        <v>115.318594</v>
      </c>
      <c r="J981" s="62">
        <v>22.937873</v>
      </c>
      <c r="K981" s="9" t="s">
        <v>158</v>
      </c>
      <c r="L981" s="9" t="s">
        <v>158</v>
      </c>
      <c r="M981" s="9"/>
      <c r="N981" s="9"/>
      <c r="O981" s="9"/>
      <c r="P981" s="9" t="s">
        <v>1331</v>
      </c>
      <c r="Q981" s="9" t="s">
        <v>1092</v>
      </c>
      <c r="R981" s="9"/>
      <c r="S981" s="9"/>
      <c r="T981" s="9"/>
      <c r="U981" s="51"/>
      <c r="V981" s="9" t="s">
        <v>955</v>
      </c>
      <c r="W981" s="9" t="s">
        <v>1260</v>
      </c>
      <c r="X981" s="9" t="s">
        <v>1246</v>
      </c>
      <c r="Y981" s="62"/>
    </row>
    <row r="982" s="46" customFormat="1" ht="24" spans="1:25">
      <c r="A982" s="51">
        <v>975</v>
      </c>
      <c r="B982" s="62" t="s">
        <v>950</v>
      </c>
      <c r="C982" s="9" t="s">
        <v>1012</v>
      </c>
      <c r="D982" s="62" t="s">
        <v>1233</v>
      </c>
      <c r="E982" s="9" t="s">
        <v>1445</v>
      </c>
      <c r="F982" s="62">
        <v>130</v>
      </c>
      <c r="G982" s="62">
        <v>1000</v>
      </c>
      <c r="H982" s="62">
        <v>1409</v>
      </c>
      <c r="I982" s="62">
        <v>115.328025</v>
      </c>
      <c r="J982" s="62">
        <v>22.949047</v>
      </c>
      <c r="K982" s="9" t="s">
        <v>151</v>
      </c>
      <c r="L982" s="9" t="s">
        <v>158</v>
      </c>
      <c r="M982" s="9"/>
      <c r="N982" s="9"/>
      <c r="O982" s="9"/>
      <c r="P982" s="9" t="s">
        <v>1331</v>
      </c>
      <c r="Q982" s="9" t="s">
        <v>1092</v>
      </c>
      <c r="R982" s="9"/>
      <c r="S982" s="9"/>
      <c r="T982" s="9"/>
      <c r="U982" s="51"/>
      <c r="V982" s="9" t="s">
        <v>955</v>
      </c>
      <c r="W982" s="9" t="s">
        <v>1437</v>
      </c>
      <c r="X982" s="9" t="s">
        <v>1246</v>
      </c>
      <c r="Y982" s="62"/>
    </row>
    <row r="983" s="46" customFormat="1" ht="24" spans="1:25">
      <c r="A983" s="51">
        <v>976</v>
      </c>
      <c r="B983" s="62" t="s">
        <v>950</v>
      </c>
      <c r="C983" s="9" t="s">
        <v>1012</v>
      </c>
      <c r="D983" s="62" t="s">
        <v>1233</v>
      </c>
      <c r="E983" s="9" t="s">
        <v>1446</v>
      </c>
      <c r="F983" s="62">
        <v>50</v>
      </c>
      <c r="G983" s="62">
        <v>277</v>
      </c>
      <c r="H983" s="62">
        <v>2395</v>
      </c>
      <c r="I983" s="62">
        <v>115.32442</v>
      </c>
      <c r="J983" s="62">
        <v>22.948702</v>
      </c>
      <c r="K983" s="9" t="s">
        <v>151</v>
      </c>
      <c r="L983" s="9" t="s">
        <v>158</v>
      </c>
      <c r="M983" s="9"/>
      <c r="N983" s="9"/>
      <c r="O983" s="9"/>
      <c r="P983" s="9" t="s">
        <v>1331</v>
      </c>
      <c r="Q983" s="9" t="s">
        <v>1092</v>
      </c>
      <c r="R983" s="9"/>
      <c r="S983" s="9"/>
      <c r="T983" s="9"/>
      <c r="U983" s="51"/>
      <c r="V983" s="9" t="s">
        <v>955</v>
      </c>
      <c r="W983" s="9" t="s">
        <v>1437</v>
      </c>
      <c r="X983" s="9" t="s">
        <v>1246</v>
      </c>
      <c r="Y983" s="62"/>
    </row>
    <row r="984" s="46" customFormat="1" ht="24" spans="1:25">
      <c r="A984" s="51">
        <v>977</v>
      </c>
      <c r="B984" s="62" t="s">
        <v>950</v>
      </c>
      <c r="C984" s="9" t="s">
        <v>1012</v>
      </c>
      <c r="D984" s="62" t="s">
        <v>1233</v>
      </c>
      <c r="E984" s="9" t="s">
        <v>1447</v>
      </c>
      <c r="F984" s="62">
        <v>104</v>
      </c>
      <c r="G984" s="62">
        <v>807</v>
      </c>
      <c r="H984" s="62">
        <v>1470</v>
      </c>
      <c r="I984" s="62">
        <v>115.320557</v>
      </c>
      <c r="J984" s="62">
        <v>22.951122</v>
      </c>
      <c r="K984" s="9" t="s">
        <v>151</v>
      </c>
      <c r="L984" s="9" t="s">
        <v>158</v>
      </c>
      <c r="M984" s="9"/>
      <c r="N984" s="9"/>
      <c r="O984" s="9"/>
      <c r="P984" s="9" t="s">
        <v>1331</v>
      </c>
      <c r="Q984" s="9" t="s">
        <v>1092</v>
      </c>
      <c r="R984" s="9"/>
      <c r="S984" s="9"/>
      <c r="T984" s="9"/>
      <c r="U984" s="51"/>
      <c r="V984" s="9" t="s">
        <v>955</v>
      </c>
      <c r="W984" s="9" t="s">
        <v>1437</v>
      </c>
      <c r="X984" s="9" t="s">
        <v>1246</v>
      </c>
      <c r="Y984" s="62"/>
    </row>
    <row r="985" s="46" customFormat="1" ht="24" spans="1:25">
      <c r="A985" s="51">
        <v>978</v>
      </c>
      <c r="B985" s="62" t="s">
        <v>950</v>
      </c>
      <c r="C985" s="9" t="s">
        <v>963</v>
      </c>
      <c r="D985" s="62" t="s">
        <v>1015</v>
      </c>
      <c r="E985" s="9" t="s">
        <v>1015</v>
      </c>
      <c r="F985" s="62">
        <v>447</v>
      </c>
      <c r="G985" s="62">
        <v>2424</v>
      </c>
      <c r="H985" s="62">
        <v>660</v>
      </c>
      <c r="I985" s="62">
        <v>115.411745</v>
      </c>
      <c r="J985" s="62">
        <v>23.018736</v>
      </c>
      <c r="K985" s="9" t="s">
        <v>151</v>
      </c>
      <c r="L985" s="9" t="s">
        <v>158</v>
      </c>
      <c r="M985" s="9"/>
      <c r="N985" s="9"/>
      <c r="O985" s="9"/>
      <c r="P985" s="9" t="s">
        <v>1331</v>
      </c>
      <c r="Q985" s="9" t="s">
        <v>1092</v>
      </c>
      <c r="R985" s="9"/>
      <c r="S985" s="9"/>
      <c r="T985" s="9"/>
      <c r="U985" s="51"/>
      <c r="V985" s="9" t="s">
        <v>955</v>
      </c>
      <c r="W985" s="9" t="s">
        <v>158</v>
      </c>
      <c r="X985" s="57" t="s">
        <v>237</v>
      </c>
      <c r="Y985" s="62"/>
    </row>
    <row r="986" s="46" customFormat="1" ht="24" spans="1:25">
      <c r="A986" s="51">
        <v>979</v>
      </c>
      <c r="B986" s="62" t="s">
        <v>950</v>
      </c>
      <c r="C986" s="9" t="s">
        <v>963</v>
      </c>
      <c r="D986" s="62" t="s">
        <v>1339</v>
      </c>
      <c r="E986" s="9" t="s">
        <v>1448</v>
      </c>
      <c r="F986" s="62">
        <v>93</v>
      </c>
      <c r="G986" s="62">
        <v>517</v>
      </c>
      <c r="H986" s="62">
        <v>550</v>
      </c>
      <c r="I986" s="62">
        <v>115.498817</v>
      </c>
      <c r="J986" s="62">
        <v>22.900718</v>
      </c>
      <c r="K986" s="9" t="s">
        <v>151</v>
      </c>
      <c r="L986" s="9" t="s">
        <v>158</v>
      </c>
      <c r="M986" s="9"/>
      <c r="N986" s="9"/>
      <c r="O986" s="9"/>
      <c r="P986" s="9" t="s">
        <v>1331</v>
      </c>
      <c r="Q986" s="9" t="s">
        <v>1092</v>
      </c>
      <c r="R986" s="9"/>
      <c r="S986" s="9"/>
      <c r="T986" s="9"/>
      <c r="U986" s="51"/>
      <c r="V986" s="9" t="s">
        <v>955</v>
      </c>
      <c r="W986" s="9" t="s">
        <v>158</v>
      </c>
      <c r="X986" s="57" t="s">
        <v>237</v>
      </c>
      <c r="Y986" s="62"/>
    </row>
    <row r="987" s="46" customFormat="1" ht="24" spans="1:25">
      <c r="A987" s="51">
        <v>980</v>
      </c>
      <c r="B987" s="62" t="s">
        <v>950</v>
      </c>
      <c r="C987" s="9" t="s">
        <v>963</v>
      </c>
      <c r="D987" s="62" t="s">
        <v>1449</v>
      </c>
      <c r="E987" s="9" t="s">
        <v>1449</v>
      </c>
      <c r="F987" s="62">
        <v>146</v>
      </c>
      <c r="G987" s="62">
        <v>801</v>
      </c>
      <c r="H987" s="9">
        <v>52</v>
      </c>
      <c r="I987" s="62">
        <v>115.343034</v>
      </c>
      <c r="J987" s="62">
        <v>23.072547</v>
      </c>
      <c r="K987" s="9" t="s">
        <v>236</v>
      </c>
      <c r="L987" s="9" t="s">
        <v>158</v>
      </c>
      <c r="M987" s="9"/>
      <c r="N987" s="9"/>
      <c r="O987" s="9"/>
      <c r="P987" s="9" t="s">
        <v>1331</v>
      </c>
      <c r="Q987" s="9" t="s">
        <v>1092</v>
      </c>
      <c r="R987" s="9"/>
      <c r="S987" s="9"/>
      <c r="T987" s="9"/>
      <c r="U987" s="51"/>
      <c r="V987" s="9"/>
      <c r="W987" s="9"/>
      <c r="X987" s="57" t="s">
        <v>237</v>
      </c>
      <c r="Y987" s="62"/>
    </row>
    <row r="988" s="46" customFormat="1" ht="24" spans="1:25">
      <c r="A988" s="51">
        <v>981</v>
      </c>
      <c r="B988" s="62" t="s">
        <v>950</v>
      </c>
      <c r="C988" s="9" t="s">
        <v>963</v>
      </c>
      <c r="D988" s="62" t="s">
        <v>1450</v>
      </c>
      <c r="E988" s="9" t="s">
        <v>1451</v>
      </c>
      <c r="F988" s="62">
        <v>93</v>
      </c>
      <c r="G988" s="62">
        <v>486</v>
      </c>
      <c r="H988" s="62">
        <v>407</v>
      </c>
      <c r="I988" s="62">
        <v>115.43115</v>
      </c>
      <c r="J988" s="62">
        <v>23.051343</v>
      </c>
      <c r="K988" s="9" t="s">
        <v>151</v>
      </c>
      <c r="L988" s="9" t="s">
        <v>158</v>
      </c>
      <c r="M988" s="9"/>
      <c r="N988" s="9"/>
      <c r="O988" s="9"/>
      <c r="P988" s="9" t="s">
        <v>1331</v>
      </c>
      <c r="Q988" s="9" t="s">
        <v>1092</v>
      </c>
      <c r="R988" s="9"/>
      <c r="S988" s="9"/>
      <c r="T988" s="9"/>
      <c r="U988" s="51"/>
      <c r="V988" s="9" t="s">
        <v>955</v>
      </c>
      <c r="W988" s="9" t="s">
        <v>158</v>
      </c>
      <c r="X988" s="57" t="s">
        <v>237</v>
      </c>
      <c r="Y988" s="62"/>
    </row>
    <row r="989" s="46" customFormat="1" ht="24" spans="1:25">
      <c r="A989" s="51">
        <v>982</v>
      </c>
      <c r="B989" s="62" t="s">
        <v>950</v>
      </c>
      <c r="C989" s="9" t="s">
        <v>963</v>
      </c>
      <c r="D989" s="62" t="s">
        <v>1450</v>
      </c>
      <c r="E989" s="9" t="s">
        <v>1452</v>
      </c>
      <c r="F989" s="62">
        <v>156</v>
      </c>
      <c r="G989" s="62">
        <v>835</v>
      </c>
      <c r="H989" s="62">
        <v>683</v>
      </c>
      <c r="I989" s="62">
        <v>115.411564</v>
      </c>
      <c r="J989" s="62">
        <v>23.048284</v>
      </c>
      <c r="K989" s="9" t="s">
        <v>151</v>
      </c>
      <c r="L989" s="9" t="s">
        <v>158</v>
      </c>
      <c r="M989" s="9"/>
      <c r="N989" s="9"/>
      <c r="O989" s="9"/>
      <c r="P989" s="9" t="s">
        <v>1331</v>
      </c>
      <c r="Q989" s="9" t="s">
        <v>1092</v>
      </c>
      <c r="R989" s="9"/>
      <c r="S989" s="9"/>
      <c r="T989" s="9"/>
      <c r="U989" s="51"/>
      <c r="V989" s="9" t="s">
        <v>955</v>
      </c>
      <c r="W989" s="9" t="s">
        <v>158</v>
      </c>
      <c r="X989" s="57" t="s">
        <v>237</v>
      </c>
      <c r="Y989" s="62"/>
    </row>
    <row r="990" s="46" customFormat="1" ht="24" spans="1:25">
      <c r="A990" s="51">
        <v>983</v>
      </c>
      <c r="B990" s="62" t="s">
        <v>950</v>
      </c>
      <c r="C990" s="9" t="s">
        <v>963</v>
      </c>
      <c r="D990" s="62" t="s">
        <v>1450</v>
      </c>
      <c r="E990" s="9" t="s">
        <v>1453</v>
      </c>
      <c r="F990" s="62">
        <v>179</v>
      </c>
      <c r="G990" s="62">
        <v>1028</v>
      </c>
      <c r="H990" s="62">
        <v>581</v>
      </c>
      <c r="I990" s="62">
        <v>115.421855</v>
      </c>
      <c r="J990" s="62">
        <v>23.049276</v>
      </c>
      <c r="K990" s="9" t="s">
        <v>151</v>
      </c>
      <c r="L990" s="9" t="s">
        <v>158</v>
      </c>
      <c r="M990" s="9"/>
      <c r="N990" s="9"/>
      <c r="O990" s="9"/>
      <c r="P990" s="9" t="s">
        <v>1331</v>
      </c>
      <c r="Q990" s="9" t="s">
        <v>1092</v>
      </c>
      <c r="R990" s="9"/>
      <c r="S990" s="9"/>
      <c r="T990" s="9"/>
      <c r="U990" s="51"/>
      <c r="V990" s="9" t="s">
        <v>955</v>
      </c>
      <c r="W990" s="9" t="s">
        <v>158</v>
      </c>
      <c r="X990" s="9" t="s">
        <v>1246</v>
      </c>
      <c r="Y990" s="62"/>
    </row>
    <row r="991" s="46" customFormat="1" ht="24" spans="1:25">
      <c r="A991" s="51">
        <v>984</v>
      </c>
      <c r="B991" s="62" t="s">
        <v>950</v>
      </c>
      <c r="C991" s="9" t="s">
        <v>963</v>
      </c>
      <c r="D991" s="62" t="s">
        <v>1454</v>
      </c>
      <c r="E991" s="9" t="s">
        <v>1455</v>
      </c>
      <c r="F991" s="62">
        <v>322</v>
      </c>
      <c r="G991" s="62">
        <v>1767</v>
      </c>
      <c r="H991" s="62">
        <v>1059</v>
      </c>
      <c r="I991" s="62">
        <v>115.380585</v>
      </c>
      <c r="J991" s="62">
        <v>23.040064</v>
      </c>
      <c r="K991" s="9" t="s">
        <v>151</v>
      </c>
      <c r="L991" s="9" t="s">
        <v>158</v>
      </c>
      <c r="M991" s="9"/>
      <c r="N991" s="9"/>
      <c r="O991" s="9"/>
      <c r="P991" s="9" t="s">
        <v>1331</v>
      </c>
      <c r="Q991" s="9" t="s">
        <v>1092</v>
      </c>
      <c r="R991" s="9"/>
      <c r="S991" s="9"/>
      <c r="T991" s="9"/>
      <c r="U991" s="51"/>
      <c r="V991" s="9" t="s">
        <v>955</v>
      </c>
      <c r="W991" s="9" t="s">
        <v>151</v>
      </c>
      <c r="X991" s="57" t="s">
        <v>237</v>
      </c>
      <c r="Y991" s="62"/>
    </row>
    <row r="992" s="46" customFormat="1" ht="24" spans="1:25">
      <c r="A992" s="51">
        <v>985</v>
      </c>
      <c r="B992" s="62" t="s">
        <v>950</v>
      </c>
      <c r="C992" s="9" t="s">
        <v>984</v>
      </c>
      <c r="D992" s="62" t="s">
        <v>1035</v>
      </c>
      <c r="E992" s="9" t="s">
        <v>1456</v>
      </c>
      <c r="F992" s="62">
        <v>106</v>
      </c>
      <c r="G992" s="62">
        <v>492</v>
      </c>
      <c r="H992" s="62">
        <v>224</v>
      </c>
      <c r="I992" s="62">
        <v>115.237651</v>
      </c>
      <c r="J992" s="62">
        <v>22.964024</v>
      </c>
      <c r="K992" s="9" t="s">
        <v>158</v>
      </c>
      <c r="L992" s="9" t="s">
        <v>158</v>
      </c>
      <c r="M992" s="9"/>
      <c r="N992" s="9"/>
      <c r="O992" s="9"/>
      <c r="P992" s="9" t="s">
        <v>1331</v>
      </c>
      <c r="Q992" s="9" t="s">
        <v>1092</v>
      </c>
      <c r="R992" s="9"/>
      <c r="S992" s="9"/>
      <c r="T992" s="9"/>
      <c r="U992" s="51"/>
      <c r="V992" s="9"/>
      <c r="W992" s="9"/>
      <c r="X992" s="9" t="s">
        <v>1246</v>
      </c>
      <c r="Y992" s="62"/>
    </row>
    <row r="993" s="46" customFormat="1" ht="24" spans="1:25">
      <c r="A993" s="51">
        <v>986</v>
      </c>
      <c r="B993" s="62" t="s">
        <v>950</v>
      </c>
      <c r="C993" s="9" t="s">
        <v>984</v>
      </c>
      <c r="D993" s="62" t="s">
        <v>1141</v>
      </c>
      <c r="E993" s="9" t="s">
        <v>1457</v>
      </c>
      <c r="F993" s="62">
        <v>88</v>
      </c>
      <c r="G993" s="62">
        <v>402</v>
      </c>
      <c r="H993" s="62">
        <v>335</v>
      </c>
      <c r="I993" s="62">
        <v>115.334271</v>
      </c>
      <c r="J993" s="62">
        <v>22.995056</v>
      </c>
      <c r="K993" s="9" t="s">
        <v>158</v>
      </c>
      <c r="L993" s="9" t="s">
        <v>158</v>
      </c>
      <c r="M993" s="9"/>
      <c r="N993" s="9"/>
      <c r="O993" s="9"/>
      <c r="P993" s="9" t="s">
        <v>1331</v>
      </c>
      <c r="Q993" s="9" t="s">
        <v>1092</v>
      </c>
      <c r="R993" s="9"/>
      <c r="S993" s="9"/>
      <c r="T993" s="9"/>
      <c r="U993" s="51"/>
      <c r="V993" s="9" t="s">
        <v>955</v>
      </c>
      <c r="W993" s="9" t="s">
        <v>236</v>
      </c>
      <c r="X993" s="9" t="s">
        <v>1246</v>
      </c>
      <c r="Y993" s="62"/>
    </row>
    <row r="994" s="46" customFormat="1" ht="24" spans="1:25">
      <c r="A994" s="51">
        <v>987</v>
      </c>
      <c r="B994" s="62" t="s">
        <v>950</v>
      </c>
      <c r="C994" s="9" t="s">
        <v>984</v>
      </c>
      <c r="D994" s="62" t="s">
        <v>1458</v>
      </c>
      <c r="E994" s="9" t="s">
        <v>1459</v>
      </c>
      <c r="F994" s="62">
        <v>245</v>
      </c>
      <c r="G994" s="62">
        <v>1120</v>
      </c>
      <c r="H994" s="62">
        <v>1140</v>
      </c>
      <c r="I994" s="62">
        <v>115.33253</v>
      </c>
      <c r="J994" s="62">
        <v>22.998712</v>
      </c>
      <c r="K994" s="9" t="s">
        <v>151</v>
      </c>
      <c r="L994" s="9" t="s">
        <v>158</v>
      </c>
      <c r="M994" s="9"/>
      <c r="N994" s="9"/>
      <c r="O994" s="9"/>
      <c r="P994" s="9" t="s">
        <v>1331</v>
      </c>
      <c r="Q994" s="9" t="s">
        <v>1092</v>
      </c>
      <c r="R994" s="9"/>
      <c r="S994" s="9"/>
      <c r="T994" s="9"/>
      <c r="U994" s="51"/>
      <c r="V994" s="9" t="s">
        <v>955</v>
      </c>
      <c r="W994" s="9" t="s">
        <v>151</v>
      </c>
      <c r="X994" s="9" t="s">
        <v>1246</v>
      </c>
      <c r="Y994" s="62"/>
    </row>
    <row r="995" s="46" customFormat="1" ht="24" spans="1:25">
      <c r="A995" s="51">
        <v>988</v>
      </c>
      <c r="B995" s="62" t="s">
        <v>950</v>
      </c>
      <c r="C995" s="9" t="s">
        <v>984</v>
      </c>
      <c r="D995" s="62" t="s">
        <v>1458</v>
      </c>
      <c r="E995" s="9" t="s">
        <v>1460</v>
      </c>
      <c r="F995" s="62">
        <v>92</v>
      </c>
      <c r="G995" s="62">
        <v>482</v>
      </c>
      <c r="H995" s="62">
        <v>385</v>
      </c>
      <c r="I995" s="62">
        <v>115.31695</v>
      </c>
      <c r="J995" s="62">
        <v>22.990533</v>
      </c>
      <c r="K995" s="9" t="s">
        <v>158</v>
      </c>
      <c r="L995" s="9" t="s">
        <v>158</v>
      </c>
      <c r="M995" s="9"/>
      <c r="N995" s="9"/>
      <c r="O995" s="9"/>
      <c r="P995" s="9" t="s">
        <v>1331</v>
      </c>
      <c r="Q995" s="9" t="s">
        <v>1092</v>
      </c>
      <c r="R995" s="9"/>
      <c r="S995" s="9"/>
      <c r="T995" s="9"/>
      <c r="U995" s="51"/>
      <c r="V995" s="9"/>
      <c r="W995" s="9"/>
      <c r="X995" s="9" t="s">
        <v>1246</v>
      </c>
      <c r="Y995" s="62"/>
    </row>
    <row r="996" s="46" customFormat="1" ht="24" spans="1:25">
      <c r="A996" s="51">
        <v>989</v>
      </c>
      <c r="B996" s="62" t="s">
        <v>950</v>
      </c>
      <c r="C996" s="9" t="s">
        <v>984</v>
      </c>
      <c r="D996" s="62" t="s">
        <v>1458</v>
      </c>
      <c r="E996" s="9" t="s">
        <v>1461</v>
      </c>
      <c r="F996" s="62">
        <v>58</v>
      </c>
      <c r="G996" s="62">
        <v>267</v>
      </c>
      <c r="H996" s="62">
        <v>1100</v>
      </c>
      <c r="I996" s="62">
        <v>115.326605</v>
      </c>
      <c r="J996" s="62">
        <v>22.994576</v>
      </c>
      <c r="K996" s="9" t="s">
        <v>151</v>
      </c>
      <c r="L996" s="9" t="s">
        <v>158</v>
      </c>
      <c r="M996" s="9"/>
      <c r="N996" s="9"/>
      <c r="O996" s="9"/>
      <c r="P996" s="9" t="s">
        <v>1331</v>
      </c>
      <c r="Q996" s="9" t="s">
        <v>1092</v>
      </c>
      <c r="R996" s="9"/>
      <c r="S996" s="9"/>
      <c r="T996" s="9"/>
      <c r="U996" s="51"/>
      <c r="V996" s="9" t="s">
        <v>955</v>
      </c>
      <c r="W996" s="9" t="s">
        <v>151</v>
      </c>
      <c r="X996" s="9" t="s">
        <v>1246</v>
      </c>
      <c r="Y996" s="62"/>
    </row>
    <row r="997" s="46" customFormat="1" ht="24" spans="1:25">
      <c r="A997" s="51">
        <v>990</v>
      </c>
      <c r="B997" s="62" t="s">
        <v>950</v>
      </c>
      <c r="C997" s="9" t="s">
        <v>984</v>
      </c>
      <c r="D997" s="62" t="s">
        <v>1458</v>
      </c>
      <c r="E997" s="9" t="s">
        <v>1462</v>
      </c>
      <c r="F997" s="62">
        <v>128</v>
      </c>
      <c r="G997" s="62">
        <v>585</v>
      </c>
      <c r="H997" s="62">
        <v>495</v>
      </c>
      <c r="I997" s="62">
        <v>115.183195</v>
      </c>
      <c r="J997" s="62">
        <v>22.897192</v>
      </c>
      <c r="K997" s="9" t="s">
        <v>151</v>
      </c>
      <c r="L997" s="9" t="s">
        <v>158</v>
      </c>
      <c r="M997" s="9"/>
      <c r="N997" s="9"/>
      <c r="O997" s="9"/>
      <c r="P997" s="9" t="s">
        <v>1331</v>
      </c>
      <c r="Q997" s="9" t="s">
        <v>1092</v>
      </c>
      <c r="R997" s="9"/>
      <c r="S997" s="9"/>
      <c r="T997" s="9"/>
      <c r="U997" s="51"/>
      <c r="V997" s="9" t="s">
        <v>955</v>
      </c>
      <c r="W997" s="9" t="s">
        <v>409</v>
      </c>
      <c r="X997" s="9" t="s">
        <v>1246</v>
      </c>
      <c r="Y997" s="62"/>
    </row>
    <row r="998" s="46" customFormat="1" ht="24" spans="1:25">
      <c r="A998" s="51">
        <v>991</v>
      </c>
      <c r="B998" s="62" t="s">
        <v>950</v>
      </c>
      <c r="C998" s="9" t="s">
        <v>984</v>
      </c>
      <c r="D998" s="62" t="s">
        <v>1463</v>
      </c>
      <c r="E998" s="9" t="s">
        <v>1464</v>
      </c>
      <c r="F998" s="62">
        <v>116</v>
      </c>
      <c r="G998" s="62">
        <v>610</v>
      </c>
      <c r="H998" s="62">
        <v>405</v>
      </c>
      <c r="I998" s="62">
        <v>115.207598</v>
      </c>
      <c r="J998" s="62">
        <v>23.000361</v>
      </c>
      <c r="K998" s="9" t="s">
        <v>151</v>
      </c>
      <c r="L998" s="9" t="s">
        <v>158</v>
      </c>
      <c r="M998" s="9"/>
      <c r="N998" s="9"/>
      <c r="O998" s="9"/>
      <c r="P998" s="9" t="s">
        <v>1331</v>
      </c>
      <c r="Q998" s="9" t="s">
        <v>1092</v>
      </c>
      <c r="R998" s="9"/>
      <c r="S998" s="9"/>
      <c r="T998" s="9"/>
      <c r="U998" s="51"/>
      <c r="V998" s="9" t="s">
        <v>955</v>
      </c>
      <c r="W998" s="9" t="s">
        <v>409</v>
      </c>
      <c r="X998" s="9" t="s">
        <v>1246</v>
      </c>
      <c r="Y998" s="62"/>
    </row>
    <row r="999" s="46" customFormat="1" ht="24" spans="1:25">
      <c r="A999" s="51">
        <v>992</v>
      </c>
      <c r="B999" s="62" t="s">
        <v>950</v>
      </c>
      <c r="C999" s="9" t="s">
        <v>1039</v>
      </c>
      <c r="D999" s="62" t="s">
        <v>1465</v>
      </c>
      <c r="E999" s="9" t="s">
        <v>1466</v>
      </c>
      <c r="F999" s="62">
        <v>55</v>
      </c>
      <c r="G999" s="62">
        <v>386</v>
      </c>
      <c r="H999" s="62">
        <v>201</v>
      </c>
      <c r="I999" s="62">
        <v>115.427805</v>
      </c>
      <c r="J999" s="62">
        <v>23.168515</v>
      </c>
      <c r="K999" s="9" t="s">
        <v>158</v>
      </c>
      <c r="L999" s="9" t="s">
        <v>158</v>
      </c>
      <c r="M999" s="9"/>
      <c r="N999" s="9"/>
      <c r="O999" s="9"/>
      <c r="P999" s="9" t="s">
        <v>1331</v>
      </c>
      <c r="Q999" s="9" t="s">
        <v>1092</v>
      </c>
      <c r="R999" s="9"/>
      <c r="S999" s="9"/>
      <c r="T999" s="9"/>
      <c r="U999" s="51"/>
      <c r="V999" s="9" t="s">
        <v>955</v>
      </c>
      <c r="W999" s="9" t="s">
        <v>236</v>
      </c>
      <c r="X999" s="9" t="s">
        <v>1246</v>
      </c>
      <c r="Y999" s="62"/>
    </row>
    <row r="1000" s="46" customFormat="1" ht="24" spans="1:25">
      <c r="A1000" s="51">
        <v>993</v>
      </c>
      <c r="B1000" s="62" t="s">
        <v>950</v>
      </c>
      <c r="C1000" s="9" t="s">
        <v>1039</v>
      </c>
      <c r="D1000" s="62" t="s">
        <v>1465</v>
      </c>
      <c r="E1000" s="9" t="s">
        <v>1467</v>
      </c>
      <c r="F1000" s="62">
        <v>79</v>
      </c>
      <c r="G1000" s="62">
        <v>306</v>
      </c>
      <c r="H1000" s="62">
        <v>561</v>
      </c>
      <c r="I1000" s="62">
        <v>115.432018</v>
      </c>
      <c r="J1000" s="62">
        <v>23.158345</v>
      </c>
      <c r="K1000" s="9" t="s">
        <v>151</v>
      </c>
      <c r="L1000" s="9" t="s">
        <v>158</v>
      </c>
      <c r="M1000" s="9"/>
      <c r="N1000" s="9"/>
      <c r="O1000" s="9"/>
      <c r="P1000" s="9" t="s">
        <v>1331</v>
      </c>
      <c r="Q1000" s="9" t="s">
        <v>1092</v>
      </c>
      <c r="R1000" s="9"/>
      <c r="S1000" s="9"/>
      <c r="T1000" s="9"/>
      <c r="U1000" s="51"/>
      <c r="V1000" s="9" t="s">
        <v>955</v>
      </c>
      <c r="W1000" s="9" t="s">
        <v>158</v>
      </c>
      <c r="X1000" s="9" t="s">
        <v>1246</v>
      </c>
      <c r="Y1000" s="62"/>
    </row>
    <row r="1001" s="46" customFormat="1" ht="24" spans="1:25">
      <c r="A1001" s="51">
        <v>994</v>
      </c>
      <c r="B1001" s="62" t="s">
        <v>950</v>
      </c>
      <c r="C1001" s="9" t="s">
        <v>1039</v>
      </c>
      <c r="D1001" s="62" t="s">
        <v>1040</v>
      </c>
      <c r="E1001" s="9" t="s">
        <v>1468</v>
      </c>
      <c r="F1001" s="62">
        <v>118</v>
      </c>
      <c r="G1001" s="62">
        <v>571</v>
      </c>
      <c r="H1001" s="62">
        <v>247</v>
      </c>
      <c r="I1001" s="62">
        <v>115.421812</v>
      </c>
      <c r="J1001" s="62">
        <v>23.136637</v>
      </c>
      <c r="K1001" s="9" t="s">
        <v>158</v>
      </c>
      <c r="L1001" s="9" t="s">
        <v>158</v>
      </c>
      <c r="M1001" s="9"/>
      <c r="N1001" s="9"/>
      <c r="O1001" s="9"/>
      <c r="P1001" s="9" t="s">
        <v>1331</v>
      </c>
      <c r="Q1001" s="9" t="s">
        <v>1092</v>
      </c>
      <c r="R1001" s="9"/>
      <c r="S1001" s="9"/>
      <c r="T1001" s="9"/>
      <c r="U1001" s="51"/>
      <c r="V1001" s="9" t="s">
        <v>955</v>
      </c>
      <c r="W1001" s="62" t="s">
        <v>236</v>
      </c>
      <c r="X1001" s="9" t="s">
        <v>1246</v>
      </c>
      <c r="Y1001" s="62"/>
    </row>
    <row r="1002" s="46" customFormat="1" ht="24" spans="1:25">
      <c r="A1002" s="51">
        <v>995</v>
      </c>
      <c r="B1002" s="62" t="s">
        <v>950</v>
      </c>
      <c r="C1002" s="9" t="s">
        <v>1039</v>
      </c>
      <c r="D1002" s="62" t="s">
        <v>1040</v>
      </c>
      <c r="E1002" s="9" t="s">
        <v>1469</v>
      </c>
      <c r="F1002" s="62">
        <v>80</v>
      </c>
      <c r="G1002" s="62">
        <v>516</v>
      </c>
      <c r="H1002" s="62">
        <v>287</v>
      </c>
      <c r="I1002" s="62">
        <v>115.440963</v>
      </c>
      <c r="J1002" s="62">
        <v>23.13353</v>
      </c>
      <c r="K1002" s="9" t="s">
        <v>158</v>
      </c>
      <c r="L1002" s="9" t="s">
        <v>158</v>
      </c>
      <c r="M1002" s="9"/>
      <c r="N1002" s="9"/>
      <c r="O1002" s="9"/>
      <c r="P1002" s="9" t="s">
        <v>1331</v>
      </c>
      <c r="Q1002" s="9" t="s">
        <v>1092</v>
      </c>
      <c r="R1002" s="9"/>
      <c r="S1002" s="9"/>
      <c r="T1002" s="9"/>
      <c r="U1002" s="51"/>
      <c r="V1002" s="9"/>
      <c r="W1002" s="9"/>
      <c r="X1002" s="9" t="s">
        <v>1246</v>
      </c>
      <c r="Y1002" s="62"/>
    </row>
    <row r="1003" s="46" customFormat="1" ht="24" spans="1:25">
      <c r="A1003" s="51">
        <v>996</v>
      </c>
      <c r="B1003" s="62" t="s">
        <v>950</v>
      </c>
      <c r="C1003" s="9" t="s">
        <v>1039</v>
      </c>
      <c r="D1003" s="62" t="s">
        <v>1470</v>
      </c>
      <c r="E1003" s="9" t="s">
        <v>1471</v>
      </c>
      <c r="F1003" s="62">
        <v>88</v>
      </c>
      <c r="G1003" s="62">
        <v>449</v>
      </c>
      <c r="H1003" s="9">
        <v>120</v>
      </c>
      <c r="I1003" s="62">
        <v>115.373339</v>
      </c>
      <c r="J1003" s="62">
        <v>23.113317</v>
      </c>
      <c r="K1003" s="9" t="s">
        <v>236</v>
      </c>
      <c r="L1003" s="9" t="s">
        <v>158</v>
      </c>
      <c r="M1003" s="9"/>
      <c r="N1003" s="9"/>
      <c r="O1003" s="9"/>
      <c r="P1003" s="9" t="s">
        <v>1331</v>
      </c>
      <c r="Q1003" s="9" t="s">
        <v>1092</v>
      </c>
      <c r="R1003" s="9"/>
      <c r="S1003" s="9"/>
      <c r="T1003" s="9"/>
      <c r="U1003" s="51"/>
      <c r="V1003" s="9"/>
      <c r="W1003" s="9"/>
      <c r="X1003" s="9" t="s">
        <v>1246</v>
      </c>
      <c r="Y1003" s="62"/>
    </row>
    <row r="1004" s="46" customFormat="1" ht="24" spans="1:25">
      <c r="A1004" s="51">
        <v>997</v>
      </c>
      <c r="B1004" s="62" t="s">
        <v>950</v>
      </c>
      <c r="C1004" s="9" t="s">
        <v>1039</v>
      </c>
      <c r="D1004" s="62" t="s">
        <v>1470</v>
      </c>
      <c r="E1004" s="9" t="s">
        <v>1472</v>
      </c>
      <c r="F1004" s="62">
        <v>84</v>
      </c>
      <c r="G1004" s="62">
        <v>495</v>
      </c>
      <c r="H1004" s="9">
        <v>300</v>
      </c>
      <c r="I1004" s="62">
        <v>115.378282</v>
      </c>
      <c r="J1004" s="62">
        <v>23.113829</v>
      </c>
      <c r="K1004" s="9" t="s">
        <v>158</v>
      </c>
      <c r="L1004" s="9" t="s">
        <v>158</v>
      </c>
      <c r="M1004" s="9"/>
      <c r="N1004" s="9"/>
      <c r="O1004" s="9"/>
      <c r="P1004" s="9" t="s">
        <v>1331</v>
      </c>
      <c r="Q1004" s="9" t="s">
        <v>1092</v>
      </c>
      <c r="R1004" s="9"/>
      <c r="S1004" s="9"/>
      <c r="T1004" s="9"/>
      <c r="U1004" s="51"/>
      <c r="V1004" s="9" t="s">
        <v>955</v>
      </c>
      <c r="W1004" s="62" t="s">
        <v>236</v>
      </c>
      <c r="X1004" s="9" t="s">
        <v>1246</v>
      </c>
      <c r="Y1004" s="62"/>
    </row>
    <row r="1005" s="46" customFormat="1" ht="24" spans="1:25">
      <c r="A1005" s="51">
        <v>998</v>
      </c>
      <c r="B1005" s="62" t="s">
        <v>950</v>
      </c>
      <c r="C1005" s="9" t="s">
        <v>1039</v>
      </c>
      <c r="D1005" s="62" t="s">
        <v>1473</v>
      </c>
      <c r="E1005" s="9" t="s">
        <v>1474</v>
      </c>
      <c r="F1005" s="62">
        <v>63</v>
      </c>
      <c r="G1005" s="62">
        <v>413</v>
      </c>
      <c r="H1005" s="62">
        <v>145</v>
      </c>
      <c r="I1005" s="62">
        <v>115.371098</v>
      </c>
      <c r="J1005" s="62">
        <v>23.140876</v>
      </c>
      <c r="K1005" s="9" t="s">
        <v>236</v>
      </c>
      <c r="L1005" s="9" t="s">
        <v>158</v>
      </c>
      <c r="M1005" s="9"/>
      <c r="N1005" s="9"/>
      <c r="O1005" s="9"/>
      <c r="P1005" s="9" t="s">
        <v>1331</v>
      </c>
      <c r="Q1005" s="9" t="s">
        <v>1092</v>
      </c>
      <c r="R1005" s="9"/>
      <c r="S1005" s="9"/>
      <c r="T1005" s="9"/>
      <c r="U1005" s="51"/>
      <c r="V1005" s="9"/>
      <c r="W1005" s="9"/>
      <c r="X1005" s="57" t="s">
        <v>237</v>
      </c>
      <c r="Y1005" s="62"/>
    </row>
    <row r="1006" s="46" customFormat="1" ht="24" spans="1:25">
      <c r="A1006" s="51">
        <v>999</v>
      </c>
      <c r="B1006" s="62" t="s">
        <v>950</v>
      </c>
      <c r="C1006" s="9" t="s">
        <v>1039</v>
      </c>
      <c r="D1006" s="62" t="s">
        <v>1473</v>
      </c>
      <c r="E1006" s="9" t="s">
        <v>1014</v>
      </c>
      <c r="F1006" s="62">
        <v>58</v>
      </c>
      <c r="G1006" s="62">
        <v>346</v>
      </c>
      <c r="H1006" s="9">
        <v>110</v>
      </c>
      <c r="I1006" s="62">
        <v>115.41854</v>
      </c>
      <c r="J1006" s="62">
        <v>22.96067</v>
      </c>
      <c r="K1006" s="9" t="s">
        <v>236</v>
      </c>
      <c r="L1006" s="9" t="s">
        <v>158</v>
      </c>
      <c r="M1006" s="9"/>
      <c r="N1006" s="9"/>
      <c r="O1006" s="9"/>
      <c r="P1006" s="9" t="s">
        <v>1331</v>
      </c>
      <c r="Q1006" s="9" t="s">
        <v>1092</v>
      </c>
      <c r="R1006" s="9"/>
      <c r="S1006" s="9"/>
      <c r="T1006" s="9"/>
      <c r="U1006" s="51"/>
      <c r="V1006" s="9" t="s">
        <v>955</v>
      </c>
      <c r="W1006" s="62" t="s">
        <v>236</v>
      </c>
      <c r="X1006" s="9" t="s">
        <v>1246</v>
      </c>
      <c r="Y1006" s="62"/>
    </row>
    <row r="1007" s="46" customFormat="1" ht="24" spans="1:25">
      <c r="A1007" s="51">
        <v>1000</v>
      </c>
      <c r="B1007" s="62" t="s">
        <v>950</v>
      </c>
      <c r="C1007" s="9" t="s">
        <v>1039</v>
      </c>
      <c r="D1007" s="62" t="s">
        <v>1475</v>
      </c>
      <c r="E1007" s="9" t="s">
        <v>1476</v>
      </c>
      <c r="F1007" s="62">
        <v>47</v>
      </c>
      <c r="G1007" s="62">
        <v>249</v>
      </c>
      <c r="H1007" s="62">
        <v>233</v>
      </c>
      <c r="I1007" s="62">
        <v>115.369821</v>
      </c>
      <c r="J1007" s="62">
        <v>23.147949</v>
      </c>
      <c r="K1007" s="9" t="s">
        <v>158</v>
      </c>
      <c r="L1007" s="9" t="s">
        <v>158</v>
      </c>
      <c r="M1007" s="9"/>
      <c r="N1007" s="9"/>
      <c r="O1007" s="9"/>
      <c r="P1007" s="9" t="s">
        <v>1331</v>
      </c>
      <c r="Q1007" s="9" t="s">
        <v>1092</v>
      </c>
      <c r="R1007" s="9"/>
      <c r="S1007" s="9"/>
      <c r="T1007" s="9"/>
      <c r="U1007" s="51"/>
      <c r="V1007" s="9" t="s">
        <v>955</v>
      </c>
      <c r="W1007" s="62" t="s">
        <v>236</v>
      </c>
      <c r="X1007" s="57" t="s">
        <v>237</v>
      </c>
      <c r="Y1007" s="62"/>
    </row>
    <row r="1008" s="46" customFormat="1" ht="24" spans="1:25">
      <c r="A1008" s="51">
        <v>1001</v>
      </c>
      <c r="B1008" s="62" t="s">
        <v>950</v>
      </c>
      <c r="C1008" s="9" t="s">
        <v>1039</v>
      </c>
      <c r="D1008" s="62" t="s">
        <v>1475</v>
      </c>
      <c r="E1008" s="9" t="s">
        <v>1477</v>
      </c>
      <c r="F1008" s="62">
        <v>69</v>
      </c>
      <c r="G1008" s="62">
        <v>395</v>
      </c>
      <c r="H1008" s="62">
        <v>382</v>
      </c>
      <c r="I1008" s="62">
        <v>115.371869</v>
      </c>
      <c r="J1008" s="62">
        <v>23.151899</v>
      </c>
      <c r="K1008" s="9" t="s">
        <v>158</v>
      </c>
      <c r="L1008" s="9" t="s">
        <v>158</v>
      </c>
      <c r="M1008" s="9"/>
      <c r="N1008" s="9"/>
      <c r="O1008" s="9"/>
      <c r="P1008" s="9" t="s">
        <v>1331</v>
      </c>
      <c r="Q1008" s="9" t="s">
        <v>1092</v>
      </c>
      <c r="R1008" s="9"/>
      <c r="S1008" s="9"/>
      <c r="T1008" s="9"/>
      <c r="U1008" s="51"/>
      <c r="V1008" s="9" t="s">
        <v>955</v>
      </c>
      <c r="W1008" s="62" t="s">
        <v>236</v>
      </c>
      <c r="X1008" s="57" t="s">
        <v>237</v>
      </c>
      <c r="Y1008" s="62"/>
    </row>
    <row r="1009" s="46" customFormat="1" ht="24" spans="1:25">
      <c r="A1009" s="51">
        <v>1002</v>
      </c>
      <c r="B1009" s="62" t="s">
        <v>950</v>
      </c>
      <c r="C1009" s="9" t="s">
        <v>1039</v>
      </c>
      <c r="D1009" s="62" t="s">
        <v>1475</v>
      </c>
      <c r="E1009" s="9" t="s">
        <v>1478</v>
      </c>
      <c r="F1009" s="62">
        <v>45</v>
      </c>
      <c r="G1009" s="62">
        <v>236</v>
      </c>
      <c r="H1009" s="62">
        <v>228</v>
      </c>
      <c r="I1009" s="62">
        <v>115.364625</v>
      </c>
      <c r="J1009" s="62">
        <v>23.147296</v>
      </c>
      <c r="K1009" s="9" t="s">
        <v>158</v>
      </c>
      <c r="L1009" s="9" t="s">
        <v>158</v>
      </c>
      <c r="M1009" s="9"/>
      <c r="N1009" s="9"/>
      <c r="O1009" s="9"/>
      <c r="P1009" s="9" t="s">
        <v>1331</v>
      </c>
      <c r="Q1009" s="9" t="s">
        <v>1092</v>
      </c>
      <c r="R1009" s="9"/>
      <c r="S1009" s="9"/>
      <c r="T1009" s="9"/>
      <c r="U1009" s="51"/>
      <c r="V1009" s="9" t="s">
        <v>955</v>
      </c>
      <c r="W1009" s="62" t="s">
        <v>236</v>
      </c>
      <c r="X1009" s="57" t="s">
        <v>237</v>
      </c>
      <c r="Y1009" s="62"/>
    </row>
    <row r="1010" s="46" customFormat="1" ht="24" spans="1:25">
      <c r="A1010" s="51">
        <v>1003</v>
      </c>
      <c r="B1010" s="62" t="s">
        <v>950</v>
      </c>
      <c r="C1010" s="9" t="s">
        <v>1039</v>
      </c>
      <c r="D1010" s="62" t="s">
        <v>1475</v>
      </c>
      <c r="E1010" s="9" t="s">
        <v>1479</v>
      </c>
      <c r="F1010" s="62">
        <v>12</v>
      </c>
      <c r="G1010" s="62">
        <v>72</v>
      </c>
      <c r="H1010" s="62">
        <v>65</v>
      </c>
      <c r="I1010" s="62">
        <v>115.364616</v>
      </c>
      <c r="J1010" s="62">
        <v>23.147261</v>
      </c>
      <c r="K1010" s="9" t="s">
        <v>236</v>
      </c>
      <c r="L1010" s="9" t="s">
        <v>158</v>
      </c>
      <c r="M1010" s="9"/>
      <c r="N1010" s="9"/>
      <c r="O1010" s="9"/>
      <c r="P1010" s="9" t="s">
        <v>1331</v>
      </c>
      <c r="Q1010" s="9" t="s">
        <v>1092</v>
      </c>
      <c r="R1010" s="9"/>
      <c r="S1010" s="9"/>
      <c r="T1010" s="9"/>
      <c r="U1010" s="51"/>
      <c r="V1010" s="9"/>
      <c r="W1010" s="9"/>
      <c r="X1010" s="57" t="s">
        <v>237</v>
      </c>
      <c r="Y1010" s="62"/>
    </row>
    <row r="1011" s="46" customFormat="1" ht="24" spans="1:25">
      <c r="A1011" s="51">
        <v>1004</v>
      </c>
      <c r="B1011" s="62" t="s">
        <v>950</v>
      </c>
      <c r="C1011" s="9" t="s">
        <v>1039</v>
      </c>
      <c r="D1011" s="62" t="s">
        <v>1475</v>
      </c>
      <c r="E1011" s="9" t="s">
        <v>1480</v>
      </c>
      <c r="F1011" s="62">
        <v>65</v>
      </c>
      <c r="G1011" s="62">
        <v>331</v>
      </c>
      <c r="H1011" s="62">
        <v>330</v>
      </c>
      <c r="I1011" s="62">
        <v>115.380684</v>
      </c>
      <c r="J1011" s="62">
        <v>23.154436</v>
      </c>
      <c r="K1011" s="9" t="s">
        <v>158</v>
      </c>
      <c r="L1011" s="9" t="s">
        <v>158</v>
      </c>
      <c r="M1011" s="9"/>
      <c r="N1011" s="9"/>
      <c r="O1011" s="9"/>
      <c r="P1011" s="9" t="s">
        <v>1331</v>
      </c>
      <c r="Q1011" s="9" t="s">
        <v>1092</v>
      </c>
      <c r="R1011" s="9"/>
      <c r="S1011" s="9"/>
      <c r="T1011" s="9"/>
      <c r="U1011" s="51"/>
      <c r="V1011" s="9"/>
      <c r="W1011" s="9"/>
      <c r="X1011" s="9" t="s">
        <v>1246</v>
      </c>
      <c r="Y1011" s="62"/>
    </row>
    <row r="1012" s="46" customFormat="1" ht="24" spans="1:25">
      <c r="A1012" s="51">
        <v>1005</v>
      </c>
      <c r="B1012" s="62" t="s">
        <v>950</v>
      </c>
      <c r="C1012" s="9" t="s">
        <v>1039</v>
      </c>
      <c r="D1012" s="62" t="s">
        <v>1475</v>
      </c>
      <c r="E1012" s="9" t="s">
        <v>1481</v>
      </c>
      <c r="F1012" s="62">
        <v>70</v>
      </c>
      <c r="G1012" s="62">
        <v>337</v>
      </c>
      <c r="H1012" s="9">
        <v>320</v>
      </c>
      <c r="I1012" s="62">
        <v>115.377821</v>
      </c>
      <c r="J1012" s="62">
        <v>23.141893</v>
      </c>
      <c r="K1012" s="9" t="s">
        <v>158</v>
      </c>
      <c r="L1012" s="9" t="s">
        <v>158</v>
      </c>
      <c r="M1012" s="9"/>
      <c r="N1012" s="9"/>
      <c r="O1012" s="9"/>
      <c r="P1012" s="9" t="s">
        <v>1331</v>
      </c>
      <c r="Q1012" s="9" t="s">
        <v>1092</v>
      </c>
      <c r="R1012" s="9"/>
      <c r="S1012" s="9"/>
      <c r="T1012" s="9"/>
      <c r="U1012" s="51"/>
      <c r="V1012" s="9" t="s">
        <v>955</v>
      </c>
      <c r="W1012" s="62" t="s">
        <v>236</v>
      </c>
      <c r="X1012" s="9" t="s">
        <v>1246</v>
      </c>
      <c r="Y1012" s="62"/>
    </row>
    <row r="1013" s="46" customFormat="1" ht="24" spans="1:25">
      <c r="A1013" s="51">
        <v>1006</v>
      </c>
      <c r="B1013" s="62" t="s">
        <v>950</v>
      </c>
      <c r="C1013" s="9" t="s">
        <v>1039</v>
      </c>
      <c r="D1013" s="62" t="s">
        <v>1482</v>
      </c>
      <c r="E1013" s="9" t="s">
        <v>1483</v>
      </c>
      <c r="F1013" s="62">
        <v>88</v>
      </c>
      <c r="G1013" s="62">
        <v>406</v>
      </c>
      <c r="H1013" s="62">
        <v>240</v>
      </c>
      <c r="I1013" s="62">
        <v>115.334499</v>
      </c>
      <c r="J1013" s="62">
        <v>23.161405</v>
      </c>
      <c r="K1013" s="9" t="s">
        <v>158</v>
      </c>
      <c r="L1013" s="9" t="s">
        <v>158</v>
      </c>
      <c r="M1013" s="9"/>
      <c r="N1013" s="9"/>
      <c r="O1013" s="9"/>
      <c r="P1013" s="9" t="s">
        <v>1331</v>
      </c>
      <c r="Q1013" s="9" t="s">
        <v>1092</v>
      </c>
      <c r="R1013" s="9"/>
      <c r="S1013" s="9"/>
      <c r="T1013" s="9"/>
      <c r="U1013" s="51"/>
      <c r="V1013" s="9"/>
      <c r="W1013" s="9"/>
      <c r="X1013" s="57" t="s">
        <v>237</v>
      </c>
      <c r="Y1013" s="62"/>
    </row>
    <row r="1014" s="46" customFormat="1" ht="24" spans="1:25">
      <c r="A1014" s="51">
        <v>1007</v>
      </c>
      <c r="B1014" s="62" t="s">
        <v>950</v>
      </c>
      <c r="C1014" s="9" t="s">
        <v>1039</v>
      </c>
      <c r="D1014" s="62" t="s">
        <v>1482</v>
      </c>
      <c r="E1014" s="9" t="s">
        <v>1484</v>
      </c>
      <c r="F1014" s="62">
        <v>105</v>
      </c>
      <c r="G1014" s="62">
        <v>526</v>
      </c>
      <c r="H1014" s="62">
        <v>334</v>
      </c>
      <c r="I1014" s="62">
        <v>115.341619</v>
      </c>
      <c r="J1014" s="62">
        <v>23.15905</v>
      </c>
      <c r="K1014" s="9" t="s">
        <v>158</v>
      </c>
      <c r="L1014" s="9" t="s">
        <v>158</v>
      </c>
      <c r="M1014" s="9"/>
      <c r="N1014" s="9"/>
      <c r="O1014" s="9"/>
      <c r="P1014" s="9" t="s">
        <v>1331</v>
      </c>
      <c r="Q1014" s="9" t="s">
        <v>1092</v>
      </c>
      <c r="R1014" s="9"/>
      <c r="S1014" s="9"/>
      <c r="T1014" s="9"/>
      <c r="U1014" s="51"/>
      <c r="V1014" s="9"/>
      <c r="W1014" s="9"/>
      <c r="X1014" s="57" t="s">
        <v>237</v>
      </c>
      <c r="Y1014" s="62"/>
    </row>
    <row r="1015" s="46" customFormat="1" ht="24" spans="1:25">
      <c r="A1015" s="51">
        <v>1008</v>
      </c>
      <c r="B1015" s="62" t="s">
        <v>950</v>
      </c>
      <c r="C1015" s="9" t="s">
        <v>1039</v>
      </c>
      <c r="D1015" s="62" t="s">
        <v>1482</v>
      </c>
      <c r="E1015" s="9" t="s">
        <v>1485</v>
      </c>
      <c r="F1015" s="62">
        <v>119</v>
      </c>
      <c r="G1015" s="62">
        <v>530</v>
      </c>
      <c r="H1015" s="62">
        <v>284</v>
      </c>
      <c r="I1015" s="62">
        <v>115.338299</v>
      </c>
      <c r="J1015" s="62">
        <v>23.155261</v>
      </c>
      <c r="K1015" s="9" t="s">
        <v>158</v>
      </c>
      <c r="L1015" s="9" t="s">
        <v>158</v>
      </c>
      <c r="M1015" s="9"/>
      <c r="N1015" s="9"/>
      <c r="O1015" s="9"/>
      <c r="P1015" s="9" t="s">
        <v>1331</v>
      </c>
      <c r="Q1015" s="9" t="s">
        <v>1092</v>
      </c>
      <c r="R1015" s="9"/>
      <c r="S1015" s="9"/>
      <c r="T1015" s="9"/>
      <c r="U1015" s="51"/>
      <c r="V1015" s="9"/>
      <c r="W1015" s="9"/>
      <c r="X1015" s="57" t="s">
        <v>237</v>
      </c>
      <c r="Y1015" s="62"/>
    </row>
    <row r="1016" s="46" customFormat="1" ht="24" spans="1:25">
      <c r="A1016" s="51">
        <v>1009</v>
      </c>
      <c r="B1016" s="62" t="s">
        <v>950</v>
      </c>
      <c r="C1016" s="9" t="s">
        <v>1039</v>
      </c>
      <c r="D1016" s="62" t="s">
        <v>1482</v>
      </c>
      <c r="E1016" s="9" t="s">
        <v>1486</v>
      </c>
      <c r="F1016" s="62">
        <v>100</v>
      </c>
      <c r="G1016" s="62">
        <v>481</v>
      </c>
      <c r="H1016" s="62">
        <v>310</v>
      </c>
      <c r="I1016" s="62">
        <v>115.34744</v>
      </c>
      <c r="J1016" s="62">
        <v>23.158956</v>
      </c>
      <c r="K1016" s="9" t="s">
        <v>158</v>
      </c>
      <c r="L1016" s="9" t="s">
        <v>158</v>
      </c>
      <c r="M1016" s="9"/>
      <c r="N1016" s="9"/>
      <c r="O1016" s="9"/>
      <c r="P1016" s="9" t="s">
        <v>1331</v>
      </c>
      <c r="Q1016" s="9" t="s">
        <v>1092</v>
      </c>
      <c r="R1016" s="9"/>
      <c r="S1016" s="9"/>
      <c r="T1016" s="9"/>
      <c r="U1016" s="51"/>
      <c r="V1016" s="9"/>
      <c r="W1016" s="9"/>
      <c r="X1016" s="57" t="s">
        <v>237</v>
      </c>
      <c r="Y1016" s="62"/>
    </row>
    <row r="1017" s="46" customFormat="1" ht="24" spans="1:25">
      <c r="A1017" s="51">
        <v>1010</v>
      </c>
      <c r="B1017" s="62" t="s">
        <v>950</v>
      </c>
      <c r="C1017" s="9" t="s">
        <v>1039</v>
      </c>
      <c r="D1017" s="62" t="s">
        <v>1487</v>
      </c>
      <c r="E1017" s="9" t="s">
        <v>1488</v>
      </c>
      <c r="F1017" s="62">
        <v>28</v>
      </c>
      <c r="G1017" s="62">
        <v>175</v>
      </c>
      <c r="H1017" s="62">
        <v>175</v>
      </c>
      <c r="I1017" s="62">
        <v>115.468463</v>
      </c>
      <c r="J1017" s="62">
        <v>23.178775</v>
      </c>
      <c r="K1017" s="9" t="s">
        <v>236</v>
      </c>
      <c r="L1017" s="9" t="s">
        <v>158</v>
      </c>
      <c r="M1017" s="9"/>
      <c r="N1017" s="9"/>
      <c r="O1017" s="9"/>
      <c r="P1017" s="9" t="s">
        <v>1331</v>
      </c>
      <c r="Q1017" s="9" t="s">
        <v>1092</v>
      </c>
      <c r="R1017" s="9"/>
      <c r="S1017" s="9"/>
      <c r="T1017" s="9"/>
      <c r="U1017" s="51"/>
      <c r="V1017" s="9"/>
      <c r="W1017" s="9"/>
      <c r="X1017" s="9" t="s">
        <v>1246</v>
      </c>
      <c r="Y1017" s="62"/>
    </row>
    <row r="1018" s="46" customFormat="1" ht="24" spans="1:25">
      <c r="A1018" s="51">
        <v>1011</v>
      </c>
      <c r="B1018" s="62" t="s">
        <v>950</v>
      </c>
      <c r="C1018" s="9" t="s">
        <v>1039</v>
      </c>
      <c r="D1018" s="62" t="s">
        <v>1487</v>
      </c>
      <c r="E1018" s="9" t="s">
        <v>1489</v>
      </c>
      <c r="F1018" s="62">
        <v>46</v>
      </c>
      <c r="G1018" s="62">
        <v>259</v>
      </c>
      <c r="H1018" s="9">
        <v>120</v>
      </c>
      <c r="I1018" s="62">
        <v>115.467505</v>
      </c>
      <c r="J1018" s="62">
        <v>23.178596</v>
      </c>
      <c r="K1018" s="9" t="s">
        <v>236</v>
      </c>
      <c r="L1018" s="9" t="s">
        <v>158</v>
      </c>
      <c r="M1018" s="9"/>
      <c r="N1018" s="9"/>
      <c r="O1018" s="9"/>
      <c r="P1018" s="9" t="s">
        <v>1331</v>
      </c>
      <c r="Q1018" s="9" t="s">
        <v>1092</v>
      </c>
      <c r="R1018" s="9"/>
      <c r="S1018" s="9"/>
      <c r="T1018" s="9"/>
      <c r="U1018" s="51"/>
      <c r="V1018" s="9" t="s">
        <v>955</v>
      </c>
      <c r="W1018" s="9" t="s">
        <v>236</v>
      </c>
      <c r="X1018" s="9" t="s">
        <v>1246</v>
      </c>
      <c r="Y1018" s="62"/>
    </row>
    <row r="1019" s="46" customFormat="1" ht="24" spans="1:25">
      <c r="A1019" s="51">
        <v>1012</v>
      </c>
      <c r="B1019" s="62" t="s">
        <v>950</v>
      </c>
      <c r="C1019" s="9" t="s">
        <v>1039</v>
      </c>
      <c r="D1019" s="62" t="s">
        <v>1487</v>
      </c>
      <c r="E1019" s="9" t="s">
        <v>1490</v>
      </c>
      <c r="F1019" s="62">
        <v>25</v>
      </c>
      <c r="G1019" s="62">
        <v>156</v>
      </c>
      <c r="H1019" s="62">
        <v>70</v>
      </c>
      <c r="I1019" s="62">
        <v>115.470904</v>
      </c>
      <c r="J1019" s="62">
        <v>23.180907</v>
      </c>
      <c r="K1019" s="9" t="s">
        <v>236</v>
      </c>
      <c r="L1019" s="9" t="s">
        <v>158</v>
      </c>
      <c r="M1019" s="9"/>
      <c r="N1019" s="9"/>
      <c r="O1019" s="9"/>
      <c r="P1019" s="9" t="s">
        <v>1331</v>
      </c>
      <c r="Q1019" s="9" t="s">
        <v>1092</v>
      </c>
      <c r="R1019" s="9"/>
      <c r="S1019" s="9"/>
      <c r="T1019" s="9"/>
      <c r="U1019" s="51"/>
      <c r="V1019" s="9"/>
      <c r="W1019" s="9"/>
      <c r="X1019" s="9" t="s">
        <v>1246</v>
      </c>
      <c r="Y1019" s="62"/>
    </row>
    <row r="1020" s="46" customFormat="1" ht="24" spans="1:25">
      <c r="A1020" s="51">
        <v>1013</v>
      </c>
      <c r="B1020" s="62" t="s">
        <v>950</v>
      </c>
      <c r="C1020" s="9" t="s">
        <v>1039</v>
      </c>
      <c r="D1020" s="62" t="s">
        <v>1487</v>
      </c>
      <c r="E1020" s="9" t="s">
        <v>1491</v>
      </c>
      <c r="F1020" s="62">
        <v>42</v>
      </c>
      <c r="G1020" s="62">
        <v>324</v>
      </c>
      <c r="H1020" s="62">
        <v>135</v>
      </c>
      <c r="I1020" s="62">
        <v>115.470144</v>
      </c>
      <c r="J1020" s="62">
        <v>23.178617</v>
      </c>
      <c r="K1020" s="9" t="s">
        <v>236</v>
      </c>
      <c r="L1020" s="9" t="s">
        <v>158</v>
      </c>
      <c r="M1020" s="9"/>
      <c r="N1020" s="9"/>
      <c r="O1020" s="9"/>
      <c r="P1020" s="9" t="s">
        <v>1331</v>
      </c>
      <c r="Q1020" s="9" t="s">
        <v>1092</v>
      </c>
      <c r="R1020" s="9"/>
      <c r="S1020" s="9"/>
      <c r="T1020" s="9"/>
      <c r="U1020" s="51"/>
      <c r="V1020" s="9" t="s">
        <v>955</v>
      </c>
      <c r="W1020" s="9" t="s">
        <v>236</v>
      </c>
      <c r="X1020" s="9" t="s">
        <v>1246</v>
      </c>
      <c r="Y1020" s="62"/>
    </row>
    <row r="1021" s="46" customFormat="1" ht="24" spans="1:25">
      <c r="A1021" s="51">
        <v>1014</v>
      </c>
      <c r="B1021" s="62" t="s">
        <v>950</v>
      </c>
      <c r="C1021" s="9" t="s">
        <v>1039</v>
      </c>
      <c r="D1021" s="62" t="s">
        <v>1487</v>
      </c>
      <c r="E1021" s="9" t="s">
        <v>1492</v>
      </c>
      <c r="F1021" s="62">
        <v>20</v>
      </c>
      <c r="G1021" s="62">
        <v>119</v>
      </c>
      <c r="H1021" s="9">
        <v>419</v>
      </c>
      <c r="I1021" s="62">
        <v>115.472245</v>
      </c>
      <c r="J1021" s="62">
        <v>23.179913</v>
      </c>
      <c r="K1021" s="9" t="s">
        <v>151</v>
      </c>
      <c r="L1021" s="9" t="s">
        <v>158</v>
      </c>
      <c r="M1021" s="9"/>
      <c r="N1021" s="9"/>
      <c r="O1021" s="9"/>
      <c r="P1021" s="9" t="s">
        <v>1331</v>
      </c>
      <c r="Q1021" s="9" t="s">
        <v>1092</v>
      </c>
      <c r="R1021" s="9"/>
      <c r="S1021" s="9"/>
      <c r="T1021" s="9"/>
      <c r="U1021" s="51"/>
      <c r="V1021" s="9" t="s">
        <v>955</v>
      </c>
      <c r="W1021" s="9" t="s">
        <v>158</v>
      </c>
      <c r="X1021" s="9" t="s">
        <v>1246</v>
      </c>
      <c r="Y1021" s="62"/>
    </row>
    <row r="1022" s="46" customFormat="1" ht="24" spans="1:25">
      <c r="A1022" s="51">
        <v>1015</v>
      </c>
      <c r="B1022" s="62" t="s">
        <v>950</v>
      </c>
      <c r="C1022" s="9" t="s">
        <v>1039</v>
      </c>
      <c r="D1022" s="62" t="s">
        <v>1487</v>
      </c>
      <c r="E1022" s="9" t="s">
        <v>1493</v>
      </c>
      <c r="F1022" s="62">
        <v>41</v>
      </c>
      <c r="G1022" s="62">
        <v>271</v>
      </c>
      <c r="H1022" s="9">
        <v>271</v>
      </c>
      <c r="I1022" s="62">
        <v>115.471372</v>
      </c>
      <c r="J1022" s="62">
        <v>23.174696</v>
      </c>
      <c r="K1022" s="9" t="s">
        <v>158</v>
      </c>
      <c r="L1022" s="9" t="s">
        <v>158</v>
      </c>
      <c r="M1022" s="9"/>
      <c r="N1022" s="9"/>
      <c r="O1022" s="9"/>
      <c r="P1022" s="9" t="s">
        <v>1331</v>
      </c>
      <c r="Q1022" s="9" t="s">
        <v>1092</v>
      </c>
      <c r="R1022" s="9"/>
      <c r="S1022" s="9"/>
      <c r="T1022" s="9"/>
      <c r="U1022" s="51"/>
      <c r="V1022" s="9"/>
      <c r="W1022" s="9"/>
      <c r="X1022" s="9" t="s">
        <v>1246</v>
      </c>
      <c r="Y1022" s="62"/>
    </row>
    <row r="1023" s="46" customFormat="1" ht="24" spans="1:25">
      <c r="A1023" s="51">
        <v>1016</v>
      </c>
      <c r="B1023" s="62" t="s">
        <v>950</v>
      </c>
      <c r="C1023" s="9" t="s">
        <v>1039</v>
      </c>
      <c r="D1023" s="62" t="s">
        <v>1487</v>
      </c>
      <c r="E1023" s="9" t="s">
        <v>1494</v>
      </c>
      <c r="F1023" s="62">
        <v>26</v>
      </c>
      <c r="G1023" s="62">
        <v>144</v>
      </c>
      <c r="H1023" s="9">
        <v>75</v>
      </c>
      <c r="I1023" s="62">
        <v>115.468986</v>
      </c>
      <c r="J1023" s="62">
        <v>23.174712</v>
      </c>
      <c r="K1023" s="9" t="s">
        <v>236</v>
      </c>
      <c r="L1023" s="9" t="s">
        <v>158</v>
      </c>
      <c r="M1023" s="9"/>
      <c r="N1023" s="9"/>
      <c r="O1023" s="9"/>
      <c r="P1023" s="9" t="s">
        <v>1331</v>
      </c>
      <c r="Q1023" s="9" t="s">
        <v>1092</v>
      </c>
      <c r="R1023" s="9"/>
      <c r="S1023" s="9"/>
      <c r="T1023" s="9"/>
      <c r="U1023" s="51"/>
      <c r="V1023" s="9"/>
      <c r="W1023" s="9"/>
      <c r="X1023" s="9" t="s">
        <v>1246</v>
      </c>
      <c r="Y1023" s="62"/>
    </row>
    <row r="1024" s="46" customFormat="1" ht="24" spans="1:25">
      <c r="A1024" s="51">
        <v>1017</v>
      </c>
      <c r="B1024" s="62" t="s">
        <v>950</v>
      </c>
      <c r="C1024" s="9" t="s">
        <v>1039</v>
      </c>
      <c r="D1024" s="62" t="s">
        <v>1495</v>
      </c>
      <c r="E1024" s="9" t="s">
        <v>1496</v>
      </c>
      <c r="F1024" s="62">
        <v>40</v>
      </c>
      <c r="G1024" s="62">
        <v>190</v>
      </c>
      <c r="H1024" s="9">
        <v>77</v>
      </c>
      <c r="I1024" s="62">
        <v>115.339767</v>
      </c>
      <c r="J1024" s="62">
        <v>23.148658</v>
      </c>
      <c r="K1024" s="9" t="s">
        <v>236</v>
      </c>
      <c r="L1024" s="9" t="s">
        <v>158</v>
      </c>
      <c r="M1024" s="9"/>
      <c r="N1024" s="9"/>
      <c r="O1024" s="9"/>
      <c r="P1024" s="9" t="s">
        <v>1331</v>
      </c>
      <c r="Q1024" s="9" t="s">
        <v>1092</v>
      </c>
      <c r="R1024" s="9"/>
      <c r="S1024" s="9"/>
      <c r="T1024" s="9"/>
      <c r="U1024" s="51"/>
      <c r="V1024" s="9"/>
      <c r="W1024" s="9"/>
      <c r="X1024" s="9" t="s">
        <v>1246</v>
      </c>
      <c r="Y1024" s="62"/>
    </row>
    <row r="1025" s="46" customFormat="1" ht="24" spans="1:25">
      <c r="A1025" s="51">
        <v>1018</v>
      </c>
      <c r="B1025" s="62" t="s">
        <v>950</v>
      </c>
      <c r="C1025" s="9" t="s">
        <v>1039</v>
      </c>
      <c r="D1025" s="62" t="s">
        <v>1495</v>
      </c>
      <c r="E1025" s="9" t="s">
        <v>1497</v>
      </c>
      <c r="F1025" s="62">
        <v>37</v>
      </c>
      <c r="G1025" s="62">
        <v>150</v>
      </c>
      <c r="H1025" s="62">
        <v>104</v>
      </c>
      <c r="I1025" s="62">
        <v>115.346086</v>
      </c>
      <c r="J1025" s="62">
        <v>23.139339</v>
      </c>
      <c r="K1025" s="9" t="s">
        <v>236</v>
      </c>
      <c r="L1025" s="9" t="s">
        <v>158</v>
      </c>
      <c r="M1025" s="9"/>
      <c r="N1025" s="9"/>
      <c r="O1025" s="9"/>
      <c r="P1025" s="9" t="s">
        <v>1331</v>
      </c>
      <c r="Q1025" s="9" t="s">
        <v>1092</v>
      </c>
      <c r="R1025" s="9"/>
      <c r="S1025" s="9"/>
      <c r="T1025" s="9"/>
      <c r="U1025" s="51"/>
      <c r="V1025" s="9"/>
      <c r="W1025" s="9"/>
      <c r="X1025" s="9" t="s">
        <v>1246</v>
      </c>
      <c r="Y1025" s="62"/>
    </row>
    <row r="1026" s="46" customFormat="1" ht="24" spans="1:25">
      <c r="A1026" s="51">
        <v>1019</v>
      </c>
      <c r="B1026" s="62" t="s">
        <v>950</v>
      </c>
      <c r="C1026" s="9" t="s">
        <v>1039</v>
      </c>
      <c r="D1026" s="62" t="s">
        <v>1495</v>
      </c>
      <c r="E1026" s="9" t="s">
        <v>1495</v>
      </c>
      <c r="F1026" s="62">
        <v>25</v>
      </c>
      <c r="G1026" s="62">
        <v>135</v>
      </c>
      <c r="H1026" s="62">
        <v>109</v>
      </c>
      <c r="I1026" s="62">
        <v>115.418789</v>
      </c>
      <c r="J1026" s="62">
        <v>23.156325</v>
      </c>
      <c r="K1026" s="9" t="s">
        <v>236</v>
      </c>
      <c r="L1026" s="9" t="s">
        <v>158</v>
      </c>
      <c r="M1026" s="9"/>
      <c r="N1026" s="9"/>
      <c r="O1026" s="9"/>
      <c r="P1026" s="9" t="s">
        <v>1331</v>
      </c>
      <c r="Q1026" s="9" t="s">
        <v>1092</v>
      </c>
      <c r="R1026" s="9"/>
      <c r="S1026" s="9"/>
      <c r="T1026" s="9"/>
      <c r="U1026" s="51"/>
      <c r="V1026" s="9"/>
      <c r="W1026" s="9"/>
      <c r="X1026" s="9" t="s">
        <v>1246</v>
      </c>
      <c r="Y1026" s="62"/>
    </row>
    <row r="1027" s="46" customFormat="1" ht="24" spans="1:25">
      <c r="A1027" s="51">
        <v>1020</v>
      </c>
      <c r="B1027" s="62" t="s">
        <v>950</v>
      </c>
      <c r="C1027" s="9" t="s">
        <v>1039</v>
      </c>
      <c r="D1027" s="62" t="s">
        <v>1495</v>
      </c>
      <c r="E1027" s="9" t="s">
        <v>1498</v>
      </c>
      <c r="F1027" s="62">
        <v>62</v>
      </c>
      <c r="G1027" s="62">
        <v>305</v>
      </c>
      <c r="H1027" s="9">
        <v>182</v>
      </c>
      <c r="I1027" s="62">
        <v>115.418789</v>
      </c>
      <c r="J1027" s="62">
        <v>23.156325</v>
      </c>
      <c r="K1027" s="9" t="s">
        <v>236</v>
      </c>
      <c r="L1027" s="9" t="s">
        <v>158</v>
      </c>
      <c r="M1027" s="9"/>
      <c r="N1027" s="9"/>
      <c r="O1027" s="9"/>
      <c r="P1027" s="9" t="s">
        <v>1331</v>
      </c>
      <c r="Q1027" s="9" t="s">
        <v>1092</v>
      </c>
      <c r="R1027" s="9"/>
      <c r="S1027" s="9"/>
      <c r="T1027" s="9"/>
      <c r="U1027" s="51"/>
      <c r="V1027" s="9"/>
      <c r="W1027" s="9"/>
      <c r="X1027" s="9" t="s">
        <v>1246</v>
      </c>
      <c r="Y1027" s="62"/>
    </row>
    <row r="1028" s="46" customFormat="1" ht="24" spans="1:25">
      <c r="A1028" s="51">
        <v>1021</v>
      </c>
      <c r="B1028" s="62" t="s">
        <v>950</v>
      </c>
      <c r="C1028" s="9" t="s">
        <v>1039</v>
      </c>
      <c r="D1028" s="62" t="s">
        <v>1495</v>
      </c>
      <c r="E1028" s="9" t="s">
        <v>1157</v>
      </c>
      <c r="F1028" s="62">
        <v>48</v>
      </c>
      <c r="G1028" s="62">
        <v>242</v>
      </c>
      <c r="H1028" s="9">
        <v>173</v>
      </c>
      <c r="I1028" s="62">
        <v>115.458493</v>
      </c>
      <c r="J1028" s="62">
        <v>23.181692</v>
      </c>
      <c r="K1028" s="9" t="s">
        <v>236</v>
      </c>
      <c r="L1028" s="9" t="s">
        <v>158</v>
      </c>
      <c r="M1028" s="9"/>
      <c r="N1028" s="9"/>
      <c r="O1028" s="9"/>
      <c r="P1028" s="9" t="s">
        <v>1331</v>
      </c>
      <c r="Q1028" s="9" t="s">
        <v>1092</v>
      </c>
      <c r="R1028" s="9"/>
      <c r="S1028" s="9"/>
      <c r="T1028" s="9"/>
      <c r="U1028" s="51"/>
      <c r="V1028" s="9"/>
      <c r="W1028" s="9"/>
      <c r="X1028" s="9" t="s">
        <v>1246</v>
      </c>
      <c r="Y1028" s="62"/>
    </row>
    <row r="1029" s="46" customFormat="1" ht="24" spans="1:25">
      <c r="A1029" s="51">
        <v>1022</v>
      </c>
      <c r="B1029" s="62" t="s">
        <v>950</v>
      </c>
      <c r="C1029" s="9" t="s">
        <v>1039</v>
      </c>
      <c r="D1029" s="62" t="s">
        <v>1499</v>
      </c>
      <c r="E1029" s="9" t="s">
        <v>1499</v>
      </c>
      <c r="F1029" s="62">
        <v>31</v>
      </c>
      <c r="G1029" s="62">
        <v>215</v>
      </c>
      <c r="H1029" s="9">
        <v>76</v>
      </c>
      <c r="I1029" s="62">
        <v>115.367975</v>
      </c>
      <c r="J1029" s="62">
        <v>23.114126</v>
      </c>
      <c r="K1029" s="9" t="s">
        <v>236</v>
      </c>
      <c r="L1029" s="9" t="s">
        <v>158</v>
      </c>
      <c r="M1029" s="9"/>
      <c r="N1029" s="9"/>
      <c r="O1029" s="9"/>
      <c r="P1029" s="9" t="s">
        <v>1331</v>
      </c>
      <c r="Q1029" s="9" t="s">
        <v>1092</v>
      </c>
      <c r="R1029" s="9"/>
      <c r="S1029" s="9"/>
      <c r="T1029" s="9"/>
      <c r="U1029" s="51"/>
      <c r="V1029" s="9"/>
      <c r="W1029" s="9"/>
      <c r="X1029" s="9" t="s">
        <v>1246</v>
      </c>
      <c r="Y1029" s="62"/>
    </row>
    <row r="1030" s="46" customFormat="1" ht="24" spans="1:25">
      <c r="A1030" s="51">
        <v>1023</v>
      </c>
      <c r="B1030" s="62" t="s">
        <v>950</v>
      </c>
      <c r="C1030" s="9" t="s">
        <v>1039</v>
      </c>
      <c r="D1030" s="62" t="s">
        <v>1499</v>
      </c>
      <c r="E1030" s="9" t="s">
        <v>1500</v>
      </c>
      <c r="F1030" s="62">
        <v>75</v>
      </c>
      <c r="G1030" s="62">
        <v>386</v>
      </c>
      <c r="H1030" s="9">
        <v>68</v>
      </c>
      <c r="I1030" s="62">
        <v>115.367271</v>
      </c>
      <c r="J1030" s="62">
        <v>23.118418</v>
      </c>
      <c r="K1030" s="9" t="s">
        <v>236</v>
      </c>
      <c r="L1030" s="9" t="s">
        <v>158</v>
      </c>
      <c r="M1030" s="9"/>
      <c r="N1030" s="9"/>
      <c r="O1030" s="9"/>
      <c r="P1030" s="9" t="s">
        <v>1331</v>
      </c>
      <c r="Q1030" s="9" t="s">
        <v>1092</v>
      </c>
      <c r="R1030" s="9"/>
      <c r="S1030" s="9"/>
      <c r="T1030" s="9"/>
      <c r="U1030" s="51"/>
      <c r="V1030" s="9" t="s">
        <v>955</v>
      </c>
      <c r="W1030" s="9" t="s">
        <v>236</v>
      </c>
      <c r="X1030" s="9" t="s">
        <v>1246</v>
      </c>
      <c r="Y1030" s="62"/>
    </row>
    <row r="1031" s="46" customFormat="1" ht="24" spans="1:25">
      <c r="A1031" s="51">
        <v>1024</v>
      </c>
      <c r="B1031" s="62" t="s">
        <v>950</v>
      </c>
      <c r="C1031" s="9" t="s">
        <v>1039</v>
      </c>
      <c r="D1031" s="62" t="s">
        <v>1499</v>
      </c>
      <c r="E1031" s="9" t="s">
        <v>1501</v>
      </c>
      <c r="F1031" s="62">
        <v>75</v>
      </c>
      <c r="G1031" s="62">
        <v>360</v>
      </c>
      <c r="H1031" s="9">
        <v>69</v>
      </c>
      <c r="I1031" s="62">
        <v>115.350637</v>
      </c>
      <c r="J1031" s="62">
        <v>23.126756</v>
      </c>
      <c r="K1031" s="9" t="s">
        <v>236</v>
      </c>
      <c r="L1031" s="9" t="s">
        <v>158</v>
      </c>
      <c r="M1031" s="9"/>
      <c r="N1031" s="9"/>
      <c r="O1031" s="9"/>
      <c r="P1031" s="9" t="s">
        <v>1331</v>
      </c>
      <c r="Q1031" s="9" t="s">
        <v>1092</v>
      </c>
      <c r="R1031" s="9"/>
      <c r="S1031" s="9"/>
      <c r="T1031" s="9"/>
      <c r="U1031" s="51"/>
      <c r="V1031" s="9" t="s">
        <v>955</v>
      </c>
      <c r="W1031" s="9" t="s">
        <v>236</v>
      </c>
      <c r="X1031" s="9" t="s">
        <v>1246</v>
      </c>
      <c r="Y1031" s="62"/>
    </row>
    <row r="1032" s="46" customFormat="1" ht="24" spans="1:25">
      <c r="A1032" s="51">
        <v>1025</v>
      </c>
      <c r="B1032" s="62" t="s">
        <v>950</v>
      </c>
      <c r="C1032" s="9" t="s">
        <v>1502</v>
      </c>
      <c r="D1032" s="62" t="s">
        <v>1503</v>
      </c>
      <c r="E1032" s="9" t="s">
        <v>1478</v>
      </c>
      <c r="F1032" s="62">
        <v>65</v>
      </c>
      <c r="G1032" s="62">
        <v>306</v>
      </c>
      <c r="H1032" s="9">
        <v>210</v>
      </c>
      <c r="I1032" s="62">
        <v>115.364625</v>
      </c>
      <c r="J1032" s="62">
        <v>23.147296</v>
      </c>
      <c r="K1032" s="9" t="s">
        <v>158</v>
      </c>
      <c r="L1032" s="9" t="s">
        <v>158</v>
      </c>
      <c r="M1032" s="9"/>
      <c r="N1032" s="9"/>
      <c r="O1032" s="9"/>
      <c r="P1032" s="9" t="s">
        <v>1331</v>
      </c>
      <c r="Q1032" s="9" t="s">
        <v>1092</v>
      </c>
      <c r="R1032" s="9"/>
      <c r="S1032" s="9"/>
      <c r="T1032" s="9"/>
      <c r="U1032" s="51"/>
      <c r="V1032" s="9"/>
      <c r="W1032" s="9"/>
      <c r="X1032" s="9" t="s">
        <v>1246</v>
      </c>
      <c r="Y1032" s="62"/>
    </row>
    <row r="1033" s="46" customFormat="1" ht="24" spans="1:25">
      <c r="A1033" s="51">
        <v>1026</v>
      </c>
      <c r="B1033" s="62" t="s">
        <v>950</v>
      </c>
      <c r="C1033" s="9" t="s">
        <v>1502</v>
      </c>
      <c r="D1033" s="62" t="s">
        <v>1504</v>
      </c>
      <c r="E1033" s="9" t="s">
        <v>1069</v>
      </c>
      <c r="F1033" s="62">
        <v>45</v>
      </c>
      <c r="G1033" s="62">
        <v>196</v>
      </c>
      <c r="H1033" s="9">
        <v>137</v>
      </c>
      <c r="I1033" s="62">
        <v>115.455852</v>
      </c>
      <c r="J1033" s="62">
        <v>23.176685</v>
      </c>
      <c r="K1033" s="9" t="s">
        <v>236</v>
      </c>
      <c r="L1033" s="9" t="s">
        <v>158</v>
      </c>
      <c r="M1033" s="9"/>
      <c r="N1033" s="9"/>
      <c r="O1033" s="9"/>
      <c r="P1033" s="9" t="s">
        <v>1331</v>
      </c>
      <c r="Q1033" s="9" t="s">
        <v>1092</v>
      </c>
      <c r="R1033" s="9"/>
      <c r="S1033" s="9"/>
      <c r="T1033" s="9"/>
      <c r="U1033" s="51"/>
      <c r="V1033" s="9"/>
      <c r="W1033" s="9"/>
      <c r="X1033" s="9" t="s">
        <v>1246</v>
      </c>
      <c r="Y1033" s="62"/>
    </row>
    <row r="1034" s="46" customFormat="1" ht="24" spans="1:25">
      <c r="A1034" s="51">
        <v>1027</v>
      </c>
      <c r="B1034" s="62" t="s">
        <v>950</v>
      </c>
      <c r="C1034" s="9" t="s">
        <v>1502</v>
      </c>
      <c r="D1034" s="62" t="s">
        <v>1504</v>
      </c>
      <c r="E1034" s="9" t="s">
        <v>1505</v>
      </c>
      <c r="F1034" s="62">
        <v>38</v>
      </c>
      <c r="G1034" s="62">
        <v>188</v>
      </c>
      <c r="H1034" s="9">
        <v>132</v>
      </c>
      <c r="I1034" s="62">
        <v>115.3743947</v>
      </c>
      <c r="J1034" s="62">
        <v>23.1733565</v>
      </c>
      <c r="K1034" s="9" t="s">
        <v>236</v>
      </c>
      <c r="L1034" s="9" t="s">
        <v>158</v>
      </c>
      <c r="M1034" s="9"/>
      <c r="N1034" s="9"/>
      <c r="O1034" s="9"/>
      <c r="P1034" s="9" t="s">
        <v>1331</v>
      </c>
      <c r="Q1034" s="9" t="s">
        <v>1092</v>
      </c>
      <c r="R1034" s="9"/>
      <c r="S1034" s="9"/>
      <c r="T1034" s="9"/>
      <c r="U1034" s="51"/>
      <c r="V1034" s="9" t="s">
        <v>955</v>
      </c>
      <c r="W1034" s="62" t="s">
        <v>236</v>
      </c>
      <c r="X1034" s="9" t="s">
        <v>1246</v>
      </c>
      <c r="Y1034" s="62"/>
    </row>
    <row r="1035" s="46" customFormat="1" ht="24" spans="1:25">
      <c r="A1035" s="51">
        <v>1028</v>
      </c>
      <c r="B1035" s="62" t="s">
        <v>950</v>
      </c>
      <c r="C1035" s="9" t="s">
        <v>1045</v>
      </c>
      <c r="D1035" s="62" t="s">
        <v>1314</v>
      </c>
      <c r="E1035" s="9" t="s">
        <v>1506</v>
      </c>
      <c r="F1035" s="62">
        <v>138</v>
      </c>
      <c r="G1035" s="62">
        <v>634</v>
      </c>
      <c r="H1035" s="9">
        <v>250</v>
      </c>
      <c r="I1035" s="62">
        <v>115.47542</v>
      </c>
      <c r="J1035" s="62">
        <v>22.93694</v>
      </c>
      <c r="K1035" s="9" t="s">
        <v>158</v>
      </c>
      <c r="L1035" s="9" t="s">
        <v>158</v>
      </c>
      <c r="M1035" s="9"/>
      <c r="N1035" s="9"/>
      <c r="O1035" s="9"/>
      <c r="P1035" s="9" t="s">
        <v>1331</v>
      </c>
      <c r="Q1035" s="9" t="s">
        <v>1092</v>
      </c>
      <c r="R1035" s="9"/>
      <c r="S1035" s="9"/>
      <c r="T1035" s="9"/>
      <c r="U1035" s="51"/>
      <c r="V1035" s="9"/>
      <c r="W1035" s="9"/>
      <c r="X1035" s="9" t="s">
        <v>1246</v>
      </c>
      <c r="Y1035" s="62"/>
    </row>
    <row r="1036" s="46" customFormat="1" ht="24" spans="1:25">
      <c r="A1036" s="51">
        <v>1029</v>
      </c>
      <c r="B1036" s="62" t="s">
        <v>950</v>
      </c>
      <c r="C1036" s="9" t="s">
        <v>1045</v>
      </c>
      <c r="D1036" s="62" t="s">
        <v>1507</v>
      </c>
      <c r="E1036" s="9" t="s">
        <v>1507</v>
      </c>
      <c r="F1036" s="62">
        <v>335</v>
      </c>
      <c r="G1036" s="62">
        <v>1900</v>
      </c>
      <c r="H1036" s="9">
        <v>480</v>
      </c>
      <c r="I1036" s="62">
        <v>115.4326</v>
      </c>
      <c r="J1036" s="62">
        <v>22.92541</v>
      </c>
      <c r="K1036" s="9" t="s">
        <v>151</v>
      </c>
      <c r="L1036" s="9" t="s">
        <v>158</v>
      </c>
      <c r="M1036" s="9"/>
      <c r="N1036" s="9"/>
      <c r="O1036" s="9"/>
      <c r="P1036" s="9" t="s">
        <v>1331</v>
      </c>
      <c r="Q1036" s="9" t="s">
        <v>1092</v>
      </c>
      <c r="R1036" s="9"/>
      <c r="S1036" s="9"/>
      <c r="T1036" s="9"/>
      <c r="U1036" s="51"/>
      <c r="V1036" s="9" t="s">
        <v>955</v>
      </c>
      <c r="W1036" s="9" t="s">
        <v>409</v>
      </c>
      <c r="X1036" s="9" t="s">
        <v>1246</v>
      </c>
      <c r="Y1036" s="62"/>
    </row>
    <row r="1037" s="46" customFormat="1" ht="24" spans="1:25">
      <c r="A1037" s="51">
        <v>1030</v>
      </c>
      <c r="B1037" s="62" t="s">
        <v>950</v>
      </c>
      <c r="C1037" s="9" t="s">
        <v>1045</v>
      </c>
      <c r="D1037" s="62" t="s">
        <v>1508</v>
      </c>
      <c r="E1037" s="9" t="s">
        <v>1508</v>
      </c>
      <c r="F1037" s="62">
        <v>340</v>
      </c>
      <c r="G1037" s="62">
        <v>1730</v>
      </c>
      <c r="H1037" s="62">
        <v>738</v>
      </c>
      <c r="I1037" s="62">
        <v>115.43754</v>
      </c>
      <c r="J1037" s="62">
        <v>22.93207</v>
      </c>
      <c r="K1037" s="9" t="s">
        <v>151</v>
      </c>
      <c r="L1037" s="9" t="s">
        <v>158</v>
      </c>
      <c r="M1037" s="9"/>
      <c r="N1037" s="9"/>
      <c r="O1037" s="9"/>
      <c r="P1037" s="9" t="s">
        <v>1331</v>
      </c>
      <c r="Q1037" s="9" t="s">
        <v>1092</v>
      </c>
      <c r="R1037" s="9"/>
      <c r="S1037" s="9"/>
      <c r="T1037" s="9"/>
      <c r="U1037" s="51"/>
      <c r="V1037" s="9" t="s">
        <v>955</v>
      </c>
      <c r="W1037" s="9" t="s">
        <v>158</v>
      </c>
      <c r="X1037" s="9" t="s">
        <v>1246</v>
      </c>
      <c r="Y1037" s="62"/>
    </row>
    <row r="1038" s="46" customFormat="1" ht="24" spans="1:25">
      <c r="A1038" s="51">
        <v>1031</v>
      </c>
      <c r="B1038" s="62" t="s">
        <v>950</v>
      </c>
      <c r="C1038" s="9" t="s">
        <v>1045</v>
      </c>
      <c r="D1038" s="62" t="s">
        <v>1509</v>
      </c>
      <c r="E1038" s="9" t="s">
        <v>1509</v>
      </c>
      <c r="F1038" s="62">
        <v>189</v>
      </c>
      <c r="G1038" s="62">
        <v>1750</v>
      </c>
      <c r="H1038" s="62">
        <v>1426</v>
      </c>
      <c r="I1038" s="62">
        <v>115.45555</v>
      </c>
      <c r="J1038" s="62">
        <v>22.95002</v>
      </c>
      <c r="K1038" s="9" t="s">
        <v>151</v>
      </c>
      <c r="L1038" s="9" t="s">
        <v>158</v>
      </c>
      <c r="M1038" s="9"/>
      <c r="N1038" s="9"/>
      <c r="O1038" s="9"/>
      <c r="P1038" s="9" t="s">
        <v>1331</v>
      </c>
      <c r="Q1038" s="9" t="s">
        <v>1092</v>
      </c>
      <c r="R1038" s="9"/>
      <c r="S1038" s="9"/>
      <c r="T1038" s="9"/>
      <c r="U1038" s="51"/>
      <c r="V1038" s="62" t="s">
        <v>955</v>
      </c>
      <c r="W1038" s="62" t="s">
        <v>151</v>
      </c>
      <c r="X1038" s="9" t="s">
        <v>1246</v>
      </c>
      <c r="Y1038" s="62"/>
    </row>
    <row r="1039" s="46" customFormat="1" ht="24" spans="1:25">
      <c r="A1039" s="51">
        <v>1032</v>
      </c>
      <c r="B1039" s="62" t="s">
        <v>950</v>
      </c>
      <c r="C1039" s="9" t="s">
        <v>1045</v>
      </c>
      <c r="D1039" s="62" t="s">
        <v>1304</v>
      </c>
      <c r="E1039" s="9" t="s">
        <v>1510</v>
      </c>
      <c r="F1039" s="62">
        <v>210</v>
      </c>
      <c r="G1039" s="62">
        <v>1600</v>
      </c>
      <c r="H1039" s="62">
        <v>870</v>
      </c>
      <c r="I1039" s="62">
        <v>115.47364</v>
      </c>
      <c r="J1039" s="62">
        <v>22.96518</v>
      </c>
      <c r="K1039" s="9" t="s">
        <v>151</v>
      </c>
      <c r="L1039" s="9" t="s">
        <v>158</v>
      </c>
      <c r="M1039" s="9"/>
      <c r="N1039" s="9"/>
      <c r="O1039" s="9"/>
      <c r="P1039" s="9" t="s">
        <v>1331</v>
      </c>
      <c r="Q1039" s="9" t="s">
        <v>1092</v>
      </c>
      <c r="R1039" s="9"/>
      <c r="S1039" s="9"/>
      <c r="T1039" s="9"/>
      <c r="U1039" s="51"/>
      <c r="V1039" s="62" t="s">
        <v>955</v>
      </c>
      <c r="W1039" s="62" t="s">
        <v>151</v>
      </c>
      <c r="X1039" s="9" t="s">
        <v>1246</v>
      </c>
      <c r="Y1039" s="62"/>
    </row>
    <row r="1040" s="46" customFormat="1" ht="24" spans="1:25">
      <c r="A1040" s="51">
        <v>1033</v>
      </c>
      <c r="B1040" s="62" t="s">
        <v>950</v>
      </c>
      <c r="C1040" s="9" t="s">
        <v>1045</v>
      </c>
      <c r="D1040" s="62" t="s">
        <v>1304</v>
      </c>
      <c r="E1040" s="9" t="s">
        <v>1511</v>
      </c>
      <c r="F1040" s="62">
        <v>170</v>
      </c>
      <c r="G1040" s="62">
        <v>1300</v>
      </c>
      <c r="H1040" s="62">
        <v>550</v>
      </c>
      <c r="I1040" s="62">
        <v>115.46304</v>
      </c>
      <c r="J1040" s="62">
        <v>22.97016</v>
      </c>
      <c r="K1040" s="9" t="s">
        <v>151</v>
      </c>
      <c r="L1040" s="9" t="s">
        <v>158</v>
      </c>
      <c r="M1040" s="9"/>
      <c r="N1040" s="9"/>
      <c r="O1040" s="9"/>
      <c r="P1040" s="9" t="s">
        <v>1331</v>
      </c>
      <c r="Q1040" s="9" t="s">
        <v>1092</v>
      </c>
      <c r="R1040" s="9"/>
      <c r="S1040" s="9"/>
      <c r="T1040" s="9"/>
      <c r="U1040" s="51"/>
      <c r="V1040" s="62" t="s">
        <v>955</v>
      </c>
      <c r="W1040" s="62" t="s">
        <v>158</v>
      </c>
      <c r="X1040" s="9" t="s">
        <v>1246</v>
      </c>
      <c r="Y1040" s="62"/>
    </row>
    <row r="1041" s="46" customFormat="1" ht="24" spans="1:25">
      <c r="A1041" s="51">
        <v>1034</v>
      </c>
      <c r="B1041" s="62" t="s">
        <v>950</v>
      </c>
      <c r="C1041" s="9" t="s">
        <v>1045</v>
      </c>
      <c r="D1041" s="62" t="s">
        <v>1512</v>
      </c>
      <c r="E1041" s="9" t="s">
        <v>1512</v>
      </c>
      <c r="F1041" s="62">
        <v>213</v>
      </c>
      <c r="G1041" s="62">
        <v>1930</v>
      </c>
      <c r="H1041" s="9">
        <v>520</v>
      </c>
      <c r="I1041" s="62">
        <v>115.44328</v>
      </c>
      <c r="J1041" s="62">
        <v>22.95683</v>
      </c>
      <c r="K1041" s="9" t="s">
        <v>151</v>
      </c>
      <c r="L1041" s="9" t="s">
        <v>158</v>
      </c>
      <c r="M1041" s="9"/>
      <c r="N1041" s="9"/>
      <c r="O1041" s="9"/>
      <c r="P1041" s="9" t="s">
        <v>1331</v>
      </c>
      <c r="Q1041" s="9" t="s">
        <v>1092</v>
      </c>
      <c r="R1041" s="9"/>
      <c r="S1041" s="9"/>
      <c r="T1041" s="9"/>
      <c r="U1041" s="51"/>
      <c r="V1041" s="9" t="s">
        <v>955</v>
      </c>
      <c r="W1041" s="9" t="s">
        <v>158</v>
      </c>
      <c r="X1041" s="9" t="s">
        <v>1246</v>
      </c>
      <c r="Y1041" s="62"/>
    </row>
    <row r="1042" s="46" customFormat="1" ht="24" spans="1:25">
      <c r="A1042" s="51">
        <v>1035</v>
      </c>
      <c r="B1042" s="62" t="s">
        <v>950</v>
      </c>
      <c r="C1042" s="9" t="s">
        <v>1045</v>
      </c>
      <c r="D1042" s="62" t="s">
        <v>1513</v>
      </c>
      <c r="E1042" s="9" t="s">
        <v>1514</v>
      </c>
      <c r="F1042" s="62">
        <v>350</v>
      </c>
      <c r="G1042" s="62">
        <v>1800</v>
      </c>
      <c r="H1042" s="62">
        <v>1200</v>
      </c>
      <c r="I1042" s="62">
        <v>115.47658</v>
      </c>
      <c r="J1042" s="62">
        <v>22.96318</v>
      </c>
      <c r="K1042" s="9" t="s">
        <v>151</v>
      </c>
      <c r="L1042" s="9" t="s">
        <v>158</v>
      </c>
      <c r="M1042" s="9"/>
      <c r="N1042" s="9"/>
      <c r="O1042" s="9"/>
      <c r="P1042" s="9" t="s">
        <v>1331</v>
      </c>
      <c r="Q1042" s="9" t="s">
        <v>1092</v>
      </c>
      <c r="R1042" s="9"/>
      <c r="S1042" s="9"/>
      <c r="T1042" s="9"/>
      <c r="U1042" s="51"/>
      <c r="V1042" s="9" t="s">
        <v>955</v>
      </c>
      <c r="W1042" s="9" t="s">
        <v>151</v>
      </c>
      <c r="X1042" s="9" t="s">
        <v>1246</v>
      </c>
      <c r="Y1042" s="62"/>
    </row>
    <row r="1043" s="46" customFormat="1" ht="24" spans="1:25">
      <c r="A1043" s="51">
        <v>1036</v>
      </c>
      <c r="B1043" s="62" t="s">
        <v>950</v>
      </c>
      <c r="C1043" s="9" t="s">
        <v>1045</v>
      </c>
      <c r="D1043" s="62" t="s">
        <v>1513</v>
      </c>
      <c r="E1043" s="9" t="s">
        <v>1515</v>
      </c>
      <c r="F1043" s="62">
        <v>125</v>
      </c>
      <c r="G1043" s="62">
        <v>680</v>
      </c>
      <c r="H1043" s="62">
        <v>560</v>
      </c>
      <c r="I1043" s="62">
        <v>115.48745</v>
      </c>
      <c r="J1043" s="62">
        <v>22.95623</v>
      </c>
      <c r="K1043" s="9" t="s">
        <v>151</v>
      </c>
      <c r="L1043" s="9" t="s">
        <v>158</v>
      </c>
      <c r="M1043" s="9"/>
      <c r="N1043" s="9"/>
      <c r="O1043" s="9"/>
      <c r="P1043" s="9" t="s">
        <v>1331</v>
      </c>
      <c r="Q1043" s="9" t="s">
        <v>1092</v>
      </c>
      <c r="R1043" s="9"/>
      <c r="S1043" s="9"/>
      <c r="T1043" s="9"/>
      <c r="U1043" s="51"/>
      <c r="V1043" s="9" t="s">
        <v>955</v>
      </c>
      <c r="W1043" s="9" t="s">
        <v>158</v>
      </c>
      <c r="X1043" s="9" t="s">
        <v>1246</v>
      </c>
      <c r="Y1043" s="62"/>
    </row>
    <row r="1044" s="46" customFormat="1" ht="24" spans="1:25">
      <c r="A1044" s="51">
        <v>1037</v>
      </c>
      <c r="B1044" s="62" t="s">
        <v>950</v>
      </c>
      <c r="C1044" s="9" t="s">
        <v>1045</v>
      </c>
      <c r="D1044" s="62" t="s">
        <v>1513</v>
      </c>
      <c r="E1044" s="9" t="s">
        <v>1516</v>
      </c>
      <c r="F1044" s="62">
        <v>130</v>
      </c>
      <c r="G1044" s="62">
        <v>700</v>
      </c>
      <c r="H1044" s="62">
        <v>520</v>
      </c>
      <c r="I1044" s="62">
        <v>115.47548</v>
      </c>
      <c r="J1044" s="62">
        <v>22.94901</v>
      </c>
      <c r="K1044" s="9" t="s">
        <v>151</v>
      </c>
      <c r="L1044" s="9" t="s">
        <v>158</v>
      </c>
      <c r="M1044" s="9"/>
      <c r="N1044" s="9"/>
      <c r="O1044" s="9"/>
      <c r="P1044" s="9" t="s">
        <v>1331</v>
      </c>
      <c r="Q1044" s="9" t="s">
        <v>1092</v>
      </c>
      <c r="R1044" s="9"/>
      <c r="S1044" s="9"/>
      <c r="T1044" s="9"/>
      <c r="U1044" s="51"/>
      <c r="V1044" s="9" t="s">
        <v>955</v>
      </c>
      <c r="W1044" s="9" t="s">
        <v>158</v>
      </c>
      <c r="X1044" s="9" t="s">
        <v>1246</v>
      </c>
      <c r="Y1044" s="62"/>
    </row>
    <row r="1045" s="46" customFormat="1" ht="24" spans="1:25">
      <c r="A1045" s="51">
        <v>1038</v>
      </c>
      <c r="B1045" s="62" t="s">
        <v>950</v>
      </c>
      <c r="C1045" s="9" t="s">
        <v>1045</v>
      </c>
      <c r="D1045" s="62" t="s">
        <v>1517</v>
      </c>
      <c r="E1045" s="9" t="s">
        <v>1518</v>
      </c>
      <c r="F1045" s="62">
        <v>143</v>
      </c>
      <c r="G1045" s="62">
        <v>780</v>
      </c>
      <c r="H1045" s="9">
        <v>56</v>
      </c>
      <c r="I1045" s="62">
        <v>115.40782</v>
      </c>
      <c r="J1045" s="62">
        <v>22.96387</v>
      </c>
      <c r="K1045" s="9" t="s">
        <v>236</v>
      </c>
      <c r="L1045" s="9" t="s">
        <v>158</v>
      </c>
      <c r="M1045" s="9"/>
      <c r="N1045" s="9"/>
      <c r="O1045" s="9"/>
      <c r="P1045" s="9" t="s">
        <v>1331</v>
      </c>
      <c r="Q1045" s="9" t="s">
        <v>1092</v>
      </c>
      <c r="R1045" s="9"/>
      <c r="S1045" s="9"/>
      <c r="T1045" s="9"/>
      <c r="U1045" s="51"/>
      <c r="V1045" s="9"/>
      <c r="W1045" s="9"/>
      <c r="X1045" s="9" t="s">
        <v>1246</v>
      </c>
      <c r="Y1045" s="62"/>
    </row>
    <row r="1046" s="46" customFormat="1" ht="24" spans="1:25">
      <c r="A1046" s="51">
        <v>1039</v>
      </c>
      <c r="B1046" s="62" t="s">
        <v>950</v>
      </c>
      <c r="C1046" s="9" t="s">
        <v>1045</v>
      </c>
      <c r="D1046" s="62" t="s">
        <v>1519</v>
      </c>
      <c r="E1046" s="9" t="s">
        <v>1520</v>
      </c>
      <c r="F1046" s="62">
        <v>369</v>
      </c>
      <c r="G1046" s="62">
        <v>2295</v>
      </c>
      <c r="H1046" s="9">
        <v>600</v>
      </c>
      <c r="I1046" s="62">
        <v>115.41947</v>
      </c>
      <c r="J1046" s="62">
        <v>22.95129</v>
      </c>
      <c r="K1046" s="9" t="s">
        <v>151</v>
      </c>
      <c r="L1046" s="9" t="s">
        <v>158</v>
      </c>
      <c r="M1046" s="9"/>
      <c r="N1046" s="9"/>
      <c r="O1046" s="9"/>
      <c r="P1046" s="9" t="s">
        <v>1331</v>
      </c>
      <c r="Q1046" s="9" t="s">
        <v>1092</v>
      </c>
      <c r="R1046" s="9"/>
      <c r="S1046" s="9"/>
      <c r="T1046" s="9"/>
      <c r="U1046" s="51"/>
      <c r="V1046" s="9" t="s">
        <v>955</v>
      </c>
      <c r="W1046" s="9" t="s">
        <v>158</v>
      </c>
      <c r="X1046" s="9" t="s">
        <v>1246</v>
      </c>
      <c r="Y1046" s="62"/>
    </row>
    <row r="1047" s="46" customFormat="1" ht="24" spans="1:25">
      <c r="A1047" s="51">
        <v>1040</v>
      </c>
      <c r="B1047" s="62" t="s">
        <v>950</v>
      </c>
      <c r="C1047" s="9" t="s">
        <v>1051</v>
      </c>
      <c r="D1047" s="62" t="s">
        <v>1057</v>
      </c>
      <c r="E1047" s="9" t="s">
        <v>1365</v>
      </c>
      <c r="F1047" s="62">
        <v>223</v>
      </c>
      <c r="G1047" s="62">
        <v>981</v>
      </c>
      <c r="H1047" s="9">
        <v>327</v>
      </c>
      <c r="I1047" s="62">
        <v>115.284254</v>
      </c>
      <c r="J1047" s="62">
        <v>22.946224</v>
      </c>
      <c r="K1047" s="9" t="s">
        <v>158</v>
      </c>
      <c r="L1047" s="9" t="s">
        <v>158</v>
      </c>
      <c r="M1047" s="9"/>
      <c r="N1047" s="9"/>
      <c r="O1047" s="9"/>
      <c r="P1047" s="9" t="s">
        <v>1331</v>
      </c>
      <c r="Q1047" s="9" t="s">
        <v>1092</v>
      </c>
      <c r="R1047" s="9"/>
      <c r="S1047" s="9"/>
      <c r="T1047" s="9"/>
      <c r="U1047" s="51"/>
      <c r="V1047" s="9"/>
      <c r="W1047" s="9"/>
      <c r="X1047" s="9" t="s">
        <v>1246</v>
      </c>
      <c r="Y1047" s="62"/>
    </row>
    <row r="1048" s="46" customFormat="1" ht="24" spans="1:25">
      <c r="A1048" s="51">
        <v>1041</v>
      </c>
      <c r="B1048" s="62" t="s">
        <v>950</v>
      </c>
      <c r="C1048" s="9" t="s">
        <v>1051</v>
      </c>
      <c r="D1048" s="62" t="s">
        <v>1057</v>
      </c>
      <c r="E1048" s="9" t="s">
        <v>1521</v>
      </c>
      <c r="F1048" s="62">
        <v>128</v>
      </c>
      <c r="G1048" s="62">
        <v>608</v>
      </c>
      <c r="H1048" s="62">
        <v>246</v>
      </c>
      <c r="I1048" s="62">
        <v>115.281547</v>
      </c>
      <c r="J1048" s="62">
        <v>22.943245</v>
      </c>
      <c r="K1048" s="9" t="s">
        <v>158</v>
      </c>
      <c r="L1048" s="9" t="s">
        <v>158</v>
      </c>
      <c r="M1048" s="9"/>
      <c r="N1048" s="9"/>
      <c r="O1048" s="9"/>
      <c r="P1048" s="9" t="s">
        <v>1331</v>
      </c>
      <c r="Q1048" s="9" t="s">
        <v>1092</v>
      </c>
      <c r="R1048" s="9"/>
      <c r="S1048" s="9"/>
      <c r="T1048" s="9"/>
      <c r="U1048" s="51"/>
      <c r="V1048" s="9"/>
      <c r="W1048" s="9"/>
      <c r="X1048" s="9" t="s">
        <v>1246</v>
      </c>
      <c r="Y1048" s="62"/>
    </row>
    <row r="1049" s="46" customFormat="1" ht="24" spans="1:25">
      <c r="A1049" s="51">
        <v>1042</v>
      </c>
      <c r="B1049" s="62" t="s">
        <v>950</v>
      </c>
      <c r="C1049" s="9" t="s">
        <v>1051</v>
      </c>
      <c r="D1049" s="62" t="s">
        <v>1057</v>
      </c>
      <c r="E1049" s="9" t="s">
        <v>1522</v>
      </c>
      <c r="F1049" s="62">
        <v>50</v>
      </c>
      <c r="G1049" s="62">
        <v>224</v>
      </c>
      <c r="H1049" s="62">
        <v>40</v>
      </c>
      <c r="I1049" s="62">
        <v>115.283245</v>
      </c>
      <c r="J1049" s="62">
        <v>22.942234</v>
      </c>
      <c r="K1049" s="9" t="s">
        <v>236</v>
      </c>
      <c r="L1049" s="9" t="s">
        <v>158</v>
      </c>
      <c r="M1049" s="9"/>
      <c r="N1049" s="9"/>
      <c r="O1049" s="9"/>
      <c r="P1049" s="9" t="s">
        <v>1331</v>
      </c>
      <c r="Q1049" s="9" t="s">
        <v>1092</v>
      </c>
      <c r="R1049" s="9"/>
      <c r="S1049" s="9"/>
      <c r="T1049" s="9"/>
      <c r="U1049" s="51"/>
      <c r="V1049" s="9"/>
      <c r="W1049" s="9"/>
      <c r="X1049" s="9" t="s">
        <v>1246</v>
      </c>
      <c r="Y1049" s="62"/>
    </row>
    <row r="1050" s="46" customFormat="1" ht="24" spans="1:25">
      <c r="A1050" s="51">
        <v>1043</v>
      </c>
      <c r="B1050" s="62" t="s">
        <v>950</v>
      </c>
      <c r="C1050" s="9" t="s">
        <v>1051</v>
      </c>
      <c r="D1050" s="62" t="s">
        <v>1054</v>
      </c>
      <c r="E1050" s="9" t="s">
        <v>1523</v>
      </c>
      <c r="F1050" s="62">
        <v>223</v>
      </c>
      <c r="G1050" s="62">
        <v>1103</v>
      </c>
      <c r="H1050" s="9">
        <v>132</v>
      </c>
      <c r="I1050" s="62">
        <v>115.2352</v>
      </c>
      <c r="J1050" s="62">
        <v>22.8977</v>
      </c>
      <c r="K1050" s="9" t="s">
        <v>236</v>
      </c>
      <c r="L1050" s="9" t="s">
        <v>158</v>
      </c>
      <c r="M1050" s="9"/>
      <c r="N1050" s="9"/>
      <c r="O1050" s="9"/>
      <c r="P1050" s="9" t="s">
        <v>1331</v>
      </c>
      <c r="Q1050" s="9" t="s">
        <v>1092</v>
      </c>
      <c r="R1050" s="9"/>
      <c r="S1050" s="9"/>
      <c r="T1050" s="9"/>
      <c r="U1050" s="51"/>
      <c r="V1050" s="9"/>
      <c r="W1050" s="9"/>
      <c r="X1050" s="9" t="s">
        <v>1246</v>
      </c>
      <c r="Y1050" s="62"/>
    </row>
    <row r="1051" s="46" customFormat="1" ht="24" spans="1:25">
      <c r="A1051" s="51">
        <v>1044</v>
      </c>
      <c r="B1051" s="62" t="s">
        <v>950</v>
      </c>
      <c r="C1051" s="9" t="s">
        <v>988</v>
      </c>
      <c r="D1051" s="62" t="s">
        <v>1462</v>
      </c>
      <c r="E1051" s="9" t="s">
        <v>1462</v>
      </c>
      <c r="F1051" s="62">
        <v>473</v>
      </c>
      <c r="G1051" s="62">
        <v>2212</v>
      </c>
      <c r="H1051" s="9">
        <v>400</v>
      </c>
      <c r="I1051" s="62">
        <v>115.183195</v>
      </c>
      <c r="J1051" s="62">
        <v>22.897192</v>
      </c>
      <c r="K1051" s="9" t="s">
        <v>158</v>
      </c>
      <c r="L1051" s="9" t="s">
        <v>158</v>
      </c>
      <c r="M1051" s="9"/>
      <c r="N1051" s="9"/>
      <c r="O1051" s="9"/>
      <c r="P1051" s="9" t="s">
        <v>1331</v>
      </c>
      <c r="Q1051" s="9" t="s">
        <v>1092</v>
      </c>
      <c r="R1051" s="9"/>
      <c r="S1051" s="9"/>
      <c r="T1051" s="9"/>
      <c r="U1051" s="51"/>
      <c r="V1051" s="9" t="s">
        <v>955</v>
      </c>
      <c r="W1051" s="9" t="s">
        <v>158</v>
      </c>
      <c r="X1051" s="9" t="s">
        <v>1246</v>
      </c>
      <c r="Y1051" s="62"/>
    </row>
    <row r="1052" s="46" customFormat="1" ht="24" spans="1:25">
      <c r="A1052" s="51">
        <v>1045</v>
      </c>
      <c r="B1052" s="62" t="s">
        <v>950</v>
      </c>
      <c r="C1052" s="9" t="s">
        <v>988</v>
      </c>
      <c r="D1052" s="62" t="s">
        <v>1524</v>
      </c>
      <c r="E1052" s="9" t="s">
        <v>1525</v>
      </c>
      <c r="F1052" s="62">
        <v>155</v>
      </c>
      <c r="G1052" s="62">
        <v>930</v>
      </c>
      <c r="H1052" s="9">
        <v>185</v>
      </c>
      <c r="I1052" s="62">
        <v>115.186339</v>
      </c>
      <c r="J1052" s="62">
        <v>22.840689</v>
      </c>
      <c r="K1052" s="9" t="s">
        <v>236</v>
      </c>
      <c r="L1052" s="9" t="s">
        <v>158</v>
      </c>
      <c r="M1052" s="9"/>
      <c r="N1052" s="9"/>
      <c r="O1052" s="9"/>
      <c r="P1052" s="9" t="s">
        <v>1331</v>
      </c>
      <c r="Q1052" s="9" t="s">
        <v>1092</v>
      </c>
      <c r="R1052" s="9"/>
      <c r="S1052" s="9"/>
      <c r="T1052" s="9"/>
      <c r="U1052" s="51"/>
      <c r="V1052" s="9"/>
      <c r="W1052" s="9"/>
      <c r="X1052" s="9" t="s">
        <v>1246</v>
      </c>
      <c r="Y1052" s="62"/>
    </row>
    <row r="1053" s="46" customFormat="1" ht="24" spans="1:25">
      <c r="A1053" s="51">
        <v>1046</v>
      </c>
      <c r="B1053" s="62" t="s">
        <v>950</v>
      </c>
      <c r="C1053" s="9" t="s">
        <v>988</v>
      </c>
      <c r="D1053" s="62" t="s">
        <v>1175</v>
      </c>
      <c r="E1053" s="9" t="s">
        <v>1526</v>
      </c>
      <c r="F1053" s="62">
        <v>198</v>
      </c>
      <c r="G1053" s="62">
        <v>1080</v>
      </c>
      <c r="H1053" s="9">
        <v>180</v>
      </c>
      <c r="I1053" s="62">
        <v>115.214964</v>
      </c>
      <c r="J1053" s="62">
        <v>22.901026</v>
      </c>
      <c r="K1053" s="9" t="s">
        <v>236</v>
      </c>
      <c r="L1053" s="9" t="s">
        <v>158</v>
      </c>
      <c r="M1053" s="9"/>
      <c r="N1053" s="9"/>
      <c r="O1053" s="9"/>
      <c r="P1053" s="9" t="s">
        <v>1331</v>
      </c>
      <c r="Q1053" s="9" t="s">
        <v>1092</v>
      </c>
      <c r="R1053" s="9"/>
      <c r="S1053" s="9"/>
      <c r="T1053" s="9"/>
      <c r="U1053" s="51"/>
      <c r="V1053" s="9"/>
      <c r="W1053" s="9"/>
      <c r="X1053" s="9" t="s">
        <v>1246</v>
      </c>
      <c r="Y1053" s="62"/>
    </row>
    <row r="1054" s="46" customFormat="1" ht="24" spans="1:25">
      <c r="A1054" s="51">
        <v>1047</v>
      </c>
      <c r="B1054" s="62" t="s">
        <v>950</v>
      </c>
      <c r="C1054" s="9" t="s">
        <v>993</v>
      </c>
      <c r="D1054" s="62" t="s">
        <v>1177</v>
      </c>
      <c r="E1054" s="9" t="s">
        <v>1527</v>
      </c>
      <c r="F1054" s="62">
        <v>60</v>
      </c>
      <c r="G1054" s="62">
        <v>513</v>
      </c>
      <c r="H1054" s="9">
        <v>248</v>
      </c>
      <c r="I1054" s="62">
        <v>115.517123</v>
      </c>
      <c r="J1054" s="62">
        <v>23.103639</v>
      </c>
      <c r="K1054" s="9" t="s">
        <v>158</v>
      </c>
      <c r="L1054" s="9" t="s">
        <v>158</v>
      </c>
      <c r="M1054" s="9"/>
      <c r="N1054" s="9"/>
      <c r="O1054" s="9"/>
      <c r="P1054" s="9" t="s">
        <v>1331</v>
      </c>
      <c r="Q1054" s="9" t="s">
        <v>1092</v>
      </c>
      <c r="R1054" s="9"/>
      <c r="S1054" s="9"/>
      <c r="T1054" s="9"/>
      <c r="U1054" s="51"/>
      <c r="V1054" s="9"/>
      <c r="W1054" s="9"/>
      <c r="X1054" s="9" t="s">
        <v>1246</v>
      </c>
      <c r="Y1054" s="62"/>
    </row>
    <row r="1055" s="46" customFormat="1" ht="24" spans="1:25">
      <c r="A1055" s="51">
        <v>1048</v>
      </c>
      <c r="B1055" s="62" t="s">
        <v>950</v>
      </c>
      <c r="C1055" s="9" t="s">
        <v>993</v>
      </c>
      <c r="D1055" s="62" t="s">
        <v>1085</v>
      </c>
      <c r="E1055" s="9" t="s">
        <v>1239</v>
      </c>
      <c r="F1055" s="62">
        <v>28</v>
      </c>
      <c r="G1055" s="62">
        <v>179</v>
      </c>
      <c r="H1055" s="9">
        <v>41</v>
      </c>
      <c r="I1055" s="62">
        <v>115.471588</v>
      </c>
      <c r="J1055" s="62">
        <v>22.829042</v>
      </c>
      <c r="K1055" s="9" t="s">
        <v>236</v>
      </c>
      <c r="L1055" s="9" t="s">
        <v>158</v>
      </c>
      <c r="M1055" s="9"/>
      <c r="N1055" s="9"/>
      <c r="O1055" s="9"/>
      <c r="P1055" s="9" t="s">
        <v>1331</v>
      </c>
      <c r="Q1055" s="9" t="s">
        <v>1092</v>
      </c>
      <c r="R1055" s="9"/>
      <c r="S1055" s="9"/>
      <c r="T1055" s="9"/>
      <c r="U1055" s="51"/>
      <c r="V1055" s="9" t="s">
        <v>955</v>
      </c>
      <c r="W1055" s="62" t="s">
        <v>236</v>
      </c>
      <c r="X1055" s="9" t="s">
        <v>1246</v>
      </c>
      <c r="Y1055" s="62"/>
    </row>
    <row r="1056" s="46" customFormat="1" ht="24" spans="1:25">
      <c r="A1056" s="51">
        <v>1049</v>
      </c>
      <c r="B1056" s="62" t="s">
        <v>950</v>
      </c>
      <c r="C1056" s="9" t="s">
        <v>997</v>
      </c>
      <c r="D1056" s="62" t="s">
        <v>1528</v>
      </c>
      <c r="E1056" s="9" t="s">
        <v>1529</v>
      </c>
      <c r="F1056" s="62">
        <v>281</v>
      </c>
      <c r="G1056" s="62">
        <v>1168</v>
      </c>
      <c r="H1056" s="9">
        <v>258</v>
      </c>
      <c r="I1056" s="62">
        <v>115.425444</v>
      </c>
      <c r="J1056" s="62">
        <v>22.892646</v>
      </c>
      <c r="K1056" s="9" t="s">
        <v>158</v>
      </c>
      <c r="L1056" s="9" t="s">
        <v>158</v>
      </c>
      <c r="M1056" s="9"/>
      <c r="N1056" s="9"/>
      <c r="O1056" s="9"/>
      <c r="P1056" s="9" t="s">
        <v>1331</v>
      </c>
      <c r="Q1056" s="9" t="s">
        <v>1092</v>
      </c>
      <c r="R1056" s="9"/>
      <c r="S1056" s="9"/>
      <c r="T1056" s="9"/>
      <c r="U1056" s="51"/>
      <c r="V1056" s="9"/>
      <c r="W1056" s="9"/>
      <c r="X1056" s="9" t="s">
        <v>1246</v>
      </c>
      <c r="Y1056" s="62"/>
    </row>
    <row r="1057" s="46" customFormat="1" ht="24" spans="1:25">
      <c r="A1057" s="51">
        <v>1050</v>
      </c>
      <c r="B1057" s="62" t="s">
        <v>950</v>
      </c>
      <c r="C1057" s="9" t="s">
        <v>997</v>
      </c>
      <c r="D1057" s="62" t="s">
        <v>1530</v>
      </c>
      <c r="E1057" s="9" t="s">
        <v>1531</v>
      </c>
      <c r="F1057" s="62">
        <v>369</v>
      </c>
      <c r="G1057" s="62">
        <v>1701</v>
      </c>
      <c r="H1057" s="9">
        <v>293</v>
      </c>
      <c r="I1057" s="62">
        <v>115.247809</v>
      </c>
      <c r="J1057" s="62">
        <v>22.891277</v>
      </c>
      <c r="K1057" s="9" t="s">
        <v>158</v>
      </c>
      <c r="L1057" s="9" t="s">
        <v>158</v>
      </c>
      <c r="M1057" s="9"/>
      <c r="N1057" s="9"/>
      <c r="O1057" s="9"/>
      <c r="P1057" s="9" t="s">
        <v>1331</v>
      </c>
      <c r="Q1057" s="9" t="s">
        <v>1092</v>
      </c>
      <c r="R1057" s="9"/>
      <c r="S1057" s="9"/>
      <c r="T1057" s="9"/>
      <c r="U1057" s="51"/>
      <c r="V1057" s="9" t="s">
        <v>955</v>
      </c>
      <c r="W1057" s="62" t="s">
        <v>236</v>
      </c>
      <c r="X1057" s="57" t="s">
        <v>237</v>
      </c>
      <c r="Y1057" s="62"/>
    </row>
    <row r="1058" s="46" customFormat="1" ht="24" spans="1:25">
      <c r="A1058" s="51">
        <v>1051</v>
      </c>
      <c r="B1058" s="62" t="s">
        <v>950</v>
      </c>
      <c r="C1058" s="9" t="s">
        <v>997</v>
      </c>
      <c r="D1058" s="9" t="s">
        <v>1397</v>
      </c>
      <c r="E1058" s="9" t="s">
        <v>1532</v>
      </c>
      <c r="F1058" s="62">
        <v>73</v>
      </c>
      <c r="G1058" s="62">
        <v>309</v>
      </c>
      <c r="H1058" s="9">
        <v>140</v>
      </c>
      <c r="I1058" s="62">
        <v>115.389318</v>
      </c>
      <c r="J1058" s="62">
        <v>22.892029</v>
      </c>
      <c r="K1058" s="9" t="s">
        <v>236</v>
      </c>
      <c r="L1058" s="9" t="s">
        <v>158</v>
      </c>
      <c r="M1058" s="9"/>
      <c r="N1058" s="9"/>
      <c r="O1058" s="9"/>
      <c r="P1058" s="9" t="s">
        <v>1331</v>
      </c>
      <c r="Q1058" s="9" t="s">
        <v>1092</v>
      </c>
      <c r="R1058" s="9"/>
      <c r="S1058" s="9"/>
      <c r="T1058" s="9"/>
      <c r="U1058" s="51"/>
      <c r="V1058" s="9"/>
      <c r="W1058" s="9"/>
      <c r="X1058" s="9" t="s">
        <v>1246</v>
      </c>
      <c r="Y1058" s="62"/>
    </row>
    <row r="1059" s="46" customFormat="1" ht="24" spans="1:25">
      <c r="A1059" s="51">
        <v>1052</v>
      </c>
      <c r="B1059" s="62" t="s">
        <v>950</v>
      </c>
      <c r="C1059" s="9" t="s">
        <v>997</v>
      </c>
      <c r="D1059" s="9" t="s">
        <v>1397</v>
      </c>
      <c r="E1059" s="9" t="s">
        <v>1533</v>
      </c>
      <c r="F1059" s="62">
        <v>55</v>
      </c>
      <c r="G1059" s="62">
        <v>247</v>
      </c>
      <c r="H1059" s="9">
        <v>100</v>
      </c>
      <c r="I1059" s="62">
        <v>115.385627</v>
      </c>
      <c r="J1059" s="62">
        <v>22.892701</v>
      </c>
      <c r="K1059" s="9" t="s">
        <v>236</v>
      </c>
      <c r="L1059" s="9" t="s">
        <v>158</v>
      </c>
      <c r="M1059" s="9"/>
      <c r="N1059" s="9"/>
      <c r="O1059" s="9"/>
      <c r="P1059" s="9" t="s">
        <v>1331</v>
      </c>
      <c r="Q1059" s="9" t="s">
        <v>1092</v>
      </c>
      <c r="R1059" s="9"/>
      <c r="S1059" s="9"/>
      <c r="T1059" s="9"/>
      <c r="U1059" s="51"/>
      <c r="V1059" s="9"/>
      <c r="W1059" s="9"/>
      <c r="X1059" s="9" t="s">
        <v>1246</v>
      </c>
      <c r="Y1059" s="62"/>
    </row>
    <row r="1060" s="46" customFormat="1" ht="24" spans="1:25">
      <c r="A1060" s="51">
        <v>1053</v>
      </c>
      <c r="B1060" s="62" t="s">
        <v>950</v>
      </c>
      <c r="C1060" s="62" t="s">
        <v>951</v>
      </c>
      <c r="D1060" s="62" t="s">
        <v>1406</v>
      </c>
      <c r="E1060" s="62" t="s">
        <v>1534</v>
      </c>
      <c r="F1060" s="62">
        <v>82</v>
      </c>
      <c r="G1060" s="62">
        <v>328</v>
      </c>
      <c r="H1060" s="62">
        <v>21</v>
      </c>
      <c r="I1060" s="9">
        <v>115.39688614</v>
      </c>
      <c r="J1060" s="9">
        <v>22.95593406</v>
      </c>
      <c r="K1060" s="9" t="s">
        <v>236</v>
      </c>
      <c r="L1060" s="9" t="s">
        <v>158</v>
      </c>
      <c r="M1060" s="9"/>
      <c r="N1060" s="9"/>
      <c r="O1060" s="9"/>
      <c r="P1060" s="54" t="s">
        <v>1535</v>
      </c>
      <c r="Q1060" s="9" t="s">
        <v>1092</v>
      </c>
      <c r="R1060" s="9"/>
      <c r="S1060" s="9"/>
      <c r="T1060" s="9"/>
      <c r="U1060" s="51"/>
      <c r="V1060" s="9"/>
      <c r="W1060" s="62"/>
      <c r="X1060" s="9" t="s">
        <v>1094</v>
      </c>
      <c r="Y1060" s="30"/>
    </row>
    <row r="1061" s="46" customFormat="1" ht="24" spans="1:25">
      <c r="A1061" s="51">
        <v>1054</v>
      </c>
      <c r="B1061" s="62" t="s">
        <v>950</v>
      </c>
      <c r="C1061" s="62" t="s">
        <v>951</v>
      </c>
      <c r="D1061" s="62" t="s">
        <v>1406</v>
      </c>
      <c r="E1061" s="62" t="s">
        <v>1536</v>
      </c>
      <c r="F1061" s="62">
        <v>234</v>
      </c>
      <c r="G1061" s="62">
        <v>934</v>
      </c>
      <c r="H1061" s="62">
        <v>86</v>
      </c>
      <c r="I1061" s="9">
        <v>115.38449</v>
      </c>
      <c r="J1061" s="9">
        <v>22.967036</v>
      </c>
      <c r="K1061" s="9" t="s">
        <v>236</v>
      </c>
      <c r="L1061" s="9" t="s">
        <v>158</v>
      </c>
      <c r="M1061" s="9"/>
      <c r="N1061" s="9"/>
      <c r="O1061" s="9"/>
      <c r="P1061" s="54" t="s">
        <v>1535</v>
      </c>
      <c r="Q1061" s="9" t="s">
        <v>1092</v>
      </c>
      <c r="R1061" s="9"/>
      <c r="S1061" s="9"/>
      <c r="T1061" s="9"/>
      <c r="U1061" s="51"/>
      <c r="V1061" s="9" t="s">
        <v>955</v>
      </c>
      <c r="W1061" s="62" t="s">
        <v>236</v>
      </c>
      <c r="X1061" s="9" t="s">
        <v>1094</v>
      </c>
      <c r="Y1061" s="30"/>
    </row>
    <row r="1062" s="46" customFormat="1" ht="24" spans="1:25">
      <c r="A1062" s="51">
        <v>1055</v>
      </c>
      <c r="B1062" s="62" t="s">
        <v>950</v>
      </c>
      <c r="C1062" s="62" t="s">
        <v>951</v>
      </c>
      <c r="D1062" s="62" t="s">
        <v>952</v>
      </c>
      <c r="E1062" s="62" t="s">
        <v>1537</v>
      </c>
      <c r="F1062" s="62">
        <v>71</v>
      </c>
      <c r="G1062" s="62">
        <v>368</v>
      </c>
      <c r="H1062" s="62">
        <v>22</v>
      </c>
      <c r="I1062" s="9">
        <v>115.383736</v>
      </c>
      <c r="J1062" s="9">
        <v>22.957257</v>
      </c>
      <c r="K1062" s="9" t="s">
        <v>236</v>
      </c>
      <c r="L1062" s="9" t="s">
        <v>158</v>
      </c>
      <c r="M1062" s="9"/>
      <c r="N1062" s="9"/>
      <c r="O1062" s="9"/>
      <c r="P1062" s="54" t="s">
        <v>1535</v>
      </c>
      <c r="Q1062" s="9" t="s">
        <v>1092</v>
      </c>
      <c r="R1062" s="9"/>
      <c r="S1062" s="9"/>
      <c r="T1062" s="9"/>
      <c r="U1062" s="51"/>
      <c r="V1062" s="9" t="s">
        <v>955</v>
      </c>
      <c r="W1062" s="9" t="s">
        <v>236</v>
      </c>
      <c r="X1062" s="9" t="s">
        <v>1094</v>
      </c>
      <c r="Y1062" s="30"/>
    </row>
    <row r="1063" s="46" customFormat="1" ht="24" spans="1:25">
      <c r="A1063" s="51">
        <v>1056</v>
      </c>
      <c r="B1063" s="62" t="s">
        <v>950</v>
      </c>
      <c r="C1063" s="62" t="s">
        <v>951</v>
      </c>
      <c r="D1063" s="62" t="s">
        <v>952</v>
      </c>
      <c r="E1063" s="62" t="s">
        <v>1538</v>
      </c>
      <c r="F1063" s="62">
        <v>189</v>
      </c>
      <c r="G1063" s="62">
        <v>1016</v>
      </c>
      <c r="H1063" s="62">
        <v>67</v>
      </c>
      <c r="I1063" s="9">
        <v>115.384758</v>
      </c>
      <c r="J1063" s="9">
        <v>22.948648</v>
      </c>
      <c r="K1063" s="9" t="s">
        <v>236</v>
      </c>
      <c r="L1063" s="9" t="s">
        <v>158</v>
      </c>
      <c r="M1063" s="9"/>
      <c r="N1063" s="9"/>
      <c r="O1063" s="9"/>
      <c r="P1063" s="54" t="s">
        <v>1535</v>
      </c>
      <c r="Q1063" s="9" t="s">
        <v>1092</v>
      </c>
      <c r="R1063" s="9"/>
      <c r="S1063" s="9"/>
      <c r="T1063" s="9"/>
      <c r="U1063" s="51"/>
      <c r="V1063" s="9" t="s">
        <v>955</v>
      </c>
      <c r="W1063" s="62" t="s">
        <v>236</v>
      </c>
      <c r="X1063" s="9" t="s">
        <v>1094</v>
      </c>
      <c r="Y1063" s="30"/>
    </row>
    <row r="1064" s="46" customFormat="1" ht="36" spans="1:25">
      <c r="A1064" s="51">
        <v>1057</v>
      </c>
      <c r="B1064" s="62" t="s">
        <v>950</v>
      </c>
      <c r="C1064" s="62" t="s">
        <v>951</v>
      </c>
      <c r="D1064" s="62" t="s">
        <v>952</v>
      </c>
      <c r="E1064" s="62" t="s">
        <v>1055</v>
      </c>
      <c r="F1064" s="62">
        <v>91</v>
      </c>
      <c r="G1064" s="62">
        <v>523</v>
      </c>
      <c r="H1064" s="62">
        <v>86</v>
      </c>
      <c r="I1064" s="9">
        <v>115.394446</v>
      </c>
      <c r="J1064" s="9">
        <v>22.939167</v>
      </c>
      <c r="K1064" s="9" t="s">
        <v>236</v>
      </c>
      <c r="L1064" s="9" t="s">
        <v>236</v>
      </c>
      <c r="M1064" s="9"/>
      <c r="N1064" s="9"/>
      <c r="O1064" s="9"/>
      <c r="P1064" s="9"/>
      <c r="Q1064" s="9"/>
      <c r="R1064" s="9" t="s">
        <v>1539</v>
      </c>
      <c r="S1064" s="9" t="s">
        <v>1540</v>
      </c>
      <c r="T1064" s="9" t="s">
        <v>1541</v>
      </c>
      <c r="U1064" s="51"/>
      <c r="V1064" s="9" t="s">
        <v>955</v>
      </c>
      <c r="W1064" s="62" t="s">
        <v>236</v>
      </c>
      <c r="X1064" s="57" t="s">
        <v>237</v>
      </c>
      <c r="Y1064" s="62"/>
    </row>
    <row r="1065" s="46" customFormat="1" ht="36" spans="1:25">
      <c r="A1065" s="51">
        <v>1058</v>
      </c>
      <c r="B1065" s="62" t="s">
        <v>950</v>
      </c>
      <c r="C1065" s="62" t="s">
        <v>951</v>
      </c>
      <c r="D1065" s="62" t="s">
        <v>952</v>
      </c>
      <c r="E1065" s="62" t="s">
        <v>1542</v>
      </c>
      <c r="F1065" s="62">
        <v>57</v>
      </c>
      <c r="G1065" s="62">
        <v>334</v>
      </c>
      <c r="H1065" s="62">
        <v>20</v>
      </c>
      <c r="I1065" s="9">
        <v>115.378216</v>
      </c>
      <c r="J1065" s="9">
        <v>22.938194</v>
      </c>
      <c r="K1065" s="9" t="s">
        <v>236</v>
      </c>
      <c r="L1065" s="9" t="s">
        <v>236</v>
      </c>
      <c r="M1065" s="9"/>
      <c r="N1065" s="9"/>
      <c r="O1065" s="9"/>
      <c r="P1065" s="9"/>
      <c r="Q1065" s="9"/>
      <c r="R1065" s="9" t="s">
        <v>1539</v>
      </c>
      <c r="S1065" s="9" t="s">
        <v>1540</v>
      </c>
      <c r="T1065" s="9" t="s">
        <v>1541</v>
      </c>
      <c r="U1065" s="51"/>
      <c r="V1065" s="9" t="s">
        <v>955</v>
      </c>
      <c r="W1065" s="62" t="s">
        <v>236</v>
      </c>
      <c r="X1065" s="57" t="s">
        <v>237</v>
      </c>
      <c r="Y1065" s="62"/>
    </row>
    <row r="1066" s="46" customFormat="1" ht="36" spans="1:25">
      <c r="A1066" s="51">
        <v>1059</v>
      </c>
      <c r="B1066" s="62" t="s">
        <v>950</v>
      </c>
      <c r="C1066" s="62" t="s">
        <v>951</v>
      </c>
      <c r="D1066" s="62" t="s">
        <v>952</v>
      </c>
      <c r="E1066" s="62" t="s">
        <v>1543</v>
      </c>
      <c r="F1066" s="62">
        <v>103</v>
      </c>
      <c r="G1066" s="62">
        <v>600</v>
      </c>
      <c r="H1066" s="62">
        <v>14</v>
      </c>
      <c r="I1066" s="9">
        <v>115.381815</v>
      </c>
      <c r="J1066" s="9">
        <v>22.945973</v>
      </c>
      <c r="K1066" s="9" t="s">
        <v>236</v>
      </c>
      <c r="L1066" s="9" t="s">
        <v>236</v>
      </c>
      <c r="M1066" s="9"/>
      <c r="N1066" s="9"/>
      <c r="O1066" s="9"/>
      <c r="P1066" s="9"/>
      <c r="Q1066" s="9"/>
      <c r="R1066" s="9" t="s">
        <v>1539</v>
      </c>
      <c r="S1066" s="9" t="s">
        <v>1540</v>
      </c>
      <c r="T1066" s="9" t="s">
        <v>1541</v>
      </c>
      <c r="U1066" s="51"/>
      <c r="V1066" s="9"/>
      <c r="W1066" s="62"/>
      <c r="X1066" s="9" t="s">
        <v>1246</v>
      </c>
      <c r="Y1066" s="62"/>
    </row>
    <row r="1067" s="46" customFormat="1" ht="36" spans="1:25">
      <c r="A1067" s="51">
        <v>1060</v>
      </c>
      <c r="B1067" s="62" t="s">
        <v>950</v>
      </c>
      <c r="C1067" s="62" t="s">
        <v>951</v>
      </c>
      <c r="D1067" s="62" t="s">
        <v>952</v>
      </c>
      <c r="E1067" s="62" t="s">
        <v>1531</v>
      </c>
      <c r="F1067" s="62">
        <v>64</v>
      </c>
      <c r="G1067" s="62">
        <v>370</v>
      </c>
      <c r="H1067" s="62">
        <v>13</v>
      </c>
      <c r="I1067" s="9">
        <v>115.39412498</v>
      </c>
      <c r="J1067" s="9">
        <v>22.94881</v>
      </c>
      <c r="K1067" s="9" t="s">
        <v>236</v>
      </c>
      <c r="L1067" s="9" t="s">
        <v>236</v>
      </c>
      <c r="M1067" s="9"/>
      <c r="N1067" s="9"/>
      <c r="O1067" s="9"/>
      <c r="P1067" s="9"/>
      <c r="Q1067" s="9"/>
      <c r="R1067" s="9" t="s">
        <v>1539</v>
      </c>
      <c r="S1067" s="9" t="s">
        <v>1540</v>
      </c>
      <c r="T1067" s="9" t="s">
        <v>1541</v>
      </c>
      <c r="U1067" s="51"/>
      <c r="V1067" s="9"/>
      <c r="W1067" s="62"/>
      <c r="X1067" s="9" t="s">
        <v>1246</v>
      </c>
      <c r="Y1067" s="62"/>
    </row>
    <row r="1068" s="46" customFormat="1" ht="36" spans="1:25">
      <c r="A1068" s="51">
        <v>1061</v>
      </c>
      <c r="B1068" s="62" t="s">
        <v>950</v>
      </c>
      <c r="C1068" s="62" t="s">
        <v>951</v>
      </c>
      <c r="D1068" s="62" t="s">
        <v>952</v>
      </c>
      <c r="E1068" s="62" t="s">
        <v>1544</v>
      </c>
      <c r="F1068" s="62">
        <v>111</v>
      </c>
      <c r="G1068" s="62">
        <v>653</v>
      </c>
      <c r="H1068" s="62">
        <v>12</v>
      </c>
      <c r="I1068" s="9">
        <v>115.391778</v>
      </c>
      <c r="J1068" s="9">
        <v>22.945319</v>
      </c>
      <c r="K1068" s="9" t="s">
        <v>236</v>
      </c>
      <c r="L1068" s="9" t="s">
        <v>236</v>
      </c>
      <c r="M1068" s="9"/>
      <c r="N1068" s="9"/>
      <c r="O1068" s="9"/>
      <c r="P1068" s="9"/>
      <c r="Q1068" s="9"/>
      <c r="R1068" s="9" t="s">
        <v>1539</v>
      </c>
      <c r="S1068" s="9" t="s">
        <v>1540</v>
      </c>
      <c r="T1068" s="9" t="s">
        <v>1541</v>
      </c>
      <c r="U1068" s="51"/>
      <c r="V1068" s="9"/>
      <c r="W1068" s="62"/>
      <c r="X1068" s="9" t="s">
        <v>1246</v>
      </c>
      <c r="Y1068" s="62"/>
    </row>
    <row r="1069" s="46" customFormat="1" ht="36" spans="1:25">
      <c r="A1069" s="51">
        <v>1062</v>
      </c>
      <c r="B1069" s="62" t="s">
        <v>950</v>
      </c>
      <c r="C1069" s="62" t="s">
        <v>951</v>
      </c>
      <c r="D1069" s="62" t="s">
        <v>1405</v>
      </c>
      <c r="E1069" s="62" t="s">
        <v>1545</v>
      </c>
      <c r="F1069" s="62">
        <v>27</v>
      </c>
      <c r="G1069" s="62">
        <v>207</v>
      </c>
      <c r="H1069" s="62">
        <v>12</v>
      </c>
      <c r="I1069" s="9">
        <v>115.433792</v>
      </c>
      <c r="J1069" s="9">
        <v>22.961804</v>
      </c>
      <c r="K1069" s="9" t="s">
        <v>236</v>
      </c>
      <c r="L1069" s="9" t="s">
        <v>236</v>
      </c>
      <c r="M1069" s="9"/>
      <c r="N1069" s="9"/>
      <c r="O1069" s="9"/>
      <c r="P1069" s="9"/>
      <c r="Q1069" s="9"/>
      <c r="R1069" s="9" t="s">
        <v>1539</v>
      </c>
      <c r="S1069" s="9" t="s">
        <v>1540</v>
      </c>
      <c r="T1069" s="9" t="s">
        <v>1541</v>
      </c>
      <c r="U1069" s="51"/>
      <c r="V1069" s="9"/>
      <c r="W1069" s="62"/>
      <c r="X1069" s="9" t="s">
        <v>1246</v>
      </c>
      <c r="Y1069" s="62"/>
    </row>
    <row r="1070" s="46" customFormat="1" ht="24" spans="1:25">
      <c r="A1070" s="51">
        <v>1063</v>
      </c>
      <c r="B1070" s="62" t="s">
        <v>950</v>
      </c>
      <c r="C1070" s="62" t="s">
        <v>951</v>
      </c>
      <c r="D1070" s="62" t="s">
        <v>1405</v>
      </c>
      <c r="E1070" s="62" t="s">
        <v>1546</v>
      </c>
      <c r="F1070" s="62">
        <v>83</v>
      </c>
      <c r="G1070" s="62">
        <v>506</v>
      </c>
      <c r="H1070" s="62">
        <v>24</v>
      </c>
      <c r="I1070" s="62">
        <v>115.271723</v>
      </c>
      <c r="J1070" s="9">
        <v>22.918622</v>
      </c>
      <c r="K1070" s="9" t="s">
        <v>236</v>
      </c>
      <c r="L1070" s="9" t="s">
        <v>158</v>
      </c>
      <c r="M1070" s="9"/>
      <c r="N1070" s="9"/>
      <c r="O1070" s="9"/>
      <c r="P1070" s="54" t="s">
        <v>1535</v>
      </c>
      <c r="Q1070" s="9" t="s">
        <v>1092</v>
      </c>
      <c r="R1070" s="9"/>
      <c r="S1070" s="9"/>
      <c r="T1070" s="9"/>
      <c r="U1070" s="51"/>
      <c r="V1070" s="9" t="s">
        <v>955</v>
      </c>
      <c r="W1070" s="62" t="s">
        <v>207</v>
      </c>
      <c r="X1070" s="9" t="s">
        <v>1094</v>
      </c>
      <c r="Y1070" s="30"/>
    </row>
    <row r="1071" s="46" customFormat="1" ht="36" spans="1:25">
      <c r="A1071" s="51">
        <v>1064</v>
      </c>
      <c r="B1071" s="62" t="s">
        <v>950</v>
      </c>
      <c r="C1071" s="62" t="s">
        <v>951</v>
      </c>
      <c r="D1071" s="62" t="s">
        <v>959</v>
      </c>
      <c r="E1071" s="62" t="s">
        <v>1547</v>
      </c>
      <c r="F1071" s="62">
        <v>100</v>
      </c>
      <c r="G1071" s="62">
        <v>600</v>
      </c>
      <c r="H1071" s="62">
        <v>100</v>
      </c>
      <c r="I1071" s="62">
        <v>115.363005</v>
      </c>
      <c r="J1071" s="9">
        <v>22.956872</v>
      </c>
      <c r="K1071" s="9" t="s">
        <v>236</v>
      </c>
      <c r="L1071" s="9" t="s">
        <v>236</v>
      </c>
      <c r="M1071" s="9"/>
      <c r="N1071" s="9"/>
      <c r="O1071" s="9"/>
      <c r="P1071" s="9"/>
      <c r="Q1071" s="9"/>
      <c r="R1071" s="9" t="s">
        <v>1539</v>
      </c>
      <c r="S1071" s="9" t="s">
        <v>1540</v>
      </c>
      <c r="T1071" s="9" t="s">
        <v>1541</v>
      </c>
      <c r="U1071" s="51"/>
      <c r="V1071" s="9" t="s">
        <v>955</v>
      </c>
      <c r="W1071" s="62" t="s">
        <v>236</v>
      </c>
      <c r="X1071" s="57" t="s">
        <v>237</v>
      </c>
      <c r="Y1071" s="62"/>
    </row>
    <row r="1072" s="46" customFormat="1" ht="36" spans="1:25">
      <c r="A1072" s="51">
        <v>1065</v>
      </c>
      <c r="B1072" s="62" t="s">
        <v>950</v>
      </c>
      <c r="C1072" s="62" t="s">
        <v>951</v>
      </c>
      <c r="D1072" s="62" t="s">
        <v>959</v>
      </c>
      <c r="E1072" s="62" t="s">
        <v>1548</v>
      </c>
      <c r="F1072" s="62">
        <v>81</v>
      </c>
      <c r="G1072" s="62">
        <v>450</v>
      </c>
      <c r="H1072" s="62">
        <v>20</v>
      </c>
      <c r="I1072" s="62">
        <v>115.377339</v>
      </c>
      <c r="J1072" s="9">
        <v>22.959234</v>
      </c>
      <c r="K1072" s="9" t="s">
        <v>236</v>
      </c>
      <c r="L1072" s="9" t="s">
        <v>236</v>
      </c>
      <c r="M1072" s="9"/>
      <c r="N1072" s="9"/>
      <c r="O1072" s="9"/>
      <c r="P1072" s="9"/>
      <c r="Q1072" s="9"/>
      <c r="R1072" s="9" t="s">
        <v>1539</v>
      </c>
      <c r="S1072" s="9" t="s">
        <v>1540</v>
      </c>
      <c r="T1072" s="9" t="s">
        <v>1541</v>
      </c>
      <c r="U1072" s="51"/>
      <c r="V1072" s="9" t="s">
        <v>955</v>
      </c>
      <c r="W1072" s="62" t="s">
        <v>236</v>
      </c>
      <c r="X1072" s="57" t="s">
        <v>237</v>
      </c>
      <c r="Y1072" s="62"/>
    </row>
    <row r="1073" s="46" customFormat="1" ht="36" spans="1:25">
      <c r="A1073" s="51">
        <v>1066</v>
      </c>
      <c r="B1073" s="62" t="s">
        <v>950</v>
      </c>
      <c r="C1073" s="62" t="s">
        <v>951</v>
      </c>
      <c r="D1073" s="62" t="s">
        <v>1370</v>
      </c>
      <c r="E1073" s="62" t="s">
        <v>1549</v>
      </c>
      <c r="F1073" s="62">
        <v>72</v>
      </c>
      <c r="G1073" s="62">
        <v>441</v>
      </c>
      <c r="H1073" s="62">
        <v>14</v>
      </c>
      <c r="I1073" s="9">
        <v>115.4190588</v>
      </c>
      <c r="J1073" s="9">
        <v>22.980757</v>
      </c>
      <c r="K1073" s="9" t="s">
        <v>236</v>
      </c>
      <c r="L1073" s="9" t="s">
        <v>236</v>
      </c>
      <c r="M1073" s="9"/>
      <c r="N1073" s="9"/>
      <c r="O1073" s="9"/>
      <c r="P1073" s="9"/>
      <c r="Q1073" s="9"/>
      <c r="R1073" s="9" t="s">
        <v>1539</v>
      </c>
      <c r="S1073" s="9" t="s">
        <v>1540</v>
      </c>
      <c r="T1073" s="9" t="s">
        <v>1541</v>
      </c>
      <c r="U1073" s="51"/>
      <c r="V1073" s="9"/>
      <c r="W1073" s="62"/>
      <c r="X1073" s="9" t="s">
        <v>1246</v>
      </c>
      <c r="Y1073" s="62"/>
    </row>
    <row r="1074" s="46" customFormat="1" ht="36" spans="1:25">
      <c r="A1074" s="51">
        <v>1067</v>
      </c>
      <c r="B1074" s="62" t="s">
        <v>950</v>
      </c>
      <c r="C1074" s="62" t="s">
        <v>951</v>
      </c>
      <c r="D1074" s="62" t="s">
        <v>1329</v>
      </c>
      <c r="E1074" s="62" t="s">
        <v>1550</v>
      </c>
      <c r="F1074" s="62">
        <v>85</v>
      </c>
      <c r="G1074" s="62">
        <v>496</v>
      </c>
      <c r="H1074" s="62">
        <v>12</v>
      </c>
      <c r="I1074" s="62">
        <v>115.407403</v>
      </c>
      <c r="J1074" s="9">
        <v>23.12158</v>
      </c>
      <c r="K1074" s="9" t="s">
        <v>236</v>
      </c>
      <c r="L1074" s="9" t="s">
        <v>236</v>
      </c>
      <c r="M1074" s="9"/>
      <c r="N1074" s="9"/>
      <c r="O1074" s="9"/>
      <c r="P1074" s="9"/>
      <c r="Q1074" s="9"/>
      <c r="R1074" s="9" t="s">
        <v>1539</v>
      </c>
      <c r="S1074" s="9" t="s">
        <v>1540</v>
      </c>
      <c r="T1074" s="9" t="s">
        <v>1541</v>
      </c>
      <c r="U1074" s="51"/>
      <c r="V1074" s="9" t="s">
        <v>955</v>
      </c>
      <c r="W1074" s="62" t="s">
        <v>236</v>
      </c>
      <c r="X1074" s="57" t="s">
        <v>237</v>
      </c>
      <c r="Y1074" s="62"/>
    </row>
    <row r="1075" s="46" customFormat="1" ht="36" spans="1:25">
      <c r="A1075" s="51">
        <v>1068</v>
      </c>
      <c r="B1075" s="62" t="s">
        <v>950</v>
      </c>
      <c r="C1075" s="62" t="s">
        <v>1002</v>
      </c>
      <c r="D1075" s="62" t="s">
        <v>1428</v>
      </c>
      <c r="E1075" s="62" t="s">
        <v>1551</v>
      </c>
      <c r="F1075" s="62">
        <v>25</v>
      </c>
      <c r="G1075" s="62">
        <v>142</v>
      </c>
      <c r="H1075" s="62">
        <v>12</v>
      </c>
      <c r="I1075" s="9">
        <v>115.507116</v>
      </c>
      <c r="J1075" s="9">
        <v>22.814797</v>
      </c>
      <c r="K1075" s="9" t="s">
        <v>236</v>
      </c>
      <c r="L1075" s="9" t="s">
        <v>236</v>
      </c>
      <c r="M1075" s="9"/>
      <c r="N1075" s="9"/>
      <c r="O1075" s="9"/>
      <c r="P1075" s="9"/>
      <c r="Q1075" s="9"/>
      <c r="R1075" s="9" t="s">
        <v>1539</v>
      </c>
      <c r="S1075" s="9" t="s">
        <v>1540</v>
      </c>
      <c r="T1075" s="9" t="s">
        <v>1552</v>
      </c>
      <c r="U1075" s="51"/>
      <c r="V1075" s="9"/>
      <c r="W1075" s="62"/>
      <c r="X1075" s="9" t="s">
        <v>1246</v>
      </c>
      <c r="Y1075" s="62"/>
    </row>
    <row r="1076" s="46" customFormat="1" ht="24" spans="1:25">
      <c r="A1076" s="51">
        <v>1069</v>
      </c>
      <c r="B1076" s="62" t="s">
        <v>950</v>
      </c>
      <c r="C1076" s="62" t="s">
        <v>1002</v>
      </c>
      <c r="D1076" s="62" t="s">
        <v>1428</v>
      </c>
      <c r="E1076" s="62" t="s">
        <v>1553</v>
      </c>
      <c r="F1076" s="62">
        <v>24</v>
      </c>
      <c r="G1076" s="62">
        <v>126</v>
      </c>
      <c r="H1076" s="62">
        <v>12</v>
      </c>
      <c r="I1076" s="9">
        <v>115.513987</v>
      </c>
      <c r="J1076" s="9">
        <v>22.820472</v>
      </c>
      <c r="K1076" s="9" t="s">
        <v>236</v>
      </c>
      <c r="L1076" s="9" t="s">
        <v>158</v>
      </c>
      <c r="M1076" s="9"/>
      <c r="N1076" s="9"/>
      <c r="O1076" s="9"/>
      <c r="P1076" s="54" t="s">
        <v>1535</v>
      </c>
      <c r="Q1076" s="9" t="s">
        <v>1092</v>
      </c>
      <c r="R1076" s="9"/>
      <c r="S1076" s="9"/>
      <c r="T1076" s="9"/>
      <c r="U1076" s="51"/>
      <c r="V1076" s="9"/>
      <c r="W1076" s="62"/>
      <c r="X1076" s="9" t="s">
        <v>1094</v>
      </c>
      <c r="Y1076" s="30"/>
    </row>
    <row r="1077" s="46" customFormat="1" ht="24" spans="1:25">
      <c r="A1077" s="51">
        <v>1070</v>
      </c>
      <c r="B1077" s="62" t="s">
        <v>950</v>
      </c>
      <c r="C1077" s="62" t="s">
        <v>1002</v>
      </c>
      <c r="D1077" s="62" t="s">
        <v>1429</v>
      </c>
      <c r="E1077" s="62" t="s">
        <v>1554</v>
      </c>
      <c r="F1077" s="62">
        <v>330</v>
      </c>
      <c r="G1077" s="62">
        <v>1650</v>
      </c>
      <c r="H1077" s="62">
        <v>800</v>
      </c>
      <c r="I1077" s="62">
        <v>115.477677</v>
      </c>
      <c r="J1077" s="9">
        <v>22.902554</v>
      </c>
      <c r="K1077" s="9" t="s">
        <v>151</v>
      </c>
      <c r="L1077" s="9" t="s">
        <v>158</v>
      </c>
      <c r="M1077" s="9"/>
      <c r="N1077" s="9"/>
      <c r="O1077" s="9"/>
      <c r="P1077" s="9" t="s">
        <v>1555</v>
      </c>
      <c r="Q1077" s="9" t="s">
        <v>1092</v>
      </c>
      <c r="R1077" s="9"/>
      <c r="S1077" s="9"/>
      <c r="T1077" s="9"/>
      <c r="U1077" s="51"/>
      <c r="V1077" s="9" t="s">
        <v>955</v>
      </c>
      <c r="W1077" s="62" t="s">
        <v>151</v>
      </c>
      <c r="X1077" s="9" t="s">
        <v>1246</v>
      </c>
      <c r="Y1077" s="62"/>
    </row>
    <row r="1078" s="46" customFormat="1" ht="24" spans="1:25">
      <c r="A1078" s="51">
        <v>1071</v>
      </c>
      <c r="B1078" s="62" t="s">
        <v>950</v>
      </c>
      <c r="C1078" s="62" t="s">
        <v>1002</v>
      </c>
      <c r="D1078" s="62" t="s">
        <v>1429</v>
      </c>
      <c r="E1078" s="62" t="s">
        <v>1556</v>
      </c>
      <c r="F1078" s="62">
        <v>140</v>
      </c>
      <c r="G1078" s="62">
        <v>850</v>
      </c>
      <c r="H1078" s="62">
        <v>200</v>
      </c>
      <c r="I1078" s="62">
        <v>115.498817</v>
      </c>
      <c r="J1078" s="9">
        <v>22.900718</v>
      </c>
      <c r="K1078" s="9" t="s">
        <v>236</v>
      </c>
      <c r="L1078" s="9" t="s">
        <v>158</v>
      </c>
      <c r="M1078" s="9"/>
      <c r="N1078" s="9"/>
      <c r="O1078" s="9"/>
      <c r="P1078" s="9" t="s">
        <v>1557</v>
      </c>
      <c r="Q1078" s="9" t="s">
        <v>1092</v>
      </c>
      <c r="R1078" s="9"/>
      <c r="S1078" s="9"/>
      <c r="T1078" s="9"/>
      <c r="U1078" s="51"/>
      <c r="V1078" s="9" t="s">
        <v>955</v>
      </c>
      <c r="W1078" s="62" t="s">
        <v>236</v>
      </c>
      <c r="X1078" s="9" t="s">
        <v>1246</v>
      </c>
      <c r="Y1078" s="62"/>
    </row>
    <row r="1079" s="46" customFormat="1" ht="36" spans="1:25">
      <c r="A1079" s="51">
        <v>1072</v>
      </c>
      <c r="B1079" s="62" t="s">
        <v>950</v>
      </c>
      <c r="C1079" s="62" t="s">
        <v>1008</v>
      </c>
      <c r="D1079" s="62" t="s">
        <v>1558</v>
      </c>
      <c r="E1079" s="62" t="s">
        <v>1559</v>
      </c>
      <c r="F1079" s="62">
        <v>30</v>
      </c>
      <c r="G1079" s="62">
        <v>167</v>
      </c>
      <c r="H1079" s="62">
        <v>19</v>
      </c>
      <c r="I1079" s="62">
        <v>115.606771</v>
      </c>
      <c r="J1079" s="9">
        <v>22.864523</v>
      </c>
      <c r="K1079" s="9" t="s">
        <v>236</v>
      </c>
      <c r="L1079" s="9" t="s">
        <v>236</v>
      </c>
      <c r="M1079" s="9"/>
      <c r="N1079" s="9"/>
      <c r="O1079" s="9"/>
      <c r="P1079" s="62"/>
      <c r="Q1079" s="9"/>
      <c r="R1079" s="9" t="s">
        <v>1539</v>
      </c>
      <c r="S1079" s="9" t="s">
        <v>1540</v>
      </c>
      <c r="T1079" s="9" t="s">
        <v>1541</v>
      </c>
      <c r="U1079" s="51"/>
      <c r="V1079" s="9"/>
      <c r="W1079" s="62"/>
      <c r="X1079" s="9" t="s">
        <v>1246</v>
      </c>
      <c r="Y1079" s="62"/>
    </row>
    <row r="1080" s="46" customFormat="1" ht="36" spans="1:25">
      <c r="A1080" s="51">
        <v>1073</v>
      </c>
      <c r="B1080" s="62" t="s">
        <v>950</v>
      </c>
      <c r="C1080" s="62" t="s">
        <v>1012</v>
      </c>
      <c r="D1080" s="62" t="s">
        <v>1560</v>
      </c>
      <c r="E1080" s="62" t="s">
        <v>1561</v>
      </c>
      <c r="F1080" s="62">
        <v>45</v>
      </c>
      <c r="G1080" s="62">
        <v>227</v>
      </c>
      <c r="H1080" s="62">
        <v>39</v>
      </c>
      <c r="I1080" s="62">
        <v>115.350544</v>
      </c>
      <c r="J1080" s="9">
        <v>22.923363</v>
      </c>
      <c r="K1080" s="9" t="s">
        <v>236</v>
      </c>
      <c r="L1080" s="9" t="s">
        <v>236</v>
      </c>
      <c r="M1080" s="9"/>
      <c r="N1080" s="9"/>
      <c r="O1080" s="9"/>
      <c r="P1080" s="62"/>
      <c r="Q1080" s="9"/>
      <c r="R1080" s="9" t="s">
        <v>1539</v>
      </c>
      <c r="S1080" s="9" t="s">
        <v>1540</v>
      </c>
      <c r="T1080" s="9" t="s">
        <v>1541</v>
      </c>
      <c r="U1080" s="51"/>
      <c r="V1080" s="9" t="s">
        <v>955</v>
      </c>
      <c r="W1080" s="62" t="s">
        <v>236</v>
      </c>
      <c r="X1080" s="57" t="s">
        <v>237</v>
      </c>
      <c r="Y1080" s="62"/>
    </row>
    <row r="1081" s="46" customFormat="1" ht="36" spans="1:25">
      <c r="A1081" s="51">
        <v>1074</v>
      </c>
      <c r="B1081" s="62" t="s">
        <v>950</v>
      </c>
      <c r="C1081" s="62" t="s">
        <v>1012</v>
      </c>
      <c r="D1081" s="62" t="s">
        <v>1013</v>
      </c>
      <c r="E1081" s="62" t="s">
        <v>1562</v>
      </c>
      <c r="F1081" s="62">
        <v>23</v>
      </c>
      <c r="G1081" s="62">
        <v>133</v>
      </c>
      <c r="H1081" s="62">
        <v>13</v>
      </c>
      <c r="I1081" s="9">
        <v>115.330478</v>
      </c>
      <c r="J1081" s="9">
        <v>22.92754</v>
      </c>
      <c r="K1081" s="9" t="s">
        <v>236</v>
      </c>
      <c r="L1081" s="9" t="s">
        <v>236</v>
      </c>
      <c r="M1081" s="9"/>
      <c r="N1081" s="9"/>
      <c r="O1081" s="9"/>
      <c r="P1081" s="9"/>
      <c r="Q1081" s="9"/>
      <c r="R1081" s="9" t="s">
        <v>1539</v>
      </c>
      <c r="S1081" s="9" t="s">
        <v>1540</v>
      </c>
      <c r="T1081" s="9" t="s">
        <v>1541</v>
      </c>
      <c r="U1081" s="51"/>
      <c r="V1081" s="9"/>
      <c r="W1081" s="62"/>
      <c r="X1081" s="57" t="s">
        <v>237</v>
      </c>
      <c r="Y1081" s="62"/>
    </row>
    <row r="1082" s="46" customFormat="1" ht="36" spans="1:25">
      <c r="A1082" s="51">
        <v>1075</v>
      </c>
      <c r="B1082" s="62" t="s">
        <v>950</v>
      </c>
      <c r="C1082" s="62" t="s">
        <v>1012</v>
      </c>
      <c r="D1082" s="62" t="s">
        <v>1013</v>
      </c>
      <c r="E1082" s="62" t="s">
        <v>996</v>
      </c>
      <c r="F1082" s="62">
        <v>43</v>
      </c>
      <c r="G1082" s="62">
        <v>185</v>
      </c>
      <c r="H1082" s="62">
        <v>20</v>
      </c>
      <c r="I1082" s="62">
        <v>115.42954</v>
      </c>
      <c r="J1082" s="9">
        <v>22.888689</v>
      </c>
      <c r="K1082" s="9" t="s">
        <v>236</v>
      </c>
      <c r="L1082" s="9" t="s">
        <v>236</v>
      </c>
      <c r="M1082" s="9"/>
      <c r="N1082" s="9"/>
      <c r="O1082" s="9"/>
      <c r="P1082" s="62"/>
      <c r="Q1082" s="9"/>
      <c r="R1082" s="9" t="s">
        <v>1539</v>
      </c>
      <c r="S1082" s="9" t="s">
        <v>1540</v>
      </c>
      <c r="T1082" s="9" t="s">
        <v>1541</v>
      </c>
      <c r="U1082" s="51"/>
      <c r="V1082" s="9"/>
      <c r="W1082" s="62"/>
      <c r="X1082" s="57" t="s">
        <v>237</v>
      </c>
      <c r="Y1082" s="62"/>
    </row>
    <row r="1083" s="46" customFormat="1" ht="36" spans="1:25">
      <c r="A1083" s="51">
        <v>1076</v>
      </c>
      <c r="B1083" s="62" t="s">
        <v>950</v>
      </c>
      <c r="C1083" s="62" t="s">
        <v>1012</v>
      </c>
      <c r="D1083" s="62" t="s">
        <v>1563</v>
      </c>
      <c r="E1083" s="62" t="s">
        <v>1564</v>
      </c>
      <c r="F1083" s="62">
        <v>20</v>
      </c>
      <c r="G1083" s="62">
        <v>85</v>
      </c>
      <c r="H1083" s="62">
        <v>22</v>
      </c>
      <c r="I1083" s="62">
        <v>115.319125</v>
      </c>
      <c r="J1083" s="9">
        <v>22.927575</v>
      </c>
      <c r="K1083" s="9" t="s">
        <v>236</v>
      </c>
      <c r="L1083" s="9" t="s">
        <v>236</v>
      </c>
      <c r="M1083" s="9"/>
      <c r="N1083" s="9"/>
      <c r="O1083" s="9"/>
      <c r="P1083" s="62"/>
      <c r="Q1083" s="9"/>
      <c r="R1083" s="9" t="s">
        <v>1539</v>
      </c>
      <c r="S1083" s="9" t="s">
        <v>1540</v>
      </c>
      <c r="T1083" s="9" t="s">
        <v>1541</v>
      </c>
      <c r="U1083" s="51"/>
      <c r="V1083" s="9"/>
      <c r="W1083" s="62"/>
      <c r="X1083" s="57" t="s">
        <v>237</v>
      </c>
      <c r="Y1083" s="62"/>
    </row>
    <row r="1084" s="46" customFormat="1" ht="24" spans="1:25">
      <c r="A1084" s="51">
        <v>1077</v>
      </c>
      <c r="B1084" s="62" t="s">
        <v>950</v>
      </c>
      <c r="C1084" s="62" t="s">
        <v>1012</v>
      </c>
      <c r="D1084" s="62" t="s">
        <v>1563</v>
      </c>
      <c r="E1084" s="62" t="s">
        <v>1565</v>
      </c>
      <c r="F1084" s="62">
        <v>170</v>
      </c>
      <c r="G1084" s="62">
        <v>830</v>
      </c>
      <c r="H1084" s="62">
        <v>279</v>
      </c>
      <c r="I1084" s="62">
        <v>115.316525</v>
      </c>
      <c r="J1084" s="9">
        <v>22.931946</v>
      </c>
      <c r="K1084" s="9" t="s">
        <v>158</v>
      </c>
      <c r="L1084" s="9" t="s">
        <v>158</v>
      </c>
      <c r="M1084" s="9"/>
      <c r="N1084" s="9"/>
      <c r="O1084" s="9"/>
      <c r="P1084" s="9" t="s">
        <v>1566</v>
      </c>
      <c r="Q1084" s="9" t="s">
        <v>1092</v>
      </c>
      <c r="R1084" s="9"/>
      <c r="S1084" s="9"/>
      <c r="T1084" s="9"/>
      <c r="U1084" s="51"/>
      <c r="V1084" s="9" t="s">
        <v>955</v>
      </c>
      <c r="W1084" s="62" t="s">
        <v>1260</v>
      </c>
      <c r="X1084" s="9" t="s">
        <v>1246</v>
      </c>
      <c r="Y1084" s="62"/>
    </row>
    <row r="1085" s="46" customFormat="1" ht="36" spans="1:25">
      <c r="A1085" s="51">
        <v>1078</v>
      </c>
      <c r="B1085" s="62" t="s">
        <v>950</v>
      </c>
      <c r="C1085" s="62" t="s">
        <v>1012</v>
      </c>
      <c r="D1085" s="62" t="s">
        <v>1563</v>
      </c>
      <c r="E1085" s="62" t="s">
        <v>1567</v>
      </c>
      <c r="F1085" s="62">
        <v>97</v>
      </c>
      <c r="G1085" s="62">
        <v>510</v>
      </c>
      <c r="H1085" s="62">
        <v>121</v>
      </c>
      <c r="I1085" s="62">
        <v>115.317779</v>
      </c>
      <c r="J1085" s="9">
        <v>22.930324</v>
      </c>
      <c r="K1085" s="9" t="s">
        <v>236</v>
      </c>
      <c r="L1085" s="9" t="s">
        <v>236</v>
      </c>
      <c r="M1085" s="9"/>
      <c r="N1085" s="9"/>
      <c r="O1085" s="9"/>
      <c r="P1085" s="62"/>
      <c r="Q1085" s="9"/>
      <c r="R1085" s="9" t="s">
        <v>1539</v>
      </c>
      <c r="S1085" s="9" t="s">
        <v>1540</v>
      </c>
      <c r="T1085" s="9" t="s">
        <v>1541</v>
      </c>
      <c r="U1085" s="51"/>
      <c r="V1085" s="9" t="s">
        <v>955</v>
      </c>
      <c r="W1085" s="62" t="s">
        <v>1260</v>
      </c>
      <c r="X1085" s="57" t="s">
        <v>237</v>
      </c>
      <c r="Y1085" s="62"/>
    </row>
    <row r="1086" s="46" customFormat="1" ht="36" spans="1:25">
      <c r="A1086" s="51">
        <v>1079</v>
      </c>
      <c r="B1086" s="63" t="s">
        <v>1252</v>
      </c>
      <c r="C1086" s="63" t="s">
        <v>1253</v>
      </c>
      <c r="D1086" s="63" t="s">
        <v>1568</v>
      </c>
      <c r="E1086" s="63" t="s">
        <v>1569</v>
      </c>
      <c r="F1086" s="63">
        <v>38</v>
      </c>
      <c r="G1086" s="63">
        <v>204</v>
      </c>
      <c r="H1086" s="63">
        <v>188</v>
      </c>
      <c r="I1086" s="63" t="s">
        <v>1570</v>
      </c>
      <c r="J1086" s="63" t="s">
        <v>1571</v>
      </c>
      <c r="K1086" s="61" t="s">
        <v>236</v>
      </c>
      <c r="L1086" s="61" t="s">
        <v>236</v>
      </c>
      <c r="M1086" s="61"/>
      <c r="N1086" s="61"/>
      <c r="O1086" s="61"/>
      <c r="P1086" s="63"/>
      <c r="Q1086" s="61"/>
      <c r="R1086" s="61" t="s">
        <v>1256</v>
      </c>
      <c r="S1086" s="61" t="s">
        <v>1257</v>
      </c>
      <c r="T1086" s="61" t="s">
        <v>1258</v>
      </c>
      <c r="U1086" s="51"/>
      <c r="V1086" s="61" t="s">
        <v>1259</v>
      </c>
      <c r="W1086" s="63" t="s">
        <v>1260</v>
      </c>
      <c r="X1086" s="57" t="s">
        <v>237</v>
      </c>
      <c r="Y1086" s="63"/>
    </row>
    <row r="1087" s="46" customFormat="1" ht="36" spans="1:25">
      <c r="A1087" s="51">
        <v>1080</v>
      </c>
      <c r="B1087" s="62" t="s">
        <v>950</v>
      </c>
      <c r="C1087" s="62" t="s">
        <v>1012</v>
      </c>
      <c r="D1087" s="62" t="s">
        <v>1563</v>
      </c>
      <c r="E1087" s="62" t="s">
        <v>1572</v>
      </c>
      <c r="F1087" s="62">
        <v>96</v>
      </c>
      <c r="G1087" s="62">
        <v>510</v>
      </c>
      <c r="H1087" s="62">
        <v>136</v>
      </c>
      <c r="I1087" s="9">
        <v>115.312495</v>
      </c>
      <c r="J1087" s="9">
        <v>22.927836</v>
      </c>
      <c r="K1087" s="9" t="s">
        <v>236</v>
      </c>
      <c r="L1087" s="9" t="s">
        <v>236</v>
      </c>
      <c r="M1087" s="9"/>
      <c r="N1087" s="9"/>
      <c r="O1087" s="9"/>
      <c r="P1087" s="9"/>
      <c r="Q1087" s="9"/>
      <c r="R1087" s="9" t="s">
        <v>1539</v>
      </c>
      <c r="S1087" s="9" t="s">
        <v>1540</v>
      </c>
      <c r="T1087" s="9" t="s">
        <v>1541</v>
      </c>
      <c r="U1087" s="51"/>
      <c r="V1087" s="9" t="s">
        <v>955</v>
      </c>
      <c r="W1087" s="62" t="s">
        <v>1260</v>
      </c>
      <c r="X1087" s="57" t="s">
        <v>237</v>
      </c>
      <c r="Y1087" s="62"/>
    </row>
    <row r="1088" s="46" customFormat="1" ht="24" spans="1:25">
      <c r="A1088" s="51">
        <v>1081</v>
      </c>
      <c r="B1088" s="62" t="s">
        <v>950</v>
      </c>
      <c r="C1088" s="62" t="s">
        <v>1012</v>
      </c>
      <c r="D1088" s="62" t="s">
        <v>1233</v>
      </c>
      <c r="E1088" s="62" t="s">
        <v>1573</v>
      </c>
      <c r="F1088" s="62">
        <v>31</v>
      </c>
      <c r="G1088" s="62">
        <v>180</v>
      </c>
      <c r="H1088" s="62">
        <v>265</v>
      </c>
      <c r="I1088" s="62">
        <v>115.317736</v>
      </c>
      <c r="J1088" s="9">
        <v>22.946153</v>
      </c>
      <c r="K1088" s="9" t="s">
        <v>158</v>
      </c>
      <c r="L1088" s="9" t="s">
        <v>158</v>
      </c>
      <c r="M1088" s="9"/>
      <c r="N1088" s="9"/>
      <c r="O1088" s="9"/>
      <c r="P1088" s="9" t="s">
        <v>1566</v>
      </c>
      <c r="Q1088" s="9" t="s">
        <v>1092</v>
      </c>
      <c r="R1088" s="9"/>
      <c r="S1088" s="9"/>
      <c r="T1088" s="9"/>
      <c r="U1088" s="51"/>
      <c r="V1088" s="9" t="s">
        <v>955</v>
      </c>
      <c r="W1088" s="62" t="s">
        <v>1260</v>
      </c>
      <c r="X1088" s="9" t="s">
        <v>1246</v>
      </c>
      <c r="Y1088" s="62"/>
    </row>
    <row r="1089" s="46" customFormat="1" ht="24" spans="1:25">
      <c r="A1089" s="51">
        <v>1082</v>
      </c>
      <c r="B1089" s="62" t="s">
        <v>950</v>
      </c>
      <c r="C1089" s="62" t="s">
        <v>1012</v>
      </c>
      <c r="D1089" s="62" t="s">
        <v>1233</v>
      </c>
      <c r="E1089" s="62" t="s">
        <v>1574</v>
      </c>
      <c r="F1089" s="62">
        <v>24</v>
      </c>
      <c r="G1089" s="62">
        <v>163</v>
      </c>
      <c r="H1089" s="62">
        <v>288</v>
      </c>
      <c r="I1089" s="62">
        <v>115.325192</v>
      </c>
      <c r="J1089" s="9">
        <v>22.946143</v>
      </c>
      <c r="K1089" s="9" t="s">
        <v>158</v>
      </c>
      <c r="L1089" s="9" t="s">
        <v>158</v>
      </c>
      <c r="M1089" s="9"/>
      <c r="N1089" s="9"/>
      <c r="O1089" s="9"/>
      <c r="P1089" s="9" t="s">
        <v>1566</v>
      </c>
      <c r="Q1089" s="9" t="s">
        <v>1092</v>
      </c>
      <c r="R1089" s="9"/>
      <c r="S1089" s="9"/>
      <c r="T1089" s="9"/>
      <c r="U1089" s="51"/>
      <c r="V1089" s="9" t="s">
        <v>955</v>
      </c>
      <c r="W1089" s="62" t="s">
        <v>1260</v>
      </c>
      <c r="X1089" s="9" t="s">
        <v>1246</v>
      </c>
      <c r="Y1089" s="62"/>
    </row>
    <row r="1090" s="46" customFormat="1" ht="24" spans="1:25">
      <c r="A1090" s="51">
        <v>1083</v>
      </c>
      <c r="B1090" s="62" t="s">
        <v>950</v>
      </c>
      <c r="C1090" s="62" t="s">
        <v>1012</v>
      </c>
      <c r="D1090" s="62" t="s">
        <v>1233</v>
      </c>
      <c r="E1090" s="62" t="s">
        <v>1575</v>
      </c>
      <c r="F1090" s="62">
        <v>90</v>
      </c>
      <c r="G1090" s="62">
        <v>650</v>
      </c>
      <c r="H1090" s="62">
        <v>640</v>
      </c>
      <c r="I1090" s="9">
        <v>115.322939</v>
      </c>
      <c r="J1090" s="9">
        <v>22.942418</v>
      </c>
      <c r="K1090" s="9" t="s">
        <v>151</v>
      </c>
      <c r="L1090" s="9" t="s">
        <v>158</v>
      </c>
      <c r="M1090" s="9"/>
      <c r="N1090" s="9"/>
      <c r="O1090" s="9"/>
      <c r="P1090" s="9" t="s">
        <v>1555</v>
      </c>
      <c r="Q1090" s="9" t="s">
        <v>1092</v>
      </c>
      <c r="R1090" s="9"/>
      <c r="S1090" s="9"/>
      <c r="T1090" s="9"/>
      <c r="U1090" s="51"/>
      <c r="V1090" s="9" t="s">
        <v>955</v>
      </c>
      <c r="W1090" s="62" t="s">
        <v>1576</v>
      </c>
      <c r="X1090" s="9" t="s">
        <v>1246</v>
      </c>
      <c r="Y1090" s="62"/>
    </row>
    <row r="1091" s="46" customFormat="1" ht="36" spans="1:25">
      <c r="A1091" s="51">
        <v>1084</v>
      </c>
      <c r="B1091" s="62" t="s">
        <v>950</v>
      </c>
      <c r="C1091" s="62" t="s">
        <v>1012</v>
      </c>
      <c r="D1091" s="62" t="s">
        <v>1249</v>
      </c>
      <c r="E1091" s="62" t="s">
        <v>1196</v>
      </c>
      <c r="F1091" s="62">
        <v>46</v>
      </c>
      <c r="G1091" s="62">
        <v>252</v>
      </c>
      <c r="H1091" s="62">
        <v>137</v>
      </c>
      <c r="I1091" s="62">
        <v>115.240379</v>
      </c>
      <c r="J1091" s="9">
        <v>22.871361</v>
      </c>
      <c r="K1091" s="9" t="s">
        <v>236</v>
      </c>
      <c r="L1091" s="9" t="s">
        <v>236</v>
      </c>
      <c r="M1091" s="9"/>
      <c r="N1091" s="9"/>
      <c r="O1091" s="9"/>
      <c r="P1091" s="9"/>
      <c r="Q1091" s="9"/>
      <c r="R1091" s="9" t="s">
        <v>1539</v>
      </c>
      <c r="S1091" s="9" t="s">
        <v>1540</v>
      </c>
      <c r="T1091" s="9" t="s">
        <v>1541</v>
      </c>
      <c r="U1091" s="51"/>
      <c r="V1091" s="9" t="s">
        <v>955</v>
      </c>
      <c r="W1091" s="62" t="s">
        <v>236</v>
      </c>
      <c r="X1091" s="57" t="s">
        <v>237</v>
      </c>
      <c r="Y1091" s="62"/>
    </row>
    <row r="1092" s="46" customFormat="1" ht="24" spans="1:25">
      <c r="A1092" s="51">
        <v>1085</v>
      </c>
      <c r="B1092" s="62" t="s">
        <v>950</v>
      </c>
      <c r="C1092" s="62" t="s">
        <v>1012</v>
      </c>
      <c r="D1092" s="62" t="s">
        <v>1249</v>
      </c>
      <c r="E1092" s="62" t="s">
        <v>1577</v>
      </c>
      <c r="F1092" s="62">
        <v>73</v>
      </c>
      <c r="G1092" s="62">
        <v>528</v>
      </c>
      <c r="H1092" s="62">
        <v>298</v>
      </c>
      <c r="I1092" s="62">
        <v>115.230024</v>
      </c>
      <c r="J1092" s="9">
        <v>22.855169</v>
      </c>
      <c r="K1092" s="9" t="s">
        <v>158</v>
      </c>
      <c r="L1092" s="9" t="s">
        <v>158</v>
      </c>
      <c r="M1092" s="9"/>
      <c r="N1092" s="9"/>
      <c r="O1092" s="9"/>
      <c r="P1092" s="9" t="s">
        <v>1578</v>
      </c>
      <c r="Q1092" s="9" t="s">
        <v>1092</v>
      </c>
      <c r="R1092" s="9"/>
      <c r="S1092" s="9"/>
      <c r="T1092" s="9"/>
      <c r="U1092" s="51"/>
      <c r="V1092" s="9" t="s">
        <v>955</v>
      </c>
      <c r="W1092" s="62" t="s">
        <v>236</v>
      </c>
      <c r="X1092" s="9" t="s">
        <v>1246</v>
      </c>
      <c r="Y1092" s="62"/>
    </row>
    <row r="1093" s="46" customFormat="1" ht="36" spans="1:25">
      <c r="A1093" s="51">
        <v>1086</v>
      </c>
      <c r="B1093" s="62" t="s">
        <v>950</v>
      </c>
      <c r="C1093" s="62" t="s">
        <v>1012</v>
      </c>
      <c r="D1093" s="62" t="s">
        <v>1249</v>
      </c>
      <c r="E1093" s="62" t="s">
        <v>996</v>
      </c>
      <c r="F1093" s="62">
        <v>28</v>
      </c>
      <c r="G1093" s="62">
        <v>170</v>
      </c>
      <c r="H1093" s="62">
        <v>100</v>
      </c>
      <c r="I1093" s="62">
        <v>115.42954</v>
      </c>
      <c r="J1093" s="9">
        <v>22.888689</v>
      </c>
      <c r="K1093" s="9" t="s">
        <v>236</v>
      </c>
      <c r="L1093" s="9" t="s">
        <v>236</v>
      </c>
      <c r="M1093" s="9"/>
      <c r="N1093" s="9"/>
      <c r="O1093" s="9"/>
      <c r="P1093" s="9"/>
      <c r="Q1093" s="9"/>
      <c r="R1093" s="9" t="s">
        <v>1539</v>
      </c>
      <c r="S1093" s="9" t="s">
        <v>1540</v>
      </c>
      <c r="T1093" s="9" t="s">
        <v>1541</v>
      </c>
      <c r="U1093" s="51"/>
      <c r="V1093" s="9" t="s">
        <v>955</v>
      </c>
      <c r="W1093" s="62" t="s">
        <v>236</v>
      </c>
      <c r="X1093" s="57" t="s">
        <v>237</v>
      </c>
      <c r="Y1093" s="62"/>
    </row>
    <row r="1094" s="46" customFormat="1" ht="36" spans="1:25">
      <c r="A1094" s="51">
        <v>1087</v>
      </c>
      <c r="B1094" s="62" t="s">
        <v>950</v>
      </c>
      <c r="C1094" s="62" t="s">
        <v>1012</v>
      </c>
      <c r="D1094" s="62" t="s">
        <v>1249</v>
      </c>
      <c r="E1094" s="62" t="s">
        <v>1579</v>
      </c>
      <c r="F1094" s="62">
        <v>50</v>
      </c>
      <c r="G1094" s="62">
        <v>315</v>
      </c>
      <c r="H1094" s="62">
        <v>145</v>
      </c>
      <c r="I1094" s="62">
        <v>115.357621</v>
      </c>
      <c r="J1094" s="9">
        <v>22.956183</v>
      </c>
      <c r="K1094" s="9" t="s">
        <v>236</v>
      </c>
      <c r="L1094" s="9" t="s">
        <v>236</v>
      </c>
      <c r="M1094" s="9"/>
      <c r="N1094" s="9"/>
      <c r="O1094" s="9"/>
      <c r="P1094" s="9"/>
      <c r="Q1094" s="9"/>
      <c r="R1094" s="9" t="s">
        <v>1539</v>
      </c>
      <c r="S1094" s="9" t="s">
        <v>1540</v>
      </c>
      <c r="T1094" s="9" t="s">
        <v>1541</v>
      </c>
      <c r="U1094" s="51"/>
      <c r="V1094" s="9" t="s">
        <v>955</v>
      </c>
      <c r="W1094" s="62" t="s">
        <v>236</v>
      </c>
      <c r="X1094" s="57" t="s">
        <v>237</v>
      </c>
      <c r="Y1094" s="62"/>
    </row>
    <row r="1095" s="46" customFormat="1" ht="36" spans="1:25">
      <c r="A1095" s="51">
        <v>1088</v>
      </c>
      <c r="B1095" s="62" t="s">
        <v>950</v>
      </c>
      <c r="C1095" s="62" t="s">
        <v>1012</v>
      </c>
      <c r="D1095" s="62" t="s">
        <v>1385</v>
      </c>
      <c r="E1095" s="62" t="s">
        <v>1580</v>
      </c>
      <c r="F1095" s="62">
        <v>106</v>
      </c>
      <c r="G1095" s="62">
        <v>650</v>
      </c>
      <c r="H1095" s="62">
        <v>82</v>
      </c>
      <c r="I1095" s="62">
        <v>115.341554</v>
      </c>
      <c r="J1095" s="9">
        <v>22.93482</v>
      </c>
      <c r="K1095" s="9" t="s">
        <v>236</v>
      </c>
      <c r="L1095" s="9" t="s">
        <v>236</v>
      </c>
      <c r="M1095" s="9"/>
      <c r="N1095" s="9"/>
      <c r="O1095" s="9"/>
      <c r="P1095" s="9"/>
      <c r="Q1095" s="9"/>
      <c r="R1095" s="9" t="s">
        <v>1539</v>
      </c>
      <c r="S1095" s="9" t="s">
        <v>1540</v>
      </c>
      <c r="T1095" s="9" t="s">
        <v>1541</v>
      </c>
      <c r="U1095" s="51"/>
      <c r="V1095" s="9" t="s">
        <v>955</v>
      </c>
      <c r="W1095" s="62" t="s">
        <v>236</v>
      </c>
      <c r="X1095" s="57" t="s">
        <v>237</v>
      </c>
      <c r="Y1095" s="62"/>
    </row>
    <row r="1096" s="46" customFormat="1" ht="24" spans="1:25">
      <c r="A1096" s="51">
        <v>1089</v>
      </c>
      <c r="B1096" s="62" t="s">
        <v>950</v>
      </c>
      <c r="C1096" s="62" t="s">
        <v>1012</v>
      </c>
      <c r="D1096" s="62" t="s">
        <v>1385</v>
      </c>
      <c r="E1096" s="62" t="s">
        <v>1581</v>
      </c>
      <c r="F1096" s="62">
        <v>102</v>
      </c>
      <c r="G1096" s="62">
        <v>550</v>
      </c>
      <c r="H1096" s="62">
        <v>480</v>
      </c>
      <c r="I1096" s="62">
        <v>115.33664</v>
      </c>
      <c r="J1096" s="9">
        <v>22.943455</v>
      </c>
      <c r="K1096" s="9" t="s">
        <v>151</v>
      </c>
      <c r="L1096" s="9" t="s">
        <v>158</v>
      </c>
      <c r="M1096" s="9"/>
      <c r="N1096" s="9"/>
      <c r="O1096" s="9"/>
      <c r="P1096" s="9" t="s">
        <v>1582</v>
      </c>
      <c r="Q1096" s="9" t="s">
        <v>1092</v>
      </c>
      <c r="R1096" s="9"/>
      <c r="S1096" s="9"/>
      <c r="T1096" s="9"/>
      <c r="U1096" s="51"/>
      <c r="V1096" s="9" t="s">
        <v>955</v>
      </c>
      <c r="W1096" s="62" t="s">
        <v>158</v>
      </c>
      <c r="X1096" s="9" t="s">
        <v>1246</v>
      </c>
      <c r="Y1096" s="62"/>
    </row>
    <row r="1097" s="46" customFormat="1" ht="24" spans="1:25">
      <c r="A1097" s="51">
        <v>1090</v>
      </c>
      <c r="B1097" s="62" t="s">
        <v>950</v>
      </c>
      <c r="C1097" s="62" t="s">
        <v>1012</v>
      </c>
      <c r="D1097" s="62" t="s">
        <v>1385</v>
      </c>
      <c r="E1097" s="62" t="s">
        <v>1583</v>
      </c>
      <c r="F1097" s="62">
        <v>41</v>
      </c>
      <c r="G1097" s="62">
        <v>320</v>
      </c>
      <c r="H1097" s="62">
        <v>568</v>
      </c>
      <c r="I1097" s="62">
        <v>115.338786</v>
      </c>
      <c r="J1097" s="9">
        <v>22.946815</v>
      </c>
      <c r="K1097" s="9" t="s">
        <v>151</v>
      </c>
      <c r="L1097" s="9" t="s">
        <v>158</v>
      </c>
      <c r="M1097" s="9"/>
      <c r="N1097" s="9"/>
      <c r="O1097" s="9"/>
      <c r="P1097" s="9" t="s">
        <v>1582</v>
      </c>
      <c r="Q1097" s="9" t="s">
        <v>1092</v>
      </c>
      <c r="R1097" s="9"/>
      <c r="S1097" s="9"/>
      <c r="T1097" s="9"/>
      <c r="U1097" s="51"/>
      <c r="V1097" s="9" t="s">
        <v>955</v>
      </c>
      <c r="W1097" s="62" t="s">
        <v>158</v>
      </c>
      <c r="X1097" s="9" t="s">
        <v>1246</v>
      </c>
      <c r="Y1097" s="62"/>
    </row>
    <row r="1098" s="46" customFormat="1" ht="24" spans="1:25">
      <c r="A1098" s="51">
        <v>1091</v>
      </c>
      <c r="B1098" s="62" t="s">
        <v>950</v>
      </c>
      <c r="C1098" s="62" t="s">
        <v>1012</v>
      </c>
      <c r="D1098" s="62" t="s">
        <v>1385</v>
      </c>
      <c r="E1098" s="62" t="s">
        <v>1125</v>
      </c>
      <c r="F1098" s="62">
        <v>135</v>
      </c>
      <c r="G1098" s="62">
        <v>985</v>
      </c>
      <c r="H1098" s="62">
        <v>407</v>
      </c>
      <c r="I1098" s="62">
        <v>115.390464</v>
      </c>
      <c r="J1098" s="9">
        <v>23.103968</v>
      </c>
      <c r="K1098" s="9" t="s">
        <v>151</v>
      </c>
      <c r="L1098" s="9" t="s">
        <v>158</v>
      </c>
      <c r="M1098" s="9"/>
      <c r="N1098" s="9"/>
      <c r="O1098" s="9"/>
      <c r="P1098" s="9" t="s">
        <v>1582</v>
      </c>
      <c r="Q1098" s="9" t="s">
        <v>1092</v>
      </c>
      <c r="R1098" s="9"/>
      <c r="S1098" s="9"/>
      <c r="T1098" s="9"/>
      <c r="U1098" s="51"/>
      <c r="V1098" s="9" t="s">
        <v>955</v>
      </c>
      <c r="W1098" s="62" t="s">
        <v>158</v>
      </c>
      <c r="X1098" s="9" t="s">
        <v>1246</v>
      </c>
      <c r="Y1098" s="62"/>
    </row>
    <row r="1099" s="46" customFormat="1" ht="24" spans="1:25">
      <c r="A1099" s="51">
        <v>1092</v>
      </c>
      <c r="B1099" s="62" t="s">
        <v>950</v>
      </c>
      <c r="C1099" s="62" t="s">
        <v>1012</v>
      </c>
      <c r="D1099" s="62" t="s">
        <v>1584</v>
      </c>
      <c r="E1099" s="62" t="s">
        <v>1584</v>
      </c>
      <c r="F1099" s="62">
        <v>355</v>
      </c>
      <c r="G1099" s="62">
        <v>1930</v>
      </c>
      <c r="H1099" s="62">
        <v>750</v>
      </c>
      <c r="I1099" s="62">
        <v>115.300405</v>
      </c>
      <c r="J1099" s="9">
        <v>22.9245</v>
      </c>
      <c r="K1099" s="9" t="s">
        <v>151</v>
      </c>
      <c r="L1099" s="9" t="s">
        <v>158</v>
      </c>
      <c r="M1099" s="9"/>
      <c r="N1099" s="9"/>
      <c r="O1099" s="9"/>
      <c r="P1099" s="9" t="s">
        <v>1555</v>
      </c>
      <c r="Q1099" s="9" t="s">
        <v>1092</v>
      </c>
      <c r="R1099" s="9"/>
      <c r="S1099" s="9"/>
      <c r="T1099" s="9"/>
      <c r="U1099" s="51"/>
      <c r="V1099" s="9" t="s">
        <v>955</v>
      </c>
      <c r="W1099" s="62" t="s">
        <v>1576</v>
      </c>
      <c r="X1099" s="9" t="s">
        <v>1246</v>
      </c>
      <c r="Y1099" s="62"/>
    </row>
    <row r="1100" s="46" customFormat="1" ht="36" spans="1:25">
      <c r="A1100" s="51">
        <v>1093</v>
      </c>
      <c r="B1100" s="62" t="s">
        <v>950</v>
      </c>
      <c r="C1100" s="62" t="s">
        <v>1012</v>
      </c>
      <c r="D1100" s="62" t="s">
        <v>1584</v>
      </c>
      <c r="E1100" s="62" t="s">
        <v>1585</v>
      </c>
      <c r="F1100" s="62">
        <v>57</v>
      </c>
      <c r="G1100" s="62">
        <v>244</v>
      </c>
      <c r="H1100" s="62">
        <v>25</v>
      </c>
      <c r="I1100" s="62">
        <v>115.301924</v>
      </c>
      <c r="J1100" s="9">
        <v>22.934964</v>
      </c>
      <c r="K1100" s="9" t="s">
        <v>236</v>
      </c>
      <c r="L1100" s="9" t="s">
        <v>236</v>
      </c>
      <c r="M1100" s="9"/>
      <c r="N1100" s="9"/>
      <c r="O1100" s="9"/>
      <c r="P1100" s="62"/>
      <c r="Q1100" s="9"/>
      <c r="R1100" s="9" t="s">
        <v>1539</v>
      </c>
      <c r="S1100" s="9" t="s">
        <v>1540</v>
      </c>
      <c r="T1100" s="9" t="s">
        <v>1541</v>
      </c>
      <c r="U1100" s="51"/>
      <c r="V1100" s="9"/>
      <c r="W1100" s="62"/>
      <c r="X1100" s="57" t="s">
        <v>237</v>
      </c>
      <c r="Y1100" s="62"/>
    </row>
    <row r="1101" s="46" customFormat="1" ht="36" spans="1:25">
      <c r="A1101" s="51">
        <v>1094</v>
      </c>
      <c r="B1101" s="62" t="s">
        <v>950</v>
      </c>
      <c r="C1101" s="62" t="s">
        <v>1012</v>
      </c>
      <c r="D1101" s="62" t="s">
        <v>1089</v>
      </c>
      <c r="E1101" s="62" t="s">
        <v>1586</v>
      </c>
      <c r="F1101" s="62">
        <v>38</v>
      </c>
      <c r="G1101" s="62">
        <v>190</v>
      </c>
      <c r="H1101" s="62">
        <v>28</v>
      </c>
      <c r="I1101" s="62">
        <v>115.347112</v>
      </c>
      <c r="J1101" s="9">
        <v>22.936184</v>
      </c>
      <c r="K1101" s="9" t="s">
        <v>236</v>
      </c>
      <c r="L1101" s="9" t="s">
        <v>236</v>
      </c>
      <c r="M1101" s="9"/>
      <c r="N1101" s="9"/>
      <c r="O1101" s="9"/>
      <c r="P1101" s="9"/>
      <c r="Q1101" s="9"/>
      <c r="R1101" s="9" t="s">
        <v>1539</v>
      </c>
      <c r="S1101" s="9" t="s">
        <v>1540</v>
      </c>
      <c r="T1101" s="9" t="s">
        <v>1541</v>
      </c>
      <c r="U1101" s="51"/>
      <c r="V1101" s="9" t="s">
        <v>955</v>
      </c>
      <c r="W1101" s="62" t="s">
        <v>236</v>
      </c>
      <c r="X1101" s="57" t="s">
        <v>237</v>
      </c>
      <c r="Y1101" s="62"/>
    </row>
    <row r="1102" s="46" customFormat="1" ht="36" spans="1:25">
      <c r="A1102" s="51">
        <v>1095</v>
      </c>
      <c r="B1102" s="62" t="s">
        <v>950</v>
      </c>
      <c r="C1102" s="62" t="s">
        <v>1012</v>
      </c>
      <c r="D1102" s="62" t="s">
        <v>1089</v>
      </c>
      <c r="E1102" s="62" t="s">
        <v>1587</v>
      </c>
      <c r="F1102" s="62">
        <v>24</v>
      </c>
      <c r="G1102" s="62">
        <v>117</v>
      </c>
      <c r="H1102" s="62">
        <v>22</v>
      </c>
      <c r="I1102" s="62">
        <v>115.35225</v>
      </c>
      <c r="J1102" s="9">
        <v>22.94147</v>
      </c>
      <c r="K1102" s="9" t="s">
        <v>236</v>
      </c>
      <c r="L1102" s="9" t="s">
        <v>236</v>
      </c>
      <c r="M1102" s="9"/>
      <c r="N1102" s="9"/>
      <c r="O1102" s="9"/>
      <c r="P1102" s="9"/>
      <c r="Q1102" s="9"/>
      <c r="R1102" s="9" t="s">
        <v>1539</v>
      </c>
      <c r="S1102" s="9" t="s">
        <v>1540</v>
      </c>
      <c r="T1102" s="9" t="s">
        <v>1541</v>
      </c>
      <c r="U1102" s="51"/>
      <c r="V1102" s="9" t="s">
        <v>955</v>
      </c>
      <c r="W1102" s="62" t="s">
        <v>236</v>
      </c>
      <c r="X1102" s="57" t="s">
        <v>237</v>
      </c>
      <c r="Y1102" s="62"/>
    </row>
    <row r="1103" s="46" customFormat="1" ht="36" spans="1:25">
      <c r="A1103" s="51">
        <v>1096</v>
      </c>
      <c r="B1103" s="62" t="s">
        <v>950</v>
      </c>
      <c r="C1103" s="62" t="s">
        <v>1012</v>
      </c>
      <c r="D1103" s="62" t="s">
        <v>1588</v>
      </c>
      <c r="E1103" s="9" t="s">
        <v>1589</v>
      </c>
      <c r="F1103" s="62">
        <v>23</v>
      </c>
      <c r="G1103" s="62">
        <v>175</v>
      </c>
      <c r="H1103" s="62">
        <v>24</v>
      </c>
      <c r="I1103" s="62">
        <v>115.246033</v>
      </c>
      <c r="J1103" s="9">
        <v>22.841899</v>
      </c>
      <c r="K1103" s="9" t="s">
        <v>236</v>
      </c>
      <c r="L1103" s="9" t="s">
        <v>236</v>
      </c>
      <c r="M1103" s="9"/>
      <c r="N1103" s="9"/>
      <c r="O1103" s="9"/>
      <c r="P1103" s="9"/>
      <c r="Q1103" s="9"/>
      <c r="R1103" s="9" t="s">
        <v>1539</v>
      </c>
      <c r="S1103" s="9" t="s">
        <v>1540</v>
      </c>
      <c r="T1103" s="9" t="s">
        <v>1541</v>
      </c>
      <c r="U1103" s="51"/>
      <c r="V1103" s="9" t="s">
        <v>955</v>
      </c>
      <c r="W1103" s="62" t="s">
        <v>236</v>
      </c>
      <c r="X1103" s="57" t="s">
        <v>237</v>
      </c>
      <c r="Y1103" s="62"/>
    </row>
    <row r="1104" s="46" customFormat="1" ht="24" spans="1:25">
      <c r="A1104" s="51">
        <v>1097</v>
      </c>
      <c r="B1104" s="62" t="s">
        <v>950</v>
      </c>
      <c r="C1104" s="62" t="s">
        <v>1012</v>
      </c>
      <c r="D1104" s="62" t="s">
        <v>1588</v>
      </c>
      <c r="E1104" s="9" t="s">
        <v>1052</v>
      </c>
      <c r="F1104" s="62">
        <v>181</v>
      </c>
      <c r="G1104" s="62">
        <v>985</v>
      </c>
      <c r="H1104" s="62">
        <v>124</v>
      </c>
      <c r="I1104" s="62">
        <v>115.34408</v>
      </c>
      <c r="J1104" s="9">
        <v>22.920112</v>
      </c>
      <c r="K1104" s="9" t="s">
        <v>236</v>
      </c>
      <c r="L1104" s="9" t="s">
        <v>158</v>
      </c>
      <c r="M1104" s="9"/>
      <c r="N1104" s="9"/>
      <c r="O1104" s="9"/>
      <c r="P1104" s="9" t="s">
        <v>1578</v>
      </c>
      <c r="Q1104" s="9" t="s">
        <v>1092</v>
      </c>
      <c r="R1104" s="9"/>
      <c r="S1104" s="9"/>
      <c r="T1104" s="9"/>
      <c r="U1104" s="51"/>
      <c r="V1104" s="9" t="s">
        <v>955</v>
      </c>
      <c r="W1104" s="62" t="s">
        <v>236</v>
      </c>
      <c r="X1104" s="9" t="s">
        <v>1246</v>
      </c>
      <c r="Y1104" s="62"/>
    </row>
    <row r="1105" s="46" customFormat="1" ht="36" spans="1:25">
      <c r="A1105" s="51">
        <v>1098</v>
      </c>
      <c r="B1105" s="62" t="s">
        <v>950</v>
      </c>
      <c r="C1105" s="62" t="s">
        <v>1012</v>
      </c>
      <c r="D1105" s="62" t="s">
        <v>1588</v>
      </c>
      <c r="E1105" s="62" t="s">
        <v>1590</v>
      </c>
      <c r="F1105" s="62">
        <v>141</v>
      </c>
      <c r="G1105" s="62">
        <v>720</v>
      </c>
      <c r="H1105" s="62">
        <v>85</v>
      </c>
      <c r="I1105" s="62">
        <v>115.348104</v>
      </c>
      <c r="J1105" s="9">
        <v>22.919301</v>
      </c>
      <c r="K1105" s="9" t="s">
        <v>236</v>
      </c>
      <c r="L1105" s="9" t="s">
        <v>236</v>
      </c>
      <c r="M1105" s="9"/>
      <c r="N1105" s="9"/>
      <c r="O1105" s="9"/>
      <c r="P1105" s="62"/>
      <c r="Q1105" s="9"/>
      <c r="R1105" s="9" t="s">
        <v>1539</v>
      </c>
      <c r="S1105" s="9" t="s">
        <v>1540</v>
      </c>
      <c r="T1105" s="9" t="s">
        <v>1541</v>
      </c>
      <c r="U1105" s="51"/>
      <c r="V1105" s="9" t="s">
        <v>955</v>
      </c>
      <c r="W1105" s="62" t="s">
        <v>236</v>
      </c>
      <c r="X1105" s="57" t="s">
        <v>237</v>
      </c>
      <c r="Y1105" s="62"/>
    </row>
    <row r="1106" s="46" customFormat="1" ht="36" spans="1:25">
      <c r="A1106" s="51">
        <v>1099</v>
      </c>
      <c r="B1106" s="62" t="s">
        <v>950</v>
      </c>
      <c r="C1106" s="62" t="s">
        <v>1012</v>
      </c>
      <c r="D1106" s="62" t="s">
        <v>1588</v>
      </c>
      <c r="E1106" s="62" t="s">
        <v>1591</v>
      </c>
      <c r="F1106" s="62">
        <v>82</v>
      </c>
      <c r="G1106" s="62">
        <v>420</v>
      </c>
      <c r="H1106" s="62">
        <v>52</v>
      </c>
      <c r="I1106" s="62">
        <v>115.249763</v>
      </c>
      <c r="J1106" s="9">
        <v>22.833428</v>
      </c>
      <c r="K1106" s="9" t="s">
        <v>236</v>
      </c>
      <c r="L1106" s="9" t="s">
        <v>236</v>
      </c>
      <c r="M1106" s="9"/>
      <c r="N1106" s="9"/>
      <c r="O1106" s="9"/>
      <c r="P1106" s="62"/>
      <c r="Q1106" s="9"/>
      <c r="R1106" s="9" t="s">
        <v>1539</v>
      </c>
      <c r="S1106" s="9" t="s">
        <v>1540</v>
      </c>
      <c r="T1106" s="9" t="s">
        <v>1541</v>
      </c>
      <c r="U1106" s="51"/>
      <c r="V1106" s="9" t="s">
        <v>955</v>
      </c>
      <c r="W1106" s="62" t="s">
        <v>236</v>
      </c>
      <c r="X1106" s="57" t="s">
        <v>237</v>
      </c>
      <c r="Y1106" s="62"/>
    </row>
    <row r="1107" s="46" customFormat="1" ht="36" spans="1:25">
      <c r="A1107" s="51">
        <v>1100</v>
      </c>
      <c r="B1107" s="62" t="s">
        <v>950</v>
      </c>
      <c r="C1107" s="62" t="s">
        <v>1012</v>
      </c>
      <c r="D1107" s="62" t="s">
        <v>1588</v>
      </c>
      <c r="E1107" s="62" t="s">
        <v>1592</v>
      </c>
      <c r="F1107" s="62">
        <v>275</v>
      </c>
      <c r="G1107" s="62">
        <v>1430</v>
      </c>
      <c r="H1107" s="62">
        <v>195</v>
      </c>
      <c r="I1107" s="62">
        <v>115.345293</v>
      </c>
      <c r="J1107" s="9">
        <v>22.915719</v>
      </c>
      <c r="K1107" s="9" t="s">
        <v>236</v>
      </c>
      <c r="L1107" s="9" t="s">
        <v>236</v>
      </c>
      <c r="M1107" s="9"/>
      <c r="N1107" s="9"/>
      <c r="O1107" s="9"/>
      <c r="P1107" s="9"/>
      <c r="Q1107" s="9"/>
      <c r="R1107" s="9" t="s">
        <v>1539</v>
      </c>
      <c r="S1107" s="9" t="s">
        <v>1540</v>
      </c>
      <c r="T1107" s="9" t="s">
        <v>1541</v>
      </c>
      <c r="U1107" s="51"/>
      <c r="V1107" s="9" t="s">
        <v>955</v>
      </c>
      <c r="W1107" s="62" t="s">
        <v>236</v>
      </c>
      <c r="X1107" s="57" t="s">
        <v>237</v>
      </c>
      <c r="Y1107" s="62"/>
    </row>
    <row r="1108" s="46" customFormat="1" ht="36" spans="1:25">
      <c r="A1108" s="51">
        <v>1101</v>
      </c>
      <c r="B1108" s="62" t="s">
        <v>950</v>
      </c>
      <c r="C1108" s="62" t="s">
        <v>1012</v>
      </c>
      <c r="D1108" s="62" t="s">
        <v>1593</v>
      </c>
      <c r="E1108" s="62" t="s">
        <v>1100</v>
      </c>
      <c r="F1108" s="62">
        <v>121</v>
      </c>
      <c r="G1108" s="62">
        <v>586</v>
      </c>
      <c r="H1108" s="62">
        <v>32</v>
      </c>
      <c r="I1108" s="62">
        <v>115.360372</v>
      </c>
      <c r="J1108" s="9">
        <v>22.922745</v>
      </c>
      <c r="K1108" s="9" t="s">
        <v>236</v>
      </c>
      <c r="L1108" s="9" t="s">
        <v>236</v>
      </c>
      <c r="M1108" s="9"/>
      <c r="N1108" s="9"/>
      <c r="O1108" s="9"/>
      <c r="P1108" s="62"/>
      <c r="Q1108" s="9"/>
      <c r="R1108" s="9" t="s">
        <v>1539</v>
      </c>
      <c r="S1108" s="9" t="s">
        <v>1540</v>
      </c>
      <c r="T1108" s="9" t="s">
        <v>1541</v>
      </c>
      <c r="U1108" s="51"/>
      <c r="V1108" s="9" t="s">
        <v>955</v>
      </c>
      <c r="W1108" s="62" t="s">
        <v>236</v>
      </c>
      <c r="X1108" s="57" t="s">
        <v>237</v>
      </c>
      <c r="Y1108" s="62"/>
    </row>
    <row r="1109" s="46" customFormat="1" ht="36" spans="1:25">
      <c r="A1109" s="51">
        <v>1102</v>
      </c>
      <c r="B1109" s="62" t="s">
        <v>950</v>
      </c>
      <c r="C1109" s="62" t="s">
        <v>1012</v>
      </c>
      <c r="D1109" s="62" t="s">
        <v>1593</v>
      </c>
      <c r="E1109" s="62" t="s">
        <v>1096</v>
      </c>
      <c r="F1109" s="62">
        <v>119</v>
      </c>
      <c r="G1109" s="62">
        <v>664</v>
      </c>
      <c r="H1109" s="62">
        <v>36</v>
      </c>
      <c r="I1109" s="62">
        <v>115.36204</v>
      </c>
      <c r="J1109" s="9">
        <v>22.930383</v>
      </c>
      <c r="K1109" s="9" t="s">
        <v>236</v>
      </c>
      <c r="L1109" s="9" t="s">
        <v>236</v>
      </c>
      <c r="M1109" s="9"/>
      <c r="N1109" s="9"/>
      <c r="O1109" s="9"/>
      <c r="P1109" s="62"/>
      <c r="Q1109" s="9"/>
      <c r="R1109" s="9" t="s">
        <v>1539</v>
      </c>
      <c r="S1109" s="9" t="s">
        <v>1540</v>
      </c>
      <c r="T1109" s="9" t="s">
        <v>1541</v>
      </c>
      <c r="U1109" s="51"/>
      <c r="V1109" s="9" t="s">
        <v>955</v>
      </c>
      <c r="W1109" s="62" t="s">
        <v>236</v>
      </c>
      <c r="X1109" s="57" t="s">
        <v>237</v>
      </c>
      <c r="Y1109" s="62"/>
    </row>
    <row r="1110" s="46" customFormat="1" ht="36" spans="1:25">
      <c r="A1110" s="51">
        <v>1103</v>
      </c>
      <c r="B1110" s="62" t="s">
        <v>950</v>
      </c>
      <c r="C1110" s="62" t="s">
        <v>1012</v>
      </c>
      <c r="D1110" s="62" t="s">
        <v>1593</v>
      </c>
      <c r="E1110" s="62" t="s">
        <v>1090</v>
      </c>
      <c r="F1110" s="62">
        <v>118</v>
      </c>
      <c r="G1110" s="62">
        <v>627</v>
      </c>
      <c r="H1110" s="62">
        <v>29</v>
      </c>
      <c r="I1110" s="62">
        <v>115.361102</v>
      </c>
      <c r="J1110" s="9">
        <v>22.929069</v>
      </c>
      <c r="K1110" s="9" t="s">
        <v>236</v>
      </c>
      <c r="L1110" s="9" t="s">
        <v>236</v>
      </c>
      <c r="M1110" s="9"/>
      <c r="N1110" s="9"/>
      <c r="O1110" s="9"/>
      <c r="P1110" s="62"/>
      <c r="Q1110" s="9"/>
      <c r="R1110" s="9" t="s">
        <v>1539</v>
      </c>
      <c r="S1110" s="9" t="s">
        <v>1540</v>
      </c>
      <c r="T1110" s="9" t="s">
        <v>1541</v>
      </c>
      <c r="U1110" s="51"/>
      <c r="V1110" s="9" t="s">
        <v>955</v>
      </c>
      <c r="W1110" s="62" t="s">
        <v>236</v>
      </c>
      <c r="X1110" s="57" t="s">
        <v>237</v>
      </c>
      <c r="Y1110" s="62"/>
    </row>
    <row r="1111" s="46" customFormat="1" ht="36" spans="1:25">
      <c r="A1111" s="51">
        <v>1104</v>
      </c>
      <c r="B1111" s="62" t="s">
        <v>950</v>
      </c>
      <c r="C1111" s="62" t="s">
        <v>963</v>
      </c>
      <c r="D1111" s="62" t="s">
        <v>1449</v>
      </c>
      <c r="E1111" s="62" t="s">
        <v>1594</v>
      </c>
      <c r="F1111" s="62">
        <v>33</v>
      </c>
      <c r="G1111" s="62">
        <v>203</v>
      </c>
      <c r="H1111" s="62">
        <v>17</v>
      </c>
      <c r="I1111" s="62">
        <v>115.349988</v>
      </c>
      <c r="J1111" s="9">
        <v>23.063281</v>
      </c>
      <c r="K1111" s="9" t="s">
        <v>236</v>
      </c>
      <c r="L1111" s="9" t="s">
        <v>236</v>
      </c>
      <c r="M1111" s="9"/>
      <c r="N1111" s="9"/>
      <c r="O1111" s="9"/>
      <c r="P1111" s="62"/>
      <c r="Q1111" s="9"/>
      <c r="R1111" s="9" t="s">
        <v>1539</v>
      </c>
      <c r="S1111" s="9" t="s">
        <v>1540</v>
      </c>
      <c r="T1111" s="9" t="s">
        <v>1541</v>
      </c>
      <c r="U1111" s="51"/>
      <c r="V1111" s="9"/>
      <c r="W1111" s="62"/>
      <c r="X1111" s="57" t="s">
        <v>237</v>
      </c>
      <c r="Y1111" s="62"/>
    </row>
    <row r="1112" s="46" customFormat="1" ht="36" spans="1:25">
      <c r="A1112" s="51">
        <v>1105</v>
      </c>
      <c r="B1112" s="62" t="s">
        <v>950</v>
      </c>
      <c r="C1112" s="62" t="s">
        <v>963</v>
      </c>
      <c r="D1112" s="62" t="s">
        <v>1025</v>
      </c>
      <c r="E1112" s="62" t="s">
        <v>1595</v>
      </c>
      <c r="F1112" s="62">
        <v>33</v>
      </c>
      <c r="G1112" s="62">
        <v>120</v>
      </c>
      <c r="H1112" s="62">
        <v>15</v>
      </c>
      <c r="I1112" s="9">
        <v>115.296664</v>
      </c>
      <c r="J1112" s="9">
        <v>23.108313</v>
      </c>
      <c r="K1112" s="9" t="s">
        <v>236</v>
      </c>
      <c r="L1112" s="9" t="s">
        <v>236</v>
      </c>
      <c r="M1112" s="9"/>
      <c r="N1112" s="9"/>
      <c r="O1112" s="9"/>
      <c r="P1112" s="9"/>
      <c r="Q1112" s="9"/>
      <c r="R1112" s="9" t="s">
        <v>1539</v>
      </c>
      <c r="S1112" s="9" t="s">
        <v>1540</v>
      </c>
      <c r="T1112" s="9" t="s">
        <v>1552</v>
      </c>
      <c r="U1112" s="51"/>
      <c r="V1112" s="9"/>
      <c r="W1112" s="62"/>
      <c r="X1112" s="57" t="s">
        <v>237</v>
      </c>
      <c r="Y1112" s="62"/>
    </row>
    <row r="1113" s="46" customFormat="1" ht="36" spans="1:25">
      <c r="A1113" s="51">
        <v>1106</v>
      </c>
      <c r="B1113" s="62" t="s">
        <v>950</v>
      </c>
      <c r="C1113" s="62" t="s">
        <v>963</v>
      </c>
      <c r="D1113" s="62" t="s">
        <v>1025</v>
      </c>
      <c r="E1113" s="62" t="s">
        <v>1596</v>
      </c>
      <c r="F1113" s="62">
        <v>19</v>
      </c>
      <c r="G1113" s="62">
        <v>78</v>
      </c>
      <c r="H1113" s="62">
        <v>12</v>
      </c>
      <c r="I1113" s="9">
        <v>115.297222</v>
      </c>
      <c r="J1113" s="9">
        <v>23.114115</v>
      </c>
      <c r="K1113" s="9" t="s">
        <v>236</v>
      </c>
      <c r="L1113" s="9" t="s">
        <v>236</v>
      </c>
      <c r="M1113" s="9"/>
      <c r="N1113" s="9"/>
      <c r="O1113" s="9"/>
      <c r="P1113" s="9"/>
      <c r="Q1113" s="9"/>
      <c r="R1113" s="9" t="s">
        <v>1539</v>
      </c>
      <c r="S1113" s="9" t="s">
        <v>1540</v>
      </c>
      <c r="T1113" s="9" t="s">
        <v>1552</v>
      </c>
      <c r="U1113" s="51"/>
      <c r="V1113" s="9"/>
      <c r="W1113" s="62"/>
      <c r="X1113" s="57" t="s">
        <v>237</v>
      </c>
      <c r="Y1113" s="62"/>
    </row>
    <row r="1114" s="46" customFormat="1" ht="36" spans="1:25">
      <c r="A1114" s="51">
        <v>1107</v>
      </c>
      <c r="B1114" s="62" t="s">
        <v>950</v>
      </c>
      <c r="C1114" s="62" t="s">
        <v>963</v>
      </c>
      <c r="D1114" s="62" t="s">
        <v>1025</v>
      </c>
      <c r="E1114" s="62" t="s">
        <v>1597</v>
      </c>
      <c r="F1114" s="62">
        <v>34</v>
      </c>
      <c r="G1114" s="62">
        <v>131</v>
      </c>
      <c r="H1114" s="62">
        <v>12</v>
      </c>
      <c r="I1114" s="9">
        <v>115.302694</v>
      </c>
      <c r="J1114" s="9">
        <v>23.112654</v>
      </c>
      <c r="K1114" s="9" t="s">
        <v>236</v>
      </c>
      <c r="L1114" s="9" t="s">
        <v>236</v>
      </c>
      <c r="M1114" s="9"/>
      <c r="N1114" s="9"/>
      <c r="O1114" s="9"/>
      <c r="P1114" s="9"/>
      <c r="Q1114" s="9"/>
      <c r="R1114" s="9" t="s">
        <v>1539</v>
      </c>
      <c r="S1114" s="9" t="s">
        <v>1540</v>
      </c>
      <c r="T1114" s="9" t="s">
        <v>1552</v>
      </c>
      <c r="U1114" s="51"/>
      <c r="V1114" s="9"/>
      <c r="W1114" s="62"/>
      <c r="X1114" s="57" t="s">
        <v>237</v>
      </c>
      <c r="Y1114" s="62"/>
    </row>
    <row r="1115" s="46" customFormat="1" ht="15" spans="1:25">
      <c r="A1115" s="51">
        <v>1108</v>
      </c>
      <c r="B1115" s="62" t="s">
        <v>950</v>
      </c>
      <c r="C1115" s="62" t="s">
        <v>963</v>
      </c>
      <c r="D1115" s="62" t="s">
        <v>1339</v>
      </c>
      <c r="E1115" s="62" t="s">
        <v>1598</v>
      </c>
      <c r="F1115" s="62">
        <v>93</v>
      </c>
      <c r="G1115" s="62">
        <v>517</v>
      </c>
      <c r="H1115" s="62">
        <v>730</v>
      </c>
      <c r="I1115" s="62">
        <v>115.393547</v>
      </c>
      <c r="J1115" s="9">
        <v>23.052152</v>
      </c>
      <c r="K1115" s="9" t="s">
        <v>151</v>
      </c>
      <c r="L1115" s="9" t="s">
        <v>151</v>
      </c>
      <c r="M1115" s="9" t="s">
        <v>1263</v>
      </c>
      <c r="N1115" s="9" t="s">
        <v>1187</v>
      </c>
      <c r="O1115" s="62">
        <v>2021</v>
      </c>
      <c r="P1115" s="9"/>
      <c r="Q1115" s="9"/>
      <c r="R1115" s="9"/>
      <c r="S1115" s="9"/>
      <c r="T1115" s="9"/>
      <c r="U1115" s="51"/>
      <c r="V1115" s="9" t="s">
        <v>955</v>
      </c>
      <c r="W1115" s="62" t="s">
        <v>158</v>
      </c>
      <c r="X1115" s="54" t="s">
        <v>156</v>
      </c>
      <c r="Y1115" s="30"/>
    </row>
    <row r="1116" s="46" customFormat="1" ht="24" spans="1:25">
      <c r="A1116" s="51">
        <v>1109</v>
      </c>
      <c r="B1116" s="62" t="s">
        <v>950</v>
      </c>
      <c r="C1116" s="62" t="s">
        <v>963</v>
      </c>
      <c r="D1116" s="62" t="s">
        <v>977</v>
      </c>
      <c r="E1116" s="62" t="s">
        <v>1599</v>
      </c>
      <c r="F1116" s="62">
        <v>43</v>
      </c>
      <c r="G1116" s="62">
        <v>231</v>
      </c>
      <c r="H1116" s="62">
        <v>128</v>
      </c>
      <c r="I1116" s="62">
        <v>115.379973</v>
      </c>
      <c r="J1116" s="9">
        <v>23.098155</v>
      </c>
      <c r="K1116" s="9" t="s">
        <v>236</v>
      </c>
      <c r="L1116" s="9" t="s">
        <v>158</v>
      </c>
      <c r="M1116" s="9"/>
      <c r="N1116" s="9"/>
      <c r="O1116" s="9"/>
      <c r="P1116" s="9" t="s">
        <v>1578</v>
      </c>
      <c r="Q1116" s="9" t="s">
        <v>1092</v>
      </c>
      <c r="R1116" s="9"/>
      <c r="S1116" s="9"/>
      <c r="T1116" s="9"/>
      <c r="U1116" s="51"/>
      <c r="V1116" s="9" t="s">
        <v>955</v>
      </c>
      <c r="W1116" s="62" t="s">
        <v>236</v>
      </c>
      <c r="X1116" s="9" t="s">
        <v>1246</v>
      </c>
      <c r="Y1116" s="62"/>
    </row>
    <row r="1117" s="46" customFormat="1" ht="24" spans="1:25">
      <c r="A1117" s="51">
        <v>1110</v>
      </c>
      <c r="B1117" s="62" t="s">
        <v>950</v>
      </c>
      <c r="C1117" s="62" t="s">
        <v>963</v>
      </c>
      <c r="D1117" s="62" t="s">
        <v>977</v>
      </c>
      <c r="E1117" s="62" t="s">
        <v>1600</v>
      </c>
      <c r="F1117" s="62">
        <v>116</v>
      </c>
      <c r="G1117" s="62">
        <v>612</v>
      </c>
      <c r="H1117" s="62">
        <v>596</v>
      </c>
      <c r="I1117" s="62">
        <v>115.387662</v>
      </c>
      <c r="J1117" s="9">
        <v>23.090806</v>
      </c>
      <c r="K1117" s="9" t="s">
        <v>151</v>
      </c>
      <c r="L1117" s="9" t="s">
        <v>158</v>
      </c>
      <c r="M1117" s="9"/>
      <c r="N1117" s="9"/>
      <c r="O1117" s="9"/>
      <c r="P1117" s="9" t="s">
        <v>1555</v>
      </c>
      <c r="Q1117" s="9" t="s">
        <v>1092</v>
      </c>
      <c r="R1117" s="9"/>
      <c r="S1117" s="9"/>
      <c r="T1117" s="9"/>
      <c r="U1117" s="51"/>
      <c r="V1117" s="9" t="s">
        <v>955</v>
      </c>
      <c r="W1117" s="62" t="s">
        <v>409</v>
      </c>
      <c r="X1117" s="9" t="s">
        <v>1246</v>
      </c>
      <c r="Y1117" s="62"/>
    </row>
    <row r="1118" s="46" customFormat="1" ht="36" spans="1:25">
      <c r="A1118" s="51">
        <v>1111</v>
      </c>
      <c r="B1118" s="62" t="s">
        <v>950</v>
      </c>
      <c r="C1118" s="62" t="s">
        <v>963</v>
      </c>
      <c r="D1118" s="62" t="s">
        <v>1601</v>
      </c>
      <c r="E1118" s="62" t="s">
        <v>1602</v>
      </c>
      <c r="F1118" s="62">
        <v>17</v>
      </c>
      <c r="G1118" s="62">
        <v>102</v>
      </c>
      <c r="H1118" s="62">
        <v>15</v>
      </c>
      <c r="I1118" s="9">
        <v>115.216594</v>
      </c>
      <c r="J1118" s="9">
        <v>22.884293</v>
      </c>
      <c r="K1118" s="9" t="s">
        <v>236</v>
      </c>
      <c r="L1118" s="9" t="s">
        <v>236</v>
      </c>
      <c r="M1118" s="9"/>
      <c r="N1118" s="9"/>
      <c r="O1118" s="9"/>
      <c r="P1118" s="9"/>
      <c r="Q1118" s="9"/>
      <c r="R1118" s="9" t="s">
        <v>1539</v>
      </c>
      <c r="S1118" s="9" t="s">
        <v>1540</v>
      </c>
      <c r="T1118" s="9" t="s">
        <v>1541</v>
      </c>
      <c r="U1118" s="51"/>
      <c r="V1118" s="9"/>
      <c r="W1118" s="62"/>
      <c r="X1118" s="57" t="s">
        <v>237</v>
      </c>
      <c r="Y1118" s="62"/>
    </row>
    <row r="1119" s="46" customFormat="1" ht="36" spans="1:25">
      <c r="A1119" s="51">
        <v>1112</v>
      </c>
      <c r="B1119" s="62" t="s">
        <v>950</v>
      </c>
      <c r="C1119" s="62" t="s">
        <v>963</v>
      </c>
      <c r="D1119" s="62" t="s">
        <v>974</v>
      </c>
      <c r="E1119" s="62" t="s">
        <v>1603</v>
      </c>
      <c r="F1119" s="62">
        <v>21</v>
      </c>
      <c r="G1119" s="62">
        <v>89</v>
      </c>
      <c r="H1119" s="62">
        <v>13</v>
      </c>
      <c r="I1119" s="9">
        <v>115.314989</v>
      </c>
      <c r="J1119" s="9">
        <v>23.140991</v>
      </c>
      <c r="K1119" s="9" t="s">
        <v>236</v>
      </c>
      <c r="L1119" s="9" t="s">
        <v>236</v>
      </c>
      <c r="M1119" s="9"/>
      <c r="N1119" s="9"/>
      <c r="O1119" s="9"/>
      <c r="P1119" s="9"/>
      <c r="Q1119" s="9"/>
      <c r="R1119" s="9" t="s">
        <v>1539</v>
      </c>
      <c r="S1119" s="9" t="s">
        <v>1540</v>
      </c>
      <c r="T1119" s="9" t="s">
        <v>1552</v>
      </c>
      <c r="U1119" s="51"/>
      <c r="V1119" s="9"/>
      <c r="W1119" s="62"/>
      <c r="X1119" s="57" t="s">
        <v>237</v>
      </c>
      <c r="Y1119" s="62"/>
    </row>
    <row r="1120" s="46" customFormat="1" ht="36" spans="1:25">
      <c r="A1120" s="51">
        <v>1113</v>
      </c>
      <c r="B1120" s="62" t="s">
        <v>950</v>
      </c>
      <c r="C1120" s="62" t="s">
        <v>963</v>
      </c>
      <c r="D1120" s="62" t="s">
        <v>1031</v>
      </c>
      <c r="E1120" s="62" t="s">
        <v>1604</v>
      </c>
      <c r="F1120" s="62">
        <v>72</v>
      </c>
      <c r="G1120" s="62">
        <v>357</v>
      </c>
      <c r="H1120" s="62">
        <v>32</v>
      </c>
      <c r="I1120" s="62">
        <v>115.335547</v>
      </c>
      <c r="J1120" s="9">
        <v>23.132322</v>
      </c>
      <c r="K1120" s="9" t="s">
        <v>236</v>
      </c>
      <c r="L1120" s="9" t="s">
        <v>236</v>
      </c>
      <c r="M1120" s="9"/>
      <c r="N1120" s="9"/>
      <c r="O1120" s="9"/>
      <c r="P1120" s="9"/>
      <c r="Q1120" s="9"/>
      <c r="R1120" s="9" t="s">
        <v>1539</v>
      </c>
      <c r="S1120" s="9" t="s">
        <v>1540</v>
      </c>
      <c r="T1120" s="9" t="s">
        <v>1541</v>
      </c>
      <c r="U1120" s="51"/>
      <c r="V1120" s="9" t="s">
        <v>955</v>
      </c>
      <c r="W1120" s="62" t="s">
        <v>236</v>
      </c>
      <c r="X1120" s="57" t="s">
        <v>237</v>
      </c>
      <c r="Y1120" s="62"/>
    </row>
    <row r="1121" s="46" customFormat="1" ht="36" spans="1:25">
      <c r="A1121" s="51">
        <v>1114</v>
      </c>
      <c r="B1121" s="62" t="s">
        <v>950</v>
      </c>
      <c r="C1121" s="62" t="s">
        <v>963</v>
      </c>
      <c r="D1121" s="62" t="s">
        <v>1031</v>
      </c>
      <c r="E1121" s="62" t="s">
        <v>1605</v>
      </c>
      <c r="F1121" s="62">
        <v>60</v>
      </c>
      <c r="G1121" s="62">
        <v>263</v>
      </c>
      <c r="H1121" s="62">
        <v>35</v>
      </c>
      <c r="I1121" s="62">
        <v>115.328979</v>
      </c>
      <c r="J1121" s="9">
        <v>23.129823</v>
      </c>
      <c r="K1121" s="9" t="s">
        <v>236</v>
      </c>
      <c r="L1121" s="9" t="s">
        <v>236</v>
      </c>
      <c r="M1121" s="9"/>
      <c r="N1121" s="9"/>
      <c r="O1121" s="9"/>
      <c r="P1121" s="9"/>
      <c r="Q1121" s="9"/>
      <c r="R1121" s="9" t="s">
        <v>1539</v>
      </c>
      <c r="S1121" s="9" t="s">
        <v>1540</v>
      </c>
      <c r="T1121" s="9" t="s">
        <v>1541</v>
      </c>
      <c r="U1121" s="51"/>
      <c r="V1121" s="9" t="s">
        <v>955</v>
      </c>
      <c r="W1121" s="62" t="s">
        <v>236</v>
      </c>
      <c r="X1121" s="57" t="s">
        <v>237</v>
      </c>
      <c r="Y1121" s="62"/>
    </row>
    <row r="1122" s="46" customFormat="1" ht="36" spans="1:25">
      <c r="A1122" s="51">
        <v>1115</v>
      </c>
      <c r="B1122" s="62" t="s">
        <v>950</v>
      </c>
      <c r="C1122" s="62" t="s">
        <v>963</v>
      </c>
      <c r="D1122" s="62" t="s">
        <v>1031</v>
      </c>
      <c r="E1122" s="62" t="s">
        <v>1606</v>
      </c>
      <c r="F1122" s="62">
        <v>41</v>
      </c>
      <c r="G1122" s="62">
        <v>144</v>
      </c>
      <c r="H1122" s="62">
        <v>15</v>
      </c>
      <c r="I1122" s="62">
        <v>115.340824</v>
      </c>
      <c r="J1122" s="9">
        <v>23.130573</v>
      </c>
      <c r="K1122" s="9" t="s">
        <v>236</v>
      </c>
      <c r="L1122" s="9" t="s">
        <v>236</v>
      </c>
      <c r="M1122" s="9"/>
      <c r="N1122" s="9"/>
      <c r="O1122" s="9"/>
      <c r="P1122" s="9"/>
      <c r="Q1122" s="9"/>
      <c r="R1122" s="9" t="s">
        <v>1539</v>
      </c>
      <c r="S1122" s="9" t="s">
        <v>1540</v>
      </c>
      <c r="T1122" s="9" t="s">
        <v>1552</v>
      </c>
      <c r="U1122" s="51"/>
      <c r="V1122" s="9" t="s">
        <v>955</v>
      </c>
      <c r="W1122" s="62" t="s">
        <v>236</v>
      </c>
      <c r="X1122" s="57" t="s">
        <v>237</v>
      </c>
      <c r="Y1122" s="62"/>
    </row>
    <row r="1123" s="46" customFormat="1" ht="36" spans="1:25">
      <c r="A1123" s="51">
        <v>1116</v>
      </c>
      <c r="B1123" s="62" t="s">
        <v>950</v>
      </c>
      <c r="C1123" s="62" t="s">
        <v>963</v>
      </c>
      <c r="D1123" s="62" t="s">
        <v>1607</v>
      </c>
      <c r="E1123" s="62" t="s">
        <v>1608</v>
      </c>
      <c r="F1123" s="62">
        <v>101</v>
      </c>
      <c r="G1123" s="62">
        <v>533</v>
      </c>
      <c r="H1123" s="62">
        <v>46</v>
      </c>
      <c r="I1123" s="62">
        <v>115.389274</v>
      </c>
      <c r="J1123" s="9">
        <v>23.025985</v>
      </c>
      <c r="K1123" s="9" t="s">
        <v>236</v>
      </c>
      <c r="L1123" s="9" t="s">
        <v>236</v>
      </c>
      <c r="M1123" s="9"/>
      <c r="N1123" s="9"/>
      <c r="O1123" s="9"/>
      <c r="P1123" s="62"/>
      <c r="Q1123" s="9"/>
      <c r="R1123" s="9" t="s">
        <v>1539</v>
      </c>
      <c r="S1123" s="9" t="s">
        <v>1540</v>
      </c>
      <c r="T1123" s="9" t="s">
        <v>1541</v>
      </c>
      <c r="U1123" s="51"/>
      <c r="V1123" s="9" t="s">
        <v>955</v>
      </c>
      <c r="W1123" s="62" t="s">
        <v>236</v>
      </c>
      <c r="X1123" s="57" t="s">
        <v>237</v>
      </c>
      <c r="Y1123" s="62"/>
    </row>
    <row r="1124" s="46" customFormat="1" ht="36" spans="1:25">
      <c r="A1124" s="51">
        <v>1117</v>
      </c>
      <c r="B1124" s="62" t="s">
        <v>950</v>
      </c>
      <c r="C1124" s="62" t="s">
        <v>984</v>
      </c>
      <c r="D1124" s="62" t="s">
        <v>1033</v>
      </c>
      <c r="E1124" s="62" t="s">
        <v>1069</v>
      </c>
      <c r="F1124" s="62">
        <v>60</v>
      </c>
      <c r="G1124" s="62">
        <v>326</v>
      </c>
      <c r="H1124" s="62">
        <v>18</v>
      </c>
      <c r="I1124" s="62">
        <v>115.384511</v>
      </c>
      <c r="J1124" s="9">
        <v>22.888194</v>
      </c>
      <c r="K1124" s="9" t="s">
        <v>236</v>
      </c>
      <c r="L1124" s="9" t="s">
        <v>236</v>
      </c>
      <c r="M1124" s="9"/>
      <c r="N1124" s="9"/>
      <c r="O1124" s="9"/>
      <c r="P1124" s="9"/>
      <c r="Q1124" s="9"/>
      <c r="R1124" s="9" t="s">
        <v>1539</v>
      </c>
      <c r="S1124" s="9" t="s">
        <v>1540</v>
      </c>
      <c r="T1124" s="9" t="s">
        <v>1552</v>
      </c>
      <c r="U1124" s="51"/>
      <c r="V1124" s="9" t="s">
        <v>955</v>
      </c>
      <c r="W1124" s="62" t="s">
        <v>236</v>
      </c>
      <c r="X1124" s="57" t="s">
        <v>237</v>
      </c>
      <c r="Y1124" s="62"/>
    </row>
    <row r="1125" s="46" customFormat="1" ht="36" spans="1:25">
      <c r="A1125" s="51">
        <v>1118</v>
      </c>
      <c r="B1125" s="62" t="s">
        <v>950</v>
      </c>
      <c r="C1125" s="62" t="s">
        <v>984</v>
      </c>
      <c r="D1125" s="62" t="s">
        <v>1609</v>
      </c>
      <c r="E1125" s="62" t="s">
        <v>1610</v>
      </c>
      <c r="F1125" s="62">
        <v>24</v>
      </c>
      <c r="G1125" s="62">
        <v>112</v>
      </c>
      <c r="H1125" s="62">
        <v>12</v>
      </c>
      <c r="I1125" s="9">
        <v>115.196202</v>
      </c>
      <c r="J1125" s="9">
        <v>23.001376</v>
      </c>
      <c r="K1125" s="9" t="s">
        <v>236</v>
      </c>
      <c r="L1125" s="9" t="s">
        <v>236</v>
      </c>
      <c r="M1125" s="9"/>
      <c r="N1125" s="9"/>
      <c r="O1125" s="9"/>
      <c r="P1125" s="9"/>
      <c r="Q1125" s="9"/>
      <c r="R1125" s="9" t="s">
        <v>1539</v>
      </c>
      <c r="S1125" s="9" t="s">
        <v>1540</v>
      </c>
      <c r="T1125" s="9" t="s">
        <v>1552</v>
      </c>
      <c r="U1125" s="51"/>
      <c r="V1125" s="9"/>
      <c r="W1125" s="62"/>
      <c r="X1125" s="9" t="s">
        <v>1246</v>
      </c>
      <c r="Y1125" s="62"/>
    </row>
    <row r="1126" s="46" customFormat="1" ht="36" spans="1:25">
      <c r="A1126" s="51">
        <v>1119</v>
      </c>
      <c r="B1126" s="62" t="s">
        <v>950</v>
      </c>
      <c r="C1126" s="62" t="s">
        <v>984</v>
      </c>
      <c r="D1126" s="62" t="s">
        <v>1609</v>
      </c>
      <c r="E1126" s="62" t="s">
        <v>1611</v>
      </c>
      <c r="F1126" s="62">
        <v>58</v>
      </c>
      <c r="G1126" s="62">
        <v>284</v>
      </c>
      <c r="H1126" s="62">
        <v>76</v>
      </c>
      <c r="I1126" s="62">
        <v>115.201447</v>
      </c>
      <c r="J1126" s="9">
        <v>22.993981</v>
      </c>
      <c r="K1126" s="9" t="s">
        <v>236</v>
      </c>
      <c r="L1126" s="9" t="s">
        <v>236</v>
      </c>
      <c r="M1126" s="9"/>
      <c r="N1126" s="9"/>
      <c r="O1126" s="9"/>
      <c r="P1126" s="9"/>
      <c r="Q1126" s="9"/>
      <c r="R1126" s="9" t="s">
        <v>1539</v>
      </c>
      <c r="S1126" s="9" t="s">
        <v>1540</v>
      </c>
      <c r="T1126" s="9" t="s">
        <v>1541</v>
      </c>
      <c r="U1126" s="51"/>
      <c r="V1126" s="9" t="s">
        <v>955</v>
      </c>
      <c r="W1126" s="62" t="s">
        <v>236</v>
      </c>
      <c r="X1126" s="57" t="s">
        <v>237</v>
      </c>
      <c r="Y1126" s="62"/>
    </row>
    <row r="1127" s="46" customFormat="1" ht="36" spans="1:25">
      <c r="A1127" s="51">
        <v>1120</v>
      </c>
      <c r="B1127" s="62" t="s">
        <v>950</v>
      </c>
      <c r="C1127" s="62" t="s">
        <v>984</v>
      </c>
      <c r="D1127" s="62" t="s">
        <v>1141</v>
      </c>
      <c r="E1127" s="62" t="s">
        <v>1612</v>
      </c>
      <c r="F1127" s="62">
        <v>42</v>
      </c>
      <c r="G1127" s="62">
        <v>250</v>
      </c>
      <c r="H1127" s="62">
        <v>39</v>
      </c>
      <c r="I1127" s="62">
        <v>115.317332</v>
      </c>
      <c r="J1127" s="9">
        <v>23.033915</v>
      </c>
      <c r="K1127" s="9" t="s">
        <v>236</v>
      </c>
      <c r="L1127" s="9" t="s">
        <v>236</v>
      </c>
      <c r="M1127" s="9"/>
      <c r="N1127" s="9"/>
      <c r="O1127" s="9"/>
      <c r="P1127" s="9"/>
      <c r="Q1127" s="9"/>
      <c r="R1127" s="9" t="s">
        <v>1539</v>
      </c>
      <c r="S1127" s="9" t="s">
        <v>1540</v>
      </c>
      <c r="T1127" s="9" t="s">
        <v>1541</v>
      </c>
      <c r="U1127" s="51"/>
      <c r="V1127" s="9" t="s">
        <v>955</v>
      </c>
      <c r="W1127" s="62" t="s">
        <v>236</v>
      </c>
      <c r="X1127" s="57" t="s">
        <v>237</v>
      </c>
      <c r="Y1127" s="62"/>
    </row>
    <row r="1128" s="46" customFormat="1" ht="24" spans="1:25">
      <c r="A1128" s="51">
        <v>1121</v>
      </c>
      <c r="B1128" s="62" t="s">
        <v>950</v>
      </c>
      <c r="C1128" s="62" t="s">
        <v>984</v>
      </c>
      <c r="D1128" s="62" t="s">
        <v>1141</v>
      </c>
      <c r="E1128" s="62" t="s">
        <v>1613</v>
      </c>
      <c r="F1128" s="62">
        <v>105</v>
      </c>
      <c r="G1128" s="62">
        <v>520</v>
      </c>
      <c r="H1128" s="62">
        <v>330</v>
      </c>
      <c r="I1128" s="62">
        <v>115.49736</v>
      </c>
      <c r="J1128" s="9">
        <v>22.96513</v>
      </c>
      <c r="K1128" s="9" t="s">
        <v>158</v>
      </c>
      <c r="L1128" s="9" t="s">
        <v>158</v>
      </c>
      <c r="M1128" s="9"/>
      <c r="N1128" s="9"/>
      <c r="O1128" s="9"/>
      <c r="P1128" s="54" t="s">
        <v>621</v>
      </c>
      <c r="Q1128" s="9" t="s">
        <v>1092</v>
      </c>
      <c r="R1128" s="9"/>
      <c r="S1128" s="9"/>
      <c r="T1128" s="9"/>
      <c r="U1128" s="51"/>
      <c r="V1128" s="9" t="s">
        <v>955</v>
      </c>
      <c r="W1128" s="62" t="s">
        <v>236</v>
      </c>
      <c r="X1128" s="54" t="s">
        <v>156</v>
      </c>
      <c r="Y1128" s="30"/>
    </row>
    <row r="1129" s="46" customFormat="1" ht="24" spans="1:25">
      <c r="A1129" s="51">
        <v>1122</v>
      </c>
      <c r="B1129" s="62" t="s">
        <v>950</v>
      </c>
      <c r="C1129" s="62" t="s">
        <v>984</v>
      </c>
      <c r="D1129" s="62" t="s">
        <v>1463</v>
      </c>
      <c r="E1129" s="62" t="s">
        <v>1614</v>
      </c>
      <c r="F1129" s="62">
        <v>73</v>
      </c>
      <c r="G1129" s="62">
        <v>296</v>
      </c>
      <c r="H1129" s="62">
        <v>128</v>
      </c>
      <c r="I1129" s="62">
        <v>115.207363</v>
      </c>
      <c r="J1129" s="9">
        <v>22.986486</v>
      </c>
      <c r="K1129" s="9" t="s">
        <v>236</v>
      </c>
      <c r="L1129" s="9" t="s">
        <v>158</v>
      </c>
      <c r="M1129" s="9"/>
      <c r="N1129" s="9"/>
      <c r="O1129" s="9"/>
      <c r="P1129" s="9" t="s">
        <v>1578</v>
      </c>
      <c r="Q1129" s="9" t="s">
        <v>1092</v>
      </c>
      <c r="R1129" s="9"/>
      <c r="S1129" s="9"/>
      <c r="T1129" s="9"/>
      <c r="U1129" s="51"/>
      <c r="V1129" s="9" t="s">
        <v>955</v>
      </c>
      <c r="W1129" s="62" t="s">
        <v>236</v>
      </c>
      <c r="X1129" s="9" t="s">
        <v>1246</v>
      </c>
      <c r="Y1129" s="62"/>
    </row>
    <row r="1130" s="46" customFormat="1" ht="36" spans="1:25">
      <c r="A1130" s="51">
        <v>1123</v>
      </c>
      <c r="B1130" s="62" t="s">
        <v>950</v>
      </c>
      <c r="C1130" s="62" t="s">
        <v>984</v>
      </c>
      <c r="D1130" s="62" t="s">
        <v>1463</v>
      </c>
      <c r="E1130" s="62" t="s">
        <v>1615</v>
      </c>
      <c r="F1130" s="62">
        <v>18</v>
      </c>
      <c r="G1130" s="62">
        <v>85</v>
      </c>
      <c r="H1130" s="62">
        <v>55</v>
      </c>
      <c r="I1130" s="62">
        <v>115.209081</v>
      </c>
      <c r="J1130" s="9">
        <v>22.989172</v>
      </c>
      <c r="K1130" s="9" t="s">
        <v>236</v>
      </c>
      <c r="L1130" s="9" t="s">
        <v>236</v>
      </c>
      <c r="M1130" s="9"/>
      <c r="N1130" s="9"/>
      <c r="O1130" s="9"/>
      <c r="P1130" s="9"/>
      <c r="Q1130" s="9"/>
      <c r="R1130" s="9" t="s">
        <v>1539</v>
      </c>
      <c r="S1130" s="9" t="s">
        <v>1540</v>
      </c>
      <c r="T1130" s="9" t="s">
        <v>1541</v>
      </c>
      <c r="U1130" s="51"/>
      <c r="V1130" s="9" t="s">
        <v>955</v>
      </c>
      <c r="W1130" s="62" t="s">
        <v>236</v>
      </c>
      <c r="X1130" s="57" t="s">
        <v>237</v>
      </c>
      <c r="Y1130" s="62"/>
    </row>
    <row r="1131" s="46" customFormat="1" ht="36" spans="1:25">
      <c r="A1131" s="51">
        <v>1124</v>
      </c>
      <c r="B1131" s="62" t="s">
        <v>950</v>
      </c>
      <c r="C1131" s="62" t="s">
        <v>984</v>
      </c>
      <c r="D1131" s="62" t="s">
        <v>1463</v>
      </c>
      <c r="E1131" s="62" t="s">
        <v>1616</v>
      </c>
      <c r="F1131" s="62">
        <v>28</v>
      </c>
      <c r="G1131" s="62">
        <v>130</v>
      </c>
      <c r="H1131" s="62">
        <v>55</v>
      </c>
      <c r="I1131" s="62">
        <v>115.213666</v>
      </c>
      <c r="J1131" s="9">
        <v>22.978932</v>
      </c>
      <c r="K1131" s="9" t="s">
        <v>236</v>
      </c>
      <c r="L1131" s="9" t="s">
        <v>236</v>
      </c>
      <c r="M1131" s="9"/>
      <c r="N1131" s="9"/>
      <c r="O1131" s="9"/>
      <c r="P1131" s="9"/>
      <c r="Q1131" s="9"/>
      <c r="R1131" s="9" t="s">
        <v>1539</v>
      </c>
      <c r="S1131" s="9" t="s">
        <v>1540</v>
      </c>
      <c r="T1131" s="9" t="s">
        <v>1541</v>
      </c>
      <c r="U1131" s="51"/>
      <c r="V1131" s="9" t="s">
        <v>955</v>
      </c>
      <c r="W1131" s="62" t="s">
        <v>236</v>
      </c>
      <c r="X1131" s="57" t="s">
        <v>237</v>
      </c>
      <c r="Y1131" s="62"/>
    </row>
    <row r="1132" s="46" customFormat="1" ht="36" spans="1:25">
      <c r="A1132" s="51">
        <v>1125</v>
      </c>
      <c r="B1132" s="62" t="s">
        <v>950</v>
      </c>
      <c r="C1132" s="62" t="s">
        <v>984</v>
      </c>
      <c r="D1132" s="62" t="s">
        <v>1463</v>
      </c>
      <c r="E1132" s="62" t="s">
        <v>1617</v>
      </c>
      <c r="F1132" s="62">
        <v>44</v>
      </c>
      <c r="G1132" s="62">
        <v>182</v>
      </c>
      <c r="H1132" s="62">
        <v>80</v>
      </c>
      <c r="I1132" s="62">
        <v>115.218169</v>
      </c>
      <c r="J1132" s="9">
        <v>22.983586</v>
      </c>
      <c r="K1132" s="9" t="s">
        <v>236</v>
      </c>
      <c r="L1132" s="9" t="s">
        <v>236</v>
      </c>
      <c r="M1132" s="9"/>
      <c r="N1132" s="9"/>
      <c r="O1132" s="9"/>
      <c r="P1132" s="9"/>
      <c r="Q1132" s="9"/>
      <c r="R1132" s="9" t="s">
        <v>1539</v>
      </c>
      <c r="S1132" s="9" t="s">
        <v>1540</v>
      </c>
      <c r="T1132" s="9" t="s">
        <v>1541</v>
      </c>
      <c r="U1132" s="51"/>
      <c r="V1132" s="9" t="s">
        <v>955</v>
      </c>
      <c r="W1132" s="62" t="s">
        <v>236</v>
      </c>
      <c r="X1132" s="57" t="s">
        <v>237</v>
      </c>
      <c r="Y1132" s="62"/>
    </row>
    <row r="1133" s="46" customFormat="1" ht="36" spans="1:25">
      <c r="A1133" s="51">
        <v>1126</v>
      </c>
      <c r="B1133" s="62" t="s">
        <v>950</v>
      </c>
      <c r="C1133" s="62" t="s">
        <v>984</v>
      </c>
      <c r="D1133" s="62" t="s">
        <v>1035</v>
      </c>
      <c r="E1133" s="62" t="s">
        <v>1618</v>
      </c>
      <c r="F1133" s="62">
        <v>25</v>
      </c>
      <c r="G1133" s="62">
        <v>128</v>
      </c>
      <c r="H1133" s="62">
        <v>57</v>
      </c>
      <c r="I1133" s="62">
        <v>115.223741</v>
      </c>
      <c r="J1133" s="9">
        <v>22.975539</v>
      </c>
      <c r="K1133" s="9" t="s">
        <v>236</v>
      </c>
      <c r="L1133" s="9" t="s">
        <v>236</v>
      </c>
      <c r="M1133" s="9"/>
      <c r="N1133" s="9"/>
      <c r="O1133" s="9"/>
      <c r="P1133" s="9"/>
      <c r="Q1133" s="9"/>
      <c r="R1133" s="9" t="s">
        <v>1539</v>
      </c>
      <c r="S1133" s="9" t="s">
        <v>1540</v>
      </c>
      <c r="T1133" s="9" t="s">
        <v>1541</v>
      </c>
      <c r="U1133" s="51"/>
      <c r="V1133" s="9" t="s">
        <v>955</v>
      </c>
      <c r="W1133" s="62" t="s">
        <v>236</v>
      </c>
      <c r="X1133" s="57" t="s">
        <v>237</v>
      </c>
      <c r="Y1133" s="62"/>
    </row>
    <row r="1134" s="46" customFormat="1" ht="36" spans="1:25">
      <c r="A1134" s="51">
        <v>1127</v>
      </c>
      <c r="B1134" s="62" t="s">
        <v>950</v>
      </c>
      <c r="C1134" s="62" t="s">
        <v>984</v>
      </c>
      <c r="D1134" s="62" t="s">
        <v>1035</v>
      </c>
      <c r="E1134" s="62" t="s">
        <v>1619</v>
      </c>
      <c r="F1134" s="62">
        <v>41</v>
      </c>
      <c r="G1134" s="62">
        <v>243</v>
      </c>
      <c r="H1134" s="62">
        <v>79</v>
      </c>
      <c r="I1134" s="62">
        <v>115.240199</v>
      </c>
      <c r="J1134" s="9">
        <v>22.961759</v>
      </c>
      <c r="K1134" s="9" t="s">
        <v>236</v>
      </c>
      <c r="L1134" s="9" t="s">
        <v>236</v>
      </c>
      <c r="M1134" s="9"/>
      <c r="N1134" s="9"/>
      <c r="O1134" s="9"/>
      <c r="P1134" s="9"/>
      <c r="Q1134" s="9"/>
      <c r="R1134" s="9" t="s">
        <v>1539</v>
      </c>
      <c r="S1134" s="9" t="s">
        <v>1540</v>
      </c>
      <c r="T1134" s="9" t="s">
        <v>1541</v>
      </c>
      <c r="U1134" s="51"/>
      <c r="V1134" s="9" t="s">
        <v>955</v>
      </c>
      <c r="W1134" s="62" t="s">
        <v>236</v>
      </c>
      <c r="X1134" s="57" t="s">
        <v>237</v>
      </c>
      <c r="Y1134" s="62"/>
    </row>
    <row r="1135" s="46" customFormat="1" ht="36" spans="1:25">
      <c r="A1135" s="51">
        <v>1128</v>
      </c>
      <c r="B1135" s="62" t="s">
        <v>950</v>
      </c>
      <c r="C1135" s="62" t="s">
        <v>984</v>
      </c>
      <c r="D1135" s="62" t="s">
        <v>1035</v>
      </c>
      <c r="E1135" s="62" t="s">
        <v>1620</v>
      </c>
      <c r="F1135" s="62">
        <v>56</v>
      </c>
      <c r="G1135" s="62">
        <v>255</v>
      </c>
      <c r="H1135" s="62">
        <v>12</v>
      </c>
      <c r="I1135" s="62">
        <v>115.236145</v>
      </c>
      <c r="J1135" s="9">
        <v>22.958435</v>
      </c>
      <c r="K1135" s="9" t="s">
        <v>236</v>
      </c>
      <c r="L1135" s="9" t="s">
        <v>236</v>
      </c>
      <c r="M1135" s="9"/>
      <c r="N1135" s="9"/>
      <c r="O1135" s="9"/>
      <c r="P1135" s="9"/>
      <c r="Q1135" s="9"/>
      <c r="R1135" s="9" t="s">
        <v>1539</v>
      </c>
      <c r="S1135" s="9" t="s">
        <v>1540</v>
      </c>
      <c r="T1135" s="9" t="s">
        <v>1552</v>
      </c>
      <c r="U1135" s="51"/>
      <c r="V1135" s="9" t="s">
        <v>955</v>
      </c>
      <c r="W1135" s="62" t="s">
        <v>236</v>
      </c>
      <c r="X1135" s="57" t="s">
        <v>237</v>
      </c>
      <c r="Y1135" s="62"/>
    </row>
    <row r="1136" s="46" customFormat="1" ht="24" spans="1:25">
      <c r="A1136" s="51">
        <v>1129</v>
      </c>
      <c r="B1136" s="62" t="s">
        <v>950</v>
      </c>
      <c r="C1136" s="62" t="s">
        <v>984</v>
      </c>
      <c r="D1136" s="62" t="s">
        <v>1035</v>
      </c>
      <c r="E1136" s="62" t="s">
        <v>1621</v>
      </c>
      <c r="F1136" s="62">
        <v>48</v>
      </c>
      <c r="G1136" s="62">
        <v>227</v>
      </c>
      <c r="H1136" s="62">
        <v>224</v>
      </c>
      <c r="I1136" s="62">
        <v>115.226811</v>
      </c>
      <c r="J1136" s="9">
        <v>22.977904</v>
      </c>
      <c r="K1136" s="9" t="s">
        <v>158</v>
      </c>
      <c r="L1136" s="9" t="s">
        <v>158</v>
      </c>
      <c r="M1136" s="9"/>
      <c r="N1136" s="9"/>
      <c r="O1136" s="9"/>
      <c r="P1136" s="9" t="s">
        <v>1578</v>
      </c>
      <c r="Q1136" s="9" t="s">
        <v>1092</v>
      </c>
      <c r="R1136" s="9"/>
      <c r="S1136" s="9"/>
      <c r="T1136" s="9"/>
      <c r="U1136" s="51"/>
      <c r="V1136" s="9" t="s">
        <v>955</v>
      </c>
      <c r="W1136" s="62" t="s">
        <v>236</v>
      </c>
      <c r="X1136" s="9" t="s">
        <v>1246</v>
      </c>
      <c r="Y1136" s="62"/>
    </row>
    <row r="1137" s="46" customFormat="1" ht="36" spans="1:25">
      <c r="A1137" s="51">
        <v>1130</v>
      </c>
      <c r="B1137" s="62" t="s">
        <v>950</v>
      </c>
      <c r="C1137" s="62" t="s">
        <v>984</v>
      </c>
      <c r="D1137" s="62" t="s">
        <v>1035</v>
      </c>
      <c r="E1137" s="62" t="s">
        <v>1622</v>
      </c>
      <c r="F1137" s="62">
        <v>25</v>
      </c>
      <c r="G1137" s="62">
        <v>128</v>
      </c>
      <c r="H1137" s="62">
        <v>60</v>
      </c>
      <c r="I1137" s="62">
        <v>115.234323</v>
      </c>
      <c r="J1137" s="9">
        <v>22.965974</v>
      </c>
      <c r="K1137" s="9" t="s">
        <v>236</v>
      </c>
      <c r="L1137" s="9" t="s">
        <v>236</v>
      </c>
      <c r="M1137" s="9"/>
      <c r="N1137" s="9"/>
      <c r="O1137" s="9"/>
      <c r="P1137" s="9"/>
      <c r="Q1137" s="9"/>
      <c r="R1137" s="9" t="s">
        <v>1539</v>
      </c>
      <c r="S1137" s="9" t="s">
        <v>1540</v>
      </c>
      <c r="T1137" s="9" t="s">
        <v>1541</v>
      </c>
      <c r="U1137" s="51"/>
      <c r="V1137" s="9" t="s">
        <v>955</v>
      </c>
      <c r="W1137" s="62" t="s">
        <v>236</v>
      </c>
      <c r="X1137" s="57" t="s">
        <v>237</v>
      </c>
      <c r="Y1137" s="62"/>
    </row>
    <row r="1138" s="46" customFormat="1" ht="24" spans="1:25">
      <c r="A1138" s="51">
        <v>1131</v>
      </c>
      <c r="B1138" s="62" t="s">
        <v>950</v>
      </c>
      <c r="C1138" s="62" t="s">
        <v>1039</v>
      </c>
      <c r="D1138" s="62" t="s">
        <v>1042</v>
      </c>
      <c r="E1138" s="62" t="s">
        <v>1623</v>
      </c>
      <c r="F1138" s="62">
        <v>33</v>
      </c>
      <c r="G1138" s="62">
        <v>181</v>
      </c>
      <c r="H1138" s="62">
        <v>66</v>
      </c>
      <c r="I1138" s="62">
        <v>115.500857</v>
      </c>
      <c r="J1138" s="9">
        <v>23.167886</v>
      </c>
      <c r="K1138" s="9" t="s">
        <v>236</v>
      </c>
      <c r="L1138" s="9" t="s">
        <v>158</v>
      </c>
      <c r="M1138" s="9"/>
      <c r="N1138" s="9"/>
      <c r="O1138" s="9"/>
      <c r="P1138" s="9" t="s">
        <v>1578</v>
      </c>
      <c r="Q1138" s="9" t="s">
        <v>1092</v>
      </c>
      <c r="R1138" s="9"/>
      <c r="S1138" s="9"/>
      <c r="T1138" s="9"/>
      <c r="U1138" s="51"/>
      <c r="V1138" s="9" t="s">
        <v>955</v>
      </c>
      <c r="W1138" s="62" t="s">
        <v>236</v>
      </c>
      <c r="X1138" s="9" t="s">
        <v>1246</v>
      </c>
      <c r="Y1138" s="62"/>
    </row>
    <row r="1139" s="46" customFormat="1" ht="24" spans="1:25">
      <c r="A1139" s="51">
        <v>1132</v>
      </c>
      <c r="B1139" s="62" t="s">
        <v>950</v>
      </c>
      <c r="C1139" s="62" t="s">
        <v>1039</v>
      </c>
      <c r="D1139" s="62" t="s">
        <v>1042</v>
      </c>
      <c r="E1139" s="62" t="s">
        <v>1624</v>
      </c>
      <c r="F1139" s="62">
        <v>23</v>
      </c>
      <c r="G1139" s="62">
        <v>104</v>
      </c>
      <c r="H1139" s="62">
        <v>75</v>
      </c>
      <c r="I1139" s="62">
        <v>115.498841</v>
      </c>
      <c r="J1139" s="9">
        <v>23.166684</v>
      </c>
      <c r="K1139" s="9" t="s">
        <v>236</v>
      </c>
      <c r="L1139" s="9" t="s">
        <v>158</v>
      </c>
      <c r="M1139" s="9"/>
      <c r="N1139" s="9"/>
      <c r="O1139" s="9"/>
      <c r="P1139" s="9" t="s">
        <v>1578</v>
      </c>
      <c r="Q1139" s="9" t="s">
        <v>1092</v>
      </c>
      <c r="R1139" s="9"/>
      <c r="S1139" s="9"/>
      <c r="T1139" s="9"/>
      <c r="U1139" s="51"/>
      <c r="V1139" s="9" t="s">
        <v>955</v>
      </c>
      <c r="W1139" s="62" t="s">
        <v>236</v>
      </c>
      <c r="X1139" s="9" t="s">
        <v>1246</v>
      </c>
      <c r="Y1139" s="62"/>
    </row>
    <row r="1140" s="46" customFormat="1" ht="24" spans="1:25">
      <c r="A1140" s="51">
        <v>1133</v>
      </c>
      <c r="B1140" s="62" t="s">
        <v>950</v>
      </c>
      <c r="C1140" s="62" t="s">
        <v>1039</v>
      </c>
      <c r="D1140" s="62" t="s">
        <v>1042</v>
      </c>
      <c r="E1140" s="62" t="s">
        <v>1625</v>
      </c>
      <c r="F1140" s="62">
        <v>32</v>
      </c>
      <c r="G1140" s="62">
        <v>173</v>
      </c>
      <c r="H1140" s="62">
        <v>73</v>
      </c>
      <c r="I1140" s="62">
        <v>115.500857</v>
      </c>
      <c r="J1140" s="9">
        <v>23.167886</v>
      </c>
      <c r="K1140" s="9" t="s">
        <v>236</v>
      </c>
      <c r="L1140" s="9" t="s">
        <v>158</v>
      </c>
      <c r="M1140" s="9"/>
      <c r="N1140" s="9"/>
      <c r="O1140" s="9"/>
      <c r="P1140" s="9" t="s">
        <v>1578</v>
      </c>
      <c r="Q1140" s="9" t="s">
        <v>1092</v>
      </c>
      <c r="R1140" s="9"/>
      <c r="S1140" s="9"/>
      <c r="T1140" s="9"/>
      <c r="U1140" s="51"/>
      <c r="V1140" s="9" t="s">
        <v>955</v>
      </c>
      <c r="W1140" s="62" t="s">
        <v>236</v>
      </c>
      <c r="X1140" s="9" t="s">
        <v>1246</v>
      </c>
      <c r="Y1140" s="62"/>
    </row>
    <row r="1141" s="46" customFormat="1" ht="24" spans="1:25">
      <c r="A1141" s="51">
        <v>1134</v>
      </c>
      <c r="B1141" s="62" t="s">
        <v>950</v>
      </c>
      <c r="C1141" s="62" t="s">
        <v>1039</v>
      </c>
      <c r="D1141" s="62" t="s">
        <v>1042</v>
      </c>
      <c r="E1141" s="62" t="s">
        <v>1626</v>
      </c>
      <c r="F1141" s="62">
        <v>36</v>
      </c>
      <c r="G1141" s="62">
        <v>172</v>
      </c>
      <c r="H1141" s="62">
        <v>68</v>
      </c>
      <c r="I1141" s="62">
        <v>115.50092</v>
      </c>
      <c r="J1141" s="9">
        <v>23.170074</v>
      </c>
      <c r="K1141" s="9" t="s">
        <v>236</v>
      </c>
      <c r="L1141" s="9" t="s">
        <v>158</v>
      </c>
      <c r="M1141" s="9"/>
      <c r="N1141" s="9"/>
      <c r="O1141" s="9"/>
      <c r="P1141" s="9" t="s">
        <v>1578</v>
      </c>
      <c r="Q1141" s="9" t="s">
        <v>1092</v>
      </c>
      <c r="R1141" s="9"/>
      <c r="S1141" s="9"/>
      <c r="T1141" s="9"/>
      <c r="U1141" s="51"/>
      <c r="V1141" s="9" t="s">
        <v>955</v>
      </c>
      <c r="W1141" s="62" t="s">
        <v>236</v>
      </c>
      <c r="X1141" s="9" t="s">
        <v>1246</v>
      </c>
      <c r="Y1141" s="62"/>
    </row>
    <row r="1142" s="46" customFormat="1" ht="24" spans="1:25">
      <c r="A1142" s="51">
        <v>1135</v>
      </c>
      <c r="B1142" s="62" t="s">
        <v>950</v>
      </c>
      <c r="C1142" s="62" t="s">
        <v>1039</v>
      </c>
      <c r="D1142" s="62" t="s">
        <v>1341</v>
      </c>
      <c r="E1142" s="62" t="s">
        <v>1627</v>
      </c>
      <c r="F1142" s="62">
        <v>201</v>
      </c>
      <c r="G1142" s="62">
        <v>1069</v>
      </c>
      <c r="H1142" s="62">
        <v>196</v>
      </c>
      <c r="I1142" s="62">
        <v>115.410322</v>
      </c>
      <c r="J1142" s="9">
        <v>23.116873</v>
      </c>
      <c r="K1142" s="9" t="s">
        <v>236</v>
      </c>
      <c r="L1142" s="9" t="s">
        <v>158</v>
      </c>
      <c r="M1142" s="9"/>
      <c r="N1142" s="9"/>
      <c r="O1142" s="9"/>
      <c r="P1142" s="9" t="s">
        <v>1578</v>
      </c>
      <c r="Q1142" s="9" t="s">
        <v>1092</v>
      </c>
      <c r="R1142" s="9"/>
      <c r="S1142" s="9"/>
      <c r="T1142" s="9"/>
      <c r="U1142" s="51"/>
      <c r="V1142" s="9" t="s">
        <v>955</v>
      </c>
      <c r="W1142" s="62" t="s">
        <v>236</v>
      </c>
      <c r="X1142" s="9" t="s">
        <v>1246</v>
      </c>
      <c r="Y1142" s="62"/>
    </row>
    <row r="1143" s="46" customFormat="1" ht="24" spans="1:25">
      <c r="A1143" s="51">
        <v>1136</v>
      </c>
      <c r="B1143" s="62" t="s">
        <v>950</v>
      </c>
      <c r="C1143" s="62" t="s">
        <v>1039</v>
      </c>
      <c r="D1143" s="62" t="s">
        <v>1040</v>
      </c>
      <c r="E1143" s="62" t="s">
        <v>1628</v>
      </c>
      <c r="F1143" s="62">
        <v>72</v>
      </c>
      <c r="G1143" s="62">
        <v>434</v>
      </c>
      <c r="H1143" s="62">
        <v>224</v>
      </c>
      <c r="I1143" s="62">
        <v>115.423357</v>
      </c>
      <c r="J1143" s="9">
        <v>23.139277</v>
      </c>
      <c r="K1143" s="9" t="s">
        <v>158</v>
      </c>
      <c r="L1143" s="9" t="s">
        <v>158</v>
      </c>
      <c r="M1143" s="9"/>
      <c r="N1143" s="9"/>
      <c r="O1143" s="9"/>
      <c r="P1143" s="9" t="s">
        <v>1578</v>
      </c>
      <c r="Q1143" s="9" t="s">
        <v>1092</v>
      </c>
      <c r="R1143" s="9"/>
      <c r="S1143" s="9"/>
      <c r="T1143" s="9"/>
      <c r="U1143" s="51"/>
      <c r="V1143" s="9" t="s">
        <v>955</v>
      </c>
      <c r="W1143" s="62" t="s">
        <v>236</v>
      </c>
      <c r="X1143" s="9" t="s">
        <v>1246</v>
      </c>
      <c r="Y1143" s="62"/>
    </row>
    <row r="1144" s="46" customFormat="1" ht="24" spans="1:25">
      <c r="A1144" s="51">
        <v>1137</v>
      </c>
      <c r="B1144" s="62" t="s">
        <v>950</v>
      </c>
      <c r="C1144" s="62" t="s">
        <v>1039</v>
      </c>
      <c r="D1144" s="62" t="s">
        <v>1040</v>
      </c>
      <c r="E1144" s="62" t="s">
        <v>1629</v>
      </c>
      <c r="F1144" s="62">
        <v>78</v>
      </c>
      <c r="G1144" s="62">
        <v>502</v>
      </c>
      <c r="H1144" s="62">
        <v>130</v>
      </c>
      <c r="I1144" s="62">
        <v>115.422476</v>
      </c>
      <c r="J1144" s="9">
        <v>23.131304</v>
      </c>
      <c r="K1144" s="9" t="s">
        <v>236</v>
      </c>
      <c r="L1144" s="9" t="s">
        <v>158</v>
      </c>
      <c r="M1144" s="9"/>
      <c r="N1144" s="9"/>
      <c r="O1144" s="9"/>
      <c r="P1144" s="9" t="s">
        <v>1578</v>
      </c>
      <c r="Q1144" s="9" t="s">
        <v>1092</v>
      </c>
      <c r="R1144" s="9"/>
      <c r="S1144" s="9"/>
      <c r="T1144" s="9"/>
      <c r="U1144" s="51"/>
      <c r="V1144" s="9" t="s">
        <v>955</v>
      </c>
      <c r="W1144" s="62" t="s">
        <v>236</v>
      </c>
      <c r="X1144" s="9" t="s">
        <v>1246</v>
      </c>
      <c r="Y1144" s="62"/>
    </row>
    <row r="1145" s="46" customFormat="1" ht="24" spans="1:25">
      <c r="A1145" s="51">
        <v>1138</v>
      </c>
      <c r="B1145" s="62" t="s">
        <v>950</v>
      </c>
      <c r="C1145" s="62" t="s">
        <v>1039</v>
      </c>
      <c r="D1145" s="62" t="s">
        <v>1040</v>
      </c>
      <c r="E1145" s="62" t="s">
        <v>1630</v>
      </c>
      <c r="F1145" s="62">
        <v>81</v>
      </c>
      <c r="G1145" s="62">
        <v>509</v>
      </c>
      <c r="H1145" s="62">
        <v>140</v>
      </c>
      <c r="I1145" s="62">
        <v>115.420831</v>
      </c>
      <c r="J1145" s="9">
        <v>23.143061</v>
      </c>
      <c r="K1145" s="9" t="s">
        <v>236</v>
      </c>
      <c r="L1145" s="9" t="s">
        <v>158</v>
      </c>
      <c r="M1145" s="9"/>
      <c r="N1145" s="9"/>
      <c r="O1145" s="9"/>
      <c r="P1145" s="9" t="s">
        <v>1578</v>
      </c>
      <c r="Q1145" s="9" t="s">
        <v>1092</v>
      </c>
      <c r="R1145" s="9"/>
      <c r="S1145" s="9"/>
      <c r="T1145" s="9"/>
      <c r="U1145" s="51"/>
      <c r="V1145" s="9" t="s">
        <v>955</v>
      </c>
      <c r="W1145" s="62" t="s">
        <v>236</v>
      </c>
      <c r="X1145" s="9" t="s">
        <v>1246</v>
      </c>
      <c r="Y1145" s="62"/>
    </row>
    <row r="1146" s="46" customFormat="1" ht="24" spans="1:25">
      <c r="A1146" s="51">
        <v>1139</v>
      </c>
      <c r="B1146" s="62" t="s">
        <v>950</v>
      </c>
      <c r="C1146" s="62" t="s">
        <v>1039</v>
      </c>
      <c r="D1146" s="62" t="s">
        <v>1473</v>
      </c>
      <c r="E1146" s="62" t="s">
        <v>1631</v>
      </c>
      <c r="F1146" s="62">
        <v>31</v>
      </c>
      <c r="G1146" s="62">
        <v>226</v>
      </c>
      <c r="H1146" s="62">
        <v>79</v>
      </c>
      <c r="I1146" s="62">
        <v>115.389102</v>
      </c>
      <c r="J1146" s="9">
        <v>23.113077</v>
      </c>
      <c r="K1146" s="9" t="s">
        <v>236</v>
      </c>
      <c r="L1146" s="9" t="s">
        <v>158</v>
      </c>
      <c r="M1146" s="9"/>
      <c r="N1146" s="9"/>
      <c r="O1146" s="9"/>
      <c r="P1146" s="9" t="s">
        <v>1578</v>
      </c>
      <c r="Q1146" s="9" t="s">
        <v>1092</v>
      </c>
      <c r="R1146" s="9"/>
      <c r="S1146" s="9"/>
      <c r="T1146" s="9"/>
      <c r="U1146" s="51"/>
      <c r="V1146" s="9" t="s">
        <v>955</v>
      </c>
      <c r="W1146" s="62" t="s">
        <v>236</v>
      </c>
      <c r="X1146" s="9" t="s">
        <v>1246</v>
      </c>
      <c r="Y1146" s="62"/>
    </row>
    <row r="1147" s="46" customFormat="1" ht="24" spans="1:25">
      <c r="A1147" s="51">
        <v>1140</v>
      </c>
      <c r="B1147" s="62" t="s">
        <v>950</v>
      </c>
      <c r="C1147" s="62" t="s">
        <v>1039</v>
      </c>
      <c r="D1147" s="62" t="s">
        <v>1473</v>
      </c>
      <c r="E1147" s="62" t="s">
        <v>1632</v>
      </c>
      <c r="F1147" s="62">
        <v>28</v>
      </c>
      <c r="G1147" s="62">
        <v>217</v>
      </c>
      <c r="H1147" s="62">
        <v>82</v>
      </c>
      <c r="I1147" s="62">
        <v>115.376012</v>
      </c>
      <c r="J1147" s="9">
        <v>23.138756</v>
      </c>
      <c r="K1147" s="9" t="s">
        <v>236</v>
      </c>
      <c r="L1147" s="9" t="s">
        <v>158</v>
      </c>
      <c r="M1147" s="9"/>
      <c r="N1147" s="9"/>
      <c r="O1147" s="9"/>
      <c r="P1147" s="9" t="s">
        <v>1578</v>
      </c>
      <c r="Q1147" s="9" t="s">
        <v>1092</v>
      </c>
      <c r="R1147" s="9"/>
      <c r="S1147" s="9"/>
      <c r="T1147" s="9"/>
      <c r="U1147" s="51"/>
      <c r="V1147" s="9" t="s">
        <v>955</v>
      </c>
      <c r="W1147" s="62" t="s">
        <v>236</v>
      </c>
      <c r="X1147" s="9" t="s">
        <v>1246</v>
      </c>
      <c r="Y1147" s="62"/>
    </row>
    <row r="1148" s="46" customFormat="1" ht="36" spans="1:25">
      <c r="A1148" s="51">
        <v>1141</v>
      </c>
      <c r="B1148" s="62" t="s">
        <v>950</v>
      </c>
      <c r="C1148" s="62" t="s">
        <v>1039</v>
      </c>
      <c r="D1148" s="62" t="s">
        <v>1473</v>
      </c>
      <c r="E1148" s="62" t="s">
        <v>1633</v>
      </c>
      <c r="F1148" s="62">
        <v>30</v>
      </c>
      <c r="G1148" s="62">
        <v>212</v>
      </c>
      <c r="H1148" s="62">
        <v>86</v>
      </c>
      <c r="I1148" s="62">
        <v>115.375925</v>
      </c>
      <c r="J1148" s="9">
        <v>23.13426</v>
      </c>
      <c r="K1148" s="9" t="s">
        <v>236</v>
      </c>
      <c r="L1148" s="9" t="s">
        <v>236</v>
      </c>
      <c r="M1148" s="9"/>
      <c r="N1148" s="9"/>
      <c r="O1148" s="9"/>
      <c r="P1148" s="9"/>
      <c r="Q1148" s="9"/>
      <c r="R1148" s="9" t="s">
        <v>1539</v>
      </c>
      <c r="S1148" s="9" t="s">
        <v>1540</v>
      </c>
      <c r="T1148" s="9" t="s">
        <v>1541</v>
      </c>
      <c r="U1148" s="51"/>
      <c r="V1148" s="9" t="s">
        <v>955</v>
      </c>
      <c r="W1148" s="62" t="s">
        <v>236</v>
      </c>
      <c r="X1148" s="57" t="s">
        <v>237</v>
      </c>
      <c r="Y1148" s="62"/>
    </row>
    <row r="1149" s="46" customFormat="1" ht="36" spans="1:25">
      <c r="A1149" s="51">
        <v>1142</v>
      </c>
      <c r="B1149" s="62" t="s">
        <v>950</v>
      </c>
      <c r="C1149" s="62" t="s">
        <v>1039</v>
      </c>
      <c r="D1149" s="62" t="s">
        <v>1634</v>
      </c>
      <c r="E1149" s="62" t="s">
        <v>1635</v>
      </c>
      <c r="F1149" s="62">
        <v>22</v>
      </c>
      <c r="G1149" s="62">
        <v>149</v>
      </c>
      <c r="H1149" s="62">
        <v>80</v>
      </c>
      <c r="I1149" s="62">
        <v>115.369502</v>
      </c>
      <c r="J1149" s="9">
        <v>23.125111</v>
      </c>
      <c r="K1149" s="9" t="s">
        <v>236</v>
      </c>
      <c r="L1149" s="9" t="s">
        <v>236</v>
      </c>
      <c r="M1149" s="9"/>
      <c r="N1149" s="9"/>
      <c r="O1149" s="9"/>
      <c r="P1149" s="9"/>
      <c r="Q1149" s="9"/>
      <c r="R1149" s="9" t="s">
        <v>1539</v>
      </c>
      <c r="S1149" s="9" t="s">
        <v>1540</v>
      </c>
      <c r="T1149" s="9" t="s">
        <v>1541</v>
      </c>
      <c r="U1149" s="51"/>
      <c r="V1149" s="9" t="s">
        <v>955</v>
      </c>
      <c r="W1149" s="62" t="s">
        <v>236</v>
      </c>
      <c r="X1149" s="57" t="s">
        <v>237</v>
      </c>
      <c r="Y1149" s="62"/>
    </row>
    <row r="1150" s="46" customFormat="1" ht="36" spans="1:25">
      <c r="A1150" s="51">
        <v>1143</v>
      </c>
      <c r="B1150" s="62" t="s">
        <v>950</v>
      </c>
      <c r="C1150" s="62" t="s">
        <v>1039</v>
      </c>
      <c r="D1150" s="62" t="s">
        <v>1634</v>
      </c>
      <c r="E1150" s="62" t="s">
        <v>1636</v>
      </c>
      <c r="F1150" s="62">
        <v>66</v>
      </c>
      <c r="G1150" s="62">
        <v>385</v>
      </c>
      <c r="H1150" s="62">
        <v>75</v>
      </c>
      <c r="I1150" s="62">
        <v>115.351436</v>
      </c>
      <c r="J1150" s="9">
        <v>23.129608</v>
      </c>
      <c r="K1150" s="9" t="s">
        <v>236</v>
      </c>
      <c r="L1150" s="9" t="s">
        <v>236</v>
      </c>
      <c r="M1150" s="9"/>
      <c r="N1150" s="9"/>
      <c r="O1150" s="9"/>
      <c r="P1150" s="9"/>
      <c r="Q1150" s="9"/>
      <c r="R1150" s="9" t="s">
        <v>1539</v>
      </c>
      <c r="S1150" s="9" t="s">
        <v>1540</v>
      </c>
      <c r="T1150" s="9" t="s">
        <v>1541</v>
      </c>
      <c r="U1150" s="51"/>
      <c r="V1150" s="9" t="s">
        <v>955</v>
      </c>
      <c r="W1150" s="62" t="s">
        <v>236</v>
      </c>
      <c r="X1150" s="57" t="s">
        <v>237</v>
      </c>
      <c r="Y1150" s="62"/>
    </row>
    <row r="1151" s="46" customFormat="1" ht="24" spans="1:25">
      <c r="A1151" s="51">
        <v>1144</v>
      </c>
      <c r="B1151" s="62" t="s">
        <v>950</v>
      </c>
      <c r="C1151" s="62" t="s">
        <v>1039</v>
      </c>
      <c r="D1151" s="62" t="s">
        <v>1634</v>
      </c>
      <c r="E1151" s="62" t="s">
        <v>1637</v>
      </c>
      <c r="F1151" s="62">
        <v>86</v>
      </c>
      <c r="G1151" s="62">
        <v>515</v>
      </c>
      <c r="H1151" s="62">
        <v>280</v>
      </c>
      <c r="I1151" s="62">
        <v>115.362546</v>
      </c>
      <c r="J1151" s="9">
        <v>23.134985</v>
      </c>
      <c r="K1151" s="9" t="s">
        <v>158</v>
      </c>
      <c r="L1151" s="9" t="s">
        <v>158</v>
      </c>
      <c r="M1151" s="9"/>
      <c r="N1151" s="9"/>
      <c r="O1151" s="9"/>
      <c r="P1151" s="9" t="s">
        <v>1566</v>
      </c>
      <c r="Q1151" s="9" t="s">
        <v>1092</v>
      </c>
      <c r="R1151" s="9"/>
      <c r="S1151" s="9"/>
      <c r="T1151" s="9"/>
      <c r="U1151" s="51"/>
      <c r="V1151" s="9" t="s">
        <v>955</v>
      </c>
      <c r="W1151" s="62" t="s">
        <v>236</v>
      </c>
      <c r="X1151" s="9" t="s">
        <v>1246</v>
      </c>
      <c r="Y1151" s="62"/>
    </row>
    <row r="1152" s="46" customFormat="1" ht="36" spans="1:25">
      <c r="A1152" s="51">
        <v>1145</v>
      </c>
      <c r="B1152" s="62" t="s">
        <v>950</v>
      </c>
      <c r="C1152" s="62" t="s">
        <v>1039</v>
      </c>
      <c r="D1152" s="62" t="s">
        <v>1470</v>
      </c>
      <c r="E1152" s="62" t="s">
        <v>1638</v>
      </c>
      <c r="F1152" s="62">
        <v>55</v>
      </c>
      <c r="G1152" s="62">
        <v>244</v>
      </c>
      <c r="H1152" s="62">
        <v>72</v>
      </c>
      <c r="I1152" s="62">
        <v>115.377161</v>
      </c>
      <c r="J1152" s="9">
        <v>23.117479</v>
      </c>
      <c r="K1152" s="9" t="s">
        <v>236</v>
      </c>
      <c r="L1152" s="9" t="s">
        <v>236</v>
      </c>
      <c r="M1152" s="9"/>
      <c r="N1152" s="9"/>
      <c r="O1152" s="9"/>
      <c r="P1152" s="9"/>
      <c r="Q1152" s="9"/>
      <c r="R1152" s="9" t="s">
        <v>1539</v>
      </c>
      <c r="S1152" s="9" t="s">
        <v>1540</v>
      </c>
      <c r="T1152" s="9" t="s">
        <v>1541</v>
      </c>
      <c r="U1152" s="51"/>
      <c r="V1152" s="9" t="s">
        <v>955</v>
      </c>
      <c r="W1152" s="62" t="s">
        <v>236</v>
      </c>
      <c r="X1152" s="57" t="s">
        <v>237</v>
      </c>
      <c r="Y1152" s="62"/>
    </row>
    <row r="1153" s="46" customFormat="1" ht="36" spans="1:25">
      <c r="A1153" s="51">
        <v>1146</v>
      </c>
      <c r="B1153" s="62" t="s">
        <v>950</v>
      </c>
      <c r="C1153" s="62" t="s">
        <v>1039</v>
      </c>
      <c r="D1153" s="62" t="s">
        <v>1470</v>
      </c>
      <c r="E1153" s="62" t="s">
        <v>1152</v>
      </c>
      <c r="F1153" s="62">
        <v>27</v>
      </c>
      <c r="G1153" s="62">
        <v>142</v>
      </c>
      <c r="H1153" s="62">
        <v>88</v>
      </c>
      <c r="I1153" s="62">
        <v>115.455852</v>
      </c>
      <c r="J1153" s="9">
        <v>23.176685</v>
      </c>
      <c r="K1153" s="9" t="s">
        <v>236</v>
      </c>
      <c r="L1153" s="9" t="s">
        <v>236</v>
      </c>
      <c r="M1153" s="9"/>
      <c r="N1153" s="9"/>
      <c r="O1153" s="9"/>
      <c r="P1153" s="9"/>
      <c r="Q1153" s="9"/>
      <c r="R1153" s="9" t="s">
        <v>1539</v>
      </c>
      <c r="S1153" s="9" t="s">
        <v>1540</v>
      </c>
      <c r="T1153" s="9" t="s">
        <v>1541</v>
      </c>
      <c r="U1153" s="51"/>
      <c r="V1153" s="9" t="s">
        <v>955</v>
      </c>
      <c r="W1153" s="62" t="s">
        <v>236</v>
      </c>
      <c r="X1153" s="57" t="s">
        <v>237</v>
      </c>
      <c r="Y1153" s="62"/>
    </row>
    <row r="1154" s="46" customFormat="1" ht="36" spans="1:25">
      <c r="A1154" s="51">
        <v>1147</v>
      </c>
      <c r="B1154" s="62" t="s">
        <v>950</v>
      </c>
      <c r="C1154" s="62" t="s">
        <v>1039</v>
      </c>
      <c r="D1154" s="62" t="s">
        <v>1470</v>
      </c>
      <c r="E1154" s="62" t="s">
        <v>1639</v>
      </c>
      <c r="F1154" s="62">
        <v>29</v>
      </c>
      <c r="G1154" s="62">
        <v>178</v>
      </c>
      <c r="H1154" s="62">
        <v>89</v>
      </c>
      <c r="I1154" s="9">
        <v>115.416146127</v>
      </c>
      <c r="J1154" s="9">
        <v>23.122941382</v>
      </c>
      <c r="K1154" s="9" t="s">
        <v>236</v>
      </c>
      <c r="L1154" s="9" t="s">
        <v>236</v>
      </c>
      <c r="M1154" s="9"/>
      <c r="N1154" s="9"/>
      <c r="O1154" s="9"/>
      <c r="P1154" s="9"/>
      <c r="Q1154" s="9"/>
      <c r="R1154" s="9" t="s">
        <v>1539</v>
      </c>
      <c r="S1154" s="9" t="s">
        <v>1540</v>
      </c>
      <c r="T1154" s="9" t="s">
        <v>1541</v>
      </c>
      <c r="U1154" s="51"/>
      <c r="V1154" s="9" t="s">
        <v>955</v>
      </c>
      <c r="W1154" s="62" t="s">
        <v>1260</v>
      </c>
      <c r="X1154" s="57" t="s">
        <v>237</v>
      </c>
      <c r="Y1154" s="62"/>
    </row>
    <row r="1155" s="46" customFormat="1" ht="36" spans="1:25">
      <c r="A1155" s="51">
        <v>1148</v>
      </c>
      <c r="B1155" s="62" t="s">
        <v>950</v>
      </c>
      <c r="C1155" s="62" t="s">
        <v>1039</v>
      </c>
      <c r="D1155" s="62" t="s">
        <v>1275</v>
      </c>
      <c r="E1155" s="62" t="s">
        <v>1640</v>
      </c>
      <c r="F1155" s="62">
        <v>10</v>
      </c>
      <c r="G1155" s="62">
        <v>43</v>
      </c>
      <c r="H1155" s="62">
        <v>33</v>
      </c>
      <c r="I1155" s="62">
        <v>115.421041</v>
      </c>
      <c r="J1155" s="9">
        <v>23.156404</v>
      </c>
      <c r="K1155" s="9" t="s">
        <v>236</v>
      </c>
      <c r="L1155" s="9" t="s">
        <v>236</v>
      </c>
      <c r="M1155" s="9"/>
      <c r="N1155" s="9"/>
      <c r="O1155" s="9"/>
      <c r="P1155" s="9"/>
      <c r="Q1155" s="9"/>
      <c r="R1155" s="9" t="s">
        <v>1539</v>
      </c>
      <c r="S1155" s="9" t="s">
        <v>1540</v>
      </c>
      <c r="T1155" s="9" t="s">
        <v>1541</v>
      </c>
      <c r="U1155" s="51"/>
      <c r="V1155" s="9" t="s">
        <v>955</v>
      </c>
      <c r="W1155" s="62" t="s">
        <v>236</v>
      </c>
      <c r="X1155" s="57" t="s">
        <v>237</v>
      </c>
      <c r="Y1155" s="62"/>
    </row>
    <row r="1156" s="46" customFormat="1" ht="24" spans="1:25">
      <c r="A1156" s="51">
        <v>1149</v>
      </c>
      <c r="B1156" s="62" t="s">
        <v>950</v>
      </c>
      <c r="C1156" s="62" t="s">
        <v>1039</v>
      </c>
      <c r="D1156" s="62" t="s">
        <v>1475</v>
      </c>
      <c r="E1156" s="62" t="s">
        <v>1641</v>
      </c>
      <c r="F1156" s="62">
        <v>13</v>
      </c>
      <c r="G1156" s="62">
        <v>84</v>
      </c>
      <c r="H1156" s="62">
        <v>219</v>
      </c>
      <c r="I1156" s="62">
        <v>115.367702</v>
      </c>
      <c r="J1156" s="9">
        <v>23.149282</v>
      </c>
      <c r="K1156" s="9" t="s">
        <v>158</v>
      </c>
      <c r="L1156" s="9" t="s">
        <v>158</v>
      </c>
      <c r="M1156" s="9"/>
      <c r="N1156" s="9"/>
      <c r="O1156" s="9"/>
      <c r="P1156" s="9" t="s">
        <v>1578</v>
      </c>
      <c r="Q1156" s="9" t="s">
        <v>1092</v>
      </c>
      <c r="R1156" s="9"/>
      <c r="S1156" s="9"/>
      <c r="T1156" s="9"/>
      <c r="U1156" s="51"/>
      <c r="V1156" s="9" t="s">
        <v>955</v>
      </c>
      <c r="W1156" s="62" t="s">
        <v>236</v>
      </c>
      <c r="X1156" s="9" t="s">
        <v>1246</v>
      </c>
      <c r="Y1156" s="62"/>
    </row>
    <row r="1157" s="46" customFormat="1" ht="24" spans="1:25">
      <c r="A1157" s="51">
        <v>1150</v>
      </c>
      <c r="B1157" s="62" t="s">
        <v>950</v>
      </c>
      <c r="C1157" s="9" t="s">
        <v>1502</v>
      </c>
      <c r="D1157" s="62" t="s">
        <v>1504</v>
      </c>
      <c r="E1157" s="62" t="s">
        <v>1365</v>
      </c>
      <c r="F1157" s="62">
        <v>65</v>
      </c>
      <c r="G1157" s="62">
        <v>356</v>
      </c>
      <c r="H1157" s="62">
        <v>250</v>
      </c>
      <c r="I1157" s="62">
        <v>115.284254</v>
      </c>
      <c r="J1157" s="9">
        <v>22.946224</v>
      </c>
      <c r="K1157" s="9" t="s">
        <v>158</v>
      </c>
      <c r="L1157" s="9" t="s">
        <v>158</v>
      </c>
      <c r="M1157" s="9"/>
      <c r="N1157" s="9"/>
      <c r="O1157" s="9"/>
      <c r="P1157" s="9" t="s">
        <v>1578</v>
      </c>
      <c r="Q1157" s="9" t="s">
        <v>1092</v>
      </c>
      <c r="R1157" s="9"/>
      <c r="S1157" s="9"/>
      <c r="T1157" s="9"/>
      <c r="U1157" s="51"/>
      <c r="V1157" s="9" t="s">
        <v>955</v>
      </c>
      <c r="W1157" s="62" t="s">
        <v>236</v>
      </c>
      <c r="X1157" s="9" t="s">
        <v>1246</v>
      </c>
      <c r="Y1157" s="62"/>
    </row>
    <row r="1158" s="46" customFormat="1" ht="24" spans="1:25">
      <c r="A1158" s="51">
        <v>1151</v>
      </c>
      <c r="B1158" s="62" t="s">
        <v>950</v>
      </c>
      <c r="C1158" s="9" t="s">
        <v>1502</v>
      </c>
      <c r="D1158" s="62" t="s">
        <v>1504</v>
      </c>
      <c r="E1158" s="62" t="s">
        <v>1632</v>
      </c>
      <c r="F1158" s="62">
        <v>38</v>
      </c>
      <c r="G1158" s="62">
        <v>174</v>
      </c>
      <c r="H1158" s="62">
        <v>121</v>
      </c>
      <c r="I1158" s="62">
        <v>115.376012</v>
      </c>
      <c r="J1158" s="9">
        <v>23.138756</v>
      </c>
      <c r="K1158" s="9" t="s">
        <v>236</v>
      </c>
      <c r="L1158" s="9" t="s">
        <v>158</v>
      </c>
      <c r="M1158" s="9"/>
      <c r="N1158" s="9"/>
      <c r="O1158" s="9"/>
      <c r="P1158" s="9" t="s">
        <v>1578</v>
      </c>
      <c r="Q1158" s="9" t="s">
        <v>1092</v>
      </c>
      <c r="R1158" s="9"/>
      <c r="S1158" s="9"/>
      <c r="T1158" s="9"/>
      <c r="U1158" s="51"/>
      <c r="V1158" s="9" t="s">
        <v>955</v>
      </c>
      <c r="W1158" s="62" t="s">
        <v>236</v>
      </c>
      <c r="X1158" s="9" t="s">
        <v>1246</v>
      </c>
      <c r="Y1158" s="62"/>
    </row>
    <row r="1159" s="46" customFormat="1" ht="24" spans="1:25">
      <c r="A1159" s="51">
        <v>1152</v>
      </c>
      <c r="B1159" s="62" t="s">
        <v>950</v>
      </c>
      <c r="C1159" s="9" t="s">
        <v>1502</v>
      </c>
      <c r="D1159" s="62" t="s">
        <v>1504</v>
      </c>
      <c r="E1159" s="62" t="s">
        <v>1642</v>
      </c>
      <c r="F1159" s="62">
        <v>36</v>
      </c>
      <c r="G1159" s="62">
        <v>172</v>
      </c>
      <c r="H1159" s="62">
        <v>120</v>
      </c>
      <c r="I1159" s="62">
        <v>115.37482381</v>
      </c>
      <c r="J1159" s="9">
        <v>23.16241776</v>
      </c>
      <c r="K1159" s="9" t="s">
        <v>236</v>
      </c>
      <c r="L1159" s="9" t="s">
        <v>158</v>
      </c>
      <c r="M1159" s="9"/>
      <c r="N1159" s="9"/>
      <c r="O1159" s="9"/>
      <c r="P1159" s="9" t="s">
        <v>1578</v>
      </c>
      <c r="Q1159" s="9" t="s">
        <v>1092</v>
      </c>
      <c r="R1159" s="9"/>
      <c r="S1159" s="9"/>
      <c r="T1159" s="9"/>
      <c r="U1159" s="51"/>
      <c r="V1159" s="9" t="s">
        <v>955</v>
      </c>
      <c r="W1159" s="62" t="s">
        <v>236</v>
      </c>
      <c r="X1159" s="9" t="s">
        <v>1246</v>
      </c>
      <c r="Y1159" s="62"/>
    </row>
    <row r="1160" s="46" customFormat="1" ht="36" spans="1:25">
      <c r="A1160" s="51">
        <v>1153</v>
      </c>
      <c r="B1160" s="62" t="s">
        <v>950</v>
      </c>
      <c r="C1160" s="62" t="s">
        <v>1045</v>
      </c>
      <c r="D1160" s="62" t="s">
        <v>1346</v>
      </c>
      <c r="E1160" s="62" t="s">
        <v>1643</v>
      </c>
      <c r="F1160" s="62">
        <v>165</v>
      </c>
      <c r="G1160" s="62">
        <v>850</v>
      </c>
      <c r="H1160" s="62">
        <v>50</v>
      </c>
      <c r="I1160" s="62">
        <v>115.4673</v>
      </c>
      <c r="J1160" s="9">
        <v>22.92285</v>
      </c>
      <c r="K1160" s="9" t="s">
        <v>236</v>
      </c>
      <c r="L1160" s="9" t="s">
        <v>236</v>
      </c>
      <c r="M1160" s="9"/>
      <c r="N1160" s="9"/>
      <c r="O1160" s="9"/>
      <c r="P1160" s="62"/>
      <c r="Q1160" s="9"/>
      <c r="R1160" s="9" t="s">
        <v>1539</v>
      </c>
      <c r="S1160" s="9" t="s">
        <v>1540</v>
      </c>
      <c r="T1160" s="9" t="s">
        <v>1541</v>
      </c>
      <c r="U1160" s="51"/>
      <c r="V1160" s="9" t="s">
        <v>955</v>
      </c>
      <c r="W1160" s="62" t="s">
        <v>236</v>
      </c>
      <c r="X1160" s="57" t="s">
        <v>237</v>
      </c>
      <c r="Y1160" s="62"/>
    </row>
    <row r="1161" s="46" customFormat="1" ht="36" spans="1:25">
      <c r="A1161" s="51">
        <v>1154</v>
      </c>
      <c r="B1161" s="62" t="s">
        <v>950</v>
      </c>
      <c r="C1161" s="62" t="s">
        <v>1045</v>
      </c>
      <c r="D1161" s="62" t="s">
        <v>1047</v>
      </c>
      <c r="E1161" s="62" t="s">
        <v>1644</v>
      </c>
      <c r="F1161" s="62">
        <v>75</v>
      </c>
      <c r="G1161" s="62">
        <v>470</v>
      </c>
      <c r="H1161" s="62">
        <v>28</v>
      </c>
      <c r="I1161" s="62">
        <v>115.43958</v>
      </c>
      <c r="J1161" s="9">
        <v>22.91324</v>
      </c>
      <c r="K1161" s="9" t="s">
        <v>236</v>
      </c>
      <c r="L1161" s="9" t="s">
        <v>236</v>
      </c>
      <c r="M1161" s="9"/>
      <c r="N1161" s="9"/>
      <c r="O1161" s="9"/>
      <c r="P1161" s="62"/>
      <c r="Q1161" s="9"/>
      <c r="R1161" s="9" t="s">
        <v>1539</v>
      </c>
      <c r="S1161" s="9" t="s">
        <v>1540</v>
      </c>
      <c r="T1161" s="9" t="s">
        <v>1541</v>
      </c>
      <c r="U1161" s="51"/>
      <c r="V1161" s="9" t="s">
        <v>955</v>
      </c>
      <c r="W1161" s="62" t="s">
        <v>236</v>
      </c>
      <c r="X1161" s="57" t="s">
        <v>237</v>
      </c>
      <c r="Y1161" s="62"/>
    </row>
    <row r="1162" s="46" customFormat="1" ht="24" spans="1:25">
      <c r="A1162" s="51">
        <v>1155</v>
      </c>
      <c r="B1162" s="62" t="s">
        <v>950</v>
      </c>
      <c r="C1162" s="62" t="s">
        <v>1045</v>
      </c>
      <c r="D1162" s="62" t="s">
        <v>1645</v>
      </c>
      <c r="E1162" s="62" t="s">
        <v>1646</v>
      </c>
      <c r="F1162" s="62">
        <v>192</v>
      </c>
      <c r="G1162" s="62">
        <v>980</v>
      </c>
      <c r="H1162" s="62">
        <v>458</v>
      </c>
      <c r="I1162" s="62">
        <v>115.43594</v>
      </c>
      <c r="J1162" s="9">
        <v>22.94927</v>
      </c>
      <c r="K1162" s="9" t="s">
        <v>151</v>
      </c>
      <c r="L1162" s="9" t="s">
        <v>158</v>
      </c>
      <c r="M1162" s="9"/>
      <c r="N1162" s="9"/>
      <c r="O1162" s="9"/>
      <c r="P1162" s="9" t="s">
        <v>1555</v>
      </c>
      <c r="Q1162" s="9" t="s">
        <v>1092</v>
      </c>
      <c r="R1162" s="9"/>
      <c r="S1162" s="9"/>
      <c r="T1162" s="9"/>
      <c r="U1162" s="51"/>
      <c r="V1162" s="9" t="s">
        <v>955</v>
      </c>
      <c r="W1162" s="9" t="s">
        <v>158</v>
      </c>
      <c r="X1162" s="9" t="s">
        <v>1246</v>
      </c>
      <c r="Y1162" s="62"/>
    </row>
    <row r="1163" s="46" customFormat="1" ht="36" spans="1:25">
      <c r="A1163" s="51">
        <v>1156</v>
      </c>
      <c r="B1163" s="62" t="s">
        <v>950</v>
      </c>
      <c r="C1163" s="62" t="s">
        <v>1045</v>
      </c>
      <c r="D1163" s="62" t="s">
        <v>1647</v>
      </c>
      <c r="E1163" s="62" t="s">
        <v>1648</v>
      </c>
      <c r="F1163" s="62">
        <v>135</v>
      </c>
      <c r="G1163" s="62">
        <v>810</v>
      </c>
      <c r="H1163" s="62">
        <v>15</v>
      </c>
      <c r="I1163" s="9">
        <v>115.42904</v>
      </c>
      <c r="J1163" s="9">
        <v>22.92789</v>
      </c>
      <c r="K1163" s="9" t="s">
        <v>236</v>
      </c>
      <c r="L1163" s="9" t="s">
        <v>236</v>
      </c>
      <c r="M1163" s="9"/>
      <c r="N1163" s="9"/>
      <c r="O1163" s="9"/>
      <c r="P1163" s="9"/>
      <c r="Q1163" s="9"/>
      <c r="R1163" s="9" t="s">
        <v>1539</v>
      </c>
      <c r="S1163" s="9" t="s">
        <v>1540</v>
      </c>
      <c r="T1163" s="9" t="s">
        <v>1541</v>
      </c>
      <c r="U1163" s="51"/>
      <c r="V1163" s="9"/>
      <c r="W1163" s="62"/>
      <c r="X1163" s="57" t="s">
        <v>237</v>
      </c>
      <c r="Y1163" s="62"/>
    </row>
    <row r="1164" s="46" customFormat="1" ht="36" spans="1:25">
      <c r="A1164" s="51">
        <v>1157</v>
      </c>
      <c r="B1164" s="62" t="s">
        <v>950</v>
      </c>
      <c r="C1164" s="62" t="s">
        <v>1051</v>
      </c>
      <c r="D1164" s="62" t="s">
        <v>1057</v>
      </c>
      <c r="E1164" s="62" t="s">
        <v>953</v>
      </c>
      <c r="F1164" s="62">
        <v>11</v>
      </c>
      <c r="G1164" s="62">
        <v>62</v>
      </c>
      <c r="H1164" s="62">
        <v>14</v>
      </c>
      <c r="I1164" s="9">
        <v>115.297452</v>
      </c>
      <c r="J1164" s="9">
        <v>22.943232</v>
      </c>
      <c r="K1164" s="9" t="s">
        <v>236</v>
      </c>
      <c r="L1164" s="9" t="s">
        <v>236</v>
      </c>
      <c r="M1164" s="9"/>
      <c r="N1164" s="9"/>
      <c r="O1164" s="9"/>
      <c r="P1164" s="9"/>
      <c r="Q1164" s="9"/>
      <c r="R1164" s="9" t="s">
        <v>1539</v>
      </c>
      <c r="S1164" s="9" t="s">
        <v>1540</v>
      </c>
      <c r="T1164" s="9" t="s">
        <v>1541</v>
      </c>
      <c r="U1164" s="51"/>
      <c r="V1164" s="9"/>
      <c r="W1164" s="62"/>
      <c r="X1164" s="9" t="s">
        <v>1246</v>
      </c>
      <c r="Y1164" s="62"/>
    </row>
    <row r="1165" s="46" customFormat="1" ht="36" spans="1:25">
      <c r="A1165" s="51">
        <v>1158</v>
      </c>
      <c r="B1165" s="62" t="s">
        <v>950</v>
      </c>
      <c r="C1165" s="62" t="s">
        <v>1051</v>
      </c>
      <c r="D1165" s="62" t="s">
        <v>1057</v>
      </c>
      <c r="E1165" s="62" t="s">
        <v>1649</v>
      </c>
      <c r="F1165" s="62">
        <v>97</v>
      </c>
      <c r="G1165" s="62">
        <v>509</v>
      </c>
      <c r="H1165" s="62">
        <v>11</v>
      </c>
      <c r="I1165" s="9">
        <v>115.287845</v>
      </c>
      <c r="J1165" s="9">
        <v>22.933245</v>
      </c>
      <c r="K1165" s="9" t="s">
        <v>236</v>
      </c>
      <c r="L1165" s="9" t="s">
        <v>236</v>
      </c>
      <c r="M1165" s="9"/>
      <c r="N1165" s="9"/>
      <c r="O1165" s="9"/>
      <c r="P1165" s="9"/>
      <c r="Q1165" s="9"/>
      <c r="R1165" s="9" t="s">
        <v>1539</v>
      </c>
      <c r="S1165" s="9" t="s">
        <v>1540</v>
      </c>
      <c r="T1165" s="9" t="s">
        <v>1541</v>
      </c>
      <c r="U1165" s="51"/>
      <c r="V1165" s="9"/>
      <c r="W1165" s="62"/>
      <c r="X1165" s="9" t="s">
        <v>1246</v>
      </c>
      <c r="Y1165" s="62"/>
    </row>
    <row r="1166" s="46" customFormat="1" ht="36" spans="1:25">
      <c r="A1166" s="51">
        <v>1159</v>
      </c>
      <c r="B1166" s="62" t="s">
        <v>950</v>
      </c>
      <c r="C1166" s="62" t="s">
        <v>1051</v>
      </c>
      <c r="D1166" s="62" t="s">
        <v>1060</v>
      </c>
      <c r="E1166" s="62" t="s">
        <v>1650</v>
      </c>
      <c r="F1166" s="62">
        <v>31</v>
      </c>
      <c r="G1166" s="62">
        <v>122</v>
      </c>
      <c r="H1166" s="62">
        <v>14</v>
      </c>
      <c r="I1166" s="9">
        <v>115.282582</v>
      </c>
      <c r="J1166" s="9">
        <v>22.903241</v>
      </c>
      <c r="K1166" s="9" t="s">
        <v>236</v>
      </c>
      <c r="L1166" s="9" t="s">
        <v>236</v>
      </c>
      <c r="M1166" s="9"/>
      <c r="N1166" s="9"/>
      <c r="O1166" s="9"/>
      <c r="P1166" s="9"/>
      <c r="Q1166" s="9"/>
      <c r="R1166" s="9" t="s">
        <v>1539</v>
      </c>
      <c r="S1166" s="9" t="s">
        <v>1540</v>
      </c>
      <c r="T1166" s="9" t="s">
        <v>1541</v>
      </c>
      <c r="U1166" s="51"/>
      <c r="V1166" s="9"/>
      <c r="W1166" s="62"/>
      <c r="X1166" s="9" t="s">
        <v>1246</v>
      </c>
      <c r="Y1166" s="62"/>
    </row>
    <row r="1167" s="46" customFormat="1" ht="36" spans="1:25">
      <c r="A1167" s="51">
        <v>1160</v>
      </c>
      <c r="B1167" s="62" t="s">
        <v>950</v>
      </c>
      <c r="C1167" s="62" t="s">
        <v>1051</v>
      </c>
      <c r="D1167" s="62" t="s">
        <v>1060</v>
      </c>
      <c r="E1167" s="62" t="s">
        <v>1651</v>
      </c>
      <c r="F1167" s="62">
        <v>24</v>
      </c>
      <c r="G1167" s="62">
        <v>119</v>
      </c>
      <c r="H1167" s="62">
        <v>13</v>
      </c>
      <c r="I1167" s="9">
        <v>115.266652</v>
      </c>
      <c r="J1167" s="9">
        <v>22.918323</v>
      </c>
      <c r="K1167" s="9" t="s">
        <v>236</v>
      </c>
      <c r="L1167" s="9" t="s">
        <v>236</v>
      </c>
      <c r="M1167" s="9"/>
      <c r="N1167" s="9"/>
      <c r="O1167" s="9"/>
      <c r="P1167" s="9"/>
      <c r="Q1167" s="9"/>
      <c r="R1167" s="9" t="s">
        <v>1539</v>
      </c>
      <c r="S1167" s="9" t="s">
        <v>1540</v>
      </c>
      <c r="T1167" s="9" t="s">
        <v>1541</v>
      </c>
      <c r="U1167" s="51"/>
      <c r="V1167" s="9"/>
      <c r="W1167" s="62"/>
      <c r="X1167" s="9" t="s">
        <v>1246</v>
      </c>
      <c r="Y1167" s="62"/>
    </row>
    <row r="1168" s="46" customFormat="1" ht="36" spans="1:25">
      <c r="A1168" s="51">
        <v>1161</v>
      </c>
      <c r="B1168" s="62" t="s">
        <v>950</v>
      </c>
      <c r="C1168" s="62" t="s">
        <v>1051</v>
      </c>
      <c r="D1168" s="62" t="s">
        <v>1062</v>
      </c>
      <c r="E1168" s="62" t="s">
        <v>1652</v>
      </c>
      <c r="F1168" s="62">
        <v>59</v>
      </c>
      <c r="G1168" s="62">
        <v>255</v>
      </c>
      <c r="H1168" s="62">
        <v>16</v>
      </c>
      <c r="I1168" s="9">
        <v>115.250323</v>
      </c>
      <c r="J1168" s="9">
        <v>22.903523</v>
      </c>
      <c r="K1168" s="9" t="s">
        <v>236</v>
      </c>
      <c r="L1168" s="9" t="s">
        <v>236</v>
      </c>
      <c r="M1168" s="9"/>
      <c r="N1168" s="9"/>
      <c r="O1168" s="9"/>
      <c r="P1168" s="9"/>
      <c r="Q1168" s="9"/>
      <c r="R1168" s="9" t="s">
        <v>1539</v>
      </c>
      <c r="S1168" s="9" t="s">
        <v>1540</v>
      </c>
      <c r="T1168" s="9" t="s">
        <v>1541</v>
      </c>
      <c r="U1168" s="51"/>
      <c r="V1168" s="9"/>
      <c r="W1168" s="62"/>
      <c r="X1168" s="9" t="s">
        <v>1246</v>
      </c>
      <c r="Y1168" s="62"/>
    </row>
    <row r="1169" s="46" customFormat="1" ht="36" spans="1:25">
      <c r="A1169" s="51">
        <v>1162</v>
      </c>
      <c r="B1169" s="62" t="s">
        <v>950</v>
      </c>
      <c r="C1169" s="62" t="s">
        <v>1051</v>
      </c>
      <c r="D1169" s="62" t="s">
        <v>1062</v>
      </c>
      <c r="E1169" s="62" t="s">
        <v>1653</v>
      </c>
      <c r="F1169" s="62">
        <v>20</v>
      </c>
      <c r="G1169" s="62">
        <v>90</v>
      </c>
      <c r="H1169" s="62">
        <v>11</v>
      </c>
      <c r="I1169" s="9">
        <v>115.248512</v>
      </c>
      <c r="J1169" s="9">
        <v>22.893312</v>
      </c>
      <c r="K1169" s="9" t="s">
        <v>236</v>
      </c>
      <c r="L1169" s="9" t="s">
        <v>236</v>
      </c>
      <c r="M1169" s="9"/>
      <c r="N1169" s="9"/>
      <c r="O1169" s="9"/>
      <c r="P1169" s="9"/>
      <c r="Q1169" s="9"/>
      <c r="R1169" s="9" t="s">
        <v>1539</v>
      </c>
      <c r="S1169" s="9" t="s">
        <v>1540</v>
      </c>
      <c r="T1169" s="9" t="s">
        <v>1541</v>
      </c>
      <c r="U1169" s="51"/>
      <c r="V1169" s="9"/>
      <c r="W1169" s="62"/>
      <c r="X1169" s="9" t="s">
        <v>1246</v>
      </c>
      <c r="Y1169" s="62"/>
    </row>
    <row r="1170" s="46" customFormat="1" ht="36" spans="1:25">
      <c r="A1170" s="51">
        <v>1163</v>
      </c>
      <c r="B1170" s="62" t="s">
        <v>950</v>
      </c>
      <c r="C1170" s="62" t="s">
        <v>1051</v>
      </c>
      <c r="D1170" s="62" t="s">
        <v>1062</v>
      </c>
      <c r="E1170" s="62" t="s">
        <v>1654</v>
      </c>
      <c r="F1170" s="62">
        <v>37</v>
      </c>
      <c r="G1170" s="62">
        <v>178</v>
      </c>
      <c r="H1170" s="62">
        <v>12</v>
      </c>
      <c r="I1170" s="9">
        <v>115.251532</v>
      </c>
      <c r="J1170" s="9">
        <v>22.899332</v>
      </c>
      <c r="K1170" s="9" t="s">
        <v>236</v>
      </c>
      <c r="L1170" s="9" t="s">
        <v>236</v>
      </c>
      <c r="M1170" s="9"/>
      <c r="N1170" s="9"/>
      <c r="O1170" s="9"/>
      <c r="P1170" s="9"/>
      <c r="Q1170" s="9"/>
      <c r="R1170" s="9" t="s">
        <v>1539</v>
      </c>
      <c r="S1170" s="9" t="s">
        <v>1540</v>
      </c>
      <c r="T1170" s="9" t="s">
        <v>1541</v>
      </c>
      <c r="U1170" s="51"/>
      <c r="V1170" s="9"/>
      <c r="W1170" s="62"/>
      <c r="X1170" s="9" t="s">
        <v>1246</v>
      </c>
      <c r="Y1170" s="62"/>
    </row>
    <row r="1171" s="46" customFormat="1" ht="36" spans="1:25">
      <c r="A1171" s="51">
        <v>1164</v>
      </c>
      <c r="B1171" s="62" t="s">
        <v>950</v>
      </c>
      <c r="C1171" s="62" t="s">
        <v>1051</v>
      </c>
      <c r="D1171" s="62" t="s">
        <v>1062</v>
      </c>
      <c r="E1171" s="62" t="s">
        <v>1655</v>
      </c>
      <c r="F1171" s="62">
        <v>33</v>
      </c>
      <c r="G1171" s="62">
        <v>154</v>
      </c>
      <c r="H1171" s="62">
        <v>12</v>
      </c>
      <c r="I1171" s="9">
        <v>115.253312</v>
      </c>
      <c r="J1171" s="9">
        <v>22.908223</v>
      </c>
      <c r="K1171" s="9" t="s">
        <v>236</v>
      </c>
      <c r="L1171" s="9" t="s">
        <v>236</v>
      </c>
      <c r="M1171" s="9"/>
      <c r="N1171" s="9"/>
      <c r="O1171" s="9"/>
      <c r="P1171" s="9"/>
      <c r="Q1171" s="9"/>
      <c r="R1171" s="9" t="s">
        <v>1539</v>
      </c>
      <c r="S1171" s="9" t="s">
        <v>1540</v>
      </c>
      <c r="T1171" s="9" t="s">
        <v>1541</v>
      </c>
      <c r="U1171" s="51"/>
      <c r="V1171" s="9"/>
      <c r="W1171" s="62"/>
      <c r="X1171" s="9" t="s">
        <v>1246</v>
      </c>
      <c r="Y1171" s="62"/>
    </row>
    <row r="1172" s="46" customFormat="1" ht="36" spans="1:25">
      <c r="A1172" s="51">
        <v>1165</v>
      </c>
      <c r="B1172" s="62" t="s">
        <v>950</v>
      </c>
      <c r="C1172" s="62" t="s">
        <v>1051</v>
      </c>
      <c r="D1172" s="62" t="s">
        <v>1069</v>
      </c>
      <c r="E1172" s="62" t="s">
        <v>1656</v>
      </c>
      <c r="F1172" s="62">
        <v>30</v>
      </c>
      <c r="G1172" s="62">
        <v>156</v>
      </c>
      <c r="H1172" s="62">
        <v>19</v>
      </c>
      <c r="I1172" s="62">
        <v>115.278612</v>
      </c>
      <c r="J1172" s="9">
        <v>22.930812</v>
      </c>
      <c r="K1172" s="9" t="s">
        <v>236</v>
      </c>
      <c r="L1172" s="9" t="s">
        <v>236</v>
      </c>
      <c r="M1172" s="9"/>
      <c r="N1172" s="9"/>
      <c r="O1172" s="9"/>
      <c r="P1172" s="9"/>
      <c r="Q1172" s="9"/>
      <c r="R1172" s="9" t="s">
        <v>1539</v>
      </c>
      <c r="S1172" s="9" t="s">
        <v>1540</v>
      </c>
      <c r="T1172" s="9" t="s">
        <v>1541</v>
      </c>
      <c r="U1172" s="51"/>
      <c r="V1172" s="9" t="s">
        <v>955</v>
      </c>
      <c r="W1172" s="62" t="s">
        <v>236</v>
      </c>
      <c r="X1172" s="9" t="s">
        <v>1246</v>
      </c>
      <c r="Y1172" s="62"/>
    </row>
    <row r="1173" s="46" customFormat="1" ht="36" spans="1:25">
      <c r="A1173" s="51">
        <v>1166</v>
      </c>
      <c r="B1173" s="62" t="s">
        <v>950</v>
      </c>
      <c r="C1173" s="62" t="s">
        <v>1051</v>
      </c>
      <c r="D1173" s="62" t="s">
        <v>1075</v>
      </c>
      <c r="E1173" s="62" t="s">
        <v>1657</v>
      </c>
      <c r="F1173" s="62">
        <v>33</v>
      </c>
      <c r="G1173" s="62">
        <v>138</v>
      </c>
      <c r="H1173" s="62">
        <v>11</v>
      </c>
      <c r="I1173" s="9">
        <v>115.287822</v>
      </c>
      <c r="J1173" s="9">
        <v>22.903132</v>
      </c>
      <c r="K1173" s="9" t="s">
        <v>236</v>
      </c>
      <c r="L1173" s="9" t="s">
        <v>236</v>
      </c>
      <c r="M1173" s="9"/>
      <c r="N1173" s="9"/>
      <c r="O1173" s="9"/>
      <c r="P1173" s="9"/>
      <c r="Q1173" s="9"/>
      <c r="R1173" s="9" t="s">
        <v>1539</v>
      </c>
      <c r="S1173" s="9" t="s">
        <v>1540</v>
      </c>
      <c r="T1173" s="9" t="s">
        <v>1541</v>
      </c>
      <c r="U1173" s="51"/>
      <c r="V1173" s="9"/>
      <c r="W1173" s="62"/>
      <c r="X1173" s="9" t="s">
        <v>1246</v>
      </c>
      <c r="Y1173" s="62"/>
    </row>
    <row r="1174" s="46" customFormat="1" ht="36" spans="1:25">
      <c r="A1174" s="51">
        <v>1167</v>
      </c>
      <c r="B1174" s="62" t="s">
        <v>950</v>
      </c>
      <c r="C1174" s="62" t="s">
        <v>1051</v>
      </c>
      <c r="D1174" s="62" t="s">
        <v>1075</v>
      </c>
      <c r="E1174" s="62" t="s">
        <v>1658</v>
      </c>
      <c r="F1174" s="62">
        <v>39</v>
      </c>
      <c r="G1174" s="62">
        <v>196</v>
      </c>
      <c r="H1174" s="62">
        <v>18</v>
      </c>
      <c r="I1174" s="62">
        <v>115.277832</v>
      </c>
      <c r="J1174" s="9">
        <v>22.945234</v>
      </c>
      <c r="K1174" s="9" t="s">
        <v>236</v>
      </c>
      <c r="L1174" s="9" t="s">
        <v>236</v>
      </c>
      <c r="M1174" s="9"/>
      <c r="N1174" s="9"/>
      <c r="O1174" s="9"/>
      <c r="P1174" s="62"/>
      <c r="Q1174" s="9"/>
      <c r="R1174" s="9" t="s">
        <v>1539</v>
      </c>
      <c r="S1174" s="9" t="s">
        <v>1540</v>
      </c>
      <c r="T1174" s="9" t="s">
        <v>1541</v>
      </c>
      <c r="U1174" s="51"/>
      <c r="V1174" s="9"/>
      <c r="W1174" s="62"/>
      <c r="X1174" s="9" t="s">
        <v>1246</v>
      </c>
      <c r="Y1174" s="62"/>
    </row>
    <row r="1175" s="46" customFormat="1" ht="36" spans="1:25">
      <c r="A1175" s="51">
        <v>1168</v>
      </c>
      <c r="B1175" s="62" t="s">
        <v>950</v>
      </c>
      <c r="C1175" s="62" t="s">
        <v>1051</v>
      </c>
      <c r="D1175" s="62" t="s">
        <v>1073</v>
      </c>
      <c r="E1175" s="62" t="s">
        <v>1659</v>
      </c>
      <c r="F1175" s="62">
        <v>21</v>
      </c>
      <c r="G1175" s="62">
        <v>103</v>
      </c>
      <c r="H1175" s="62">
        <v>16</v>
      </c>
      <c r="I1175" s="9">
        <v>115.282974</v>
      </c>
      <c r="J1175" s="9">
        <v>22.918713</v>
      </c>
      <c r="K1175" s="9" t="s">
        <v>236</v>
      </c>
      <c r="L1175" s="9" t="s">
        <v>236</v>
      </c>
      <c r="M1175" s="9"/>
      <c r="N1175" s="9"/>
      <c r="O1175" s="9"/>
      <c r="P1175" s="9"/>
      <c r="Q1175" s="9"/>
      <c r="R1175" s="9" t="s">
        <v>1539</v>
      </c>
      <c r="S1175" s="9" t="s">
        <v>1540</v>
      </c>
      <c r="T1175" s="9" t="s">
        <v>1541</v>
      </c>
      <c r="U1175" s="51"/>
      <c r="V1175" s="9"/>
      <c r="W1175" s="62"/>
      <c r="X1175" s="9" t="s">
        <v>1246</v>
      </c>
      <c r="Y1175" s="62"/>
    </row>
    <row r="1176" s="46" customFormat="1" ht="36" spans="1:25">
      <c r="A1176" s="51">
        <v>1169</v>
      </c>
      <c r="B1176" s="62" t="s">
        <v>950</v>
      </c>
      <c r="C1176" s="62" t="s">
        <v>1051</v>
      </c>
      <c r="D1176" s="62" t="s">
        <v>1073</v>
      </c>
      <c r="E1176" s="62" t="s">
        <v>1660</v>
      </c>
      <c r="F1176" s="62">
        <v>34</v>
      </c>
      <c r="G1176" s="62">
        <v>157</v>
      </c>
      <c r="H1176" s="62">
        <v>15</v>
      </c>
      <c r="I1176" s="9">
        <v>115.2866</v>
      </c>
      <c r="J1176" s="9">
        <v>22.9113</v>
      </c>
      <c r="K1176" s="9" t="s">
        <v>236</v>
      </c>
      <c r="L1176" s="9" t="s">
        <v>236</v>
      </c>
      <c r="M1176" s="9"/>
      <c r="N1176" s="9"/>
      <c r="O1176" s="9"/>
      <c r="P1176" s="9"/>
      <c r="Q1176" s="9"/>
      <c r="R1176" s="9" t="s">
        <v>1539</v>
      </c>
      <c r="S1176" s="9" t="s">
        <v>1540</v>
      </c>
      <c r="T1176" s="9" t="s">
        <v>1541</v>
      </c>
      <c r="U1176" s="51"/>
      <c r="V1176" s="9"/>
      <c r="W1176" s="62"/>
      <c r="X1176" s="9" t="s">
        <v>1246</v>
      </c>
      <c r="Y1176" s="62"/>
    </row>
    <row r="1177" s="46" customFormat="1" ht="36" spans="1:25">
      <c r="A1177" s="51">
        <v>1170</v>
      </c>
      <c r="B1177" s="62" t="s">
        <v>950</v>
      </c>
      <c r="C1177" s="62" t="s">
        <v>988</v>
      </c>
      <c r="D1177" s="62" t="s">
        <v>1661</v>
      </c>
      <c r="E1177" s="62" t="s">
        <v>1662</v>
      </c>
      <c r="F1177" s="62">
        <v>108</v>
      </c>
      <c r="G1177" s="62">
        <v>495</v>
      </c>
      <c r="H1177" s="62">
        <v>92</v>
      </c>
      <c r="I1177" s="62">
        <v>115.211175</v>
      </c>
      <c r="J1177" s="9">
        <v>22.920388</v>
      </c>
      <c r="K1177" s="9" t="s">
        <v>236</v>
      </c>
      <c r="L1177" s="9" t="s">
        <v>236</v>
      </c>
      <c r="M1177" s="9"/>
      <c r="N1177" s="9"/>
      <c r="O1177" s="9"/>
      <c r="P1177" s="9"/>
      <c r="Q1177" s="9"/>
      <c r="R1177" s="9" t="s">
        <v>1539</v>
      </c>
      <c r="S1177" s="9" t="s">
        <v>1540</v>
      </c>
      <c r="T1177" s="9" t="s">
        <v>1541</v>
      </c>
      <c r="U1177" s="51"/>
      <c r="V1177" s="9" t="s">
        <v>955</v>
      </c>
      <c r="W1177" s="62" t="s">
        <v>236</v>
      </c>
      <c r="X1177" s="57" t="s">
        <v>237</v>
      </c>
      <c r="Y1177" s="62"/>
    </row>
    <row r="1178" s="46" customFormat="1" ht="36" spans="1:25">
      <c r="A1178" s="51">
        <v>1171</v>
      </c>
      <c r="B1178" s="62" t="s">
        <v>950</v>
      </c>
      <c r="C1178" s="62" t="s">
        <v>988</v>
      </c>
      <c r="D1178" s="62" t="s">
        <v>1661</v>
      </c>
      <c r="E1178" s="62" t="s">
        <v>1663</v>
      </c>
      <c r="F1178" s="62">
        <v>53</v>
      </c>
      <c r="G1178" s="62">
        <v>272</v>
      </c>
      <c r="H1178" s="62">
        <v>47</v>
      </c>
      <c r="I1178" s="62">
        <v>115.202898</v>
      </c>
      <c r="J1178" s="9">
        <v>22.912697</v>
      </c>
      <c r="K1178" s="9" t="s">
        <v>236</v>
      </c>
      <c r="L1178" s="9" t="s">
        <v>236</v>
      </c>
      <c r="M1178" s="9"/>
      <c r="N1178" s="9"/>
      <c r="O1178" s="9"/>
      <c r="P1178" s="9"/>
      <c r="Q1178" s="9"/>
      <c r="R1178" s="9" t="s">
        <v>1539</v>
      </c>
      <c r="S1178" s="9" t="s">
        <v>1540</v>
      </c>
      <c r="T1178" s="9" t="s">
        <v>1541</v>
      </c>
      <c r="U1178" s="51"/>
      <c r="V1178" s="9" t="s">
        <v>955</v>
      </c>
      <c r="W1178" s="62" t="s">
        <v>236</v>
      </c>
      <c r="X1178" s="57" t="s">
        <v>237</v>
      </c>
      <c r="Y1178" s="62"/>
    </row>
    <row r="1179" s="46" customFormat="1" ht="36" spans="1:25">
      <c r="A1179" s="51">
        <v>1172</v>
      </c>
      <c r="B1179" s="62" t="s">
        <v>950</v>
      </c>
      <c r="C1179" s="62" t="s">
        <v>988</v>
      </c>
      <c r="D1179" s="62" t="s">
        <v>1661</v>
      </c>
      <c r="E1179" s="62" t="s">
        <v>1664</v>
      </c>
      <c r="F1179" s="62">
        <v>74</v>
      </c>
      <c r="G1179" s="62">
        <v>350</v>
      </c>
      <c r="H1179" s="62">
        <v>18</v>
      </c>
      <c r="I1179" s="62">
        <v>115.209456</v>
      </c>
      <c r="J1179" s="9">
        <v>22.909151</v>
      </c>
      <c r="K1179" s="9" t="s">
        <v>236</v>
      </c>
      <c r="L1179" s="9" t="s">
        <v>236</v>
      </c>
      <c r="M1179" s="9"/>
      <c r="N1179" s="9"/>
      <c r="O1179" s="9"/>
      <c r="P1179" s="62"/>
      <c r="Q1179" s="9"/>
      <c r="R1179" s="9" t="s">
        <v>1539</v>
      </c>
      <c r="S1179" s="9" t="s">
        <v>1540</v>
      </c>
      <c r="T1179" s="9" t="s">
        <v>1541</v>
      </c>
      <c r="U1179" s="51"/>
      <c r="V1179" s="9"/>
      <c r="W1179" s="62"/>
      <c r="X1179" s="9" t="s">
        <v>1246</v>
      </c>
      <c r="Y1179" s="62"/>
    </row>
    <row r="1180" s="46" customFormat="1" ht="36" spans="1:25">
      <c r="A1180" s="51">
        <v>1173</v>
      </c>
      <c r="B1180" s="62" t="s">
        <v>950</v>
      </c>
      <c r="C1180" s="62" t="s">
        <v>988</v>
      </c>
      <c r="D1180" s="62" t="s">
        <v>1661</v>
      </c>
      <c r="E1180" s="62" t="s">
        <v>1665</v>
      </c>
      <c r="F1180" s="62">
        <v>19</v>
      </c>
      <c r="G1180" s="62">
        <v>86</v>
      </c>
      <c r="H1180" s="62">
        <v>17</v>
      </c>
      <c r="I1180" s="62">
        <v>115.203225</v>
      </c>
      <c r="J1180" s="9">
        <v>22.921412</v>
      </c>
      <c r="K1180" s="9" t="s">
        <v>236</v>
      </c>
      <c r="L1180" s="9" t="s">
        <v>236</v>
      </c>
      <c r="M1180" s="9"/>
      <c r="N1180" s="9"/>
      <c r="O1180" s="9"/>
      <c r="P1180" s="62"/>
      <c r="Q1180" s="9"/>
      <c r="R1180" s="9" t="s">
        <v>1539</v>
      </c>
      <c r="S1180" s="9" t="s">
        <v>1540</v>
      </c>
      <c r="T1180" s="9" t="s">
        <v>1541</v>
      </c>
      <c r="U1180" s="51"/>
      <c r="V1180" s="9"/>
      <c r="W1180" s="62"/>
      <c r="X1180" s="9" t="s">
        <v>1246</v>
      </c>
      <c r="Y1180" s="62"/>
    </row>
    <row r="1181" s="46" customFormat="1" ht="36" spans="1:25">
      <c r="A1181" s="51">
        <v>1174</v>
      </c>
      <c r="B1181" s="62" t="s">
        <v>950</v>
      </c>
      <c r="C1181" s="62" t="s">
        <v>988</v>
      </c>
      <c r="D1181" s="62" t="s">
        <v>1661</v>
      </c>
      <c r="E1181" s="62" t="s">
        <v>1666</v>
      </c>
      <c r="F1181" s="62">
        <v>9</v>
      </c>
      <c r="G1181" s="62">
        <v>55</v>
      </c>
      <c r="H1181" s="62">
        <v>15</v>
      </c>
      <c r="I1181" s="9">
        <v>115.208998</v>
      </c>
      <c r="J1181" s="9">
        <v>22.909999</v>
      </c>
      <c r="K1181" s="9" t="s">
        <v>236</v>
      </c>
      <c r="L1181" s="9" t="s">
        <v>236</v>
      </c>
      <c r="M1181" s="9"/>
      <c r="N1181" s="9"/>
      <c r="O1181" s="9"/>
      <c r="P1181" s="9"/>
      <c r="Q1181" s="9"/>
      <c r="R1181" s="9" t="s">
        <v>1539</v>
      </c>
      <c r="S1181" s="9" t="s">
        <v>1540</v>
      </c>
      <c r="T1181" s="9" t="s">
        <v>1552</v>
      </c>
      <c r="U1181" s="51"/>
      <c r="V1181" s="9"/>
      <c r="W1181" s="62"/>
      <c r="X1181" s="9" t="s">
        <v>1246</v>
      </c>
      <c r="Y1181" s="62"/>
    </row>
    <row r="1182" s="46" customFormat="1" ht="24" spans="1:25">
      <c r="A1182" s="51">
        <v>1175</v>
      </c>
      <c r="B1182" s="62" t="s">
        <v>950</v>
      </c>
      <c r="C1182" s="62" t="s">
        <v>988</v>
      </c>
      <c r="D1182" s="62" t="s">
        <v>1667</v>
      </c>
      <c r="E1182" s="62" t="s">
        <v>1668</v>
      </c>
      <c r="F1182" s="62">
        <v>325</v>
      </c>
      <c r="G1182" s="62">
        <v>1582</v>
      </c>
      <c r="H1182" s="62">
        <v>180</v>
      </c>
      <c r="I1182" s="62">
        <v>115.238508</v>
      </c>
      <c r="J1182" s="9">
        <v>22.873955</v>
      </c>
      <c r="K1182" s="9" t="s">
        <v>236</v>
      </c>
      <c r="L1182" s="9" t="s">
        <v>158</v>
      </c>
      <c r="M1182" s="9"/>
      <c r="N1182" s="9"/>
      <c r="O1182" s="9"/>
      <c r="P1182" s="9" t="s">
        <v>1669</v>
      </c>
      <c r="Q1182" s="9" t="s">
        <v>1092</v>
      </c>
      <c r="R1182" s="9"/>
      <c r="S1182" s="9"/>
      <c r="T1182" s="9"/>
      <c r="U1182" s="51"/>
      <c r="V1182" s="9" t="s">
        <v>955</v>
      </c>
      <c r="W1182" s="62" t="s">
        <v>236</v>
      </c>
      <c r="X1182" s="9" t="s">
        <v>1246</v>
      </c>
      <c r="Y1182" s="62"/>
    </row>
    <row r="1183" s="46" customFormat="1" ht="24" spans="1:25">
      <c r="A1183" s="51">
        <v>1176</v>
      </c>
      <c r="B1183" s="62" t="s">
        <v>950</v>
      </c>
      <c r="C1183" s="62" t="s">
        <v>988</v>
      </c>
      <c r="D1183" s="62" t="s">
        <v>1667</v>
      </c>
      <c r="E1183" s="62" t="s">
        <v>1670</v>
      </c>
      <c r="F1183" s="62">
        <v>190</v>
      </c>
      <c r="G1183" s="62">
        <v>938</v>
      </c>
      <c r="H1183" s="62">
        <v>150</v>
      </c>
      <c r="I1183" s="62">
        <v>115.242582</v>
      </c>
      <c r="J1183" s="9">
        <v>22.872189</v>
      </c>
      <c r="K1183" s="9" t="s">
        <v>236</v>
      </c>
      <c r="L1183" s="9" t="s">
        <v>158</v>
      </c>
      <c r="M1183" s="9"/>
      <c r="N1183" s="9"/>
      <c r="O1183" s="9"/>
      <c r="P1183" s="9" t="s">
        <v>1669</v>
      </c>
      <c r="Q1183" s="9" t="s">
        <v>1092</v>
      </c>
      <c r="R1183" s="9"/>
      <c r="S1183" s="9"/>
      <c r="T1183" s="9"/>
      <c r="U1183" s="51"/>
      <c r="V1183" s="9" t="s">
        <v>955</v>
      </c>
      <c r="W1183" s="62" t="s">
        <v>236</v>
      </c>
      <c r="X1183" s="9" t="s">
        <v>1246</v>
      </c>
      <c r="Y1183" s="62"/>
    </row>
    <row r="1184" s="46" customFormat="1" ht="36" spans="1:25">
      <c r="A1184" s="51">
        <v>1177</v>
      </c>
      <c r="B1184" s="62" t="s">
        <v>950</v>
      </c>
      <c r="C1184" s="62" t="s">
        <v>988</v>
      </c>
      <c r="D1184" s="62" t="s">
        <v>1667</v>
      </c>
      <c r="E1184" s="62" t="s">
        <v>1196</v>
      </c>
      <c r="F1184" s="62">
        <v>91</v>
      </c>
      <c r="G1184" s="62">
        <v>426</v>
      </c>
      <c r="H1184" s="62">
        <v>95</v>
      </c>
      <c r="I1184" s="62">
        <v>115.240379</v>
      </c>
      <c r="J1184" s="9">
        <v>22.871361</v>
      </c>
      <c r="K1184" s="9" t="s">
        <v>236</v>
      </c>
      <c r="L1184" s="9" t="s">
        <v>236</v>
      </c>
      <c r="M1184" s="9"/>
      <c r="N1184" s="9"/>
      <c r="O1184" s="9"/>
      <c r="P1184" s="9"/>
      <c r="Q1184" s="9"/>
      <c r="R1184" s="9" t="s">
        <v>1539</v>
      </c>
      <c r="S1184" s="9" t="s">
        <v>1540</v>
      </c>
      <c r="T1184" s="9" t="s">
        <v>1541</v>
      </c>
      <c r="U1184" s="51"/>
      <c r="V1184" s="9" t="s">
        <v>955</v>
      </c>
      <c r="W1184" s="62" t="s">
        <v>236</v>
      </c>
      <c r="X1184" s="57" t="s">
        <v>237</v>
      </c>
      <c r="Y1184" s="62"/>
    </row>
    <row r="1185" s="46" customFormat="1" ht="36" spans="1:25">
      <c r="A1185" s="51">
        <v>1178</v>
      </c>
      <c r="B1185" s="62" t="s">
        <v>950</v>
      </c>
      <c r="C1185" s="62" t="s">
        <v>988</v>
      </c>
      <c r="D1185" s="62" t="s">
        <v>1671</v>
      </c>
      <c r="E1185" s="62" t="s">
        <v>1672</v>
      </c>
      <c r="F1185" s="62">
        <v>78</v>
      </c>
      <c r="G1185" s="62">
        <v>350</v>
      </c>
      <c r="H1185" s="62">
        <v>16</v>
      </c>
      <c r="I1185" s="9">
        <v>115.237506</v>
      </c>
      <c r="J1185" s="9">
        <v>22.861646</v>
      </c>
      <c r="K1185" s="9" t="s">
        <v>236</v>
      </c>
      <c r="L1185" s="9" t="s">
        <v>236</v>
      </c>
      <c r="M1185" s="9"/>
      <c r="N1185" s="9"/>
      <c r="O1185" s="9"/>
      <c r="P1185" s="9"/>
      <c r="Q1185" s="9"/>
      <c r="R1185" s="9" t="s">
        <v>1539</v>
      </c>
      <c r="S1185" s="9" t="s">
        <v>1540</v>
      </c>
      <c r="T1185" s="9" t="s">
        <v>1541</v>
      </c>
      <c r="U1185" s="51"/>
      <c r="V1185" s="9"/>
      <c r="W1185" s="62"/>
      <c r="X1185" s="57" t="s">
        <v>237</v>
      </c>
      <c r="Y1185" s="62"/>
    </row>
    <row r="1186" s="46" customFormat="1" ht="36" spans="1:25">
      <c r="A1186" s="51">
        <v>1179</v>
      </c>
      <c r="B1186" s="62" t="s">
        <v>950</v>
      </c>
      <c r="C1186" s="62" t="s">
        <v>988</v>
      </c>
      <c r="D1186" s="62" t="s">
        <v>1671</v>
      </c>
      <c r="E1186" s="62" t="s">
        <v>1673</v>
      </c>
      <c r="F1186" s="62">
        <v>65</v>
      </c>
      <c r="G1186" s="62">
        <v>266</v>
      </c>
      <c r="H1186" s="62">
        <v>18</v>
      </c>
      <c r="I1186" s="62">
        <v>115.231464</v>
      </c>
      <c r="J1186" s="9">
        <v>22.864309</v>
      </c>
      <c r="K1186" s="9" t="s">
        <v>236</v>
      </c>
      <c r="L1186" s="9" t="s">
        <v>236</v>
      </c>
      <c r="M1186" s="9"/>
      <c r="N1186" s="9"/>
      <c r="O1186" s="9"/>
      <c r="P1186" s="62"/>
      <c r="Q1186" s="9"/>
      <c r="R1186" s="9" t="s">
        <v>1539</v>
      </c>
      <c r="S1186" s="9" t="s">
        <v>1540</v>
      </c>
      <c r="T1186" s="9" t="s">
        <v>1541</v>
      </c>
      <c r="U1186" s="51"/>
      <c r="V1186" s="9"/>
      <c r="W1186" s="62"/>
      <c r="X1186" s="9" t="s">
        <v>1246</v>
      </c>
      <c r="Y1186" s="62"/>
    </row>
    <row r="1187" s="46" customFormat="1" ht="36" spans="1:25">
      <c r="A1187" s="51">
        <v>1180</v>
      </c>
      <c r="B1187" s="62" t="s">
        <v>950</v>
      </c>
      <c r="C1187" s="62" t="s">
        <v>988</v>
      </c>
      <c r="D1187" s="62" t="s">
        <v>1671</v>
      </c>
      <c r="E1187" s="62" t="s">
        <v>1674</v>
      </c>
      <c r="F1187" s="62">
        <v>123</v>
      </c>
      <c r="G1187" s="62">
        <v>547</v>
      </c>
      <c r="H1187" s="62">
        <v>13</v>
      </c>
      <c r="I1187" s="9">
        <v>115.232676</v>
      </c>
      <c r="J1187" s="9">
        <v>22.861335</v>
      </c>
      <c r="K1187" s="9" t="s">
        <v>236</v>
      </c>
      <c r="L1187" s="9" t="s">
        <v>236</v>
      </c>
      <c r="M1187" s="9"/>
      <c r="N1187" s="9"/>
      <c r="O1187" s="9"/>
      <c r="P1187" s="9"/>
      <c r="Q1187" s="9"/>
      <c r="R1187" s="9" t="s">
        <v>1539</v>
      </c>
      <c r="S1187" s="9" t="s">
        <v>1540</v>
      </c>
      <c r="T1187" s="9" t="s">
        <v>1541</v>
      </c>
      <c r="U1187" s="51"/>
      <c r="V1187" s="9"/>
      <c r="W1187" s="62"/>
      <c r="X1187" s="9" t="s">
        <v>1246</v>
      </c>
      <c r="Y1187" s="62"/>
    </row>
    <row r="1188" s="46" customFormat="1" ht="36" spans="1:25">
      <c r="A1188" s="51">
        <v>1181</v>
      </c>
      <c r="B1188" s="62" t="s">
        <v>950</v>
      </c>
      <c r="C1188" s="62" t="s">
        <v>988</v>
      </c>
      <c r="D1188" s="62" t="s">
        <v>1675</v>
      </c>
      <c r="E1188" s="62" t="s">
        <v>1676</v>
      </c>
      <c r="F1188" s="62">
        <v>35</v>
      </c>
      <c r="G1188" s="62">
        <v>140</v>
      </c>
      <c r="H1188" s="62">
        <v>15</v>
      </c>
      <c r="I1188" s="9">
        <v>115.240705</v>
      </c>
      <c r="J1188" s="9">
        <v>22.844196</v>
      </c>
      <c r="K1188" s="9" t="s">
        <v>236</v>
      </c>
      <c r="L1188" s="9" t="s">
        <v>236</v>
      </c>
      <c r="M1188" s="9"/>
      <c r="N1188" s="9"/>
      <c r="O1188" s="9"/>
      <c r="P1188" s="9"/>
      <c r="Q1188" s="9"/>
      <c r="R1188" s="9" t="s">
        <v>1539</v>
      </c>
      <c r="S1188" s="9" t="s">
        <v>1540</v>
      </c>
      <c r="T1188" s="9" t="s">
        <v>1541</v>
      </c>
      <c r="U1188" s="51"/>
      <c r="V1188" s="9"/>
      <c r="W1188" s="62"/>
      <c r="X1188" s="9" t="s">
        <v>1246</v>
      </c>
      <c r="Y1188" s="62"/>
    </row>
    <row r="1189" s="46" customFormat="1" ht="24" spans="1:25">
      <c r="A1189" s="51">
        <v>1182</v>
      </c>
      <c r="B1189" s="62" t="s">
        <v>950</v>
      </c>
      <c r="C1189" s="62" t="s">
        <v>988</v>
      </c>
      <c r="D1189" s="62" t="s">
        <v>1677</v>
      </c>
      <c r="E1189" s="62" t="s">
        <v>1462</v>
      </c>
      <c r="F1189" s="62">
        <v>196</v>
      </c>
      <c r="G1189" s="62">
        <v>908</v>
      </c>
      <c r="H1189" s="62">
        <v>160</v>
      </c>
      <c r="I1189" s="62">
        <v>115.183195</v>
      </c>
      <c r="J1189" s="9">
        <v>22.897192</v>
      </c>
      <c r="K1189" s="9" t="s">
        <v>236</v>
      </c>
      <c r="L1189" s="9" t="s">
        <v>158</v>
      </c>
      <c r="M1189" s="9"/>
      <c r="N1189" s="9"/>
      <c r="O1189" s="9"/>
      <c r="P1189" s="9" t="s">
        <v>1578</v>
      </c>
      <c r="Q1189" s="9" t="s">
        <v>1092</v>
      </c>
      <c r="R1189" s="9"/>
      <c r="S1189" s="9"/>
      <c r="T1189" s="9"/>
      <c r="U1189" s="51"/>
      <c r="V1189" s="9" t="s">
        <v>955</v>
      </c>
      <c r="W1189" s="62" t="s">
        <v>236</v>
      </c>
      <c r="X1189" s="9" t="s">
        <v>1246</v>
      </c>
      <c r="Y1189" s="62"/>
    </row>
    <row r="1190" s="46" customFormat="1" ht="36" spans="1:25">
      <c r="A1190" s="51">
        <v>1183</v>
      </c>
      <c r="B1190" s="62" t="s">
        <v>950</v>
      </c>
      <c r="C1190" s="62" t="s">
        <v>988</v>
      </c>
      <c r="D1190" s="62" t="s">
        <v>1678</v>
      </c>
      <c r="E1190" s="62" t="s">
        <v>1577</v>
      </c>
      <c r="F1190" s="62">
        <v>99</v>
      </c>
      <c r="G1190" s="62">
        <v>406</v>
      </c>
      <c r="H1190" s="62">
        <v>75</v>
      </c>
      <c r="I1190" s="62">
        <v>115.230024</v>
      </c>
      <c r="J1190" s="9">
        <v>22.855169</v>
      </c>
      <c r="K1190" s="9" t="s">
        <v>236</v>
      </c>
      <c r="L1190" s="9" t="s">
        <v>236</v>
      </c>
      <c r="M1190" s="9"/>
      <c r="N1190" s="9"/>
      <c r="O1190" s="9"/>
      <c r="P1190" s="9"/>
      <c r="Q1190" s="9"/>
      <c r="R1190" s="9" t="s">
        <v>1539</v>
      </c>
      <c r="S1190" s="9" t="s">
        <v>1540</v>
      </c>
      <c r="T1190" s="9" t="s">
        <v>1541</v>
      </c>
      <c r="U1190" s="51"/>
      <c r="V1190" s="9" t="s">
        <v>955</v>
      </c>
      <c r="W1190" s="62" t="s">
        <v>236</v>
      </c>
      <c r="X1190" s="57" t="s">
        <v>237</v>
      </c>
      <c r="Y1190" s="62"/>
    </row>
    <row r="1191" s="46" customFormat="1" ht="36" spans="1:25">
      <c r="A1191" s="51">
        <v>1184</v>
      </c>
      <c r="B1191" s="62" t="s">
        <v>950</v>
      </c>
      <c r="C1191" s="62" t="s">
        <v>988</v>
      </c>
      <c r="D1191" s="62" t="s">
        <v>1679</v>
      </c>
      <c r="E1191" s="62" t="s">
        <v>1680</v>
      </c>
      <c r="F1191" s="62">
        <v>52</v>
      </c>
      <c r="G1191" s="62">
        <v>290</v>
      </c>
      <c r="H1191" s="62">
        <v>19</v>
      </c>
      <c r="I1191" s="62" t="s">
        <v>1681</v>
      </c>
      <c r="J1191" s="9">
        <v>22.855561</v>
      </c>
      <c r="K1191" s="9" t="s">
        <v>236</v>
      </c>
      <c r="L1191" s="9" t="s">
        <v>236</v>
      </c>
      <c r="M1191" s="9"/>
      <c r="N1191" s="9"/>
      <c r="O1191" s="9"/>
      <c r="P1191" s="62"/>
      <c r="Q1191" s="9"/>
      <c r="R1191" s="9" t="s">
        <v>1539</v>
      </c>
      <c r="S1191" s="9" t="s">
        <v>1540</v>
      </c>
      <c r="T1191" s="9" t="s">
        <v>1541</v>
      </c>
      <c r="U1191" s="51"/>
      <c r="V1191" s="9"/>
      <c r="W1191" s="62"/>
      <c r="X1191" s="9" t="s">
        <v>1246</v>
      </c>
      <c r="Y1191" s="62"/>
    </row>
    <row r="1192" s="46" customFormat="1" ht="36" spans="1:25">
      <c r="A1192" s="51">
        <v>1185</v>
      </c>
      <c r="B1192" s="62" t="s">
        <v>950</v>
      </c>
      <c r="C1192" s="62" t="s">
        <v>988</v>
      </c>
      <c r="D1192" s="62" t="s">
        <v>989</v>
      </c>
      <c r="E1192" s="62" t="s">
        <v>1682</v>
      </c>
      <c r="F1192" s="62">
        <v>11</v>
      </c>
      <c r="G1192" s="62">
        <v>68</v>
      </c>
      <c r="H1192" s="62">
        <v>15</v>
      </c>
      <c r="I1192" s="9">
        <v>115.209276</v>
      </c>
      <c r="J1192" s="9">
        <v>22.932012</v>
      </c>
      <c r="K1192" s="9" t="s">
        <v>236</v>
      </c>
      <c r="L1192" s="9" t="s">
        <v>236</v>
      </c>
      <c r="M1192" s="9"/>
      <c r="N1192" s="9"/>
      <c r="O1192" s="9"/>
      <c r="P1192" s="9"/>
      <c r="Q1192" s="9"/>
      <c r="R1192" s="9" t="s">
        <v>1539</v>
      </c>
      <c r="S1192" s="9" t="s">
        <v>1540</v>
      </c>
      <c r="T1192" s="9" t="s">
        <v>1552</v>
      </c>
      <c r="U1192" s="51"/>
      <c r="V1192" s="9"/>
      <c r="W1192" s="62"/>
      <c r="X1192" s="9" t="s">
        <v>1246</v>
      </c>
      <c r="Y1192" s="62"/>
    </row>
    <row r="1193" s="46" customFormat="1" ht="36" spans="1:25">
      <c r="A1193" s="51">
        <v>1186</v>
      </c>
      <c r="B1193" s="62" t="s">
        <v>950</v>
      </c>
      <c r="C1193" s="62" t="s">
        <v>988</v>
      </c>
      <c r="D1193" s="62" t="s">
        <v>989</v>
      </c>
      <c r="E1193" s="62" t="s">
        <v>1683</v>
      </c>
      <c r="F1193" s="62">
        <v>15</v>
      </c>
      <c r="G1193" s="62">
        <v>106</v>
      </c>
      <c r="H1193" s="62">
        <v>15</v>
      </c>
      <c r="I1193" s="9">
        <v>115.207561</v>
      </c>
      <c r="J1193" s="9">
        <v>22.929909</v>
      </c>
      <c r="K1193" s="9" t="s">
        <v>236</v>
      </c>
      <c r="L1193" s="9" t="s">
        <v>236</v>
      </c>
      <c r="M1193" s="9"/>
      <c r="N1193" s="9"/>
      <c r="O1193" s="9"/>
      <c r="P1193" s="9"/>
      <c r="Q1193" s="9"/>
      <c r="R1193" s="9" t="s">
        <v>1539</v>
      </c>
      <c r="S1193" s="9" t="s">
        <v>1540</v>
      </c>
      <c r="T1193" s="9" t="s">
        <v>1552</v>
      </c>
      <c r="U1193" s="51"/>
      <c r="V1193" s="9"/>
      <c r="W1193" s="62"/>
      <c r="X1193" s="9" t="s">
        <v>1246</v>
      </c>
      <c r="Y1193" s="62"/>
    </row>
    <row r="1194" s="46" customFormat="1" ht="36" spans="1:25">
      <c r="A1194" s="51">
        <v>1187</v>
      </c>
      <c r="B1194" s="62" t="s">
        <v>950</v>
      </c>
      <c r="C1194" s="62" t="s">
        <v>988</v>
      </c>
      <c r="D1194" s="62" t="s">
        <v>989</v>
      </c>
      <c r="E1194" s="62" t="s">
        <v>1684</v>
      </c>
      <c r="F1194" s="62">
        <v>17</v>
      </c>
      <c r="G1194" s="62">
        <v>94</v>
      </c>
      <c r="H1194" s="62">
        <v>13</v>
      </c>
      <c r="I1194" s="9">
        <v>115.210381</v>
      </c>
      <c r="J1194" s="9">
        <v>22.935365</v>
      </c>
      <c r="K1194" s="9" t="s">
        <v>236</v>
      </c>
      <c r="L1194" s="9" t="s">
        <v>236</v>
      </c>
      <c r="M1194" s="9"/>
      <c r="N1194" s="9"/>
      <c r="O1194" s="9"/>
      <c r="P1194" s="9"/>
      <c r="Q1194" s="9"/>
      <c r="R1194" s="9" t="s">
        <v>1539</v>
      </c>
      <c r="S1194" s="9" t="s">
        <v>1540</v>
      </c>
      <c r="T1194" s="9" t="s">
        <v>1552</v>
      </c>
      <c r="U1194" s="51"/>
      <c r="V1194" s="9"/>
      <c r="W1194" s="62"/>
      <c r="X1194" s="9" t="s">
        <v>1246</v>
      </c>
      <c r="Y1194" s="62"/>
    </row>
    <row r="1195" s="46" customFormat="1" ht="24" spans="1:25">
      <c r="A1195" s="51">
        <v>1188</v>
      </c>
      <c r="B1195" s="62" t="s">
        <v>950</v>
      </c>
      <c r="C1195" s="62" t="s">
        <v>988</v>
      </c>
      <c r="D1195" s="62" t="s">
        <v>989</v>
      </c>
      <c r="E1195" s="62" t="s">
        <v>1685</v>
      </c>
      <c r="F1195" s="62">
        <v>264</v>
      </c>
      <c r="G1195" s="62">
        <v>1246</v>
      </c>
      <c r="H1195" s="62">
        <v>227</v>
      </c>
      <c r="I1195" s="62">
        <v>115.226215</v>
      </c>
      <c r="J1195" s="9">
        <v>22.939233</v>
      </c>
      <c r="K1195" s="9" t="s">
        <v>158</v>
      </c>
      <c r="L1195" s="9" t="s">
        <v>158</v>
      </c>
      <c r="M1195" s="9"/>
      <c r="N1195" s="9"/>
      <c r="O1195" s="9"/>
      <c r="P1195" s="9" t="s">
        <v>1578</v>
      </c>
      <c r="Q1195" s="9" t="s">
        <v>1092</v>
      </c>
      <c r="R1195" s="9"/>
      <c r="S1195" s="9"/>
      <c r="T1195" s="9"/>
      <c r="U1195" s="51"/>
      <c r="V1195" s="9" t="s">
        <v>955</v>
      </c>
      <c r="W1195" s="62" t="s">
        <v>236</v>
      </c>
      <c r="X1195" s="9" t="s">
        <v>1246</v>
      </c>
      <c r="Y1195" s="62"/>
    </row>
    <row r="1196" s="46" customFormat="1" ht="24" spans="1:25">
      <c r="A1196" s="51">
        <v>1189</v>
      </c>
      <c r="B1196" s="62" t="s">
        <v>950</v>
      </c>
      <c r="C1196" s="62" t="s">
        <v>988</v>
      </c>
      <c r="D1196" s="62" t="s">
        <v>991</v>
      </c>
      <c r="E1196" s="62" t="s">
        <v>1686</v>
      </c>
      <c r="F1196" s="62">
        <v>108</v>
      </c>
      <c r="G1196" s="62">
        <v>379</v>
      </c>
      <c r="H1196" s="62">
        <v>108</v>
      </c>
      <c r="I1196" s="62">
        <v>115.229468</v>
      </c>
      <c r="J1196" s="9">
        <v>22.934487</v>
      </c>
      <c r="K1196" s="9" t="s">
        <v>236</v>
      </c>
      <c r="L1196" s="9" t="s">
        <v>158</v>
      </c>
      <c r="M1196" s="9"/>
      <c r="N1196" s="9"/>
      <c r="O1196" s="9"/>
      <c r="P1196" s="9" t="s">
        <v>1578</v>
      </c>
      <c r="Q1196" s="9" t="s">
        <v>1092</v>
      </c>
      <c r="R1196" s="9"/>
      <c r="S1196" s="9"/>
      <c r="T1196" s="9"/>
      <c r="U1196" s="51"/>
      <c r="V1196" s="9" t="s">
        <v>955</v>
      </c>
      <c r="W1196" s="62" t="s">
        <v>236</v>
      </c>
      <c r="X1196" s="9" t="s">
        <v>1246</v>
      </c>
      <c r="Y1196" s="62"/>
    </row>
    <row r="1197" s="46" customFormat="1" ht="24" spans="1:25">
      <c r="A1197" s="51">
        <v>1190</v>
      </c>
      <c r="B1197" s="62" t="s">
        <v>950</v>
      </c>
      <c r="C1197" s="62" t="s">
        <v>988</v>
      </c>
      <c r="D1197" s="62" t="s">
        <v>991</v>
      </c>
      <c r="E1197" s="62" t="s">
        <v>1687</v>
      </c>
      <c r="F1197" s="62">
        <v>103</v>
      </c>
      <c r="G1197" s="62">
        <v>516</v>
      </c>
      <c r="H1197" s="62">
        <v>135</v>
      </c>
      <c r="I1197" s="62">
        <v>115.251421</v>
      </c>
      <c r="J1197" s="9">
        <v>22.948214</v>
      </c>
      <c r="K1197" s="9" t="s">
        <v>236</v>
      </c>
      <c r="L1197" s="9" t="s">
        <v>158</v>
      </c>
      <c r="M1197" s="9"/>
      <c r="N1197" s="9"/>
      <c r="O1197" s="9"/>
      <c r="P1197" s="9" t="s">
        <v>1578</v>
      </c>
      <c r="Q1197" s="9" t="s">
        <v>1092</v>
      </c>
      <c r="R1197" s="9"/>
      <c r="S1197" s="9"/>
      <c r="T1197" s="9"/>
      <c r="U1197" s="51"/>
      <c r="V1197" s="9" t="s">
        <v>955</v>
      </c>
      <c r="W1197" s="62" t="s">
        <v>236</v>
      </c>
      <c r="X1197" s="9" t="s">
        <v>1246</v>
      </c>
      <c r="Y1197" s="62"/>
    </row>
    <row r="1198" s="46" customFormat="1" ht="36" spans="1:25">
      <c r="A1198" s="51">
        <v>1191</v>
      </c>
      <c r="B1198" s="62" t="s">
        <v>950</v>
      </c>
      <c r="C1198" s="62" t="s">
        <v>988</v>
      </c>
      <c r="D1198" s="62" t="s">
        <v>991</v>
      </c>
      <c r="E1198" s="62" t="s">
        <v>1014</v>
      </c>
      <c r="F1198" s="62">
        <v>84</v>
      </c>
      <c r="G1198" s="62">
        <v>403</v>
      </c>
      <c r="H1198" s="62">
        <v>85</v>
      </c>
      <c r="I1198" s="62">
        <v>115.250214</v>
      </c>
      <c r="J1198" s="9">
        <v>22.940354</v>
      </c>
      <c r="K1198" s="9" t="s">
        <v>236</v>
      </c>
      <c r="L1198" s="9" t="s">
        <v>236</v>
      </c>
      <c r="M1198" s="9"/>
      <c r="N1198" s="9"/>
      <c r="O1198" s="9"/>
      <c r="P1198" s="9"/>
      <c r="Q1198" s="9"/>
      <c r="R1198" s="9" t="s">
        <v>1539</v>
      </c>
      <c r="S1198" s="9" t="s">
        <v>1540</v>
      </c>
      <c r="T1198" s="9" t="s">
        <v>1541</v>
      </c>
      <c r="U1198" s="51"/>
      <c r="V1198" s="9" t="s">
        <v>955</v>
      </c>
      <c r="W1198" s="62" t="s">
        <v>236</v>
      </c>
      <c r="X1198" s="57" t="s">
        <v>237</v>
      </c>
      <c r="Y1198" s="62"/>
    </row>
    <row r="1199" s="46" customFormat="1" ht="36" spans="1:25">
      <c r="A1199" s="51">
        <v>1192</v>
      </c>
      <c r="B1199" s="62" t="s">
        <v>950</v>
      </c>
      <c r="C1199" s="62" t="s">
        <v>988</v>
      </c>
      <c r="D1199" s="62" t="s">
        <v>991</v>
      </c>
      <c r="E1199" s="62" t="s">
        <v>1688</v>
      </c>
      <c r="F1199" s="62">
        <v>39</v>
      </c>
      <c r="G1199" s="62">
        <v>186</v>
      </c>
      <c r="H1199" s="62">
        <v>13</v>
      </c>
      <c r="I1199" s="62">
        <v>115.251541</v>
      </c>
      <c r="J1199" s="9">
        <v>22.942142</v>
      </c>
      <c r="K1199" s="9" t="s">
        <v>236</v>
      </c>
      <c r="L1199" s="9" t="s">
        <v>236</v>
      </c>
      <c r="M1199" s="9"/>
      <c r="N1199" s="9"/>
      <c r="O1199" s="9"/>
      <c r="P1199" s="9"/>
      <c r="Q1199" s="9"/>
      <c r="R1199" s="9" t="s">
        <v>1539</v>
      </c>
      <c r="S1199" s="9" t="s">
        <v>1540</v>
      </c>
      <c r="T1199" s="9" t="s">
        <v>1552</v>
      </c>
      <c r="U1199" s="51"/>
      <c r="V1199" s="9" t="s">
        <v>955</v>
      </c>
      <c r="W1199" s="62" t="s">
        <v>236</v>
      </c>
      <c r="X1199" s="57" t="s">
        <v>237</v>
      </c>
      <c r="Y1199" s="62"/>
    </row>
    <row r="1200" s="46" customFormat="1" ht="24" spans="1:25">
      <c r="A1200" s="51">
        <v>1193</v>
      </c>
      <c r="B1200" s="62" t="s">
        <v>950</v>
      </c>
      <c r="C1200" s="62" t="s">
        <v>988</v>
      </c>
      <c r="D1200" s="62" t="s">
        <v>1689</v>
      </c>
      <c r="E1200" s="62" t="s">
        <v>1690</v>
      </c>
      <c r="F1200" s="62">
        <v>433</v>
      </c>
      <c r="G1200" s="62">
        <v>1851</v>
      </c>
      <c r="H1200" s="62">
        <v>456</v>
      </c>
      <c r="I1200" s="62">
        <v>115.241147</v>
      </c>
      <c r="J1200" s="9">
        <v>22.933321</v>
      </c>
      <c r="K1200" s="9" t="s">
        <v>151</v>
      </c>
      <c r="L1200" s="9" t="s">
        <v>158</v>
      </c>
      <c r="M1200" s="9"/>
      <c r="N1200" s="9"/>
      <c r="O1200" s="9"/>
      <c r="P1200" s="9" t="s">
        <v>1555</v>
      </c>
      <c r="Q1200" s="9" t="s">
        <v>1092</v>
      </c>
      <c r="R1200" s="9"/>
      <c r="S1200" s="9"/>
      <c r="T1200" s="9"/>
      <c r="U1200" s="51"/>
      <c r="V1200" s="9" t="s">
        <v>955</v>
      </c>
      <c r="W1200" s="62" t="s">
        <v>158</v>
      </c>
      <c r="X1200" s="9" t="s">
        <v>1246</v>
      </c>
      <c r="Y1200" s="62"/>
    </row>
    <row r="1201" s="46" customFormat="1" ht="36" spans="1:25">
      <c r="A1201" s="51">
        <v>1194</v>
      </c>
      <c r="B1201" s="62" t="s">
        <v>950</v>
      </c>
      <c r="C1201" s="62" t="s">
        <v>988</v>
      </c>
      <c r="D1201" s="62" t="s">
        <v>1175</v>
      </c>
      <c r="E1201" s="62" t="s">
        <v>1518</v>
      </c>
      <c r="F1201" s="62">
        <v>57</v>
      </c>
      <c r="G1201" s="62">
        <v>265</v>
      </c>
      <c r="H1201" s="62">
        <v>18</v>
      </c>
      <c r="I1201" s="62">
        <v>115.191816</v>
      </c>
      <c r="J1201" s="9">
        <v>22.887357</v>
      </c>
      <c r="K1201" s="9" t="s">
        <v>236</v>
      </c>
      <c r="L1201" s="9" t="s">
        <v>236</v>
      </c>
      <c r="M1201" s="9"/>
      <c r="N1201" s="9"/>
      <c r="O1201" s="9"/>
      <c r="P1201" s="9"/>
      <c r="Q1201" s="9"/>
      <c r="R1201" s="9" t="s">
        <v>1539</v>
      </c>
      <c r="S1201" s="9" t="s">
        <v>1540</v>
      </c>
      <c r="T1201" s="9" t="s">
        <v>1541</v>
      </c>
      <c r="U1201" s="51"/>
      <c r="V1201" s="9" t="s">
        <v>955</v>
      </c>
      <c r="W1201" s="62" t="s">
        <v>236</v>
      </c>
      <c r="X1201" s="57" t="s">
        <v>237</v>
      </c>
      <c r="Y1201" s="62"/>
    </row>
    <row r="1202" s="46" customFormat="1" ht="36" spans="1:25">
      <c r="A1202" s="51">
        <v>1195</v>
      </c>
      <c r="B1202" s="62" t="s">
        <v>950</v>
      </c>
      <c r="C1202" s="62" t="s">
        <v>988</v>
      </c>
      <c r="D1202" s="62" t="s">
        <v>1175</v>
      </c>
      <c r="E1202" s="62" t="s">
        <v>1691</v>
      </c>
      <c r="F1202" s="62">
        <v>49</v>
      </c>
      <c r="G1202" s="62">
        <v>292</v>
      </c>
      <c r="H1202" s="62">
        <v>36</v>
      </c>
      <c r="I1202" s="62">
        <v>115.189891</v>
      </c>
      <c r="J1202" s="9">
        <v>22.890953</v>
      </c>
      <c r="K1202" s="9" t="s">
        <v>236</v>
      </c>
      <c r="L1202" s="9" t="s">
        <v>236</v>
      </c>
      <c r="M1202" s="9"/>
      <c r="N1202" s="9"/>
      <c r="O1202" s="9"/>
      <c r="P1202" s="9"/>
      <c r="Q1202" s="9"/>
      <c r="R1202" s="9" t="s">
        <v>1539</v>
      </c>
      <c r="S1202" s="9" t="s">
        <v>1540</v>
      </c>
      <c r="T1202" s="9" t="s">
        <v>1541</v>
      </c>
      <c r="U1202" s="51"/>
      <c r="V1202" s="9" t="s">
        <v>955</v>
      </c>
      <c r="W1202" s="62" t="s">
        <v>236</v>
      </c>
      <c r="X1202" s="57" t="s">
        <v>237</v>
      </c>
      <c r="Y1202" s="62"/>
    </row>
    <row r="1203" s="46" customFormat="1" ht="24" spans="1:25">
      <c r="A1203" s="51">
        <v>1196</v>
      </c>
      <c r="B1203" s="62" t="s">
        <v>950</v>
      </c>
      <c r="C1203" s="62" t="s">
        <v>988</v>
      </c>
      <c r="D1203" s="62" t="s">
        <v>1175</v>
      </c>
      <c r="E1203" s="62" t="s">
        <v>1484</v>
      </c>
      <c r="F1203" s="62">
        <v>91</v>
      </c>
      <c r="G1203" s="62">
        <v>740</v>
      </c>
      <c r="H1203" s="62">
        <v>137</v>
      </c>
      <c r="I1203" s="62">
        <v>115.187063</v>
      </c>
      <c r="J1203" s="9">
        <v>22.889042</v>
      </c>
      <c r="K1203" s="9" t="s">
        <v>236</v>
      </c>
      <c r="L1203" s="9" t="s">
        <v>158</v>
      </c>
      <c r="M1203" s="9"/>
      <c r="N1203" s="9"/>
      <c r="O1203" s="9"/>
      <c r="P1203" s="9" t="s">
        <v>1578</v>
      </c>
      <c r="Q1203" s="9" t="s">
        <v>1092</v>
      </c>
      <c r="R1203" s="9"/>
      <c r="S1203" s="9"/>
      <c r="T1203" s="9"/>
      <c r="U1203" s="51"/>
      <c r="V1203" s="9" t="s">
        <v>955</v>
      </c>
      <c r="W1203" s="62" t="s">
        <v>236</v>
      </c>
      <c r="X1203" s="9" t="s">
        <v>1246</v>
      </c>
      <c r="Y1203" s="62"/>
    </row>
    <row r="1204" s="46" customFormat="1" ht="36" spans="1:25">
      <c r="A1204" s="51">
        <v>1197</v>
      </c>
      <c r="B1204" s="66" t="s">
        <v>1692</v>
      </c>
      <c r="C1204" s="66" t="s">
        <v>1693</v>
      </c>
      <c r="D1204" s="66" t="s">
        <v>1694</v>
      </c>
      <c r="E1204" s="66" t="s">
        <v>1695</v>
      </c>
      <c r="F1204" s="66">
        <v>29</v>
      </c>
      <c r="G1204" s="66">
        <v>130</v>
      </c>
      <c r="H1204" s="66">
        <v>15</v>
      </c>
      <c r="I1204" s="60">
        <v>115.211538</v>
      </c>
      <c r="J1204" s="60">
        <v>22.877911</v>
      </c>
      <c r="K1204" s="60" t="s">
        <v>236</v>
      </c>
      <c r="L1204" s="60" t="s">
        <v>236</v>
      </c>
      <c r="M1204" s="60"/>
      <c r="N1204" s="60"/>
      <c r="O1204" s="60"/>
      <c r="P1204" s="60"/>
      <c r="Q1204" s="60"/>
      <c r="R1204" s="60" t="s">
        <v>1696</v>
      </c>
      <c r="S1204" s="60" t="s">
        <v>1697</v>
      </c>
      <c r="T1204" s="60" t="s">
        <v>1698</v>
      </c>
      <c r="U1204" s="51"/>
      <c r="V1204" s="60"/>
      <c r="W1204" s="66"/>
      <c r="X1204" s="57" t="s">
        <v>237</v>
      </c>
      <c r="Y1204" s="62"/>
    </row>
    <row r="1205" s="46" customFormat="1" ht="36" spans="1:25">
      <c r="A1205" s="51">
        <v>1198</v>
      </c>
      <c r="B1205" s="66" t="s">
        <v>1692</v>
      </c>
      <c r="C1205" s="66" t="s">
        <v>1693</v>
      </c>
      <c r="D1205" s="66" t="s">
        <v>1694</v>
      </c>
      <c r="E1205" s="66" t="s">
        <v>1699</v>
      </c>
      <c r="F1205" s="66">
        <v>23</v>
      </c>
      <c r="G1205" s="66">
        <v>50</v>
      </c>
      <c r="H1205" s="66">
        <v>19</v>
      </c>
      <c r="I1205" s="66">
        <v>115.241147</v>
      </c>
      <c r="J1205" s="60">
        <v>22.933321</v>
      </c>
      <c r="K1205" s="60" t="s">
        <v>236</v>
      </c>
      <c r="L1205" s="60" t="s">
        <v>236</v>
      </c>
      <c r="M1205" s="60"/>
      <c r="N1205" s="60"/>
      <c r="O1205" s="60"/>
      <c r="P1205" s="66"/>
      <c r="Q1205" s="60"/>
      <c r="R1205" s="60" t="s">
        <v>1696</v>
      </c>
      <c r="S1205" s="60" t="s">
        <v>1697</v>
      </c>
      <c r="T1205" s="60" t="s">
        <v>1698</v>
      </c>
      <c r="U1205" s="51"/>
      <c r="V1205" s="60"/>
      <c r="W1205" s="66"/>
      <c r="X1205" s="57" t="s">
        <v>237</v>
      </c>
      <c r="Y1205" s="62"/>
    </row>
    <row r="1206" s="46" customFormat="1" ht="36" spans="1:25">
      <c r="A1206" s="51">
        <v>1199</v>
      </c>
      <c r="B1206" s="66" t="s">
        <v>1692</v>
      </c>
      <c r="C1206" s="66" t="s">
        <v>1693</v>
      </c>
      <c r="D1206" s="66" t="s">
        <v>1694</v>
      </c>
      <c r="E1206" s="66" t="s">
        <v>1700</v>
      </c>
      <c r="F1206" s="66">
        <v>21</v>
      </c>
      <c r="G1206" s="66">
        <v>61</v>
      </c>
      <c r="H1206" s="66">
        <v>16</v>
      </c>
      <c r="I1206" s="60">
        <v>115.211268</v>
      </c>
      <c r="J1206" s="60">
        <v>22.881859</v>
      </c>
      <c r="K1206" s="60" t="s">
        <v>236</v>
      </c>
      <c r="L1206" s="60" t="s">
        <v>236</v>
      </c>
      <c r="M1206" s="60"/>
      <c r="N1206" s="60"/>
      <c r="O1206" s="60"/>
      <c r="P1206" s="60"/>
      <c r="Q1206" s="60"/>
      <c r="R1206" s="60" t="s">
        <v>1696</v>
      </c>
      <c r="S1206" s="60" t="s">
        <v>1697</v>
      </c>
      <c r="T1206" s="60" t="s">
        <v>1698</v>
      </c>
      <c r="U1206" s="51"/>
      <c r="V1206" s="60"/>
      <c r="W1206" s="66"/>
      <c r="X1206" s="57" t="s">
        <v>237</v>
      </c>
      <c r="Y1206" s="62"/>
    </row>
    <row r="1207" s="46" customFormat="1" ht="36" spans="1:25">
      <c r="A1207" s="51">
        <v>1200</v>
      </c>
      <c r="B1207" s="66" t="s">
        <v>1692</v>
      </c>
      <c r="C1207" s="66" t="s">
        <v>1693</v>
      </c>
      <c r="D1207" s="66" t="s">
        <v>1701</v>
      </c>
      <c r="E1207" s="66" t="s">
        <v>1702</v>
      </c>
      <c r="F1207" s="66">
        <v>24</v>
      </c>
      <c r="G1207" s="66">
        <v>104</v>
      </c>
      <c r="H1207" s="66">
        <v>12</v>
      </c>
      <c r="I1207" s="60">
        <v>115.212247</v>
      </c>
      <c r="J1207" s="60">
        <v>22.871275</v>
      </c>
      <c r="K1207" s="60" t="s">
        <v>236</v>
      </c>
      <c r="L1207" s="60" t="s">
        <v>236</v>
      </c>
      <c r="M1207" s="60"/>
      <c r="N1207" s="60"/>
      <c r="O1207" s="60"/>
      <c r="P1207" s="60"/>
      <c r="Q1207" s="60"/>
      <c r="R1207" s="60" t="s">
        <v>1696</v>
      </c>
      <c r="S1207" s="60" t="s">
        <v>1697</v>
      </c>
      <c r="T1207" s="60" t="s">
        <v>1698</v>
      </c>
      <c r="U1207" s="51"/>
      <c r="V1207" s="60"/>
      <c r="W1207" s="66"/>
      <c r="X1207" s="57" t="s">
        <v>237</v>
      </c>
      <c r="Y1207" s="62"/>
    </row>
    <row r="1208" s="46" customFormat="1" ht="36" spans="1:25">
      <c r="A1208" s="51">
        <v>1201</v>
      </c>
      <c r="B1208" s="66" t="s">
        <v>1692</v>
      </c>
      <c r="C1208" s="66" t="s">
        <v>1693</v>
      </c>
      <c r="D1208" s="66" t="s">
        <v>1701</v>
      </c>
      <c r="E1208" s="66" t="s">
        <v>1703</v>
      </c>
      <c r="F1208" s="66">
        <v>49</v>
      </c>
      <c r="G1208" s="66">
        <v>296</v>
      </c>
      <c r="H1208" s="66">
        <v>16</v>
      </c>
      <c r="I1208" s="60">
        <v>115.214358</v>
      </c>
      <c r="J1208" s="60">
        <v>22.868347</v>
      </c>
      <c r="K1208" s="60" t="s">
        <v>236</v>
      </c>
      <c r="L1208" s="60" t="s">
        <v>236</v>
      </c>
      <c r="M1208" s="60"/>
      <c r="N1208" s="60"/>
      <c r="O1208" s="60"/>
      <c r="P1208" s="60"/>
      <c r="Q1208" s="60"/>
      <c r="R1208" s="60" t="s">
        <v>1696</v>
      </c>
      <c r="S1208" s="60" t="s">
        <v>1697</v>
      </c>
      <c r="T1208" s="60" t="s">
        <v>1698</v>
      </c>
      <c r="U1208" s="51"/>
      <c r="V1208" s="60"/>
      <c r="W1208" s="66"/>
      <c r="X1208" s="57" t="s">
        <v>237</v>
      </c>
      <c r="Y1208" s="62"/>
    </row>
    <row r="1209" s="46" customFormat="1" ht="36" spans="1:25">
      <c r="A1209" s="51">
        <v>1202</v>
      </c>
      <c r="B1209" s="66" t="s">
        <v>1692</v>
      </c>
      <c r="C1209" s="66" t="s">
        <v>1693</v>
      </c>
      <c r="D1209" s="66" t="s">
        <v>1701</v>
      </c>
      <c r="E1209" s="66" t="s">
        <v>768</v>
      </c>
      <c r="F1209" s="66">
        <v>39</v>
      </c>
      <c r="G1209" s="66">
        <v>148</v>
      </c>
      <c r="H1209" s="66">
        <v>15</v>
      </c>
      <c r="I1209" s="60">
        <v>115.214861</v>
      </c>
      <c r="J1209" s="60">
        <v>22.873285</v>
      </c>
      <c r="K1209" s="60" t="s">
        <v>236</v>
      </c>
      <c r="L1209" s="60" t="s">
        <v>236</v>
      </c>
      <c r="M1209" s="60"/>
      <c r="N1209" s="60"/>
      <c r="O1209" s="60"/>
      <c r="P1209" s="60"/>
      <c r="Q1209" s="60"/>
      <c r="R1209" s="60" t="s">
        <v>1696</v>
      </c>
      <c r="S1209" s="60" t="s">
        <v>1697</v>
      </c>
      <c r="T1209" s="60" t="s">
        <v>1698</v>
      </c>
      <c r="U1209" s="51"/>
      <c r="V1209" s="60"/>
      <c r="W1209" s="66"/>
      <c r="X1209" s="57" t="s">
        <v>237</v>
      </c>
      <c r="Y1209" s="62"/>
    </row>
    <row r="1210" s="46" customFormat="1" ht="36" spans="1:25">
      <c r="A1210" s="51">
        <v>1203</v>
      </c>
      <c r="B1210" s="66" t="s">
        <v>1692</v>
      </c>
      <c r="C1210" s="66" t="s">
        <v>1693</v>
      </c>
      <c r="D1210" s="66" t="s">
        <v>1701</v>
      </c>
      <c r="E1210" s="66" t="s">
        <v>764</v>
      </c>
      <c r="F1210" s="66">
        <v>28</v>
      </c>
      <c r="G1210" s="66">
        <v>116</v>
      </c>
      <c r="H1210" s="66">
        <v>14</v>
      </c>
      <c r="I1210" s="60">
        <v>115.222483</v>
      </c>
      <c r="J1210" s="60">
        <v>22.867341</v>
      </c>
      <c r="K1210" s="60" t="s">
        <v>236</v>
      </c>
      <c r="L1210" s="60" t="s">
        <v>236</v>
      </c>
      <c r="M1210" s="60"/>
      <c r="N1210" s="60"/>
      <c r="O1210" s="60"/>
      <c r="P1210" s="60"/>
      <c r="Q1210" s="60"/>
      <c r="R1210" s="60" t="s">
        <v>1696</v>
      </c>
      <c r="S1210" s="60" t="s">
        <v>1697</v>
      </c>
      <c r="T1210" s="60" t="s">
        <v>1698</v>
      </c>
      <c r="U1210" s="51"/>
      <c r="V1210" s="60"/>
      <c r="W1210" s="66"/>
      <c r="X1210" s="57" t="s">
        <v>237</v>
      </c>
      <c r="Y1210" s="62"/>
    </row>
    <row r="1211" s="46" customFormat="1" ht="24" spans="1:25">
      <c r="A1211" s="51">
        <v>1204</v>
      </c>
      <c r="B1211" s="62" t="s">
        <v>950</v>
      </c>
      <c r="C1211" s="62" t="s">
        <v>988</v>
      </c>
      <c r="D1211" s="62" t="s">
        <v>1411</v>
      </c>
      <c r="E1211" s="62" t="s">
        <v>1704</v>
      </c>
      <c r="F1211" s="62">
        <v>106</v>
      </c>
      <c r="G1211" s="62">
        <v>545</v>
      </c>
      <c r="H1211" s="62">
        <v>112</v>
      </c>
      <c r="I1211" s="62">
        <v>115.229162</v>
      </c>
      <c r="J1211" s="9">
        <v>22.878023</v>
      </c>
      <c r="K1211" s="9" t="s">
        <v>236</v>
      </c>
      <c r="L1211" s="9" t="s">
        <v>158</v>
      </c>
      <c r="M1211" s="9"/>
      <c r="N1211" s="9"/>
      <c r="O1211" s="9"/>
      <c r="P1211" s="9" t="s">
        <v>1578</v>
      </c>
      <c r="Q1211" s="9" t="s">
        <v>1092</v>
      </c>
      <c r="R1211" s="9"/>
      <c r="S1211" s="9"/>
      <c r="T1211" s="9"/>
      <c r="U1211" s="51"/>
      <c r="V1211" s="9" t="s">
        <v>955</v>
      </c>
      <c r="W1211" s="62" t="s">
        <v>236</v>
      </c>
      <c r="X1211" s="9" t="s">
        <v>1246</v>
      </c>
      <c r="Y1211" s="62"/>
    </row>
    <row r="1212" s="46" customFormat="1" ht="24" spans="1:25">
      <c r="A1212" s="51">
        <v>1205</v>
      </c>
      <c r="B1212" s="62" t="s">
        <v>950</v>
      </c>
      <c r="C1212" s="62" t="s">
        <v>993</v>
      </c>
      <c r="D1212" s="62" t="s">
        <v>1349</v>
      </c>
      <c r="E1212" s="62" t="s">
        <v>1705</v>
      </c>
      <c r="F1212" s="62">
        <v>103</v>
      </c>
      <c r="G1212" s="62">
        <v>682</v>
      </c>
      <c r="H1212" s="62">
        <v>548</v>
      </c>
      <c r="I1212" s="62">
        <v>115.488922</v>
      </c>
      <c r="J1212" s="9">
        <v>23.121023</v>
      </c>
      <c r="K1212" s="9" t="s">
        <v>151</v>
      </c>
      <c r="L1212" s="9" t="s">
        <v>158</v>
      </c>
      <c r="M1212" s="9"/>
      <c r="N1212" s="9"/>
      <c r="O1212" s="9"/>
      <c r="P1212" s="9" t="s">
        <v>1582</v>
      </c>
      <c r="Q1212" s="9" t="s">
        <v>1092</v>
      </c>
      <c r="R1212" s="9"/>
      <c r="S1212" s="9"/>
      <c r="T1212" s="9"/>
      <c r="U1212" s="51"/>
      <c r="V1212" s="9" t="s">
        <v>955</v>
      </c>
      <c r="W1212" s="62" t="s">
        <v>158</v>
      </c>
      <c r="X1212" s="9" t="s">
        <v>1246</v>
      </c>
      <c r="Y1212" s="62"/>
    </row>
    <row r="1213" s="46" customFormat="1" ht="24" spans="1:25">
      <c r="A1213" s="51">
        <v>1206</v>
      </c>
      <c r="B1213" s="62" t="s">
        <v>950</v>
      </c>
      <c r="C1213" s="62" t="s">
        <v>993</v>
      </c>
      <c r="D1213" s="62" t="s">
        <v>1349</v>
      </c>
      <c r="E1213" s="62" t="s">
        <v>1291</v>
      </c>
      <c r="F1213" s="62">
        <v>44</v>
      </c>
      <c r="G1213" s="62">
        <v>300</v>
      </c>
      <c r="H1213" s="62">
        <v>300</v>
      </c>
      <c r="I1213" s="62">
        <v>115.211065</v>
      </c>
      <c r="J1213" s="9">
        <v>22.886552</v>
      </c>
      <c r="K1213" s="9" t="s">
        <v>158</v>
      </c>
      <c r="L1213" s="9" t="s">
        <v>158</v>
      </c>
      <c r="M1213" s="9"/>
      <c r="N1213" s="9"/>
      <c r="O1213" s="9"/>
      <c r="P1213" s="9" t="s">
        <v>1582</v>
      </c>
      <c r="Q1213" s="9" t="s">
        <v>1092</v>
      </c>
      <c r="R1213" s="9"/>
      <c r="S1213" s="9"/>
      <c r="T1213" s="9"/>
      <c r="U1213" s="51"/>
      <c r="V1213" s="9" t="s">
        <v>955</v>
      </c>
      <c r="W1213" s="62" t="s">
        <v>236</v>
      </c>
      <c r="X1213" s="9" t="s">
        <v>1246</v>
      </c>
      <c r="Y1213" s="62"/>
    </row>
    <row r="1214" s="46" customFormat="1" ht="24" spans="1:25">
      <c r="A1214" s="51">
        <v>1207</v>
      </c>
      <c r="B1214" s="62" t="s">
        <v>950</v>
      </c>
      <c r="C1214" s="62" t="s">
        <v>993</v>
      </c>
      <c r="D1214" s="62" t="s">
        <v>1349</v>
      </c>
      <c r="E1214" s="62" t="s">
        <v>1706</v>
      </c>
      <c r="F1214" s="62">
        <v>101</v>
      </c>
      <c r="G1214" s="62">
        <v>603</v>
      </c>
      <c r="H1214" s="62">
        <v>735</v>
      </c>
      <c r="I1214" s="62">
        <v>115.481194</v>
      </c>
      <c r="J1214" s="9">
        <v>23.110493</v>
      </c>
      <c r="K1214" s="9" t="s">
        <v>151</v>
      </c>
      <c r="L1214" s="9" t="s">
        <v>158</v>
      </c>
      <c r="M1214" s="9"/>
      <c r="N1214" s="9"/>
      <c r="O1214" s="9"/>
      <c r="P1214" s="9" t="s">
        <v>1555</v>
      </c>
      <c r="Q1214" s="9" t="s">
        <v>1092</v>
      </c>
      <c r="R1214" s="9"/>
      <c r="S1214" s="9"/>
      <c r="T1214" s="9"/>
      <c r="U1214" s="51"/>
      <c r="V1214" s="9" t="s">
        <v>955</v>
      </c>
      <c r="W1214" s="62" t="s">
        <v>409</v>
      </c>
      <c r="X1214" s="9" t="s">
        <v>1246</v>
      </c>
      <c r="Y1214" s="62"/>
    </row>
    <row r="1215" s="46" customFormat="1" ht="24" spans="1:25">
      <c r="A1215" s="51">
        <v>1208</v>
      </c>
      <c r="B1215" s="62" t="s">
        <v>950</v>
      </c>
      <c r="C1215" s="62" t="s">
        <v>993</v>
      </c>
      <c r="D1215" s="62" t="s">
        <v>1349</v>
      </c>
      <c r="E1215" s="62" t="s">
        <v>1707</v>
      </c>
      <c r="F1215" s="62">
        <v>51</v>
      </c>
      <c r="G1215" s="62">
        <v>435</v>
      </c>
      <c r="H1215" s="62">
        <v>393</v>
      </c>
      <c r="I1215" s="62">
        <v>115.485109</v>
      </c>
      <c r="J1215" s="9">
        <v>23.115186</v>
      </c>
      <c r="K1215" s="9" t="s">
        <v>158</v>
      </c>
      <c r="L1215" s="9" t="s">
        <v>158</v>
      </c>
      <c r="M1215" s="9"/>
      <c r="N1215" s="9"/>
      <c r="O1215" s="9"/>
      <c r="P1215" s="9" t="s">
        <v>1555</v>
      </c>
      <c r="Q1215" s="9" t="s">
        <v>1092</v>
      </c>
      <c r="R1215" s="9"/>
      <c r="S1215" s="9"/>
      <c r="T1215" s="9"/>
      <c r="U1215" s="51"/>
      <c r="V1215" s="9" t="s">
        <v>955</v>
      </c>
      <c r="W1215" s="62" t="s">
        <v>236</v>
      </c>
      <c r="X1215" s="9" t="s">
        <v>1246</v>
      </c>
      <c r="Y1215" s="62"/>
    </row>
    <row r="1216" s="46" customFormat="1" ht="36" spans="1:25">
      <c r="A1216" s="51">
        <v>1209</v>
      </c>
      <c r="B1216" s="62" t="s">
        <v>950</v>
      </c>
      <c r="C1216" s="62" t="s">
        <v>993</v>
      </c>
      <c r="D1216" s="62" t="s">
        <v>1708</v>
      </c>
      <c r="E1216" s="62" t="s">
        <v>1709</v>
      </c>
      <c r="F1216" s="62">
        <v>27</v>
      </c>
      <c r="G1216" s="62">
        <v>173</v>
      </c>
      <c r="H1216" s="62">
        <v>30</v>
      </c>
      <c r="I1216" s="62">
        <v>115.453236</v>
      </c>
      <c r="J1216" s="9">
        <v>23.112145</v>
      </c>
      <c r="K1216" s="9" t="s">
        <v>236</v>
      </c>
      <c r="L1216" s="9" t="s">
        <v>236</v>
      </c>
      <c r="M1216" s="9"/>
      <c r="N1216" s="9"/>
      <c r="O1216" s="9"/>
      <c r="P1216" s="9"/>
      <c r="Q1216" s="9"/>
      <c r="R1216" s="9" t="s">
        <v>1539</v>
      </c>
      <c r="S1216" s="9" t="s">
        <v>1540</v>
      </c>
      <c r="T1216" s="9" t="s">
        <v>1541</v>
      </c>
      <c r="U1216" s="51"/>
      <c r="V1216" s="9" t="s">
        <v>955</v>
      </c>
      <c r="W1216" s="62" t="s">
        <v>236</v>
      </c>
      <c r="X1216" s="57" t="s">
        <v>237</v>
      </c>
      <c r="Y1216" s="62"/>
    </row>
    <row r="1217" s="46" customFormat="1" ht="36" spans="1:25">
      <c r="A1217" s="51">
        <v>1210</v>
      </c>
      <c r="B1217" s="62" t="s">
        <v>950</v>
      </c>
      <c r="C1217" s="62" t="s">
        <v>993</v>
      </c>
      <c r="D1217" s="62" t="s">
        <v>1708</v>
      </c>
      <c r="E1217" s="62" t="s">
        <v>1710</v>
      </c>
      <c r="F1217" s="62">
        <v>79</v>
      </c>
      <c r="G1217" s="62">
        <v>498</v>
      </c>
      <c r="H1217" s="62">
        <v>80</v>
      </c>
      <c r="I1217" s="62">
        <v>115.47578</v>
      </c>
      <c r="J1217" s="9">
        <v>23.099808</v>
      </c>
      <c r="K1217" s="9" t="s">
        <v>236</v>
      </c>
      <c r="L1217" s="9" t="s">
        <v>236</v>
      </c>
      <c r="M1217" s="9"/>
      <c r="N1217" s="9"/>
      <c r="O1217" s="9"/>
      <c r="P1217" s="9"/>
      <c r="Q1217" s="9"/>
      <c r="R1217" s="9" t="s">
        <v>1539</v>
      </c>
      <c r="S1217" s="9" t="s">
        <v>1540</v>
      </c>
      <c r="T1217" s="9" t="s">
        <v>1541</v>
      </c>
      <c r="U1217" s="51"/>
      <c r="V1217" s="9" t="s">
        <v>955</v>
      </c>
      <c r="W1217" s="62" t="s">
        <v>236</v>
      </c>
      <c r="X1217" s="57" t="s">
        <v>237</v>
      </c>
      <c r="Y1217" s="62"/>
    </row>
    <row r="1218" s="46" customFormat="1" ht="36" spans="1:25">
      <c r="A1218" s="51">
        <v>1211</v>
      </c>
      <c r="B1218" s="62" t="s">
        <v>950</v>
      </c>
      <c r="C1218" s="62" t="s">
        <v>993</v>
      </c>
      <c r="D1218" s="62" t="s">
        <v>1708</v>
      </c>
      <c r="E1218" s="62" t="s">
        <v>1711</v>
      </c>
      <c r="F1218" s="62">
        <v>44</v>
      </c>
      <c r="G1218" s="62">
        <v>317</v>
      </c>
      <c r="H1218" s="62">
        <v>70</v>
      </c>
      <c r="I1218" s="62">
        <v>115.456181</v>
      </c>
      <c r="J1218" s="9">
        <v>23.120362</v>
      </c>
      <c r="K1218" s="9" t="s">
        <v>236</v>
      </c>
      <c r="L1218" s="9" t="s">
        <v>236</v>
      </c>
      <c r="M1218" s="9"/>
      <c r="N1218" s="9"/>
      <c r="O1218" s="9"/>
      <c r="P1218" s="9"/>
      <c r="Q1218" s="9"/>
      <c r="R1218" s="9" t="s">
        <v>1539</v>
      </c>
      <c r="S1218" s="9" t="s">
        <v>1540</v>
      </c>
      <c r="T1218" s="9" t="s">
        <v>1541</v>
      </c>
      <c r="U1218" s="51"/>
      <c r="V1218" s="9" t="s">
        <v>955</v>
      </c>
      <c r="W1218" s="62" t="s">
        <v>236</v>
      </c>
      <c r="X1218" s="57" t="s">
        <v>237</v>
      </c>
      <c r="Y1218" s="62"/>
    </row>
    <row r="1219" s="46" customFormat="1" ht="36" spans="1:25">
      <c r="A1219" s="51">
        <v>1212</v>
      </c>
      <c r="B1219" s="62" t="s">
        <v>950</v>
      </c>
      <c r="C1219" s="62" t="s">
        <v>993</v>
      </c>
      <c r="D1219" s="62" t="s">
        <v>1708</v>
      </c>
      <c r="E1219" s="62" t="s">
        <v>1712</v>
      </c>
      <c r="F1219" s="62">
        <v>48</v>
      </c>
      <c r="G1219" s="62">
        <v>236</v>
      </c>
      <c r="H1219" s="62">
        <v>50</v>
      </c>
      <c r="I1219" s="62">
        <v>115.304861</v>
      </c>
      <c r="J1219" s="9">
        <v>23.14328</v>
      </c>
      <c r="K1219" s="9" t="s">
        <v>236</v>
      </c>
      <c r="L1219" s="9" t="s">
        <v>236</v>
      </c>
      <c r="M1219" s="9"/>
      <c r="N1219" s="9"/>
      <c r="O1219" s="9"/>
      <c r="P1219" s="9"/>
      <c r="Q1219" s="9"/>
      <c r="R1219" s="9" t="s">
        <v>1539</v>
      </c>
      <c r="S1219" s="9" t="s">
        <v>1540</v>
      </c>
      <c r="T1219" s="9" t="s">
        <v>1541</v>
      </c>
      <c r="U1219" s="51"/>
      <c r="V1219" s="9" t="s">
        <v>955</v>
      </c>
      <c r="W1219" s="62" t="s">
        <v>236</v>
      </c>
      <c r="X1219" s="57" t="s">
        <v>237</v>
      </c>
      <c r="Y1219" s="62"/>
    </row>
    <row r="1220" s="46" customFormat="1" ht="36" spans="1:25">
      <c r="A1220" s="51">
        <v>1213</v>
      </c>
      <c r="B1220" s="62" t="s">
        <v>950</v>
      </c>
      <c r="C1220" s="62" t="s">
        <v>993</v>
      </c>
      <c r="D1220" s="62" t="s">
        <v>994</v>
      </c>
      <c r="E1220" s="62" t="s">
        <v>1713</v>
      </c>
      <c r="F1220" s="62">
        <v>55</v>
      </c>
      <c r="G1220" s="62">
        <v>479</v>
      </c>
      <c r="H1220" s="62">
        <v>30</v>
      </c>
      <c r="I1220" s="62">
        <v>115.479013</v>
      </c>
      <c r="J1220" s="9">
        <v>23.055386</v>
      </c>
      <c r="K1220" s="9" t="s">
        <v>236</v>
      </c>
      <c r="L1220" s="9" t="s">
        <v>236</v>
      </c>
      <c r="M1220" s="9"/>
      <c r="N1220" s="9"/>
      <c r="O1220" s="9"/>
      <c r="P1220" s="9"/>
      <c r="Q1220" s="9"/>
      <c r="R1220" s="9" t="s">
        <v>1539</v>
      </c>
      <c r="S1220" s="9" t="s">
        <v>1540</v>
      </c>
      <c r="T1220" s="9" t="s">
        <v>1541</v>
      </c>
      <c r="U1220" s="51"/>
      <c r="V1220" s="9" t="s">
        <v>955</v>
      </c>
      <c r="W1220" s="62" t="s">
        <v>236</v>
      </c>
      <c r="X1220" s="57" t="s">
        <v>237</v>
      </c>
      <c r="Y1220" s="62"/>
    </row>
    <row r="1221" s="46" customFormat="1" ht="36" spans="1:25">
      <c r="A1221" s="51">
        <v>1214</v>
      </c>
      <c r="B1221" s="62" t="s">
        <v>950</v>
      </c>
      <c r="C1221" s="62" t="s">
        <v>993</v>
      </c>
      <c r="D1221" s="62" t="s">
        <v>994</v>
      </c>
      <c r="E1221" s="62" t="s">
        <v>1714</v>
      </c>
      <c r="F1221" s="62">
        <v>47</v>
      </c>
      <c r="G1221" s="62">
        <v>350</v>
      </c>
      <c r="H1221" s="62">
        <v>30</v>
      </c>
      <c r="I1221" s="62">
        <v>115.448818</v>
      </c>
      <c r="J1221" s="9">
        <v>23.038333</v>
      </c>
      <c r="K1221" s="9" t="s">
        <v>236</v>
      </c>
      <c r="L1221" s="9" t="s">
        <v>236</v>
      </c>
      <c r="M1221" s="9"/>
      <c r="N1221" s="9"/>
      <c r="O1221" s="9"/>
      <c r="P1221" s="9"/>
      <c r="Q1221" s="9"/>
      <c r="R1221" s="9" t="s">
        <v>1539</v>
      </c>
      <c r="S1221" s="9" t="s">
        <v>1540</v>
      </c>
      <c r="T1221" s="9" t="s">
        <v>1541</v>
      </c>
      <c r="U1221" s="51"/>
      <c r="V1221" s="9" t="s">
        <v>955</v>
      </c>
      <c r="W1221" s="62" t="s">
        <v>236</v>
      </c>
      <c r="X1221" s="57" t="s">
        <v>237</v>
      </c>
      <c r="Y1221" s="62"/>
    </row>
    <row r="1222" s="46" customFormat="1" ht="24" spans="1:25">
      <c r="A1222" s="51">
        <v>1215</v>
      </c>
      <c r="B1222" s="62" t="s">
        <v>950</v>
      </c>
      <c r="C1222" s="62" t="s">
        <v>993</v>
      </c>
      <c r="D1222" s="62" t="s">
        <v>1084</v>
      </c>
      <c r="E1222" s="62" t="s">
        <v>1715</v>
      </c>
      <c r="F1222" s="62">
        <v>58</v>
      </c>
      <c r="G1222" s="62">
        <v>385</v>
      </c>
      <c r="H1222" s="62">
        <v>150</v>
      </c>
      <c r="I1222" s="62">
        <v>115.495265</v>
      </c>
      <c r="J1222" s="9">
        <v>23.062694</v>
      </c>
      <c r="K1222" s="9" t="s">
        <v>236</v>
      </c>
      <c r="L1222" s="9" t="s">
        <v>158</v>
      </c>
      <c r="M1222" s="9"/>
      <c r="N1222" s="9"/>
      <c r="O1222" s="9"/>
      <c r="P1222" s="9" t="s">
        <v>1557</v>
      </c>
      <c r="Q1222" s="9" t="s">
        <v>1092</v>
      </c>
      <c r="R1222" s="9"/>
      <c r="S1222" s="9"/>
      <c r="T1222" s="9"/>
      <c r="U1222" s="51"/>
      <c r="V1222" s="9" t="s">
        <v>955</v>
      </c>
      <c r="W1222" s="62" t="s">
        <v>236</v>
      </c>
      <c r="X1222" s="9" t="s">
        <v>1246</v>
      </c>
      <c r="Y1222" s="62"/>
    </row>
    <row r="1223" s="46" customFormat="1" ht="24" spans="1:25">
      <c r="A1223" s="51">
        <v>1216</v>
      </c>
      <c r="B1223" s="62" t="s">
        <v>950</v>
      </c>
      <c r="C1223" s="62" t="s">
        <v>993</v>
      </c>
      <c r="D1223" s="62" t="s">
        <v>1084</v>
      </c>
      <c r="E1223" s="62" t="s">
        <v>1467</v>
      </c>
      <c r="F1223" s="62">
        <v>42</v>
      </c>
      <c r="G1223" s="62">
        <v>285</v>
      </c>
      <c r="H1223" s="62">
        <v>120</v>
      </c>
      <c r="I1223" s="62">
        <v>115.432018</v>
      </c>
      <c r="J1223" s="9">
        <v>23.158345</v>
      </c>
      <c r="K1223" s="9" t="s">
        <v>236</v>
      </c>
      <c r="L1223" s="9" t="s">
        <v>158</v>
      </c>
      <c r="M1223" s="9"/>
      <c r="N1223" s="9"/>
      <c r="O1223" s="9"/>
      <c r="P1223" s="9" t="s">
        <v>1578</v>
      </c>
      <c r="Q1223" s="9" t="s">
        <v>1092</v>
      </c>
      <c r="R1223" s="9"/>
      <c r="S1223" s="9"/>
      <c r="T1223" s="9"/>
      <c r="U1223" s="51"/>
      <c r="V1223" s="9" t="s">
        <v>955</v>
      </c>
      <c r="W1223" s="62" t="s">
        <v>236</v>
      </c>
      <c r="X1223" s="9" t="s">
        <v>1246</v>
      </c>
      <c r="Y1223" s="62"/>
    </row>
    <row r="1224" s="46" customFormat="1" ht="24" spans="1:25">
      <c r="A1224" s="51">
        <v>1217</v>
      </c>
      <c r="B1224" s="62" t="s">
        <v>950</v>
      </c>
      <c r="C1224" s="62" t="s">
        <v>993</v>
      </c>
      <c r="D1224" s="62" t="s">
        <v>1084</v>
      </c>
      <c r="E1224" s="62" t="s">
        <v>1617</v>
      </c>
      <c r="F1224" s="62">
        <v>62</v>
      </c>
      <c r="G1224" s="62">
        <v>420</v>
      </c>
      <c r="H1224" s="62">
        <v>200</v>
      </c>
      <c r="I1224" s="62">
        <v>115.218169</v>
      </c>
      <c r="J1224" s="9">
        <v>22.983586</v>
      </c>
      <c r="K1224" s="9" t="s">
        <v>236</v>
      </c>
      <c r="L1224" s="9" t="s">
        <v>158</v>
      </c>
      <c r="M1224" s="9"/>
      <c r="N1224" s="9"/>
      <c r="O1224" s="9"/>
      <c r="P1224" s="9" t="s">
        <v>1557</v>
      </c>
      <c r="Q1224" s="9" t="s">
        <v>1092</v>
      </c>
      <c r="R1224" s="9"/>
      <c r="S1224" s="9"/>
      <c r="T1224" s="9"/>
      <c r="U1224" s="51"/>
      <c r="V1224" s="9" t="s">
        <v>955</v>
      </c>
      <c r="W1224" s="62" t="s">
        <v>236</v>
      </c>
      <c r="X1224" s="9" t="s">
        <v>1246</v>
      </c>
      <c r="Y1224" s="62"/>
    </row>
    <row r="1225" s="46" customFormat="1" ht="24" spans="1:25">
      <c r="A1225" s="51">
        <v>1218</v>
      </c>
      <c r="B1225" s="62" t="s">
        <v>950</v>
      </c>
      <c r="C1225" s="62" t="s">
        <v>993</v>
      </c>
      <c r="D1225" s="62" t="s">
        <v>1084</v>
      </c>
      <c r="E1225" s="62" t="s">
        <v>1716</v>
      </c>
      <c r="F1225" s="62">
        <v>133</v>
      </c>
      <c r="G1225" s="62">
        <v>756</v>
      </c>
      <c r="H1225" s="62">
        <v>150</v>
      </c>
      <c r="I1225" s="62">
        <v>115.50973892</v>
      </c>
      <c r="J1225" s="9">
        <v>23.05475809</v>
      </c>
      <c r="K1225" s="9" t="s">
        <v>236</v>
      </c>
      <c r="L1225" s="9" t="s">
        <v>158</v>
      </c>
      <c r="M1225" s="9"/>
      <c r="N1225" s="9"/>
      <c r="O1225" s="9"/>
      <c r="P1225" s="9" t="s">
        <v>1578</v>
      </c>
      <c r="Q1225" s="9" t="s">
        <v>1092</v>
      </c>
      <c r="R1225" s="9"/>
      <c r="S1225" s="9"/>
      <c r="T1225" s="9"/>
      <c r="U1225" s="51"/>
      <c r="V1225" s="9" t="s">
        <v>955</v>
      </c>
      <c r="W1225" s="62" t="s">
        <v>236</v>
      </c>
      <c r="X1225" s="9" t="s">
        <v>1246</v>
      </c>
      <c r="Y1225" s="62"/>
    </row>
    <row r="1226" s="46" customFormat="1" ht="24" spans="1:25">
      <c r="A1226" s="51">
        <v>1219</v>
      </c>
      <c r="B1226" s="62" t="s">
        <v>950</v>
      </c>
      <c r="C1226" s="62" t="s">
        <v>993</v>
      </c>
      <c r="D1226" s="62" t="s">
        <v>1178</v>
      </c>
      <c r="E1226" s="62" t="s">
        <v>1717</v>
      </c>
      <c r="F1226" s="62">
        <v>100</v>
      </c>
      <c r="G1226" s="62">
        <v>648</v>
      </c>
      <c r="H1226" s="62">
        <v>98</v>
      </c>
      <c r="I1226" s="62">
        <v>115.471421</v>
      </c>
      <c r="J1226" s="9">
        <v>23.071599</v>
      </c>
      <c r="K1226" s="9" t="s">
        <v>236</v>
      </c>
      <c r="L1226" s="9" t="s">
        <v>158</v>
      </c>
      <c r="M1226" s="9"/>
      <c r="N1226" s="9"/>
      <c r="O1226" s="9"/>
      <c r="P1226" s="9" t="s">
        <v>1578</v>
      </c>
      <c r="Q1226" s="9" t="s">
        <v>1092</v>
      </c>
      <c r="R1226" s="9"/>
      <c r="S1226" s="9"/>
      <c r="T1226" s="9"/>
      <c r="U1226" s="51"/>
      <c r="V1226" s="9" t="s">
        <v>955</v>
      </c>
      <c r="W1226" s="62" t="s">
        <v>236</v>
      </c>
      <c r="X1226" s="9" t="s">
        <v>1246</v>
      </c>
      <c r="Y1226" s="62"/>
    </row>
    <row r="1227" s="46" customFormat="1" ht="24" spans="1:25">
      <c r="A1227" s="51">
        <v>1220</v>
      </c>
      <c r="B1227" s="62" t="s">
        <v>950</v>
      </c>
      <c r="C1227" s="62" t="s">
        <v>993</v>
      </c>
      <c r="D1227" s="62" t="s">
        <v>1178</v>
      </c>
      <c r="E1227" s="62" t="s">
        <v>1718</v>
      </c>
      <c r="F1227" s="62">
        <v>50</v>
      </c>
      <c r="G1227" s="62">
        <v>398</v>
      </c>
      <c r="H1227" s="62">
        <v>277</v>
      </c>
      <c r="I1227" s="62">
        <v>115.460491</v>
      </c>
      <c r="J1227" s="9">
        <v>23.073215</v>
      </c>
      <c r="K1227" s="9" t="s">
        <v>158</v>
      </c>
      <c r="L1227" s="9" t="s">
        <v>158</v>
      </c>
      <c r="M1227" s="9"/>
      <c r="N1227" s="9"/>
      <c r="O1227" s="9"/>
      <c r="P1227" s="9" t="s">
        <v>1578</v>
      </c>
      <c r="Q1227" s="9" t="s">
        <v>1092</v>
      </c>
      <c r="R1227" s="9"/>
      <c r="S1227" s="9"/>
      <c r="T1227" s="9"/>
      <c r="U1227" s="51"/>
      <c r="V1227" s="9" t="s">
        <v>955</v>
      </c>
      <c r="W1227" s="62" t="s">
        <v>236</v>
      </c>
      <c r="X1227" s="9" t="s">
        <v>1246</v>
      </c>
      <c r="Y1227" s="62"/>
    </row>
    <row r="1228" s="46" customFormat="1" ht="24" spans="1:25">
      <c r="A1228" s="51">
        <v>1221</v>
      </c>
      <c r="B1228" s="62" t="s">
        <v>950</v>
      </c>
      <c r="C1228" s="62" t="s">
        <v>993</v>
      </c>
      <c r="D1228" s="62" t="s">
        <v>1178</v>
      </c>
      <c r="E1228" s="62" t="s">
        <v>1719</v>
      </c>
      <c r="F1228" s="62">
        <v>45</v>
      </c>
      <c r="G1228" s="62">
        <v>320</v>
      </c>
      <c r="H1228" s="62">
        <v>266</v>
      </c>
      <c r="I1228" s="62">
        <v>115.449283</v>
      </c>
      <c r="J1228" s="9">
        <v>23.074984</v>
      </c>
      <c r="K1228" s="9" t="s">
        <v>158</v>
      </c>
      <c r="L1228" s="9" t="s">
        <v>158</v>
      </c>
      <c r="M1228" s="9"/>
      <c r="N1228" s="9"/>
      <c r="O1228" s="9"/>
      <c r="P1228" s="9" t="s">
        <v>1578</v>
      </c>
      <c r="Q1228" s="9" t="s">
        <v>1092</v>
      </c>
      <c r="R1228" s="9"/>
      <c r="S1228" s="9"/>
      <c r="T1228" s="9"/>
      <c r="U1228" s="51"/>
      <c r="V1228" s="9" t="s">
        <v>955</v>
      </c>
      <c r="W1228" s="62" t="s">
        <v>236</v>
      </c>
      <c r="X1228" s="9" t="s">
        <v>1246</v>
      </c>
      <c r="Y1228" s="62"/>
    </row>
    <row r="1229" s="46" customFormat="1" ht="24" spans="1:25">
      <c r="A1229" s="51">
        <v>1222</v>
      </c>
      <c r="B1229" s="62" t="s">
        <v>950</v>
      </c>
      <c r="C1229" s="62" t="s">
        <v>993</v>
      </c>
      <c r="D1229" s="62" t="s">
        <v>1178</v>
      </c>
      <c r="E1229" s="62" t="s">
        <v>1114</v>
      </c>
      <c r="F1229" s="62">
        <v>26</v>
      </c>
      <c r="G1229" s="62">
        <v>220</v>
      </c>
      <c r="H1229" s="62">
        <v>209</v>
      </c>
      <c r="I1229" s="62">
        <v>115.363074</v>
      </c>
      <c r="J1229" s="9">
        <v>23.057377</v>
      </c>
      <c r="K1229" s="9" t="s">
        <v>158</v>
      </c>
      <c r="L1229" s="9" t="s">
        <v>158</v>
      </c>
      <c r="M1229" s="9"/>
      <c r="N1229" s="9"/>
      <c r="O1229" s="9"/>
      <c r="P1229" s="9" t="s">
        <v>1578</v>
      </c>
      <c r="Q1229" s="9" t="s">
        <v>1092</v>
      </c>
      <c r="R1229" s="9"/>
      <c r="S1229" s="9"/>
      <c r="T1229" s="9"/>
      <c r="U1229" s="51"/>
      <c r="V1229" s="9" t="s">
        <v>955</v>
      </c>
      <c r="W1229" s="62" t="s">
        <v>236</v>
      </c>
      <c r="X1229" s="9" t="s">
        <v>1246</v>
      </c>
      <c r="Y1229" s="62"/>
    </row>
    <row r="1230" s="46" customFormat="1" ht="24" spans="1:25">
      <c r="A1230" s="51">
        <v>1223</v>
      </c>
      <c r="B1230" s="62" t="s">
        <v>950</v>
      </c>
      <c r="C1230" s="62" t="s">
        <v>993</v>
      </c>
      <c r="D1230" s="62" t="s">
        <v>1178</v>
      </c>
      <c r="E1230" s="62" t="s">
        <v>1720</v>
      </c>
      <c r="F1230" s="62">
        <v>40</v>
      </c>
      <c r="G1230" s="62">
        <v>354</v>
      </c>
      <c r="H1230" s="62">
        <v>101</v>
      </c>
      <c r="I1230" s="62">
        <v>115.462172</v>
      </c>
      <c r="J1230" s="9">
        <v>23.090338</v>
      </c>
      <c r="K1230" s="9" t="s">
        <v>236</v>
      </c>
      <c r="L1230" s="9" t="s">
        <v>158</v>
      </c>
      <c r="M1230" s="9"/>
      <c r="N1230" s="9"/>
      <c r="O1230" s="9"/>
      <c r="P1230" s="9" t="s">
        <v>1578</v>
      </c>
      <c r="Q1230" s="9" t="s">
        <v>1092</v>
      </c>
      <c r="R1230" s="9"/>
      <c r="S1230" s="9"/>
      <c r="T1230" s="9"/>
      <c r="U1230" s="51"/>
      <c r="V1230" s="9" t="s">
        <v>955</v>
      </c>
      <c r="W1230" s="62" t="s">
        <v>236</v>
      </c>
      <c r="X1230" s="9" t="s">
        <v>1246</v>
      </c>
      <c r="Y1230" s="62"/>
    </row>
    <row r="1231" s="46" customFormat="1" ht="36" spans="1:25">
      <c r="A1231" s="51">
        <v>1224</v>
      </c>
      <c r="B1231" s="62" t="s">
        <v>950</v>
      </c>
      <c r="C1231" s="62" t="s">
        <v>993</v>
      </c>
      <c r="D1231" s="62" t="s">
        <v>1085</v>
      </c>
      <c r="E1231" s="62" t="s">
        <v>1721</v>
      </c>
      <c r="F1231" s="62">
        <v>20</v>
      </c>
      <c r="G1231" s="62">
        <v>209</v>
      </c>
      <c r="H1231" s="62">
        <v>13</v>
      </c>
      <c r="I1231" s="62">
        <v>115.448048</v>
      </c>
      <c r="J1231" s="9">
        <v>23.095703</v>
      </c>
      <c r="K1231" s="9" t="s">
        <v>236</v>
      </c>
      <c r="L1231" s="9" t="s">
        <v>236</v>
      </c>
      <c r="M1231" s="9"/>
      <c r="N1231" s="9"/>
      <c r="O1231" s="9"/>
      <c r="P1231" s="9"/>
      <c r="Q1231" s="9"/>
      <c r="R1231" s="9" t="s">
        <v>1539</v>
      </c>
      <c r="S1231" s="9" t="s">
        <v>1540</v>
      </c>
      <c r="T1231" s="9" t="s">
        <v>1552</v>
      </c>
      <c r="U1231" s="51"/>
      <c r="V1231" s="9" t="s">
        <v>955</v>
      </c>
      <c r="W1231" s="62" t="s">
        <v>236</v>
      </c>
      <c r="X1231" s="57" t="s">
        <v>237</v>
      </c>
      <c r="Y1231" s="62"/>
    </row>
    <row r="1232" s="46" customFormat="1" ht="24" spans="1:25">
      <c r="A1232" s="51">
        <v>1225</v>
      </c>
      <c r="B1232" s="62" t="s">
        <v>950</v>
      </c>
      <c r="C1232" s="62" t="s">
        <v>993</v>
      </c>
      <c r="D1232" s="62" t="s">
        <v>1085</v>
      </c>
      <c r="E1232" s="62" t="s">
        <v>1722</v>
      </c>
      <c r="F1232" s="62">
        <v>63</v>
      </c>
      <c r="G1232" s="62">
        <v>415</v>
      </c>
      <c r="H1232" s="62">
        <v>85</v>
      </c>
      <c r="I1232" s="62">
        <v>115.464682</v>
      </c>
      <c r="J1232" s="9">
        <v>23.097495</v>
      </c>
      <c r="K1232" s="9" t="s">
        <v>151</v>
      </c>
      <c r="L1232" s="9" t="s">
        <v>158</v>
      </c>
      <c r="M1232" s="9"/>
      <c r="N1232" s="9"/>
      <c r="O1232" s="9"/>
      <c r="P1232" s="9" t="s">
        <v>1555</v>
      </c>
      <c r="Q1232" s="9" t="s">
        <v>1092</v>
      </c>
      <c r="R1232" s="9"/>
      <c r="S1232" s="9"/>
      <c r="T1232" s="9"/>
      <c r="U1232" s="51"/>
      <c r="V1232" s="9" t="s">
        <v>955</v>
      </c>
      <c r="W1232" s="62" t="s">
        <v>236</v>
      </c>
      <c r="X1232" s="9" t="s">
        <v>1246</v>
      </c>
      <c r="Y1232" s="62"/>
    </row>
    <row r="1233" s="46" customFormat="1" ht="24" spans="1:25">
      <c r="A1233" s="51">
        <v>1226</v>
      </c>
      <c r="B1233" s="62" t="s">
        <v>950</v>
      </c>
      <c r="C1233" s="62" t="s">
        <v>993</v>
      </c>
      <c r="D1233" s="62" t="s">
        <v>1085</v>
      </c>
      <c r="E1233" s="62" t="s">
        <v>1723</v>
      </c>
      <c r="F1233" s="62">
        <v>77</v>
      </c>
      <c r="G1233" s="62">
        <v>470</v>
      </c>
      <c r="H1233" s="62">
        <v>75</v>
      </c>
      <c r="I1233" s="62">
        <v>115.447675</v>
      </c>
      <c r="J1233" s="9">
        <v>23.115981</v>
      </c>
      <c r="K1233" s="9" t="s">
        <v>151</v>
      </c>
      <c r="L1233" s="9" t="s">
        <v>158</v>
      </c>
      <c r="M1233" s="9"/>
      <c r="N1233" s="9"/>
      <c r="O1233" s="9"/>
      <c r="P1233" s="9" t="s">
        <v>1555</v>
      </c>
      <c r="Q1233" s="9" t="s">
        <v>1092</v>
      </c>
      <c r="R1233" s="9"/>
      <c r="S1233" s="9"/>
      <c r="T1233" s="9"/>
      <c r="U1233" s="51"/>
      <c r="V1233" s="9" t="s">
        <v>955</v>
      </c>
      <c r="W1233" s="62" t="s">
        <v>236</v>
      </c>
      <c r="X1233" s="9" t="s">
        <v>1246</v>
      </c>
      <c r="Y1233" s="62"/>
    </row>
    <row r="1234" s="46" customFormat="1" ht="24" spans="1:25">
      <c r="A1234" s="51">
        <v>1227</v>
      </c>
      <c r="B1234" s="62" t="s">
        <v>950</v>
      </c>
      <c r="C1234" s="62" t="s">
        <v>993</v>
      </c>
      <c r="D1234" s="62" t="s">
        <v>1085</v>
      </c>
      <c r="E1234" s="62" t="s">
        <v>1724</v>
      </c>
      <c r="F1234" s="62">
        <v>102</v>
      </c>
      <c r="G1234" s="62">
        <v>565</v>
      </c>
      <c r="H1234" s="62">
        <v>113</v>
      </c>
      <c r="I1234" s="62">
        <v>115.437993</v>
      </c>
      <c r="J1234" s="9">
        <v>23.115513</v>
      </c>
      <c r="K1234" s="9" t="s">
        <v>236</v>
      </c>
      <c r="L1234" s="9" t="s">
        <v>158</v>
      </c>
      <c r="M1234" s="9"/>
      <c r="N1234" s="9"/>
      <c r="O1234" s="9"/>
      <c r="P1234" s="9" t="s">
        <v>1578</v>
      </c>
      <c r="Q1234" s="9" t="s">
        <v>1092</v>
      </c>
      <c r="R1234" s="9"/>
      <c r="S1234" s="9"/>
      <c r="T1234" s="9"/>
      <c r="U1234" s="51"/>
      <c r="V1234" s="9" t="s">
        <v>955</v>
      </c>
      <c r="W1234" s="62" t="s">
        <v>236</v>
      </c>
      <c r="X1234" s="9" t="s">
        <v>1246</v>
      </c>
      <c r="Y1234" s="62"/>
    </row>
    <row r="1235" s="46" customFormat="1" ht="36" spans="1:25">
      <c r="A1235" s="51">
        <v>1228</v>
      </c>
      <c r="B1235" s="62" t="s">
        <v>950</v>
      </c>
      <c r="C1235" s="62" t="s">
        <v>993</v>
      </c>
      <c r="D1235" s="62" t="s">
        <v>1725</v>
      </c>
      <c r="E1235" s="62" t="s">
        <v>1726</v>
      </c>
      <c r="F1235" s="62">
        <v>25</v>
      </c>
      <c r="G1235" s="62">
        <v>165</v>
      </c>
      <c r="H1235" s="62">
        <v>16</v>
      </c>
      <c r="I1235" s="9">
        <v>115.477654</v>
      </c>
      <c r="J1235" s="9">
        <v>23.02951</v>
      </c>
      <c r="K1235" s="9" t="s">
        <v>236</v>
      </c>
      <c r="L1235" s="9" t="s">
        <v>236</v>
      </c>
      <c r="M1235" s="9"/>
      <c r="N1235" s="9"/>
      <c r="O1235" s="9"/>
      <c r="P1235" s="9"/>
      <c r="Q1235" s="9"/>
      <c r="R1235" s="9" t="s">
        <v>1539</v>
      </c>
      <c r="S1235" s="9" t="s">
        <v>1540</v>
      </c>
      <c r="T1235" s="9" t="s">
        <v>1552</v>
      </c>
      <c r="U1235" s="51"/>
      <c r="V1235" s="9" t="s">
        <v>955</v>
      </c>
      <c r="W1235" s="62" t="s">
        <v>236</v>
      </c>
      <c r="X1235" s="57" t="s">
        <v>237</v>
      </c>
      <c r="Y1235" s="62"/>
    </row>
    <row r="1236" s="46" customFormat="1" ht="36" spans="1:25">
      <c r="A1236" s="51">
        <v>1229</v>
      </c>
      <c r="B1236" s="62" t="s">
        <v>950</v>
      </c>
      <c r="C1236" s="62" t="s">
        <v>993</v>
      </c>
      <c r="D1236" s="62" t="s">
        <v>1725</v>
      </c>
      <c r="E1236" s="62" t="s">
        <v>1727</v>
      </c>
      <c r="F1236" s="62">
        <v>30</v>
      </c>
      <c r="G1236" s="62">
        <v>204</v>
      </c>
      <c r="H1236" s="62">
        <v>15</v>
      </c>
      <c r="I1236" s="9">
        <v>115.490851</v>
      </c>
      <c r="J1236" s="9">
        <v>23.024534</v>
      </c>
      <c r="K1236" s="9" t="s">
        <v>236</v>
      </c>
      <c r="L1236" s="9" t="s">
        <v>236</v>
      </c>
      <c r="M1236" s="9"/>
      <c r="N1236" s="9"/>
      <c r="O1236" s="9"/>
      <c r="P1236" s="9"/>
      <c r="Q1236" s="9"/>
      <c r="R1236" s="9" t="s">
        <v>1539</v>
      </c>
      <c r="S1236" s="9" t="s">
        <v>1540</v>
      </c>
      <c r="T1236" s="9" t="s">
        <v>1552</v>
      </c>
      <c r="U1236" s="51"/>
      <c r="V1236" s="9"/>
      <c r="W1236" s="62"/>
      <c r="X1236" s="9" t="s">
        <v>1246</v>
      </c>
      <c r="Y1236" s="62"/>
    </row>
    <row r="1237" s="46" customFormat="1" ht="36" spans="1:25">
      <c r="A1237" s="51">
        <v>1230</v>
      </c>
      <c r="B1237" s="62" t="s">
        <v>950</v>
      </c>
      <c r="C1237" s="62" t="s">
        <v>993</v>
      </c>
      <c r="D1237" s="62" t="s">
        <v>1725</v>
      </c>
      <c r="E1237" s="62" t="s">
        <v>1728</v>
      </c>
      <c r="F1237" s="62">
        <v>23</v>
      </c>
      <c r="G1237" s="62">
        <v>135</v>
      </c>
      <c r="H1237" s="62">
        <v>16</v>
      </c>
      <c r="I1237" s="9">
        <v>115.498181</v>
      </c>
      <c r="J1237" s="9">
        <v>23.023454</v>
      </c>
      <c r="K1237" s="9" t="s">
        <v>236</v>
      </c>
      <c r="L1237" s="9" t="s">
        <v>236</v>
      </c>
      <c r="M1237" s="9"/>
      <c r="N1237" s="9"/>
      <c r="O1237" s="9"/>
      <c r="P1237" s="9"/>
      <c r="Q1237" s="9"/>
      <c r="R1237" s="9" t="s">
        <v>1539</v>
      </c>
      <c r="S1237" s="9" t="s">
        <v>1540</v>
      </c>
      <c r="T1237" s="9" t="s">
        <v>1552</v>
      </c>
      <c r="U1237" s="51"/>
      <c r="V1237" s="9"/>
      <c r="W1237" s="62"/>
      <c r="X1237" s="9" t="s">
        <v>1246</v>
      </c>
      <c r="Y1237" s="62"/>
    </row>
    <row r="1238" s="46" customFormat="1" ht="36" spans="1:25">
      <c r="A1238" s="51">
        <v>1231</v>
      </c>
      <c r="B1238" s="62" t="s">
        <v>950</v>
      </c>
      <c r="C1238" s="62" t="s">
        <v>993</v>
      </c>
      <c r="D1238" s="62" t="s">
        <v>1725</v>
      </c>
      <c r="E1238" s="62" t="s">
        <v>1729</v>
      </c>
      <c r="F1238" s="62">
        <v>8</v>
      </c>
      <c r="G1238" s="62">
        <v>87</v>
      </c>
      <c r="H1238" s="62">
        <v>15</v>
      </c>
      <c r="I1238" s="9">
        <v>115.475665</v>
      </c>
      <c r="J1238" s="9">
        <v>23.028596</v>
      </c>
      <c r="K1238" s="9" t="s">
        <v>236</v>
      </c>
      <c r="L1238" s="9" t="s">
        <v>236</v>
      </c>
      <c r="M1238" s="9"/>
      <c r="N1238" s="9"/>
      <c r="O1238" s="9"/>
      <c r="P1238" s="9"/>
      <c r="Q1238" s="9"/>
      <c r="R1238" s="9" t="s">
        <v>1539</v>
      </c>
      <c r="S1238" s="9" t="s">
        <v>1540</v>
      </c>
      <c r="T1238" s="9" t="s">
        <v>1552</v>
      </c>
      <c r="U1238" s="51"/>
      <c r="V1238" s="9" t="s">
        <v>955</v>
      </c>
      <c r="W1238" s="62" t="s">
        <v>236</v>
      </c>
      <c r="X1238" s="57" t="s">
        <v>237</v>
      </c>
      <c r="Y1238" s="62"/>
    </row>
    <row r="1239" s="46" customFormat="1" ht="36" spans="1:25">
      <c r="A1239" s="51">
        <v>1232</v>
      </c>
      <c r="B1239" s="62" t="s">
        <v>950</v>
      </c>
      <c r="C1239" s="62" t="s">
        <v>993</v>
      </c>
      <c r="D1239" s="62" t="s">
        <v>1725</v>
      </c>
      <c r="E1239" s="62" t="s">
        <v>1730</v>
      </c>
      <c r="F1239" s="62">
        <v>30</v>
      </c>
      <c r="G1239" s="62">
        <v>168</v>
      </c>
      <c r="H1239" s="62">
        <v>26</v>
      </c>
      <c r="I1239" s="62">
        <v>115.484996</v>
      </c>
      <c r="J1239" s="9">
        <v>23.024298</v>
      </c>
      <c r="K1239" s="9" t="s">
        <v>236</v>
      </c>
      <c r="L1239" s="9" t="s">
        <v>236</v>
      </c>
      <c r="M1239" s="9"/>
      <c r="N1239" s="9"/>
      <c r="O1239" s="9"/>
      <c r="P1239" s="62"/>
      <c r="Q1239" s="9"/>
      <c r="R1239" s="9" t="s">
        <v>1539</v>
      </c>
      <c r="S1239" s="9" t="s">
        <v>1540</v>
      </c>
      <c r="T1239" s="9" t="s">
        <v>1541</v>
      </c>
      <c r="U1239" s="51"/>
      <c r="V1239" s="9" t="s">
        <v>955</v>
      </c>
      <c r="W1239" s="62" t="s">
        <v>236</v>
      </c>
      <c r="X1239" s="57" t="s">
        <v>237</v>
      </c>
      <c r="Y1239" s="62"/>
    </row>
    <row r="1240" s="46" customFormat="1" ht="36" spans="1:25">
      <c r="A1240" s="51">
        <v>1233</v>
      </c>
      <c r="B1240" s="62" t="s">
        <v>950</v>
      </c>
      <c r="C1240" s="62" t="s">
        <v>993</v>
      </c>
      <c r="D1240" s="62" t="s">
        <v>1079</v>
      </c>
      <c r="E1240" s="62" t="s">
        <v>1731</v>
      </c>
      <c r="F1240" s="62">
        <v>37</v>
      </c>
      <c r="G1240" s="62">
        <v>223</v>
      </c>
      <c r="H1240" s="62">
        <v>12</v>
      </c>
      <c r="I1240" s="9">
        <v>115.198708</v>
      </c>
      <c r="J1240" s="9">
        <v>22.900003</v>
      </c>
      <c r="K1240" s="9" t="s">
        <v>236</v>
      </c>
      <c r="L1240" s="9" t="s">
        <v>236</v>
      </c>
      <c r="M1240" s="9"/>
      <c r="N1240" s="9"/>
      <c r="O1240" s="9"/>
      <c r="P1240" s="9"/>
      <c r="Q1240" s="9"/>
      <c r="R1240" s="9" t="s">
        <v>1539</v>
      </c>
      <c r="S1240" s="9" t="s">
        <v>1540</v>
      </c>
      <c r="T1240" s="9" t="s">
        <v>1732</v>
      </c>
      <c r="U1240" s="51"/>
      <c r="V1240" s="9"/>
      <c r="W1240" s="62"/>
      <c r="X1240" s="9" t="s">
        <v>1246</v>
      </c>
      <c r="Y1240" s="62"/>
    </row>
    <row r="1241" s="46" customFormat="1" ht="36" spans="1:25">
      <c r="A1241" s="51">
        <v>1234</v>
      </c>
      <c r="B1241" s="62" t="s">
        <v>950</v>
      </c>
      <c r="C1241" s="62" t="s">
        <v>993</v>
      </c>
      <c r="D1241" s="62" t="s">
        <v>1079</v>
      </c>
      <c r="E1241" s="62" t="s">
        <v>1192</v>
      </c>
      <c r="F1241" s="62">
        <v>41</v>
      </c>
      <c r="G1241" s="62">
        <v>356</v>
      </c>
      <c r="H1241" s="62">
        <v>15</v>
      </c>
      <c r="I1241" s="9">
        <v>115.368408</v>
      </c>
      <c r="J1241" s="9">
        <v>22.982795</v>
      </c>
      <c r="K1241" s="9" t="s">
        <v>236</v>
      </c>
      <c r="L1241" s="9" t="s">
        <v>236</v>
      </c>
      <c r="M1241" s="9"/>
      <c r="N1241" s="9"/>
      <c r="O1241" s="9"/>
      <c r="P1241" s="9"/>
      <c r="Q1241" s="9"/>
      <c r="R1241" s="9" t="s">
        <v>1539</v>
      </c>
      <c r="S1241" s="9" t="s">
        <v>1540</v>
      </c>
      <c r="T1241" s="9" t="s">
        <v>1732</v>
      </c>
      <c r="U1241" s="51"/>
      <c r="V1241" s="9"/>
      <c r="W1241" s="62"/>
      <c r="X1241" s="9" t="s">
        <v>1246</v>
      </c>
      <c r="Y1241" s="62"/>
    </row>
    <row r="1242" s="46" customFormat="1" ht="36" spans="1:25">
      <c r="A1242" s="51">
        <v>1235</v>
      </c>
      <c r="B1242" s="62" t="s">
        <v>950</v>
      </c>
      <c r="C1242" s="62" t="s">
        <v>993</v>
      </c>
      <c r="D1242" s="62" t="s">
        <v>1079</v>
      </c>
      <c r="E1242" s="62" t="s">
        <v>1365</v>
      </c>
      <c r="F1242" s="62">
        <v>22</v>
      </c>
      <c r="G1242" s="62">
        <v>118</v>
      </c>
      <c r="H1242" s="62">
        <v>15</v>
      </c>
      <c r="I1242" s="9">
        <v>115.284254</v>
      </c>
      <c r="J1242" s="9">
        <v>22.946224</v>
      </c>
      <c r="K1242" s="9" t="s">
        <v>236</v>
      </c>
      <c r="L1242" s="9" t="s">
        <v>236</v>
      </c>
      <c r="M1242" s="9"/>
      <c r="N1242" s="9"/>
      <c r="O1242" s="9"/>
      <c r="P1242" s="9"/>
      <c r="Q1242" s="9"/>
      <c r="R1242" s="9" t="s">
        <v>1539</v>
      </c>
      <c r="S1242" s="9" t="s">
        <v>1540</v>
      </c>
      <c r="T1242" s="9" t="s">
        <v>1552</v>
      </c>
      <c r="U1242" s="51"/>
      <c r="V1242" s="9"/>
      <c r="W1242" s="62"/>
      <c r="X1242" s="9" t="s">
        <v>1246</v>
      </c>
      <c r="Y1242" s="62"/>
    </row>
    <row r="1243" s="46" customFormat="1" ht="36" spans="1:25">
      <c r="A1243" s="51">
        <v>1236</v>
      </c>
      <c r="B1243" s="62" t="s">
        <v>950</v>
      </c>
      <c r="C1243" s="62" t="s">
        <v>997</v>
      </c>
      <c r="D1243" s="62" t="s">
        <v>1530</v>
      </c>
      <c r="E1243" s="62" t="s">
        <v>1733</v>
      </c>
      <c r="F1243" s="62">
        <v>129</v>
      </c>
      <c r="G1243" s="62">
        <v>575</v>
      </c>
      <c r="H1243" s="62">
        <v>45</v>
      </c>
      <c r="I1243" s="62">
        <v>115.410304</v>
      </c>
      <c r="J1243" s="9">
        <v>22.920017</v>
      </c>
      <c r="K1243" s="9" t="s">
        <v>236</v>
      </c>
      <c r="L1243" s="9" t="s">
        <v>236</v>
      </c>
      <c r="M1243" s="9"/>
      <c r="N1243" s="9"/>
      <c r="O1243" s="9"/>
      <c r="P1243" s="62"/>
      <c r="Q1243" s="9"/>
      <c r="R1243" s="9" t="s">
        <v>1539</v>
      </c>
      <c r="S1243" s="9" t="s">
        <v>1540</v>
      </c>
      <c r="T1243" s="9" t="s">
        <v>1541</v>
      </c>
      <c r="U1243" s="51"/>
      <c r="V1243" s="9" t="s">
        <v>955</v>
      </c>
      <c r="W1243" s="62" t="s">
        <v>236</v>
      </c>
      <c r="X1243" s="57" t="s">
        <v>237</v>
      </c>
      <c r="Y1243" s="62"/>
    </row>
    <row r="1244" s="46" customFormat="1" ht="36" spans="1:25">
      <c r="A1244" s="51">
        <v>1237</v>
      </c>
      <c r="B1244" s="62" t="s">
        <v>950</v>
      </c>
      <c r="C1244" s="62" t="s">
        <v>997</v>
      </c>
      <c r="D1244" s="62" t="s">
        <v>1530</v>
      </c>
      <c r="E1244" s="62" t="s">
        <v>996</v>
      </c>
      <c r="F1244" s="62">
        <v>71</v>
      </c>
      <c r="G1244" s="62">
        <v>235</v>
      </c>
      <c r="H1244" s="62">
        <v>30</v>
      </c>
      <c r="I1244" s="9">
        <v>115.42954</v>
      </c>
      <c r="J1244" s="9">
        <v>22.888689</v>
      </c>
      <c r="K1244" s="9" t="s">
        <v>236</v>
      </c>
      <c r="L1244" s="9" t="s">
        <v>236</v>
      </c>
      <c r="M1244" s="9"/>
      <c r="N1244" s="9"/>
      <c r="O1244" s="9"/>
      <c r="P1244" s="62"/>
      <c r="Q1244" s="9"/>
      <c r="R1244" s="9" t="s">
        <v>1539</v>
      </c>
      <c r="S1244" s="9" t="s">
        <v>1540</v>
      </c>
      <c r="T1244" s="9" t="s">
        <v>1541</v>
      </c>
      <c r="U1244" s="51"/>
      <c r="V1244" s="9"/>
      <c r="W1244" s="62"/>
      <c r="X1244" s="57" t="s">
        <v>237</v>
      </c>
      <c r="Y1244" s="62"/>
    </row>
    <row r="1245" s="46" customFormat="1" ht="36" spans="1:25">
      <c r="A1245" s="51">
        <v>1238</v>
      </c>
      <c r="B1245" s="62" t="s">
        <v>950</v>
      </c>
      <c r="C1245" s="62" t="s">
        <v>997</v>
      </c>
      <c r="D1245" s="62" t="s">
        <v>1530</v>
      </c>
      <c r="E1245" s="62" t="s">
        <v>1734</v>
      </c>
      <c r="F1245" s="62">
        <v>39</v>
      </c>
      <c r="G1245" s="62">
        <v>164</v>
      </c>
      <c r="H1245" s="62">
        <v>40</v>
      </c>
      <c r="I1245" s="62">
        <v>115.398352</v>
      </c>
      <c r="J1245" s="9">
        <v>22.922033</v>
      </c>
      <c r="K1245" s="9" t="s">
        <v>236</v>
      </c>
      <c r="L1245" s="9" t="s">
        <v>236</v>
      </c>
      <c r="M1245" s="9"/>
      <c r="N1245" s="9"/>
      <c r="O1245" s="9"/>
      <c r="P1245" s="62"/>
      <c r="Q1245" s="9"/>
      <c r="R1245" s="9" t="s">
        <v>1539</v>
      </c>
      <c r="S1245" s="9" t="s">
        <v>1540</v>
      </c>
      <c r="T1245" s="9" t="s">
        <v>1541</v>
      </c>
      <c r="U1245" s="51"/>
      <c r="V1245" s="9" t="s">
        <v>955</v>
      </c>
      <c r="W1245" s="62" t="s">
        <v>236</v>
      </c>
      <c r="X1245" s="57" t="s">
        <v>237</v>
      </c>
      <c r="Y1245" s="62"/>
    </row>
    <row r="1246" s="46" customFormat="1" ht="24" spans="1:25">
      <c r="A1246" s="51">
        <v>1239</v>
      </c>
      <c r="B1246" s="62" t="s">
        <v>950</v>
      </c>
      <c r="C1246" s="62" t="s">
        <v>997</v>
      </c>
      <c r="D1246" s="62" t="s">
        <v>1735</v>
      </c>
      <c r="E1246" s="62" t="s">
        <v>1736</v>
      </c>
      <c r="F1246" s="62">
        <v>130</v>
      </c>
      <c r="G1246" s="62">
        <v>784</v>
      </c>
      <c r="H1246" s="62">
        <v>205</v>
      </c>
      <c r="I1246" s="62">
        <v>115.406742</v>
      </c>
      <c r="J1246" s="9">
        <v>22.911875</v>
      </c>
      <c r="K1246" s="9" t="s">
        <v>158</v>
      </c>
      <c r="L1246" s="9" t="s">
        <v>158</v>
      </c>
      <c r="M1246" s="9"/>
      <c r="N1246" s="9"/>
      <c r="O1246" s="9"/>
      <c r="P1246" s="9" t="s">
        <v>1557</v>
      </c>
      <c r="Q1246" s="9" t="s">
        <v>1092</v>
      </c>
      <c r="R1246" s="9"/>
      <c r="S1246" s="9"/>
      <c r="T1246" s="9"/>
      <c r="U1246" s="51"/>
      <c r="V1246" s="9"/>
      <c r="W1246" s="62"/>
      <c r="X1246" s="9" t="s">
        <v>1246</v>
      </c>
      <c r="Y1246" s="62"/>
    </row>
    <row r="1247" s="46" customFormat="1" ht="24" spans="1:25">
      <c r="A1247" s="51">
        <v>1240</v>
      </c>
      <c r="B1247" s="62" t="s">
        <v>950</v>
      </c>
      <c r="C1247" s="62" t="s">
        <v>997</v>
      </c>
      <c r="D1247" s="62" t="s">
        <v>1397</v>
      </c>
      <c r="E1247" s="62" t="s">
        <v>1737</v>
      </c>
      <c r="F1247" s="62">
        <v>214</v>
      </c>
      <c r="G1247" s="62">
        <v>920</v>
      </c>
      <c r="H1247" s="62">
        <v>400</v>
      </c>
      <c r="I1247" s="62">
        <v>115.388159</v>
      </c>
      <c r="J1247" s="9">
        <v>22.897762</v>
      </c>
      <c r="K1247" s="9" t="s">
        <v>158</v>
      </c>
      <c r="L1247" s="9" t="s">
        <v>158</v>
      </c>
      <c r="M1247" s="9"/>
      <c r="N1247" s="9"/>
      <c r="O1247" s="9"/>
      <c r="P1247" s="9" t="s">
        <v>1555</v>
      </c>
      <c r="Q1247" s="9" t="s">
        <v>1092</v>
      </c>
      <c r="R1247" s="9"/>
      <c r="S1247" s="9"/>
      <c r="T1247" s="9"/>
      <c r="U1247" s="51"/>
      <c r="V1247" s="9" t="s">
        <v>955</v>
      </c>
      <c r="W1247" s="62" t="s">
        <v>158</v>
      </c>
      <c r="X1247" s="9" t="s">
        <v>1246</v>
      </c>
      <c r="Y1247" s="62"/>
    </row>
    <row r="1248" s="46" customFormat="1" ht="36" spans="1:25">
      <c r="A1248" s="51">
        <v>1241</v>
      </c>
      <c r="B1248" s="62" t="s">
        <v>950</v>
      </c>
      <c r="C1248" s="62" t="s">
        <v>997</v>
      </c>
      <c r="D1248" s="9" t="s">
        <v>1735</v>
      </c>
      <c r="E1248" s="9" t="s">
        <v>1738</v>
      </c>
      <c r="F1248" s="9">
        <v>112</v>
      </c>
      <c r="G1248" s="9">
        <v>540</v>
      </c>
      <c r="H1248" s="9">
        <v>87</v>
      </c>
      <c r="I1248" s="9" t="s">
        <v>1739</v>
      </c>
      <c r="J1248" s="9" t="s">
        <v>1740</v>
      </c>
      <c r="K1248" s="9" t="s">
        <v>236</v>
      </c>
      <c r="L1248" s="9" t="s">
        <v>236</v>
      </c>
      <c r="M1248" s="9"/>
      <c r="N1248" s="9"/>
      <c r="O1248" s="9"/>
      <c r="P1248" s="62"/>
      <c r="Q1248" s="9"/>
      <c r="R1248" s="9" t="s">
        <v>1539</v>
      </c>
      <c r="S1248" s="9" t="s">
        <v>1540</v>
      </c>
      <c r="T1248" s="9" t="s">
        <v>1541</v>
      </c>
      <c r="U1248" s="51"/>
      <c r="V1248" s="9"/>
      <c r="W1248" s="62"/>
      <c r="X1248" s="57" t="s">
        <v>237</v>
      </c>
      <c r="Y1248" s="62"/>
    </row>
    <row r="1249" s="46" customFormat="1" ht="36" spans="1:25">
      <c r="A1249" s="51">
        <v>1242</v>
      </c>
      <c r="B1249" s="62" t="s">
        <v>950</v>
      </c>
      <c r="C1249" s="62" t="s">
        <v>997</v>
      </c>
      <c r="D1249" s="62" t="s">
        <v>1741</v>
      </c>
      <c r="E1249" s="62" t="s">
        <v>1742</v>
      </c>
      <c r="F1249" s="62">
        <v>6</v>
      </c>
      <c r="G1249" s="62">
        <v>22</v>
      </c>
      <c r="H1249" s="62">
        <v>11</v>
      </c>
      <c r="I1249" s="9">
        <v>115.378826</v>
      </c>
      <c r="J1249" s="9">
        <v>22.883013</v>
      </c>
      <c r="K1249" s="9" t="s">
        <v>236</v>
      </c>
      <c r="L1249" s="9" t="s">
        <v>236</v>
      </c>
      <c r="M1249" s="9"/>
      <c r="N1249" s="9"/>
      <c r="O1249" s="9"/>
      <c r="P1249" s="9"/>
      <c r="Q1249" s="9"/>
      <c r="R1249" s="9" t="s">
        <v>1539</v>
      </c>
      <c r="S1249" s="9" t="s">
        <v>1540</v>
      </c>
      <c r="T1249" s="9" t="s">
        <v>1552</v>
      </c>
      <c r="U1249" s="51"/>
      <c r="V1249" s="9"/>
      <c r="W1249" s="62"/>
      <c r="X1249" s="57" t="s">
        <v>237</v>
      </c>
      <c r="Y1249" s="62"/>
    </row>
    <row r="1250" s="46" customFormat="1" ht="24" spans="1:25">
      <c r="A1250" s="51">
        <v>1243</v>
      </c>
      <c r="B1250" s="62" t="s">
        <v>950</v>
      </c>
      <c r="C1250" s="62" t="s">
        <v>997</v>
      </c>
      <c r="D1250" s="62" t="s">
        <v>1741</v>
      </c>
      <c r="E1250" s="62" t="s">
        <v>1741</v>
      </c>
      <c r="F1250" s="62">
        <v>320</v>
      </c>
      <c r="G1250" s="62">
        <v>1444</v>
      </c>
      <c r="H1250" s="62">
        <v>512</v>
      </c>
      <c r="I1250" s="62">
        <v>115.37609</v>
      </c>
      <c r="J1250" s="9">
        <v>22.883157</v>
      </c>
      <c r="K1250" s="9" t="s">
        <v>151</v>
      </c>
      <c r="L1250" s="9" t="s">
        <v>158</v>
      </c>
      <c r="M1250" s="9"/>
      <c r="N1250" s="9"/>
      <c r="O1250" s="9"/>
      <c r="P1250" s="9" t="s">
        <v>1555</v>
      </c>
      <c r="Q1250" s="9" t="s">
        <v>1092</v>
      </c>
      <c r="R1250" s="9"/>
      <c r="S1250" s="9"/>
      <c r="T1250" s="9"/>
      <c r="U1250" s="51"/>
      <c r="V1250" s="9" t="s">
        <v>955</v>
      </c>
      <c r="W1250" s="62" t="s">
        <v>158</v>
      </c>
      <c r="X1250" s="9" t="s">
        <v>1246</v>
      </c>
      <c r="Y1250" s="62"/>
    </row>
    <row r="1251" s="46" customFormat="1" ht="36" spans="1:25">
      <c r="A1251" s="51">
        <v>1244</v>
      </c>
      <c r="B1251" s="62" t="s">
        <v>950</v>
      </c>
      <c r="C1251" s="62" t="s">
        <v>997</v>
      </c>
      <c r="D1251" s="62" t="s">
        <v>1743</v>
      </c>
      <c r="E1251" s="62" t="s">
        <v>1744</v>
      </c>
      <c r="F1251" s="62">
        <v>46</v>
      </c>
      <c r="G1251" s="62">
        <v>161</v>
      </c>
      <c r="H1251" s="62">
        <v>27</v>
      </c>
      <c r="I1251" s="9">
        <v>115.367219</v>
      </c>
      <c r="J1251" s="9">
        <v>22.951842</v>
      </c>
      <c r="K1251" s="9" t="s">
        <v>236</v>
      </c>
      <c r="L1251" s="9" t="s">
        <v>236</v>
      </c>
      <c r="M1251" s="9"/>
      <c r="N1251" s="9"/>
      <c r="O1251" s="9"/>
      <c r="P1251" s="62"/>
      <c r="Q1251" s="9"/>
      <c r="R1251" s="9" t="s">
        <v>1539</v>
      </c>
      <c r="S1251" s="9" t="s">
        <v>1540</v>
      </c>
      <c r="T1251" s="9" t="s">
        <v>1541</v>
      </c>
      <c r="U1251" s="51"/>
      <c r="V1251" s="9"/>
      <c r="W1251" s="62"/>
      <c r="X1251" s="57" t="s">
        <v>237</v>
      </c>
      <c r="Y1251" s="62"/>
    </row>
    <row r="1252" s="46" customFormat="1" ht="36" spans="1:25">
      <c r="A1252" s="51">
        <v>1245</v>
      </c>
      <c r="B1252" s="62" t="s">
        <v>950</v>
      </c>
      <c r="C1252" s="62" t="s">
        <v>997</v>
      </c>
      <c r="D1252" s="62" t="s">
        <v>1743</v>
      </c>
      <c r="E1252" s="62" t="s">
        <v>1745</v>
      </c>
      <c r="F1252" s="62">
        <v>43</v>
      </c>
      <c r="G1252" s="62">
        <v>196</v>
      </c>
      <c r="H1252" s="62">
        <v>22</v>
      </c>
      <c r="I1252" s="62">
        <v>115.349722</v>
      </c>
      <c r="J1252" s="9">
        <v>22.898333</v>
      </c>
      <c r="K1252" s="9" t="s">
        <v>236</v>
      </c>
      <c r="L1252" s="9" t="s">
        <v>236</v>
      </c>
      <c r="M1252" s="9"/>
      <c r="N1252" s="9"/>
      <c r="O1252" s="9"/>
      <c r="P1252" s="62"/>
      <c r="Q1252" s="9"/>
      <c r="R1252" s="9" t="s">
        <v>1539</v>
      </c>
      <c r="S1252" s="9" t="s">
        <v>1540</v>
      </c>
      <c r="T1252" s="9" t="s">
        <v>1541</v>
      </c>
      <c r="U1252" s="51"/>
      <c r="V1252" s="9"/>
      <c r="W1252" s="62"/>
      <c r="X1252" s="57" t="s">
        <v>237</v>
      </c>
      <c r="Y1252" s="62"/>
    </row>
    <row r="1253" s="46" customFormat="1" ht="36" spans="1:25">
      <c r="A1253" s="51">
        <v>1246</v>
      </c>
      <c r="B1253" s="62" t="s">
        <v>950</v>
      </c>
      <c r="C1253" s="62" t="s">
        <v>997</v>
      </c>
      <c r="D1253" s="62" t="s">
        <v>1746</v>
      </c>
      <c r="E1253" s="62" t="s">
        <v>1738</v>
      </c>
      <c r="F1253" s="62">
        <v>157</v>
      </c>
      <c r="G1253" s="62">
        <v>726</v>
      </c>
      <c r="H1253" s="62">
        <v>102</v>
      </c>
      <c r="I1253" s="62">
        <v>115.417685</v>
      </c>
      <c r="J1253" s="9">
        <v>22.912665</v>
      </c>
      <c r="K1253" s="9" t="s">
        <v>236</v>
      </c>
      <c r="L1253" s="9" t="s">
        <v>236</v>
      </c>
      <c r="M1253" s="9"/>
      <c r="N1253" s="9"/>
      <c r="O1253" s="9"/>
      <c r="P1253" s="62"/>
      <c r="Q1253" s="9"/>
      <c r="R1253" s="9" t="s">
        <v>1539</v>
      </c>
      <c r="S1253" s="9" t="s">
        <v>1540</v>
      </c>
      <c r="T1253" s="9" t="s">
        <v>1541</v>
      </c>
      <c r="U1253" s="51"/>
      <c r="V1253" s="9" t="s">
        <v>955</v>
      </c>
      <c r="W1253" s="62" t="s">
        <v>236</v>
      </c>
      <c r="X1253" s="57" t="s">
        <v>237</v>
      </c>
      <c r="Y1253" s="62"/>
    </row>
    <row r="1254" s="46" customFormat="1" ht="36" spans="1:25">
      <c r="A1254" s="51">
        <v>1247</v>
      </c>
      <c r="B1254" s="9" t="s">
        <v>950</v>
      </c>
      <c r="C1254" s="9" t="s">
        <v>997</v>
      </c>
      <c r="D1254" s="9" t="s">
        <v>1746</v>
      </c>
      <c r="E1254" s="9" t="s">
        <v>1747</v>
      </c>
      <c r="F1254" s="9">
        <v>194</v>
      </c>
      <c r="G1254" s="9">
        <v>894</v>
      </c>
      <c r="H1254" s="9">
        <v>112</v>
      </c>
      <c r="I1254" s="9">
        <v>115.375199</v>
      </c>
      <c r="J1254" s="9">
        <v>22.919227</v>
      </c>
      <c r="K1254" s="9" t="s">
        <v>236</v>
      </c>
      <c r="L1254" s="9" t="s">
        <v>236</v>
      </c>
      <c r="M1254" s="9"/>
      <c r="N1254" s="9"/>
      <c r="O1254" s="9"/>
      <c r="P1254" s="62"/>
      <c r="Q1254" s="9"/>
      <c r="R1254" s="9" t="s">
        <v>1539</v>
      </c>
      <c r="S1254" s="9" t="s">
        <v>1540</v>
      </c>
      <c r="T1254" s="9" t="s">
        <v>1541</v>
      </c>
      <c r="U1254" s="51"/>
      <c r="V1254" s="9" t="s">
        <v>955</v>
      </c>
      <c r="W1254" s="62" t="s">
        <v>236</v>
      </c>
      <c r="X1254" s="57" t="s">
        <v>237</v>
      </c>
      <c r="Y1254" s="62"/>
    </row>
    <row r="1255" s="46" customFormat="1" ht="36" spans="1:25">
      <c r="A1255" s="51">
        <v>1248</v>
      </c>
      <c r="B1255" s="9" t="s">
        <v>950</v>
      </c>
      <c r="C1255" s="9" t="s">
        <v>997</v>
      </c>
      <c r="D1255" s="9" t="s">
        <v>1748</v>
      </c>
      <c r="E1255" s="9" t="s">
        <v>1749</v>
      </c>
      <c r="F1255" s="9">
        <v>31</v>
      </c>
      <c r="G1255" s="9">
        <v>139</v>
      </c>
      <c r="H1255" s="9">
        <v>24</v>
      </c>
      <c r="I1255" s="9">
        <v>115.428993</v>
      </c>
      <c r="J1255" s="9">
        <v>22.871351</v>
      </c>
      <c r="K1255" s="9" t="s">
        <v>236</v>
      </c>
      <c r="L1255" s="9" t="s">
        <v>236</v>
      </c>
      <c r="M1255" s="9"/>
      <c r="N1255" s="9"/>
      <c r="O1255" s="9"/>
      <c r="P1255" s="62"/>
      <c r="Q1255" s="9"/>
      <c r="R1255" s="9" t="s">
        <v>1539</v>
      </c>
      <c r="S1255" s="9" t="s">
        <v>1540</v>
      </c>
      <c r="T1255" s="9" t="s">
        <v>1541</v>
      </c>
      <c r="U1255" s="51"/>
      <c r="V1255" s="9"/>
      <c r="W1255" s="62"/>
      <c r="X1255" s="57" t="s">
        <v>237</v>
      </c>
      <c r="Y1255" s="62"/>
    </row>
    <row r="1256" s="46" customFormat="1" ht="36" spans="1:25">
      <c r="A1256" s="51">
        <v>1249</v>
      </c>
      <c r="B1256" s="9" t="s">
        <v>950</v>
      </c>
      <c r="C1256" s="9" t="s">
        <v>997</v>
      </c>
      <c r="D1256" s="9" t="s">
        <v>1748</v>
      </c>
      <c r="E1256" s="9" t="s">
        <v>1690</v>
      </c>
      <c r="F1256" s="9">
        <v>43</v>
      </c>
      <c r="G1256" s="9">
        <v>210</v>
      </c>
      <c r="H1256" s="9">
        <v>29</v>
      </c>
      <c r="I1256" s="9">
        <v>115.241147</v>
      </c>
      <c r="J1256" s="9">
        <v>22.933321</v>
      </c>
      <c r="K1256" s="9" t="s">
        <v>236</v>
      </c>
      <c r="L1256" s="9" t="s">
        <v>236</v>
      </c>
      <c r="M1256" s="9"/>
      <c r="N1256" s="9"/>
      <c r="O1256" s="9"/>
      <c r="P1256" s="62"/>
      <c r="Q1256" s="9"/>
      <c r="R1256" s="9" t="s">
        <v>1539</v>
      </c>
      <c r="S1256" s="9" t="s">
        <v>1540</v>
      </c>
      <c r="T1256" s="9" t="s">
        <v>1541</v>
      </c>
      <c r="U1256" s="51"/>
      <c r="V1256" s="9"/>
      <c r="W1256" s="62"/>
      <c r="X1256" s="57" t="s">
        <v>237</v>
      </c>
      <c r="Y1256" s="62"/>
    </row>
    <row r="1257" s="46" customFormat="1" ht="24" spans="1:25">
      <c r="A1257" s="51">
        <v>1250</v>
      </c>
      <c r="B1257" s="9" t="s">
        <v>950</v>
      </c>
      <c r="C1257" s="9" t="s">
        <v>997</v>
      </c>
      <c r="D1257" s="9" t="s">
        <v>1750</v>
      </c>
      <c r="E1257" s="9" t="s">
        <v>996</v>
      </c>
      <c r="F1257" s="9">
        <v>286</v>
      </c>
      <c r="G1257" s="9">
        <v>1219</v>
      </c>
      <c r="H1257" s="9">
        <v>442</v>
      </c>
      <c r="I1257" s="9">
        <v>115.42954</v>
      </c>
      <c r="J1257" s="9">
        <v>22.888689</v>
      </c>
      <c r="K1257" s="9" t="s">
        <v>151</v>
      </c>
      <c r="L1257" s="9" t="s">
        <v>158</v>
      </c>
      <c r="M1257" s="9"/>
      <c r="N1257" s="9"/>
      <c r="O1257" s="9"/>
      <c r="P1257" s="9" t="s">
        <v>1555</v>
      </c>
      <c r="Q1257" s="9" t="s">
        <v>1092</v>
      </c>
      <c r="R1257" s="9"/>
      <c r="S1257" s="9"/>
      <c r="T1257" s="9"/>
      <c r="U1257" s="51"/>
      <c r="V1257" s="9" t="s">
        <v>955</v>
      </c>
      <c r="W1257" s="62" t="s">
        <v>158</v>
      </c>
      <c r="X1257" s="9" t="s">
        <v>1246</v>
      </c>
      <c r="Y1257" s="62"/>
    </row>
    <row r="1258" s="46" customFormat="1" ht="24" spans="1:25">
      <c r="A1258" s="51">
        <v>1251</v>
      </c>
      <c r="B1258" s="9" t="s">
        <v>950</v>
      </c>
      <c r="C1258" s="9" t="s">
        <v>1045</v>
      </c>
      <c r="D1258" s="9" t="s">
        <v>1517</v>
      </c>
      <c r="E1258" s="9" t="s">
        <v>1751</v>
      </c>
      <c r="F1258" s="9">
        <v>252</v>
      </c>
      <c r="G1258" s="9">
        <v>1286</v>
      </c>
      <c r="H1258" s="9">
        <v>110</v>
      </c>
      <c r="I1258" s="9">
        <v>115.41307</v>
      </c>
      <c r="J1258" s="9">
        <v>22.96462</v>
      </c>
      <c r="K1258" s="9" t="s">
        <v>236</v>
      </c>
      <c r="L1258" s="9" t="s">
        <v>158</v>
      </c>
      <c r="M1258" s="9"/>
      <c r="N1258" s="9"/>
      <c r="O1258" s="9"/>
      <c r="P1258" s="9" t="s">
        <v>1752</v>
      </c>
      <c r="Q1258" s="9" t="s">
        <v>1092</v>
      </c>
      <c r="R1258" s="9"/>
      <c r="S1258" s="9"/>
      <c r="T1258" s="9"/>
      <c r="U1258" s="51"/>
      <c r="V1258" s="9"/>
      <c r="W1258" s="9"/>
      <c r="X1258" s="9" t="s">
        <v>1094</v>
      </c>
      <c r="Y1258" s="30"/>
    </row>
    <row r="1259" s="46" customFormat="1" ht="24" spans="1:25">
      <c r="A1259" s="51">
        <v>1252</v>
      </c>
      <c r="B1259" s="9" t="s">
        <v>950</v>
      </c>
      <c r="C1259" s="9" t="s">
        <v>997</v>
      </c>
      <c r="D1259" s="9" t="s">
        <v>1183</v>
      </c>
      <c r="E1259" s="9" t="s">
        <v>1753</v>
      </c>
      <c r="F1259" s="9">
        <v>117</v>
      </c>
      <c r="G1259" s="9">
        <v>581</v>
      </c>
      <c r="H1259" s="9">
        <v>96</v>
      </c>
      <c r="I1259" s="9">
        <v>115.372167</v>
      </c>
      <c r="J1259" s="9">
        <v>22.898181</v>
      </c>
      <c r="K1259" s="9" t="s">
        <v>236</v>
      </c>
      <c r="L1259" s="9" t="s">
        <v>158</v>
      </c>
      <c r="M1259" s="9"/>
      <c r="N1259" s="9"/>
      <c r="O1259" s="9"/>
      <c r="P1259" s="9" t="s">
        <v>1752</v>
      </c>
      <c r="Q1259" s="9" t="s">
        <v>1092</v>
      </c>
      <c r="R1259" s="9"/>
      <c r="S1259" s="9"/>
      <c r="T1259" s="9"/>
      <c r="U1259" s="51"/>
      <c r="V1259" s="9"/>
      <c r="W1259" s="9"/>
      <c r="X1259" s="9" t="s">
        <v>1094</v>
      </c>
      <c r="Y1259" s="30"/>
    </row>
    <row r="1260" s="46" customFormat="1" ht="36" spans="1:25">
      <c r="A1260" s="51">
        <v>1253</v>
      </c>
      <c r="B1260" s="9" t="s">
        <v>950</v>
      </c>
      <c r="C1260" s="9" t="s">
        <v>1012</v>
      </c>
      <c r="D1260" s="9" t="s">
        <v>1013</v>
      </c>
      <c r="E1260" s="9" t="s">
        <v>1754</v>
      </c>
      <c r="F1260" s="9">
        <v>130</v>
      </c>
      <c r="G1260" s="9">
        <v>570</v>
      </c>
      <c r="H1260" s="9">
        <v>105</v>
      </c>
      <c r="I1260" s="9" t="s">
        <v>1755</v>
      </c>
      <c r="J1260" s="9" t="s">
        <v>1756</v>
      </c>
      <c r="K1260" s="9" t="s">
        <v>236</v>
      </c>
      <c r="L1260" s="9" t="s">
        <v>236</v>
      </c>
      <c r="M1260" s="9"/>
      <c r="N1260" s="9"/>
      <c r="O1260" s="9"/>
      <c r="P1260" s="9"/>
      <c r="Q1260" s="9"/>
      <c r="R1260" s="9" t="s">
        <v>1539</v>
      </c>
      <c r="S1260" s="9" t="s">
        <v>1540</v>
      </c>
      <c r="T1260" s="9" t="s">
        <v>1541</v>
      </c>
      <c r="U1260" s="51"/>
      <c r="V1260" s="9"/>
      <c r="W1260" s="9"/>
      <c r="X1260" s="57" t="s">
        <v>237</v>
      </c>
      <c r="Y1260" s="62"/>
    </row>
    <row r="1261" s="46" customFormat="1" ht="36" spans="1:25">
      <c r="A1261" s="51">
        <v>1254</v>
      </c>
      <c r="B1261" s="9" t="s">
        <v>950</v>
      </c>
      <c r="C1261" s="9" t="s">
        <v>1012</v>
      </c>
      <c r="D1261" s="9" t="s">
        <v>1013</v>
      </c>
      <c r="E1261" s="9" t="s">
        <v>1757</v>
      </c>
      <c r="F1261" s="9">
        <v>43</v>
      </c>
      <c r="G1261" s="9">
        <v>194</v>
      </c>
      <c r="H1261" s="9">
        <v>68</v>
      </c>
      <c r="I1261" s="9" t="s">
        <v>1758</v>
      </c>
      <c r="J1261" s="9" t="s">
        <v>1759</v>
      </c>
      <c r="K1261" s="9" t="s">
        <v>236</v>
      </c>
      <c r="L1261" s="9" t="s">
        <v>236</v>
      </c>
      <c r="M1261" s="9"/>
      <c r="N1261" s="9"/>
      <c r="O1261" s="9"/>
      <c r="P1261" s="9"/>
      <c r="Q1261" s="9"/>
      <c r="R1261" s="9" t="s">
        <v>1539</v>
      </c>
      <c r="S1261" s="9" t="s">
        <v>1540</v>
      </c>
      <c r="T1261" s="9" t="s">
        <v>1541</v>
      </c>
      <c r="U1261" s="51"/>
      <c r="V1261" s="9"/>
      <c r="W1261" s="9"/>
      <c r="X1261" s="57" t="s">
        <v>237</v>
      </c>
      <c r="Y1261" s="62"/>
    </row>
    <row r="1262" s="46" customFormat="1" ht="36" spans="1:25">
      <c r="A1262" s="51">
        <v>1255</v>
      </c>
      <c r="B1262" s="9" t="s">
        <v>950</v>
      </c>
      <c r="C1262" s="9" t="s">
        <v>1012</v>
      </c>
      <c r="D1262" s="9" t="s">
        <v>1013</v>
      </c>
      <c r="E1262" s="9" t="s">
        <v>1760</v>
      </c>
      <c r="F1262" s="9">
        <v>19</v>
      </c>
      <c r="G1262" s="9">
        <v>109</v>
      </c>
      <c r="H1262" s="9">
        <v>30</v>
      </c>
      <c r="I1262" s="9" t="s">
        <v>1761</v>
      </c>
      <c r="J1262" s="9" t="s">
        <v>1762</v>
      </c>
      <c r="K1262" s="9" t="s">
        <v>236</v>
      </c>
      <c r="L1262" s="9" t="s">
        <v>236</v>
      </c>
      <c r="M1262" s="9"/>
      <c r="N1262" s="9"/>
      <c r="O1262" s="9"/>
      <c r="P1262" s="9"/>
      <c r="Q1262" s="9"/>
      <c r="R1262" s="9" t="s">
        <v>1539</v>
      </c>
      <c r="S1262" s="9" t="s">
        <v>1540</v>
      </c>
      <c r="T1262" s="9" t="s">
        <v>1541</v>
      </c>
      <c r="U1262" s="51"/>
      <c r="V1262" s="9"/>
      <c r="W1262" s="9"/>
      <c r="X1262" s="57" t="s">
        <v>237</v>
      </c>
      <c r="Y1262" s="62"/>
    </row>
    <row r="1263" s="46" customFormat="1" ht="36" spans="1:25">
      <c r="A1263" s="51">
        <v>1256</v>
      </c>
      <c r="B1263" s="9" t="s">
        <v>950</v>
      </c>
      <c r="C1263" s="9" t="s">
        <v>1012</v>
      </c>
      <c r="D1263" s="9" t="s">
        <v>1242</v>
      </c>
      <c r="E1263" s="60" t="s">
        <v>1763</v>
      </c>
      <c r="F1263" s="9">
        <v>27</v>
      </c>
      <c r="G1263" s="9">
        <v>160</v>
      </c>
      <c r="H1263" s="9">
        <v>160</v>
      </c>
      <c r="I1263" s="9" t="s">
        <v>1764</v>
      </c>
      <c r="J1263" s="9" t="s">
        <v>1765</v>
      </c>
      <c r="K1263" s="9" t="s">
        <v>236</v>
      </c>
      <c r="L1263" s="9" t="s">
        <v>236</v>
      </c>
      <c r="M1263" s="9"/>
      <c r="N1263" s="9"/>
      <c r="O1263" s="9"/>
      <c r="P1263" s="9"/>
      <c r="Q1263" s="9"/>
      <c r="R1263" s="9" t="s">
        <v>1539</v>
      </c>
      <c r="S1263" s="9" t="s">
        <v>1540</v>
      </c>
      <c r="T1263" s="9" t="s">
        <v>1541</v>
      </c>
      <c r="U1263" s="51"/>
      <c r="V1263" s="9"/>
      <c r="W1263" s="9"/>
      <c r="X1263" s="57" t="s">
        <v>237</v>
      </c>
      <c r="Y1263" s="62"/>
    </row>
    <row r="1264" s="46" customFormat="1" ht="36" spans="1:25">
      <c r="A1264" s="51">
        <v>1257</v>
      </c>
      <c r="B1264" s="9" t="s">
        <v>950</v>
      </c>
      <c r="C1264" s="9" t="s">
        <v>1012</v>
      </c>
      <c r="D1264" s="9" t="s">
        <v>1242</v>
      </c>
      <c r="E1264" s="60" t="s">
        <v>1699</v>
      </c>
      <c r="F1264" s="9">
        <v>23</v>
      </c>
      <c r="G1264" s="9">
        <v>145</v>
      </c>
      <c r="H1264" s="9">
        <v>145</v>
      </c>
      <c r="I1264" s="9" t="s">
        <v>1766</v>
      </c>
      <c r="J1264" s="9" t="s">
        <v>1767</v>
      </c>
      <c r="K1264" s="9" t="s">
        <v>236</v>
      </c>
      <c r="L1264" s="9" t="s">
        <v>236</v>
      </c>
      <c r="M1264" s="9"/>
      <c r="N1264" s="9"/>
      <c r="O1264" s="9"/>
      <c r="P1264" s="9"/>
      <c r="Q1264" s="9"/>
      <c r="R1264" s="9" t="s">
        <v>1539</v>
      </c>
      <c r="S1264" s="9" t="s">
        <v>1540</v>
      </c>
      <c r="T1264" s="9" t="s">
        <v>1541</v>
      </c>
      <c r="U1264" s="51"/>
      <c r="V1264" s="9"/>
      <c r="W1264" s="9"/>
      <c r="X1264" s="57" t="s">
        <v>237</v>
      </c>
      <c r="Y1264" s="62"/>
    </row>
    <row r="1265" s="46" customFormat="1" ht="36" spans="1:25">
      <c r="A1265" s="51">
        <v>1258</v>
      </c>
      <c r="B1265" s="9" t="s">
        <v>950</v>
      </c>
      <c r="C1265" s="9" t="s">
        <v>1012</v>
      </c>
      <c r="D1265" s="9" t="s">
        <v>1563</v>
      </c>
      <c r="E1265" s="9" t="s">
        <v>1291</v>
      </c>
      <c r="F1265" s="9">
        <v>54</v>
      </c>
      <c r="G1265" s="9">
        <v>230</v>
      </c>
      <c r="H1265" s="9">
        <v>38</v>
      </c>
      <c r="I1265" s="9" t="s">
        <v>1768</v>
      </c>
      <c r="J1265" s="9" t="s">
        <v>1769</v>
      </c>
      <c r="K1265" s="9" t="s">
        <v>236</v>
      </c>
      <c r="L1265" s="9" t="s">
        <v>236</v>
      </c>
      <c r="M1265" s="9"/>
      <c r="N1265" s="9"/>
      <c r="O1265" s="9"/>
      <c r="P1265" s="9"/>
      <c r="Q1265" s="9"/>
      <c r="R1265" s="9" t="s">
        <v>1539</v>
      </c>
      <c r="S1265" s="9" t="s">
        <v>1540</v>
      </c>
      <c r="T1265" s="9" t="s">
        <v>1541</v>
      </c>
      <c r="U1265" s="51"/>
      <c r="V1265" s="9"/>
      <c r="W1265" s="9"/>
      <c r="X1265" s="57" t="s">
        <v>237</v>
      </c>
      <c r="Y1265" s="62"/>
    </row>
    <row r="1266" s="46" customFormat="1" ht="36" spans="1:25">
      <c r="A1266" s="51">
        <v>1259</v>
      </c>
      <c r="B1266" s="9" t="s">
        <v>950</v>
      </c>
      <c r="C1266" s="9" t="s">
        <v>1012</v>
      </c>
      <c r="D1266" s="60" t="s">
        <v>1770</v>
      </c>
      <c r="E1266" s="9" t="s">
        <v>1771</v>
      </c>
      <c r="F1266" s="9">
        <v>22</v>
      </c>
      <c r="G1266" s="9">
        <v>126</v>
      </c>
      <c r="H1266" s="9">
        <v>80</v>
      </c>
      <c r="I1266" s="9" t="s">
        <v>1772</v>
      </c>
      <c r="J1266" s="9" t="s">
        <v>1773</v>
      </c>
      <c r="K1266" s="9" t="s">
        <v>236</v>
      </c>
      <c r="L1266" s="9" t="s">
        <v>236</v>
      </c>
      <c r="M1266" s="9"/>
      <c r="N1266" s="9"/>
      <c r="O1266" s="9"/>
      <c r="P1266" s="9"/>
      <c r="Q1266" s="9"/>
      <c r="R1266" s="9" t="s">
        <v>1539</v>
      </c>
      <c r="S1266" s="9" t="s">
        <v>1540</v>
      </c>
      <c r="T1266" s="9" t="s">
        <v>1541</v>
      </c>
      <c r="U1266" s="51"/>
      <c r="V1266" s="9"/>
      <c r="W1266" s="9"/>
      <c r="X1266" s="57" t="s">
        <v>237</v>
      </c>
      <c r="Y1266" s="62"/>
    </row>
    <row r="1267" s="46" customFormat="1" ht="36" spans="1:25">
      <c r="A1267" s="51">
        <v>1260</v>
      </c>
      <c r="B1267" s="9" t="s">
        <v>950</v>
      </c>
      <c r="C1267" s="9" t="s">
        <v>1012</v>
      </c>
      <c r="D1267" s="60" t="s">
        <v>1770</v>
      </c>
      <c r="E1267" s="9" t="s">
        <v>1774</v>
      </c>
      <c r="F1267" s="9">
        <v>58</v>
      </c>
      <c r="G1267" s="9">
        <v>368</v>
      </c>
      <c r="H1267" s="9">
        <v>123</v>
      </c>
      <c r="I1267" s="9" t="s">
        <v>1775</v>
      </c>
      <c r="J1267" s="9" t="s">
        <v>1776</v>
      </c>
      <c r="K1267" s="9" t="s">
        <v>236</v>
      </c>
      <c r="L1267" s="9" t="s">
        <v>236</v>
      </c>
      <c r="M1267" s="9"/>
      <c r="N1267" s="9"/>
      <c r="O1267" s="9"/>
      <c r="P1267" s="9"/>
      <c r="Q1267" s="9"/>
      <c r="R1267" s="9" t="s">
        <v>1539</v>
      </c>
      <c r="S1267" s="9" t="s">
        <v>1540</v>
      </c>
      <c r="T1267" s="9" t="s">
        <v>1541</v>
      </c>
      <c r="U1267" s="51"/>
      <c r="V1267" s="9"/>
      <c r="W1267" s="9"/>
      <c r="X1267" s="57" t="s">
        <v>237</v>
      </c>
      <c r="Y1267" s="62"/>
    </row>
    <row r="1268" s="46" customFormat="1" ht="36" spans="1:25">
      <c r="A1268" s="51">
        <v>1261</v>
      </c>
      <c r="B1268" s="9" t="s">
        <v>950</v>
      </c>
      <c r="C1268" s="9" t="s">
        <v>1012</v>
      </c>
      <c r="D1268" s="60" t="s">
        <v>1770</v>
      </c>
      <c r="E1268" s="60" t="s">
        <v>1777</v>
      </c>
      <c r="F1268" s="9">
        <v>21</v>
      </c>
      <c r="G1268" s="9">
        <v>125</v>
      </c>
      <c r="H1268" s="9">
        <v>82</v>
      </c>
      <c r="I1268" s="9" t="s">
        <v>1778</v>
      </c>
      <c r="J1268" s="9" t="s">
        <v>1779</v>
      </c>
      <c r="K1268" s="9" t="s">
        <v>236</v>
      </c>
      <c r="L1268" s="9" t="s">
        <v>236</v>
      </c>
      <c r="M1268" s="9"/>
      <c r="N1268" s="9"/>
      <c r="O1268" s="9"/>
      <c r="P1268" s="9"/>
      <c r="Q1268" s="9"/>
      <c r="R1268" s="9" t="s">
        <v>1539</v>
      </c>
      <c r="S1268" s="9" t="s">
        <v>1540</v>
      </c>
      <c r="T1268" s="9" t="s">
        <v>1541</v>
      </c>
      <c r="U1268" s="51"/>
      <c r="V1268" s="9"/>
      <c r="W1268" s="9"/>
      <c r="X1268" s="57" t="s">
        <v>237</v>
      </c>
      <c r="Y1268" s="62"/>
    </row>
    <row r="1269" s="46" customFormat="1" ht="36" spans="1:25">
      <c r="A1269" s="51">
        <v>1262</v>
      </c>
      <c r="B1269" s="9" t="s">
        <v>950</v>
      </c>
      <c r="C1269" s="9" t="s">
        <v>1012</v>
      </c>
      <c r="D1269" s="60" t="s">
        <v>1770</v>
      </c>
      <c r="E1269" s="60" t="s">
        <v>1780</v>
      </c>
      <c r="F1269" s="9">
        <v>33</v>
      </c>
      <c r="G1269" s="9">
        <v>195</v>
      </c>
      <c r="H1269" s="9">
        <v>75</v>
      </c>
      <c r="I1269" s="9" t="s">
        <v>1781</v>
      </c>
      <c r="J1269" s="9" t="s">
        <v>1782</v>
      </c>
      <c r="K1269" s="9" t="s">
        <v>236</v>
      </c>
      <c r="L1269" s="9" t="s">
        <v>236</v>
      </c>
      <c r="M1269" s="9"/>
      <c r="N1269" s="9"/>
      <c r="O1269" s="9"/>
      <c r="P1269" s="9"/>
      <c r="Q1269" s="9"/>
      <c r="R1269" s="9" t="s">
        <v>1539</v>
      </c>
      <c r="S1269" s="9" t="s">
        <v>1540</v>
      </c>
      <c r="T1269" s="9" t="s">
        <v>1541</v>
      </c>
      <c r="U1269" s="51"/>
      <c r="V1269" s="9"/>
      <c r="W1269" s="9"/>
      <c r="X1269" s="57" t="s">
        <v>237</v>
      </c>
      <c r="Y1269" s="62"/>
    </row>
    <row r="1270" s="46" customFormat="1" ht="36" spans="1:25">
      <c r="A1270" s="51">
        <v>1263</v>
      </c>
      <c r="B1270" s="9" t="s">
        <v>950</v>
      </c>
      <c r="C1270" s="9" t="s">
        <v>1012</v>
      </c>
      <c r="D1270" s="60" t="s">
        <v>1770</v>
      </c>
      <c r="E1270" s="60" t="s">
        <v>1783</v>
      </c>
      <c r="F1270" s="9">
        <v>20</v>
      </c>
      <c r="G1270" s="9">
        <v>108</v>
      </c>
      <c r="H1270" s="9">
        <v>76</v>
      </c>
      <c r="I1270" s="9" t="s">
        <v>1784</v>
      </c>
      <c r="J1270" s="9" t="s">
        <v>1785</v>
      </c>
      <c r="K1270" s="9" t="s">
        <v>236</v>
      </c>
      <c r="L1270" s="9" t="s">
        <v>236</v>
      </c>
      <c r="M1270" s="9"/>
      <c r="N1270" s="9"/>
      <c r="O1270" s="9"/>
      <c r="P1270" s="9"/>
      <c r="Q1270" s="9"/>
      <c r="R1270" s="9" t="s">
        <v>1539</v>
      </c>
      <c r="S1270" s="9" t="s">
        <v>1540</v>
      </c>
      <c r="T1270" s="9" t="s">
        <v>1541</v>
      </c>
      <c r="U1270" s="51"/>
      <c r="V1270" s="9"/>
      <c r="W1270" s="9"/>
      <c r="X1270" s="57" t="s">
        <v>237</v>
      </c>
      <c r="Y1270" s="62"/>
    </row>
    <row r="1271" s="46" customFormat="1" ht="36" spans="1:25">
      <c r="A1271" s="51">
        <v>1264</v>
      </c>
      <c r="B1271" s="9" t="s">
        <v>950</v>
      </c>
      <c r="C1271" s="9" t="s">
        <v>1012</v>
      </c>
      <c r="D1271" s="60" t="s">
        <v>1770</v>
      </c>
      <c r="E1271" s="60" t="s">
        <v>1786</v>
      </c>
      <c r="F1271" s="9">
        <v>40</v>
      </c>
      <c r="G1271" s="9">
        <v>270</v>
      </c>
      <c r="H1271" s="9">
        <v>135</v>
      </c>
      <c r="I1271" s="9" t="s">
        <v>1787</v>
      </c>
      <c r="J1271" s="9" t="s">
        <v>1788</v>
      </c>
      <c r="K1271" s="9" t="s">
        <v>236</v>
      </c>
      <c r="L1271" s="9" t="s">
        <v>236</v>
      </c>
      <c r="M1271" s="9"/>
      <c r="N1271" s="9"/>
      <c r="O1271" s="9"/>
      <c r="P1271" s="9"/>
      <c r="Q1271" s="9"/>
      <c r="R1271" s="9" t="s">
        <v>1539</v>
      </c>
      <c r="S1271" s="9" t="s">
        <v>1540</v>
      </c>
      <c r="T1271" s="9" t="s">
        <v>1541</v>
      </c>
      <c r="U1271" s="51"/>
      <c r="V1271" s="9"/>
      <c r="W1271" s="9"/>
      <c r="X1271" s="57" t="s">
        <v>237</v>
      </c>
      <c r="Y1271" s="62"/>
    </row>
    <row r="1272" s="46" customFormat="1" ht="36" spans="1:25">
      <c r="A1272" s="51">
        <v>1265</v>
      </c>
      <c r="B1272" s="9" t="s">
        <v>950</v>
      </c>
      <c r="C1272" s="9" t="s">
        <v>1012</v>
      </c>
      <c r="D1272" s="9" t="s">
        <v>1385</v>
      </c>
      <c r="E1272" s="60" t="s">
        <v>1789</v>
      </c>
      <c r="F1272" s="9">
        <v>106</v>
      </c>
      <c r="G1272" s="9">
        <v>650</v>
      </c>
      <c r="H1272" s="9">
        <v>109</v>
      </c>
      <c r="I1272" s="9" t="s">
        <v>1790</v>
      </c>
      <c r="J1272" s="9" t="s">
        <v>1791</v>
      </c>
      <c r="K1272" s="9" t="s">
        <v>236</v>
      </c>
      <c r="L1272" s="9" t="s">
        <v>236</v>
      </c>
      <c r="M1272" s="9"/>
      <c r="N1272" s="9"/>
      <c r="O1272" s="9"/>
      <c r="P1272" s="9"/>
      <c r="Q1272" s="9"/>
      <c r="R1272" s="9" t="s">
        <v>1539</v>
      </c>
      <c r="S1272" s="9" t="s">
        <v>1540</v>
      </c>
      <c r="T1272" s="9" t="s">
        <v>1541</v>
      </c>
      <c r="U1272" s="51"/>
      <c r="V1272" s="9"/>
      <c r="W1272" s="9"/>
      <c r="X1272" s="57" t="s">
        <v>237</v>
      </c>
      <c r="Y1272" s="62"/>
    </row>
    <row r="1273" s="46" customFormat="1" ht="36" spans="1:25">
      <c r="A1273" s="51">
        <v>1266</v>
      </c>
      <c r="B1273" s="9" t="s">
        <v>950</v>
      </c>
      <c r="C1273" s="9" t="s">
        <v>1012</v>
      </c>
      <c r="D1273" s="9" t="s">
        <v>1385</v>
      </c>
      <c r="E1273" s="60" t="s">
        <v>1792</v>
      </c>
      <c r="F1273" s="9">
        <v>40</v>
      </c>
      <c r="G1273" s="9">
        <v>210</v>
      </c>
      <c r="H1273" s="9">
        <v>110</v>
      </c>
      <c r="I1273" s="9" t="s">
        <v>1793</v>
      </c>
      <c r="J1273" s="9" t="s">
        <v>1794</v>
      </c>
      <c r="K1273" s="9" t="s">
        <v>236</v>
      </c>
      <c r="L1273" s="9" t="s">
        <v>236</v>
      </c>
      <c r="M1273" s="9"/>
      <c r="N1273" s="9"/>
      <c r="O1273" s="9"/>
      <c r="P1273" s="9"/>
      <c r="Q1273" s="9"/>
      <c r="R1273" s="9" t="s">
        <v>1539</v>
      </c>
      <c r="S1273" s="9" t="s">
        <v>1540</v>
      </c>
      <c r="T1273" s="9" t="s">
        <v>1541</v>
      </c>
      <c r="U1273" s="51"/>
      <c r="V1273" s="9"/>
      <c r="W1273" s="9"/>
      <c r="X1273" s="57" t="s">
        <v>237</v>
      </c>
      <c r="Y1273" s="62"/>
    </row>
    <row r="1274" s="46" customFormat="1" ht="36" spans="1:25">
      <c r="A1274" s="51">
        <v>1267</v>
      </c>
      <c r="B1274" s="9" t="s">
        <v>950</v>
      </c>
      <c r="C1274" s="9" t="s">
        <v>1012</v>
      </c>
      <c r="D1274" s="9" t="s">
        <v>1385</v>
      </c>
      <c r="E1274" s="60" t="s">
        <v>1795</v>
      </c>
      <c r="F1274" s="9">
        <v>26</v>
      </c>
      <c r="G1274" s="9">
        <v>170</v>
      </c>
      <c r="H1274" s="9">
        <v>46</v>
      </c>
      <c r="I1274" s="9" t="s">
        <v>1796</v>
      </c>
      <c r="J1274" s="9" t="s">
        <v>1797</v>
      </c>
      <c r="K1274" s="9" t="s">
        <v>236</v>
      </c>
      <c r="L1274" s="9" t="s">
        <v>236</v>
      </c>
      <c r="M1274" s="9"/>
      <c r="N1274" s="9"/>
      <c r="O1274" s="9"/>
      <c r="P1274" s="9"/>
      <c r="Q1274" s="9"/>
      <c r="R1274" s="9" t="s">
        <v>1539</v>
      </c>
      <c r="S1274" s="9" t="s">
        <v>1540</v>
      </c>
      <c r="T1274" s="9" t="s">
        <v>1541</v>
      </c>
      <c r="U1274" s="51"/>
      <c r="V1274" s="9"/>
      <c r="W1274" s="9"/>
      <c r="X1274" s="57" t="s">
        <v>237</v>
      </c>
      <c r="Y1274" s="62"/>
    </row>
    <row r="1275" s="46" customFormat="1" ht="36" spans="1:25">
      <c r="A1275" s="51">
        <v>1268</v>
      </c>
      <c r="B1275" s="9" t="s">
        <v>950</v>
      </c>
      <c r="C1275" s="9" t="s">
        <v>1012</v>
      </c>
      <c r="D1275" s="9" t="s">
        <v>1247</v>
      </c>
      <c r="E1275" s="9" t="s">
        <v>1798</v>
      </c>
      <c r="F1275" s="9">
        <v>23</v>
      </c>
      <c r="G1275" s="9">
        <v>79</v>
      </c>
      <c r="H1275" s="9">
        <v>35</v>
      </c>
      <c r="I1275" s="9" t="s">
        <v>1799</v>
      </c>
      <c r="J1275" s="9" t="s">
        <v>1800</v>
      </c>
      <c r="K1275" s="9" t="s">
        <v>236</v>
      </c>
      <c r="L1275" s="9" t="s">
        <v>236</v>
      </c>
      <c r="M1275" s="9"/>
      <c r="N1275" s="9"/>
      <c r="O1275" s="9"/>
      <c r="P1275" s="9"/>
      <c r="Q1275" s="9"/>
      <c r="R1275" s="9" t="s">
        <v>1539</v>
      </c>
      <c r="S1275" s="9" t="s">
        <v>1540</v>
      </c>
      <c r="T1275" s="9" t="s">
        <v>1541</v>
      </c>
      <c r="U1275" s="51"/>
      <c r="V1275" s="9"/>
      <c r="W1275" s="9"/>
      <c r="X1275" s="57" t="s">
        <v>237</v>
      </c>
      <c r="Y1275" s="62"/>
    </row>
    <row r="1276" s="46" customFormat="1" ht="36" spans="1:25">
      <c r="A1276" s="51">
        <v>1269</v>
      </c>
      <c r="B1276" s="9" t="s">
        <v>950</v>
      </c>
      <c r="C1276" s="9" t="s">
        <v>1012</v>
      </c>
      <c r="D1276" s="9" t="s">
        <v>1588</v>
      </c>
      <c r="E1276" s="60" t="s">
        <v>1801</v>
      </c>
      <c r="F1276" s="9">
        <v>175</v>
      </c>
      <c r="G1276" s="9">
        <v>896</v>
      </c>
      <c r="H1276" s="9">
        <v>110</v>
      </c>
      <c r="I1276" s="9" t="s">
        <v>1802</v>
      </c>
      <c r="J1276" s="9" t="s">
        <v>1803</v>
      </c>
      <c r="K1276" s="9" t="s">
        <v>236</v>
      </c>
      <c r="L1276" s="9" t="s">
        <v>236</v>
      </c>
      <c r="M1276" s="9"/>
      <c r="N1276" s="9"/>
      <c r="O1276" s="9"/>
      <c r="P1276" s="9"/>
      <c r="Q1276" s="9"/>
      <c r="R1276" s="9" t="s">
        <v>1539</v>
      </c>
      <c r="S1276" s="9" t="s">
        <v>1540</v>
      </c>
      <c r="T1276" s="9" t="s">
        <v>1541</v>
      </c>
      <c r="U1276" s="51"/>
      <c r="V1276" s="9"/>
      <c r="W1276" s="9"/>
      <c r="X1276" s="57" t="s">
        <v>237</v>
      </c>
      <c r="Y1276" s="62"/>
    </row>
    <row r="1277" s="46" customFormat="1" ht="36" spans="1:25">
      <c r="A1277" s="51">
        <v>1270</v>
      </c>
      <c r="B1277" s="9" t="s">
        <v>950</v>
      </c>
      <c r="C1277" s="9" t="s">
        <v>1012</v>
      </c>
      <c r="D1277" s="9" t="s">
        <v>1588</v>
      </c>
      <c r="E1277" s="60" t="s">
        <v>1804</v>
      </c>
      <c r="F1277" s="9">
        <v>178</v>
      </c>
      <c r="G1277" s="9">
        <v>883</v>
      </c>
      <c r="H1277" s="9">
        <v>106</v>
      </c>
      <c r="I1277" s="9" t="s">
        <v>1805</v>
      </c>
      <c r="J1277" s="9" t="s">
        <v>1806</v>
      </c>
      <c r="K1277" s="9" t="s">
        <v>236</v>
      </c>
      <c r="L1277" s="9" t="s">
        <v>236</v>
      </c>
      <c r="M1277" s="9"/>
      <c r="N1277" s="9"/>
      <c r="O1277" s="9"/>
      <c r="P1277" s="9"/>
      <c r="Q1277" s="9"/>
      <c r="R1277" s="9" t="s">
        <v>1539</v>
      </c>
      <c r="S1277" s="9" t="s">
        <v>1540</v>
      </c>
      <c r="T1277" s="9" t="s">
        <v>1541</v>
      </c>
      <c r="U1277" s="51"/>
      <c r="V1277" s="9"/>
      <c r="W1277" s="9"/>
      <c r="X1277" s="57" t="s">
        <v>237</v>
      </c>
      <c r="Y1277" s="62"/>
    </row>
    <row r="1278" s="46" customFormat="1" ht="36" spans="1:25">
      <c r="A1278" s="51">
        <v>1271</v>
      </c>
      <c r="B1278" s="9" t="s">
        <v>950</v>
      </c>
      <c r="C1278" s="9" t="s">
        <v>1045</v>
      </c>
      <c r="D1278" s="62" t="s">
        <v>1647</v>
      </c>
      <c r="E1278" s="60" t="s">
        <v>1807</v>
      </c>
      <c r="F1278" s="9">
        <v>206</v>
      </c>
      <c r="G1278" s="9">
        <v>993</v>
      </c>
      <c r="H1278" s="9">
        <v>68</v>
      </c>
      <c r="I1278" s="9" t="s">
        <v>1808</v>
      </c>
      <c r="J1278" s="9" t="s">
        <v>1809</v>
      </c>
      <c r="K1278" s="9" t="s">
        <v>236</v>
      </c>
      <c r="L1278" s="9" t="s">
        <v>236</v>
      </c>
      <c r="M1278" s="9"/>
      <c r="N1278" s="9"/>
      <c r="O1278" s="9"/>
      <c r="P1278" s="9"/>
      <c r="Q1278" s="9"/>
      <c r="R1278" s="9" t="s">
        <v>1539</v>
      </c>
      <c r="S1278" s="9" t="s">
        <v>1540</v>
      </c>
      <c r="T1278" s="9" t="s">
        <v>1541</v>
      </c>
      <c r="U1278" s="51"/>
      <c r="V1278" s="9"/>
      <c r="W1278" s="9"/>
      <c r="X1278" s="57" t="s">
        <v>237</v>
      </c>
      <c r="Y1278" s="62"/>
    </row>
    <row r="1279" s="46" customFormat="1" ht="36" spans="1:25">
      <c r="A1279" s="51">
        <v>1272</v>
      </c>
      <c r="B1279" s="9" t="s">
        <v>950</v>
      </c>
      <c r="C1279" s="60" t="s">
        <v>1810</v>
      </c>
      <c r="D1279" s="9" t="s">
        <v>1168</v>
      </c>
      <c r="E1279" s="9" t="s">
        <v>1811</v>
      </c>
      <c r="F1279" s="9">
        <v>151</v>
      </c>
      <c r="G1279" s="9">
        <v>930</v>
      </c>
      <c r="H1279" s="9">
        <v>56</v>
      </c>
      <c r="I1279" s="9" t="s">
        <v>1812</v>
      </c>
      <c r="J1279" s="9" t="s">
        <v>1813</v>
      </c>
      <c r="K1279" s="9" t="s">
        <v>236</v>
      </c>
      <c r="L1279" s="9" t="s">
        <v>236</v>
      </c>
      <c r="M1279" s="9"/>
      <c r="N1279" s="9"/>
      <c r="O1279" s="9"/>
      <c r="P1279" s="9"/>
      <c r="Q1279" s="9"/>
      <c r="R1279" s="9" t="s">
        <v>1539</v>
      </c>
      <c r="S1279" s="9" t="s">
        <v>1540</v>
      </c>
      <c r="T1279" s="9" t="s">
        <v>1541</v>
      </c>
      <c r="U1279" s="51"/>
      <c r="V1279" s="9"/>
      <c r="W1279" s="9"/>
      <c r="X1279" s="57" t="s">
        <v>237</v>
      </c>
      <c r="Y1279" s="62"/>
    </row>
    <row r="1280" s="46" customFormat="1" ht="36" spans="1:25">
      <c r="A1280" s="51">
        <v>1273</v>
      </c>
      <c r="B1280" s="9" t="s">
        <v>950</v>
      </c>
      <c r="C1280" s="60" t="s">
        <v>1810</v>
      </c>
      <c r="D1280" s="60" t="s">
        <v>1814</v>
      </c>
      <c r="E1280" s="60" t="s">
        <v>1815</v>
      </c>
      <c r="F1280" s="9">
        <v>56</v>
      </c>
      <c r="G1280" s="9">
        <v>430</v>
      </c>
      <c r="H1280" s="9">
        <v>49</v>
      </c>
      <c r="I1280" s="9" t="s">
        <v>1816</v>
      </c>
      <c r="J1280" s="9" t="s">
        <v>1817</v>
      </c>
      <c r="K1280" s="9" t="s">
        <v>236</v>
      </c>
      <c r="L1280" s="9" t="s">
        <v>236</v>
      </c>
      <c r="M1280" s="9"/>
      <c r="N1280" s="9"/>
      <c r="O1280" s="9"/>
      <c r="P1280" s="9"/>
      <c r="Q1280" s="9"/>
      <c r="R1280" s="9" t="s">
        <v>1539</v>
      </c>
      <c r="S1280" s="9" t="s">
        <v>1540</v>
      </c>
      <c r="T1280" s="9" t="s">
        <v>1541</v>
      </c>
      <c r="U1280" s="51"/>
      <c r="V1280" s="9"/>
      <c r="W1280" s="9"/>
      <c r="X1280" s="57" t="s">
        <v>237</v>
      </c>
      <c r="Y1280" s="62"/>
    </row>
    <row r="1281" s="46" customFormat="1" ht="36" spans="1:25">
      <c r="A1281" s="51">
        <v>1274</v>
      </c>
      <c r="B1281" s="9" t="s">
        <v>950</v>
      </c>
      <c r="C1281" s="60" t="s">
        <v>1810</v>
      </c>
      <c r="D1281" s="9" t="s">
        <v>1818</v>
      </c>
      <c r="E1281" s="60" t="s">
        <v>1819</v>
      </c>
      <c r="F1281" s="9">
        <v>85</v>
      </c>
      <c r="G1281" s="9">
        <v>565</v>
      </c>
      <c r="H1281" s="9">
        <v>50</v>
      </c>
      <c r="I1281" s="9" t="s">
        <v>1820</v>
      </c>
      <c r="J1281" s="9" t="s">
        <v>1821</v>
      </c>
      <c r="K1281" s="9" t="s">
        <v>236</v>
      </c>
      <c r="L1281" s="9" t="s">
        <v>236</v>
      </c>
      <c r="M1281" s="9"/>
      <c r="N1281" s="9"/>
      <c r="O1281" s="9"/>
      <c r="P1281" s="9"/>
      <c r="Q1281" s="9"/>
      <c r="R1281" s="9" t="s">
        <v>1539</v>
      </c>
      <c r="S1281" s="9" t="s">
        <v>1540</v>
      </c>
      <c r="T1281" s="9" t="s">
        <v>1541</v>
      </c>
      <c r="U1281" s="51"/>
      <c r="V1281" s="9"/>
      <c r="W1281" s="9"/>
      <c r="X1281" s="57" t="s">
        <v>237</v>
      </c>
      <c r="Y1281" s="62"/>
    </row>
    <row r="1282" s="46" customFormat="1" ht="36" spans="1:25">
      <c r="A1282" s="51">
        <v>1275</v>
      </c>
      <c r="B1282" s="9" t="s">
        <v>950</v>
      </c>
      <c r="C1282" s="60" t="s">
        <v>1810</v>
      </c>
      <c r="D1282" s="9" t="s">
        <v>1046</v>
      </c>
      <c r="E1282" s="60" t="s">
        <v>1822</v>
      </c>
      <c r="F1282" s="9">
        <v>63</v>
      </c>
      <c r="G1282" s="9">
        <v>283</v>
      </c>
      <c r="H1282" s="9">
        <v>80</v>
      </c>
      <c r="I1282" s="9" t="s">
        <v>1823</v>
      </c>
      <c r="J1282" s="9" t="s">
        <v>1824</v>
      </c>
      <c r="K1282" s="9" t="s">
        <v>236</v>
      </c>
      <c r="L1282" s="9" t="s">
        <v>236</v>
      </c>
      <c r="M1282" s="9"/>
      <c r="N1282" s="9"/>
      <c r="O1282" s="9"/>
      <c r="P1282" s="9"/>
      <c r="Q1282" s="9"/>
      <c r="R1282" s="9" t="s">
        <v>1539</v>
      </c>
      <c r="S1282" s="9" t="s">
        <v>1540</v>
      </c>
      <c r="T1282" s="9" t="s">
        <v>1541</v>
      </c>
      <c r="U1282" s="51"/>
      <c r="V1282" s="9"/>
      <c r="W1282" s="9"/>
      <c r="X1282" s="57" t="s">
        <v>237</v>
      </c>
      <c r="Y1282" s="62"/>
    </row>
    <row r="1283" s="46" customFormat="1" ht="36" spans="1:25">
      <c r="A1283" s="51">
        <v>1276</v>
      </c>
      <c r="B1283" s="9" t="s">
        <v>950</v>
      </c>
      <c r="C1283" s="60" t="s">
        <v>1810</v>
      </c>
      <c r="D1283" s="9" t="s">
        <v>1513</v>
      </c>
      <c r="E1283" s="60" t="s">
        <v>1825</v>
      </c>
      <c r="F1283" s="9">
        <v>40</v>
      </c>
      <c r="G1283" s="9">
        <v>200</v>
      </c>
      <c r="H1283" s="9">
        <v>150</v>
      </c>
      <c r="I1283" s="9" t="s">
        <v>1826</v>
      </c>
      <c r="J1283" s="9" t="s">
        <v>1827</v>
      </c>
      <c r="K1283" s="9" t="s">
        <v>236</v>
      </c>
      <c r="L1283" s="9" t="s">
        <v>236</v>
      </c>
      <c r="M1283" s="9"/>
      <c r="N1283" s="9"/>
      <c r="O1283" s="9"/>
      <c r="P1283" s="9"/>
      <c r="Q1283" s="9"/>
      <c r="R1283" s="9" t="s">
        <v>1539</v>
      </c>
      <c r="S1283" s="9" t="s">
        <v>1540</v>
      </c>
      <c r="T1283" s="9" t="s">
        <v>1541</v>
      </c>
      <c r="U1283" s="51"/>
      <c r="V1283" s="9"/>
      <c r="W1283" s="9"/>
      <c r="X1283" s="57" t="s">
        <v>237</v>
      </c>
      <c r="Y1283" s="62"/>
    </row>
    <row r="1284" s="46" customFormat="1" ht="36" spans="1:25">
      <c r="A1284" s="51">
        <v>1277</v>
      </c>
      <c r="B1284" s="9" t="s">
        <v>950</v>
      </c>
      <c r="C1284" s="60" t="s">
        <v>1810</v>
      </c>
      <c r="D1284" s="9" t="s">
        <v>1168</v>
      </c>
      <c r="E1284" s="9" t="s">
        <v>1241</v>
      </c>
      <c r="F1284" s="9">
        <v>62</v>
      </c>
      <c r="G1284" s="9">
        <v>435</v>
      </c>
      <c r="H1284" s="9">
        <v>34</v>
      </c>
      <c r="I1284" s="9" t="s">
        <v>1828</v>
      </c>
      <c r="J1284" s="9" t="s">
        <v>1829</v>
      </c>
      <c r="K1284" s="9" t="s">
        <v>236</v>
      </c>
      <c r="L1284" s="9" t="s">
        <v>236</v>
      </c>
      <c r="M1284" s="9"/>
      <c r="N1284" s="9"/>
      <c r="O1284" s="9"/>
      <c r="P1284" s="9"/>
      <c r="Q1284" s="9"/>
      <c r="R1284" s="9" t="s">
        <v>1539</v>
      </c>
      <c r="S1284" s="9" t="s">
        <v>1540</v>
      </c>
      <c r="T1284" s="9" t="s">
        <v>1541</v>
      </c>
      <c r="U1284" s="51"/>
      <c r="V1284" s="9"/>
      <c r="W1284" s="9"/>
      <c r="X1284" s="57" t="s">
        <v>237</v>
      </c>
      <c r="Y1284" s="62"/>
    </row>
    <row r="1285" s="46" customFormat="1" ht="36" spans="1:25">
      <c r="A1285" s="51">
        <v>1278</v>
      </c>
      <c r="B1285" s="9" t="s">
        <v>950</v>
      </c>
      <c r="C1285" s="60" t="s">
        <v>1810</v>
      </c>
      <c r="D1285" s="9" t="s">
        <v>1168</v>
      </c>
      <c r="E1285" s="9" t="s">
        <v>1830</v>
      </c>
      <c r="F1285" s="9">
        <v>69</v>
      </c>
      <c r="G1285" s="9">
        <v>480</v>
      </c>
      <c r="H1285" s="9">
        <v>32</v>
      </c>
      <c r="I1285" s="9" t="s">
        <v>1831</v>
      </c>
      <c r="J1285" s="9" t="s">
        <v>1832</v>
      </c>
      <c r="K1285" s="9" t="s">
        <v>236</v>
      </c>
      <c r="L1285" s="9" t="s">
        <v>236</v>
      </c>
      <c r="M1285" s="9"/>
      <c r="N1285" s="9"/>
      <c r="O1285" s="9"/>
      <c r="P1285" s="9"/>
      <c r="Q1285" s="9"/>
      <c r="R1285" s="9" t="s">
        <v>1539</v>
      </c>
      <c r="S1285" s="9" t="s">
        <v>1540</v>
      </c>
      <c r="T1285" s="9" t="s">
        <v>1541</v>
      </c>
      <c r="U1285" s="51"/>
      <c r="V1285" s="9"/>
      <c r="W1285" s="9"/>
      <c r="X1285" s="57" t="s">
        <v>237</v>
      </c>
      <c r="Y1285" s="62"/>
    </row>
    <row r="1286" s="46" customFormat="1" ht="36" spans="1:25">
      <c r="A1286" s="51">
        <v>1279</v>
      </c>
      <c r="B1286" s="9" t="s">
        <v>950</v>
      </c>
      <c r="C1286" s="60" t="s">
        <v>1810</v>
      </c>
      <c r="D1286" s="9" t="s">
        <v>1046</v>
      </c>
      <c r="E1286" s="60" t="s">
        <v>1833</v>
      </c>
      <c r="F1286" s="9">
        <v>169</v>
      </c>
      <c r="G1286" s="9">
        <v>876</v>
      </c>
      <c r="H1286" s="9">
        <v>30</v>
      </c>
      <c r="I1286" s="9" t="s">
        <v>1834</v>
      </c>
      <c r="J1286" s="9" t="s">
        <v>1835</v>
      </c>
      <c r="K1286" s="9" t="s">
        <v>236</v>
      </c>
      <c r="L1286" s="9" t="s">
        <v>236</v>
      </c>
      <c r="M1286" s="9"/>
      <c r="N1286" s="9"/>
      <c r="O1286" s="9"/>
      <c r="P1286" s="9"/>
      <c r="Q1286" s="9"/>
      <c r="R1286" s="9" t="s">
        <v>1539</v>
      </c>
      <c r="S1286" s="9" t="s">
        <v>1540</v>
      </c>
      <c r="T1286" s="9" t="s">
        <v>1541</v>
      </c>
      <c r="U1286" s="51"/>
      <c r="V1286" s="9"/>
      <c r="W1286" s="9"/>
      <c r="X1286" s="57" t="s">
        <v>237</v>
      </c>
      <c r="Y1286" s="62"/>
    </row>
    <row r="1287" s="46" customFormat="1" ht="36" spans="1:25">
      <c r="A1287" s="51">
        <v>1280</v>
      </c>
      <c r="B1287" s="9" t="s">
        <v>950</v>
      </c>
      <c r="C1287" s="60" t="s">
        <v>1810</v>
      </c>
      <c r="D1287" s="9" t="s">
        <v>1519</v>
      </c>
      <c r="E1287" s="9" t="s">
        <v>1836</v>
      </c>
      <c r="F1287" s="9">
        <v>123</v>
      </c>
      <c r="G1287" s="9">
        <v>994</v>
      </c>
      <c r="H1287" s="9">
        <v>150</v>
      </c>
      <c r="I1287" s="9" t="s">
        <v>1837</v>
      </c>
      <c r="J1287" s="9" t="s">
        <v>1838</v>
      </c>
      <c r="K1287" s="9" t="s">
        <v>236</v>
      </c>
      <c r="L1287" s="9" t="s">
        <v>236</v>
      </c>
      <c r="M1287" s="9"/>
      <c r="N1287" s="9"/>
      <c r="O1287" s="9"/>
      <c r="P1287" s="9"/>
      <c r="Q1287" s="9"/>
      <c r="R1287" s="9" t="s">
        <v>1539</v>
      </c>
      <c r="S1287" s="9" t="s">
        <v>1540</v>
      </c>
      <c r="T1287" s="9" t="s">
        <v>1541</v>
      </c>
      <c r="U1287" s="51"/>
      <c r="V1287" s="9"/>
      <c r="W1287" s="9"/>
      <c r="X1287" s="57" t="s">
        <v>237</v>
      </c>
      <c r="Y1287" s="62"/>
    </row>
    <row r="1288" s="46" customFormat="1" ht="36" spans="1:25">
      <c r="A1288" s="51">
        <v>1281</v>
      </c>
      <c r="B1288" s="9" t="s">
        <v>950</v>
      </c>
      <c r="C1288" s="60" t="s">
        <v>1810</v>
      </c>
      <c r="D1288" s="9" t="s">
        <v>1519</v>
      </c>
      <c r="E1288" s="9" t="s">
        <v>1839</v>
      </c>
      <c r="F1288" s="9">
        <v>36</v>
      </c>
      <c r="G1288" s="9">
        <v>323</v>
      </c>
      <c r="H1288" s="9">
        <v>48</v>
      </c>
      <c r="I1288" s="9" t="s">
        <v>1840</v>
      </c>
      <c r="J1288" s="9" t="s">
        <v>1841</v>
      </c>
      <c r="K1288" s="9" t="s">
        <v>236</v>
      </c>
      <c r="L1288" s="9" t="s">
        <v>236</v>
      </c>
      <c r="M1288" s="9"/>
      <c r="N1288" s="9"/>
      <c r="O1288" s="9"/>
      <c r="P1288" s="9"/>
      <c r="Q1288" s="9"/>
      <c r="R1288" s="9" t="s">
        <v>1539</v>
      </c>
      <c r="S1288" s="9" t="s">
        <v>1540</v>
      </c>
      <c r="T1288" s="9" t="s">
        <v>1541</v>
      </c>
      <c r="U1288" s="51"/>
      <c r="V1288" s="9"/>
      <c r="W1288" s="9"/>
      <c r="X1288" s="57" t="s">
        <v>237</v>
      </c>
      <c r="Y1288" s="62"/>
    </row>
    <row r="1289" s="46" customFormat="1" ht="36" spans="1:25">
      <c r="A1289" s="51">
        <v>1282</v>
      </c>
      <c r="B1289" s="9" t="s">
        <v>950</v>
      </c>
      <c r="C1289" s="60" t="s">
        <v>1810</v>
      </c>
      <c r="D1289" s="9" t="s">
        <v>1519</v>
      </c>
      <c r="E1289" s="9" t="s">
        <v>1556</v>
      </c>
      <c r="F1289" s="9">
        <v>36</v>
      </c>
      <c r="G1289" s="9">
        <v>323</v>
      </c>
      <c r="H1289" s="9">
        <v>70</v>
      </c>
      <c r="I1289" s="9" t="s">
        <v>1842</v>
      </c>
      <c r="J1289" s="9" t="s">
        <v>1843</v>
      </c>
      <c r="K1289" s="9" t="s">
        <v>236</v>
      </c>
      <c r="L1289" s="9" t="s">
        <v>236</v>
      </c>
      <c r="M1289" s="9"/>
      <c r="N1289" s="9"/>
      <c r="O1289" s="9"/>
      <c r="P1289" s="9"/>
      <c r="Q1289" s="9"/>
      <c r="R1289" s="9" t="s">
        <v>1539</v>
      </c>
      <c r="S1289" s="9" t="s">
        <v>1540</v>
      </c>
      <c r="T1289" s="9" t="s">
        <v>1541</v>
      </c>
      <c r="U1289" s="51"/>
      <c r="V1289" s="9"/>
      <c r="W1289" s="9"/>
      <c r="X1289" s="57" t="s">
        <v>237</v>
      </c>
      <c r="Y1289" s="62"/>
    </row>
    <row r="1290" s="46" customFormat="1" ht="36" spans="1:25">
      <c r="A1290" s="51">
        <v>1283</v>
      </c>
      <c r="B1290" s="9" t="s">
        <v>950</v>
      </c>
      <c r="C1290" s="60" t="s">
        <v>1810</v>
      </c>
      <c r="D1290" s="9" t="s">
        <v>1519</v>
      </c>
      <c r="E1290" s="9" t="s">
        <v>953</v>
      </c>
      <c r="F1290" s="9">
        <v>98</v>
      </c>
      <c r="G1290" s="9">
        <v>693</v>
      </c>
      <c r="H1290" s="9">
        <v>61</v>
      </c>
      <c r="I1290" s="9" t="s">
        <v>1844</v>
      </c>
      <c r="J1290" s="9" t="s">
        <v>1845</v>
      </c>
      <c r="K1290" s="9" t="s">
        <v>236</v>
      </c>
      <c r="L1290" s="9" t="s">
        <v>236</v>
      </c>
      <c r="M1290" s="9"/>
      <c r="N1290" s="9"/>
      <c r="O1290" s="9"/>
      <c r="P1290" s="9"/>
      <c r="Q1290" s="9"/>
      <c r="R1290" s="9" t="s">
        <v>1539</v>
      </c>
      <c r="S1290" s="9" t="s">
        <v>1540</v>
      </c>
      <c r="T1290" s="9" t="s">
        <v>1541</v>
      </c>
      <c r="U1290" s="51"/>
      <c r="V1290" s="9"/>
      <c r="W1290" s="9"/>
      <c r="X1290" s="57" t="s">
        <v>237</v>
      </c>
      <c r="Y1290" s="62"/>
    </row>
    <row r="1291" s="46" customFormat="1" ht="36" spans="1:25">
      <c r="A1291" s="51">
        <v>1284</v>
      </c>
      <c r="B1291" s="9" t="s">
        <v>950</v>
      </c>
      <c r="C1291" s="60" t="s">
        <v>1810</v>
      </c>
      <c r="D1291" s="9" t="s">
        <v>1519</v>
      </c>
      <c r="E1291" s="60" t="s">
        <v>1846</v>
      </c>
      <c r="F1291" s="9">
        <v>63</v>
      </c>
      <c r="G1291" s="9">
        <v>311</v>
      </c>
      <c r="H1291" s="9">
        <v>36</v>
      </c>
      <c r="I1291" s="9" t="s">
        <v>1847</v>
      </c>
      <c r="J1291" s="9" t="s">
        <v>1848</v>
      </c>
      <c r="K1291" s="9" t="s">
        <v>236</v>
      </c>
      <c r="L1291" s="9" t="s">
        <v>236</v>
      </c>
      <c r="M1291" s="9"/>
      <c r="N1291" s="9"/>
      <c r="O1291" s="9"/>
      <c r="P1291" s="9"/>
      <c r="Q1291" s="9"/>
      <c r="R1291" s="9" t="s">
        <v>1539</v>
      </c>
      <c r="S1291" s="9" t="s">
        <v>1540</v>
      </c>
      <c r="T1291" s="9" t="s">
        <v>1541</v>
      </c>
      <c r="U1291" s="51"/>
      <c r="V1291" s="9"/>
      <c r="W1291" s="9"/>
      <c r="X1291" s="57" t="s">
        <v>237</v>
      </c>
      <c r="Y1291" s="62"/>
    </row>
    <row r="1292" s="46" customFormat="1" ht="36" spans="1:25">
      <c r="A1292" s="51">
        <v>1285</v>
      </c>
      <c r="B1292" s="9" t="s">
        <v>950</v>
      </c>
      <c r="C1292" s="60" t="s">
        <v>1810</v>
      </c>
      <c r="D1292" s="9" t="s">
        <v>1513</v>
      </c>
      <c r="E1292" s="9" t="s">
        <v>1849</v>
      </c>
      <c r="F1292" s="9">
        <v>76</v>
      </c>
      <c r="G1292" s="9">
        <v>450</v>
      </c>
      <c r="H1292" s="9">
        <v>250</v>
      </c>
      <c r="I1292" s="9" t="s">
        <v>1850</v>
      </c>
      <c r="J1292" s="9" t="s">
        <v>1851</v>
      </c>
      <c r="K1292" s="9" t="s">
        <v>236</v>
      </c>
      <c r="L1292" s="9" t="s">
        <v>236</v>
      </c>
      <c r="M1292" s="9"/>
      <c r="N1292" s="9"/>
      <c r="O1292" s="9"/>
      <c r="P1292" s="9"/>
      <c r="Q1292" s="9"/>
      <c r="R1292" s="9" t="s">
        <v>1539</v>
      </c>
      <c r="S1292" s="9" t="s">
        <v>1540</v>
      </c>
      <c r="T1292" s="9" t="s">
        <v>1541</v>
      </c>
      <c r="U1292" s="51"/>
      <c r="V1292" s="9"/>
      <c r="W1292" s="9"/>
      <c r="X1292" s="57" t="s">
        <v>237</v>
      </c>
      <c r="Y1292" s="62"/>
    </row>
    <row r="1293" s="46" customFormat="1" ht="36" spans="1:25">
      <c r="A1293" s="51">
        <v>1286</v>
      </c>
      <c r="B1293" s="61" t="s">
        <v>1252</v>
      </c>
      <c r="C1293" s="61" t="s">
        <v>1852</v>
      </c>
      <c r="D1293" s="61" t="s">
        <v>1853</v>
      </c>
      <c r="E1293" s="61" t="s">
        <v>1854</v>
      </c>
      <c r="F1293" s="61">
        <v>130</v>
      </c>
      <c r="G1293" s="61">
        <v>730</v>
      </c>
      <c r="H1293" s="61">
        <v>80</v>
      </c>
      <c r="I1293" s="65" t="s">
        <v>1855</v>
      </c>
      <c r="J1293" s="65" t="s">
        <v>1856</v>
      </c>
      <c r="K1293" s="61" t="s">
        <v>236</v>
      </c>
      <c r="L1293" s="61" t="s">
        <v>236</v>
      </c>
      <c r="M1293" s="61"/>
      <c r="N1293" s="61"/>
      <c r="O1293" s="61"/>
      <c r="P1293" s="61"/>
      <c r="Q1293" s="61"/>
      <c r="R1293" s="61" t="s">
        <v>1256</v>
      </c>
      <c r="S1293" s="61" t="s">
        <v>1257</v>
      </c>
      <c r="T1293" s="61" t="s">
        <v>1258</v>
      </c>
      <c r="U1293" s="51"/>
      <c r="V1293" s="61"/>
      <c r="W1293" s="61"/>
      <c r="X1293" s="57" t="s">
        <v>237</v>
      </c>
      <c r="Y1293" s="63"/>
    </row>
    <row r="1294" s="46" customFormat="1" ht="36" spans="1:25">
      <c r="A1294" s="51">
        <v>1287</v>
      </c>
      <c r="B1294" s="9" t="s">
        <v>950</v>
      </c>
      <c r="C1294" s="60" t="s">
        <v>1810</v>
      </c>
      <c r="D1294" s="9" t="s">
        <v>1645</v>
      </c>
      <c r="E1294" s="60" t="s">
        <v>1857</v>
      </c>
      <c r="F1294" s="9">
        <v>75</v>
      </c>
      <c r="G1294" s="9">
        <v>160</v>
      </c>
      <c r="H1294" s="9">
        <v>60</v>
      </c>
      <c r="I1294" s="9" t="s">
        <v>1858</v>
      </c>
      <c r="J1294" s="9" t="s">
        <v>1859</v>
      </c>
      <c r="K1294" s="9" t="s">
        <v>236</v>
      </c>
      <c r="L1294" s="9" t="s">
        <v>236</v>
      </c>
      <c r="M1294" s="9"/>
      <c r="N1294" s="9"/>
      <c r="O1294" s="9"/>
      <c r="P1294" s="9"/>
      <c r="Q1294" s="9"/>
      <c r="R1294" s="9" t="s">
        <v>1539</v>
      </c>
      <c r="S1294" s="9" t="s">
        <v>1540</v>
      </c>
      <c r="T1294" s="9" t="s">
        <v>1541</v>
      </c>
      <c r="U1294" s="51"/>
      <c r="V1294" s="9"/>
      <c r="W1294" s="9"/>
      <c r="X1294" s="57" t="s">
        <v>237</v>
      </c>
      <c r="Y1294" s="62"/>
    </row>
    <row r="1295" s="46" customFormat="1" ht="36" spans="1:25">
      <c r="A1295" s="51">
        <v>1288</v>
      </c>
      <c r="B1295" s="9" t="s">
        <v>950</v>
      </c>
      <c r="C1295" s="60" t="s">
        <v>1810</v>
      </c>
      <c r="D1295" s="9" t="s">
        <v>1647</v>
      </c>
      <c r="E1295" s="60" t="s">
        <v>1860</v>
      </c>
      <c r="F1295" s="9">
        <v>143</v>
      </c>
      <c r="G1295" s="9">
        <v>723</v>
      </c>
      <c r="H1295" s="9">
        <v>68</v>
      </c>
      <c r="I1295" s="9" t="s">
        <v>1861</v>
      </c>
      <c r="J1295" s="9" t="s">
        <v>1862</v>
      </c>
      <c r="K1295" s="9" t="s">
        <v>236</v>
      </c>
      <c r="L1295" s="9" t="s">
        <v>236</v>
      </c>
      <c r="M1295" s="9"/>
      <c r="N1295" s="9"/>
      <c r="O1295" s="9"/>
      <c r="P1295" s="9"/>
      <c r="Q1295" s="9"/>
      <c r="R1295" s="9" t="s">
        <v>1539</v>
      </c>
      <c r="S1295" s="9" t="s">
        <v>1540</v>
      </c>
      <c r="T1295" s="9" t="s">
        <v>1541</v>
      </c>
      <c r="U1295" s="51"/>
      <c r="V1295" s="9"/>
      <c r="W1295" s="9"/>
      <c r="X1295" s="57" t="s">
        <v>237</v>
      </c>
      <c r="Y1295" s="62"/>
    </row>
    <row r="1296" s="46" customFormat="1" ht="36" spans="1:25">
      <c r="A1296" s="51">
        <v>1289</v>
      </c>
      <c r="B1296" s="9" t="s">
        <v>950</v>
      </c>
      <c r="C1296" s="9" t="s">
        <v>963</v>
      </c>
      <c r="D1296" s="9" t="s">
        <v>1017</v>
      </c>
      <c r="E1296" s="60" t="s">
        <v>1863</v>
      </c>
      <c r="F1296" s="9">
        <v>56</v>
      </c>
      <c r="G1296" s="9">
        <v>236</v>
      </c>
      <c r="H1296" s="9">
        <v>45</v>
      </c>
      <c r="I1296" s="9" t="s">
        <v>1864</v>
      </c>
      <c r="J1296" s="9" t="s">
        <v>1865</v>
      </c>
      <c r="K1296" s="9" t="s">
        <v>236</v>
      </c>
      <c r="L1296" s="9" t="s">
        <v>236</v>
      </c>
      <c r="M1296" s="9"/>
      <c r="N1296" s="9"/>
      <c r="O1296" s="9"/>
      <c r="P1296" s="9"/>
      <c r="Q1296" s="9"/>
      <c r="R1296" s="9" t="s">
        <v>1539</v>
      </c>
      <c r="S1296" s="9" t="s">
        <v>1540</v>
      </c>
      <c r="T1296" s="9" t="s">
        <v>1541</v>
      </c>
      <c r="U1296" s="51"/>
      <c r="V1296" s="9"/>
      <c r="W1296" s="9"/>
      <c r="X1296" s="57" t="s">
        <v>237</v>
      </c>
      <c r="Y1296" s="62"/>
    </row>
    <row r="1297" s="46" customFormat="1" ht="36" spans="1:25">
      <c r="A1297" s="51">
        <v>1290</v>
      </c>
      <c r="B1297" s="9" t="s">
        <v>950</v>
      </c>
      <c r="C1297" s="9" t="s">
        <v>963</v>
      </c>
      <c r="D1297" s="9" t="s">
        <v>968</v>
      </c>
      <c r="E1297" s="60" t="s">
        <v>1866</v>
      </c>
      <c r="F1297" s="9">
        <v>32</v>
      </c>
      <c r="G1297" s="9">
        <v>167</v>
      </c>
      <c r="H1297" s="9">
        <v>34</v>
      </c>
      <c r="I1297" s="9" t="s">
        <v>1867</v>
      </c>
      <c r="J1297" s="9" t="s">
        <v>1868</v>
      </c>
      <c r="K1297" s="9" t="s">
        <v>236</v>
      </c>
      <c r="L1297" s="9" t="s">
        <v>236</v>
      </c>
      <c r="M1297" s="9"/>
      <c r="N1297" s="9"/>
      <c r="O1297" s="9"/>
      <c r="P1297" s="9"/>
      <c r="Q1297" s="9"/>
      <c r="R1297" s="9" t="s">
        <v>1539</v>
      </c>
      <c r="S1297" s="9" t="s">
        <v>1540</v>
      </c>
      <c r="T1297" s="9" t="s">
        <v>1541</v>
      </c>
      <c r="U1297" s="51"/>
      <c r="V1297" s="9"/>
      <c r="W1297" s="9"/>
      <c r="X1297" s="57" t="s">
        <v>237</v>
      </c>
      <c r="Y1297" s="62"/>
    </row>
    <row r="1298" s="46" customFormat="1" ht="36" spans="1:25">
      <c r="A1298" s="51">
        <v>1291</v>
      </c>
      <c r="B1298" s="9" t="s">
        <v>950</v>
      </c>
      <c r="C1298" s="9" t="s">
        <v>963</v>
      </c>
      <c r="D1298" s="9" t="s">
        <v>1027</v>
      </c>
      <c r="E1298" s="9" t="s">
        <v>1869</v>
      </c>
      <c r="F1298" s="9">
        <v>99</v>
      </c>
      <c r="G1298" s="9">
        <v>680</v>
      </c>
      <c r="H1298" s="9">
        <v>85</v>
      </c>
      <c r="I1298" s="9" t="s">
        <v>1870</v>
      </c>
      <c r="J1298" s="9" t="s">
        <v>1871</v>
      </c>
      <c r="K1298" s="9" t="s">
        <v>236</v>
      </c>
      <c r="L1298" s="9" t="s">
        <v>236</v>
      </c>
      <c r="M1298" s="9"/>
      <c r="N1298" s="9"/>
      <c r="O1298" s="9"/>
      <c r="P1298" s="9"/>
      <c r="Q1298" s="9"/>
      <c r="R1298" s="9" t="s">
        <v>1539</v>
      </c>
      <c r="S1298" s="9" t="s">
        <v>1540</v>
      </c>
      <c r="T1298" s="9" t="s">
        <v>1541</v>
      </c>
      <c r="U1298" s="51"/>
      <c r="V1298" s="9"/>
      <c r="W1298" s="9"/>
      <c r="X1298" s="57" t="s">
        <v>237</v>
      </c>
      <c r="Y1298" s="62"/>
    </row>
    <row r="1299" s="46" customFormat="1" ht="36" spans="1:25">
      <c r="A1299" s="51">
        <v>1292</v>
      </c>
      <c r="B1299" s="9" t="s">
        <v>950</v>
      </c>
      <c r="C1299" s="9" t="s">
        <v>963</v>
      </c>
      <c r="D1299" s="9" t="s">
        <v>1601</v>
      </c>
      <c r="E1299" s="60" t="s">
        <v>1872</v>
      </c>
      <c r="F1299" s="9">
        <v>96</v>
      </c>
      <c r="G1299" s="9">
        <v>540</v>
      </c>
      <c r="H1299" s="9">
        <v>138</v>
      </c>
      <c r="I1299" s="9" t="s">
        <v>1873</v>
      </c>
      <c r="J1299" s="9" t="s">
        <v>1874</v>
      </c>
      <c r="K1299" s="9" t="s">
        <v>236</v>
      </c>
      <c r="L1299" s="9" t="s">
        <v>236</v>
      </c>
      <c r="M1299" s="9"/>
      <c r="N1299" s="9"/>
      <c r="O1299" s="9"/>
      <c r="P1299" s="9"/>
      <c r="Q1299" s="9"/>
      <c r="R1299" s="9" t="s">
        <v>1539</v>
      </c>
      <c r="S1299" s="9" t="s">
        <v>1540</v>
      </c>
      <c r="T1299" s="9" t="s">
        <v>1541</v>
      </c>
      <c r="U1299" s="51"/>
      <c r="V1299" s="9"/>
      <c r="W1299" s="9"/>
      <c r="X1299" s="57" t="s">
        <v>237</v>
      </c>
      <c r="Y1299" s="62"/>
    </row>
    <row r="1300" s="46" customFormat="1" ht="36" spans="1:25">
      <c r="A1300" s="51">
        <v>1293</v>
      </c>
      <c r="B1300" s="9" t="s">
        <v>950</v>
      </c>
      <c r="C1300" s="9" t="s">
        <v>963</v>
      </c>
      <c r="D1300" s="60" t="s">
        <v>1875</v>
      </c>
      <c r="E1300" s="60" t="s">
        <v>1876</v>
      </c>
      <c r="F1300" s="9">
        <v>34</v>
      </c>
      <c r="G1300" s="9">
        <v>184</v>
      </c>
      <c r="H1300" s="9">
        <v>145</v>
      </c>
      <c r="I1300" s="9" t="s">
        <v>1877</v>
      </c>
      <c r="J1300" s="9" t="s">
        <v>1878</v>
      </c>
      <c r="K1300" s="9" t="s">
        <v>236</v>
      </c>
      <c r="L1300" s="9" t="s">
        <v>236</v>
      </c>
      <c r="M1300" s="9"/>
      <c r="N1300" s="9"/>
      <c r="O1300" s="9"/>
      <c r="P1300" s="9"/>
      <c r="Q1300" s="9"/>
      <c r="R1300" s="9" t="s">
        <v>1539</v>
      </c>
      <c r="S1300" s="9" t="s">
        <v>1540</v>
      </c>
      <c r="T1300" s="9" t="s">
        <v>1541</v>
      </c>
      <c r="U1300" s="51"/>
      <c r="V1300" s="9"/>
      <c r="W1300" s="9"/>
      <c r="X1300" s="57" t="s">
        <v>237</v>
      </c>
      <c r="Y1300" s="62"/>
    </row>
    <row r="1301" s="46" customFormat="1" ht="36" spans="1:25">
      <c r="A1301" s="51">
        <v>1294</v>
      </c>
      <c r="B1301" s="9" t="s">
        <v>950</v>
      </c>
      <c r="C1301" s="9" t="s">
        <v>963</v>
      </c>
      <c r="D1301" s="60" t="s">
        <v>1879</v>
      </c>
      <c r="E1301" s="60" t="s">
        <v>1880</v>
      </c>
      <c r="F1301" s="9">
        <v>54</v>
      </c>
      <c r="G1301" s="9">
        <v>288</v>
      </c>
      <c r="H1301" s="9">
        <v>150</v>
      </c>
      <c r="I1301" s="9" t="s">
        <v>1881</v>
      </c>
      <c r="J1301" s="9" t="s">
        <v>1882</v>
      </c>
      <c r="K1301" s="9" t="s">
        <v>236</v>
      </c>
      <c r="L1301" s="9" t="s">
        <v>236</v>
      </c>
      <c r="M1301" s="9"/>
      <c r="N1301" s="9"/>
      <c r="O1301" s="9"/>
      <c r="P1301" s="9"/>
      <c r="Q1301" s="9"/>
      <c r="R1301" s="9" t="s">
        <v>1539</v>
      </c>
      <c r="S1301" s="9" t="s">
        <v>1540</v>
      </c>
      <c r="T1301" s="9" t="s">
        <v>1541</v>
      </c>
      <c r="U1301" s="51"/>
      <c r="V1301" s="9"/>
      <c r="W1301" s="9"/>
      <c r="X1301" s="57" t="s">
        <v>237</v>
      </c>
      <c r="Y1301" s="62"/>
    </row>
    <row r="1302" s="46" customFormat="1" ht="36" spans="1:25">
      <c r="A1302" s="51">
        <v>1295</v>
      </c>
      <c r="B1302" s="9" t="s">
        <v>950</v>
      </c>
      <c r="C1302" s="9" t="s">
        <v>963</v>
      </c>
      <c r="D1302" s="9" t="s">
        <v>1031</v>
      </c>
      <c r="E1302" s="60" t="s">
        <v>1883</v>
      </c>
      <c r="F1302" s="9">
        <v>26</v>
      </c>
      <c r="G1302" s="9">
        <v>130</v>
      </c>
      <c r="H1302" s="9">
        <v>60</v>
      </c>
      <c r="I1302" s="9" t="s">
        <v>1884</v>
      </c>
      <c r="J1302" s="9" t="s">
        <v>1885</v>
      </c>
      <c r="K1302" s="9" t="s">
        <v>236</v>
      </c>
      <c r="L1302" s="9" t="s">
        <v>236</v>
      </c>
      <c r="M1302" s="9"/>
      <c r="N1302" s="9"/>
      <c r="O1302" s="9"/>
      <c r="P1302" s="9"/>
      <c r="Q1302" s="9"/>
      <c r="R1302" s="9" t="s">
        <v>1539</v>
      </c>
      <c r="S1302" s="9" t="s">
        <v>1540</v>
      </c>
      <c r="T1302" s="9" t="s">
        <v>1541</v>
      </c>
      <c r="U1302" s="51"/>
      <c r="V1302" s="9"/>
      <c r="W1302" s="9"/>
      <c r="X1302" s="57" t="s">
        <v>237</v>
      </c>
      <c r="Y1302" s="62"/>
    </row>
    <row r="1303" s="46" customFormat="1" ht="36" spans="1:25">
      <c r="A1303" s="51">
        <v>1296</v>
      </c>
      <c r="B1303" s="9" t="s">
        <v>950</v>
      </c>
      <c r="C1303" s="9" t="s">
        <v>963</v>
      </c>
      <c r="D1303" s="9" t="s">
        <v>1031</v>
      </c>
      <c r="E1303" s="60" t="s">
        <v>1886</v>
      </c>
      <c r="F1303" s="9">
        <v>62</v>
      </c>
      <c r="G1303" s="9">
        <v>370</v>
      </c>
      <c r="H1303" s="9">
        <v>130</v>
      </c>
      <c r="I1303" s="9" t="s">
        <v>1887</v>
      </c>
      <c r="J1303" s="9" t="s">
        <v>1888</v>
      </c>
      <c r="K1303" s="9" t="s">
        <v>236</v>
      </c>
      <c r="L1303" s="9" t="s">
        <v>236</v>
      </c>
      <c r="M1303" s="9"/>
      <c r="N1303" s="9"/>
      <c r="O1303" s="9"/>
      <c r="P1303" s="9"/>
      <c r="Q1303" s="9"/>
      <c r="R1303" s="9" t="s">
        <v>1539</v>
      </c>
      <c r="S1303" s="9" t="s">
        <v>1540</v>
      </c>
      <c r="T1303" s="9" t="s">
        <v>1541</v>
      </c>
      <c r="U1303" s="51"/>
      <c r="V1303" s="9"/>
      <c r="W1303" s="9"/>
      <c r="X1303" s="57" t="s">
        <v>237</v>
      </c>
      <c r="Y1303" s="62"/>
    </row>
    <row r="1304" s="46" customFormat="1" ht="36" spans="1:25">
      <c r="A1304" s="51">
        <v>1297</v>
      </c>
      <c r="B1304" s="9" t="s">
        <v>950</v>
      </c>
      <c r="C1304" s="9" t="s">
        <v>963</v>
      </c>
      <c r="D1304" s="9" t="s">
        <v>1031</v>
      </c>
      <c r="E1304" s="60" t="s">
        <v>1889</v>
      </c>
      <c r="F1304" s="9">
        <v>48</v>
      </c>
      <c r="G1304" s="9">
        <v>188</v>
      </c>
      <c r="H1304" s="9">
        <v>60</v>
      </c>
      <c r="I1304" s="9" t="s">
        <v>1890</v>
      </c>
      <c r="J1304" s="9" t="s">
        <v>1891</v>
      </c>
      <c r="K1304" s="9" t="s">
        <v>236</v>
      </c>
      <c r="L1304" s="9" t="s">
        <v>236</v>
      </c>
      <c r="M1304" s="9"/>
      <c r="N1304" s="9"/>
      <c r="O1304" s="9"/>
      <c r="P1304" s="9"/>
      <c r="Q1304" s="9"/>
      <c r="R1304" s="9" t="s">
        <v>1539</v>
      </c>
      <c r="S1304" s="9" t="s">
        <v>1540</v>
      </c>
      <c r="T1304" s="9" t="s">
        <v>1541</v>
      </c>
      <c r="U1304" s="51"/>
      <c r="V1304" s="9"/>
      <c r="W1304" s="9"/>
      <c r="X1304" s="57" t="s">
        <v>237</v>
      </c>
      <c r="Y1304" s="62"/>
    </row>
    <row r="1305" s="46" customFormat="1" ht="36" spans="1:25">
      <c r="A1305" s="51">
        <v>1298</v>
      </c>
      <c r="B1305" s="9" t="s">
        <v>950</v>
      </c>
      <c r="C1305" s="9" t="s">
        <v>963</v>
      </c>
      <c r="D1305" s="9" t="s">
        <v>1015</v>
      </c>
      <c r="E1305" s="9" t="s">
        <v>1365</v>
      </c>
      <c r="F1305" s="9">
        <v>62</v>
      </c>
      <c r="G1305" s="9">
        <v>368</v>
      </c>
      <c r="H1305" s="9">
        <v>50</v>
      </c>
      <c r="I1305" s="9" t="s">
        <v>1892</v>
      </c>
      <c r="J1305" s="9" t="s">
        <v>1893</v>
      </c>
      <c r="K1305" s="9" t="s">
        <v>236</v>
      </c>
      <c r="L1305" s="9" t="s">
        <v>236</v>
      </c>
      <c r="M1305" s="9"/>
      <c r="N1305" s="9"/>
      <c r="O1305" s="9"/>
      <c r="P1305" s="9"/>
      <c r="Q1305" s="9"/>
      <c r="R1305" s="9" t="s">
        <v>1539</v>
      </c>
      <c r="S1305" s="9" t="s">
        <v>1540</v>
      </c>
      <c r="T1305" s="9" t="s">
        <v>1541</v>
      </c>
      <c r="U1305" s="51"/>
      <c r="V1305" s="9"/>
      <c r="W1305" s="9"/>
      <c r="X1305" s="57" t="s">
        <v>237</v>
      </c>
      <c r="Y1305" s="62"/>
    </row>
    <row r="1306" s="46" customFormat="1" ht="36" spans="1:25">
      <c r="A1306" s="51">
        <v>1299</v>
      </c>
      <c r="B1306" s="9" t="s">
        <v>950</v>
      </c>
      <c r="C1306" s="60" t="s">
        <v>1894</v>
      </c>
      <c r="D1306" s="9" t="s">
        <v>1748</v>
      </c>
      <c r="E1306" s="9" t="s">
        <v>1895</v>
      </c>
      <c r="F1306" s="9">
        <v>148</v>
      </c>
      <c r="G1306" s="9">
        <v>670</v>
      </c>
      <c r="H1306" s="9">
        <v>184</v>
      </c>
      <c r="I1306" s="9" t="s">
        <v>1896</v>
      </c>
      <c r="J1306" s="9" t="s">
        <v>1897</v>
      </c>
      <c r="K1306" s="9" t="s">
        <v>236</v>
      </c>
      <c r="L1306" s="9" t="s">
        <v>236</v>
      </c>
      <c r="M1306" s="9"/>
      <c r="N1306" s="9"/>
      <c r="O1306" s="9"/>
      <c r="P1306" s="9"/>
      <c r="Q1306" s="9"/>
      <c r="R1306" s="9" t="s">
        <v>1539</v>
      </c>
      <c r="S1306" s="9" t="s">
        <v>1540</v>
      </c>
      <c r="T1306" s="9" t="s">
        <v>1541</v>
      </c>
      <c r="U1306" s="51"/>
      <c r="V1306" s="9"/>
      <c r="W1306" s="9"/>
      <c r="X1306" s="57" t="s">
        <v>237</v>
      </c>
      <c r="Y1306" s="62"/>
    </row>
    <row r="1307" s="46" customFormat="1" ht="36" spans="1:25">
      <c r="A1307" s="51">
        <v>1300</v>
      </c>
      <c r="B1307" s="9" t="s">
        <v>950</v>
      </c>
      <c r="C1307" s="60" t="s">
        <v>1894</v>
      </c>
      <c r="D1307" s="9" t="s">
        <v>1750</v>
      </c>
      <c r="E1307" s="9" t="s">
        <v>1004</v>
      </c>
      <c r="F1307" s="9">
        <v>73</v>
      </c>
      <c r="G1307" s="9">
        <v>354</v>
      </c>
      <c r="H1307" s="9">
        <v>117</v>
      </c>
      <c r="I1307" s="9" t="s">
        <v>1898</v>
      </c>
      <c r="J1307" s="9" t="s">
        <v>1899</v>
      </c>
      <c r="K1307" s="9" t="s">
        <v>236</v>
      </c>
      <c r="L1307" s="9" t="s">
        <v>236</v>
      </c>
      <c r="M1307" s="9"/>
      <c r="N1307" s="9"/>
      <c r="O1307" s="9"/>
      <c r="P1307" s="9"/>
      <c r="Q1307" s="9"/>
      <c r="R1307" s="9" t="s">
        <v>1539</v>
      </c>
      <c r="S1307" s="9" t="s">
        <v>1540</v>
      </c>
      <c r="T1307" s="9" t="s">
        <v>1541</v>
      </c>
      <c r="U1307" s="51"/>
      <c r="V1307" s="9"/>
      <c r="W1307" s="9"/>
      <c r="X1307" s="57" t="s">
        <v>237</v>
      </c>
      <c r="Y1307" s="62"/>
    </row>
    <row r="1308" s="46" customFormat="1" ht="36" spans="1:25">
      <c r="A1308" s="51">
        <v>1301</v>
      </c>
      <c r="B1308" s="9" t="s">
        <v>950</v>
      </c>
      <c r="C1308" s="60" t="s">
        <v>1894</v>
      </c>
      <c r="D1308" s="9" t="s">
        <v>1900</v>
      </c>
      <c r="E1308" s="60" t="s">
        <v>1901</v>
      </c>
      <c r="F1308" s="9">
        <v>34</v>
      </c>
      <c r="G1308" s="9">
        <v>206</v>
      </c>
      <c r="H1308" s="9">
        <v>91</v>
      </c>
      <c r="I1308" s="9" t="s">
        <v>1902</v>
      </c>
      <c r="J1308" s="9" t="s">
        <v>1903</v>
      </c>
      <c r="K1308" s="9" t="s">
        <v>236</v>
      </c>
      <c r="L1308" s="9" t="s">
        <v>236</v>
      </c>
      <c r="M1308" s="9"/>
      <c r="N1308" s="9"/>
      <c r="O1308" s="9"/>
      <c r="P1308" s="9"/>
      <c r="Q1308" s="9"/>
      <c r="R1308" s="9" t="s">
        <v>1539</v>
      </c>
      <c r="S1308" s="9" t="s">
        <v>1540</v>
      </c>
      <c r="T1308" s="9" t="s">
        <v>1541</v>
      </c>
      <c r="U1308" s="51"/>
      <c r="V1308" s="9"/>
      <c r="W1308" s="9"/>
      <c r="X1308" s="57" t="s">
        <v>237</v>
      </c>
      <c r="Y1308" s="62"/>
    </row>
    <row r="1309" s="46" customFormat="1" ht="36" spans="1:25">
      <c r="A1309" s="51">
        <v>1302</v>
      </c>
      <c r="B1309" s="9" t="s">
        <v>950</v>
      </c>
      <c r="C1309" s="60" t="s">
        <v>1894</v>
      </c>
      <c r="D1309" s="9" t="s">
        <v>1397</v>
      </c>
      <c r="E1309" s="60" t="s">
        <v>1904</v>
      </c>
      <c r="F1309" s="9">
        <v>58</v>
      </c>
      <c r="G1309" s="9">
        <v>260</v>
      </c>
      <c r="H1309" s="9">
        <v>51</v>
      </c>
      <c r="I1309" s="9" t="s">
        <v>1905</v>
      </c>
      <c r="J1309" s="9" t="s">
        <v>1906</v>
      </c>
      <c r="K1309" s="9" t="s">
        <v>236</v>
      </c>
      <c r="L1309" s="9" t="s">
        <v>236</v>
      </c>
      <c r="M1309" s="9"/>
      <c r="N1309" s="9"/>
      <c r="O1309" s="9"/>
      <c r="P1309" s="9"/>
      <c r="Q1309" s="9"/>
      <c r="R1309" s="9" t="s">
        <v>1539</v>
      </c>
      <c r="S1309" s="9" t="s">
        <v>1540</v>
      </c>
      <c r="T1309" s="9" t="s">
        <v>1541</v>
      </c>
      <c r="U1309" s="51"/>
      <c r="V1309" s="9"/>
      <c r="W1309" s="9"/>
      <c r="X1309" s="57" t="s">
        <v>237</v>
      </c>
      <c r="Y1309" s="62"/>
    </row>
    <row r="1310" s="46" customFormat="1" ht="36" spans="1:25">
      <c r="A1310" s="51">
        <v>1303</v>
      </c>
      <c r="B1310" s="9" t="s">
        <v>950</v>
      </c>
      <c r="C1310" s="67" t="s">
        <v>1907</v>
      </c>
      <c r="D1310" s="67" t="s">
        <v>1908</v>
      </c>
      <c r="E1310" s="67" t="s">
        <v>1909</v>
      </c>
      <c r="F1310" s="61">
        <v>113</v>
      </c>
      <c r="G1310" s="61">
        <v>479</v>
      </c>
      <c r="H1310" s="61">
        <v>80</v>
      </c>
      <c r="I1310" s="61" t="s">
        <v>1910</v>
      </c>
      <c r="J1310" s="61" t="s">
        <v>1911</v>
      </c>
      <c r="K1310" s="9" t="s">
        <v>236</v>
      </c>
      <c r="L1310" s="9" t="s">
        <v>236</v>
      </c>
      <c r="M1310" s="9"/>
      <c r="N1310" s="9"/>
      <c r="O1310" s="9"/>
      <c r="P1310" s="9"/>
      <c r="Q1310" s="9"/>
      <c r="R1310" s="9" t="s">
        <v>1539</v>
      </c>
      <c r="S1310" s="9" t="s">
        <v>1540</v>
      </c>
      <c r="T1310" s="9" t="s">
        <v>1541</v>
      </c>
      <c r="U1310" s="51"/>
      <c r="V1310" s="9"/>
      <c r="W1310" s="9"/>
      <c r="X1310" s="57" t="s">
        <v>237</v>
      </c>
      <c r="Y1310" s="62"/>
    </row>
    <row r="1311" s="46" customFormat="1" ht="36" spans="1:25">
      <c r="A1311" s="51">
        <v>1304</v>
      </c>
      <c r="B1311" s="9" t="s">
        <v>950</v>
      </c>
      <c r="C1311" s="60" t="s">
        <v>1894</v>
      </c>
      <c r="D1311" s="9" t="s">
        <v>998</v>
      </c>
      <c r="E1311" s="60" t="s">
        <v>1912</v>
      </c>
      <c r="F1311" s="9">
        <v>71</v>
      </c>
      <c r="G1311" s="9">
        <v>329</v>
      </c>
      <c r="H1311" s="9">
        <v>117</v>
      </c>
      <c r="I1311" s="9" t="s">
        <v>1913</v>
      </c>
      <c r="J1311" s="9" t="s">
        <v>1914</v>
      </c>
      <c r="K1311" s="9" t="s">
        <v>236</v>
      </c>
      <c r="L1311" s="9" t="s">
        <v>236</v>
      </c>
      <c r="M1311" s="9"/>
      <c r="N1311" s="9"/>
      <c r="O1311" s="9"/>
      <c r="P1311" s="9"/>
      <c r="Q1311" s="9"/>
      <c r="R1311" s="9" t="s">
        <v>1539</v>
      </c>
      <c r="S1311" s="9" t="s">
        <v>1540</v>
      </c>
      <c r="T1311" s="9" t="s">
        <v>1541</v>
      </c>
      <c r="U1311" s="51"/>
      <c r="V1311" s="9"/>
      <c r="W1311" s="9"/>
      <c r="X1311" s="57" t="s">
        <v>237</v>
      </c>
      <c r="Y1311" s="62"/>
    </row>
    <row r="1312" s="46" customFormat="1" ht="36" spans="1:25">
      <c r="A1312" s="51">
        <v>1305</v>
      </c>
      <c r="B1312" s="9" t="s">
        <v>950</v>
      </c>
      <c r="C1312" s="60" t="s">
        <v>1894</v>
      </c>
      <c r="D1312" s="9" t="s">
        <v>1915</v>
      </c>
      <c r="E1312" s="60" t="s">
        <v>1916</v>
      </c>
      <c r="F1312" s="9">
        <v>70</v>
      </c>
      <c r="G1312" s="9">
        <v>420</v>
      </c>
      <c r="H1312" s="9">
        <v>80</v>
      </c>
      <c r="I1312" s="9" t="s">
        <v>1917</v>
      </c>
      <c r="J1312" s="9" t="s">
        <v>1918</v>
      </c>
      <c r="K1312" s="9" t="s">
        <v>236</v>
      </c>
      <c r="L1312" s="9" t="s">
        <v>236</v>
      </c>
      <c r="M1312" s="9"/>
      <c r="N1312" s="9"/>
      <c r="O1312" s="9"/>
      <c r="P1312" s="9"/>
      <c r="Q1312" s="9"/>
      <c r="R1312" s="9" t="s">
        <v>1539</v>
      </c>
      <c r="S1312" s="9" t="s">
        <v>1540</v>
      </c>
      <c r="T1312" s="9" t="s">
        <v>1541</v>
      </c>
      <c r="U1312" s="51"/>
      <c r="V1312" s="9"/>
      <c r="W1312" s="9"/>
      <c r="X1312" s="57" t="s">
        <v>237</v>
      </c>
      <c r="Y1312" s="62"/>
    </row>
    <row r="1313" s="46" customFormat="1" ht="36" spans="1:25">
      <c r="A1313" s="51">
        <v>1306</v>
      </c>
      <c r="B1313" s="9" t="s">
        <v>950</v>
      </c>
      <c r="C1313" s="60" t="s">
        <v>1894</v>
      </c>
      <c r="D1313" s="9" t="s">
        <v>1748</v>
      </c>
      <c r="E1313" s="60" t="s">
        <v>1919</v>
      </c>
      <c r="F1313" s="9">
        <v>48</v>
      </c>
      <c r="G1313" s="9">
        <v>260</v>
      </c>
      <c r="H1313" s="9">
        <v>75</v>
      </c>
      <c r="I1313" s="9" t="s">
        <v>1920</v>
      </c>
      <c r="J1313" s="9" t="s">
        <v>1921</v>
      </c>
      <c r="K1313" s="9" t="s">
        <v>236</v>
      </c>
      <c r="L1313" s="9" t="s">
        <v>236</v>
      </c>
      <c r="M1313" s="9"/>
      <c r="N1313" s="9"/>
      <c r="O1313" s="9"/>
      <c r="P1313" s="9"/>
      <c r="Q1313" s="9"/>
      <c r="R1313" s="9" t="s">
        <v>1539</v>
      </c>
      <c r="S1313" s="9" t="s">
        <v>1540</v>
      </c>
      <c r="T1313" s="9" t="s">
        <v>1541</v>
      </c>
      <c r="U1313" s="51"/>
      <c r="V1313" s="9"/>
      <c r="W1313" s="9"/>
      <c r="X1313" s="57" t="s">
        <v>237</v>
      </c>
      <c r="Y1313" s="62"/>
    </row>
    <row r="1314" s="46" customFormat="1" ht="36" spans="1:25">
      <c r="A1314" s="51">
        <v>1307</v>
      </c>
      <c r="B1314" s="9" t="s">
        <v>950</v>
      </c>
      <c r="C1314" s="60" t="s">
        <v>1894</v>
      </c>
      <c r="D1314" s="9" t="s">
        <v>1741</v>
      </c>
      <c r="E1314" s="9" t="s">
        <v>1922</v>
      </c>
      <c r="F1314" s="9">
        <v>79</v>
      </c>
      <c r="G1314" s="9">
        <v>364</v>
      </c>
      <c r="H1314" s="9">
        <v>48</v>
      </c>
      <c r="I1314" s="9" t="s">
        <v>1923</v>
      </c>
      <c r="J1314" s="9" t="s">
        <v>1924</v>
      </c>
      <c r="K1314" s="9" t="s">
        <v>236</v>
      </c>
      <c r="L1314" s="9" t="s">
        <v>236</v>
      </c>
      <c r="M1314" s="9"/>
      <c r="N1314" s="9"/>
      <c r="O1314" s="9"/>
      <c r="P1314" s="9"/>
      <c r="Q1314" s="9"/>
      <c r="R1314" s="9" t="s">
        <v>1539</v>
      </c>
      <c r="S1314" s="9" t="s">
        <v>1540</v>
      </c>
      <c r="T1314" s="9" t="s">
        <v>1541</v>
      </c>
      <c r="U1314" s="51"/>
      <c r="V1314" s="9"/>
      <c r="W1314" s="9"/>
      <c r="X1314" s="57" t="s">
        <v>237</v>
      </c>
      <c r="Y1314" s="62"/>
    </row>
    <row r="1315" s="46" customFormat="1" ht="36" spans="1:25">
      <c r="A1315" s="51">
        <v>1308</v>
      </c>
      <c r="B1315" s="9" t="s">
        <v>950</v>
      </c>
      <c r="C1315" s="60" t="s">
        <v>1894</v>
      </c>
      <c r="D1315" s="9" t="s">
        <v>1741</v>
      </c>
      <c r="E1315" s="9" t="s">
        <v>996</v>
      </c>
      <c r="F1315" s="9">
        <v>55</v>
      </c>
      <c r="G1315" s="9">
        <v>290</v>
      </c>
      <c r="H1315" s="9">
        <v>67</v>
      </c>
      <c r="I1315" s="9" t="s">
        <v>1925</v>
      </c>
      <c r="J1315" s="9" t="s">
        <v>1926</v>
      </c>
      <c r="K1315" s="9" t="s">
        <v>236</v>
      </c>
      <c r="L1315" s="9" t="s">
        <v>236</v>
      </c>
      <c r="M1315" s="9"/>
      <c r="N1315" s="9"/>
      <c r="O1315" s="9"/>
      <c r="P1315" s="9"/>
      <c r="Q1315" s="9"/>
      <c r="R1315" s="9" t="s">
        <v>1539</v>
      </c>
      <c r="S1315" s="9" t="s">
        <v>1540</v>
      </c>
      <c r="T1315" s="9" t="s">
        <v>1541</v>
      </c>
      <c r="U1315" s="51"/>
      <c r="V1315" s="9"/>
      <c r="W1315" s="9"/>
      <c r="X1315" s="57" t="s">
        <v>237</v>
      </c>
      <c r="Y1315" s="62"/>
    </row>
    <row r="1316" s="46" customFormat="1" ht="36" spans="1:25">
      <c r="A1316" s="51">
        <v>1309</v>
      </c>
      <c r="B1316" s="9" t="s">
        <v>950</v>
      </c>
      <c r="C1316" s="60" t="s">
        <v>1894</v>
      </c>
      <c r="D1316" s="9" t="s">
        <v>1746</v>
      </c>
      <c r="E1316" s="9" t="s">
        <v>986</v>
      </c>
      <c r="F1316" s="9">
        <v>186</v>
      </c>
      <c r="G1316" s="9">
        <v>760</v>
      </c>
      <c r="H1316" s="9">
        <v>72</v>
      </c>
      <c r="I1316" s="9" t="s">
        <v>1927</v>
      </c>
      <c r="J1316" s="9" t="s">
        <v>1928</v>
      </c>
      <c r="K1316" s="9" t="s">
        <v>236</v>
      </c>
      <c r="L1316" s="9" t="s">
        <v>236</v>
      </c>
      <c r="M1316" s="9"/>
      <c r="N1316" s="9"/>
      <c r="O1316" s="9"/>
      <c r="P1316" s="9"/>
      <c r="Q1316" s="9"/>
      <c r="R1316" s="9" t="s">
        <v>1539</v>
      </c>
      <c r="S1316" s="9" t="s">
        <v>1540</v>
      </c>
      <c r="T1316" s="9" t="s">
        <v>1541</v>
      </c>
      <c r="U1316" s="51"/>
      <c r="V1316" s="9"/>
      <c r="W1316" s="9"/>
      <c r="X1316" s="57" t="s">
        <v>237</v>
      </c>
      <c r="Y1316" s="62"/>
    </row>
    <row r="1317" s="46" customFormat="1" ht="36" spans="1:25">
      <c r="A1317" s="51">
        <v>1310</v>
      </c>
      <c r="B1317" s="61" t="s">
        <v>1252</v>
      </c>
      <c r="C1317" s="61" t="s">
        <v>1929</v>
      </c>
      <c r="D1317" s="67" t="s">
        <v>1930</v>
      </c>
      <c r="E1317" s="67" t="s">
        <v>1931</v>
      </c>
      <c r="F1317" s="61">
        <v>75</v>
      </c>
      <c r="G1317" s="61">
        <v>312</v>
      </c>
      <c r="H1317" s="61">
        <v>138</v>
      </c>
      <c r="I1317" s="61" t="s">
        <v>1932</v>
      </c>
      <c r="J1317" s="61" t="s">
        <v>1933</v>
      </c>
      <c r="K1317" s="61" t="s">
        <v>236</v>
      </c>
      <c r="L1317" s="61" t="s">
        <v>236</v>
      </c>
      <c r="M1317" s="61"/>
      <c r="N1317" s="61"/>
      <c r="O1317" s="61"/>
      <c r="P1317" s="61"/>
      <c r="Q1317" s="61"/>
      <c r="R1317" s="61" t="s">
        <v>1256</v>
      </c>
      <c r="S1317" s="61" t="s">
        <v>1257</v>
      </c>
      <c r="T1317" s="61" t="s">
        <v>1258</v>
      </c>
      <c r="U1317" s="51"/>
      <c r="V1317" s="61"/>
      <c r="W1317" s="61"/>
      <c r="X1317" s="57" t="s">
        <v>237</v>
      </c>
      <c r="Y1317" s="63"/>
    </row>
    <row r="1318" s="46" customFormat="1" ht="36" spans="1:25">
      <c r="A1318" s="51">
        <v>1311</v>
      </c>
      <c r="B1318" s="9" t="s">
        <v>950</v>
      </c>
      <c r="C1318" s="60" t="s">
        <v>1894</v>
      </c>
      <c r="D1318" s="9" t="s">
        <v>1748</v>
      </c>
      <c r="E1318" s="60" t="s">
        <v>1934</v>
      </c>
      <c r="F1318" s="9">
        <v>49</v>
      </c>
      <c r="G1318" s="9">
        <v>290</v>
      </c>
      <c r="H1318" s="9">
        <v>32</v>
      </c>
      <c r="I1318" s="9" t="s">
        <v>1935</v>
      </c>
      <c r="J1318" s="9" t="s">
        <v>1936</v>
      </c>
      <c r="K1318" s="9" t="s">
        <v>236</v>
      </c>
      <c r="L1318" s="9" t="s">
        <v>236</v>
      </c>
      <c r="M1318" s="9"/>
      <c r="N1318" s="9"/>
      <c r="O1318" s="9"/>
      <c r="P1318" s="9"/>
      <c r="Q1318" s="9"/>
      <c r="R1318" s="9" t="s">
        <v>1539</v>
      </c>
      <c r="S1318" s="9" t="s">
        <v>1540</v>
      </c>
      <c r="T1318" s="9" t="s">
        <v>1541</v>
      </c>
      <c r="U1318" s="51"/>
      <c r="V1318" s="9"/>
      <c r="W1318" s="9"/>
      <c r="X1318" s="57" t="s">
        <v>237</v>
      </c>
      <c r="Y1318" s="62"/>
    </row>
    <row r="1319" s="46" customFormat="1" ht="36" spans="1:25">
      <c r="A1319" s="51">
        <v>1312</v>
      </c>
      <c r="B1319" s="9" t="s">
        <v>950</v>
      </c>
      <c r="C1319" s="60" t="s">
        <v>1894</v>
      </c>
      <c r="D1319" s="60" t="s">
        <v>1937</v>
      </c>
      <c r="E1319" s="60" t="s">
        <v>1938</v>
      </c>
      <c r="F1319" s="9">
        <v>54</v>
      </c>
      <c r="G1319" s="9">
        <v>254</v>
      </c>
      <c r="H1319" s="9">
        <v>63</v>
      </c>
      <c r="I1319" s="9" t="s">
        <v>1939</v>
      </c>
      <c r="J1319" s="9" t="s">
        <v>1940</v>
      </c>
      <c r="K1319" s="9" t="s">
        <v>236</v>
      </c>
      <c r="L1319" s="9" t="s">
        <v>236</v>
      </c>
      <c r="M1319" s="9"/>
      <c r="N1319" s="9"/>
      <c r="O1319" s="9"/>
      <c r="P1319" s="9"/>
      <c r="Q1319" s="9"/>
      <c r="R1319" s="9" t="s">
        <v>1539</v>
      </c>
      <c r="S1319" s="9" t="s">
        <v>1540</v>
      </c>
      <c r="T1319" s="9" t="s">
        <v>1541</v>
      </c>
      <c r="U1319" s="51"/>
      <c r="V1319" s="9"/>
      <c r="W1319" s="9"/>
      <c r="X1319" s="57" t="s">
        <v>237</v>
      </c>
      <c r="Y1319" s="62"/>
    </row>
    <row r="1320" s="46" customFormat="1" ht="24" spans="1:25">
      <c r="A1320" s="51">
        <v>1313</v>
      </c>
      <c r="B1320" s="62" t="s">
        <v>950</v>
      </c>
      <c r="C1320" s="9" t="s">
        <v>1002</v>
      </c>
      <c r="D1320" s="62" t="s">
        <v>1941</v>
      </c>
      <c r="E1320" s="9" t="s">
        <v>1942</v>
      </c>
      <c r="F1320" s="62">
        <v>380</v>
      </c>
      <c r="G1320" s="62">
        <v>1632</v>
      </c>
      <c r="H1320" s="62">
        <v>591</v>
      </c>
      <c r="I1320" s="62">
        <v>115.452521</v>
      </c>
      <c r="J1320" s="62">
        <v>22.892916</v>
      </c>
      <c r="K1320" s="9" t="s">
        <v>151</v>
      </c>
      <c r="L1320" s="9" t="s">
        <v>158</v>
      </c>
      <c r="M1320" s="9"/>
      <c r="N1320" s="9"/>
      <c r="O1320" s="9"/>
      <c r="P1320" s="9" t="s">
        <v>1331</v>
      </c>
      <c r="Q1320" s="9" t="s">
        <v>1092</v>
      </c>
      <c r="R1320" s="9"/>
      <c r="S1320" s="9"/>
      <c r="T1320" s="9"/>
      <c r="U1320" s="51"/>
      <c r="V1320" s="9" t="s">
        <v>955</v>
      </c>
      <c r="W1320" s="9" t="s">
        <v>158</v>
      </c>
      <c r="X1320" s="57" t="s">
        <v>237</v>
      </c>
      <c r="Y1320" s="62"/>
    </row>
    <row r="1321" s="46" customFormat="1" ht="24" spans="1:25">
      <c r="A1321" s="51">
        <v>1314</v>
      </c>
      <c r="B1321" s="62" t="s">
        <v>950</v>
      </c>
      <c r="C1321" s="9" t="s">
        <v>1002</v>
      </c>
      <c r="D1321" s="62" t="s">
        <v>1943</v>
      </c>
      <c r="E1321" s="9" t="s">
        <v>1943</v>
      </c>
      <c r="F1321" s="62">
        <v>654</v>
      </c>
      <c r="G1321" s="62">
        <v>2675</v>
      </c>
      <c r="H1321" s="62">
        <v>600</v>
      </c>
      <c r="I1321" s="62">
        <v>115.501245</v>
      </c>
      <c r="J1321" s="62">
        <v>22.878839</v>
      </c>
      <c r="K1321" s="9" t="s">
        <v>151</v>
      </c>
      <c r="L1321" s="9" t="s">
        <v>158</v>
      </c>
      <c r="M1321" s="9"/>
      <c r="N1321" s="9"/>
      <c r="O1321" s="9"/>
      <c r="P1321" s="9" t="s">
        <v>1331</v>
      </c>
      <c r="Q1321" s="9" t="s">
        <v>1092</v>
      </c>
      <c r="R1321" s="9"/>
      <c r="S1321" s="9"/>
      <c r="T1321" s="9"/>
      <c r="U1321" s="51"/>
      <c r="V1321" s="9" t="s">
        <v>955</v>
      </c>
      <c r="W1321" s="9" t="s">
        <v>158</v>
      </c>
      <c r="X1321" s="57" t="s">
        <v>237</v>
      </c>
      <c r="Y1321" s="62"/>
    </row>
    <row r="1322" s="46" customFormat="1" ht="24" spans="1:25">
      <c r="A1322" s="51">
        <v>1315</v>
      </c>
      <c r="B1322" s="62" t="s">
        <v>950</v>
      </c>
      <c r="C1322" s="9" t="s">
        <v>1039</v>
      </c>
      <c r="D1322" s="62" t="s">
        <v>1465</v>
      </c>
      <c r="E1322" s="9" t="s">
        <v>1944</v>
      </c>
      <c r="F1322" s="62">
        <v>167</v>
      </c>
      <c r="G1322" s="62">
        <v>991</v>
      </c>
      <c r="H1322" s="62">
        <v>506</v>
      </c>
      <c r="I1322" s="62">
        <v>115.424722</v>
      </c>
      <c r="J1322" s="62">
        <v>23.160207</v>
      </c>
      <c r="K1322" s="9" t="s">
        <v>151</v>
      </c>
      <c r="L1322" s="9" t="s">
        <v>158</v>
      </c>
      <c r="M1322" s="9"/>
      <c r="N1322" s="9"/>
      <c r="O1322" s="9"/>
      <c r="P1322" s="9" t="s">
        <v>1331</v>
      </c>
      <c r="Q1322" s="9" t="s">
        <v>1092</v>
      </c>
      <c r="R1322" s="9"/>
      <c r="S1322" s="9"/>
      <c r="T1322" s="9"/>
      <c r="U1322" s="51"/>
      <c r="V1322" s="9" t="s">
        <v>955</v>
      </c>
      <c r="W1322" s="9" t="s">
        <v>158</v>
      </c>
      <c r="X1322" s="57" t="s">
        <v>237</v>
      </c>
      <c r="Y1322" s="62"/>
    </row>
    <row r="1323" s="46" customFormat="1" ht="24" spans="1:25">
      <c r="A1323" s="51">
        <v>1316</v>
      </c>
      <c r="B1323" s="62" t="s">
        <v>950</v>
      </c>
      <c r="C1323" s="9" t="s">
        <v>1039</v>
      </c>
      <c r="D1323" s="62" t="s">
        <v>1465</v>
      </c>
      <c r="E1323" s="9" t="s">
        <v>1230</v>
      </c>
      <c r="F1323" s="62">
        <v>47</v>
      </c>
      <c r="G1323" s="62">
        <v>209</v>
      </c>
      <c r="H1323" s="62">
        <v>108</v>
      </c>
      <c r="I1323" s="62">
        <v>115.421111</v>
      </c>
      <c r="J1323" s="62">
        <v>23.160837</v>
      </c>
      <c r="K1323" s="9" t="s">
        <v>236</v>
      </c>
      <c r="L1323" s="9" t="s">
        <v>158</v>
      </c>
      <c r="M1323" s="9"/>
      <c r="N1323" s="9"/>
      <c r="O1323" s="9"/>
      <c r="P1323" s="9" t="s">
        <v>1331</v>
      </c>
      <c r="Q1323" s="9" t="s">
        <v>1092</v>
      </c>
      <c r="R1323" s="9"/>
      <c r="S1323" s="9"/>
      <c r="T1323" s="9"/>
      <c r="U1323" s="51"/>
      <c r="V1323" s="9" t="s">
        <v>955</v>
      </c>
      <c r="W1323" s="9" t="s">
        <v>236</v>
      </c>
      <c r="X1323" s="57" t="s">
        <v>237</v>
      </c>
      <c r="Y1323" s="62"/>
    </row>
    <row r="1324" s="46" customFormat="1" ht="24" spans="1:25">
      <c r="A1324" s="51">
        <v>1317</v>
      </c>
      <c r="B1324" s="62" t="s">
        <v>950</v>
      </c>
      <c r="C1324" s="9" t="s">
        <v>1039</v>
      </c>
      <c r="D1324" s="62" t="s">
        <v>1465</v>
      </c>
      <c r="E1324" s="9" t="s">
        <v>1430</v>
      </c>
      <c r="F1324" s="62">
        <v>23</v>
      </c>
      <c r="G1324" s="62">
        <v>107</v>
      </c>
      <c r="H1324" s="9">
        <v>300</v>
      </c>
      <c r="I1324" s="62">
        <v>115.43828</v>
      </c>
      <c r="J1324" s="62">
        <v>22.94607</v>
      </c>
      <c r="K1324" s="9" t="s">
        <v>158</v>
      </c>
      <c r="L1324" s="9" t="s">
        <v>158</v>
      </c>
      <c r="M1324" s="9"/>
      <c r="N1324" s="9"/>
      <c r="O1324" s="9"/>
      <c r="P1324" s="9" t="s">
        <v>1331</v>
      </c>
      <c r="Q1324" s="9" t="s">
        <v>1092</v>
      </c>
      <c r="R1324" s="9"/>
      <c r="S1324" s="9"/>
      <c r="T1324" s="9"/>
      <c r="U1324" s="51"/>
      <c r="V1324" s="9"/>
      <c r="W1324" s="9"/>
      <c r="X1324" s="57" t="s">
        <v>237</v>
      </c>
      <c r="Y1324" s="62"/>
    </row>
    <row r="1325" s="46" customFormat="1" ht="24" spans="1:25">
      <c r="A1325" s="51">
        <v>1318</v>
      </c>
      <c r="B1325" s="62" t="s">
        <v>950</v>
      </c>
      <c r="C1325" s="9" t="s">
        <v>1039</v>
      </c>
      <c r="D1325" s="62" t="s">
        <v>1341</v>
      </c>
      <c r="E1325" s="9" t="s">
        <v>1945</v>
      </c>
      <c r="F1325" s="62">
        <v>76</v>
      </c>
      <c r="G1325" s="62">
        <v>411</v>
      </c>
      <c r="H1325" s="62">
        <v>430</v>
      </c>
      <c r="I1325" s="62">
        <v>115.420348</v>
      </c>
      <c r="J1325" s="62">
        <v>23.120308</v>
      </c>
      <c r="K1325" s="9" t="s">
        <v>151</v>
      </c>
      <c r="L1325" s="9" t="s">
        <v>158</v>
      </c>
      <c r="M1325" s="9"/>
      <c r="N1325" s="9"/>
      <c r="O1325" s="9"/>
      <c r="P1325" s="9" t="s">
        <v>1331</v>
      </c>
      <c r="Q1325" s="9" t="s">
        <v>1092</v>
      </c>
      <c r="R1325" s="9"/>
      <c r="S1325" s="9"/>
      <c r="T1325" s="9"/>
      <c r="U1325" s="51"/>
      <c r="V1325" s="9" t="s">
        <v>955</v>
      </c>
      <c r="W1325" s="62" t="s">
        <v>409</v>
      </c>
      <c r="X1325" s="57" t="s">
        <v>237</v>
      </c>
      <c r="Y1325" s="62"/>
    </row>
    <row r="1326" s="46" customFormat="1" ht="24" spans="1:25">
      <c r="A1326" s="51">
        <v>1319</v>
      </c>
      <c r="B1326" s="62" t="s">
        <v>950</v>
      </c>
      <c r="C1326" s="9" t="s">
        <v>1039</v>
      </c>
      <c r="D1326" s="62" t="s">
        <v>1344</v>
      </c>
      <c r="E1326" s="9" t="s">
        <v>1946</v>
      </c>
      <c r="F1326" s="62">
        <v>110</v>
      </c>
      <c r="G1326" s="62">
        <v>943</v>
      </c>
      <c r="H1326" s="62">
        <v>635</v>
      </c>
      <c r="I1326" s="62">
        <v>115.3893</v>
      </c>
      <c r="J1326" s="62">
        <v>23.139621</v>
      </c>
      <c r="K1326" s="9" t="s">
        <v>151</v>
      </c>
      <c r="L1326" s="9" t="s">
        <v>158</v>
      </c>
      <c r="M1326" s="9"/>
      <c r="N1326" s="9"/>
      <c r="O1326" s="9"/>
      <c r="P1326" s="9" t="s">
        <v>1331</v>
      </c>
      <c r="Q1326" s="9" t="s">
        <v>1092</v>
      </c>
      <c r="R1326" s="9"/>
      <c r="S1326" s="9"/>
      <c r="T1326" s="9"/>
      <c r="U1326" s="51"/>
      <c r="V1326" s="9" t="s">
        <v>955</v>
      </c>
      <c r="W1326" s="9" t="s">
        <v>409</v>
      </c>
      <c r="X1326" s="57" t="s">
        <v>237</v>
      </c>
      <c r="Y1326" s="62"/>
    </row>
    <row r="1327" s="46" customFormat="1" ht="24" spans="1:25">
      <c r="A1327" s="51">
        <v>1320</v>
      </c>
      <c r="B1327" s="62" t="s">
        <v>950</v>
      </c>
      <c r="C1327" s="9" t="s">
        <v>1039</v>
      </c>
      <c r="D1327" s="62" t="s">
        <v>1473</v>
      </c>
      <c r="E1327" s="9" t="s">
        <v>1947</v>
      </c>
      <c r="F1327" s="62">
        <v>75</v>
      </c>
      <c r="G1327" s="62">
        <v>485</v>
      </c>
      <c r="H1327" s="9">
        <v>175</v>
      </c>
      <c r="I1327" s="62">
        <v>115.386044</v>
      </c>
      <c r="J1327" s="62">
        <v>23.129595</v>
      </c>
      <c r="K1327" s="9" t="s">
        <v>236</v>
      </c>
      <c r="L1327" s="9" t="s">
        <v>158</v>
      </c>
      <c r="M1327" s="9"/>
      <c r="N1327" s="9"/>
      <c r="O1327" s="9"/>
      <c r="P1327" s="9" t="s">
        <v>1331</v>
      </c>
      <c r="Q1327" s="9" t="s">
        <v>1092</v>
      </c>
      <c r="R1327" s="9"/>
      <c r="S1327" s="9"/>
      <c r="T1327" s="9"/>
      <c r="U1327" s="51"/>
      <c r="V1327" s="9" t="s">
        <v>955</v>
      </c>
      <c r="W1327" s="62" t="s">
        <v>236</v>
      </c>
      <c r="X1327" s="57" t="s">
        <v>237</v>
      </c>
      <c r="Y1327" s="62"/>
    </row>
    <row r="1328" s="46" customFormat="1" ht="24" spans="1:25">
      <c r="A1328" s="51">
        <v>1321</v>
      </c>
      <c r="B1328" s="62" t="s">
        <v>950</v>
      </c>
      <c r="C1328" s="9" t="s">
        <v>1039</v>
      </c>
      <c r="D1328" s="9" t="s">
        <v>1275</v>
      </c>
      <c r="E1328" s="9" t="s">
        <v>1948</v>
      </c>
      <c r="F1328" s="62">
        <v>93</v>
      </c>
      <c r="G1328" s="62">
        <v>540</v>
      </c>
      <c r="H1328" s="9">
        <v>321</v>
      </c>
      <c r="I1328" s="62">
        <v>115.426118</v>
      </c>
      <c r="J1328" s="62">
        <v>23.147883</v>
      </c>
      <c r="K1328" s="9" t="s">
        <v>158</v>
      </c>
      <c r="L1328" s="9" t="s">
        <v>158</v>
      </c>
      <c r="M1328" s="9"/>
      <c r="N1328" s="9"/>
      <c r="O1328" s="9"/>
      <c r="P1328" s="9" t="s">
        <v>1331</v>
      </c>
      <c r="Q1328" s="9" t="s">
        <v>1092</v>
      </c>
      <c r="R1328" s="9"/>
      <c r="S1328" s="9"/>
      <c r="T1328" s="9"/>
      <c r="U1328" s="51"/>
      <c r="V1328" s="9"/>
      <c r="W1328" s="9"/>
      <c r="X1328" s="57" t="s">
        <v>237</v>
      </c>
      <c r="Y1328" s="62"/>
    </row>
    <row r="1329" s="46" customFormat="1" ht="24" spans="1:25">
      <c r="A1329" s="51">
        <v>1322</v>
      </c>
      <c r="B1329" s="62" t="s">
        <v>950</v>
      </c>
      <c r="C1329" s="9" t="s">
        <v>1045</v>
      </c>
      <c r="D1329" s="62" t="s">
        <v>1949</v>
      </c>
      <c r="E1329" s="9" t="s">
        <v>1949</v>
      </c>
      <c r="F1329" s="62">
        <v>177</v>
      </c>
      <c r="G1329" s="62">
        <v>750</v>
      </c>
      <c r="H1329" s="62">
        <v>380</v>
      </c>
      <c r="I1329" s="62">
        <v>115.43705</v>
      </c>
      <c r="J1329" s="62">
        <v>22.92587</v>
      </c>
      <c r="K1329" s="9" t="s">
        <v>158</v>
      </c>
      <c r="L1329" s="9" t="s">
        <v>158</v>
      </c>
      <c r="M1329" s="9"/>
      <c r="N1329" s="9"/>
      <c r="O1329" s="9"/>
      <c r="P1329" s="9" t="s">
        <v>1331</v>
      </c>
      <c r="Q1329" s="9" t="s">
        <v>1092</v>
      </c>
      <c r="R1329" s="9"/>
      <c r="S1329" s="9"/>
      <c r="T1329" s="9"/>
      <c r="U1329" s="51"/>
      <c r="V1329" s="9"/>
      <c r="W1329" s="9"/>
      <c r="X1329" s="57" t="s">
        <v>237</v>
      </c>
      <c r="Y1329" s="62"/>
    </row>
    <row r="1330" s="46" customFormat="1" ht="24" spans="1:25">
      <c r="A1330" s="51">
        <v>1323</v>
      </c>
      <c r="B1330" s="62" t="s">
        <v>950</v>
      </c>
      <c r="C1330" s="9" t="s">
        <v>997</v>
      </c>
      <c r="D1330" s="62" t="s">
        <v>1743</v>
      </c>
      <c r="E1330" s="9" t="s">
        <v>1950</v>
      </c>
      <c r="F1330" s="62">
        <v>194</v>
      </c>
      <c r="G1330" s="62">
        <v>984</v>
      </c>
      <c r="H1330" s="9">
        <v>230</v>
      </c>
      <c r="I1330" s="62">
        <v>115.343333</v>
      </c>
      <c r="J1330" s="62">
        <v>22.897222</v>
      </c>
      <c r="K1330" s="9" t="s">
        <v>158</v>
      </c>
      <c r="L1330" s="9" t="s">
        <v>158</v>
      </c>
      <c r="M1330" s="9"/>
      <c r="N1330" s="9"/>
      <c r="O1330" s="9"/>
      <c r="P1330" s="9" t="s">
        <v>1331</v>
      </c>
      <c r="Q1330" s="9" t="s">
        <v>1092</v>
      </c>
      <c r="R1330" s="9"/>
      <c r="S1330" s="9"/>
      <c r="T1330" s="9"/>
      <c r="U1330" s="51"/>
      <c r="V1330" s="9" t="s">
        <v>955</v>
      </c>
      <c r="W1330" s="9" t="s">
        <v>236</v>
      </c>
      <c r="X1330" s="57" t="s">
        <v>237</v>
      </c>
      <c r="Y1330" s="62"/>
    </row>
    <row r="1331" s="46" customFormat="1" ht="36" spans="1:25">
      <c r="A1331" s="51">
        <v>1324</v>
      </c>
      <c r="B1331" s="62" t="s">
        <v>950</v>
      </c>
      <c r="C1331" s="62" t="s">
        <v>1012</v>
      </c>
      <c r="D1331" s="62" t="s">
        <v>1560</v>
      </c>
      <c r="E1331" s="62" t="s">
        <v>1560</v>
      </c>
      <c r="F1331" s="62">
        <v>270</v>
      </c>
      <c r="G1331" s="62">
        <v>1423</v>
      </c>
      <c r="H1331" s="62">
        <v>110</v>
      </c>
      <c r="I1331" s="62">
        <v>115.353372</v>
      </c>
      <c r="J1331" s="9">
        <v>22.924205</v>
      </c>
      <c r="K1331" s="9" t="s">
        <v>236</v>
      </c>
      <c r="L1331" s="9" t="s">
        <v>236</v>
      </c>
      <c r="M1331" s="9"/>
      <c r="N1331" s="9"/>
      <c r="O1331" s="9"/>
      <c r="P1331" s="62"/>
      <c r="Q1331" s="9"/>
      <c r="R1331" s="9" t="s">
        <v>1539</v>
      </c>
      <c r="S1331" s="9" t="s">
        <v>1540</v>
      </c>
      <c r="T1331" s="9" t="s">
        <v>1541</v>
      </c>
      <c r="U1331" s="51"/>
      <c r="V1331" s="9" t="s">
        <v>955</v>
      </c>
      <c r="W1331" s="62" t="s">
        <v>236</v>
      </c>
      <c r="X1331" s="57" t="s">
        <v>237</v>
      </c>
      <c r="Y1331" s="62"/>
    </row>
    <row r="1332" s="46" customFormat="1" ht="36" spans="1:25">
      <c r="A1332" s="51">
        <v>1325</v>
      </c>
      <c r="B1332" s="62" t="s">
        <v>950</v>
      </c>
      <c r="C1332" s="62" t="s">
        <v>1012</v>
      </c>
      <c r="D1332" s="62" t="s">
        <v>1233</v>
      </c>
      <c r="E1332" s="62" t="s">
        <v>1691</v>
      </c>
      <c r="F1332" s="62">
        <v>25</v>
      </c>
      <c r="G1332" s="62">
        <v>150</v>
      </c>
      <c r="H1332" s="62">
        <v>150</v>
      </c>
      <c r="I1332" s="62">
        <v>115.189891</v>
      </c>
      <c r="J1332" s="9">
        <v>22.890953</v>
      </c>
      <c r="K1332" s="9" t="s">
        <v>236</v>
      </c>
      <c r="L1332" s="9" t="s">
        <v>236</v>
      </c>
      <c r="M1332" s="9"/>
      <c r="N1332" s="9"/>
      <c r="O1332" s="9"/>
      <c r="P1332" s="62"/>
      <c r="Q1332" s="9"/>
      <c r="R1332" s="9" t="s">
        <v>1539</v>
      </c>
      <c r="S1332" s="9" t="s">
        <v>1540</v>
      </c>
      <c r="T1332" s="9" t="s">
        <v>1541</v>
      </c>
      <c r="U1332" s="51"/>
      <c r="V1332" s="9" t="s">
        <v>955</v>
      </c>
      <c r="W1332" s="62" t="s">
        <v>1260</v>
      </c>
      <c r="X1332" s="57" t="s">
        <v>237</v>
      </c>
      <c r="Y1332" s="62"/>
    </row>
    <row r="1333" s="46" customFormat="1" ht="36" spans="1:25">
      <c r="A1333" s="51">
        <v>1326</v>
      </c>
      <c r="B1333" s="62" t="s">
        <v>950</v>
      </c>
      <c r="C1333" s="62" t="s">
        <v>1012</v>
      </c>
      <c r="D1333" s="62" t="s">
        <v>1584</v>
      </c>
      <c r="E1333" s="62" t="s">
        <v>1951</v>
      </c>
      <c r="F1333" s="62">
        <v>109</v>
      </c>
      <c r="G1333" s="62">
        <v>497</v>
      </c>
      <c r="H1333" s="62">
        <v>123</v>
      </c>
      <c r="I1333" s="62">
        <v>115.309267</v>
      </c>
      <c r="J1333" s="9">
        <v>22.933047</v>
      </c>
      <c r="K1333" s="9" t="s">
        <v>236</v>
      </c>
      <c r="L1333" s="9" t="s">
        <v>236</v>
      </c>
      <c r="M1333" s="9"/>
      <c r="N1333" s="9"/>
      <c r="O1333" s="9"/>
      <c r="P1333" s="62"/>
      <c r="Q1333" s="9"/>
      <c r="R1333" s="9" t="s">
        <v>1539</v>
      </c>
      <c r="S1333" s="9" t="s">
        <v>1540</v>
      </c>
      <c r="T1333" s="9" t="s">
        <v>1541</v>
      </c>
      <c r="U1333" s="51"/>
      <c r="V1333" s="9" t="s">
        <v>955</v>
      </c>
      <c r="W1333" s="62" t="s">
        <v>1260</v>
      </c>
      <c r="X1333" s="57" t="s">
        <v>237</v>
      </c>
      <c r="Y1333" s="62"/>
    </row>
    <row r="1334" s="46" customFormat="1" ht="15" spans="1:25">
      <c r="A1334" s="51">
        <v>1327</v>
      </c>
      <c r="B1334" s="62" t="s">
        <v>950</v>
      </c>
      <c r="C1334" s="9" t="s">
        <v>1502</v>
      </c>
      <c r="D1334" s="62" t="s">
        <v>1952</v>
      </c>
      <c r="E1334" s="62" t="s">
        <v>1953</v>
      </c>
      <c r="F1334" s="62">
        <v>35</v>
      </c>
      <c r="G1334" s="62">
        <v>142</v>
      </c>
      <c r="H1334" s="62">
        <v>100</v>
      </c>
      <c r="I1334" s="62">
        <v>115.40221453</v>
      </c>
      <c r="J1334" s="9">
        <v>23.16386776</v>
      </c>
      <c r="K1334" s="9" t="s">
        <v>236</v>
      </c>
      <c r="L1334" s="9" t="s">
        <v>151</v>
      </c>
      <c r="M1334" s="9" t="s">
        <v>1954</v>
      </c>
      <c r="N1334" s="9" t="s">
        <v>1955</v>
      </c>
      <c r="O1334" s="9">
        <v>2022</v>
      </c>
      <c r="P1334" s="9"/>
      <c r="Q1334" s="9"/>
      <c r="R1334" s="9"/>
      <c r="S1334" s="9"/>
      <c r="T1334" s="9"/>
      <c r="U1334" s="51"/>
      <c r="V1334" s="9" t="s">
        <v>955</v>
      </c>
      <c r="W1334" s="62" t="s">
        <v>236</v>
      </c>
      <c r="X1334" s="57" t="s">
        <v>237</v>
      </c>
      <c r="Y1334" s="62"/>
    </row>
    <row r="1335" s="46" customFormat="1" ht="15" spans="1:25">
      <c r="A1335" s="51">
        <v>1328</v>
      </c>
      <c r="B1335" s="62" t="s">
        <v>950</v>
      </c>
      <c r="C1335" s="9" t="s">
        <v>1502</v>
      </c>
      <c r="D1335" s="62" t="s">
        <v>1952</v>
      </c>
      <c r="E1335" s="62" t="s">
        <v>1956</v>
      </c>
      <c r="F1335" s="62">
        <v>36</v>
      </c>
      <c r="G1335" s="62">
        <v>146</v>
      </c>
      <c r="H1335" s="62">
        <v>100</v>
      </c>
      <c r="I1335" s="62">
        <v>115.40086269</v>
      </c>
      <c r="J1335" s="9">
        <v>23.16135244</v>
      </c>
      <c r="K1335" s="9" t="s">
        <v>236</v>
      </c>
      <c r="L1335" s="9" t="s">
        <v>151</v>
      </c>
      <c r="M1335" s="9" t="s">
        <v>1954</v>
      </c>
      <c r="N1335" s="9" t="s">
        <v>1955</v>
      </c>
      <c r="O1335" s="9">
        <v>2022</v>
      </c>
      <c r="P1335" s="9"/>
      <c r="Q1335" s="9"/>
      <c r="R1335" s="9"/>
      <c r="S1335" s="9"/>
      <c r="T1335" s="9"/>
      <c r="U1335" s="51"/>
      <c r="V1335" s="9" t="s">
        <v>955</v>
      </c>
      <c r="W1335" s="62" t="s">
        <v>236</v>
      </c>
      <c r="X1335" s="57" t="s">
        <v>237</v>
      </c>
      <c r="Y1335" s="62"/>
    </row>
    <row r="1336" s="46" customFormat="1" ht="15" spans="1:25">
      <c r="A1336" s="51">
        <v>1329</v>
      </c>
      <c r="B1336" s="62" t="s">
        <v>950</v>
      </c>
      <c r="C1336" s="9" t="s">
        <v>1502</v>
      </c>
      <c r="D1336" s="62" t="s">
        <v>1952</v>
      </c>
      <c r="E1336" s="62" t="s">
        <v>1957</v>
      </c>
      <c r="F1336" s="62">
        <v>40</v>
      </c>
      <c r="G1336" s="62">
        <v>210</v>
      </c>
      <c r="H1336" s="62">
        <v>145</v>
      </c>
      <c r="I1336" s="62">
        <v>115.3975153</v>
      </c>
      <c r="J1336" s="9">
        <v>23.16498238</v>
      </c>
      <c r="K1336" s="9" t="s">
        <v>236</v>
      </c>
      <c r="L1336" s="9" t="s">
        <v>151</v>
      </c>
      <c r="M1336" s="9" t="s">
        <v>1954</v>
      </c>
      <c r="N1336" s="9" t="s">
        <v>1955</v>
      </c>
      <c r="O1336" s="9">
        <v>2022</v>
      </c>
      <c r="P1336" s="9"/>
      <c r="Q1336" s="9"/>
      <c r="R1336" s="9"/>
      <c r="S1336" s="9"/>
      <c r="T1336" s="9"/>
      <c r="U1336" s="51"/>
      <c r="V1336" s="9" t="s">
        <v>955</v>
      </c>
      <c r="W1336" s="62" t="s">
        <v>236</v>
      </c>
      <c r="X1336" s="57" t="s">
        <v>237</v>
      </c>
      <c r="Y1336" s="62"/>
    </row>
    <row r="1337" s="46" customFormat="1" ht="36" spans="1:25">
      <c r="A1337" s="51">
        <v>1330</v>
      </c>
      <c r="B1337" s="62" t="s">
        <v>950</v>
      </c>
      <c r="C1337" s="62" t="s">
        <v>997</v>
      </c>
      <c r="D1337" s="62" t="s">
        <v>1743</v>
      </c>
      <c r="E1337" s="62" t="s">
        <v>1958</v>
      </c>
      <c r="F1337" s="62">
        <v>131</v>
      </c>
      <c r="G1337" s="62">
        <v>584</v>
      </c>
      <c r="H1337" s="62">
        <v>78</v>
      </c>
      <c r="I1337" s="62">
        <v>115.356111</v>
      </c>
      <c r="J1337" s="9">
        <v>22.896389</v>
      </c>
      <c r="K1337" s="9" t="s">
        <v>236</v>
      </c>
      <c r="L1337" s="9" t="s">
        <v>236</v>
      </c>
      <c r="M1337" s="9"/>
      <c r="N1337" s="9"/>
      <c r="O1337" s="9"/>
      <c r="P1337" s="62"/>
      <c r="Q1337" s="9"/>
      <c r="R1337" s="9" t="s">
        <v>1539</v>
      </c>
      <c r="S1337" s="9" t="s">
        <v>1540</v>
      </c>
      <c r="T1337" s="9" t="s">
        <v>1541</v>
      </c>
      <c r="U1337" s="51"/>
      <c r="V1337" s="9"/>
      <c r="W1337" s="62"/>
      <c r="X1337" s="57" t="s">
        <v>237</v>
      </c>
      <c r="Y1337" s="62"/>
    </row>
    <row r="1338" s="46" customFormat="1" ht="15" spans="1:25">
      <c r="A1338" s="51">
        <v>1331</v>
      </c>
      <c r="B1338" s="9" t="s">
        <v>950</v>
      </c>
      <c r="C1338" s="9" t="s">
        <v>1502</v>
      </c>
      <c r="D1338" s="9" t="s">
        <v>1952</v>
      </c>
      <c r="E1338" s="9" t="s">
        <v>1959</v>
      </c>
      <c r="F1338" s="9">
        <v>28</v>
      </c>
      <c r="G1338" s="9">
        <v>214</v>
      </c>
      <c r="H1338" s="9">
        <v>134</v>
      </c>
      <c r="I1338" s="9">
        <v>115.404022</v>
      </c>
      <c r="J1338" s="9">
        <v>23.163025</v>
      </c>
      <c r="K1338" s="9" t="s">
        <v>236</v>
      </c>
      <c r="L1338" s="9" t="s">
        <v>151</v>
      </c>
      <c r="M1338" s="9" t="s">
        <v>1954</v>
      </c>
      <c r="N1338" s="9" t="s">
        <v>1955</v>
      </c>
      <c r="O1338" s="9">
        <v>2022</v>
      </c>
      <c r="P1338" s="9"/>
      <c r="Q1338" s="9"/>
      <c r="R1338" s="9"/>
      <c r="S1338" s="9"/>
      <c r="T1338" s="9"/>
      <c r="U1338" s="51"/>
      <c r="V1338" s="9"/>
      <c r="W1338" s="9"/>
      <c r="X1338" s="57" t="s">
        <v>237</v>
      </c>
      <c r="Y1338" s="62"/>
    </row>
    <row r="1339" s="46" customFormat="1" ht="15" spans="1:25">
      <c r="A1339" s="51">
        <v>1332</v>
      </c>
      <c r="B1339" s="9" t="s">
        <v>950</v>
      </c>
      <c r="C1339" s="9" t="s">
        <v>1502</v>
      </c>
      <c r="D1339" s="9" t="s">
        <v>1952</v>
      </c>
      <c r="E1339" s="9" t="s">
        <v>1960</v>
      </c>
      <c r="F1339" s="9">
        <v>27</v>
      </c>
      <c r="G1339" s="9">
        <v>135</v>
      </c>
      <c r="H1339" s="9">
        <v>134</v>
      </c>
      <c r="I1339" s="9">
        <v>115.406755</v>
      </c>
      <c r="J1339" s="9">
        <v>23.164804</v>
      </c>
      <c r="K1339" s="9" t="s">
        <v>236</v>
      </c>
      <c r="L1339" s="9" t="s">
        <v>151</v>
      </c>
      <c r="M1339" s="9" t="s">
        <v>1954</v>
      </c>
      <c r="N1339" s="9" t="s">
        <v>1955</v>
      </c>
      <c r="O1339" s="9">
        <v>2022</v>
      </c>
      <c r="P1339" s="9"/>
      <c r="Q1339" s="9"/>
      <c r="R1339" s="9"/>
      <c r="S1339" s="9"/>
      <c r="T1339" s="9"/>
      <c r="U1339" s="51"/>
      <c r="V1339" s="9"/>
      <c r="W1339" s="9"/>
      <c r="X1339" s="57" t="s">
        <v>237</v>
      </c>
      <c r="Y1339" s="62"/>
    </row>
    <row r="1340" s="46" customFormat="1" ht="36" spans="1:25">
      <c r="A1340" s="51">
        <v>1333</v>
      </c>
      <c r="B1340" s="9" t="s">
        <v>950</v>
      </c>
      <c r="C1340" s="60" t="s">
        <v>1894</v>
      </c>
      <c r="D1340" s="60" t="s">
        <v>1961</v>
      </c>
      <c r="E1340" s="60" t="s">
        <v>1699</v>
      </c>
      <c r="F1340" s="9">
        <v>90</v>
      </c>
      <c r="G1340" s="9">
        <v>404</v>
      </c>
      <c r="H1340" s="9">
        <v>114</v>
      </c>
      <c r="I1340" s="9" t="s">
        <v>1962</v>
      </c>
      <c r="J1340" s="9" t="s">
        <v>1963</v>
      </c>
      <c r="K1340" s="9" t="s">
        <v>236</v>
      </c>
      <c r="L1340" s="9" t="s">
        <v>236</v>
      </c>
      <c r="M1340" s="9"/>
      <c r="N1340" s="9"/>
      <c r="O1340" s="9"/>
      <c r="P1340" s="9"/>
      <c r="Q1340" s="9"/>
      <c r="R1340" s="9" t="s">
        <v>1539</v>
      </c>
      <c r="S1340" s="9" t="s">
        <v>1540</v>
      </c>
      <c r="T1340" s="9" t="s">
        <v>1541</v>
      </c>
      <c r="U1340" s="51"/>
      <c r="V1340" s="9"/>
      <c r="W1340" s="9"/>
      <c r="X1340" s="57" t="s">
        <v>237</v>
      </c>
      <c r="Y1340" s="62"/>
    </row>
    <row r="1341" s="46" customFormat="1" ht="24" spans="1:25">
      <c r="A1341" s="51">
        <v>1334</v>
      </c>
      <c r="B1341" s="9" t="s">
        <v>950</v>
      </c>
      <c r="C1341" s="9" t="s">
        <v>997</v>
      </c>
      <c r="D1341" s="9" t="s">
        <v>1743</v>
      </c>
      <c r="E1341" s="9" t="s">
        <v>1964</v>
      </c>
      <c r="F1341" s="9">
        <v>98</v>
      </c>
      <c r="G1341" s="9">
        <v>375</v>
      </c>
      <c r="H1341" s="9">
        <v>58</v>
      </c>
      <c r="I1341" s="9" t="s">
        <v>1965</v>
      </c>
      <c r="J1341" s="9" t="s">
        <v>1966</v>
      </c>
      <c r="K1341" s="9" t="s">
        <v>236</v>
      </c>
      <c r="L1341" s="9" t="s">
        <v>158</v>
      </c>
      <c r="M1341" s="9"/>
      <c r="N1341" s="9"/>
      <c r="O1341" s="9"/>
      <c r="P1341" s="9" t="s">
        <v>1244</v>
      </c>
      <c r="Q1341" s="9" t="s">
        <v>1092</v>
      </c>
      <c r="R1341" s="9"/>
      <c r="S1341" s="9"/>
      <c r="T1341" s="9"/>
      <c r="U1341" s="51"/>
      <c r="V1341" s="9"/>
      <c r="W1341" s="9"/>
      <c r="X1341" s="57" t="s">
        <v>237</v>
      </c>
      <c r="Y1341" s="62"/>
    </row>
    <row r="1342" s="46" customFormat="1" ht="15" spans="1:25">
      <c r="A1342" s="51">
        <v>1335</v>
      </c>
      <c r="B1342" s="30" t="s">
        <v>1967</v>
      </c>
      <c r="C1342" s="30" t="s">
        <v>1968</v>
      </c>
      <c r="D1342" s="30" t="s">
        <v>1969</v>
      </c>
      <c r="E1342" s="30" t="s">
        <v>1970</v>
      </c>
      <c r="F1342" s="30">
        <v>19</v>
      </c>
      <c r="G1342" s="30">
        <v>126</v>
      </c>
      <c r="H1342" s="30">
        <v>26</v>
      </c>
      <c r="I1342" s="9" t="s">
        <v>1971</v>
      </c>
      <c r="J1342" s="9" t="s">
        <v>1972</v>
      </c>
      <c r="K1342" s="9" t="s">
        <v>236</v>
      </c>
      <c r="L1342" s="9"/>
      <c r="M1342" s="9"/>
      <c r="N1342" s="9"/>
      <c r="O1342" s="9"/>
      <c r="P1342" s="9"/>
      <c r="Q1342" s="9"/>
      <c r="R1342" s="9"/>
      <c r="S1342" s="9"/>
      <c r="T1342" s="9"/>
      <c r="U1342" s="51"/>
      <c r="V1342" s="9"/>
      <c r="W1342" s="9"/>
      <c r="X1342" s="68" t="s">
        <v>1973</v>
      </c>
      <c r="Y1342" s="62"/>
    </row>
    <row r="1343" s="46" customFormat="1" ht="15" spans="1:25">
      <c r="A1343" s="51">
        <v>1336</v>
      </c>
      <c r="B1343" s="30" t="s">
        <v>1967</v>
      </c>
      <c r="C1343" s="30" t="s">
        <v>1968</v>
      </c>
      <c r="D1343" s="30" t="s">
        <v>1969</v>
      </c>
      <c r="E1343" s="30" t="s">
        <v>1974</v>
      </c>
      <c r="F1343" s="30">
        <v>16</v>
      </c>
      <c r="G1343" s="30">
        <v>98</v>
      </c>
      <c r="H1343" s="30">
        <v>35</v>
      </c>
      <c r="I1343" s="9" t="s">
        <v>1975</v>
      </c>
      <c r="J1343" s="9" t="s">
        <v>1976</v>
      </c>
      <c r="K1343" s="9" t="s">
        <v>236</v>
      </c>
      <c r="L1343" s="9"/>
      <c r="M1343" s="9"/>
      <c r="N1343" s="9"/>
      <c r="O1343" s="9"/>
      <c r="P1343" s="9"/>
      <c r="Q1343" s="9"/>
      <c r="R1343" s="9"/>
      <c r="S1343" s="9"/>
      <c r="T1343" s="9"/>
      <c r="U1343" s="51"/>
      <c r="V1343" s="9"/>
      <c r="W1343" s="9"/>
      <c r="X1343" s="68" t="s">
        <v>1973</v>
      </c>
      <c r="Y1343" s="62"/>
    </row>
    <row r="1344" s="46" customFormat="1" ht="15" spans="1:25">
      <c r="A1344" s="51">
        <v>1337</v>
      </c>
      <c r="B1344" s="30" t="s">
        <v>1967</v>
      </c>
      <c r="C1344" s="30" t="s">
        <v>1968</v>
      </c>
      <c r="D1344" s="30" t="s">
        <v>1977</v>
      </c>
      <c r="E1344" s="30" t="s">
        <v>1978</v>
      </c>
      <c r="F1344" s="30">
        <v>101</v>
      </c>
      <c r="G1344" s="30">
        <v>657</v>
      </c>
      <c r="H1344" s="30">
        <v>20</v>
      </c>
      <c r="I1344" s="9" t="s">
        <v>1979</v>
      </c>
      <c r="J1344" s="9" t="s">
        <v>1980</v>
      </c>
      <c r="K1344" s="9" t="s">
        <v>236</v>
      </c>
      <c r="L1344" s="9"/>
      <c r="M1344" s="9"/>
      <c r="N1344" s="9"/>
      <c r="O1344" s="9"/>
      <c r="P1344" s="9"/>
      <c r="Q1344" s="9"/>
      <c r="R1344" s="9"/>
      <c r="S1344" s="9"/>
      <c r="T1344" s="9"/>
      <c r="U1344" s="51"/>
      <c r="V1344" s="9"/>
      <c r="W1344" s="9"/>
      <c r="X1344" s="68" t="s">
        <v>1973</v>
      </c>
      <c r="Y1344" s="62"/>
    </row>
    <row r="1345" s="46" customFormat="1" ht="15" spans="1:25">
      <c r="A1345" s="51">
        <v>1338</v>
      </c>
      <c r="B1345" s="30" t="s">
        <v>1967</v>
      </c>
      <c r="C1345" s="30" t="s">
        <v>1968</v>
      </c>
      <c r="D1345" s="30" t="s">
        <v>1981</v>
      </c>
      <c r="E1345" s="30" t="s">
        <v>1982</v>
      </c>
      <c r="F1345" s="30">
        <v>58</v>
      </c>
      <c r="G1345" s="30">
        <v>412</v>
      </c>
      <c r="H1345" s="30">
        <v>65</v>
      </c>
      <c r="I1345" s="9" t="s">
        <v>1983</v>
      </c>
      <c r="J1345" s="9" t="s">
        <v>1984</v>
      </c>
      <c r="K1345" s="9" t="s">
        <v>236</v>
      </c>
      <c r="L1345" s="9"/>
      <c r="M1345" s="9"/>
      <c r="N1345" s="9"/>
      <c r="O1345" s="9"/>
      <c r="P1345" s="9"/>
      <c r="Q1345" s="9"/>
      <c r="R1345" s="9"/>
      <c r="S1345" s="9"/>
      <c r="T1345" s="9"/>
      <c r="U1345" s="51"/>
      <c r="V1345" s="9"/>
      <c r="W1345" s="9"/>
      <c r="X1345" s="68" t="s">
        <v>1973</v>
      </c>
      <c r="Y1345" s="62"/>
    </row>
    <row r="1346" s="46" customFormat="1" ht="15" spans="1:25">
      <c r="A1346" s="51">
        <v>1339</v>
      </c>
      <c r="B1346" s="30" t="s">
        <v>1967</v>
      </c>
      <c r="C1346" s="30" t="s">
        <v>1968</v>
      </c>
      <c r="D1346" s="30" t="s">
        <v>1981</v>
      </c>
      <c r="E1346" s="30" t="s">
        <v>1985</v>
      </c>
      <c r="F1346" s="30">
        <v>66</v>
      </c>
      <c r="G1346" s="30">
        <v>382</v>
      </c>
      <c r="H1346" s="30">
        <v>88</v>
      </c>
      <c r="I1346" s="9" t="s">
        <v>1986</v>
      </c>
      <c r="J1346" s="9" t="s">
        <v>1987</v>
      </c>
      <c r="K1346" s="9" t="s">
        <v>236</v>
      </c>
      <c r="L1346" s="9"/>
      <c r="M1346" s="9"/>
      <c r="N1346" s="9"/>
      <c r="O1346" s="9"/>
      <c r="P1346" s="9"/>
      <c r="Q1346" s="9"/>
      <c r="R1346" s="9"/>
      <c r="S1346" s="9"/>
      <c r="T1346" s="9"/>
      <c r="U1346" s="51"/>
      <c r="V1346" s="9"/>
      <c r="W1346" s="9"/>
      <c r="X1346" s="68" t="s">
        <v>1973</v>
      </c>
      <c r="Y1346" s="62"/>
    </row>
    <row r="1347" s="46" customFormat="1" ht="15" spans="1:25">
      <c r="A1347" s="51">
        <v>1340</v>
      </c>
      <c r="B1347" s="30" t="s">
        <v>1967</v>
      </c>
      <c r="C1347" s="30" t="s">
        <v>1968</v>
      </c>
      <c r="D1347" s="30" t="s">
        <v>1988</v>
      </c>
      <c r="E1347" s="30" t="s">
        <v>1989</v>
      </c>
      <c r="F1347" s="30">
        <v>81</v>
      </c>
      <c r="G1347" s="30">
        <v>480</v>
      </c>
      <c r="H1347" s="30">
        <v>30</v>
      </c>
      <c r="I1347" s="9" t="s">
        <v>1990</v>
      </c>
      <c r="J1347" s="9" t="s">
        <v>1991</v>
      </c>
      <c r="K1347" s="9" t="s">
        <v>236</v>
      </c>
      <c r="L1347" s="9"/>
      <c r="M1347" s="9"/>
      <c r="N1347" s="9"/>
      <c r="O1347" s="9"/>
      <c r="P1347" s="9"/>
      <c r="Q1347" s="9"/>
      <c r="R1347" s="9"/>
      <c r="S1347" s="9"/>
      <c r="T1347" s="9"/>
      <c r="U1347" s="51"/>
      <c r="V1347" s="9"/>
      <c r="W1347" s="9"/>
      <c r="X1347" s="68" t="s">
        <v>1973</v>
      </c>
      <c r="Y1347" s="62"/>
    </row>
    <row r="1348" s="46" customFormat="1" ht="15" spans="1:25">
      <c r="A1348" s="51">
        <v>1341</v>
      </c>
      <c r="B1348" s="30" t="s">
        <v>1967</v>
      </c>
      <c r="C1348" s="30" t="s">
        <v>1968</v>
      </c>
      <c r="D1348" s="30" t="s">
        <v>1988</v>
      </c>
      <c r="E1348" s="30" t="s">
        <v>1992</v>
      </c>
      <c r="F1348" s="30">
        <v>171</v>
      </c>
      <c r="G1348" s="30">
        <v>900</v>
      </c>
      <c r="H1348" s="30">
        <v>127</v>
      </c>
      <c r="I1348" s="9" t="s">
        <v>1993</v>
      </c>
      <c r="J1348" s="9" t="s">
        <v>1994</v>
      </c>
      <c r="K1348" s="9" t="s">
        <v>158</v>
      </c>
      <c r="L1348" s="9"/>
      <c r="M1348" s="9"/>
      <c r="N1348" s="9"/>
      <c r="O1348" s="9"/>
      <c r="P1348" s="9"/>
      <c r="Q1348" s="9"/>
      <c r="R1348" s="9"/>
      <c r="S1348" s="9"/>
      <c r="T1348" s="9"/>
      <c r="U1348" s="51"/>
      <c r="V1348" s="9"/>
      <c r="W1348" s="9"/>
      <c r="X1348" s="68" t="s">
        <v>1973</v>
      </c>
      <c r="Y1348" s="62"/>
    </row>
    <row r="1349" s="46" customFormat="1" ht="15" spans="1:25">
      <c r="A1349" s="51">
        <v>1342</v>
      </c>
      <c r="B1349" s="30" t="s">
        <v>1967</v>
      </c>
      <c r="C1349" s="30" t="s">
        <v>1968</v>
      </c>
      <c r="D1349" s="30" t="s">
        <v>1995</v>
      </c>
      <c r="E1349" s="30" t="s">
        <v>1996</v>
      </c>
      <c r="F1349" s="30">
        <v>72</v>
      </c>
      <c r="G1349" s="30">
        <v>431</v>
      </c>
      <c r="H1349" s="30">
        <v>41</v>
      </c>
      <c r="I1349" s="9" t="s">
        <v>1997</v>
      </c>
      <c r="J1349" s="9" t="s">
        <v>1998</v>
      </c>
      <c r="K1349" s="9" t="s">
        <v>236</v>
      </c>
      <c r="L1349" s="9"/>
      <c r="M1349" s="9"/>
      <c r="N1349" s="9"/>
      <c r="O1349" s="9"/>
      <c r="P1349" s="9"/>
      <c r="Q1349" s="9"/>
      <c r="R1349" s="9"/>
      <c r="S1349" s="9"/>
      <c r="T1349" s="9"/>
      <c r="U1349" s="51"/>
      <c r="V1349" s="9"/>
      <c r="W1349" s="9"/>
      <c r="X1349" s="68" t="s">
        <v>1973</v>
      </c>
      <c r="Y1349" s="62"/>
    </row>
    <row r="1350" s="46" customFormat="1" ht="15" spans="1:25">
      <c r="A1350" s="51">
        <v>1343</v>
      </c>
      <c r="B1350" s="30" t="s">
        <v>1967</v>
      </c>
      <c r="C1350" s="30" t="s">
        <v>1968</v>
      </c>
      <c r="D1350" s="30" t="s">
        <v>1995</v>
      </c>
      <c r="E1350" s="30" t="s">
        <v>1999</v>
      </c>
      <c r="F1350" s="30">
        <v>80</v>
      </c>
      <c r="G1350" s="30">
        <v>480</v>
      </c>
      <c r="H1350" s="30">
        <v>60</v>
      </c>
      <c r="I1350" s="9" t="s">
        <v>2000</v>
      </c>
      <c r="J1350" s="9" t="s">
        <v>2001</v>
      </c>
      <c r="K1350" s="9" t="s">
        <v>236</v>
      </c>
      <c r="L1350" s="9"/>
      <c r="M1350" s="9"/>
      <c r="N1350" s="9"/>
      <c r="O1350" s="9"/>
      <c r="P1350" s="9"/>
      <c r="Q1350" s="9"/>
      <c r="R1350" s="9"/>
      <c r="S1350" s="9"/>
      <c r="T1350" s="9"/>
      <c r="U1350" s="51"/>
      <c r="V1350" s="9"/>
      <c r="W1350" s="9"/>
      <c r="X1350" s="68" t="s">
        <v>1973</v>
      </c>
      <c r="Y1350" s="62"/>
    </row>
    <row r="1351" s="46" customFormat="1" ht="15" spans="1:25">
      <c r="A1351" s="51">
        <v>1344</v>
      </c>
      <c r="B1351" s="30" t="s">
        <v>1967</v>
      </c>
      <c r="C1351" s="30" t="s">
        <v>1968</v>
      </c>
      <c r="D1351" s="30" t="s">
        <v>2002</v>
      </c>
      <c r="E1351" s="30" t="s">
        <v>1992</v>
      </c>
      <c r="F1351" s="30">
        <v>112</v>
      </c>
      <c r="G1351" s="30">
        <v>693</v>
      </c>
      <c r="H1351" s="30">
        <v>45</v>
      </c>
      <c r="I1351" s="9" t="s">
        <v>2003</v>
      </c>
      <c r="J1351" s="9" t="s">
        <v>2004</v>
      </c>
      <c r="K1351" s="9" t="s">
        <v>236</v>
      </c>
      <c r="L1351" s="9"/>
      <c r="M1351" s="9"/>
      <c r="N1351" s="9"/>
      <c r="O1351" s="9"/>
      <c r="P1351" s="9"/>
      <c r="Q1351" s="9"/>
      <c r="R1351" s="9"/>
      <c r="S1351" s="9"/>
      <c r="T1351" s="9"/>
      <c r="U1351" s="51"/>
      <c r="V1351" s="9"/>
      <c r="W1351" s="9"/>
      <c r="X1351" s="68" t="s">
        <v>1973</v>
      </c>
      <c r="Y1351" s="62"/>
    </row>
    <row r="1352" s="46" customFormat="1" ht="15" spans="1:25">
      <c r="A1352" s="51">
        <v>1345</v>
      </c>
      <c r="B1352" s="30" t="s">
        <v>1967</v>
      </c>
      <c r="C1352" s="30" t="s">
        <v>1968</v>
      </c>
      <c r="D1352" s="30" t="s">
        <v>2002</v>
      </c>
      <c r="E1352" s="30" t="s">
        <v>2005</v>
      </c>
      <c r="F1352" s="30">
        <v>125</v>
      </c>
      <c r="G1352" s="30">
        <v>832</v>
      </c>
      <c r="H1352" s="30">
        <v>70</v>
      </c>
      <c r="I1352" s="9" t="s">
        <v>2006</v>
      </c>
      <c r="J1352" s="9" t="s">
        <v>2007</v>
      </c>
      <c r="K1352" s="9" t="s">
        <v>236</v>
      </c>
      <c r="L1352" s="9"/>
      <c r="M1352" s="9"/>
      <c r="N1352" s="9"/>
      <c r="O1352" s="9"/>
      <c r="P1352" s="9"/>
      <c r="Q1352" s="9"/>
      <c r="R1352" s="9"/>
      <c r="S1352" s="9"/>
      <c r="T1352" s="9"/>
      <c r="U1352" s="51"/>
      <c r="V1352" s="9"/>
      <c r="W1352" s="9"/>
      <c r="X1352" s="68" t="s">
        <v>1973</v>
      </c>
      <c r="Y1352" s="62"/>
    </row>
    <row r="1353" s="46" customFormat="1" ht="15" spans="1:25">
      <c r="A1353" s="51">
        <v>1346</v>
      </c>
      <c r="B1353" s="30" t="s">
        <v>1967</v>
      </c>
      <c r="C1353" s="30" t="s">
        <v>2008</v>
      </c>
      <c r="D1353" s="30" t="s">
        <v>2009</v>
      </c>
      <c r="E1353" s="30" t="s">
        <v>2010</v>
      </c>
      <c r="F1353" s="30">
        <v>85</v>
      </c>
      <c r="G1353" s="30">
        <v>650</v>
      </c>
      <c r="H1353" s="30">
        <v>20</v>
      </c>
      <c r="I1353" s="9" t="s">
        <v>2011</v>
      </c>
      <c r="J1353" s="9" t="s">
        <v>2012</v>
      </c>
      <c r="K1353" s="9" t="s">
        <v>236</v>
      </c>
      <c r="L1353" s="9"/>
      <c r="M1353" s="9"/>
      <c r="N1353" s="9"/>
      <c r="O1353" s="9"/>
      <c r="P1353" s="9"/>
      <c r="Q1353" s="9"/>
      <c r="R1353" s="9"/>
      <c r="S1353" s="9"/>
      <c r="T1353" s="9"/>
      <c r="U1353" s="51"/>
      <c r="V1353" s="9"/>
      <c r="W1353" s="9"/>
      <c r="X1353" s="68" t="s">
        <v>1973</v>
      </c>
      <c r="Y1353" s="62"/>
    </row>
    <row r="1354" s="46" customFormat="1" ht="15" spans="1:25">
      <c r="A1354" s="51">
        <v>1347</v>
      </c>
      <c r="B1354" s="30" t="s">
        <v>1967</v>
      </c>
      <c r="C1354" s="30" t="s">
        <v>2008</v>
      </c>
      <c r="D1354" s="30" t="s">
        <v>2013</v>
      </c>
      <c r="E1354" s="30" t="s">
        <v>2014</v>
      </c>
      <c r="F1354" s="30">
        <v>110</v>
      </c>
      <c r="G1354" s="30">
        <v>700</v>
      </c>
      <c r="H1354" s="30">
        <v>200</v>
      </c>
      <c r="I1354" s="9" t="s">
        <v>2015</v>
      </c>
      <c r="J1354" s="9" t="s">
        <v>2016</v>
      </c>
      <c r="K1354" s="9" t="s">
        <v>158</v>
      </c>
      <c r="L1354" s="9"/>
      <c r="M1354" s="9"/>
      <c r="N1354" s="9"/>
      <c r="O1354" s="9"/>
      <c r="P1354" s="9"/>
      <c r="Q1354" s="9"/>
      <c r="R1354" s="9"/>
      <c r="S1354" s="9"/>
      <c r="T1354" s="9"/>
      <c r="U1354" s="51"/>
      <c r="V1354" s="9"/>
      <c r="W1354" s="9"/>
      <c r="X1354" s="68" t="s">
        <v>1973</v>
      </c>
      <c r="Y1354" s="62"/>
    </row>
    <row r="1355" s="46" customFormat="1" ht="15" spans="1:25">
      <c r="A1355" s="51">
        <v>1348</v>
      </c>
      <c r="B1355" s="30" t="s">
        <v>1967</v>
      </c>
      <c r="C1355" s="30" t="s">
        <v>2008</v>
      </c>
      <c r="D1355" s="30" t="s">
        <v>2017</v>
      </c>
      <c r="E1355" s="30" t="s">
        <v>2018</v>
      </c>
      <c r="F1355" s="30">
        <v>65</v>
      </c>
      <c r="G1355" s="30">
        <v>358</v>
      </c>
      <c r="H1355" s="30">
        <v>20</v>
      </c>
      <c r="I1355" s="9" t="s">
        <v>2019</v>
      </c>
      <c r="J1355" s="9" t="s">
        <v>2020</v>
      </c>
      <c r="K1355" s="9" t="s">
        <v>236</v>
      </c>
      <c r="L1355" s="9"/>
      <c r="M1355" s="9"/>
      <c r="N1355" s="9"/>
      <c r="O1355" s="9"/>
      <c r="P1355" s="9"/>
      <c r="Q1355" s="9"/>
      <c r="R1355" s="9"/>
      <c r="S1355" s="9"/>
      <c r="T1355" s="9"/>
      <c r="U1355" s="51"/>
      <c r="V1355" s="9"/>
      <c r="W1355" s="9"/>
      <c r="X1355" s="68" t="s">
        <v>1973</v>
      </c>
      <c r="Y1355" s="62"/>
    </row>
    <row r="1356" s="46" customFormat="1" ht="15" spans="1:25">
      <c r="A1356" s="51">
        <v>1349</v>
      </c>
      <c r="B1356" s="30" t="s">
        <v>1967</v>
      </c>
      <c r="C1356" s="30" t="s">
        <v>2008</v>
      </c>
      <c r="D1356" s="30" t="s">
        <v>2021</v>
      </c>
      <c r="E1356" s="30" t="s">
        <v>2022</v>
      </c>
      <c r="F1356" s="30">
        <v>71</v>
      </c>
      <c r="G1356" s="30">
        <v>382</v>
      </c>
      <c r="H1356" s="30">
        <v>90</v>
      </c>
      <c r="I1356" s="9" t="s">
        <v>2023</v>
      </c>
      <c r="J1356" s="9" t="s">
        <v>2024</v>
      </c>
      <c r="K1356" s="9" t="s">
        <v>236</v>
      </c>
      <c r="L1356" s="9"/>
      <c r="M1356" s="9"/>
      <c r="N1356" s="9"/>
      <c r="O1356" s="9"/>
      <c r="P1356" s="9"/>
      <c r="Q1356" s="9"/>
      <c r="R1356" s="9"/>
      <c r="S1356" s="9"/>
      <c r="T1356" s="9"/>
      <c r="U1356" s="51"/>
      <c r="V1356" s="9"/>
      <c r="W1356" s="9"/>
      <c r="X1356" s="68" t="s">
        <v>1973</v>
      </c>
      <c r="Y1356" s="62"/>
    </row>
    <row r="1357" s="46" customFormat="1" ht="15" spans="1:25">
      <c r="A1357" s="51">
        <v>1350</v>
      </c>
      <c r="B1357" s="30" t="s">
        <v>1967</v>
      </c>
      <c r="C1357" s="30" t="s">
        <v>2008</v>
      </c>
      <c r="D1357" s="30" t="s">
        <v>2021</v>
      </c>
      <c r="E1357" s="30" t="s">
        <v>2025</v>
      </c>
      <c r="F1357" s="30">
        <v>106</v>
      </c>
      <c r="G1357" s="30">
        <v>458</v>
      </c>
      <c r="H1357" s="30">
        <v>75</v>
      </c>
      <c r="I1357" s="9" t="s">
        <v>2026</v>
      </c>
      <c r="J1357" s="9" t="s">
        <v>2027</v>
      </c>
      <c r="K1357" s="9" t="s">
        <v>236</v>
      </c>
      <c r="L1357" s="9"/>
      <c r="M1357" s="9"/>
      <c r="N1357" s="9"/>
      <c r="O1357" s="9"/>
      <c r="P1357" s="9"/>
      <c r="Q1357" s="9"/>
      <c r="R1357" s="9"/>
      <c r="S1357" s="9"/>
      <c r="T1357" s="9"/>
      <c r="U1357" s="51"/>
      <c r="V1357" s="9"/>
      <c r="W1357" s="9"/>
      <c r="X1357" s="68" t="s">
        <v>1973</v>
      </c>
      <c r="Y1357" s="62"/>
    </row>
    <row r="1358" s="46" customFormat="1" ht="15" spans="1:25">
      <c r="A1358" s="51">
        <v>1351</v>
      </c>
      <c r="B1358" s="30" t="s">
        <v>1967</v>
      </c>
      <c r="C1358" s="30" t="s">
        <v>2008</v>
      </c>
      <c r="D1358" s="30" t="s">
        <v>2021</v>
      </c>
      <c r="E1358" s="30" t="s">
        <v>2028</v>
      </c>
      <c r="F1358" s="30">
        <v>142</v>
      </c>
      <c r="G1358" s="30">
        <v>718</v>
      </c>
      <c r="H1358" s="30">
        <v>83</v>
      </c>
      <c r="I1358" s="9" t="s">
        <v>2029</v>
      </c>
      <c r="J1358" s="9" t="s">
        <v>2030</v>
      </c>
      <c r="K1358" s="9" t="s">
        <v>236</v>
      </c>
      <c r="L1358" s="9"/>
      <c r="M1358" s="9"/>
      <c r="N1358" s="9"/>
      <c r="O1358" s="9"/>
      <c r="P1358" s="9"/>
      <c r="Q1358" s="9"/>
      <c r="R1358" s="9"/>
      <c r="S1358" s="9"/>
      <c r="T1358" s="9"/>
      <c r="U1358" s="51"/>
      <c r="V1358" s="9"/>
      <c r="W1358" s="9"/>
      <c r="X1358" s="68" t="s">
        <v>1973</v>
      </c>
      <c r="Y1358" s="62"/>
    </row>
    <row r="1359" s="46" customFormat="1" ht="15" spans="1:25">
      <c r="A1359" s="51">
        <v>1352</v>
      </c>
      <c r="B1359" s="30" t="s">
        <v>1967</v>
      </c>
      <c r="C1359" s="30" t="s">
        <v>2008</v>
      </c>
      <c r="D1359" s="30" t="s">
        <v>2021</v>
      </c>
      <c r="E1359" s="30" t="s">
        <v>2031</v>
      </c>
      <c r="F1359" s="30">
        <v>129</v>
      </c>
      <c r="G1359" s="30">
        <v>540</v>
      </c>
      <c r="H1359" s="30">
        <v>75</v>
      </c>
      <c r="I1359" s="9" t="s">
        <v>2032</v>
      </c>
      <c r="J1359" s="9" t="s">
        <v>2033</v>
      </c>
      <c r="K1359" s="9" t="s">
        <v>236</v>
      </c>
      <c r="L1359" s="9"/>
      <c r="M1359" s="9"/>
      <c r="N1359" s="9"/>
      <c r="O1359" s="9"/>
      <c r="P1359" s="9"/>
      <c r="Q1359" s="9"/>
      <c r="R1359" s="9"/>
      <c r="S1359" s="9"/>
      <c r="T1359" s="9"/>
      <c r="U1359" s="51"/>
      <c r="V1359" s="9"/>
      <c r="W1359" s="9"/>
      <c r="X1359" s="68" t="s">
        <v>1973</v>
      </c>
      <c r="Y1359" s="62"/>
    </row>
    <row r="1360" s="46" customFormat="1" ht="15" spans="1:25">
      <c r="A1360" s="51">
        <v>1353</v>
      </c>
      <c r="B1360" s="30" t="s">
        <v>1967</v>
      </c>
      <c r="C1360" s="30" t="s">
        <v>2008</v>
      </c>
      <c r="D1360" s="30" t="s">
        <v>2021</v>
      </c>
      <c r="E1360" s="30" t="s">
        <v>2034</v>
      </c>
      <c r="F1360" s="30">
        <v>27</v>
      </c>
      <c r="G1360" s="30">
        <v>125</v>
      </c>
      <c r="H1360" s="30">
        <v>50</v>
      </c>
      <c r="I1360" s="9" t="s">
        <v>2035</v>
      </c>
      <c r="J1360" s="9" t="s">
        <v>2036</v>
      </c>
      <c r="K1360" s="9" t="s">
        <v>236</v>
      </c>
      <c r="L1360" s="9"/>
      <c r="M1360" s="9"/>
      <c r="N1360" s="9"/>
      <c r="O1360" s="9"/>
      <c r="P1360" s="9"/>
      <c r="Q1360" s="9"/>
      <c r="R1360" s="9"/>
      <c r="S1360" s="9"/>
      <c r="T1360" s="9"/>
      <c r="U1360" s="51"/>
      <c r="V1360" s="9"/>
      <c r="W1360" s="9"/>
      <c r="X1360" s="68" t="s">
        <v>1973</v>
      </c>
      <c r="Y1360" s="62"/>
    </row>
    <row r="1361" s="46" customFormat="1" ht="15" spans="1:25">
      <c r="A1361" s="51">
        <v>1354</v>
      </c>
      <c r="B1361" s="30" t="s">
        <v>1967</v>
      </c>
      <c r="C1361" s="30" t="s">
        <v>2008</v>
      </c>
      <c r="D1361" s="30" t="s">
        <v>2037</v>
      </c>
      <c r="E1361" s="30" t="s">
        <v>2038</v>
      </c>
      <c r="F1361" s="30">
        <v>235</v>
      </c>
      <c r="G1361" s="30">
        <v>960</v>
      </c>
      <c r="H1361" s="30">
        <v>180</v>
      </c>
      <c r="I1361" s="9" t="s">
        <v>2039</v>
      </c>
      <c r="J1361" s="9" t="s">
        <v>2040</v>
      </c>
      <c r="K1361" s="9" t="s">
        <v>158</v>
      </c>
      <c r="L1361" s="9"/>
      <c r="M1361" s="9"/>
      <c r="N1361" s="9"/>
      <c r="O1361" s="9"/>
      <c r="P1361" s="9"/>
      <c r="Q1361" s="9"/>
      <c r="R1361" s="9"/>
      <c r="S1361" s="9"/>
      <c r="T1361" s="9"/>
      <c r="U1361" s="51"/>
      <c r="V1361" s="9"/>
      <c r="W1361" s="9"/>
      <c r="X1361" s="68" t="s">
        <v>1973</v>
      </c>
      <c r="Y1361" s="62"/>
    </row>
    <row r="1362" s="46" customFormat="1" ht="15" spans="1:25">
      <c r="A1362" s="51">
        <v>1355</v>
      </c>
      <c r="B1362" s="30" t="s">
        <v>1967</v>
      </c>
      <c r="C1362" s="30" t="s">
        <v>2008</v>
      </c>
      <c r="D1362" s="30" t="s">
        <v>2037</v>
      </c>
      <c r="E1362" s="30" t="s">
        <v>2041</v>
      </c>
      <c r="F1362" s="30">
        <v>156</v>
      </c>
      <c r="G1362" s="30">
        <v>680</v>
      </c>
      <c r="H1362" s="30">
        <v>73</v>
      </c>
      <c r="I1362" s="9" t="s">
        <v>2042</v>
      </c>
      <c r="J1362" s="9" t="s">
        <v>2043</v>
      </c>
      <c r="K1362" s="9" t="s">
        <v>236</v>
      </c>
      <c r="L1362" s="9"/>
      <c r="M1362" s="9"/>
      <c r="N1362" s="9"/>
      <c r="O1362" s="9"/>
      <c r="P1362" s="9"/>
      <c r="Q1362" s="9"/>
      <c r="R1362" s="9"/>
      <c r="S1362" s="9"/>
      <c r="T1362" s="9"/>
      <c r="U1362" s="51"/>
      <c r="V1362" s="9"/>
      <c r="W1362" s="9"/>
      <c r="X1362" s="68" t="s">
        <v>1973</v>
      </c>
      <c r="Y1362" s="62"/>
    </row>
    <row r="1363" s="46" customFormat="1" ht="15" spans="1:25">
      <c r="A1363" s="51">
        <v>1356</v>
      </c>
      <c r="B1363" s="30" t="s">
        <v>1967</v>
      </c>
      <c r="C1363" s="30" t="s">
        <v>2008</v>
      </c>
      <c r="D1363" s="30" t="s">
        <v>2037</v>
      </c>
      <c r="E1363" s="30" t="s">
        <v>2044</v>
      </c>
      <c r="F1363" s="30">
        <v>95</v>
      </c>
      <c r="G1363" s="30">
        <v>420</v>
      </c>
      <c r="H1363" s="30">
        <v>75</v>
      </c>
      <c r="I1363" s="9" t="s">
        <v>2045</v>
      </c>
      <c r="J1363" s="9" t="s">
        <v>2046</v>
      </c>
      <c r="K1363" s="9" t="s">
        <v>236</v>
      </c>
      <c r="L1363" s="9"/>
      <c r="M1363" s="9"/>
      <c r="N1363" s="9"/>
      <c r="O1363" s="9"/>
      <c r="P1363" s="9"/>
      <c r="Q1363" s="9"/>
      <c r="R1363" s="9"/>
      <c r="S1363" s="9"/>
      <c r="T1363" s="9"/>
      <c r="U1363" s="51"/>
      <c r="V1363" s="9"/>
      <c r="W1363" s="9"/>
      <c r="X1363" s="68" t="s">
        <v>1973</v>
      </c>
      <c r="Y1363" s="62"/>
    </row>
    <row r="1364" s="46" customFormat="1" ht="15" spans="1:25">
      <c r="A1364" s="51">
        <v>1357</v>
      </c>
      <c r="B1364" s="30" t="s">
        <v>1967</v>
      </c>
      <c r="C1364" s="30" t="s">
        <v>2008</v>
      </c>
      <c r="D1364" s="30" t="s">
        <v>2037</v>
      </c>
      <c r="E1364" s="30" t="s">
        <v>2047</v>
      </c>
      <c r="F1364" s="30">
        <v>90</v>
      </c>
      <c r="G1364" s="30">
        <v>430</v>
      </c>
      <c r="H1364" s="30">
        <v>75</v>
      </c>
      <c r="I1364" s="9" t="s">
        <v>2048</v>
      </c>
      <c r="J1364" s="9" t="s">
        <v>2049</v>
      </c>
      <c r="K1364" s="9" t="s">
        <v>236</v>
      </c>
      <c r="L1364" s="9"/>
      <c r="M1364" s="9"/>
      <c r="N1364" s="9"/>
      <c r="O1364" s="9"/>
      <c r="P1364" s="9"/>
      <c r="Q1364" s="9"/>
      <c r="R1364" s="9"/>
      <c r="S1364" s="9"/>
      <c r="T1364" s="9"/>
      <c r="U1364" s="51"/>
      <c r="V1364" s="9"/>
      <c r="W1364" s="9"/>
      <c r="X1364" s="68" t="s">
        <v>1973</v>
      </c>
      <c r="Y1364" s="62"/>
    </row>
    <row r="1365" s="46" customFormat="1" ht="15" spans="1:25">
      <c r="A1365" s="51">
        <v>1358</v>
      </c>
      <c r="B1365" s="30" t="s">
        <v>1967</v>
      </c>
      <c r="C1365" s="30" t="s">
        <v>2008</v>
      </c>
      <c r="D1365" s="30" t="s">
        <v>2050</v>
      </c>
      <c r="E1365" s="30" t="s">
        <v>2051</v>
      </c>
      <c r="F1365" s="30">
        <v>158</v>
      </c>
      <c r="G1365" s="30">
        <v>830</v>
      </c>
      <c r="H1365" s="30">
        <v>300</v>
      </c>
      <c r="I1365" s="9" t="s">
        <v>2052</v>
      </c>
      <c r="J1365" s="9" t="s">
        <v>2053</v>
      </c>
      <c r="K1365" s="9" t="s">
        <v>158</v>
      </c>
      <c r="L1365" s="9"/>
      <c r="M1365" s="9"/>
      <c r="N1365" s="9"/>
      <c r="O1365" s="9"/>
      <c r="P1365" s="9"/>
      <c r="Q1365" s="9"/>
      <c r="R1365" s="9"/>
      <c r="S1365" s="9"/>
      <c r="T1365" s="9"/>
      <c r="U1365" s="51"/>
      <c r="V1365" s="9"/>
      <c r="W1365" s="9"/>
      <c r="X1365" s="68" t="s">
        <v>1973</v>
      </c>
      <c r="Y1365" s="62"/>
    </row>
    <row r="1366" s="46" customFormat="1" ht="15" spans="1:25">
      <c r="A1366" s="51">
        <v>1359</v>
      </c>
      <c r="B1366" s="30" t="s">
        <v>1967</v>
      </c>
      <c r="C1366" s="30" t="s">
        <v>2008</v>
      </c>
      <c r="D1366" s="30" t="s">
        <v>2050</v>
      </c>
      <c r="E1366" s="30" t="s">
        <v>2054</v>
      </c>
      <c r="F1366" s="30">
        <v>150</v>
      </c>
      <c r="G1366" s="30">
        <v>1200</v>
      </c>
      <c r="H1366" s="30">
        <v>350</v>
      </c>
      <c r="I1366" s="9" t="s">
        <v>2055</v>
      </c>
      <c r="J1366" s="9" t="s">
        <v>2056</v>
      </c>
      <c r="K1366" s="9" t="s">
        <v>151</v>
      </c>
      <c r="L1366" s="9"/>
      <c r="M1366" s="9"/>
      <c r="N1366" s="9"/>
      <c r="O1366" s="9"/>
      <c r="P1366" s="9"/>
      <c r="Q1366" s="9"/>
      <c r="R1366" s="9"/>
      <c r="S1366" s="9"/>
      <c r="T1366" s="9"/>
      <c r="U1366" s="51"/>
      <c r="V1366" s="9"/>
      <c r="W1366" s="9"/>
      <c r="X1366" s="68" t="s">
        <v>1973</v>
      </c>
      <c r="Y1366" s="62"/>
    </row>
    <row r="1367" s="46" customFormat="1" ht="15" spans="1:25">
      <c r="A1367" s="51">
        <v>1360</v>
      </c>
      <c r="B1367" s="30" t="s">
        <v>1967</v>
      </c>
      <c r="C1367" s="30" t="s">
        <v>2008</v>
      </c>
      <c r="D1367" s="30" t="s">
        <v>2050</v>
      </c>
      <c r="E1367" s="30" t="s">
        <v>2057</v>
      </c>
      <c r="F1367" s="30">
        <v>118</v>
      </c>
      <c r="G1367" s="30">
        <v>798</v>
      </c>
      <c r="H1367" s="30">
        <v>75</v>
      </c>
      <c r="I1367" s="9" t="s">
        <v>2058</v>
      </c>
      <c r="J1367" s="9" t="s">
        <v>2059</v>
      </c>
      <c r="K1367" s="9" t="s">
        <v>236</v>
      </c>
      <c r="L1367" s="9"/>
      <c r="M1367" s="9"/>
      <c r="N1367" s="9"/>
      <c r="O1367" s="9"/>
      <c r="P1367" s="9"/>
      <c r="Q1367" s="9"/>
      <c r="R1367" s="9"/>
      <c r="S1367" s="9"/>
      <c r="T1367" s="9"/>
      <c r="U1367" s="51"/>
      <c r="V1367" s="9"/>
      <c r="W1367" s="9"/>
      <c r="X1367" s="68" t="s">
        <v>1973</v>
      </c>
      <c r="Y1367" s="62"/>
    </row>
    <row r="1368" s="46" customFormat="1" ht="15" spans="1:25">
      <c r="A1368" s="51">
        <v>1361</v>
      </c>
      <c r="B1368" s="30" t="s">
        <v>1967</v>
      </c>
      <c r="C1368" s="30" t="s">
        <v>2008</v>
      </c>
      <c r="D1368" s="30" t="s">
        <v>2060</v>
      </c>
      <c r="E1368" s="30" t="s">
        <v>2061</v>
      </c>
      <c r="F1368" s="30">
        <v>150</v>
      </c>
      <c r="G1368" s="30">
        <v>1250</v>
      </c>
      <c r="H1368" s="30">
        <v>52</v>
      </c>
      <c r="I1368" s="9" t="s">
        <v>2062</v>
      </c>
      <c r="J1368" s="9" t="s">
        <v>2063</v>
      </c>
      <c r="K1368" s="9" t="s">
        <v>236</v>
      </c>
      <c r="L1368" s="9"/>
      <c r="M1368" s="9"/>
      <c r="N1368" s="9"/>
      <c r="O1368" s="9"/>
      <c r="P1368" s="9"/>
      <c r="Q1368" s="9"/>
      <c r="R1368" s="9"/>
      <c r="S1368" s="9"/>
      <c r="T1368" s="9"/>
      <c r="U1368" s="51"/>
      <c r="V1368" s="9"/>
      <c r="W1368" s="9"/>
      <c r="X1368" s="68" t="s">
        <v>1973</v>
      </c>
      <c r="Y1368" s="62"/>
    </row>
    <row r="1369" s="46" customFormat="1" ht="15" spans="1:25">
      <c r="A1369" s="51">
        <v>1362</v>
      </c>
      <c r="B1369" s="30" t="s">
        <v>1967</v>
      </c>
      <c r="C1369" s="30" t="s">
        <v>2008</v>
      </c>
      <c r="D1369" s="30" t="s">
        <v>2060</v>
      </c>
      <c r="E1369" s="30" t="s">
        <v>2064</v>
      </c>
      <c r="F1369" s="30">
        <v>250</v>
      </c>
      <c r="G1369" s="30">
        <v>2000</v>
      </c>
      <c r="H1369" s="30">
        <v>85</v>
      </c>
      <c r="I1369" s="9" t="s">
        <v>2065</v>
      </c>
      <c r="J1369" s="9" t="s">
        <v>2066</v>
      </c>
      <c r="K1369" s="9" t="s">
        <v>236</v>
      </c>
      <c r="L1369" s="9"/>
      <c r="M1369" s="9"/>
      <c r="N1369" s="9"/>
      <c r="O1369" s="9"/>
      <c r="P1369" s="9"/>
      <c r="Q1369" s="9"/>
      <c r="R1369" s="9"/>
      <c r="S1369" s="9"/>
      <c r="T1369" s="9"/>
      <c r="U1369" s="51"/>
      <c r="V1369" s="9"/>
      <c r="W1369" s="9"/>
      <c r="X1369" s="68" t="s">
        <v>1973</v>
      </c>
      <c r="Y1369" s="62"/>
    </row>
    <row r="1370" s="46" customFormat="1" ht="15" spans="1:25">
      <c r="A1370" s="51">
        <v>1363</v>
      </c>
      <c r="B1370" s="30" t="s">
        <v>1967</v>
      </c>
      <c r="C1370" s="30" t="s">
        <v>2067</v>
      </c>
      <c r="D1370" s="30" t="s">
        <v>2068</v>
      </c>
      <c r="E1370" s="30" t="s">
        <v>2069</v>
      </c>
      <c r="F1370" s="30">
        <v>110</v>
      </c>
      <c r="G1370" s="30">
        <v>456</v>
      </c>
      <c r="H1370" s="30">
        <v>58</v>
      </c>
      <c r="I1370" s="9" t="s">
        <v>2070</v>
      </c>
      <c r="J1370" s="9" t="s">
        <v>2071</v>
      </c>
      <c r="K1370" s="9" t="s">
        <v>236</v>
      </c>
      <c r="L1370" s="9"/>
      <c r="M1370" s="9"/>
      <c r="N1370" s="9"/>
      <c r="O1370" s="9"/>
      <c r="P1370" s="9"/>
      <c r="Q1370" s="9"/>
      <c r="R1370" s="9"/>
      <c r="S1370" s="9"/>
      <c r="T1370" s="9"/>
      <c r="U1370" s="51"/>
      <c r="V1370" s="9"/>
      <c r="W1370" s="9"/>
      <c r="X1370" s="68" t="s">
        <v>1973</v>
      </c>
      <c r="Y1370" s="62"/>
    </row>
    <row r="1371" s="46" customFormat="1" ht="15" spans="1:25">
      <c r="A1371" s="51">
        <v>1364</v>
      </c>
      <c r="B1371" s="30" t="s">
        <v>1967</v>
      </c>
      <c r="C1371" s="30" t="s">
        <v>2067</v>
      </c>
      <c r="D1371" s="30" t="s">
        <v>2068</v>
      </c>
      <c r="E1371" s="30" t="s">
        <v>2072</v>
      </c>
      <c r="F1371" s="30">
        <v>52</v>
      </c>
      <c r="G1371" s="30">
        <v>229</v>
      </c>
      <c r="H1371" s="30">
        <v>45</v>
      </c>
      <c r="I1371" s="9" t="s">
        <v>2073</v>
      </c>
      <c r="J1371" s="9" t="s">
        <v>2074</v>
      </c>
      <c r="K1371" s="9" t="s">
        <v>236</v>
      </c>
      <c r="L1371" s="9"/>
      <c r="M1371" s="9"/>
      <c r="N1371" s="9"/>
      <c r="O1371" s="9"/>
      <c r="P1371" s="9"/>
      <c r="Q1371" s="9"/>
      <c r="R1371" s="9"/>
      <c r="S1371" s="9"/>
      <c r="T1371" s="9"/>
      <c r="U1371" s="51"/>
      <c r="V1371" s="9"/>
      <c r="W1371" s="9"/>
      <c r="X1371" s="68" t="s">
        <v>1973</v>
      </c>
      <c r="Y1371" s="62"/>
    </row>
    <row r="1372" s="46" customFormat="1" ht="15" spans="1:25">
      <c r="A1372" s="51">
        <v>1365</v>
      </c>
      <c r="B1372" s="30" t="s">
        <v>1967</v>
      </c>
      <c r="C1372" s="30" t="s">
        <v>2067</v>
      </c>
      <c r="D1372" s="30" t="s">
        <v>2068</v>
      </c>
      <c r="E1372" s="30" t="s">
        <v>2075</v>
      </c>
      <c r="F1372" s="30">
        <v>92</v>
      </c>
      <c r="G1372" s="30">
        <v>442</v>
      </c>
      <c r="H1372" s="30">
        <v>64</v>
      </c>
      <c r="I1372" s="9" t="s">
        <v>2076</v>
      </c>
      <c r="J1372" s="9" t="s">
        <v>2077</v>
      </c>
      <c r="K1372" s="9" t="s">
        <v>236</v>
      </c>
      <c r="L1372" s="9"/>
      <c r="M1372" s="9"/>
      <c r="N1372" s="9"/>
      <c r="O1372" s="9"/>
      <c r="P1372" s="9"/>
      <c r="Q1372" s="9"/>
      <c r="R1372" s="9"/>
      <c r="S1372" s="9"/>
      <c r="T1372" s="9"/>
      <c r="U1372" s="51"/>
      <c r="V1372" s="9"/>
      <c r="W1372" s="9"/>
      <c r="X1372" s="68" t="s">
        <v>1973</v>
      </c>
      <c r="Y1372" s="62"/>
    </row>
    <row r="1373" s="46" customFormat="1" ht="15" spans="1:25">
      <c r="A1373" s="51">
        <v>1366</v>
      </c>
      <c r="B1373" s="30" t="s">
        <v>1967</v>
      </c>
      <c r="C1373" s="30" t="s">
        <v>2067</v>
      </c>
      <c r="D1373" s="30" t="s">
        <v>2078</v>
      </c>
      <c r="E1373" s="30" t="s">
        <v>2079</v>
      </c>
      <c r="F1373" s="30">
        <v>148</v>
      </c>
      <c r="G1373" s="30">
        <v>1251</v>
      </c>
      <c r="H1373" s="30">
        <v>45</v>
      </c>
      <c r="I1373" s="9" t="s">
        <v>2080</v>
      </c>
      <c r="J1373" s="9" t="s">
        <v>2081</v>
      </c>
      <c r="K1373" s="9" t="s">
        <v>236</v>
      </c>
      <c r="L1373" s="9"/>
      <c r="M1373" s="9"/>
      <c r="N1373" s="9"/>
      <c r="O1373" s="9"/>
      <c r="P1373" s="9"/>
      <c r="Q1373" s="9"/>
      <c r="R1373" s="9"/>
      <c r="S1373" s="9"/>
      <c r="T1373" s="9"/>
      <c r="U1373" s="51"/>
      <c r="V1373" s="9"/>
      <c r="W1373" s="9"/>
      <c r="X1373" s="68" t="s">
        <v>1973</v>
      </c>
      <c r="Y1373" s="62"/>
    </row>
    <row r="1374" s="46" customFormat="1" ht="15" spans="1:25">
      <c r="A1374" s="51">
        <v>1367</v>
      </c>
      <c r="B1374" s="30" t="s">
        <v>1967</v>
      </c>
      <c r="C1374" s="30" t="s">
        <v>2067</v>
      </c>
      <c r="D1374" s="30" t="s">
        <v>2082</v>
      </c>
      <c r="E1374" s="30" t="s">
        <v>2083</v>
      </c>
      <c r="F1374" s="30">
        <v>110</v>
      </c>
      <c r="G1374" s="30">
        <v>1242</v>
      </c>
      <c r="H1374" s="30">
        <v>74</v>
      </c>
      <c r="I1374" s="9" t="s">
        <v>2084</v>
      </c>
      <c r="J1374" s="9" t="s">
        <v>2085</v>
      </c>
      <c r="K1374" s="9" t="s">
        <v>236</v>
      </c>
      <c r="L1374" s="9"/>
      <c r="M1374" s="9"/>
      <c r="N1374" s="9"/>
      <c r="O1374" s="9"/>
      <c r="P1374" s="9"/>
      <c r="Q1374" s="9"/>
      <c r="R1374" s="9"/>
      <c r="S1374" s="9"/>
      <c r="T1374" s="9"/>
      <c r="U1374" s="51"/>
      <c r="V1374" s="9"/>
      <c r="W1374" s="9"/>
      <c r="X1374" s="68" t="s">
        <v>1973</v>
      </c>
      <c r="Y1374" s="62"/>
    </row>
    <row r="1375" s="46" customFormat="1" ht="15" spans="1:25">
      <c r="A1375" s="51">
        <v>1368</v>
      </c>
      <c r="B1375" s="30" t="s">
        <v>1967</v>
      </c>
      <c r="C1375" s="30" t="s">
        <v>2067</v>
      </c>
      <c r="D1375" s="30" t="s">
        <v>2082</v>
      </c>
      <c r="E1375" s="30" t="s">
        <v>2086</v>
      </c>
      <c r="F1375" s="30">
        <v>83</v>
      </c>
      <c r="G1375" s="30">
        <v>1037</v>
      </c>
      <c r="H1375" s="30">
        <v>27</v>
      </c>
      <c r="I1375" s="9" t="s">
        <v>2087</v>
      </c>
      <c r="J1375" s="9" t="s">
        <v>2088</v>
      </c>
      <c r="K1375" s="9" t="s">
        <v>236</v>
      </c>
      <c r="L1375" s="9"/>
      <c r="M1375" s="9"/>
      <c r="N1375" s="9"/>
      <c r="O1375" s="9"/>
      <c r="P1375" s="9"/>
      <c r="Q1375" s="9"/>
      <c r="R1375" s="9"/>
      <c r="S1375" s="9"/>
      <c r="T1375" s="9"/>
      <c r="U1375" s="51"/>
      <c r="V1375" s="9"/>
      <c r="W1375" s="9"/>
      <c r="X1375" s="68" t="s">
        <v>1973</v>
      </c>
      <c r="Y1375" s="62"/>
    </row>
    <row r="1376" s="46" customFormat="1" ht="15" spans="1:25">
      <c r="A1376" s="51">
        <v>1369</v>
      </c>
      <c r="B1376" s="30" t="s">
        <v>1967</v>
      </c>
      <c r="C1376" s="30" t="s">
        <v>2067</v>
      </c>
      <c r="D1376" s="30" t="s">
        <v>2082</v>
      </c>
      <c r="E1376" s="30" t="s">
        <v>2089</v>
      </c>
      <c r="F1376" s="30">
        <v>72</v>
      </c>
      <c r="G1376" s="30">
        <v>466</v>
      </c>
      <c r="H1376" s="30">
        <v>102</v>
      </c>
      <c r="I1376" s="9" t="s">
        <v>2090</v>
      </c>
      <c r="J1376" s="9" t="s">
        <v>2091</v>
      </c>
      <c r="K1376" s="9" t="s">
        <v>158</v>
      </c>
      <c r="L1376" s="9"/>
      <c r="M1376" s="9"/>
      <c r="N1376" s="9"/>
      <c r="O1376" s="9"/>
      <c r="P1376" s="9"/>
      <c r="Q1376" s="9"/>
      <c r="R1376" s="9"/>
      <c r="S1376" s="9"/>
      <c r="T1376" s="9"/>
      <c r="U1376" s="51"/>
      <c r="V1376" s="9"/>
      <c r="W1376" s="9"/>
      <c r="X1376" s="68" t="s">
        <v>1973</v>
      </c>
      <c r="Y1376" s="62"/>
    </row>
    <row r="1377" s="46" customFormat="1" ht="15" spans="1:25">
      <c r="A1377" s="51">
        <v>1370</v>
      </c>
      <c r="B1377" s="30" t="s">
        <v>1967</v>
      </c>
      <c r="C1377" s="30" t="s">
        <v>2067</v>
      </c>
      <c r="D1377" s="30" t="s">
        <v>2082</v>
      </c>
      <c r="E1377" s="30" t="s">
        <v>2092</v>
      </c>
      <c r="F1377" s="30">
        <v>107</v>
      </c>
      <c r="G1377" s="30">
        <v>571</v>
      </c>
      <c r="H1377" s="30">
        <v>41</v>
      </c>
      <c r="I1377" s="9" t="s">
        <v>2093</v>
      </c>
      <c r="J1377" s="9" t="s">
        <v>2094</v>
      </c>
      <c r="K1377" s="9" t="s">
        <v>236</v>
      </c>
      <c r="L1377" s="9"/>
      <c r="M1377" s="9"/>
      <c r="N1377" s="9"/>
      <c r="O1377" s="9"/>
      <c r="P1377" s="9"/>
      <c r="Q1377" s="9"/>
      <c r="R1377" s="9"/>
      <c r="S1377" s="9"/>
      <c r="T1377" s="9"/>
      <c r="U1377" s="51"/>
      <c r="V1377" s="9"/>
      <c r="W1377" s="9"/>
      <c r="X1377" s="68" t="s">
        <v>1973</v>
      </c>
      <c r="Y1377" s="62"/>
    </row>
    <row r="1378" s="46" customFormat="1" ht="15" spans="1:25">
      <c r="A1378" s="51">
        <v>1371</v>
      </c>
      <c r="B1378" s="30" t="s">
        <v>1967</v>
      </c>
      <c r="C1378" s="30" t="s">
        <v>2067</v>
      </c>
      <c r="D1378" s="30" t="s">
        <v>2082</v>
      </c>
      <c r="E1378" s="30" t="s">
        <v>2095</v>
      </c>
      <c r="F1378" s="30">
        <v>81</v>
      </c>
      <c r="G1378" s="30">
        <v>1062</v>
      </c>
      <c r="H1378" s="30">
        <v>53</v>
      </c>
      <c r="I1378" s="9" t="s">
        <v>2096</v>
      </c>
      <c r="J1378" s="9" t="s">
        <v>2097</v>
      </c>
      <c r="K1378" s="9" t="s">
        <v>236</v>
      </c>
      <c r="L1378" s="9"/>
      <c r="M1378" s="9"/>
      <c r="N1378" s="9"/>
      <c r="O1378" s="9"/>
      <c r="P1378" s="9"/>
      <c r="Q1378" s="9"/>
      <c r="R1378" s="9"/>
      <c r="S1378" s="9"/>
      <c r="T1378" s="9"/>
      <c r="U1378" s="51"/>
      <c r="V1378" s="9"/>
      <c r="W1378" s="9"/>
      <c r="X1378" s="68" t="s">
        <v>1973</v>
      </c>
      <c r="Y1378" s="62"/>
    </row>
    <row r="1379" s="46" customFormat="1" ht="15" spans="1:25">
      <c r="A1379" s="51">
        <v>1372</v>
      </c>
      <c r="B1379" s="30" t="s">
        <v>1967</v>
      </c>
      <c r="C1379" s="30" t="s">
        <v>2067</v>
      </c>
      <c r="D1379" s="30" t="s">
        <v>2082</v>
      </c>
      <c r="E1379" s="30" t="s">
        <v>2098</v>
      </c>
      <c r="F1379" s="30">
        <v>76</v>
      </c>
      <c r="G1379" s="30">
        <v>830</v>
      </c>
      <c r="H1379" s="30">
        <v>90</v>
      </c>
      <c r="I1379" s="9" t="s">
        <v>2099</v>
      </c>
      <c r="J1379" s="9" t="s">
        <v>2100</v>
      </c>
      <c r="K1379" s="9" t="s">
        <v>236</v>
      </c>
      <c r="L1379" s="9"/>
      <c r="M1379" s="9"/>
      <c r="N1379" s="9"/>
      <c r="O1379" s="9"/>
      <c r="P1379" s="9"/>
      <c r="Q1379" s="9"/>
      <c r="R1379" s="9"/>
      <c r="S1379" s="9"/>
      <c r="T1379" s="9"/>
      <c r="U1379" s="51"/>
      <c r="V1379" s="9"/>
      <c r="W1379" s="9"/>
      <c r="X1379" s="68" t="s">
        <v>1973</v>
      </c>
      <c r="Y1379" s="62"/>
    </row>
    <row r="1380" s="46" customFormat="1" ht="15" spans="1:25">
      <c r="A1380" s="51">
        <v>1373</v>
      </c>
      <c r="B1380" s="30" t="s">
        <v>1967</v>
      </c>
      <c r="C1380" s="30" t="s">
        <v>2067</v>
      </c>
      <c r="D1380" s="30" t="s">
        <v>2082</v>
      </c>
      <c r="E1380" s="30" t="s">
        <v>2101</v>
      </c>
      <c r="F1380" s="30">
        <v>45</v>
      </c>
      <c r="G1380" s="30">
        <v>328</v>
      </c>
      <c r="H1380" s="30">
        <v>75</v>
      </c>
      <c r="I1380" s="9" t="s">
        <v>2102</v>
      </c>
      <c r="J1380" s="9" t="s">
        <v>2103</v>
      </c>
      <c r="K1380" s="9" t="s">
        <v>236</v>
      </c>
      <c r="L1380" s="9"/>
      <c r="M1380" s="9"/>
      <c r="N1380" s="9"/>
      <c r="O1380" s="9"/>
      <c r="P1380" s="9"/>
      <c r="Q1380" s="9"/>
      <c r="R1380" s="9"/>
      <c r="S1380" s="9"/>
      <c r="T1380" s="9"/>
      <c r="U1380" s="51"/>
      <c r="V1380" s="9"/>
      <c r="W1380" s="9"/>
      <c r="X1380" s="68" t="s">
        <v>1973</v>
      </c>
      <c r="Y1380" s="62"/>
    </row>
    <row r="1381" s="46" customFormat="1" ht="15" spans="1:25">
      <c r="A1381" s="51">
        <v>1374</v>
      </c>
      <c r="B1381" s="30" t="s">
        <v>1967</v>
      </c>
      <c r="C1381" s="30" t="s">
        <v>2104</v>
      </c>
      <c r="D1381" s="30" t="s">
        <v>2105</v>
      </c>
      <c r="E1381" s="30" t="s">
        <v>2106</v>
      </c>
      <c r="F1381" s="30">
        <v>56</v>
      </c>
      <c r="G1381" s="30">
        <v>365</v>
      </c>
      <c r="H1381" s="30">
        <v>260</v>
      </c>
      <c r="I1381" s="9" t="s">
        <v>2107</v>
      </c>
      <c r="J1381" s="9" t="s">
        <v>2108</v>
      </c>
      <c r="K1381" s="9" t="s">
        <v>158</v>
      </c>
      <c r="L1381" s="9"/>
      <c r="M1381" s="9"/>
      <c r="N1381" s="9"/>
      <c r="O1381" s="9"/>
      <c r="P1381" s="9"/>
      <c r="Q1381" s="9"/>
      <c r="R1381" s="9"/>
      <c r="S1381" s="9"/>
      <c r="T1381" s="9"/>
      <c r="U1381" s="51"/>
      <c r="V1381" s="9"/>
      <c r="W1381" s="9"/>
      <c r="X1381" s="68" t="s">
        <v>1973</v>
      </c>
      <c r="Y1381" s="62"/>
    </row>
    <row r="1382" s="46" customFormat="1" ht="15" spans="1:25">
      <c r="A1382" s="51">
        <v>1375</v>
      </c>
      <c r="B1382" s="30" t="s">
        <v>1967</v>
      </c>
      <c r="C1382" s="30" t="s">
        <v>2104</v>
      </c>
      <c r="D1382" s="30" t="s">
        <v>2109</v>
      </c>
      <c r="E1382" s="30" t="s">
        <v>2110</v>
      </c>
      <c r="F1382" s="30">
        <v>146</v>
      </c>
      <c r="G1382" s="30">
        <v>770</v>
      </c>
      <c r="H1382" s="30">
        <v>456</v>
      </c>
      <c r="I1382" s="9" t="s">
        <v>2111</v>
      </c>
      <c r="J1382" s="9" t="s">
        <v>2112</v>
      </c>
      <c r="K1382" s="9" t="s">
        <v>151</v>
      </c>
      <c r="L1382" s="9"/>
      <c r="M1382" s="9"/>
      <c r="N1382" s="9"/>
      <c r="O1382" s="9"/>
      <c r="P1382" s="9"/>
      <c r="Q1382" s="9"/>
      <c r="R1382" s="9"/>
      <c r="S1382" s="9"/>
      <c r="T1382" s="9"/>
      <c r="U1382" s="51"/>
      <c r="V1382" s="9"/>
      <c r="W1382" s="9"/>
      <c r="X1382" s="68" t="s">
        <v>1973</v>
      </c>
      <c r="Y1382" s="62"/>
    </row>
    <row r="1383" s="46" customFormat="1" ht="15" spans="1:25">
      <c r="A1383" s="51">
        <v>1376</v>
      </c>
      <c r="B1383" s="30" t="s">
        <v>1967</v>
      </c>
      <c r="C1383" s="30" t="s">
        <v>2104</v>
      </c>
      <c r="D1383" s="30" t="s">
        <v>2109</v>
      </c>
      <c r="E1383" s="30" t="s">
        <v>2113</v>
      </c>
      <c r="F1383" s="30">
        <v>76</v>
      </c>
      <c r="G1383" s="30">
        <v>470</v>
      </c>
      <c r="H1383" s="30">
        <v>220</v>
      </c>
      <c r="I1383" s="9" t="s">
        <v>2114</v>
      </c>
      <c r="J1383" s="9" t="s">
        <v>2115</v>
      </c>
      <c r="K1383" s="9" t="s">
        <v>158</v>
      </c>
      <c r="L1383" s="9"/>
      <c r="M1383" s="9"/>
      <c r="N1383" s="9"/>
      <c r="O1383" s="9"/>
      <c r="P1383" s="9"/>
      <c r="Q1383" s="9"/>
      <c r="R1383" s="9"/>
      <c r="S1383" s="9"/>
      <c r="T1383" s="9"/>
      <c r="U1383" s="51"/>
      <c r="V1383" s="9"/>
      <c r="W1383" s="9"/>
      <c r="X1383" s="68" t="s">
        <v>1973</v>
      </c>
      <c r="Y1383" s="62"/>
    </row>
    <row r="1384" s="46" customFormat="1" ht="15" spans="1:25">
      <c r="A1384" s="51">
        <v>1377</v>
      </c>
      <c r="B1384" s="30" t="s">
        <v>1967</v>
      </c>
      <c r="C1384" s="30" t="s">
        <v>2104</v>
      </c>
      <c r="D1384" s="30" t="s">
        <v>2109</v>
      </c>
      <c r="E1384" s="30" t="s">
        <v>2116</v>
      </c>
      <c r="F1384" s="30">
        <v>76</v>
      </c>
      <c r="G1384" s="30">
        <v>395</v>
      </c>
      <c r="H1384" s="30">
        <v>315</v>
      </c>
      <c r="I1384" s="9" t="s">
        <v>2117</v>
      </c>
      <c r="J1384" s="9" t="s">
        <v>2118</v>
      </c>
      <c r="K1384" s="9" t="s">
        <v>151</v>
      </c>
      <c r="L1384" s="9"/>
      <c r="M1384" s="9"/>
      <c r="N1384" s="9"/>
      <c r="O1384" s="9"/>
      <c r="P1384" s="9"/>
      <c r="Q1384" s="9"/>
      <c r="R1384" s="9"/>
      <c r="S1384" s="9"/>
      <c r="T1384" s="9"/>
      <c r="U1384" s="51"/>
      <c r="V1384" s="9"/>
      <c r="W1384" s="9"/>
      <c r="X1384" s="68" t="s">
        <v>1973</v>
      </c>
      <c r="Y1384" s="62"/>
    </row>
    <row r="1385" s="46" customFormat="1" ht="15" spans="1:25">
      <c r="A1385" s="51">
        <v>1378</v>
      </c>
      <c r="B1385" s="30" t="s">
        <v>1967</v>
      </c>
      <c r="C1385" s="30" t="s">
        <v>2119</v>
      </c>
      <c r="D1385" s="30" t="s">
        <v>2120</v>
      </c>
      <c r="E1385" s="30" t="s">
        <v>2121</v>
      </c>
      <c r="F1385" s="30">
        <v>177</v>
      </c>
      <c r="G1385" s="30">
        <v>663</v>
      </c>
      <c r="H1385" s="30">
        <v>121</v>
      </c>
      <c r="I1385" s="9" t="s">
        <v>2122</v>
      </c>
      <c r="J1385" s="9" t="s">
        <v>2123</v>
      </c>
      <c r="K1385" s="9" t="s">
        <v>158</v>
      </c>
      <c r="L1385" s="9"/>
      <c r="M1385" s="9"/>
      <c r="N1385" s="9"/>
      <c r="O1385" s="9"/>
      <c r="P1385" s="9"/>
      <c r="Q1385" s="9"/>
      <c r="R1385" s="9"/>
      <c r="S1385" s="9"/>
      <c r="T1385" s="9"/>
      <c r="U1385" s="51"/>
      <c r="V1385" s="9"/>
      <c r="W1385" s="9"/>
      <c r="X1385" s="68" t="s">
        <v>1973</v>
      </c>
      <c r="Y1385" s="62"/>
    </row>
    <row r="1386" s="46" customFormat="1" ht="15" spans="1:25">
      <c r="A1386" s="51">
        <v>1379</v>
      </c>
      <c r="B1386" s="30" t="s">
        <v>1967</v>
      </c>
      <c r="C1386" s="30" t="s">
        <v>2119</v>
      </c>
      <c r="D1386" s="30" t="s">
        <v>2124</v>
      </c>
      <c r="E1386" s="30" t="s">
        <v>2125</v>
      </c>
      <c r="F1386" s="30">
        <v>55</v>
      </c>
      <c r="G1386" s="30">
        <v>386</v>
      </c>
      <c r="H1386" s="30">
        <v>68</v>
      </c>
      <c r="I1386" s="9" t="s">
        <v>2126</v>
      </c>
      <c r="J1386" s="9" t="s">
        <v>2127</v>
      </c>
      <c r="K1386" s="9" t="s">
        <v>236</v>
      </c>
      <c r="L1386" s="9"/>
      <c r="M1386" s="9"/>
      <c r="N1386" s="9"/>
      <c r="O1386" s="9"/>
      <c r="P1386" s="9"/>
      <c r="Q1386" s="9"/>
      <c r="R1386" s="9"/>
      <c r="S1386" s="9"/>
      <c r="T1386" s="9"/>
      <c r="U1386" s="51"/>
      <c r="V1386" s="9"/>
      <c r="W1386" s="9"/>
      <c r="X1386" s="68" t="s">
        <v>1973</v>
      </c>
      <c r="Y1386" s="62"/>
    </row>
    <row r="1387" s="46" customFormat="1" ht="15" spans="1:25">
      <c r="A1387" s="51">
        <v>1380</v>
      </c>
      <c r="B1387" s="30" t="s">
        <v>1967</v>
      </c>
      <c r="C1387" s="30" t="s">
        <v>2119</v>
      </c>
      <c r="D1387" s="30" t="s">
        <v>2128</v>
      </c>
      <c r="E1387" s="30" t="s">
        <v>2129</v>
      </c>
      <c r="F1387" s="30">
        <v>42</v>
      </c>
      <c r="G1387" s="30">
        <v>232</v>
      </c>
      <c r="H1387" s="30">
        <v>200</v>
      </c>
      <c r="I1387" s="9" t="s">
        <v>2130</v>
      </c>
      <c r="J1387" s="9" t="s">
        <v>2131</v>
      </c>
      <c r="K1387" s="9" t="s">
        <v>158</v>
      </c>
      <c r="L1387" s="9"/>
      <c r="M1387" s="9"/>
      <c r="N1387" s="9"/>
      <c r="O1387" s="9"/>
      <c r="P1387" s="9"/>
      <c r="Q1387" s="9"/>
      <c r="R1387" s="9"/>
      <c r="S1387" s="9"/>
      <c r="T1387" s="9"/>
      <c r="U1387" s="51"/>
      <c r="V1387" s="9"/>
      <c r="W1387" s="9"/>
      <c r="X1387" s="68" t="s">
        <v>1973</v>
      </c>
      <c r="Y1387" s="62"/>
    </row>
    <row r="1388" s="46" customFormat="1" ht="15" spans="1:25">
      <c r="A1388" s="51">
        <v>1381</v>
      </c>
      <c r="B1388" s="30" t="s">
        <v>1967</v>
      </c>
      <c r="C1388" s="30" t="s">
        <v>2119</v>
      </c>
      <c r="D1388" s="30" t="s">
        <v>2132</v>
      </c>
      <c r="E1388" s="30" t="s">
        <v>2133</v>
      </c>
      <c r="F1388" s="30">
        <v>25</v>
      </c>
      <c r="G1388" s="30">
        <v>134</v>
      </c>
      <c r="H1388" s="30">
        <v>30</v>
      </c>
      <c r="I1388" s="9" t="s">
        <v>2134</v>
      </c>
      <c r="J1388" s="9" t="s">
        <v>2135</v>
      </c>
      <c r="K1388" s="9" t="s">
        <v>236</v>
      </c>
      <c r="L1388" s="9"/>
      <c r="M1388" s="9"/>
      <c r="N1388" s="9"/>
      <c r="O1388" s="9"/>
      <c r="P1388" s="9"/>
      <c r="Q1388" s="9"/>
      <c r="R1388" s="9"/>
      <c r="S1388" s="9"/>
      <c r="T1388" s="9"/>
      <c r="U1388" s="51"/>
      <c r="V1388" s="9"/>
      <c r="W1388" s="9"/>
      <c r="X1388" s="68" t="s">
        <v>1973</v>
      </c>
      <c r="Y1388" s="62"/>
    </row>
    <row r="1389" s="46" customFormat="1" ht="15" spans="1:25">
      <c r="A1389" s="51">
        <v>1382</v>
      </c>
      <c r="B1389" s="30" t="s">
        <v>1967</v>
      </c>
      <c r="C1389" s="30" t="s">
        <v>2119</v>
      </c>
      <c r="D1389" s="30" t="s">
        <v>2132</v>
      </c>
      <c r="E1389" s="30" t="s">
        <v>2136</v>
      </c>
      <c r="F1389" s="30">
        <v>39</v>
      </c>
      <c r="G1389" s="30">
        <v>168</v>
      </c>
      <c r="H1389" s="30">
        <v>35</v>
      </c>
      <c r="I1389" s="9" t="s">
        <v>2137</v>
      </c>
      <c r="J1389" s="9" t="s">
        <v>2138</v>
      </c>
      <c r="K1389" s="9" t="s">
        <v>236</v>
      </c>
      <c r="L1389" s="9"/>
      <c r="M1389" s="9"/>
      <c r="N1389" s="9"/>
      <c r="O1389" s="9"/>
      <c r="P1389" s="9"/>
      <c r="Q1389" s="9"/>
      <c r="R1389" s="9"/>
      <c r="S1389" s="9"/>
      <c r="T1389" s="9"/>
      <c r="U1389" s="51"/>
      <c r="V1389" s="9"/>
      <c r="W1389" s="9"/>
      <c r="X1389" s="68" t="s">
        <v>1973</v>
      </c>
      <c r="Y1389" s="62"/>
    </row>
    <row r="1390" s="46" customFormat="1" ht="15" spans="1:25">
      <c r="A1390" s="51">
        <v>1383</v>
      </c>
      <c r="B1390" s="30" t="s">
        <v>1967</v>
      </c>
      <c r="C1390" s="30" t="s">
        <v>2119</v>
      </c>
      <c r="D1390" s="30" t="s">
        <v>2132</v>
      </c>
      <c r="E1390" s="30" t="s">
        <v>2139</v>
      </c>
      <c r="F1390" s="30">
        <v>41</v>
      </c>
      <c r="G1390" s="30">
        <v>233</v>
      </c>
      <c r="H1390" s="30">
        <v>31</v>
      </c>
      <c r="I1390" s="9" t="s">
        <v>2140</v>
      </c>
      <c r="J1390" s="9" t="s">
        <v>2141</v>
      </c>
      <c r="K1390" s="9" t="s">
        <v>236</v>
      </c>
      <c r="L1390" s="9"/>
      <c r="M1390" s="9"/>
      <c r="N1390" s="9"/>
      <c r="O1390" s="9"/>
      <c r="P1390" s="9"/>
      <c r="Q1390" s="9"/>
      <c r="R1390" s="9"/>
      <c r="S1390" s="9"/>
      <c r="T1390" s="9"/>
      <c r="U1390" s="51"/>
      <c r="V1390" s="9"/>
      <c r="W1390" s="9"/>
      <c r="X1390" s="68" t="s">
        <v>1973</v>
      </c>
      <c r="Y1390" s="62"/>
    </row>
    <row r="1391" s="46" customFormat="1" ht="15" spans="1:25">
      <c r="A1391" s="51">
        <v>1384</v>
      </c>
      <c r="B1391" s="30" t="s">
        <v>1967</v>
      </c>
      <c r="C1391" s="30" t="s">
        <v>2119</v>
      </c>
      <c r="D1391" s="30" t="s">
        <v>2132</v>
      </c>
      <c r="E1391" s="30" t="s">
        <v>2142</v>
      </c>
      <c r="F1391" s="30">
        <v>45</v>
      </c>
      <c r="G1391" s="30">
        <v>247</v>
      </c>
      <c r="H1391" s="30">
        <v>30</v>
      </c>
      <c r="I1391" s="9" t="s">
        <v>2143</v>
      </c>
      <c r="J1391" s="9" t="s">
        <v>2144</v>
      </c>
      <c r="K1391" s="9" t="s">
        <v>236</v>
      </c>
      <c r="L1391" s="9"/>
      <c r="M1391" s="9"/>
      <c r="N1391" s="9"/>
      <c r="O1391" s="9"/>
      <c r="P1391" s="9"/>
      <c r="Q1391" s="9"/>
      <c r="R1391" s="9"/>
      <c r="S1391" s="9"/>
      <c r="T1391" s="9"/>
      <c r="U1391" s="51"/>
      <c r="V1391" s="9"/>
      <c r="W1391" s="9"/>
      <c r="X1391" s="68" t="s">
        <v>1973</v>
      </c>
      <c r="Y1391" s="62"/>
    </row>
    <row r="1392" s="46" customFormat="1" ht="15" spans="1:25">
      <c r="A1392" s="51">
        <v>1385</v>
      </c>
      <c r="B1392" s="30" t="s">
        <v>1967</v>
      </c>
      <c r="C1392" s="30" t="s">
        <v>2119</v>
      </c>
      <c r="D1392" s="30" t="s">
        <v>2145</v>
      </c>
      <c r="E1392" s="30" t="s">
        <v>2146</v>
      </c>
      <c r="F1392" s="30">
        <v>48</v>
      </c>
      <c r="G1392" s="30">
        <v>355</v>
      </c>
      <c r="H1392" s="30">
        <v>63</v>
      </c>
      <c r="I1392" s="9" t="s">
        <v>2147</v>
      </c>
      <c r="J1392" s="9" t="s">
        <v>2148</v>
      </c>
      <c r="K1392" s="9" t="s">
        <v>236</v>
      </c>
      <c r="L1392" s="9"/>
      <c r="M1392" s="9"/>
      <c r="N1392" s="9"/>
      <c r="O1392" s="9"/>
      <c r="P1392" s="9"/>
      <c r="Q1392" s="9"/>
      <c r="R1392" s="9"/>
      <c r="S1392" s="9"/>
      <c r="T1392" s="9"/>
      <c r="U1392" s="51"/>
      <c r="V1392" s="9"/>
      <c r="W1392" s="9"/>
      <c r="X1392" s="68" t="s">
        <v>1973</v>
      </c>
      <c r="Y1392" s="62"/>
    </row>
    <row r="1393" s="46" customFormat="1" ht="15" spans="1:25">
      <c r="A1393" s="51">
        <v>1386</v>
      </c>
      <c r="B1393" s="30" t="s">
        <v>1967</v>
      </c>
      <c r="C1393" s="30" t="s">
        <v>2119</v>
      </c>
      <c r="D1393" s="30" t="s">
        <v>2145</v>
      </c>
      <c r="E1393" s="30" t="s">
        <v>2149</v>
      </c>
      <c r="F1393" s="30">
        <v>131</v>
      </c>
      <c r="G1393" s="30">
        <v>700</v>
      </c>
      <c r="H1393" s="30">
        <v>135</v>
      </c>
      <c r="I1393" s="9" t="s">
        <v>2150</v>
      </c>
      <c r="J1393" s="9" t="s">
        <v>2151</v>
      </c>
      <c r="K1393" s="9" t="s">
        <v>158</v>
      </c>
      <c r="L1393" s="9"/>
      <c r="M1393" s="9"/>
      <c r="N1393" s="9"/>
      <c r="O1393" s="9"/>
      <c r="P1393" s="9"/>
      <c r="Q1393" s="9"/>
      <c r="R1393" s="9"/>
      <c r="S1393" s="9"/>
      <c r="T1393" s="9"/>
      <c r="U1393" s="51"/>
      <c r="V1393" s="9"/>
      <c r="W1393" s="9"/>
      <c r="X1393" s="68" t="s">
        <v>1973</v>
      </c>
      <c r="Y1393" s="62"/>
    </row>
    <row r="1394" s="46" customFormat="1" ht="15" spans="1:25">
      <c r="A1394" s="51">
        <v>1387</v>
      </c>
      <c r="B1394" s="30" t="s">
        <v>1967</v>
      </c>
      <c r="C1394" s="30" t="s">
        <v>2119</v>
      </c>
      <c r="D1394" s="30" t="s">
        <v>2145</v>
      </c>
      <c r="E1394" s="30" t="s">
        <v>2152</v>
      </c>
      <c r="F1394" s="30">
        <v>31</v>
      </c>
      <c r="G1394" s="30">
        <v>135</v>
      </c>
      <c r="H1394" s="30">
        <v>38</v>
      </c>
      <c r="I1394" s="9" t="s">
        <v>2153</v>
      </c>
      <c r="J1394" s="9" t="s">
        <v>2154</v>
      </c>
      <c r="K1394" s="9" t="s">
        <v>236</v>
      </c>
      <c r="L1394" s="9"/>
      <c r="M1394" s="9"/>
      <c r="N1394" s="9"/>
      <c r="O1394" s="9"/>
      <c r="P1394" s="9"/>
      <c r="Q1394" s="9"/>
      <c r="R1394" s="9"/>
      <c r="S1394" s="9"/>
      <c r="T1394" s="9"/>
      <c r="U1394" s="51"/>
      <c r="V1394" s="9"/>
      <c r="W1394" s="9"/>
      <c r="X1394" s="68" t="s">
        <v>1973</v>
      </c>
      <c r="Y1394" s="62"/>
    </row>
    <row r="1395" s="46" customFormat="1" ht="15" spans="1:25">
      <c r="A1395" s="51">
        <v>1388</v>
      </c>
      <c r="B1395" s="30" t="s">
        <v>1967</v>
      </c>
      <c r="C1395" s="30" t="s">
        <v>2119</v>
      </c>
      <c r="D1395" s="30" t="s">
        <v>2155</v>
      </c>
      <c r="E1395" s="30" t="s">
        <v>2156</v>
      </c>
      <c r="F1395" s="30">
        <v>53</v>
      </c>
      <c r="G1395" s="30">
        <v>244</v>
      </c>
      <c r="H1395" s="30">
        <v>64</v>
      </c>
      <c r="I1395" s="9" t="s">
        <v>2157</v>
      </c>
      <c r="J1395" s="9" t="s">
        <v>2158</v>
      </c>
      <c r="K1395" s="9" t="s">
        <v>236</v>
      </c>
      <c r="L1395" s="9"/>
      <c r="M1395" s="9"/>
      <c r="N1395" s="9"/>
      <c r="O1395" s="9"/>
      <c r="P1395" s="9"/>
      <c r="Q1395" s="9"/>
      <c r="R1395" s="9"/>
      <c r="S1395" s="9"/>
      <c r="T1395" s="9"/>
      <c r="U1395" s="51"/>
      <c r="V1395" s="9"/>
      <c r="W1395" s="9"/>
      <c r="X1395" s="68" t="s">
        <v>1973</v>
      </c>
      <c r="Y1395" s="62"/>
    </row>
    <row r="1396" s="46" customFormat="1" ht="15" spans="1:25">
      <c r="A1396" s="51">
        <v>1389</v>
      </c>
      <c r="B1396" s="30" t="s">
        <v>1967</v>
      </c>
      <c r="C1396" s="30" t="s">
        <v>2119</v>
      </c>
      <c r="D1396" s="30" t="s">
        <v>2155</v>
      </c>
      <c r="E1396" s="30" t="s">
        <v>2159</v>
      </c>
      <c r="F1396" s="30">
        <v>16</v>
      </c>
      <c r="G1396" s="30">
        <v>65</v>
      </c>
      <c r="H1396" s="30">
        <v>23</v>
      </c>
      <c r="I1396" s="9" t="s">
        <v>2160</v>
      </c>
      <c r="J1396" s="9" t="s">
        <v>2161</v>
      </c>
      <c r="K1396" s="9" t="s">
        <v>236</v>
      </c>
      <c r="L1396" s="9"/>
      <c r="M1396" s="9"/>
      <c r="N1396" s="9"/>
      <c r="O1396" s="9"/>
      <c r="P1396" s="9"/>
      <c r="Q1396" s="9"/>
      <c r="R1396" s="9"/>
      <c r="S1396" s="9"/>
      <c r="T1396" s="9"/>
      <c r="U1396" s="51"/>
      <c r="V1396" s="9"/>
      <c r="W1396" s="9"/>
      <c r="X1396" s="68" t="s">
        <v>1973</v>
      </c>
      <c r="Y1396" s="62"/>
    </row>
    <row r="1397" s="46" customFormat="1" ht="15" spans="1:25">
      <c r="A1397" s="51">
        <v>1390</v>
      </c>
      <c r="B1397" s="30" t="s">
        <v>1967</v>
      </c>
      <c r="C1397" s="30" t="s">
        <v>2119</v>
      </c>
      <c r="D1397" s="30" t="s">
        <v>2155</v>
      </c>
      <c r="E1397" s="30" t="s">
        <v>2162</v>
      </c>
      <c r="F1397" s="30">
        <v>26</v>
      </c>
      <c r="G1397" s="30">
        <v>116</v>
      </c>
      <c r="H1397" s="30">
        <v>44</v>
      </c>
      <c r="I1397" s="9" t="s">
        <v>2163</v>
      </c>
      <c r="J1397" s="9" t="s">
        <v>2164</v>
      </c>
      <c r="K1397" s="9" t="s">
        <v>236</v>
      </c>
      <c r="L1397" s="9"/>
      <c r="M1397" s="9"/>
      <c r="N1397" s="9"/>
      <c r="O1397" s="9"/>
      <c r="P1397" s="9"/>
      <c r="Q1397" s="9"/>
      <c r="R1397" s="9"/>
      <c r="S1397" s="9"/>
      <c r="T1397" s="9"/>
      <c r="U1397" s="51"/>
      <c r="V1397" s="9"/>
      <c r="W1397" s="9"/>
      <c r="X1397" s="68" t="s">
        <v>1973</v>
      </c>
      <c r="Y1397" s="62"/>
    </row>
    <row r="1398" s="46" customFormat="1" ht="15" spans="1:25">
      <c r="A1398" s="51">
        <v>1391</v>
      </c>
      <c r="B1398" s="30" t="s">
        <v>1967</v>
      </c>
      <c r="C1398" s="30" t="s">
        <v>2119</v>
      </c>
      <c r="D1398" s="30" t="s">
        <v>2155</v>
      </c>
      <c r="E1398" s="30" t="s">
        <v>2165</v>
      </c>
      <c r="F1398" s="30">
        <v>42</v>
      </c>
      <c r="G1398" s="30">
        <v>174</v>
      </c>
      <c r="H1398" s="30">
        <v>64</v>
      </c>
      <c r="I1398" s="9" t="s">
        <v>2166</v>
      </c>
      <c r="J1398" s="9" t="s">
        <v>2167</v>
      </c>
      <c r="K1398" s="9" t="s">
        <v>236</v>
      </c>
      <c r="L1398" s="9"/>
      <c r="M1398" s="9"/>
      <c r="N1398" s="9"/>
      <c r="O1398" s="9"/>
      <c r="P1398" s="9"/>
      <c r="Q1398" s="9"/>
      <c r="R1398" s="9"/>
      <c r="S1398" s="9"/>
      <c r="T1398" s="9"/>
      <c r="U1398" s="51"/>
      <c r="V1398" s="9"/>
      <c r="W1398" s="9"/>
      <c r="X1398" s="68" t="s">
        <v>1973</v>
      </c>
      <c r="Y1398" s="62"/>
    </row>
    <row r="1399" s="46" customFormat="1" ht="15" spans="1:25">
      <c r="A1399" s="51">
        <v>1392</v>
      </c>
      <c r="B1399" s="30" t="s">
        <v>1967</v>
      </c>
      <c r="C1399" s="30" t="s">
        <v>2119</v>
      </c>
      <c r="D1399" s="30" t="s">
        <v>2155</v>
      </c>
      <c r="E1399" s="30" t="s">
        <v>2168</v>
      </c>
      <c r="F1399" s="30">
        <v>49</v>
      </c>
      <c r="G1399" s="30">
        <v>207</v>
      </c>
      <c r="H1399" s="30">
        <v>30</v>
      </c>
      <c r="I1399" s="9" t="s">
        <v>2169</v>
      </c>
      <c r="J1399" s="9" t="s">
        <v>2170</v>
      </c>
      <c r="K1399" s="9" t="s">
        <v>236</v>
      </c>
      <c r="L1399" s="9"/>
      <c r="M1399" s="9"/>
      <c r="N1399" s="9"/>
      <c r="O1399" s="9"/>
      <c r="P1399" s="9"/>
      <c r="Q1399" s="9"/>
      <c r="R1399" s="9"/>
      <c r="S1399" s="9"/>
      <c r="T1399" s="9"/>
      <c r="U1399" s="51"/>
      <c r="V1399" s="9"/>
      <c r="W1399" s="9"/>
      <c r="X1399" s="68" t="s">
        <v>1973</v>
      </c>
      <c r="Y1399" s="62"/>
    </row>
    <row r="1400" s="46" customFormat="1" ht="15" spans="1:25">
      <c r="A1400" s="51">
        <v>1393</v>
      </c>
      <c r="B1400" s="30" t="s">
        <v>1967</v>
      </c>
      <c r="C1400" s="30" t="s">
        <v>2119</v>
      </c>
      <c r="D1400" s="30" t="s">
        <v>2155</v>
      </c>
      <c r="E1400" s="30" t="s">
        <v>2171</v>
      </c>
      <c r="F1400" s="30">
        <v>70</v>
      </c>
      <c r="G1400" s="30">
        <v>287</v>
      </c>
      <c r="H1400" s="30">
        <v>60</v>
      </c>
      <c r="I1400" s="9" t="s">
        <v>2172</v>
      </c>
      <c r="J1400" s="9" t="s">
        <v>2173</v>
      </c>
      <c r="K1400" s="9" t="s">
        <v>236</v>
      </c>
      <c r="L1400" s="9"/>
      <c r="M1400" s="9"/>
      <c r="N1400" s="9"/>
      <c r="O1400" s="9"/>
      <c r="P1400" s="9"/>
      <c r="Q1400" s="9"/>
      <c r="R1400" s="9"/>
      <c r="S1400" s="9"/>
      <c r="T1400" s="9"/>
      <c r="U1400" s="51"/>
      <c r="V1400" s="9"/>
      <c r="W1400" s="9"/>
      <c r="X1400" s="68" t="s">
        <v>1973</v>
      </c>
      <c r="Y1400" s="62"/>
    </row>
    <row r="1401" s="46" customFormat="1" ht="15" spans="1:25">
      <c r="A1401" s="51">
        <v>1394</v>
      </c>
      <c r="B1401" s="30" t="s">
        <v>1967</v>
      </c>
      <c r="C1401" s="30" t="s">
        <v>2119</v>
      </c>
      <c r="D1401" s="30" t="s">
        <v>2174</v>
      </c>
      <c r="E1401" s="30" t="s">
        <v>2175</v>
      </c>
      <c r="F1401" s="30">
        <v>156</v>
      </c>
      <c r="G1401" s="30">
        <v>900</v>
      </c>
      <c r="H1401" s="30">
        <v>232</v>
      </c>
      <c r="I1401" s="9">
        <v>115.408224</v>
      </c>
      <c r="J1401" s="9">
        <v>23.033705</v>
      </c>
      <c r="K1401" s="9" t="s">
        <v>158</v>
      </c>
      <c r="L1401" s="9"/>
      <c r="M1401" s="9"/>
      <c r="N1401" s="9"/>
      <c r="O1401" s="9"/>
      <c r="P1401" s="9"/>
      <c r="Q1401" s="9"/>
      <c r="R1401" s="9"/>
      <c r="S1401" s="9"/>
      <c r="T1401" s="9"/>
      <c r="U1401" s="51"/>
      <c r="V1401" s="9"/>
      <c r="W1401" s="9"/>
      <c r="X1401" s="68" t="s">
        <v>1973</v>
      </c>
      <c r="Y1401" s="62"/>
    </row>
    <row r="1402" s="46" customFormat="1" ht="15" spans="1:25">
      <c r="A1402" s="51">
        <v>1395</v>
      </c>
      <c r="B1402" s="30" t="s">
        <v>1967</v>
      </c>
      <c r="C1402" s="30" t="s">
        <v>2119</v>
      </c>
      <c r="D1402" s="30" t="s">
        <v>2174</v>
      </c>
      <c r="E1402" s="30" t="s">
        <v>2176</v>
      </c>
      <c r="F1402" s="30">
        <v>33</v>
      </c>
      <c r="G1402" s="30">
        <v>193</v>
      </c>
      <c r="H1402" s="30">
        <v>40</v>
      </c>
      <c r="I1402" s="9" t="s">
        <v>2177</v>
      </c>
      <c r="J1402" s="9" t="s">
        <v>2178</v>
      </c>
      <c r="K1402" s="9" t="s">
        <v>236</v>
      </c>
      <c r="L1402" s="9"/>
      <c r="M1402" s="9"/>
      <c r="N1402" s="9"/>
      <c r="O1402" s="9"/>
      <c r="P1402" s="9"/>
      <c r="Q1402" s="9"/>
      <c r="R1402" s="9"/>
      <c r="S1402" s="9"/>
      <c r="T1402" s="9"/>
      <c r="U1402" s="51"/>
      <c r="V1402" s="9"/>
      <c r="W1402" s="9"/>
      <c r="X1402" s="68" t="s">
        <v>1973</v>
      </c>
      <c r="Y1402" s="62"/>
    </row>
    <row r="1403" s="46" customFormat="1" ht="15" spans="1:25">
      <c r="A1403" s="51">
        <v>1396</v>
      </c>
      <c r="B1403" s="30" t="s">
        <v>1967</v>
      </c>
      <c r="C1403" s="30" t="s">
        <v>2119</v>
      </c>
      <c r="D1403" s="30" t="s">
        <v>2179</v>
      </c>
      <c r="E1403" s="30" t="s">
        <v>2180</v>
      </c>
      <c r="F1403" s="30">
        <v>51</v>
      </c>
      <c r="G1403" s="30">
        <v>289</v>
      </c>
      <c r="H1403" s="30">
        <v>25</v>
      </c>
      <c r="I1403" s="9" t="s">
        <v>2181</v>
      </c>
      <c r="J1403" s="9" t="s">
        <v>2182</v>
      </c>
      <c r="K1403" s="9" t="s">
        <v>236</v>
      </c>
      <c r="L1403" s="9"/>
      <c r="M1403" s="9"/>
      <c r="N1403" s="9"/>
      <c r="O1403" s="9"/>
      <c r="P1403" s="9"/>
      <c r="Q1403" s="9"/>
      <c r="R1403" s="9"/>
      <c r="S1403" s="9"/>
      <c r="T1403" s="9"/>
      <c r="U1403" s="51"/>
      <c r="V1403" s="9"/>
      <c r="W1403" s="9"/>
      <c r="X1403" s="68" t="s">
        <v>1973</v>
      </c>
      <c r="Y1403" s="62"/>
    </row>
    <row r="1404" s="46" customFormat="1" ht="15" spans="1:25">
      <c r="A1404" s="51">
        <v>1397</v>
      </c>
      <c r="B1404" s="30" t="s">
        <v>1967</v>
      </c>
      <c r="C1404" s="30" t="s">
        <v>2119</v>
      </c>
      <c r="D1404" s="30" t="s">
        <v>2179</v>
      </c>
      <c r="E1404" s="30" t="s">
        <v>2183</v>
      </c>
      <c r="F1404" s="30">
        <v>39</v>
      </c>
      <c r="G1404" s="30">
        <v>227</v>
      </c>
      <c r="H1404" s="30">
        <v>65</v>
      </c>
      <c r="I1404" s="9" t="s">
        <v>2184</v>
      </c>
      <c r="J1404" s="9" t="s">
        <v>2185</v>
      </c>
      <c r="K1404" s="9" t="s">
        <v>236</v>
      </c>
      <c r="L1404" s="9"/>
      <c r="M1404" s="9"/>
      <c r="N1404" s="9"/>
      <c r="O1404" s="9"/>
      <c r="P1404" s="9"/>
      <c r="Q1404" s="9"/>
      <c r="R1404" s="9"/>
      <c r="S1404" s="9"/>
      <c r="T1404" s="9"/>
      <c r="U1404" s="51"/>
      <c r="V1404" s="9"/>
      <c r="W1404" s="9"/>
      <c r="X1404" s="68" t="s">
        <v>1973</v>
      </c>
      <c r="Y1404" s="62"/>
    </row>
    <row r="1405" s="46" customFormat="1" ht="15" spans="1:25">
      <c r="A1405" s="51">
        <v>1398</v>
      </c>
      <c r="B1405" s="30" t="s">
        <v>1967</v>
      </c>
      <c r="C1405" s="30" t="s">
        <v>2119</v>
      </c>
      <c r="D1405" s="30" t="s">
        <v>2179</v>
      </c>
      <c r="E1405" s="30" t="s">
        <v>2186</v>
      </c>
      <c r="F1405" s="30">
        <v>29</v>
      </c>
      <c r="G1405" s="30">
        <v>134</v>
      </c>
      <c r="H1405" s="30">
        <v>25</v>
      </c>
      <c r="I1405" s="9" t="s">
        <v>2187</v>
      </c>
      <c r="J1405" s="9" t="s">
        <v>2188</v>
      </c>
      <c r="K1405" s="9" t="s">
        <v>236</v>
      </c>
      <c r="L1405" s="9"/>
      <c r="M1405" s="9"/>
      <c r="N1405" s="9"/>
      <c r="O1405" s="9"/>
      <c r="P1405" s="9"/>
      <c r="Q1405" s="9"/>
      <c r="R1405" s="9"/>
      <c r="S1405" s="9"/>
      <c r="T1405" s="9"/>
      <c r="U1405" s="51"/>
      <c r="V1405" s="9"/>
      <c r="W1405" s="9"/>
      <c r="X1405" s="68" t="s">
        <v>1973</v>
      </c>
      <c r="Y1405" s="62"/>
    </row>
    <row r="1406" s="46" customFormat="1" ht="15" spans="1:25">
      <c r="A1406" s="51">
        <v>1399</v>
      </c>
      <c r="B1406" s="30" t="s">
        <v>1967</v>
      </c>
      <c r="C1406" s="30" t="s">
        <v>2119</v>
      </c>
      <c r="D1406" s="30" t="s">
        <v>2179</v>
      </c>
      <c r="E1406" s="30" t="s">
        <v>2189</v>
      </c>
      <c r="F1406" s="30">
        <v>75</v>
      </c>
      <c r="G1406" s="30">
        <v>408</v>
      </c>
      <c r="H1406" s="30">
        <v>55</v>
      </c>
      <c r="I1406" s="9" t="s">
        <v>2190</v>
      </c>
      <c r="J1406" s="9" t="s">
        <v>2191</v>
      </c>
      <c r="K1406" s="9" t="s">
        <v>236</v>
      </c>
      <c r="L1406" s="9"/>
      <c r="M1406" s="9"/>
      <c r="N1406" s="9"/>
      <c r="O1406" s="9"/>
      <c r="P1406" s="9"/>
      <c r="Q1406" s="9"/>
      <c r="R1406" s="9"/>
      <c r="S1406" s="9"/>
      <c r="T1406" s="9"/>
      <c r="U1406" s="51"/>
      <c r="V1406" s="9"/>
      <c r="W1406" s="9"/>
      <c r="X1406" s="68" t="s">
        <v>1973</v>
      </c>
      <c r="Y1406" s="62"/>
    </row>
    <row r="1407" s="46" customFormat="1" ht="15" spans="1:25">
      <c r="A1407" s="51">
        <v>1400</v>
      </c>
      <c r="B1407" s="30" t="s">
        <v>1967</v>
      </c>
      <c r="C1407" s="30" t="s">
        <v>2119</v>
      </c>
      <c r="D1407" s="30" t="s">
        <v>2179</v>
      </c>
      <c r="E1407" s="30" t="s">
        <v>2192</v>
      </c>
      <c r="F1407" s="30">
        <v>97</v>
      </c>
      <c r="G1407" s="30">
        <v>552</v>
      </c>
      <c r="H1407" s="30">
        <v>84</v>
      </c>
      <c r="I1407" s="9" t="s">
        <v>2193</v>
      </c>
      <c r="J1407" s="9" t="s">
        <v>2194</v>
      </c>
      <c r="K1407" s="9" t="s">
        <v>236</v>
      </c>
      <c r="L1407" s="9"/>
      <c r="M1407" s="9"/>
      <c r="N1407" s="9"/>
      <c r="O1407" s="9"/>
      <c r="P1407" s="9"/>
      <c r="Q1407" s="9"/>
      <c r="R1407" s="9"/>
      <c r="S1407" s="9"/>
      <c r="T1407" s="9"/>
      <c r="U1407" s="51"/>
      <c r="V1407" s="9"/>
      <c r="W1407" s="9"/>
      <c r="X1407" s="68" t="s">
        <v>1973</v>
      </c>
      <c r="Y1407" s="62"/>
    </row>
    <row r="1408" s="46" customFormat="1" ht="15" spans="1:25">
      <c r="A1408" s="51">
        <v>1401</v>
      </c>
      <c r="B1408" s="30" t="s">
        <v>1967</v>
      </c>
      <c r="C1408" s="30" t="s">
        <v>2119</v>
      </c>
      <c r="D1408" s="30" t="s">
        <v>2195</v>
      </c>
      <c r="E1408" s="30" t="s">
        <v>2196</v>
      </c>
      <c r="F1408" s="30">
        <v>196</v>
      </c>
      <c r="G1408" s="30">
        <v>1043</v>
      </c>
      <c r="H1408" s="30">
        <v>716</v>
      </c>
      <c r="I1408" s="9" t="s">
        <v>2197</v>
      </c>
      <c r="J1408" s="9" t="s">
        <v>2198</v>
      </c>
      <c r="K1408" s="9" t="s">
        <v>151</v>
      </c>
      <c r="L1408" s="9"/>
      <c r="M1408" s="9"/>
      <c r="N1408" s="9"/>
      <c r="O1408" s="9"/>
      <c r="P1408" s="9"/>
      <c r="Q1408" s="9"/>
      <c r="R1408" s="9"/>
      <c r="S1408" s="9"/>
      <c r="T1408" s="9"/>
      <c r="U1408" s="51"/>
      <c r="V1408" s="9"/>
      <c r="W1408" s="9"/>
      <c r="X1408" s="68" t="s">
        <v>1973</v>
      </c>
      <c r="Y1408" s="62"/>
    </row>
    <row r="1409" s="46" customFormat="1" ht="15" spans="1:25">
      <c r="A1409" s="51">
        <v>1402</v>
      </c>
      <c r="B1409" s="30" t="s">
        <v>1967</v>
      </c>
      <c r="C1409" s="30" t="s">
        <v>2119</v>
      </c>
      <c r="D1409" s="30" t="s">
        <v>2195</v>
      </c>
      <c r="E1409" s="30" t="s">
        <v>2199</v>
      </c>
      <c r="F1409" s="30">
        <v>55</v>
      </c>
      <c r="G1409" s="30">
        <v>273</v>
      </c>
      <c r="H1409" s="30">
        <v>128</v>
      </c>
      <c r="I1409" s="9" t="s">
        <v>2200</v>
      </c>
      <c r="J1409" s="9" t="s">
        <v>2201</v>
      </c>
      <c r="K1409" s="9" t="s">
        <v>158</v>
      </c>
      <c r="L1409" s="9"/>
      <c r="M1409" s="9"/>
      <c r="N1409" s="9"/>
      <c r="O1409" s="9"/>
      <c r="P1409" s="9"/>
      <c r="Q1409" s="9"/>
      <c r="R1409" s="9"/>
      <c r="S1409" s="9"/>
      <c r="T1409" s="9"/>
      <c r="U1409" s="51"/>
      <c r="V1409" s="9"/>
      <c r="W1409" s="9"/>
      <c r="X1409" s="68" t="s">
        <v>1973</v>
      </c>
      <c r="Y1409" s="62"/>
    </row>
    <row r="1410" s="46" customFormat="1" ht="15" spans="1:25">
      <c r="A1410" s="51">
        <v>1403</v>
      </c>
      <c r="B1410" s="30" t="s">
        <v>1967</v>
      </c>
      <c r="C1410" s="30" t="s">
        <v>2119</v>
      </c>
      <c r="D1410" s="30" t="s">
        <v>2195</v>
      </c>
      <c r="E1410" s="30" t="s">
        <v>2031</v>
      </c>
      <c r="F1410" s="30">
        <v>24</v>
      </c>
      <c r="G1410" s="30">
        <v>184</v>
      </c>
      <c r="H1410" s="30">
        <v>56</v>
      </c>
      <c r="I1410" s="9" t="s">
        <v>2202</v>
      </c>
      <c r="J1410" s="9" t="s">
        <v>2203</v>
      </c>
      <c r="K1410" s="9" t="s">
        <v>236</v>
      </c>
      <c r="L1410" s="9"/>
      <c r="M1410" s="9"/>
      <c r="N1410" s="9"/>
      <c r="O1410" s="9"/>
      <c r="P1410" s="9"/>
      <c r="Q1410" s="9"/>
      <c r="R1410" s="9"/>
      <c r="S1410" s="9"/>
      <c r="T1410" s="9"/>
      <c r="U1410" s="51"/>
      <c r="V1410" s="9"/>
      <c r="W1410" s="9"/>
      <c r="X1410" s="68" t="s">
        <v>1973</v>
      </c>
      <c r="Y1410" s="62"/>
    </row>
    <row r="1411" s="46" customFormat="1" ht="15" spans="1:25">
      <c r="A1411" s="51">
        <v>1404</v>
      </c>
      <c r="B1411" s="30" t="s">
        <v>1967</v>
      </c>
      <c r="C1411" s="30" t="s">
        <v>2119</v>
      </c>
      <c r="D1411" s="30" t="s">
        <v>2195</v>
      </c>
      <c r="E1411" s="30" t="s">
        <v>2204</v>
      </c>
      <c r="F1411" s="30">
        <v>88</v>
      </c>
      <c r="G1411" s="30">
        <v>481</v>
      </c>
      <c r="H1411" s="30">
        <v>130</v>
      </c>
      <c r="I1411" s="9" t="s">
        <v>2205</v>
      </c>
      <c r="J1411" s="9" t="s">
        <v>2206</v>
      </c>
      <c r="K1411" s="9" t="s">
        <v>158</v>
      </c>
      <c r="L1411" s="9"/>
      <c r="M1411" s="9"/>
      <c r="N1411" s="9"/>
      <c r="O1411" s="9"/>
      <c r="P1411" s="9"/>
      <c r="Q1411" s="9"/>
      <c r="R1411" s="9"/>
      <c r="S1411" s="9"/>
      <c r="T1411" s="9"/>
      <c r="U1411" s="51"/>
      <c r="V1411" s="9"/>
      <c r="W1411" s="9"/>
      <c r="X1411" s="68" t="s">
        <v>1973</v>
      </c>
      <c r="Y1411" s="62"/>
    </row>
    <row r="1412" s="46" customFormat="1" ht="15" spans="1:25">
      <c r="A1412" s="51">
        <v>1405</v>
      </c>
      <c r="B1412" s="30" t="s">
        <v>1967</v>
      </c>
      <c r="C1412" s="30" t="s">
        <v>2119</v>
      </c>
      <c r="D1412" s="30" t="s">
        <v>2207</v>
      </c>
      <c r="E1412" s="30" t="s">
        <v>2208</v>
      </c>
      <c r="F1412" s="30">
        <v>196</v>
      </c>
      <c r="G1412" s="30">
        <v>918</v>
      </c>
      <c r="H1412" s="30">
        <v>25</v>
      </c>
      <c r="I1412" s="9" t="s">
        <v>2209</v>
      </c>
      <c r="J1412" s="9" t="s">
        <v>2210</v>
      </c>
      <c r="K1412" s="9" t="s">
        <v>236</v>
      </c>
      <c r="L1412" s="9"/>
      <c r="M1412" s="9"/>
      <c r="N1412" s="9"/>
      <c r="O1412" s="9"/>
      <c r="P1412" s="9"/>
      <c r="Q1412" s="9"/>
      <c r="R1412" s="9"/>
      <c r="S1412" s="9"/>
      <c r="T1412" s="9"/>
      <c r="U1412" s="51"/>
      <c r="V1412" s="9"/>
      <c r="W1412" s="9"/>
      <c r="X1412" s="68" t="s">
        <v>1973</v>
      </c>
      <c r="Y1412" s="62"/>
    </row>
    <row r="1413" s="46" customFormat="1" ht="15" spans="1:25">
      <c r="A1413" s="51">
        <v>1406</v>
      </c>
      <c r="B1413" s="30" t="s">
        <v>1967</v>
      </c>
      <c r="C1413" s="30" t="s">
        <v>2119</v>
      </c>
      <c r="D1413" s="30" t="s">
        <v>2207</v>
      </c>
      <c r="E1413" s="30" t="s">
        <v>2211</v>
      </c>
      <c r="F1413" s="30">
        <v>52</v>
      </c>
      <c r="G1413" s="30">
        <v>301</v>
      </c>
      <c r="H1413" s="30">
        <v>22</v>
      </c>
      <c r="I1413" s="9" t="s">
        <v>2212</v>
      </c>
      <c r="J1413" s="9" t="s">
        <v>2213</v>
      </c>
      <c r="K1413" s="9" t="s">
        <v>236</v>
      </c>
      <c r="L1413" s="9"/>
      <c r="M1413" s="9"/>
      <c r="N1413" s="9"/>
      <c r="O1413" s="9"/>
      <c r="P1413" s="9"/>
      <c r="Q1413" s="9"/>
      <c r="R1413" s="9"/>
      <c r="S1413" s="9"/>
      <c r="T1413" s="9"/>
      <c r="U1413" s="51"/>
      <c r="V1413" s="9"/>
      <c r="W1413" s="9"/>
      <c r="X1413" s="68" t="s">
        <v>1973</v>
      </c>
      <c r="Y1413" s="62"/>
    </row>
    <row r="1414" s="46" customFormat="1" ht="15" spans="1:25">
      <c r="A1414" s="51">
        <v>1407</v>
      </c>
      <c r="B1414" s="30" t="s">
        <v>1967</v>
      </c>
      <c r="C1414" s="30" t="s">
        <v>2214</v>
      </c>
      <c r="D1414" s="30" t="s">
        <v>2215</v>
      </c>
      <c r="E1414" s="30" t="s">
        <v>2216</v>
      </c>
      <c r="F1414" s="30">
        <v>65</v>
      </c>
      <c r="G1414" s="30">
        <v>310</v>
      </c>
      <c r="H1414" s="30">
        <v>37</v>
      </c>
      <c r="I1414" s="9" t="s">
        <v>2217</v>
      </c>
      <c r="J1414" s="9" t="s">
        <v>2218</v>
      </c>
      <c r="K1414" s="9" t="s">
        <v>236</v>
      </c>
      <c r="L1414" s="9"/>
      <c r="M1414" s="9"/>
      <c r="N1414" s="9"/>
      <c r="O1414" s="9"/>
      <c r="P1414" s="9"/>
      <c r="Q1414" s="9"/>
      <c r="R1414" s="9"/>
      <c r="S1414" s="9"/>
      <c r="T1414" s="9"/>
      <c r="U1414" s="51"/>
      <c r="V1414" s="9"/>
      <c r="W1414" s="9"/>
      <c r="X1414" s="68" t="s">
        <v>1973</v>
      </c>
      <c r="Y1414" s="62"/>
    </row>
    <row r="1415" s="46" customFormat="1" ht="15" spans="1:25">
      <c r="A1415" s="51">
        <v>1408</v>
      </c>
      <c r="B1415" s="30" t="s">
        <v>1967</v>
      </c>
      <c r="C1415" s="30" t="s">
        <v>2214</v>
      </c>
      <c r="D1415" s="30" t="s">
        <v>2219</v>
      </c>
      <c r="E1415" s="30" t="s">
        <v>2220</v>
      </c>
      <c r="F1415" s="30">
        <v>102</v>
      </c>
      <c r="G1415" s="30">
        <v>512</v>
      </c>
      <c r="H1415" s="30">
        <v>310</v>
      </c>
      <c r="I1415" s="9" t="s">
        <v>2221</v>
      </c>
      <c r="J1415" s="9" t="s">
        <v>2222</v>
      </c>
      <c r="K1415" s="9" t="s">
        <v>151</v>
      </c>
      <c r="L1415" s="9"/>
      <c r="M1415" s="9"/>
      <c r="N1415" s="9"/>
      <c r="O1415" s="9"/>
      <c r="P1415" s="9"/>
      <c r="Q1415" s="9"/>
      <c r="R1415" s="9"/>
      <c r="S1415" s="9"/>
      <c r="T1415" s="9"/>
      <c r="U1415" s="51"/>
      <c r="V1415" s="9"/>
      <c r="W1415" s="9"/>
      <c r="X1415" s="68" t="s">
        <v>1973</v>
      </c>
      <c r="Y1415" s="62"/>
    </row>
    <row r="1416" s="46" customFormat="1" ht="15" spans="1:25">
      <c r="A1416" s="51">
        <v>1409</v>
      </c>
      <c r="B1416" s="30" t="s">
        <v>1967</v>
      </c>
      <c r="C1416" s="30" t="s">
        <v>2214</v>
      </c>
      <c r="D1416" s="30" t="s">
        <v>2223</v>
      </c>
      <c r="E1416" s="30" t="s">
        <v>2224</v>
      </c>
      <c r="F1416" s="30">
        <v>43</v>
      </c>
      <c r="G1416" s="30">
        <v>210</v>
      </c>
      <c r="H1416" s="30">
        <v>198</v>
      </c>
      <c r="I1416" s="9" t="s">
        <v>2225</v>
      </c>
      <c r="J1416" s="9" t="s">
        <v>2226</v>
      </c>
      <c r="K1416" s="9" t="s">
        <v>158</v>
      </c>
      <c r="L1416" s="9"/>
      <c r="M1416" s="9"/>
      <c r="N1416" s="9"/>
      <c r="O1416" s="9"/>
      <c r="P1416" s="9"/>
      <c r="Q1416" s="9"/>
      <c r="R1416" s="9"/>
      <c r="S1416" s="9"/>
      <c r="T1416" s="9"/>
      <c r="U1416" s="51"/>
      <c r="V1416" s="9"/>
      <c r="W1416" s="9"/>
      <c r="X1416" s="68" t="s">
        <v>1973</v>
      </c>
      <c r="Y1416" s="62"/>
    </row>
    <row r="1417" s="46" customFormat="1" ht="15" spans="1:25">
      <c r="A1417" s="51">
        <v>1410</v>
      </c>
      <c r="B1417" s="30" t="s">
        <v>1967</v>
      </c>
      <c r="C1417" s="30" t="s">
        <v>2214</v>
      </c>
      <c r="D1417" s="30" t="s">
        <v>2223</v>
      </c>
      <c r="E1417" s="30" t="s">
        <v>2227</v>
      </c>
      <c r="F1417" s="30">
        <v>31</v>
      </c>
      <c r="G1417" s="30">
        <v>185</v>
      </c>
      <c r="H1417" s="30">
        <v>23</v>
      </c>
      <c r="I1417" s="9" t="s">
        <v>2228</v>
      </c>
      <c r="J1417" s="9" t="s">
        <v>2229</v>
      </c>
      <c r="K1417" s="9" t="s">
        <v>236</v>
      </c>
      <c r="L1417" s="9"/>
      <c r="M1417" s="9"/>
      <c r="N1417" s="9"/>
      <c r="O1417" s="9"/>
      <c r="P1417" s="9"/>
      <c r="Q1417" s="9"/>
      <c r="R1417" s="9"/>
      <c r="S1417" s="9"/>
      <c r="T1417" s="9"/>
      <c r="U1417" s="51"/>
      <c r="V1417" s="9"/>
      <c r="W1417" s="9"/>
      <c r="X1417" s="68" t="s">
        <v>1973</v>
      </c>
      <c r="Y1417" s="62"/>
    </row>
    <row r="1418" s="46" customFormat="1" ht="15" spans="1:25">
      <c r="A1418" s="51">
        <v>1411</v>
      </c>
      <c r="B1418" s="30" t="s">
        <v>1967</v>
      </c>
      <c r="C1418" s="30" t="s">
        <v>2214</v>
      </c>
      <c r="D1418" s="30" t="s">
        <v>2230</v>
      </c>
      <c r="E1418" s="30" t="s">
        <v>2231</v>
      </c>
      <c r="F1418" s="30">
        <v>56</v>
      </c>
      <c r="G1418" s="30">
        <v>257</v>
      </c>
      <c r="H1418" s="30">
        <v>70</v>
      </c>
      <c r="I1418" s="9" t="s">
        <v>2232</v>
      </c>
      <c r="J1418" s="9" t="s">
        <v>2233</v>
      </c>
      <c r="K1418" s="9" t="s">
        <v>236</v>
      </c>
      <c r="L1418" s="9"/>
      <c r="M1418" s="9"/>
      <c r="N1418" s="9"/>
      <c r="O1418" s="9"/>
      <c r="P1418" s="9"/>
      <c r="Q1418" s="9"/>
      <c r="R1418" s="9"/>
      <c r="S1418" s="9"/>
      <c r="T1418" s="9"/>
      <c r="U1418" s="51"/>
      <c r="V1418" s="9"/>
      <c r="W1418" s="9"/>
      <c r="X1418" s="68" t="s">
        <v>1973</v>
      </c>
      <c r="Y1418" s="62"/>
    </row>
    <row r="1419" s="46" customFormat="1" ht="15" spans="1:25">
      <c r="A1419" s="51">
        <v>1412</v>
      </c>
      <c r="B1419" s="30" t="s">
        <v>1967</v>
      </c>
      <c r="C1419" s="30" t="s">
        <v>2214</v>
      </c>
      <c r="D1419" s="30" t="s">
        <v>2230</v>
      </c>
      <c r="E1419" s="30" t="s">
        <v>2234</v>
      </c>
      <c r="F1419" s="30">
        <v>54</v>
      </c>
      <c r="G1419" s="30">
        <v>239</v>
      </c>
      <c r="H1419" s="30">
        <v>80</v>
      </c>
      <c r="I1419" s="9" t="s">
        <v>2235</v>
      </c>
      <c r="J1419" s="9" t="s">
        <v>2236</v>
      </c>
      <c r="K1419" s="9" t="s">
        <v>236</v>
      </c>
      <c r="L1419" s="9"/>
      <c r="M1419" s="9"/>
      <c r="N1419" s="9"/>
      <c r="O1419" s="9"/>
      <c r="P1419" s="9"/>
      <c r="Q1419" s="9"/>
      <c r="R1419" s="9"/>
      <c r="S1419" s="9"/>
      <c r="T1419" s="9"/>
      <c r="U1419" s="51"/>
      <c r="V1419" s="9"/>
      <c r="W1419" s="9"/>
      <c r="X1419" s="68" t="s">
        <v>1973</v>
      </c>
      <c r="Y1419" s="62"/>
    </row>
    <row r="1420" s="46" customFormat="1" ht="15" spans="1:25">
      <c r="A1420" s="51">
        <v>1413</v>
      </c>
      <c r="B1420" s="30" t="s">
        <v>1967</v>
      </c>
      <c r="C1420" s="30" t="s">
        <v>2214</v>
      </c>
      <c r="D1420" s="30" t="s">
        <v>2230</v>
      </c>
      <c r="E1420" s="30" t="s">
        <v>2237</v>
      </c>
      <c r="F1420" s="30">
        <v>24</v>
      </c>
      <c r="G1420" s="30">
        <v>123</v>
      </c>
      <c r="H1420" s="30">
        <v>60</v>
      </c>
      <c r="I1420" s="9" t="s">
        <v>2238</v>
      </c>
      <c r="J1420" s="9" t="s">
        <v>2239</v>
      </c>
      <c r="K1420" s="9" t="s">
        <v>236</v>
      </c>
      <c r="L1420" s="9"/>
      <c r="M1420" s="9"/>
      <c r="N1420" s="9"/>
      <c r="O1420" s="9"/>
      <c r="P1420" s="9"/>
      <c r="Q1420" s="9"/>
      <c r="R1420" s="9"/>
      <c r="S1420" s="9"/>
      <c r="T1420" s="9"/>
      <c r="U1420" s="51"/>
      <c r="V1420" s="9"/>
      <c r="W1420" s="9"/>
      <c r="X1420" s="68" t="s">
        <v>1973</v>
      </c>
      <c r="Y1420" s="62"/>
    </row>
    <row r="1421" s="46" customFormat="1" ht="15" spans="1:25">
      <c r="A1421" s="51">
        <v>1414</v>
      </c>
      <c r="B1421" s="30" t="s">
        <v>1967</v>
      </c>
      <c r="C1421" s="30" t="s">
        <v>2214</v>
      </c>
      <c r="D1421" s="30" t="s">
        <v>2230</v>
      </c>
      <c r="E1421" s="30" t="s">
        <v>2240</v>
      </c>
      <c r="F1421" s="30">
        <v>5</v>
      </c>
      <c r="G1421" s="30">
        <v>31</v>
      </c>
      <c r="H1421" s="30">
        <v>25</v>
      </c>
      <c r="I1421" s="9" t="s">
        <v>2241</v>
      </c>
      <c r="J1421" s="9" t="s">
        <v>2242</v>
      </c>
      <c r="K1421" s="9" t="s">
        <v>236</v>
      </c>
      <c r="L1421" s="9"/>
      <c r="M1421" s="9"/>
      <c r="N1421" s="9"/>
      <c r="O1421" s="9"/>
      <c r="P1421" s="9"/>
      <c r="Q1421" s="9"/>
      <c r="R1421" s="9"/>
      <c r="S1421" s="9"/>
      <c r="T1421" s="9"/>
      <c r="U1421" s="51"/>
      <c r="V1421" s="9"/>
      <c r="W1421" s="9"/>
      <c r="X1421" s="68" t="s">
        <v>1973</v>
      </c>
      <c r="Y1421" s="62"/>
    </row>
    <row r="1422" s="46" customFormat="1" ht="15" spans="1:25">
      <c r="A1422" s="51">
        <v>1415</v>
      </c>
      <c r="B1422" s="30" t="s">
        <v>1967</v>
      </c>
      <c r="C1422" s="30" t="s">
        <v>2214</v>
      </c>
      <c r="D1422" s="30" t="s">
        <v>2243</v>
      </c>
      <c r="E1422" s="30" t="s">
        <v>2244</v>
      </c>
      <c r="F1422" s="30">
        <v>147</v>
      </c>
      <c r="G1422" s="30">
        <v>560</v>
      </c>
      <c r="H1422" s="30">
        <v>65</v>
      </c>
      <c r="I1422" s="9" t="s">
        <v>2245</v>
      </c>
      <c r="J1422" s="9" t="s">
        <v>2246</v>
      </c>
      <c r="K1422" s="9" t="s">
        <v>236</v>
      </c>
      <c r="L1422" s="9"/>
      <c r="M1422" s="9"/>
      <c r="N1422" s="9"/>
      <c r="O1422" s="9"/>
      <c r="P1422" s="9"/>
      <c r="Q1422" s="9"/>
      <c r="R1422" s="9"/>
      <c r="S1422" s="9"/>
      <c r="T1422" s="9"/>
      <c r="U1422" s="51"/>
      <c r="V1422" s="9"/>
      <c r="W1422" s="9"/>
      <c r="X1422" s="68" t="s">
        <v>1973</v>
      </c>
      <c r="Y1422" s="62"/>
    </row>
    <row r="1423" s="46" customFormat="1" ht="15" spans="1:25">
      <c r="A1423" s="51">
        <v>1416</v>
      </c>
      <c r="B1423" s="30" t="s">
        <v>1967</v>
      </c>
      <c r="C1423" s="30" t="s">
        <v>2214</v>
      </c>
      <c r="D1423" s="30" t="s">
        <v>2243</v>
      </c>
      <c r="E1423" s="30" t="s">
        <v>1992</v>
      </c>
      <c r="F1423" s="30">
        <v>114</v>
      </c>
      <c r="G1423" s="30">
        <v>406</v>
      </c>
      <c r="H1423" s="30">
        <v>143</v>
      </c>
      <c r="I1423" s="9" t="s">
        <v>2247</v>
      </c>
      <c r="J1423" s="9" t="s">
        <v>2248</v>
      </c>
      <c r="K1423" s="9" t="s">
        <v>158</v>
      </c>
      <c r="L1423" s="9"/>
      <c r="M1423" s="9"/>
      <c r="N1423" s="9"/>
      <c r="O1423" s="9"/>
      <c r="P1423" s="9"/>
      <c r="Q1423" s="9"/>
      <c r="R1423" s="9"/>
      <c r="S1423" s="9"/>
      <c r="T1423" s="9"/>
      <c r="U1423" s="51"/>
      <c r="V1423" s="9"/>
      <c r="W1423" s="9"/>
      <c r="X1423" s="68" t="s">
        <v>1973</v>
      </c>
      <c r="Y1423" s="62"/>
    </row>
    <row r="1424" s="46" customFormat="1" ht="15" spans="1:25">
      <c r="A1424" s="51">
        <v>1417</v>
      </c>
      <c r="B1424" s="30" t="s">
        <v>1967</v>
      </c>
      <c r="C1424" s="30" t="s">
        <v>2214</v>
      </c>
      <c r="D1424" s="30" t="s">
        <v>2243</v>
      </c>
      <c r="E1424" s="30" t="s">
        <v>2249</v>
      </c>
      <c r="F1424" s="30">
        <v>62</v>
      </c>
      <c r="G1424" s="30">
        <v>380</v>
      </c>
      <c r="H1424" s="30">
        <v>64</v>
      </c>
      <c r="I1424" s="9" t="s">
        <v>2250</v>
      </c>
      <c r="J1424" s="9" t="s">
        <v>2251</v>
      </c>
      <c r="K1424" s="9" t="s">
        <v>236</v>
      </c>
      <c r="L1424" s="9"/>
      <c r="M1424" s="9"/>
      <c r="N1424" s="9"/>
      <c r="O1424" s="9"/>
      <c r="P1424" s="9"/>
      <c r="Q1424" s="9"/>
      <c r="R1424" s="9"/>
      <c r="S1424" s="9"/>
      <c r="T1424" s="9"/>
      <c r="U1424" s="51"/>
      <c r="V1424" s="9"/>
      <c r="W1424" s="9"/>
      <c r="X1424" s="68" t="s">
        <v>1973</v>
      </c>
      <c r="Y1424" s="62"/>
    </row>
    <row r="1425" s="46" customFormat="1" ht="15" spans="1:25">
      <c r="A1425" s="51">
        <v>1418</v>
      </c>
      <c r="B1425" s="30" t="s">
        <v>1967</v>
      </c>
      <c r="C1425" s="30" t="s">
        <v>2214</v>
      </c>
      <c r="D1425" s="30" t="s">
        <v>2252</v>
      </c>
      <c r="E1425" s="30" t="s">
        <v>2253</v>
      </c>
      <c r="F1425" s="30">
        <v>79</v>
      </c>
      <c r="G1425" s="30">
        <v>372</v>
      </c>
      <c r="H1425" s="30">
        <v>190</v>
      </c>
      <c r="I1425" s="9" t="s">
        <v>2254</v>
      </c>
      <c r="J1425" s="9" t="s">
        <v>2255</v>
      </c>
      <c r="K1425" s="9" t="s">
        <v>158</v>
      </c>
      <c r="L1425" s="9"/>
      <c r="M1425" s="9"/>
      <c r="N1425" s="9"/>
      <c r="O1425" s="9"/>
      <c r="P1425" s="9"/>
      <c r="Q1425" s="9"/>
      <c r="R1425" s="9"/>
      <c r="S1425" s="9"/>
      <c r="T1425" s="9"/>
      <c r="U1425" s="51"/>
      <c r="V1425" s="9"/>
      <c r="W1425" s="9"/>
      <c r="X1425" s="68" t="s">
        <v>1973</v>
      </c>
      <c r="Y1425" s="62"/>
    </row>
    <row r="1426" s="46" customFormat="1" ht="15" spans="1:25">
      <c r="A1426" s="51">
        <v>1419</v>
      </c>
      <c r="B1426" s="30" t="s">
        <v>1967</v>
      </c>
      <c r="C1426" s="30" t="s">
        <v>2214</v>
      </c>
      <c r="D1426" s="30" t="s">
        <v>2252</v>
      </c>
      <c r="E1426" s="30" t="s">
        <v>2256</v>
      </c>
      <c r="F1426" s="30">
        <v>38</v>
      </c>
      <c r="G1426" s="30">
        <v>240</v>
      </c>
      <c r="H1426" s="30">
        <v>53</v>
      </c>
      <c r="I1426" s="9" t="s">
        <v>2257</v>
      </c>
      <c r="J1426" s="9" t="s">
        <v>2258</v>
      </c>
      <c r="K1426" s="9" t="s">
        <v>236</v>
      </c>
      <c r="L1426" s="9"/>
      <c r="M1426" s="9"/>
      <c r="N1426" s="9"/>
      <c r="O1426" s="9"/>
      <c r="P1426" s="9"/>
      <c r="Q1426" s="9"/>
      <c r="R1426" s="9"/>
      <c r="S1426" s="9"/>
      <c r="T1426" s="9"/>
      <c r="U1426" s="51"/>
      <c r="V1426" s="9"/>
      <c r="W1426" s="9"/>
      <c r="X1426" s="68" t="s">
        <v>1973</v>
      </c>
      <c r="Y1426" s="62"/>
    </row>
    <row r="1427" s="46" customFormat="1" ht="15" spans="1:25">
      <c r="A1427" s="51">
        <v>1420</v>
      </c>
      <c r="B1427" s="30" t="s">
        <v>1967</v>
      </c>
      <c r="C1427" s="30" t="s">
        <v>2214</v>
      </c>
      <c r="D1427" s="30" t="s">
        <v>2252</v>
      </c>
      <c r="E1427" s="30" t="s">
        <v>2259</v>
      </c>
      <c r="F1427" s="30">
        <v>43</v>
      </c>
      <c r="G1427" s="30">
        <v>163</v>
      </c>
      <c r="H1427" s="30">
        <v>47</v>
      </c>
      <c r="I1427" s="9" t="s">
        <v>2260</v>
      </c>
      <c r="J1427" s="9" t="s">
        <v>2261</v>
      </c>
      <c r="K1427" s="9" t="s">
        <v>236</v>
      </c>
      <c r="L1427" s="9"/>
      <c r="M1427" s="9"/>
      <c r="N1427" s="9"/>
      <c r="O1427" s="9"/>
      <c r="P1427" s="9"/>
      <c r="Q1427" s="9"/>
      <c r="R1427" s="9"/>
      <c r="S1427" s="9"/>
      <c r="T1427" s="9"/>
      <c r="U1427" s="51"/>
      <c r="V1427" s="9"/>
      <c r="W1427" s="9"/>
      <c r="X1427" s="68" t="s">
        <v>1973</v>
      </c>
      <c r="Y1427" s="62"/>
    </row>
    <row r="1428" s="46" customFormat="1" ht="15" spans="1:25">
      <c r="A1428" s="51">
        <v>1421</v>
      </c>
      <c r="B1428" s="30" t="s">
        <v>1967</v>
      </c>
      <c r="C1428" s="30" t="s">
        <v>2262</v>
      </c>
      <c r="D1428" s="30" t="s">
        <v>2263</v>
      </c>
      <c r="E1428" s="30" t="s">
        <v>2264</v>
      </c>
      <c r="F1428" s="30">
        <v>50</v>
      </c>
      <c r="G1428" s="30">
        <v>216</v>
      </c>
      <c r="H1428" s="30">
        <v>160</v>
      </c>
      <c r="I1428" s="9">
        <v>115.364642</v>
      </c>
      <c r="J1428" s="9">
        <v>23.187115</v>
      </c>
      <c r="K1428" s="9" t="s">
        <v>158</v>
      </c>
      <c r="L1428" s="9"/>
      <c r="M1428" s="9"/>
      <c r="N1428" s="9"/>
      <c r="O1428" s="9"/>
      <c r="P1428" s="9"/>
      <c r="Q1428" s="9"/>
      <c r="R1428" s="9"/>
      <c r="S1428" s="9"/>
      <c r="T1428" s="9"/>
      <c r="U1428" s="51"/>
      <c r="V1428" s="9"/>
      <c r="W1428" s="9"/>
      <c r="X1428" s="68" t="s">
        <v>1973</v>
      </c>
      <c r="Y1428" s="62"/>
    </row>
    <row r="1429" s="46" customFormat="1" ht="15" spans="1:25">
      <c r="A1429" s="51">
        <v>1422</v>
      </c>
      <c r="B1429" s="30" t="s">
        <v>1967</v>
      </c>
      <c r="C1429" s="30" t="s">
        <v>2262</v>
      </c>
      <c r="D1429" s="30" t="s">
        <v>2263</v>
      </c>
      <c r="E1429" s="30" t="s">
        <v>2265</v>
      </c>
      <c r="F1429" s="30">
        <v>40</v>
      </c>
      <c r="G1429" s="30">
        <v>228</v>
      </c>
      <c r="H1429" s="30">
        <v>160</v>
      </c>
      <c r="I1429" s="9">
        <v>115.368826</v>
      </c>
      <c r="J1429" s="9">
        <v>23.190429</v>
      </c>
      <c r="K1429" s="9" t="s">
        <v>158</v>
      </c>
      <c r="L1429" s="9"/>
      <c r="M1429" s="9"/>
      <c r="N1429" s="9"/>
      <c r="O1429" s="9"/>
      <c r="P1429" s="9"/>
      <c r="Q1429" s="9"/>
      <c r="R1429" s="9"/>
      <c r="S1429" s="9"/>
      <c r="T1429" s="9"/>
      <c r="U1429" s="51"/>
      <c r="V1429" s="9"/>
      <c r="W1429" s="9"/>
      <c r="X1429" s="68" t="s">
        <v>1973</v>
      </c>
      <c r="Y1429" s="62"/>
    </row>
    <row r="1430" s="46" customFormat="1" ht="15" spans="1:25">
      <c r="A1430" s="51">
        <v>1423</v>
      </c>
      <c r="B1430" s="30" t="s">
        <v>1967</v>
      </c>
      <c r="C1430" s="30" t="s">
        <v>2262</v>
      </c>
      <c r="D1430" s="30" t="s">
        <v>2263</v>
      </c>
      <c r="E1430" s="30" t="s">
        <v>2266</v>
      </c>
      <c r="F1430" s="30">
        <v>41</v>
      </c>
      <c r="G1430" s="30">
        <v>184</v>
      </c>
      <c r="H1430" s="30">
        <v>128</v>
      </c>
      <c r="I1430" s="9">
        <v>115.386379</v>
      </c>
      <c r="J1430" s="9">
        <v>23.1996</v>
      </c>
      <c r="K1430" s="9" t="s">
        <v>158</v>
      </c>
      <c r="L1430" s="9"/>
      <c r="M1430" s="9"/>
      <c r="N1430" s="9"/>
      <c r="O1430" s="9"/>
      <c r="P1430" s="9"/>
      <c r="Q1430" s="9"/>
      <c r="R1430" s="9"/>
      <c r="S1430" s="9"/>
      <c r="T1430" s="9"/>
      <c r="U1430" s="51"/>
      <c r="V1430" s="9"/>
      <c r="W1430" s="9"/>
      <c r="X1430" s="68" t="s">
        <v>1973</v>
      </c>
      <c r="Y1430" s="62"/>
    </row>
    <row r="1431" s="46" customFormat="1" ht="15" spans="1:25">
      <c r="A1431" s="51">
        <v>1424</v>
      </c>
      <c r="B1431" s="30" t="s">
        <v>1967</v>
      </c>
      <c r="C1431" s="30" t="s">
        <v>2262</v>
      </c>
      <c r="D1431" s="30" t="s">
        <v>2263</v>
      </c>
      <c r="E1431" s="30" t="s">
        <v>2267</v>
      </c>
      <c r="F1431" s="30">
        <v>14</v>
      </c>
      <c r="G1431" s="30">
        <v>46</v>
      </c>
      <c r="H1431" s="30">
        <v>33</v>
      </c>
      <c r="I1431" s="9">
        <v>115.361187</v>
      </c>
      <c r="J1431" s="9">
        <v>23.194985</v>
      </c>
      <c r="K1431" s="9" t="s">
        <v>236</v>
      </c>
      <c r="L1431" s="9"/>
      <c r="M1431" s="9"/>
      <c r="N1431" s="9"/>
      <c r="O1431" s="9"/>
      <c r="P1431" s="9"/>
      <c r="Q1431" s="9"/>
      <c r="R1431" s="9"/>
      <c r="S1431" s="9"/>
      <c r="T1431" s="9"/>
      <c r="U1431" s="51"/>
      <c r="V1431" s="9"/>
      <c r="W1431" s="9"/>
      <c r="X1431" s="68" t="s">
        <v>1973</v>
      </c>
      <c r="Y1431" s="62"/>
    </row>
    <row r="1432" s="46" customFormat="1" ht="15" spans="1:25">
      <c r="A1432" s="51">
        <v>1425</v>
      </c>
      <c r="B1432" s="30" t="s">
        <v>1967</v>
      </c>
      <c r="C1432" s="30" t="s">
        <v>2262</v>
      </c>
      <c r="D1432" s="30" t="s">
        <v>2268</v>
      </c>
      <c r="E1432" s="30" t="s">
        <v>2269</v>
      </c>
      <c r="F1432" s="30">
        <v>26</v>
      </c>
      <c r="G1432" s="30">
        <v>145</v>
      </c>
      <c r="H1432" s="30">
        <v>110</v>
      </c>
      <c r="I1432" s="9">
        <v>115.403161</v>
      </c>
      <c r="J1432" s="9">
        <v>23.173701</v>
      </c>
      <c r="K1432" s="9" t="s">
        <v>158</v>
      </c>
      <c r="L1432" s="9"/>
      <c r="M1432" s="9"/>
      <c r="N1432" s="9"/>
      <c r="O1432" s="9"/>
      <c r="P1432" s="9"/>
      <c r="Q1432" s="9"/>
      <c r="R1432" s="9"/>
      <c r="S1432" s="9"/>
      <c r="T1432" s="9"/>
      <c r="U1432" s="51"/>
      <c r="V1432" s="9"/>
      <c r="W1432" s="9"/>
      <c r="X1432" s="68" t="s">
        <v>1973</v>
      </c>
      <c r="Y1432" s="62"/>
    </row>
    <row r="1433" s="46" customFormat="1" ht="15" spans="1:25">
      <c r="A1433" s="51">
        <v>1426</v>
      </c>
      <c r="B1433" s="30" t="s">
        <v>1967</v>
      </c>
      <c r="C1433" s="30" t="s">
        <v>2262</v>
      </c>
      <c r="D1433" s="30" t="s">
        <v>2268</v>
      </c>
      <c r="E1433" s="30" t="s">
        <v>2270</v>
      </c>
      <c r="F1433" s="30">
        <v>27</v>
      </c>
      <c r="G1433" s="30">
        <v>184</v>
      </c>
      <c r="H1433" s="30">
        <v>160</v>
      </c>
      <c r="I1433" s="9">
        <v>115.40416</v>
      </c>
      <c r="J1433" s="9">
        <v>23.171498</v>
      </c>
      <c r="K1433" s="9" t="s">
        <v>158</v>
      </c>
      <c r="L1433" s="9"/>
      <c r="M1433" s="9"/>
      <c r="N1433" s="9"/>
      <c r="O1433" s="9"/>
      <c r="P1433" s="9"/>
      <c r="Q1433" s="9"/>
      <c r="R1433" s="9"/>
      <c r="S1433" s="9"/>
      <c r="T1433" s="9"/>
      <c r="U1433" s="51"/>
      <c r="V1433" s="9"/>
      <c r="W1433" s="9"/>
      <c r="X1433" s="68" t="s">
        <v>1973</v>
      </c>
      <c r="Y1433" s="62"/>
    </row>
    <row r="1434" s="46" customFormat="1" ht="15" spans="1:25">
      <c r="A1434" s="51">
        <v>1427</v>
      </c>
      <c r="B1434" s="30" t="s">
        <v>1967</v>
      </c>
      <c r="C1434" s="30" t="s">
        <v>2262</v>
      </c>
      <c r="D1434" s="30" t="s">
        <v>2268</v>
      </c>
      <c r="E1434" s="30" t="s">
        <v>2271</v>
      </c>
      <c r="F1434" s="30">
        <v>16</v>
      </c>
      <c r="G1434" s="30">
        <v>62</v>
      </c>
      <c r="H1434" s="30">
        <v>30</v>
      </c>
      <c r="I1434" s="9">
        <v>115.396914</v>
      </c>
      <c r="J1434" s="9">
        <v>23.160721</v>
      </c>
      <c r="K1434" s="9" t="s">
        <v>236</v>
      </c>
      <c r="L1434" s="9"/>
      <c r="M1434" s="9"/>
      <c r="N1434" s="9"/>
      <c r="O1434" s="9"/>
      <c r="P1434" s="9"/>
      <c r="Q1434" s="9"/>
      <c r="R1434" s="9"/>
      <c r="S1434" s="9"/>
      <c r="T1434" s="9"/>
      <c r="U1434" s="51"/>
      <c r="V1434" s="9"/>
      <c r="W1434" s="9"/>
      <c r="X1434" s="68" t="s">
        <v>1973</v>
      </c>
      <c r="Y1434" s="62"/>
    </row>
    <row r="1435" s="46" customFormat="1" ht="15" spans="1:25">
      <c r="A1435" s="51">
        <v>1428</v>
      </c>
      <c r="B1435" s="30" t="s">
        <v>1967</v>
      </c>
      <c r="C1435" s="30" t="s">
        <v>2262</v>
      </c>
      <c r="D1435" s="30" t="s">
        <v>2272</v>
      </c>
      <c r="E1435" s="30" t="s">
        <v>2273</v>
      </c>
      <c r="F1435" s="30">
        <v>49</v>
      </c>
      <c r="G1435" s="30">
        <v>210</v>
      </c>
      <c r="H1435" s="30">
        <v>150</v>
      </c>
      <c r="I1435" s="9">
        <v>115.3770232</v>
      </c>
      <c r="J1435" s="9">
        <v>23.1729817</v>
      </c>
      <c r="K1435" s="9" t="s">
        <v>158</v>
      </c>
      <c r="L1435" s="9"/>
      <c r="M1435" s="9"/>
      <c r="N1435" s="9"/>
      <c r="O1435" s="9"/>
      <c r="P1435" s="9"/>
      <c r="Q1435" s="9"/>
      <c r="R1435" s="9"/>
      <c r="S1435" s="9"/>
      <c r="T1435" s="9"/>
      <c r="U1435" s="51"/>
      <c r="V1435" s="9"/>
      <c r="W1435" s="9"/>
      <c r="X1435" s="68" t="s">
        <v>1973</v>
      </c>
      <c r="Y1435" s="62"/>
    </row>
    <row r="1436" s="46" customFormat="1" ht="15" spans="1:25">
      <c r="A1436" s="51">
        <v>1429</v>
      </c>
      <c r="B1436" s="30" t="s">
        <v>1967</v>
      </c>
      <c r="C1436" s="30" t="s">
        <v>2262</v>
      </c>
      <c r="D1436" s="30" t="s">
        <v>2274</v>
      </c>
      <c r="E1436" s="30" t="s">
        <v>2275</v>
      </c>
      <c r="F1436" s="30">
        <v>30</v>
      </c>
      <c r="G1436" s="30">
        <v>182</v>
      </c>
      <c r="H1436" s="30">
        <v>126</v>
      </c>
      <c r="I1436" s="9">
        <v>115.4119563</v>
      </c>
      <c r="J1436" s="9">
        <v>23.167547</v>
      </c>
      <c r="K1436" s="9" t="s">
        <v>158</v>
      </c>
      <c r="L1436" s="9"/>
      <c r="M1436" s="9"/>
      <c r="N1436" s="9"/>
      <c r="O1436" s="9"/>
      <c r="P1436" s="9"/>
      <c r="Q1436" s="9"/>
      <c r="R1436" s="9"/>
      <c r="S1436" s="9"/>
      <c r="T1436" s="9"/>
      <c r="U1436" s="51"/>
      <c r="V1436" s="9"/>
      <c r="W1436" s="9"/>
      <c r="X1436" s="68" t="s">
        <v>1973</v>
      </c>
      <c r="Y1436" s="62"/>
    </row>
    <row r="1437" s="46" customFormat="1" ht="15" spans="1:25">
      <c r="A1437" s="51">
        <v>1430</v>
      </c>
      <c r="B1437" s="30" t="s">
        <v>1967</v>
      </c>
      <c r="C1437" s="30" t="s">
        <v>2262</v>
      </c>
      <c r="D1437" s="30" t="s">
        <v>2274</v>
      </c>
      <c r="E1437" s="30" t="s">
        <v>2276</v>
      </c>
      <c r="F1437" s="30">
        <v>25</v>
      </c>
      <c r="G1437" s="30">
        <v>141</v>
      </c>
      <c r="H1437" s="30">
        <v>76</v>
      </c>
      <c r="I1437" s="9">
        <v>115.4132223</v>
      </c>
      <c r="J1437" s="9">
        <v>23.1760491</v>
      </c>
      <c r="K1437" s="9" t="s">
        <v>236</v>
      </c>
      <c r="L1437" s="9"/>
      <c r="M1437" s="9"/>
      <c r="N1437" s="9"/>
      <c r="O1437" s="9"/>
      <c r="P1437" s="9"/>
      <c r="Q1437" s="9"/>
      <c r="R1437" s="9"/>
      <c r="S1437" s="9"/>
      <c r="T1437" s="9"/>
      <c r="U1437" s="51"/>
      <c r="V1437" s="9"/>
      <c r="W1437" s="9"/>
      <c r="X1437" s="68" t="s">
        <v>1973</v>
      </c>
      <c r="Y1437" s="62"/>
    </row>
    <row r="1438" s="46" customFormat="1" ht="15" spans="1:25">
      <c r="A1438" s="51">
        <v>1431</v>
      </c>
      <c r="B1438" s="30" t="s">
        <v>1967</v>
      </c>
      <c r="C1438" s="30" t="s">
        <v>2262</v>
      </c>
      <c r="D1438" s="30" t="s">
        <v>2274</v>
      </c>
      <c r="E1438" s="30" t="s">
        <v>2277</v>
      </c>
      <c r="F1438" s="30">
        <v>25</v>
      </c>
      <c r="G1438" s="30">
        <v>166</v>
      </c>
      <c r="H1438" s="30">
        <v>116</v>
      </c>
      <c r="I1438" s="9">
        <v>115.420121</v>
      </c>
      <c r="J1438" s="9">
        <v>23.1754968</v>
      </c>
      <c r="K1438" s="9" t="s">
        <v>158</v>
      </c>
      <c r="L1438" s="9"/>
      <c r="M1438" s="9"/>
      <c r="N1438" s="9"/>
      <c r="O1438" s="9"/>
      <c r="P1438" s="9"/>
      <c r="Q1438" s="9"/>
      <c r="R1438" s="9"/>
      <c r="S1438" s="9"/>
      <c r="T1438" s="9"/>
      <c r="U1438" s="51"/>
      <c r="V1438" s="9"/>
      <c r="W1438" s="9"/>
      <c r="X1438" s="68" t="s">
        <v>1973</v>
      </c>
      <c r="Y1438" s="62"/>
    </row>
    <row r="1439" s="46" customFormat="1" ht="15" spans="1:25">
      <c r="A1439" s="51">
        <v>1432</v>
      </c>
      <c r="B1439" s="30" t="s">
        <v>1967</v>
      </c>
      <c r="C1439" s="30" t="s">
        <v>2262</v>
      </c>
      <c r="D1439" s="30" t="s">
        <v>2274</v>
      </c>
      <c r="E1439" s="30" t="s">
        <v>2278</v>
      </c>
      <c r="F1439" s="30">
        <v>8</v>
      </c>
      <c r="G1439" s="30">
        <v>46</v>
      </c>
      <c r="H1439" s="30">
        <v>40</v>
      </c>
      <c r="I1439" s="9">
        <v>115.4132009</v>
      </c>
      <c r="J1439" s="9">
        <v>23.1727943</v>
      </c>
      <c r="K1439" s="9" t="s">
        <v>236</v>
      </c>
      <c r="L1439" s="9"/>
      <c r="M1439" s="9"/>
      <c r="N1439" s="9"/>
      <c r="O1439" s="9"/>
      <c r="P1439" s="9"/>
      <c r="Q1439" s="9"/>
      <c r="R1439" s="9"/>
      <c r="S1439" s="9"/>
      <c r="T1439" s="9"/>
      <c r="U1439" s="51"/>
      <c r="V1439" s="9"/>
      <c r="W1439" s="9"/>
      <c r="X1439" s="68" t="s">
        <v>1973</v>
      </c>
      <c r="Y1439" s="62"/>
    </row>
    <row r="1440" s="46" customFormat="1" ht="15" spans="1:25">
      <c r="A1440" s="51">
        <v>1433</v>
      </c>
      <c r="B1440" s="30" t="s">
        <v>1967</v>
      </c>
      <c r="C1440" s="30" t="s">
        <v>2262</v>
      </c>
      <c r="D1440" s="30" t="s">
        <v>2274</v>
      </c>
      <c r="E1440" s="30" t="s">
        <v>2279</v>
      </c>
      <c r="F1440" s="30">
        <v>31</v>
      </c>
      <c r="G1440" s="30">
        <v>147</v>
      </c>
      <c r="H1440" s="30">
        <v>73</v>
      </c>
      <c r="I1440" s="9">
        <v>115.4271805</v>
      </c>
      <c r="J1440" s="9">
        <v>23.1761774</v>
      </c>
      <c r="K1440" s="9" t="s">
        <v>236</v>
      </c>
      <c r="L1440" s="9"/>
      <c r="M1440" s="9"/>
      <c r="N1440" s="9"/>
      <c r="O1440" s="9"/>
      <c r="P1440" s="9"/>
      <c r="Q1440" s="9"/>
      <c r="R1440" s="9"/>
      <c r="S1440" s="9"/>
      <c r="T1440" s="9"/>
      <c r="U1440" s="51"/>
      <c r="V1440" s="9"/>
      <c r="W1440" s="9"/>
      <c r="X1440" s="68" t="s">
        <v>1973</v>
      </c>
      <c r="Y1440" s="62"/>
    </row>
    <row r="1441" s="46" customFormat="1" ht="15" spans="1:25">
      <c r="A1441" s="51">
        <v>1434</v>
      </c>
      <c r="B1441" s="30" t="s">
        <v>1967</v>
      </c>
      <c r="C1441" s="30" t="s">
        <v>2280</v>
      </c>
      <c r="D1441" s="30" t="s">
        <v>2281</v>
      </c>
      <c r="E1441" s="30" t="s">
        <v>2282</v>
      </c>
      <c r="F1441" s="30">
        <v>30</v>
      </c>
      <c r="G1441" s="30">
        <v>174</v>
      </c>
      <c r="H1441" s="30">
        <v>87</v>
      </c>
      <c r="I1441" s="9" t="s">
        <v>2283</v>
      </c>
      <c r="J1441" s="9" t="s">
        <v>2284</v>
      </c>
      <c r="K1441" s="9" t="s">
        <v>236</v>
      </c>
      <c r="L1441" s="9"/>
      <c r="M1441" s="9"/>
      <c r="N1441" s="9"/>
      <c r="O1441" s="9"/>
      <c r="P1441" s="9"/>
      <c r="Q1441" s="9"/>
      <c r="R1441" s="9"/>
      <c r="S1441" s="9"/>
      <c r="T1441" s="9"/>
      <c r="U1441" s="51"/>
      <c r="V1441" s="9"/>
      <c r="W1441" s="9"/>
      <c r="X1441" s="68" t="s">
        <v>1973</v>
      </c>
      <c r="Y1441" s="62"/>
    </row>
    <row r="1442" s="46" customFormat="1" ht="15" spans="1:25">
      <c r="A1442" s="51">
        <v>1435</v>
      </c>
      <c r="B1442" s="30" t="s">
        <v>1967</v>
      </c>
      <c r="C1442" s="30" t="s">
        <v>2280</v>
      </c>
      <c r="D1442" s="30" t="s">
        <v>2285</v>
      </c>
      <c r="E1442" s="30" t="s">
        <v>2286</v>
      </c>
      <c r="F1442" s="30">
        <v>20</v>
      </c>
      <c r="G1442" s="30">
        <v>110</v>
      </c>
      <c r="H1442" s="30">
        <v>70</v>
      </c>
      <c r="I1442" s="9" t="s">
        <v>2287</v>
      </c>
      <c r="J1442" s="9" t="s">
        <v>2288</v>
      </c>
      <c r="K1442" s="9" t="s">
        <v>236</v>
      </c>
      <c r="L1442" s="9"/>
      <c r="M1442" s="9"/>
      <c r="N1442" s="9"/>
      <c r="O1442" s="9"/>
      <c r="P1442" s="9"/>
      <c r="Q1442" s="9"/>
      <c r="R1442" s="9"/>
      <c r="S1442" s="9"/>
      <c r="T1442" s="9"/>
      <c r="U1442" s="51"/>
      <c r="V1442" s="9"/>
      <c r="W1442" s="9"/>
      <c r="X1442" s="68" t="s">
        <v>1973</v>
      </c>
      <c r="Y1442" s="62"/>
    </row>
    <row r="1443" s="46" customFormat="1" ht="15" spans="1:25">
      <c r="A1443" s="51">
        <v>1436</v>
      </c>
      <c r="B1443" s="30" t="s">
        <v>1967</v>
      </c>
      <c r="C1443" s="30" t="s">
        <v>2280</v>
      </c>
      <c r="D1443" s="30" t="s">
        <v>2289</v>
      </c>
      <c r="E1443" s="30" t="s">
        <v>2290</v>
      </c>
      <c r="F1443" s="30">
        <v>23</v>
      </c>
      <c r="G1443" s="30">
        <v>148</v>
      </c>
      <c r="H1443" s="30">
        <v>90</v>
      </c>
      <c r="I1443" s="9" t="s">
        <v>2291</v>
      </c>
      <c r="J1443" s="9" t="s">
        <v>2292</v>
      </c>
      <c r="K1443" s="9" t="s">
        <v>236</v>
      </c>
      <c r="L1443" s="9"/>
      <c r="M1443" s="9"/>
      <c r="N1443" s="9"/>
      <c r="O1443" s="9"/>
      <c r="P1443" s="9"/>
      <c r="Q1443" s="9"/>
      <c r="R1443" s="9"/>
      <c r="S1443" s="9"/>
      <c r="T1443" s="9"/>
      <c r="U1443" s="51"/>
      <c r="V1443" s="9"/>
      <c r="W1443" s="9"/>
      <c r="X1443" s="68" t="s">
        <v>1973</v>
      </c>
      <c r="Y1443" s="62"/>
    </row>
    <row r="1444" s="46" customFormat="1" ht="15" spans="1:25">
      <c r="A1444" s="51">
        <v>1437</v>
      </c>
      <c r="B1444" s="30" t="s">
        <v>1967</v>
      </c>
      <c r="C1444" s="30" t="s">
        <v>2280</v>
      </c>
      <c r="D1444" s="30" t="s">
        <v>2293</v>
      </c>
      <c r="E1444" s="30" t="s">
        <v>2294</v>
      </c>
      <c r="F1444" s="30">
        <v>28</v>
      </c>
      <c r="G1444" s="30">
        <v>173</v>
      </c>
      <c r="H1444" s="30">
        <v>100</v>
      </c>
      <c r="I1444" s="9" t="s">
        <v>2295</v>
      </c>
      <c r="J1444" s="9" t="s">
        <v>2296</v>
      </c>
      <c r="K1444" s="9" t="s">
        <v>158</v>
      </c>
      <c r="L1444" s="9"/>
      <c r="M1444" s="9"/>
      <c r="N1444" s="9"/>
      <c r="O1444" s="9"/>
      <c r="P1444" s="9"/>
      <c r="Q1444" s="9"/>
      <c r="R1444" s="9"/>
      <c r="S1444" s="9"/>
      <c r="T1444" s="9"/>
      <c r="U1444" s="51"/>
      <c r="V1444" s="9"/>
      <c r="W1444" s="9"/>
      <c r="X1444" s="68" t="s">
        <v>1973</v>
      </c>
      <c r="Y1444" s="62"/>
    </row>
    <row r="1445" s="46" customFormat="1" ht="15" spans="1:25">
      <c r="A1445" s="51">
        <v>1438</v>
      </c>
      <c r="B1445" s="30" t="s">
        <v>1967</v>
      </c>
      <c r="C1445" s="30" t="s">
        <v>2280</v>
      </c>
      <c r="D1445" s="30" t="s">
        <v>2293</v>
      </c>
      <c r="E1445" s="30" t="s">
        <v>2297</v>
      </c>
      <c r="F1445" s="30">
        <v>11</v>
      </c>
      <c r="G1445" s="30">
        <v>85</v>
      </c>
      <c r="H1445" s="30">
        <v>18</v>
      </c>
      <c r="I1445" s="9" t="s">
        <v>2298</v>
      </c>
      <c r="J1445" s="9" t="s">
        <v>2299</v>
      </c>
      <c r="K1445" s="9" t="s">
        <v>236</v>
      </c>
      <c r="L1445" s="9"/>
      <c r="M1445" s="9"/>
      <c r="N1445" s="9"/>
      <c r="O1445" s="9"/>
      <c r="P1445" s="9"/>
      <c r="Q1445" s="9"/>
      <c r="R1445" s="9"/>
      <c r="S1445" s="9"/>
      <c r="T1445" s="9"/>
      <c r="U1445" s="51"/>
      <c r="V1445" s="9"/>
      <c r="W1445" s="9"/>
      <c r="X1445" s="68" t="s">
        <v>1973</v>
      </c>
      <c r="Y1445" s="62"/>
    </row>
    <row r="1446" s="46" customFormat="1" ht="15" spans="1:25">
      <c r="A1446" s="51">
        <v>1439</v>
      </c>
      <c r="B1446" s="30" t="s">
        <v>1967</v>
      </c>
      <c r="C1446" s="30" t="s">
        <v>2280</v>
      </c>
      <c r="D1446" s="30" t="s">
        <v>2293</v>
      </c>
      <c r="E1446" s="30" t="s">
        <v>2300</v>
      </c>
      <c r="F1446" s="30">
        <v>11</v>
      </c>
      <c r="G1446" s="30">
        <v>85</v>
      </c>
      <c r="H1446" s="30">
        <v>27</v>
      </c>
      <c r="I1446" s="9" t="s">
        <v>2301</v>
      </c>
      <c r="J1446" s="9" t="s">
        <v>2302</v>
      </c>
      <c r="K1446" s="9" t="s">
        <v>236</v>
      </c>
      <c r="L1446" s="9"/>
      <c r="M1446" s="9"/>
      <c r="N1446" s="9"/>
      <c r="O1446" s="9"/>
      <c r="P1446" s="9"/>
      <c r="Q1446" s="9"/>
      <c r="R1446" s="9"/>
      <c r="S1446" s="9"/>
      <c r="T1446" s="9"/>
      <c r="U1446" s="51"/>
      <c r="V1446" s="9"/>
      <c r="W1446" s="9"/>
      <c r="X1446" s="68" t="s">
        <v>1973</v>
      </c>
      <c r="Y1446" s="62"/>
    </row>
    <row r="1447" s="46" customFormat="1" ht="15" spans="1:25">
      <c r="A1447" s="51">
        <v>1440</v>
      </c>
      <c r="B1447" s="30" t="s">
        <v>1967</v>
      </c>
      <c r="C1447" s="30" t="s">
        <v>2280</v>
      </c>
      <c r="D1447" s="30" t="s">
        <v>2303</v>
      </c>
      <c r="E1447" s="30" t="s">
        <v>2304</v>
      </c>
      <c r="F1447" s="30">
        <v>49</v>
      </c>
      <c r="G1447" s="30">
        <v>265</v>
      </c>
      <c r="H1447" s="30">
        <v>46</v>
      </c>
      <c r="I1447" s="9" t="s">
        <v>2305</v>
      </c>
      <c r="J1447" s="9" t="s">
        <v>2306</v>
      </c>
      <c r="K1447" s="9" t="s">
        <v>236</v>
      </c>
      <c r="L1447" s="9"/>
      <c r="M1447" s="9"/>
      <c r="N1447" s="9"/>
      <c r="O1447" s="9"/>
      <c r="P1447" s="9"/>
      <c r="Q1447" s="9"/>
      <c r="R1447" s="9"/>
      <c r="S1447" s="9"/>
      <c r="T1447" s="9"/>
      <c r="U1447" s="51"/>
      <c r="V1447" s="9"/>
      <c r="W1447" s="9"/>
      <c r="X1447" s="68" t="s">
        <v>1973</v>
      </c>
      <c r="Y1447" s="62"/>
    </row>
    <row r="1448" s="46" customFormat="1" ht="15" spans="1:25">
      <c r="A1448" s="51">
        <v>1441</v>
      </c>
      <c r="B1448" s="30" t="s">
        <v>1967</v>
      </c>
      <c r="C1448" s="30" t="s">
        <v>2280</v>
      </c>
      <c r="D1448" s="30" t="s">
        <v>2303</v>
      </c>
      <c r="E1448" s="30" t="s">
        <v>2307</v>
      </c>
      <c r="F1448" s="30">
        <v>23</v>
      </c>
      <c r="G1448" s="30">
        <v>208</v>
      </c>
      <c r="H1448" s="30">
        <v>58</v>
      </c>
      <c r="I1448" s="9" t="s">
        <v>2308</v>
      </c>
      <c r="J1448" s="9" t="s">
        <v>2309</v>
      </c>
      <c r="K1448" s="9" t="s">
        <v>236</v>
      </c>
      <c r="L1448" s="9"/>
      <c r="M1448" s="9"/>
      <c r="N1448" s="9"/>
      <c r="O1448" s="9"/>
      <c r="P1448" s="9"/>
      <c r="Q1448" s="9"/>
      <c r="R1448" s="9"/>
      <c r="S1448" s="9"/>
      <c r="T1448" s="9"/>
      <c r="U1448" s="51"/>
      <c r="V1448" s="9"/>
      <c r="W1448" s="9"/>
      <c r="X1448" s="68" t="s">
        <v>1973</v>
      </c>
      <c r="Y1448" s="62"/>
    </row>
    <row r="1449" s="46" customFormat="1" ht="15" spans="1:25">
      <c r="A1449" s="51">
        <v>1442</v>
      </c>
      <c r="B1449" s="30" t="s">
        <v>1967</v>
      </c>
      <c r="C1449" s="30" t="s">
        <v>2280</v>
      </c>
      <c r="D1449" s="30" t="s">
        <v>2303</v>
      </c>
      <c r="E1449" s="30" t="s">
        <v>2310</v>
      </c>
      <c r="F1449" s="30">
        <v>30</v>
      </c>
      <c r="G1449" s="30">
        <v>208</v>
      </c>
      <c r="H1449" s="30">
        <v>58</v>
      </c>
      <c r="I1449" s="9" t="s">
        <v>2311</v>
      </c>
      <c r="J1449" s="9" t="s">
        <v>2312</v>
      </c>
      <c r="K1449" s="9" t="s">
        <v>236</v>
      </c>
      <c r="L1449" s="9"/>
      <c r="M1449" s="9"/>
      <c r="N1449" s="9"/>
      <c r="O1449" s="9"/>
      <c r="P1449" s="9"/>
      <c r="Q1449" s="9"/>
      <c r="R1449" s="9"/>
      <c r="S1449" s="9"/>
      <c r="T1449" s="9"/>
      <c r="U1449" s="51"/>
      <c r="V1449" s="9"/>
      <c r="W1449" s="9"/>
      <c r="X1449" s="68" t="s">
        <v>1973</v>
      </c>
      <c r="Y1449" s="62"/>
    </row>
    <row r="1450" s="46" customFormat="1" ht="15" spans="1:25">
      <c r="A1450" s="51">
        <v>1443</v>
      </c>
      <c r="B1450" s="30" t="s">
        <v>1967</v>
      </c>
      <c r="C1450" s="30" t="s">
        <v>2280</v>
      </c>
      <c r="D1450" s="30" t="s">
        <v>2313</v>
      </c>
      <c r="E1450" s="30" t="s">
        <v>2314</v>
      </c>
      <c r="F1450" s="30">
        <v>52</v>
      </c>
      <c r="G1450" s="30">
        <v>224</v>
      </c>
      <c r="H1450" s="30">
        <v>81</v>
      </c>
      <c r="I1450" s="9" t="s">
        <v>2315</v>
      </c>
      <c r="J1450" s="9" t="s">
        <v>2316</v>
      </c>
      <c r="K1450" s="9" t="s">
        <v>236</v>
      </c>
      <c r="L1450" s="9"/>
      <c r="M1450" s="9"/>
      <c r="N1450" s="9"/>
      <c r="O1450" s="9"/>
      <c r="P1450" s="9"/>
      <c r="Q1450" s="9"/>
      <c r="R1450" s="9"/>
      <c r="S1450" s="9"/>
      <c r="T1450" s="9"/>
      <c r="U1450" s="51"/>
      <c r="V1450" s="9"/>
      <c r="W1450" s="9"/>
      <c r="X1450" s="68" t="s">
        <v>1973</v>
      </c>
      <c r="Y1450" s="62"/>
    </row>
    <row r="1451" s="46" customFormat="1" ht="15" spans="1:25">
      <c r="A1451" s="51">
        <v>1444</v>
      </c>
      <c r="B1451" s="30" t="s">
        <v>1967</v>
      </c>
      <c r="C1451" s="30" t="s">
        <v>2280</v>
      </c>
      <c r="D1451" s="30" t="s">
        <v>2317</v>
      </c>
      <c r="E1451" s="30" t="s">
        <v>2318</v>
      </c>
      <c r="F1451" s="30">
        <v>28</v>
      </c>
      <c r="G1451" s="30">
        <v>28</v>
      </c>
      <c r="H1451" s="30">
        <v>25</v>
      </c>
      <c r="I1451" s="9" t="s">
        <v>2319</v>
      </c>
      <c r="J1451" s="9" t="s">
        <v>2320</v>
      </c>
      <c r="K1451" s="9" t="s">
        <v>236</v>
      </c>
      <c r="L1451" s="9"/>
      <c r="M1451" s="9"/>
      <c r="N1451" s="9"/>
      <c r="O1451" s="9"/>
      <c r="P1451" s="9"/>
      <c r="Q1451" s="9"/>
      <c r="R1451" s="9"/>
      <c r="S1451" s="9"/>
      <c r="T1451" s="9"/>
      <c r="U1451" s="51"/>
      <c r="V1451" s="9"/>
      <c r="W1451" s="9"/>
      <c r="X1451" s="68" t="s">
        <v>1973</v>
      </c>
      <c r="Y1451" s="62"/>
    </row>
    <row r="1452" s="46" customFormat="1" ht="15" spans="1:25">
      <c r="A1452" s="51">
        <v>1445</v>
      </c>
      <c r="B1452" s="30" t="s">
        <v>1967</v>
      </c>
      <c r="C1452" s="30" t="s">
        <v>2280</v>
      </c>
      <c r="D1452" s="30" t="s">
        <v>2321</v>
      </c>
      <c r="E1452" s="30" t="s">
        <v>2322</v>
      </c>
      <c r="F1452" s="30">
        <v>27</v>
      </c>
      <c r="G1452" s="30">
        <v>225</v>
      </c>
      <c r="H1452" s="30">
        <v>60</v>
      </c>
      <c r="I1452" s="9" t="s">
        <v>2323</v>
      </c>
      <c r="J1452" s="9" t="s">
        <v>2324</v>
      </c>
      <c r="K1452" s="9" t="s">
        <v>236</v>
      </c>
      <c r="L1452" s="9"/>
      <c r="M1452" s="9"/>
      <c r="N1452" s="9"/>
      <c r="O1452" s="9"/>
      <c r="P1452" s="9"/>
      <c r="Q1452" s="9"/>
      <c r="R1452" s="9"/>
      <c r="S1452" s="9"/>
      <c r="T1452" s="9"/>
      <c r="U1452" s="51"/>
      <c r="V1452" s="9"/>
      <c r="W1452" s="9"/>
      <c r="X1452" s="68" t="s">
        <v>1973</v>
      </c>
      <c r="Y1452" s="62"/>
    </row>
    <row r="1453" s="46" customFormat="1" ht="15" spans="1:25">
      <c r="A1453" s="51">
        <v>1446</v>
      </c>
      <c r="B1453" s="30" t="s">
        <v>1967</v>
      </c>
      <c r="C1453" s="30" t="s">
        <v>2280</v>
      </c>
      <c r="D1453" s="30" t="s">
        <v>2325</v>
      </c>
      <c r="E1453" s="30" t="s">
        <v>2326</v>
      </c>
      <c r="F1453" s="30">
        <v>43</v>
      </c>
      <c r="G1453" s="30">
        <v>277</v>
      </c>
      <c r="H1453" s="30">
        <v>119</v>
      </c>
      <c r="I1453" s="9" t="s">
        <v>2327</v>
      </c>
      <c r="J1453" s="9" t="s">
        <v>2328</v>
      </c>
      <c r="K1453" s="9" t="s">
        <v>158</v>
      </c>
      <c r="L1453" s="9"/>
      <c r="M1453" s="9"/>
      <c r="N1453" s="9"/>
      <c r="O1453" s="9"/>
      <c r="P1453" s="9"/>
      <c r="Q1453" s="9"/>
      <c r="R1453" s="9"/>
      <c r="S1453" s="9"/>
      <c r="T1453" s="9"/>
      <c r="U1453" s="51"/>
      <c r="V1453" s="9"/>
      <c r="W1453" s="9"/>
      <c r="X1453" s="68" t="s">
        <v>1973</v>
      </c>
      <c r="Y1453" s="62"/>
    </row>
    <row r="1454" s="46" customFormat="1" ht="15" spans="1:25">
      <c r="A1454" s="51">
        <v>1447</v>
      </c>
      <c r="B1454" s="30" t="s">
        <v>1967</v>
      </c>
      <c r="C1454" s="30" t="s">
        <v>2280</v>
      </c>
      <c r="D1454" s="30" t="s">
        <v>2325</v>
      </c>
      <c r="E1454" s="30" t="s">
        <v>2329</v>
      </c>
      <c r="F1454" s="30">
        <v>15</v>
      </c>
      <c r="G1454" s="30">
        <v>122</v>
      </c>
      <c r="H1454" s="30">
        <v>89</v>
      </c>
      <c r="I1454" s="9" t="s">
        <v>2330</v>
      </c>
      <c r="J1454" s="9" t="s">
        <v>2331</v>
      </c>
      <c r="K1454" s="9" t="s">
        <v>236</v>
      </c>
      <c r="L1454" s="9"/>
      <c r="M1454" s="9"/>
      <c r="N1454" s="9"/>
      <c r="O1454" s="9"/>
      <c r="P1454" s="9"/>
      <c r="Q1454" s="9"/>
      <c r="R1454" s="9"/>
      <c r="S1454" s="9"/>
      <c r="T1454" s="9"/>
      <c r="U1454" s="51"/>
      <c r="V1454" s="9"/>
      <c r="W1454" s="9"/>
      <c r="X1454" s="68" t="s">
        <v>1973</v>
      </c>
      <c r="Y1454" s="62"/>
    </row>
    <row r="1455" s="46" customFormat="1" ht="15" spans="1:25">
      <c r="A1455" s="51">
        <v>1448</v>
      </c>
      <c r="B1455" s="30" t="s">
        <v>1967</v>
      </c>
      <c r="C1455" s="30" t="s">
        <v>2280</v>
      </c>
      <c r="D1455" s="30" t="s">
        <v>2325</v>
      </c>
      <c r="E1455" s="30" t="s">
        <v>2332</v>
      </c>
      <c r="F1455" s="30">
        <v>23</v>
      </c>
      <c r="G1455" s="30">
        <v>117</v>
      </c>
      <c r="H1455" s="30">
        <v>43</v>
      </c>
      <c r="I1455" s="9" t="s">
        <v>2333</v>
      </c>
      <c r="J1455" s="9" t="s">
        <v>2334</v>
      </c>
      <c r="K1455" s="9" t="s">
        <v>236</v>
      </c>
      <c r="L1455" s="9"/>
      <c r="M1455" s="9"/>
      <c r="N1455" s="9"/>
      <c r="O1455" s="9"/>
      <c r="P1455" s="9"/>
      <c r="Q1455" s="9"/>
      <c r="R1455" s="9"/>
      <c r="S1455" s="9"/>
      <c r="T1455" s="9"/>
      <c r="U1455" s="51"/>
      <c r="V1455" s="9"/>
      <c r="W1455" s="9"/>
      <c r="X1455" s="68" t="s">
        <v>1973</v>
      </c>
      <c r="Y1455" s="62"/>
    </row>
    <row r="1456" s="46" customFormat="1" ht="15" spans="1:25">
      <c r="A1456" s="51">
        <v>1449</v>
      </c>
      <c r="B1456" s="30" t="s">
        <v>1967</v>
      </c>
      <c r="C1456" s="30" t="s">
        <v>2280</v>
      </c>
      <c r="D1456" s="30" t="s">
        <v>2325</v>
      </c>
      <c r="E1456" s="30" t="s">
        <v>2335</v>
      </c>
      <c r="F1456" s="30">
        <v>15</v>
      </c>
      <c r="G1456" s="30">
        <v>94</v>
      </c>
      <c r="H1456" s="30">
        <v>33</v>
      </c>
      <c r="I1456" s="9" t="s">
        <v>2336</v>
      </c>
      <c r="J1456" s="9" t="s">
        <v>2337</v>
      </c>
      <c r="K1456" s="9" t="s">
        <v>236</v>
      </c>
      <c r="L1456" s="9"/>
      <c r="M1456" s="9"/>
      <c r="N1456" s="9"/>
      <c r="O1456" s="9"/>
      <c r="P1456" s="9"/>
      <c r="Q1456" s="9"/>
      <c r="R1456" s="9"/>
      <c r="S1456" s="9"/>
      <c r="T1456" s="9"/>
      <c r="U1456" s="51"/>
      <c r="V1456" s="9"/>
      <c r="W1456" s="9"/>
      <c r="X1456" s="68" t="s">
        <v>1973</v>
      </c>
      <c r="Y1456" s="62"/>
    </row>
    <row r="1457" s="46" customFormat="1" ht="15" spans="1:25">
      <c r="A1457" s="51">
        <v>1450</v>
      </c>
      <c r="B1457" s="30" t="s">
        <v>1967</v>
      </c>
      <c r="C1457" s="30" t="s">
        <v>2280</v>
      </c>
      <c r="D1457" s="30" t="s">
        <v>2325</v>
      </c>
      <c r="E1457" s="30" t="s">
        <v>2338</v>
      </c>
      <c r="F1457" s="30">
        <v>26</v>
      </c>
      <c r="G1457" s="30">
        <v>179</v>
      </c>
      <c r="H1457" s="30">
        <v>95</v>
      </c>
      <c r="I1457" s="9" t="s">
        <v>2339</v>
      </c>
      <c r="J1457" s="9" t="s">
        <v>2340</v>
      </c>
      <c r="K1457" s="9" t="s">
        <v>236</v>
      </c>
      <c r="L1457" s="9"/>
      <c r="M1457" s="9"/>
      <c r="N1457" s="9"/>
      <c r="O1457" s="9"/>
      <c r="P1457" s="9"/>
      <c r="Q1457" s="9"/>
      <c r="R1457" s="9"/>
      <c r="S1457" s="9"/>
      <c r="T1457" s="9"/>
      <c r="U1457" s="51"/>
      <c r="V1457" s="9"/>
      <c r="W1457" s="9"/>
      <c r="X1457" s="68" t="s">
        <v>1973</v>
      </c>
      <c r="Y1457" s="62"/>
    </row>
    <row r="1458" s="46" customFormat="1" ht="15" spans="1:25">
      <c r="A1458" s="51">
        <v>1451</v>
      </c>
      <c r="B1458" s="30" t="s">
        <v>1967</v>
      </c>
      <c r="C1458" s="30" t="s">
        <v>2280</v>
      </c>
      <c r="D1458" s="30" t="s">
        <v>2325</v>
      </c>
      <c r="E1458" s="30" t="s">
        <v>2341</v>
      </c>
      <c r="F1458" s="30">
        <v>32</v>
      </c>
      <c r="G1458" s="30">
        <v>196</v>
      </c>
      <c r="H1458" s="30">
        <v>162</v>
      </c>
      <c r="I1458" s="9" t="s">
        <v>2342</v>
      </c>
      <c r="J1458" s="9" t="s">
        <v>2343</v>
      </c>
      <c r="K1458" s="9" t="s">
        <v>158</v>
      </c>
      <c r="L1458" s="9"/>
      <c r="M1458" s="9"/>
      <c r="N1458" s="9"/>
      <c r="O1458" s="9"/>
      <c r="P1458" s="9"/>
      <c r="Q1458" s="9"/>
      <c r="R1458" s="9"/>
      <c r="S1458" s="9"/>
      <c r="T1458" s="9"/>
      <c r="U1458" s="51"/>
      <c r="V1458" s="9"/>
      <c r="W1458" s="9"/>
      <c r="X1458" s="68" t="s">
        <v>1973</v>
      </c>
      <c r="Y1458" s="62"/>
    </row>
    <row r="1459" s="46" customFormat="1" ht="15" spans="1:25">
      <c r="A1459" s="51">
        <v>1452</v>
      </c>
      <c r="B1459" s="30" t="s">
        <v>1967</v>
      </c>
      <c r="C1459" s="30" t="s">
        <v>2280</v>
      </c>
      <c r="D1459" s="30" t="s">
        <v>2325</v>
      </c>
      <c r="E1459" s="30" t="s">
        <v>2344</v>
      </c>
      <c r="F1459" s="30">
        <v>59</v>
      </c>
      <c r="G1459" s="30">
        <v>338</v>
      </c>
      <c r="H1459" s="30">
        <v>91</v>
      </c>
      <c r="I1459" s="9" t="s">
        <v>2345</v>
      </c>
      <c r="J1459" s="9" t="s">
        <v>2346</v>
      </c>
      <c r="K1459" s="9" t="s">
        <v>236</v>
      </c>
      <c r="L1459" s="9"/>
      <c r="M1459" s="9"/>
      <c r="N1459" s="9"/>
      <c r="O1459" s="9"/>
      <c r="P1459" s="9"/>
      <c r="Q1459" s="9"/>
      <c r="R1459" s="9"/>
      <c r="S1459" s="9"/>
      <c r="T1459" s="9"/>
      <c r="U1459" s="51"/>
      <c r="V1459" s="9"/>
      <c r="W1459" s="9"/>
      <c r="X1459" s="68" t="s">
        <v>1973</v>
      </c>
      <c r="Y1459" s="62"/>
    </row>
    <row r="1460" s="46" customFormat="1" ht="15" spans="1:25">
      <c r="A1460" s="51">
        <v>1453</v>
      </c>
      <c r="B1460" s="30" t="s">
        <v>1967</v>
      </c>
      <c r="C1460" s="30" t="s">
        <v>2280</v>
      </c>
      <c r="D1460" s="30" t="s">
        <v>2347</v>
      </c>
      <c r="E1460" s="30" t="s">
        <v>2348</v>
      </c>
      <c r="F1460" s="30">
        <v>51</v>
      </c>
      <c r="G1460" s="30">
        <v>266</v>
      </c>
      <c r="H1460" s="30">
        <v>150</v>
      </c>
      <c r="I1460" s="9" t="s">
        <v>2349</v>
      </c>
      <c r="J1460" s="9" t="s">
        <v>2350</v>
      </c>
      <c r="K1460" s="9" t="s">
        <v>158</v>
      </c>
      <c r="L1460" s="9"/>
      <c r="M1460" s="9"/>
      <c r="N1460" s="9"/>
      <c r="O1460" s="9"/>
      <c r="P1460" s="9"/>
      <c r="Q1460" s="9"/>
      <c r="R1460" s="9"/>
      <c r="S1460" s="9"/>
      <c r="T1460" s="9"/>
      <c r="U1460" s="51"/>
      <c r="V1460" s="9"/>
      <c r="W1460" s="9"/>
      <c r="X1460" s="68" t="s">
        <v>1973</v>
      </c>
      <c r="Y1460" s="62"/>
    </row>
    <row r="1461" s="46" customFormat="1" ht="15" spans="1:25">
      <c r="A1461" s="51">
        <v>1454</v>
      </c>
      <c r="B1461" s="30" t="s">
        <v>1967</v>
      </c>
      <c r="C1461" s="30" t="s">
        <v>2280</v>
      </c>
      <c r="D1461" s="30" t="s">
        <v>2347</v>
      </c>
      <c r="E1461" s="30" t="s">
        <v>2351</v>
      </c>
      <c r="F1461" s="30">
        <v>35</v>
      </c>
      <c r="G1461" s="30">
        <v>206</v>
      </c>
      <c r="H1461" s="30">
        <v>100</v>
      </c>
      <c r="I1461" s="9" t="s">
        <v>2352</v>
      </c>
      <c r="J1461" s="9" t="s">
        <v>2353</v>
      </c>
      <c r="K1461" s="9" t="s">
        <v>158</v>
      </c>
      <c r="L1461" s="9"/>
      <c r="M1461" s="9"/>
      <c r="N1461" s="9"/>
      <c r="O1461" s="9"/>
      <c r="P1461" s="9"/>
      <c r="Q1461" s="9"/>
      <c r="R1461" s="9"/>
      <c r="S1461" s="9"/>
      <c r="T1461" s="9"/>
      <c r="U1461" s="51"/>
      <c r="V1461" s="9"/>
      <c r="W1461" s="9"/>
      <c r="X1461" s="68" t="s">
        <v>1973</v>
      </c>
      <c r="Y1461" s="62"/>
    </row>
    <row r="1462" s="46" customFormat="1" ht="15" spans="1:25">
      <c r="A1462" s="51">
        <v>1455</v>
      </c>
      <c r="B1462" s="30" t="s">
        <v>1967</v>
      </c>
      <c r="C1462" s="30" t="s">
        <v>2280</v>
      </c>
      <c r="D1462" s="30" t="s">
        <v>2347</v>
      </c>
      <c r="E1462" s="30" t="s">
        <v>2354</v>
      </c>
      <c r="F1462" s="30">
        <v>66</v>
      </c>
      <c r="G1462" s="30">
        <v>448</v>
      </c>
      <c r="H1462" s="30">
        <v>30</v>
      </c>
      <c r="I1462" s="9" t="s">
        <v>2355</v>
      </c>
      <c r="J1462" s="9" t="s">
        <v>2356</v>
      </c>
      <c r="K1462" s="9" t="s">
        <v>236</v>
      </c>
      <c r="L1462" s="9"/>
      <c r="M1462" s="9"/>
      <c r="N1462" s="9"/>
      <c r="O1462" s="9"/>
      <c r="P1462" s="9"/>
      <c r="Q1462" s="9"/>
      <c r="R1462" s="9"/>
      <c r="S1462" s="9"/>
      <c r="T1462" s="9"/>
      <c r="U1462" s="51"/>
      <c r="V1462" s="9"/>
      <c r="W1462" s="9"/>
      <c r="X1462" s="68" t="s">
        <v>1973</v>
      </c>
      <c r="Y1462" s="62"/>
    </row>
    <row r="1463" s="46" customFormat="1" ht="15" spans="1:25">
      <c r="A1463" s="51">
        <v>1456</v>
      </c>
      <c r="B1463" s="30" t="s">
        <v>1967</v>
      </c>
      <c r="C1463" s="30" t="s">
        <v>2280</v>
      </c>
      <c r="D1463" s="30" t="s">
        <v>2357</v>
      </c>
      <c r="E1463" s="30" t="s">
        <v>2358</v>
      </c>
      <c r="F1463" s="30">
        <v>49</v>
      </c>
      <c r="G1463" s="30">
        <v>251</v>
      </c>
      <c r="H1463" s="30">
        <v>201</v>
      </c>
      <c r="I1463" s="9" t="s">
        <v>2359</v>
      </c>
      <c r="J1463" s="9" t="s">
        <v>2360</v>
      </c>
      <c r="K1463" s="9" t="s">
        <v>158</v>
      </c>
      <c r="L1463" s="9"/>
      <c r="M1463" s="9"/>
      <c r="N1463" s="9"/>
      <c r="O1463" s="9"/>
      <c r="P1463" s="9"/>
      <c r="Q1463" s="9"/>
      <c r="R1463" s="9"/>
      <c r="S1463" s="9"/>
      <c r="T1463" s="9"/>
      <c r="U1463" s="51"/>
      <c r="V1463" s="9"/>
      <c r="W1463" s="9"/>
      <c r="X1463" s="68" t="s">
        <v>1973</v>
      </c>
      <c r="Y1463" s="62"/>
    </row>
    <row r="1464" s="46" customFormat="1" ht="15" spans="1:25">
      <c r="A1464" s="51">
        <v>1457</v>
      </c>
      <c r="B1464" s="30" t="s">
        <v>1967</v>
      </c>
      <c r="C1464" s="30" t="s">
        <v>2280</v>
      </c>
      <c r="D1464" s="30" t="s">
        <v>2357</v>
      </c>
      <c r="E1464" s="30" t="s">
        <v>2361</v>
      </c>
      <c r="F1464" s="30">
        <v>22</v>
      </c>
      <c r="G1464" s="30">
        <v>109</v>
      </c>
      <c r="H1464" s="30">
        <v>99</v>
      </c>
      <c r="I1464" s="9" t="s">
        <v>2362</v>
      </c>
      <c r="J1464" s="9" t="s">
        <v>2363</v>
      </c>
      <c r="K1464" s="9" t="s">
        <v>236</v>
      </c>
      <c r="L1464" s="9"/>
      <c r="M1464" s="9"/>
      <c r="N1464" s="9"/>
      <c r="O1464" s="9"/>
      <c r="P1464" s="9"/>
      <c r="Q1464" s="9"/>
      <c r="R1464" s="9"/>
      <c r="S1464" s="9"/>
      <c r="T1464" s="9"/>
      <c r="U1464" s="51"/>
      <c r="V1464" s="9"/>
      <c r="W1464" s="9"/>
      <c r="X1464" s="68" t="s">
        <v>1973</v>
      </c>
      <c r="Y1464" s="62"/>
    </row>
    <row r="1465" s="46" customFormat="1" ht="15" spans="1:25">
      <c r="A1465" s="51">
        <v>1458</v>
      </c>
      <c r="B1465" s="30" t="s">
        <v>1967</v>
      </c>
      <c r="C1465" s="30" t="s">
        <v>2280</v>
      </c>
      <c r="D1465" s="30" t="s">
        <v>2357</v>
      </c>
      <c r="E1465" s="30" t="s">
        <v>2364</v>
      </c>
      <c r="F1465" s="30">
        <v>44</v>
      </c>
      <c r="G1465" s="30">
        <v>261</v>
      </c>
      <c r="H1465" s="30">
        <v>201</v>
      </c>
      <c r="I1465" s="9" t="s">
        <v>2365</v>
      </c>
      <c r="J1465" s="9" t="s">
        <v>2366</v>
      </c>
      <c r="K1465" s="9" t="s">
        <v>158</v>
      </c>
      <c r="L1465" s="9"/>
      <c r="M1465" s="9"/>
      <c r="N1465" s="9"/>
      <c r="O1465" s="9"/>
      <c r="P1465" s="9"/>
      <c r="Q1465" s="9"/>
      <c r="R1465" s="9"/>
      <c r="S1465" s="9"/>
      <c r="T1465" s="9"/>
      <c r="U1465" s="51"/>
      <c r="V1465" s="9"/>
      <c r="W1465" s="9"/>
      <c r="X1465" s="68" t="s">
        <v>1973</v>
      </c>
      <c r="Y1465" s="62"/>
    </row>
    <row r="1466" s="46" customFormat="1" ht="15" spans="1:25">
      <c r="A1466" s="51">
        <v>1459</v>
      </c>
      <c r="B1466" s="30" t="s">
        <v>1967</v>
      </c>
      <c r="C1466" s="30" t="s">
        <v>2280</v>
      </c>
      <c r="D1466" s="30" t="s">
        <v>2367</v>
      </c>
      <c r="E1466" s="30" t="s">
        <v>2368</v>
      </c>
      <c r="F1466" s="30">
        <v>72</v>
      </c>
      <c r="G1466" s="30">
        <v>393</v>
      </c>
      <c r="H1466" s="30">
        <v>120</v>
      </c>
      <c r="I1466" s="9" t="s">
        <v>2369</v>
      </c>
      <c r="J1466" s="9" t="s">
        <v>2370</v>
      </c>
      <c r="K1466" s="9" t="s">
        <v>158</v>
      </c>
      <c r="L1466" s="9"/>
      <c r="M1466" s="9"/>
      <c r="N1466" s="9"/>
      <c r="O1466" s="9"/>
      <c r="P1466" s="9"/>
      <c r="Q1466" s="9"/>
      <c r="R1466" s="9"/>
      <c r="S1466" s="9"/>
      <c r="T1466" s="9"/>
      <c r="U1466" s="51"/>
      <c r="V1466" s="9"/>
      <c r="W1466" s="9"/>
      <c r="X1466" s="68" t="s">
        <v>1973</v>
      </c>
      <c r="Y1466" s="62"/>
    </row>
    <row r="1467" s="46" customFormat="1" ht="15" spans="1:25">
      <c r="A1467" s="51">
        <v>1460</v>
      </c>
      <c r="B1467" s="30" t="s">
        <v>1967</v>
      </c>
      <c r="C1467" s="30" t="s">
        <v>2280</v>
      </c>
      <c r="D1467" s="30" t="s">
        <v>2367</v>
      </c>
      <c r="E1467" s="30" t="s">
        <v>1992</v>
      </c>
      <c r="F1467" s="30">
        <v>27</v>
      </c>
      <c r="G1467" s="30">
        <v>128</v>
      </c>
      <c r="H1467" s="30">
        <v>45</v>
      </c>
      <c r="I1467" s="9" t="s">
        <v>2371</v>
      </c>
      <c r="J1467" s="9" t="s">
        <v>2372</v>
      </c>
      <c r="K1467" s="9" t="s">
        <v>236</v>
      </c>
      <c r="L1467" s="9"/>
      <c r="M1467" s="9"/>
      <c r="N1467" s="9"/>
      <c r="O1467" s="9"/>
      <c r="P1467" s="9"/>
      <c r="Q1467" s="9"/>
      <c r="R1467" s="9"/>
      <c r="S1467" s="9"/>
      <c r="T1467" s="9"/>
      <c r="U1467" s="51"/>
      <c r="V1467" s="9"/>
      <c r="W1467" s="9"/>
      <c r="X1467" s="68" t="s">
        <v>1973</v>
      </c>
      <c r="Y1467" s="62"/>
    </row>
    <row r="1468" s="46" customFormat="1" ht="15" spans="1:25">
      <c r="A1468" s="51">
        <v>1461</v>
      </c>
      <c r="B1468" s="30" t="s">
        <v>1967</v>
      </c>
      <c r="C1468" s="30" t="s">
        <v>2280</v>
      </c>
      <c r="D1468" s="30" t="s">
        <v>2367</v>
      </c>
      <c r="E1468" s="30" t="s">
        <v>2373</v>
      </c>
      <c r="F1468" s="30">
        <v>44</v>
      </c>
      <c r="G1468" s="30">
        <v>276</v>
      </c>
      <c r="H1468" s="30">
        <v>72</v>
      </c>
      <c r="I1468" s="9" t="s">
        <v>2374</v>
      </c>
      <c r="J1468" s="9" t="s">
        <v>2375</v>
      </c>
      <c r="K1468" s="9" t="s">
        <v>236</v>
      </c>
      <c r="L1468" s="9"/>
      <c r="M1468" s="9"/>
      <c r="N1468" s="9"/>
      <c r="O1468" s="9"/>
      <c r="P1468" s="9"/>
      <c r="Q1468" s="9"/>
      <c r="R1468" s="9"/>
      <c r="S1468" s="9"/>
      <c r="T1468" s="9"/>
      <c r="U1468" s="51"/>
      <c r="V1468" s="9"/>
      <c r="W1468" s="9"/>
      <c r="X1468" s="68" t="s">
        <v>1973</v>
      </c>
      <c r="Y1468" s="62"/>
    </row>
    <row r="1469" s="46" customFormat="1" ht="15" spans="1:25">
      <c r="A1469" s="51">
        <v>1462</v>
      </c>
      <c r="B1469" s="30" t="s">
        <v>1967</v>
      </c>
      <c r="C1469" s="30" t="s">
        <v>2280</v>
      </c>
      <c r="D1469" s="30" t="s">
        <v>2367</v>
      </c>
      <c r="E1469" s="30" t="s">
        <v>2376</v>
      </c>
      <c r="F1469" s="30">
        <v>52</v>
      </c>
      <c r="G1469" s="30">
        <v>240</v>
      </c>
      <c r="H1469" s="30">
        <v>150</v>
      </c>
      <c r="I1469" s="9" t="s">
        <v>2377</v>
      </c>
      <c r="J1469" s="9" t="s">
        <v>2378</v>
      </c>
      <c r="K1469" s="9" t="s">
        <v>158</v>
      </c>
      <c r="L1469" s="9"/>
      <c r="M1469" s="9"/>
      <c r="N1469" s="9"/>
      <c r="O1469" s="9"/>
      <c r="P1469" s="9"/>
      <c r="Q1469" s="9"/>
      <c r="R1469" s="9"/>
      <c r="S1469" s="9"/>
      <c r="T1469" s="9"/>
      <c r="U1469" s="51"/>
      <c r="V1469" s="9"/>
      <c r="W1469" s="9"/>
      <c r="X1469" s="68" t="s">
        <v>1973</v>
      </c>
      <c r="Y1469" s="62"/>
    </row>
    <row r="1470" s="46" customFormat="1" ht="15" spans="1:25">
      <c r="A1470" s="51">
        <v>1463</v>
      </c>
      <c r="B1470" s="30" t="s">
        <v>1967</v>
      </c>
      <c r="C1470" s="30" t="s">
        <v>2280</v>
      </c>
      <c r="D1470" s="30" t="s">
        <v>2367</v>
      </c>
      <c r="E1470" s="30" t="s">
        <v>2379</v>
      </c>
      <c r="F1470" s="30">
        <v>11</v>
      </c>
      <c r="G1470" s="30">
        <v>105</v>
      </c>
      <c r="H1470" s="30">
        <v>55</v>
      </c>
      <c r="I1470" s="9" t="s">
        <v>2380</v>
      </c>
      <c r="J1470" s="9" t="s">
        <v>2381</v>
      </c>
      <c r="K1470" s="9" t="s">
        <v>236</v>
      </c>
      <c r="L1470" s="9"/>
      <c r="M1470" s="9"/>
      <c r="N1470" s="9"/>
      <c r="O1470" s="9"/>
      <c r="P1470" s="9"/>
      <c r="Q1470" s="9"/>
      <c r="R1470" s="9"/>
      <c r="S1470" s="9"/>
      <c r="T1470" s="9"/>
      <c r="U1470" s="51"/>
      <c r="V1470" s="9"/>
      <c r="W1470" s="9"/>
      <c r="X1470" s="68" t="s">
        <v>1973</v>
      </c>
      <c r="Y1470" s="62"/>
    </row>
    <row r="1471" s="46" customFormat="1" ht="15" spans="1:25">
      <c r="A1471" s="51">
        <v>1464</v>
      </c>
      <c r="B1471" s="30" t="s">
        <v>1967</v>
      </c>
      <c r="C1471" s="30" t="s">
        <v>2280</v>
      </c>
      <c r="D1471" s="30" t="s">
        <v>2367</v>
      </c>
      <c r="E1471" s="30" t="s">
        <v>2382</v>
      </c>
      <c r="F1471" s="30">
        <v>23</v>
      </c>
      <c r="G1471" s="30">
        <v>112</v>
      </c>
      <c r="H1471" s="30">
        <v>45</v>
      </c>
      <c r="I1471" s="9" t="s">
        <v>2383</v>
      </c>
      <c r="J1471" s="9" t="s">
        <v>2384</v>
      </c>
      <c r="K1471" s="9" t="s">
        <v>236</v>
      </c>
      <c r="L1471" s="9"/>
      <c r="M1471" s="9"/>
      <c r="N1471" s="9"/>
      <c r="O1471" s="9"/>
      <c r="P1471" s="9"/>
      <c r="Q1471" s="9"/>
      <c r="R1471" s="9"/>
      <c r="S1471" s="9"/>
      <c r="T1471" s="9"/>
      <c r="U1471" s="51"/>
      <c r="V1471" s="9"/>
      <c r="W1471" s="9"/>
      <c r="X1471" s="68" t="s">
        <v>1973</v>
      </c>
      <c r="Y1471" s="62"/>
    </row>
    <row r="1472" s="46" customFormat="1" ht="15" spans="1:25">
      <c r="A1472" s="51">
        <v>1465</v>
      </c>
      <c r="B1472" s="30" t="s">
        <v>1967</v>
      </c>
      <c r="C1472" s="30" t="s">
        <v>2280</v>
      </c>
      <c r="D1472" s="30" t="s">
        <v>2385</v>
      </c>
      <c r="E1472" s="30" t="s">
        <v>2386</v>
      </c>
      <c r="F1472" s="30">
        <v>41</v>
      </c>
      <c r="G1472" s="30">
        <v>221</v>
      </c>
      <c r="H1472" s="30">
        <v>92</v>
      </c>
      <c r="I1472" s="9" t="s">
        <v>2387</v>
      </c>
      <c r="J1472" s="9" t="s">
        <v>2388</v>
      </c>
      <c r="K1472" s="9" t="s">
        <v>236</v>
      </c>
      <c r="L1472" s="9"/>
      <c r="M1472" s="9"/>
      <c r="N1472" s="9"/>
      <c r="O1472" s="9"/>
      <c r="P1472" s="9"/>
      <c r="Q1472" s="9"/>
      <c r="R1472" s="9"/>
      <c r="S1472" s="9"/>
      <c r="T1472" s="9"/>
      <c r="U1472" s="51"/>
      <c r="V1472" s="9"/>
      <c r="W1472" s="9"/>
      <c r="X1472" s="68" t="s">
        <v>1973</v>
      </c>
      <c r="Y1472" s="62"/>
    </row>
    <row r="1473" s="46" customFormat="1" ht="15" spans="1:25">
      <c r="A1473" s="51">
        <v>1466</v>
      </c>
      <c r="B1473" s="30" t="s">
        <v>1967</v>
      </c>
      <c r="C1473" s="30" t="s">
        <v>2280</v>
      </c>
      <c r="D1473" s="30" t="s">
        <v>2389</v>
      </c>
      <c r="E1473" s="30" t="s">
        <v>2390</v>
      </c>
      <c r="F1473" s="30">
        <v>25</v>
      </c>
      <c r="G1473" s="30">
        <v>140</v>
      </c>
      <c r="H1473" s="30">
        <v>50</v>
      </c>
      <c r="I1473" s="9" t="s">
        <v>2391</v>
      </c>
      <c r="J1473" s="9" t="s">
        <v>2392</v>
      </c>
      <c r="K1473" s="9" t="s">
        <v>236</v>
      </c>
      <c r="L1473" s="9"/>
      <c r="M1473" s="9"/>
      <c r="N1473" s="9"/>
      <c r="O1473" s="9"/>
      <c r="P1473" s="9"/>
      <c r="Q1473" s="9"/>
      <c r="R1473" s="9"/>
      <c r="S1473" s="9"/>
      <c r="T1473" s="9"/>
      <c r="U1473" s="51"/>
      <c r="V1473" s="9"/>
      <c r="W1473" s="9"/>
      <c r="X1473" s="68" t="s">
        <v>1973</v>
      </c>
      <c r="Y1473" s="62"/>
    </row>
    <row r="1474" s="46" customFormat="1" ht="15" spans="1:25">
      <c r="A1474" s="51">
        <v>1467</v>
      </c>
      <c r="B1474" s="30" t="s">
        <v>1967</v>
      </c>
      <c r="C1474" s="30" t="s">
        <v>2280</v>
      </c>
      <c r="D1474" s="30" t="s">
        <v>2389</v>
      </c>
      <c r="E1474" s="30" t="s">
        <v>2393</v>
      </c>
      <c r="F1474" s="30">
        <v>25</v>
      </c>
      <c r="G1474" s="30">
        <v>151</v>
      </c>
      <c r="H1474" s="30">
        <v>73</v>
      </c>
      <c r="I1474" s="9" t="s">
        <v>2394</v>
      </c>
      <c r="J1474" s="9" t="s">
        <v>2395</v>
      </c>
      <c r="K1474" s="9" t="s">
        <v>236</v>
      </c>
      <c r="L1474" s="9"/>
      <c r="M1474" s="9"/>
      <c r="N1474" s="9"/>
      <c r="O1474" s="9"/>
      <c r="P1474" s="9"/>
      <c r="Q1474" s="9"/>
      <c r="R1474" s="9"/>
      <c r="S1474" s="9"/>
      <c r="T1474" s="9"/>
      <c r="U1474" s="51"/>
      <c r="V1474" s="9"/>
      <c r="W1474" s="9"/>
      <c r="X1474" s="68" t="s">
        <v>1973</v>
      </c>
      <c r="Y1474" s="62"/>
    </row>
    <row r="1475" s="46" customFormat="1" ht="15" spans="1:25">
      <c r="A1475" s="51">
        <v>1468</v>
      </c>
      <c r="B1475" s="30" t="s">
        <v>1967</v>
      </c>
      <c r="C1475" s="30" t="s">
        <v>2280</v>
      </c>
      <c r="D1475" s="30" t="s">
        <v>2389</v>
      </c>
      <c r="E1475" s="30" t="s">
        <v>2396</v>
      </c>
      <c r="F1475" s="30">
        <v>13</v>
      </c>
      <c r="G1475" s="30">
        <v>60</v>
      </c>
      <c r="H1475" s="30">
        <v>33</v>
      </c>
      <c r="I1475" s="9" t="s">
        <v>2397</v>
      </c>
      <c r="J1475" s="9" t="s">
        <v>2398</v>
      </c>
      <c r="K1475" s="9" t="s">
        <v>236</v>
      </c>
      <c r="L1475" s="9"/>
      <c r="M1475" s="9"/>
      <c r="N1475" s="9"/>
      <c r="O1475" s="9"/>
      <c r="P1475" s="9"/>
      <c r="Q1475" s="9"/>
      <c r="R1475" s="9"/>
      <c r="S1475" s="9"/>
      <c r="T1475" s="9"/>
      <c r="U1475" s="51"/>
      <c r="V1475" s="9"/>
      <c r="W1475" s="9"/>
      <c r="X1475" s="68" t="s">
        <v>1973</v>
      </c>
      <c r="Y1475" s="62"/>
    </row>
    <row r="1476" s="46" customFormat="1" ht="15" spans="1:25">
      <c r="A1476" s="51">
        <v>1469</v>
      </c>
      <c r="B1476" s="30" t="s">
        <v>1967</v>
      </c>
      <c r="C1476" s="30" t="s">
        <v>2280</v>
      </c>
      <c r="D1476" s="30" t="s">
        <v>2389</v>
      </c>
      <c r="E1476" s="30" t="s">
        <v>2399</v>
      </c>
      <c r="F1476" s="30">
        <v>16</v>
      </c>
      <c r="G1476" s="30">
        <v>96</v>
      </c>
      <c r="H1476" s="30">
        <v>73</v>
      </c>
      <c r="I1476" s="9" t="s">
        <v>2400</v>
      </c>
      <c r="J1476" s="9" t="s">
        <v>2401</v>
      </c>
      <c r="K1476" s="9" t="s">
        <v>236</v>
      </c>
      <c r="L1476" s="9"/>
      <c r="M1476" s="9"/>
      <c r="N1476" s="9"/>
      <c r="O1476" s="9"/>
      <c r="P1476" s="9"/>
      <c r="Q1476" s="9"/>
      <c r="R1476" s="9"/>
      <c r="S1476" s="9"/>
      <c r="T1476" s="9"/>
      <c r="U1476" s="51"/>
      <c r="V1476" s="9"/>
      <c r="W1476" s="9"/>
      <c r="X1476" s="68" t="s">
        <v>1973</v>
      </c>
      <c r="Y1476" s="62"/>
    </row>
    <row r="1477" s="46" customFormat="1" ht="15" spans="1:25">
      <c r="A1477" s="51">
        <v>1470</v>
      </c>
      <c r="B1477" s="30" t="s">
        <v>1967</v>
      </c>
      <c r="C1477" s="30" t="s">
        <v>2402</v>
      </c>
      <c r="D1477" s="30" t="s">
        <v>2403</v>
      </c>
      <c r="E1477" s="30" t="s">
        <v>2404</v>
      </c>
      <c r="F1477" s="30">
        <v>230</v>
      </c>
      <c r="G1477" s="30">
        <v>1550</v>
      </c>
      <c r="H1477" s="30">
        <v>160</v>
      </c>
      <c r="I1477" s="9" t="s">
        <v>2405</v>
      </c>
      <c r="J1477" s="9" t="s">
        <v>2406</v>
      </c>
      <c r="K1477" s="9" t="s">
        <v>158</v>
      </c>
      <c r="L1477" s="9"/>
      <c r="M1477" s="9"/>
      <c r="N1477" s="9"/>
      <c r="O1477" s="9"/>
      <c r="P1477" s="9"/>
      <c r="Q1477" s="9"/>
      <c r="R1477" s="9"/>
      <c r="S1477" s="9"/>
      <c r="T1477" s="9"/>
      <c r="U1477" s="51"/>
      <c r="V1477" s="9"/>
      <c r="W1477" s="9"/>
      <c r="X1477" s="68" t="s">
        <v>1973</v>
      </c>
      <c r="Y1477" s="62"/>
    </row>
    <row r="1478" s="46" customFormat="1" ht="15" spans="1:25">
      <c r="A1478" s="51">
        <v>1471</v>
      </c>
      <c r="B1478" s="30" t="s">
        <v>1967</v>
      </c>
      <c r="C1478" s="30" t="s">
        <v>2402</v>
      </c>
      <c r="D1478" s="30" t="s">
        <v>2407</v>
      </c>
      <c r="E1478" s="30" t="s">
        <v>2408</v>
      </c>
      <c r="F1478" s="30">
        <v>52</v>
      </c>
      <c r="G1478" s="30">
        <v>282</v>
      </c>
      <c r="H1478" s="30">
        <v>50</v>
      </c>
      <c r="I1478" s="9" t="s">
        <v>2409</v>
      </c>
      <c r="J1478" s="9" t="s">
        <v>2410</v>
      </c>
      <c r="K1478" s="9" t="s">
        <v>236</v>
      </c>
      <c r="L1478" s="9"/>
      <c r="M1478" s="9"/>
      <c r="N1478" s="9"/>
      <c r="O1478" s="9"/>
      <c r="P1478" s="9"/>
      <c r="Q1478" s="9"/>
      <c r="R1478" s="9"/>
      <c r="S1478" s="9"/>
      <c r="T1478" s="9"/>
      <c r="U1478" s="51"/>
      <c r="V1478" s="9"/>
      <c r="W1478" s="9"/>
      <c r="X1478" s="68" t="s">
        <v>1973</v>
      </c>
      <c r="Y1478" s="62"/>
    </row>
    <row r="1479" s="46" customFormat="1" ht="15" spans="1:25">
      <c r="A1479" s="51">
        <v>1472</v>
      </c>
      <c r="B1479" s="30" t="s">
        <v>1967</v>
      </c>
      <c r="C1479" s="30" t="s">
        <v>2402</v>
      </c>
      <c r="D1479" s="30" t="s">
        <v>2411</v>
      </c>
      <c r="E1479" s="30" t="s">
        <v>2412</v>
      </c>
      <c r="F1479" s="30">
        <v>30</v>
      </c>
      <c r="G1479" s="30">
        <v>234</v>
      </c>
      <c r="H1479" s="30">
        <v>40</v>
      </c>
      <c r="I1479" s="9" t="s">
        <v>2413</v>
      </c>
      <c r="J1479" s="9" t="s">
        <v>2414</v>
      </c>
      <c r="K1479" s="9" t="s">
        <v>236</v>
      </c>
      <c r="L1479" s="9"/>
      <c r="M1479" s="9"/>
      <c r="N1479" s="9"/>
      <c r="O1479" s="9"/>
      <c r="P1479" s="9"/>
      <c r="Q1479" s="9"/>
      <c r="R1479" s="9"/>
      <c r="S1479" s="9"/>
      <c r="T1479" s="9"/>
      <c r="U1479" s="51"/>
      <c r="V1479" s="9"/>
      <c r="W1479" s="9"/>
      <c r="X1479" s="68" t="s">
        <v>1973</v>
      </c>
      <c r="Y1479" s="62"/>
    </row>
    <row r="1480" s="46" customFormat="1" ht="15" spans="1:25">
      <c r="A1480" s="51">
        <v>1473</v>
      </c>
      <c r="B1480" s="30" t="s">
        <v>1967</v>
      </c>
      <c r="C1480" s="30" t="s">
        <v>2402</v>
      </c>
      <c r="D1480" s="30" t="s">
        <v>2415</v>
      </c>
      <c r="E1480" s="30" t="s">
        <v>2416</v>
      </c>
      <c r="F1480" s="30">
        <v>105</v>
      </c>
      <c r="G1480" s="30">
        <v>440</v>
      </c>
      <c r="H1480" s="30">
        <v>150</v>
      </c>
      <c r="I1480" s="9" t="s">
        <v>2417</v>
      </c>
      <c r="J1480" s="9" t="s">
        <v>2418</v>
      </c>
      <c r="K1480" s="9" t="s">
        <v>158</v>
      </c>
      <c r="L1480" s="9"/>
      <c r="M1480" s="9"/>
      <c r="N1480" s="9"/>
      <c r="O1480" s="9"/>
      <c r="P1480" s="9"/>
      <c r="Q1480" s="9"/>
      <c r="R1480" s="9"/>
      <c r="S1480" s="9"/>
      <c r="T1480" s="9"/>
      <c r="U1480" s="51"/>
      <c r="V1480" s="9"/>
      <c r="W1480" s="9"/>
      <c r="X1480" s="68" t="s">
        <v>1973</v>
      </c>
      <c r="Y1480" s="62"/>
    </row>
    <row r="1481" s="46" customFormat="1" ht="15" spans="1:25">
      <c r="A1481" s="51">
        <v>1474</v>
      </c>
      <c r="B1481" s="30" t="s">
        <v>1967</v>
      </c>
      <c r="C1481" s="30" t="s">
        <v>2402</v>
      </c>
      <c r="D1481" s="30" t="s">
        <v>2415</v>
      </c>
      <c r="E1481" s="30" t="s">
        <v>2419</v>
      </c>
      <c r="F1481" s="30">
        <v>140</v>
      </c>
      <c r="G1481" s="30">
        <v>600</v>
      </c>
      <c r="H1481" s="30">
        <v>200</v>
      </c>
      <c r="I1481" s="9" t="s">
        <v>2420</v>
      </c>
      <c r="J1481" s="9" t="s">
        <v>2421</v>
      </c>
      <c r="K1481" s="9" t="s">
        <v>158</v>
      </c>
      <c r="L1481" s="9"/>
      <c r="M1481" s="9"/>
      <c r="N1481" s="9"/>
      <c r="O1481" s="9"/>
      <c r="P1481" s="9"/>
      <c r="Q1481" s="9"/>
      <c r="R1481" s="9"/>
      <c r="S1481" s="9"/>
      <c r="T1481" s="9"/>
      <c r="U1481" s="51"/>
      <c r="V1481" s="9"/>
      <c r="W1481" s="9"/>
      <c r="X1481" s="68" t="s">
        <v>1973</v>
      </c>
      <c r="Y1481" s="62"/>
    </row>
    <row r="1482" s="46" customFormat="1" ht="15" spans="1:25">
      <c r="A1482" s="51">
        <v>1475</v>
      </c>
      <c r="B1482" s="30" t="s">
        <v>1967</v>
      </c>
      <c r="C1482" s="30" t="s">
        <v>2402</v>
      </c>
      <c r="D1482" s="30" t="s">
        <v>2415</v>
      </c>
      <c r="E1482" s="30" t="s">
        <v>2422</v>
      </c>
      <c r="F1482" s="30">
        <v>90</v>
      </c>
      <c r="G1482" s="30">
        <v>300</v>
      </c>
      <c r="H1482" s="30">
        <v>123</v>
      </c>
      <c r="I1482" s="9" t="s">
        <v>2423</v>
      </c>
      <c r="J1482" s="9" t="s">
        <v>2424</v>
      </c>
      <c r="K1482" s="9" t="s">
        <v>158</v>
      </c>
      <c r="L1482" s="9"/>
      <c r="M1482" s="9"/>
      <c r="N1482" s="9"/>
      <c r="O1482" s="9"/>
      <c r="P1482" s="9"/>
      <c r="Q1482" s="9"/>
      <c r="R1482" s="9"/>
      <c r="S1482" s="9"/>
      <c r="T1482" s="9"/>
      <c r="U1482" s="51"/>
      <c r="V1482" s="9"/>
      <c r="W1482" s="9"/>
      <c r="X1482" s="68" t="s">
        <v>1973</v>
      </c>
      <c r="Y1482" s="62"/>
    </row>
    <row r="1483" s="46" customFormat="1" ht="15" spans="1:25">
      <c r="A1483" s="51">
        <v>1476</v>
      </c>
      <c r="B1483" s="30" t="s">
        <v>1967</v>
      </c>
      <c r="C1483" s="30" t="s">
        <v>2402</v>
      </c>
      <c r="D1483" s="30" t="s">
        <v>2415</v>
      </c>
      <c r="E1483" s="30" t="s">
        <v>2425</v>
      </c>
      <c r="F1483" s="30">
        <v>120</v>
      </c>
      <c r="G1483" s="30">
        <v>600</v>
      </c>
      <c r="H1483" s="30">
        <v>110</v>
      </c>
      <c r="I1483" s="9" t="s">
        <v>2426</v>
      </c>
      <c r="J1483" s="9" t="s">
        <v>2427</v>
      </c>
      <c r="K1483" s="9" t="s">
        <v>158</v>
      </c>
      <c r="L1483" s="9"/>
      <c r="M1483" s="9"/>
      <c r="N1483" s="9"/>
      <c r="O1483" s="9"/>
      <c r="P1483" s="9"/>
      <c r="Q1483" s="9"/>
      <c r="R1483" s="9"/>
      <c r="S1483" s="9"/>
      <c r="T1483" s="9"/>
      <c r="U1483" s="51"/>
      <c r="V1483" s="9"/>
      <c r="W1483" s="9"/>
      <c r="X1483" s="68" t="s">
        <v>1973</v>
      </c>
      <c r="Y1483" s="62"/>
    </row>
    <row r="1484" s="46" customFormat="1" ht="15" spans="1:25">
      <c r="A1484" s="51">
        <v>1477</v>
      </c>
      <c r="B1484" s="30" t="s">
        <v>1967</v>
      </c>
      <c r="C1484" s="30" t="s">
        <v>2402</v>
      </c>
      <c r="D1484" s="30" t="s">
        <v>2415</v>
      </c>
      <c r="E1484" s="30" t="s">
        <v>2428</v>
      </c>
      <c r="F1484" s="30">
        <v>75</v>
      </c>
      <c r="G1484" s="30">
        <v>300</v>
      </c>
      <c r="H1484" s="30">
        <v>120</v>
      </c>
      <c r="I1484" s="9" t="s">
        <v>2429</v>
      </c>
      <c r="J1484" s="9" t="s">
        <v>2430</v>
      </c>
      <c r="K1484" s="9" t="s">
        <v>158</v>
      </c>
      <c r="L1484" s="9"/>
      <c r="M1484" s="9"/>
      <c r="N1484" s="9"/>
      <c r="O1484" s="9"/>
      <c r="P1484" s="9"/>
      <c r="Q1484" s="9"/>
      <c r="R1484" s="9"/>
      <c r="S1484" s="9"/>
      <c r="T1484" s="9"/>
      <c r="U1484" s="51"/>
      <c r="V1484" s="9"/>
      <c r="W1484" s="9"/>
      <c r="X1484" s="68" t="s">
        <v>1973</v>
      </c>
      <c r="Y1484" s="62"/>
    </row>
    <row r="1485" s="46" customFormat="1" ht="15" spans="1:25">
      <c r="A1485" s="51">
        <v>1478</v>
      </c>
      <c r="B1485" s="30" t="s">
        <v>1967</v>
      </c>
      <c r="C1485" s="30" t="s">
        <v>2402</v>
      </c>
      <c r="D1485" s="30" t="s">
        <v>2415</v>
      </c>
      <c r="E1485" s="30" t="s">
        <v>2431</v>
      </c>
      <c r="F1485" s="30">
        <v>85</v>
      </c>
      <c r="G1485" s="30">
        <v>300</v>
      </c>
      <c r="H1485" s="30">
        <v>150</v>
      </c>
      <c r="I1485" s="9" t="s">
        <v>2432</v>
      </c>
      <c r="J1485" s="9" t="s">
        <v>2433</v>
      </c>
      <c r="K1485" s="9" t="s">
        <v>158</v>
      </c>
      <c r="L1485" s="9"/>
      <c r="M1485" s="9"/>
      <c r="N1485" s="9"/>
      <c r="O1485" s="9"/>
      <c r="P1485" s="9"/>
      <c r="Q1485" s="9"/>
      <c r="R1485" s="9"/>
      <c r="S1485" s="9"/>
      <c r="T1485" s="9"/>
      <c r="U1485" s="51"/>
      <c r="V1485" s="9"/>
      <c r="W1485" s="9"/>
      <c r="X1485" s="68" t="s">
        <v>1973</v>
      </c>
      <c r="Y1485" s="62"/>
    </row>
    <row r="1486" s="46" customFormat="1" ht="15" spans="1:25">
      <c r="A1486" s="51">
        <v>1479</v>
      </c>
      <c r="B1486" s="30" t="s">
        <v>1967</v>
      </c>
      <c r="C1486" s="30" t="s">
        <v>2402</v>
      </c>
      <c r="D1486" s="30" t="s">
        <v>2415</v>
      </c>
      <c r="E1486" s="30" t="s">
        <v>2434</v>
      </c>
      <c r="F1486" s="30">
        <v>86</v>
      </c>
      <c r="G1486" s="30">
        <v>550</v>
      </c>
      <c r="H1486" s="30">
        <v>250</v>
      </c>
      <c r="I1486" s="9" t="s">
        <v>2435</v>
      </c>
      <c r="J1486" s="9" t="s">
        <v>2436</v>
      </c>
      <c r="K1486" s="9" t="s">
        <v>158</v>
      </c>
      <c r="L1486" s="9"/>
      <c r="M1486" s="9"/>
      <c r="N1486" s="9"/>
      <c r="O1486" s="9"/>
      <c r="P1486" s="9"/>
      <c r="Q1486" s="9"/>
      <c r="R1486" s="9"/>
      <c r="S1486" s="9"/>
      <c r="T1486" s="9"/>
      <c r="U1486" s="51"/>
      <c r="V1486" s="9"/>
      <c r="W1486" s="9"/>
      <c r="X1486" s="68" t="s">
        <v>1973</v>
      </c>
      <c r="Y1486" s="62"/>
    </row>
    <row r="1487" s="46" customFormat="1" ht="15" spans="1:25">
      <c r="A1487" s="51">
        <v>1480</v>
      </c>
      <c r="B1487" s="30" t="s">
        <v>1967</v>
      </c>
      <c r="C1487" s="30" t="s">
        <v>2402</v>
      </c>
      <c r="D1487" s="30" t="s">
        <v>2415</v>
      </c>
      <c r="E1487" s="30" t="s">
        <v>2437</v>
      </c>
      <c r="F1487" s="30">
        <v>75</v>
      </c>
      <c r="G1487" s="30">
        <v>160</v>
      </c>
      <c r="H1487" s="30">
        <v>120</v>
      </c>
      <c r="I1487" s="9" t="s">
        <v>2438</v>
      </c>
      <c r="J1487" s="9" t="s">
        <v>2439</v>
      </c>
      <c r="K1487" s="9" t="s">
        <v>158</v>
      </c>
      <c r="L1487" s="9"/>
      <c r="M1487" s="9"/>
      <c r="N1487" s="9"/>
      <c r="O1487" s="9"/>
      <c r="P1487" s="9"/>
      <c r="Q1487" s="9"/>
      <c r="R1487" s="9"/>
      <c r="S1487" s="9"/>
      <c r="T1487" s="9"/>
      <c r="U1487" s="51"/>
      <c r="V1487" s="9"/>
      <c r="W1487" s="9"/>
      <c r="X1487" s="68" t="s">
        <v>1973</v>
      </c>
      <c r="Y1487" s="62"/>
    </row>
    <row r="1488" s="46" customFormat="1" ht="15" spans="1:25">
      <c r="A1488" s="51">
        <v>1481</v>
      </c>
      <c r="B1488" s="30" t="s">
        <v>1967</v>
      </c>
      <c r="C1488" s="30" t="s">
        <v>2402</v>
      </c>
      <c r="D1488" s="30" t="s">
        <v>2440</v>
      </c>
      <c r="E1488" s="30" t="s">
        <v>2441</v>
      </c>
      <c r="F1488" s="30">
        <v>215</v>
      </c>
      <c r="G1488" s="30">
        <v>1054</v>
      </c>
      <c r="H1488" s="30">
        <v>146</v>
      </c>
      <c r="I1488" s="9" t="s">
        <v>2442</v>
      </c>
      <c r="J1488" s="9" t="s">
        <v>2443</v>
      </c>
      <c r="K1488" s="9" t="s">
        <v>158</v>
      </c>
      <c r="L1488" s="9"/>
      <c r="M1488" s="9"/>
      <c r="N1488" s="9"/>
      <c r="O1488" s="9"/>
      <c r="P1488" s="9"/>
      <c r="Q1488" s="9"/>
      <c r="R1488" s="9"/>
      <c r="S1488" s="9"/>
      <c r="T1488" s="9"/>
      <c r="U1488" s="51"/>
      <c r="V1488" s="9"/>
      <c r="W1488" s="9"/>
      <c r="X1488" s="68" t="s">
        <v>1973</v>
      </c>
      <c r="Y1488" s="62"/>
    </row>
    <row r="1489" s="46" customFormat="1" ht="15" spans="1:25">
      <c r="A1489" s="51">
        <v>1482</v>
      </c>
      <c r="B1489" s="30" t="s">
        <v>1967</v>
      </c>
      <c r="C1489" s="30" t="s">
        <v>2402</v>
      </c>
      <c r="D1489" s="30" t="s">
        <v>2440</v>
      </c>
      <c r="E1489" s="30" t="s">
        <v>2444</v>
      </c>
      <c r="F1489" s="30">
        <v>66</v>
      </c>
      <c r="G1489" s="30">
        <v>329</v>
      </c>
      <c r="H1489" s="30">
        <v>21</v>
      </c>
      <c r="I1489" s="9" t="s">
        <v>2445</v>
      </c>
      <c r="J1489" s="9" t="s">
        <v>2446</v>
      </c>
      <c r="K1489" s="9" t="s">
        <v>236</v>
      </c>
      <c r="L1489" s="9"/>
      <c r="M1489" s="9"/>
      <c r="N1489" s="9"/>
      <c r="O1489" s="9"/>
      <c r="P1489" s="9"/>
      <c r="Q1489" s="9"/>
      <c r="R1489" s="9"/>
      <c r="S1489" s="9"/>
      <c r="T1489" s="9"/>
      <c r="U1489" s="51"/>
      <c r="V1489" s="9"/>
      <c r="W1489" s="9"/>
      <c r="X1489" s="68" t="s">
        <v>1973</v>
      </c>
      <c r="Y1489" s="62"/>
    </row>
    <row r="1490" s="46" customFormat="1" ht="15" spans="1:25">
      <c r="A1490" s="51">
        <v>1483</v>
      </c>
      <c r="B1490" s="30" t="s">
        <v>1967</v>
      </c>
      <c r="C1490" s="30" t="s">
        <v>2402</v>
      </c>
      <c r="D1490" s="30" t="s">
        <v>2447</v>
      </c>
      <c r="E1490" s="30" t="s">
        <v>2448</v>
      </c>
      <c r="F1490" s="30">
        <v>175</v>
      </c>
      <c r="G1490" s="30">
        <v>960</v>
      </c>
      <c r="H1490" s="30">
        <v>200</v>
      </c>
      <c r="I1490" s="9" t="s">
        <v>2449</v>
      </c>
      <c r="J1490" s="9" t="s">
        <v>2450</v>
      </c>
      <c r="K1490" s="9" t="s">
        <v>158</v>
      </c>
      <c r="L1490" s="9"/>
      <c r="M1490" s="9"/>
      <c r="N1490" s="9"/>
      <c r="O1490" s="9"/>
      <c r="P1490" s="9"/>
      <c r="Q1490" s="9"/>
      <c r="R1490" s="9"/>
      <c r="S1490" s="9"/>
      <c r="T1490" s="9"/>
      <c r="U1490" s="51"/>
      <c r="V1490" s="9"/>
      <c r="W1490" s="9"/>
      <c r="X1490" s="68" t="s">
        <v>1973</v>
      </c>
      <c r="Y1490" s="62"/>
    </row>
    <row r="1491" s="46" customFormat="1" ht="15" spans="1:25">
      <c r="A1491" s="51">
        <v>1484</v>
      </c>
      <c r="B1491" s="30" t="s">
        <v>1967</v>
      </c>
      <c r="C1491" s="30" t="s">
        <v>2402</v>
      </c>
      <c r="D1491" s="30" t="s">
        <v>2447</v>
      </c>
      <c r="E1491" s="30" t="s">
        <v>2451</v>
      </c>
      <c r="F1491" s="30">
        <v>68</v>
      </c>
      <c r="G1491" s="30">
        <v>384</v>
      </c>
      <c r="H1491" s="30">
        <v>73</v>
      </c>
      <c r="I1491" s="9" t="s">
        <v>2452</v>
      </c>
      <c r="J1491" s="9" t="s">
        <v>2453</v>
      </c>
      <c r="K1491" s="9" t="s">
        <v>236</v>
      </c>
      <c r="L1491" s="9"/>
      <c r="M1491" s="9"/>
      <c r="N1491" s="9"/>
      <c r="O1491" s="9"/>
      <c r="P1491" s="9"/>
      <c r="Q1491" s="9"/>
      <c r="R1491" s="9"/>
      <c r="S1491" s="9"/>
      <c r="T1491" s="9"/>
      <c r="U1491" s="51"/>
      <c r="V1491" s="9"/>
      <c r="W1491" s="9"/>
      <c r="X1491" s="68" t="s">
        <v>1973</v>
      </c>
      <c r="Y1491" s="62"/>
    </row>
    <row r="1492" s="46" customFormat="1" ht="15" spans="1:25">
      <c r="A1492" s="51">
        <v>1485</v>
      </c>
      <c r="B1492" s="30" t="s">
        <v>1967</v>
      </c>
      <c r="C1492" s="30" t="s">
        <v>2454</v>
      </c>
      <c r="D1492" s="30" t="s">
        <v>2455</v>
      </c>
      <c r="E1492" s="30" t="s">
        <v>2456</v>
      </c>
      <c r="F1492" s="30">
        <v>71</v>
      </c>
      <c r="G1492" s="30">
        <v>323</v>
      </c>
      <c r="H1492" s="30">
        <v>88</v>
      </c>
      <c r="I1492" s="9" t="s">
        <v>2457</v>
      </c>
      <c r="J1492" s="9" t="s">
        <v>2458</v>
      </c>
      <c r="K1492" s="9" t="s">
        <v>236</v>
      </c>
      <c r="L1492" s="9"/>
      <c r="M1492" s="9"/>
      <c r="N1492" s="9"/>
      <c r="O1492" s="9"/>
      <c r="P1492" s="9"/>
      <c r="Q1492" s="9"/>
      <c r="R1492" s="9"/>
      <c r="S1492" s="9"/>
      <c r="T1492" s="9"/>
      <c r="U1492" s="51"/>
      <c r="V1492" s="9"/>
      <c r="W1492" s="9"/>
      <c r="X1492" s="68" t="s">
        <v>1973</v>
      </c>
      <c r="Y1492" s="62"/>
    </row>
    <row r="1493" s="46" customFormat="1" ht="15" spans="1:25">
      <c r="A1493" s="51">
        <v>1486</v>
      </c>
      <c r="B1493" s="30" t="s">
        <v>1967</v>
      </c>
      <c r="C1493" s="30" t="s">
        <v>2454</v>
      </c>
      <c r="D1493" s="30" t="s">
        <v>2455</v>
      </c>
      <c r="E1493" s="30" t="s">
        <v>2459</v>
      </c>
      <c r="F1493" s="30">
        <v>52</v>
      </c>
      <c r="G1493" s="30">
        <v>243</v>
      </c>
      <c r="H1493" s="30">
        <v>18</v>
      </c>
      <c r="I1493" s="9" t="s">
        <v>2460</v>
      </c>
      <c r="J1493" s="9" t="s">
        <v>2461</v>
      </c>
      <c r="K1493" s="9" t="s">
        <v>236</v>
      </c>
      <c r="L1493" s="9"/>
      <c r="M1493" s="9"/>
      <c r="N1493" s="9"/>
      <c r="O1493" s="9"/>
      <c r="P1493" s="9"/>
      <c r="Q1493" s="9"/>
      <c r="R1493" s="9"/>
      <c r="S1493" s="9"/>
      <c r="T1493" s="9"/>
      <c r="U1493" s="51"/>
      <c r="V1493" s="9"/>
      <c r="W1493" s="9"/>
      <c r="X1493" s="68" t="s">
        <v>1973</v>
      </c>
      <c r="Y1493" s="62"/>
    </row>
    <row r="1494" s="46" customFormat="1" ht="15" spans="1:25">
      <c r="A1494" s="51">
        <v>1487</v>
      </c>
      <c r="B1494" s="30" t="s">
        <v>1967</v>
      </c>
      <c r="C1494" s="30" t="s">
        <v>2454</v>
      </c>
      <c r="D1494" s="30" t="s">
        <v>2455</v>
      </c>
      <c r="E1494" s="30" t="s">
        <v>2462</v>
      </c>
      <c r="F1494" s="30">
        <v>94</v>
      </c>
      <c r="G1494" s="30">
        <v>470</v>
      </c>
      <c r="H1494" s="30">
        <v>68</v>
      </c>
      <c r="I1494" s="9" t="s">
        <v>2460</v>
      </c>
      <c r="J1494" s="9" t="s">
        <v>2461</v>
      </c>
      <c r="K1494" s="9" t="s">
        <v>236</v>
      </c>
      <c r="L1494" s="9"/>
      <c r="M1494" s="9"/>
      <c r="N1494" s="9"/>
      <c r="O1494" s="9"/>
      <c r="P1494" s="9"/>
      <c r="Q1494" s="9"/>
      <c r="R1494" s="9"/>
      <c r="S1494" s="9"/>
      <c r="T1494" s="9"/>
      <c r="U1494" s="51"/>
      <c r="V1494" s="9"/>
      <c r="W1494" s="9"/>
      <c r="X1494" s="68" t="s">
        <v>1973</v>
      </c>
      <c r="Y1494" s="62"/>
    </row>
    <row r="1495" s="46" customFormat="1" ht="15" spans="1:25">
      <c r="A1495" s="51">
        <v>1488</v>
      </c>
      <c r="B1495" s="30" t="s">
        <v>1967</v>
      </c>
      <c r="C1495" s="30" t="s">
        <v>2454</v>
      </c>
      <c r="D1495" s="30" t="s">
        <v>2455</v>
      </c>
      <c r="E1495" s="30" t="s">
        <v>2463</v>
      </c>
      <c r="F1495" s="30">
        <v>109</v>
      </c>
      <c r="G1495" s="30">
        <v>435</v>
      </c>
      <c r="H1495" s="30">
        <v>38</v>
      </c>
      <c r="I1495" s="9" t="s">
        <v>2460</v>
      </c>
      <c r="J1495" s="9" t="s">
        <v>2458</v>
      </c>
      <c r="K1495" s="9" t="s">
        <v>236</v>
      </c>
      <c r="L1495" s="9"/>
      <c r="M1495" s="9"/>
      <c r="N1495" s="9"/>
      <c r="O1495" s="9"/>
      <c r="P1495" s="9"/>
      <c r="Q1495" s="9"/>
      <c r="R1495" s="9"/>
      <c r="S1495" s="9"/>
      <c r="T1495" s="9"/>
      <c r="U1495" s="51"/>
      <c r="V1495" s="9"/>
      <c r="W1495" s="9"/>
      <c r="X1495" s="68" t="s">
        <v>1973</v>
      </c>
      <c r="Y1495" s="62"/>
    </row>
    <row r="1496" s="46" customFormat="1" ht="15" spans="1:25">
      <c r="A1496" s="51">
        <v>1489</v>
      </c>
      <c r="B1496" s="30" t="s">
        <v>1967</v>
      </c>
      <c r="C1496" s="30" t="s">
        <v>2454</v>
      </c>
      <c r="D1496" s="30" t="s">
        <v>2464</v>
      </c>
      <c r="E1496" s="30" t="s">
        <v>2465</v>
      </c>
      <c r="F1496" s="30">
        <v>77</v>
      </c>
      <c r="G1496" s="30">
        <v>435</v>
      </c>
      <c r="H1496" s="30">
        <v>80</v>
      </c>
      <c r="I1496" s="9" t="s">
        <v>2466</v>
      </c>
      <c r="J1496" s="9" t="s">
        <v>2467</v>
      </c>
      <c r="K1496" s="9" t="s">
        <v>236</v>
      </c>
      <c r="L1496" s="9"/>
      <c r="M1496" s="9"/>
      <c r="N1496" s="9"/>
      <c r="O1496" s="9"/>
      <c r="P1496" s="9"/>
      <c r="Q1496" s="9"/>
      <c r="R1496" s="9"/>
      <c r="S1496" s="9"/>
      <c r="T1496" s="9"/>
      <c r="U1496" s="51"/>
      <c r="V1496" s="9"/>
      <c r="W1496" s="9"/>
      <c r="X1496" s="68" t="s">
        <v>1973</v>
      </c>
      <c r="Y1496" s="62"/>
    </row>
    <row r="1497" s="46" customFormat="1" ht="15" spans="1:25">
      <c r="A1497" s="51">
        <v>1490</v>
      </c>
      <c r="B1497" s="30" t="s">
        <v>1967</v>
      </c>
      <c r="C1497" s="30" t="s">
        <v>2454</v>
      </c>
      <c r="D1497" s="30" t="s">
        <v>2464</v>
      </c>
      <c r="E1497" s="30" t="s">
        <v>2468</v>
      </c>
      <c r="F1497" s="30">
        <v>38</v>
      </c>
      <c r="G1497" s="30">
        <v>183</v>
      </c>
      <c r="H1497" s="30">
        <v>30</v>
      </c>
      <c r="I1497" s="9" t="s">
        <v>2469</v>
      </c>
      <c r="J1497" s="9" t="s">
        <v>2470</v>
      </c>
      <c r="K1497" s="9" t="s">
        <v>236</v>
      </c>
      <c r="L1497" s="9"/>
      <c r="M1497" s="9"/>
      <c r="N1497" s="9"/>
      <c r="O1497" s="9"/>
      <c r="P1497" s="9"/>
      <c r="Q1497" s="9"/>
      <c r="R1497" s="9"/>
      <c r="S1497" s="9"/>
      <c r="T1497" s="9"/>
      <c r="U1497" s="51"/>
      <c r="V1497" s="9"/>
      <c r="W1497" s="9"/>
      <c r="X1497" s="68" t="s">
        <v>1973</v>
      </c>
      <c r="Y1497" s="62"/>
    </row>
    <row r="1498" s="46" customFormat="1" ht="15" spans="1:25">
      <c r="A1498" s="51">
        <v>1491</v>
      </c>
      <c r="B1498" s="30" t="s">
        <v>1967</v>
      </c>
      <c r="C1498" s="30" t="s">
        <v>2454</v>
      </c>
      <c r="D1498" s="30" t="s">
        <v>2464</v>
      </c>
      <c r="E1498" s="30" t="s">
        <v>2471</v>
      </c>
      <c r="F1498" s="30">
        <v>104</v>
      </c>
      <c r="G1498" s="30">
        <v>526</v>
      </c>
      <c r="H1498" s="30">
        <v>51</v>
      </c>
      <c r="I1498" s="9" t="s">
        <v>2472</v>
      </c>
      <c r="J1498" s="9" t="s">
        <v>2473</v>
      </c>
      <c r="K1498" s="9" t="s">
        <v>236</v>
      </c>
      <c r="L1498" s="9"/>
      <c r="M1498" s="9"/>
      <c r="N1498" s="9"/>
      <c r="O1498" s="9"/>
      <c r="P1498" s="9"/>
      <c r="Q1498" s="9"/>
      <c r="R1498" s="9"/>
      <c r="S1498" s="9"/>
      <c r="T1498" s="9"/>
      <c r="U1498" s="51"/>
      <c r="V1498" s="9"/>
      <c r="W1498" s="9"/>
      <c r="X1498" s="68" t="s">
        <v>1973</v>
      </c>
      <c r="Y1498" s="62"/>
    </row>
    <row r="1499" s="46" customFormat="1" ht="15" spans="1:25">
      <c r="A1499" s="51">
        <v>1492</v>
      </c>
      <c r="B1499" s="30" t="s">
        <v>1967</v>
      </c>
      <c r="C1499" s="30" t="s">
        <v>2454</v>
      </c>
      <c r="D1499" s="30" t="s">
        <v>2464</v>
      </c>
      <c r="E1499" s="30" t="s">
        <v>2474</v>
      </c>
      <c r="F1499" s="30">
        <v>68</v>
      </c>
      <c r="G1499" s="30">
        <v>366</v>
      </c>
      <c r="H1499" s="30">
        <v>41</v>
      </c>
      <c r="I1499" s="9" t="s">
        <v>2475</v>
      </c>
      <c r="J1499" s="9" t="s">
        <v>2476</v>
      </c>
      <c r="K1499" s="9" t="s">
        <v>236</v>
      </c>
      <c r="L1499" s="9"/>
      <c r="M1499" s="9"/>
      <c r="N1499" s="9"/>
      <c r="O1499" s="9"/>
      <c r="P1499" s="9"/>
      <c r="Q1499" s="9"/>
      <c r="R1499" s="9"/>
      <c r="S1499" s="9"/>
      <c r="T1499" s="9"/>
      <c r="U1499" s="51"/>
      <c r="V1499" s="9"/>
      <c r="W1499" s="9"/>
      <c r="X1499" s="68" t="s">
        <v>1973</v>
      </c>
      <c r="Y1499" s="62"/>
    </row>
    <row r="1500" s="46" customFormat="1" ht="15" spans="1:25">
      <c r="A1500" s="51">
        <v>1493</v>
      </c>
      <c r="B1500" s="30" t="s">
        <v>1967</v>
      </c>
      <c r="C1500" s="30" t="s">
        <v>2454</v>
      </c>
      <c r="D1500" s="30" t="s">
        <v>2464</v>
      </c>
      <c r="E1500" s="30" t="s">
        <v>2477</v>
      </c>
      <c r="F1500" s="30">
        <v>54</v>
      </c>
      <c r="G1500" s="30">
        <v>295</v>
      </c>
      <c r="H1500" s="30">
        <v>47</v>
      </c>
      <c r="I1500" s="9" t="s">
        <v>2478</v>
      </c>
      <c r="J1500" s="9" t="s">
        <v>2479</v>
      </c>
      <c r="K1500" s="9" t="s">
        <v>236</v>
      </c>
      <c r="L1500" s="9"/>
      <c r="M1500" s="9"/>
      <c r="N1500" s="9"/>
      <c r="O1500" s="9"/>
      <c r="P1500" s="9"/>
      <c r="Q1500" s="9"/>
      <c r="R1500" s="9"/>
      <c r="S1500" s="9"/>
      <c r="T1500" s="9"/>
      <c r="U1500" s="51"/>
      <c r="V1500" s="9"/>
      <c r="W1500" s="9"/>
      <c r="X1500" s="68" t="s">
        <v>1973</v>
      </c>
      <c r="Y1500" s="62"/>
    </row>
    <row r="1501" s="46" customFormat="1" ht="15" spans="1:25">
      <c r="A1501" s="51">
        <v>1494</v>
      </c>
      <c r="B1501" s="30" t="s">
        <v>1967</v>
      </c>
      <c r="C1501" s="30" t="s">
        <v>2454</v>
      </c>
      <c r="D1501" s="30" t="s">
        <v>2464</v>
      </c>
      <c r="E1501" s="30" t="s">
        <v>2480</v>
      </c>
      <c r="F1501" s="30">
        <v>127</v>
      </c>
      <c r="G1501" s="30">
        <v>646</v>
      </c>
      <c r="H1501" s="30">
        <v>73</v>
      </c>
      <c r="I1501" s="9" t="s">
        <v>2481</v>
      </c>
      <c r="J1501" s="9" t="s">
        <v>2482</v>
      </c>
      <c r="K1501" s="9" t="s">
        <v>236</v>
      </c>
      <c r="L1501" s="9"/>
      <c r="M1501" s="9"/>
      <c r="N1501" s="9"/>
      <c r="O1501" s="9"/>
      <c r="P1501" s="9"/>
      <c r="Q1501" s="9"/>
      <c r="R1501" s="9"/>
      <c r="S1501" s="9"/>
      <c r="T1501" s="9"/>
      <c r="U1501" s="51"/>
      <c r="V1501" s="9"/>
      <c r="W1501" s="9"/>
      <c r="X1501" s="68" t="s">
        <v>1973</v>
      </c>
      <c r="Y1501" s="62"/>
    </row>
    <row r="1502" s="46" customFormat="1" ht="15" spans="1:25">
      <c r="A1502" s="51">
        <v>1495</v>
      </c>
      <c r="B1502" s="30" t="s">
        <v>1967</v>
      </c>
      <c r="C1502" s="30" t="s">
        <v>2454</v>
      </c>
      <c r="D1502" s="30" t="s">
        <v>2483</v>
      </c>
      <c r="E1502" s="30" t="s">
        <v>2484</v>
      </c>
      <c r="F1502" s="30">
        <v>140</v>
      </c>
      <c r="G1502" s="30">
        <v>623</v>
      </c>
      <c r="H1502" s="30">
        <v>132</v>
      </c>
      <c r="I1502" s="9" t="s">
        <v>2485</v>
      </c>
      <c r="J1502" s="9" t="s">
        <v>2486</v>
      </c>
      <c r="K1502" s="9" t="s">
        <v>158</v>
      </c>
      <c r="L1502" s="9"/>
      <c r="M1502" s="9"/>
      <c r="N1502" s="9"/>
      <c r="O1502" s="9"/>
      <c r="P1502" s="9"/>
      <c r="Q1502" s="9"/>
      <c r="R1502" s="9"/>
      <c r="S1502" s="9"/>
      <c r="T1502" s="9"/>
      <c r="U1502" s="51"/>
      <c r="V1502" s="9"/>
      <c r="W1502" s="9"/>
      <c r="X1502" s="68" t="s">
        <v>1973</v>
      </c>
      <c r="Y1502" s="62"/>
    </row>
    <row r="1503" s="46" customFormat="1" ht="15" spans="1:25">
      <c r="A1503" s="51">
        <v>1496</v>
      </c>
      <c r="B1503" s="30" t="s">
        <v>1967</v>
      </c>
      <c r="C1503" s="30" t="s">
        <v>2454</v>
      </c>
      <c r="D1503" s="30" t="s">
        <v>2483</v>
      </c>
      <c r="E1503" s="30" t="s">
        <v>2487</v>
      </c>
      <c r="F1503" s="30">
        <v>221</v>
      </c>
      <c r="G1503" s="30">
        <v>1088</v>
      </c>
      <c r="H1503" s="30">
        <v>95</v>
      </c>
      <c r="I1503" s="9" t="s">
        <v>2488</v>
      </c>
      <c r="J1503" s="9" t="s">
        <v>2489</v>
      </c>
      <c r="K1503" s="9" t="s">
        <v>236</v>
      </c>
      <c r="L1503" s="9"/>
      <c r="M1503" s="9"/>
      <c r="N1503" s="9"/>
      <c r="O1503" s="9"/>
      <c r="P1503" s="9"/>
      <c r="Q1503" s="9"/>
      <c r="R1503" s="9"/>
      <c r="S1503" s="9"/>
      <c r="T1503" s="9"/>
      <c r="U1503" s="51"/>
      <c r="V1503" s="9"/>
      <c r="W1503" s="9"/>
      <c r="X1503" s="68" t="s">
        <v>1973</v>
      </c>
      <c r="Y1503" s="62"/>
    </row>
    <row r="1504" s="46" customFormat="1" ht="15" spans="1:25">
      <c r="A1504" s="51">
        <v>1497</v>
      </c>
      <c r="B1504" s="30" t="s">
        <v>1967</v>
      </c>
      <c r="C1504" s="30" t="s">
        <v>2454</v>
      </c>
      <c r="D1504" s="30" t="s">
        <v>2490</v>
      </c>
      <c r="E1504" s="30" t="s">
        <v>2491</v>
      </c>
      <c r="F1504" s="30">
        <v>155</v>
      </c>
      <c r="G1504" s="30">
        <v>658</v>
      </c>
      <c r="H1504" s="30">
        <v>58</v>
      </c>
      <c r="I1504" s="9" t="s">
        <v>2492</v>
      </c>
      <c r="J1504" s="9" t="s">
        <v>2493</v>
      </c>
      <c r="K1504" s="9" t="s">
        <v>236</v>
      </c>
      <c r="L1504" s="9"/>
      <c r="M1504" s="9"/>
      <c r="N1504" s="9"/>
      <c r="O1504" s="9"/>
      <c r="P1504" s="9"/>
      <c r="Q1504" s="9"/>
      <c r="R1504" s="9"/>
      <c r="S1504" s="9"/>
      <c r="T1504" s="9"/>
      <c r="U1504" s="51"/>
      <c r="V1504" s="9"/>
      <c r="W1504" s="9"/>
      <c r="X1504" s="68" t="s">
        <v>1973</v>
      </c>
      <c r="Y1504" s="62"/>
    </row>
    <row r="1505" s="46" customFormat="1" ht="15" spans="1:25">
      <c r="A1505" s="51">
        <v>1498</v>
      </c>
      <c r="B1505" s="30" t="s">
        <v>1967</v>
      </c>
      <c r="C1505" s="30" t="s">
        <v>2454</v>
      </c>
      <c r="D1505" s="30" t="s">
        <v>2490</v>
      </c>
      <c r="E1505" s="30" t="s">
        <v>2494</v>
      </c>
      <c r="F1505" s="30">
        <v>101</v>
      </c>
      <c r="G1505" s="30">
        <v>460</v>
      </c>
      <c r="H1505" s="30">
        <v>48</v>
      </c>
      <c r="I1505" s="9" t="s">
        <v>2495</v>
      </c>
      <c r="J1505" s="9" t="s">
        <v>2496</v>
      </c>
      <c r="K1505" s="9" t="s">
        <v>236</v>
      </c>
      <c r="L1505" s="9"/>
      <c r="M1505" s="9"/>
      <c r="N1505" s="9"/>
      <c r="O1505" s="9"/>
      <c r="P1505" s="9"/>
      <c r="Q1505" s="9"/>
      <c r="R1505" s="9"/>
      <c r="S1505" s="9"/>
      <c r="T1505" s="9"/>
      <c r="U1505" s="51"/>
      <c r="V1505" s="9"/>
      <c r="W1505" s="9"/>
      <c r="X1505" s="68" t="s">
        <v>1973</v>
      </c>
      <c r="Y1505" s="62"/>
    </row>
    <row r="1506" s="46" customFormat="1" ht="15" spans="1:25">
      <c r="A1506" s="51">
        <v>1499</v>
      </c>
      <c r="B1506" s="30" t="s">
        <v>1967</v>
      </c>
      <c r="C1506" s="30" t="s">
        <v>2454</v>
      </c>
      <c r="D1506" s="30" t="s">
        <v>2490</v>
      </c>
      <c r="E1506" s="30" t="s">
        <v>2497</v>
      </c>
      <c r="F1506" s="30">
        <v>67</v>
      </c>
      <c r="G1506" s="30">
        <v>328</v>
      </c>
      <c r="H1506" s="30">
        <v>85</v>
      </c>
      <c r="I1506" s="9" t="s">
        <v>2498</v>
      </c>
      <c r="J1506" s="9" t="s">
        <v>2499</v>
      </c>
      <c r="K1506" s="9" t="s">
        <v>236</v>
      </c>
      <c r="L1506" s="9"/>
      <c r="M1506" s="9"/>
      <c r="N1506" s="9"/>
      <c r="O1506" s="9"/>
      <c r="P1506" s="9"/>
      <c r="Q1506" s="9"/>
      <c r="R1506" s="9"/>
      <c r="S1506" s="9"/>
      <c r="T1506" s="9"/>
      <c r="U1506" s="51"/>
      <c r="V1506" s="9"/>
      <c r="W1506" s="9"/>
      <c r="X1506" s="68" t="s">
        <v>1973</v>
      </c>
      <c r="Y1506" s="62"/>
    </row>
    <row r="1507" s="46" customFormat="1" ht="15" spans="1:25">
      <c r="A1507" s="51">
        <v>1500</v>
      </c>
      <c r="B1507" s="30" t="s">
        <v>1967</v>
      </c>
      <c r="C1507" s="30" t="s">
        <v>2454</v>
      </c>
      <c r="D1507" s="30" t="s">
        <v>2490</v>
      </c>
      <c r="E1507" s="30" t="s">
        <v>2500</v>
      </c>
      <c r="F1507" s="30">
        <v>99</v>
      </c>
      <c r="G1507" s="30">
        <v>435</v>
      </c>
      <c r="H1507" s="30">
        <v>35</v>
      </c>
      <c r="I1507" s="9" t="s">
        <v>2501</v>
      </c>
      <c r="J1507" s="9" t="s">
        <v>2502</v>
      </c>
      <c r="K1507" s="9" t="s">
        <v>236</v>
      </c>
      <c r="L1507" s="9"/>
      <c r="M1507" s="9"/>
      <c r="N1507" s="9"/>
      <c r="O1507" s="9"/>
      <c r="P1507" s="9"/>
      <c r="Q1507" s="9"/>
      <c r="R1507" s="9"/>
      <c r="S1507" s="9"/>
      <c r="T1507" s="9"/>
      <c r="U1507" s="51"/>
      <c r="V1507" s="9"/>
      <c r="W1507" s="9"/>
      <c r="X1507" s="68" t="s">
        <v>1973</v>
      </c>
      <c r="Y1507" s="62"/>
    </row>
    <row r="1508" s="46" customFormat="1" ht="15" spans="1:25">
      <c r="A1508" s="51">
        <v>1501</v>
      </c>
      <c r="B1508" s="30" t="s">
        <v>1967</v>
      </c>
      <c r="C1508" s="30" t="s">
        <v>2454</v>
      </c>
      <c r="D1508" s="30" t="s">
        <v>2503</v>
      </c>
      <c r="E1508" s="30" t="s">
        <v>2504</v>
      </c>
      <c r="F1508" s="30">
        <v>22</v>
      </c>
      <c r="G1508" s="30">
        <v>100</v>
      </c>
      <c r="H1508" s="30">
        <v>37</v>
      </c>
      <c r="I1508" s="9" t="s">
        <v>2505</v>
      </c>
      <c r="J1508" s="9" t="s">
        <v>2506</v>
      </c>
      <c r="K1508" s="9" t="s">
        <v>236</v>
      </c>
      <c r="L1508" s="9"/>
      <c r="M1508" s="9"/>
      <c r="N1508" s="9"/>
      <c r="O1508" s="9"/>
      <c r="P1508" s="9"/>
      <c r="Q1508" s="9"/>
      <c r="R1508" s="9"/>
      <c r="S1508" s="9"/>
      <c r="T1508" s="9"/>
      <c r="U1508" s="51"/>
      <c r="V1508" s="9"/>
      <c r="W1508" s="9"/>
      <c r="X1508" s="68" t="s">
        <v>1973</v>
      </c>
      <c r="Y1508" s="62"/>
    </row>
    <row r="1509" s="46" customFormat="1" ht="15" spans="1:25">
      <c r="A1509" s="51">
        <v>1502</v>
      </c>
      <c r="B1509" s="30" t="s">
        <v>1967</v>
      </c>
      <c r="C1509" s="30" t="s">
        <v>2454</v>
      </c>
      <c r="D1509" s="30" t="s">
        <v>2503</v>
      </c>
      <c r="E1509" s="30" t="s">
        <v>2507</v>
      </c>
      <c r="F1509" s="30">
        <v>62</v>
      </c>
      <c r="G1509" s="30">
        <v>272</v>
      </c>
      <c r="H1509" s="30">
        <v>38</v>
      </c>
      <c r="I1509" s="9" t="s">
        <v>2508</v>
      </c>
      <c r="J1509" s="9" t="s">
        <v>2509</v>
      </c>
      <c r="K1509" s="9" t="s">
        <v>236</v>
      </c>
      <c r="L1509" s="9"/>
      <c r="M1509" s="9"/>
      <c r="N1509" s="9"/>
      <c r="O1509" s="9"/>
      <c r="P1509" s="9"/>
      <c r="Q1509" s="9"/>
      <c r="R1509" s="9"/>
      <c r="S1509" s="9"/>
      <c r="T1509" s="9"/>
      <c r="U1509" s="51"/>
      <c r="V1509" s="9"/>
      <c r="W1509" s="9"/>
      <c r="X1509" s="68" t="s">
        <v>1973</v>
      </c>
      <c r="Y1509" s="62"/>
    </row>
    <row r="1510" s="46" customFormat="1" ht="15" spans="1:25">
      <c r="A1510" s="51">
        <v>1503</v>
      </c>
      <c r="B1510" s="30" t="s">
        <v>1967</v>
      </c>
      <c r="C1510" s="30" t="s">
        <v>2454</v>
      </c>
      <c r="D1510" s="30" t="s">
        <v>2503</v>
      </c>
      <c r="E1510" s="30" t="s">
        <v>2510</v>
      </c>
      <c r="F1510" s="30">
        <v>83</v>
      </c>
      <c r="G1510" s="30">
        <v>370</v>
      </c>
      <c r="H1510" s="30">
        <v>130</v>
      </c>
      <c r="I1510" s="9" t="s">
        <v>2511</v>
      </c>
      <c r="J1510" s="9" t="s">
        <v>2512</v>
      </c>
      <c r="K1510" s="9" t="s">
        <v>158</v>
      </c>
      <c r="L1510" s="9"/>
      <c r="M1510" s="9"/>
      <c r="N1510" s="9"/>
      <c r="O1510" s="9"/>
      <c r="P1510" s="9"/>
      <c r="Q1510" s="9"/>
      <c r="R1510" s="9"/>
      <c r="S1510" s="9"/>
      <c r="T1510" s="9"/>
      <c r="U1510" s="51"/>
      <c r="V1510" s="9"/>
      <c r="W1510" s="9"/>
      <c r="X1510" s="68" t="s">
        <v>1973</v>
      </c>
      <c r="Y1510" s="62"/>
    </row>
    <row r="1511" s="46" customFormat="1" ht="15" spans="1:25">
      <c r="A1511" s="51">
        <v>1504</v>
      </c>
      <c r="B1511" s="30" t="s">
        <v>1967</v>
      </c>
      <c r="C1511" s="30" t="s">
        <v>2454</v>
      </c>
      <c r="D1511" s="30" t="s">
        <v>2503</v>
      </c>
      <c r="E1511" s="30" t="s">
        <v>2513</v>
      </c>
      <c r="F1511" s="30">
        <v>67</v>
      </c>
      <c r="G1511" s="30">
        <v>316</v>
      </c>
      <c r="H1511" s="30">
        <v>113</v>
      </c>
      <c r="I1511" s="9" t="s">
        <v>2514</v>
      </c>
      <c r="J1511" s="9" t="s">
        <v>2515</v>
      </c>
      <c r="K1511" s="9" t="s">
        <v>158</v>
      </c>
      <c r="L1511" s="9"/>
      <c r="M1511" s="9"/>
      <c r="N1511" s="9"/>
      <c r="O1511" s="9"/>
      <c r="P1511" s="9"/>
      <c r="Q1511" s="9"/>
      <c r="R1511" s="9"/>
      <c r="S1511" s="9"/>
      <c r="T1511" s="9"/>
      <c r="U1511" s="51"/>
      <c r="V1511" s="9"/>
      <c r="W1511" s="9"/>
      <c r="X1511" s="68" t="s">
        <v>1973</v>
      </c>
      <c r="Y1511" s="62"/>
    </row>
    <row r="1512" s="46" customFormat="1" ht="15" spans="1:25">
      <c r="A1512" s="51">
        <v>1505</v>
      </c>
      <c r="B1512" s="30" t="s">
        <v>1967</v>
      </c>
      <c r="C1512" s="30" t="s">
        <v>2454</v>
      </c>
      <c r="D1512" s="30" t="s">
        <v>2503</v>
      </c>
      <c r="E1512" s="30" t="s">
        <v>2516</v>
      </c>
      <c r="F1512" s="30">
        <v>14</v>
      </c>
      <c r="G1512" s="30">
        <v>16</v>
      </c>
      <c r="H1512" s="30">
        <v>29</v>
      </c>
      <c r="I1512" s="9" t="s">
        <v>2517</v>
      </c>
      <c r="J1512" s="9" t="s">
        <v>2518</v>
      </c>
      <c r="K1512" s="9" t="s">
        <v>236</v>
      </c>
      <c r="L1512" s="9"/>
      <c r="M1512" s="9"/>
      <c r="N1512" s="9"/>
      <c r="O1512" s="9"/>
      <c r="P1512" s="9"/>
      <c r="Q1512" s="9"/>
      <c r="R1512" s="9"/>
      <c r="S1512" s="9"/>
      <c r="T1512" s="9"/>
      <c r="U1512" s="51"/>
      <c r="V1512" s="9"/>
      <c r="W1512" s="9"/>
      <c r="X1512" s="68" t="s">
        <v>1973</v>
      </c>
      <c r="Y1512" s="62"/>
    </row>
    <row r="1513" s="46" customFormat="1" ht="15" spans="1:25">
      <c r="A1513" s="51">
        <v>1506</v>
      </c>
      <c r="B1513" s="30" t="s">
        <v>1967</v>
      </c>
      <c r="C1513" s="30" t="s">
        <v>2454</v>
      </c>
      <c r="D1513" s="30" t="s">
        <v>2503</v>
      </c>
      <c r="E1513" s="30" t="s">
        <v>2519</v>
      </c>
      <c r="F1513" s="30">
        <v>37</v>
      </c>
      <c r="G1513" s="30">
        <v>169</v>
      </c>
      <c r="H1513" s="30">
        <v>54</v>
      </c>
      <c r="I1513" s="9" t="s">
        <v>2520</v>
      </c>
      <c r="J1513" s="9" t="s">
        <v>2521</v>
      </c>
      <c r="K1513" s="9" t="s">
        <v>236</v>
      </c>
      <c r="L1513" s="9"/>
      <c r="M1513" s="9"/>
      <c r="N1513" s="9"/>
      <c r="O1513" s="9"/>
      <c r="P1513" s="9"/>
      <c r="Q1513" s="9"/>
      <c r="R1513" s="9"/>
      <c r="S1513" s="9"/>
      <c r="T1513" s="9"/>
      <c r="U1513" s="51"/>
      <c r="V1513" s="9"/>
      <c r="W1513" s="9"/>
      <c r="X1513" s="68" t="s">
        <v>1973</v>
      </c>
      <c r="Y1513" s="62"/>
    </row>
    <row r="1514" s="46" customFormat="1" ht="15" spans="1:25">
      <c r="A1514" s="51">
        <v>1507</v>
      </c>
      <c r="B1514" s="30" t="s">
        <v>1967</v>
      </c>
      <c r="C1514" s="30" t="s">
        <v>2454</v>
      </c>
      <c r="D1514" s="30" t="s">
        <v>2522</v>
      </c>
      <c r="E1514" s="30" t="s">
        <v>2441</v>
      </c>
      <c r="F1514" s="30">
        <v>129</v>
      </c>
      <c r="G1514" s="30">
        <v>585</v>
      </c>
      <c r="H1514" s="30">
        <v>116</v>
      </c>
      <c r="I1514" s="9" t="s">
        <v>2523</v>
      </c>
      <c r="J1514" s="9" t="s">
        <v>2524</v>
      </c>
      <c r="K1514" s="9" t="s">
        <v>158</v>
      </c>
      <c r="L1514" s="9"/>
      <c r="M1514" s="9"/>
      <c r="N1514" s="9"/>
      <c r="O1514" s="9"/>
      <c r="P1514" s="9"/>
      <c r="Q1514" s="9"/>
      <c r="R1514" s="9"/>
      <c r="S1514" s="9"/>
      <c r="T1514" s="9"/>
      <c r="U1514" s="51"/>
      <c r="V1514" s="9"/>
      <c r="W1514" s="9"/>
      <c r="X1514" s="68" t="s">
        <v>1973</v>
      </c>
      <c r="Y1514" s="62"/>
    </row>
    <row r="1515" s="46" customFormat="1" ht="15" spans="1:25">
      <c r="A1515" s="51">
        <v>1508</v>
      </c>
      <c r="B1515" s="30" t="s">
        <v>1967</v>
      </c>
      <c r="C1515" s="30" t="s">
        <v>2454</v>
      </c>
      <c r="D1515" s="30" t="s">
        <v>2522</v>
      </c>
      <c r="E1515" s="30" t="s">
        <v>2525</v>
      </c>
      <c r="F1515" s="30">
        <v>32</v>
      </c>
      <c r="G1515" s="30">
        <v>169</v>
      </c>
      <c r="H1515" s="30">
        <v>20</v>
      </c>
      <c r="I1515" s="9" t="s">
        <v>2526</v>
      </c>
      <c r="J1515" s="9" t="s">
        <v>2527</v>
      </c>
      <c r="K1515" s="9" t="s">
        <v>236</v>
      </c>
      <c r="L1515" s="9"/>
      <c r="M1515" s="9"/>
      <c r="N1515" s="9"/>
      <c r="O1515" s="9"/>
      <c r="P1515" s="9"/>
      <c r="Q1515" s="9"/>
      <c r="R1515" s="9"/>
      <c r="S1515" s="9"/>
      <c r="T1515" s="9"/>
      <c r="U1515" s="51"/>
      <c r="V1515" s="9"/>
      <c r="W1515" s="9"/>
      <c r="X1515" s="68" t="s">
        <v>1973</v>
      </c>
      <c r="Y1515" s="62"/>
    </row>
    <row r="1516" s="46" customFormat="1" ht="15" spans="1:25">
      <c r="A1516" s="51">
        <v>1509</v>
      </c>
      <c r="B1516" s="30" t="s">
        <v>1967</v>
      </c>
      <c r="C1516" s="30" t="s">
        <v>2454</v>
      </c>
      <c r="D1516" s="30" t="s">
        <v>2522</v>
      </c>
      <c r="E1516" s="30" t="s">
        <v>2528</v>
      </c>
      <c r="F1516" s="30">
        <v>26</v>
      </c>
      <c r="G1516" s="30">
        <v>136</v>
      </c>
      <c r="H1516" s="30">
        <v>31</v>
      </c>
      <c r="I1516" s="9" t="s">
        <v>2529</v>
      </c>
      <c r="J1516" s="9" t="s">
        <v>2530</v>
      </c>
      <c r="K1516" s="9" t="s">
        <v>236</v>
      </c>
      <c r="L1516" s="9"/>
      <c r="M1516" s="9"/>
      <c r="N1516" s="9"/>
      <c r="O1516" s="9"/>
      <c r="P1516" s="9"/>
      <c r="Q1516" s="9"/>
      <c r="R1516" s="9"/>
      <c r="S1516" s="9"/>
      <c r="T1516" s="9"/>
      <c r="U1516" s="51"/>
      <c r="V1516" s="9"/>
      <c r="W1516" s="9"/>
      <c r="X1516" s="68" t="s">
        <v>1973</v>
      </c>
      <c r="Y1516" s="62"/>
    </row>
    <row r="1517" s="46" customFormat="1" ht="15" spans="1:25">
      <c r="A1517" s="51">
        <v>1510</v>
      </c>
      <c r="B1517" s="30" t="s">
        <v>1967</v>
      </c>
      <c r="C1517" s="30" t="s">
        <v>2454</v>
      </c>
      <c r="D1517" s="30" t="s">
        <v>2522</v>
      </c>
      <c r="E1517" s="30" t="s">
        <v>2531</v>
      </c>
      <c r="F1517" s="30">
        <v>29</v>
      </c>
      <c r="G1517" s="30">
        <v>159</v>
      </c>
      <c r="H1517" s="30">
        <v>23</v>
      </c>
      <c r="I1517" s="9" t="s">
        <v>2532</v>
      </c>
      <c r="J1517" s="9" t="s">
        <v>2530</v>
      </c>
      <c r="K1517" s="9" t="s">
        <v>236</v>
      </c>
      <c r="L1517" s="9"/>
      <c r="M1517" s="9"/>
      <c r="N1517" s="9"/>
      <c r="O1517" s="9"/>
      <c r="P1517" s="9"/>
      <c r="Q1517" s="9"/>
      <c r="R1517" s="9"/>
      <c r="S1517" s="9"/>
      <c r="T1517" s="9"/>
      <c r="U1517" s="51"/>
      <c r="V1517" s="9"/>
      <c r="W1517" s="9"/>
      <c r="X1517" s="68" t="s">
        <v>1973</v>
      </c>
      <c r="Y1517" s="62"/>
    </row>
    <row r="1518" s="46" customFormat="1" ht="15" spans="1:25">
      <c r="A1518" s="51">
        <v>1511</v>
      </c>
      <c r="B1518" s="30" t="s">
        <v>1967</v>
      </c>
      <c r="C1518" s="30" t="s">
        <v>2454</v>
      </c>
      <c r="D1518" s="30" t="s">
        <v>2533</v>
      </c>
      <c r="E1518" s="30" t="s">
        <v>2534</v>
      </c>
      <c r="F1518" s="30">
        <v>45</v>
      </c>
      <c r="G1518" s="30">
        <v>169</v>
      </c>
      <c r="H1518" s="30">
        <v>58</v>
      </c>
      <c r="I1518" s="9" t="s">
        <v>2535</v>
      </c>
      <c r="J1518" s="9" t="s">
        <v>2536</v>
      </c>
      <c r="K1518" s="9" t="s">
        <v>236</v>
      </c>
      <c r="L1518" s="9"/>
      <c r="M1518" s="9"/>
      <c r="N1518" s="9"/>
      <c r="O1518" s="9"/>
      <c r="P1518" s="9"/>
      <c r="Q1518" s="9"/>
      <c r="R1518" s="9"/>
      <c r="S1518" s="9"/>
      <c r="T1518" s="9"/>
      <c r="U1518" s="51"/>
      <c r="V1518" s="9"/>
      <c r="W1518" s="9"/>
      <c r="X1518" s="68" t="s">
        <v>1973</v>
      </c>
      <c r="Y1518" s="62"/>
    </row>
    <row r="1519" s="46" customFormat="1" ht="15" spans="1:25">
      <c r="A1519" s="51">
        <v>1512</v>
      </c>
      <c r="B1519" s="30" t="s">
        <v>1967</v>
      </c>
      <c r="C1519" s="30" t="s">
        <v>2454</v>
      </c>
      <c r="D1519" s="30" t="s">
        <v>2537</v>
      </c>
      <c r="E1519" s="30" t="s">
        <v>2538</v>
      </c>
      <c r="F1519" s="30">
        <v>34</v>
      </c>
      <c r="G1519" s="30">
        <v>148</v>
      </c>
      <c r="H1519" s="30">
        <v>45</v>
      </c>
      <c r="I1519" s="9" t="s">
        <v>2539</v>
      </c>
      <c r="J1519" s="9" t="s">
        <v>2540</v>
      </c>
      <c r="K1519" s="9" t="s">
        <v>236</v>
      </c>
      <c r="L1519" s="9"/>
      <c r="M1519" s="9"/>
      <c r="N1519" s="9"/>
      <c r="O1519" s="9"/>
      <c r="P1519" s="9"/>
      <c r="Q1519" s="9"/>
      <c r="R1519" s="9"/>
      <c r="S1519" s="9"/>
      <c r="T1519" s="9"/>
      <c r="U1519" s="51"/>
      <c r="V1519" s="9"/>
      <c r="W1519" s="9"/>
      <c r="X1519" s="68" t="s">
        <v>1973</v>
      </c>
      <c r="Y1519" s="62"/>
    </row>
    <row r="1520" s="46" customFormat="1" ht="15" spans="1:25">
      <c r="A1520" s="51">
        <v>1513</v>
      </c>
      <c r="B1520" s="30" t="s">
        <v>1967</v>
      </c>
      <c r="C1520" s="30" t="s">
        <v>2454</v>
      </c>
      <c r="D1520" s="30" t="s">
        <v>2537</v>
      </c>
      <c r="E1520" s="30" t="s">
        <v>2541</v>
      </c>
      <c r="F1520" s="30">
        <v>64</v>
      </c>
      <c r="G1520" s="30">
        <v>283</v>
      </c>
      <c r="H1520" s="30">
        <v>78</v>
      </c>
      <c r="I1520" s="9" t="s">
        <v>2542</v>
      </c>
      <c r="J1520" s="9" t="s">
        <v>2543</v>
      </c>
      <c r="K1520" s="9" t="s">
        <v>236</v>
      </c>
      <c r="L1520" s="9"/>
      <c r="M1520" s="9"/>
      <c r="N1520" s="9"/>
      <c r="O1520" s="9"/>
      <c r="P1520" s="9"/>
      <c r="Q1520" s="9"/>
      <c r="R1520" s="9"/>
      <c r="S1520" s="9"/>
      <c r="T1520" s="9"/>
      <c r="U1520" s="51"/>
      <c r="V1520" s="9"/>
      <c r="W1520" s="9"/>
      <c r="X1520" s="68" t="s">
        <v>1973</v>
      </c>
      <c r="Y1520" s="62"/>
    </row>
    <row r="1521" s="46" customFormat="1" ht="15" spans="1:25">
      <c r="A1521" s="51">
        <v>1514</v>
      </c>
      <c r="B1521" s="30" t="s">
        <v>1967</v>
      </c>
      <c r="C1521" s="30" t="s">
        <v>2454</v>
      </c>
      <c r="D1521" s="30" t="s">
        <v>2537</v>
      </c>
      <c r="E1521" s="30" t="s">
        <v>2544</v>
      </c>
      <c r="F1521" s="30">
        <v>96</v>
      </c>
      <c r="G1521" s="30">
        <v>411</v>
      </c>
      <c r="H1521" s="30">
        <v>96</v>
      </c>
      <c r="I1521" s="9" t="s">
        <v>2545</v>
      </c>
      <c r="J1521" s="9" t="s">
        <v>2546</v>
      </c>
      <c r="K1521" s="9" t="s">
        <v>236</v>
      </c>
      <c r="L1521" s="9"/>
      <c r="M1521" s="9"/>
      <c r="N1521" s="9"/>
      <c r="O1521" s="9"/>
      <c r="P1521" s="9"/>
      <c r="Q1521" s="9"/>
      <c r="R1521" s="9"/>
      <c r="S1521" s="9"/>
      <c r="T1521" s="9"/>
      <c r="U1521" s="51"/>
      <c r="V1521" s="9"/>
      <c r="W1521" s="9"/>
      <c r="X1521" s="68" t="s">
        <v>1973</v>
      </c>
      <c r="Y1521" s="62"/>
    </row>
    <row r="1522" s="46" customFormat="1" ht="15" spans="1:25">
      <c r="A1522" s="51">
        <v>1515</v>
      </c>
      <c r="B1522" s="30" t="s">
        <v>1967</v>
      </c>
      <c r="C1522" s="30" t="s">
        <v>2454</v>
      </c>
      <c r="D1522" s="30" t="s">
        <v>2547</v>
      </c>
      <c r="E1522" s="30" t="s">
        <v>2548</v>
      </c>
      <c r="F1522" s="30">
        <v>91</v>
      </c>
      <c r="G1522" s="30">
        <v>414</v>
      </c>
      <c r="H1522" s="30">
        <v>26</v>
      </c>
      <c r="I1522" s="9" t="s">
        <v>2549</v>
      </c>
      <c r="J1522" s="9" t="s">
        <v>2550</v>
      </c>
      <c r="K1522" s="9" t="s">
        <v>236</v>
      </c>
      <c r="L1522" s="9"/>
      <c r="M1522" s="9"/>
      <c r="N1522" s="9"/>
      <c r="O1522" s="9"/>
      <c r="P1522" s="9"/>
      <c r="Q1522" s="9"/>
      <c r="R1522" s="9"/>
      <c r="S1522" s="9"/>
      <c r="T1522" s="9"/>
      <c r="U1522" s="51"/>
      <c r="V1522" s="9"/>
      <c r="W1522" s="9"/>
      <c r="X1522" s="68" t="s">
        <v>1973</v>
      </c>
      <c r="Y1522" s="62"/>
    </row>
    <row r="1523" s="46" customFormat="1" ht="15" spans="1:25">
      <c r="A1523" s="51">
        <v>1516</v>
      </c>
      <c r="B1523" s="30" t="s">
        <v>1967</v>
      </c>
      <c r="C1523" s="30" t="s">
        <v>2454</v>
      </c>
      <c r="D1523" s="30" t="s">
        <v>2547</v>
      </c>
      <c r="E1523" s="30" t="s">
        <v>2551</v>
      </c>
      <c r="F1523" s="30">
        <v>115</v>
      </c>
      <c r="G1523" s="30">
        <v>482</v>
      </c>
      <c r="H1523" s="30">
        <v>52</v>
      </c>
      <c r="I1523" s="9" t="s">
        <v>2552</v>
      </c>
      <c r="J1523" s="9" t="s">
        <v>2553</v>
      </c>
      <c r="K1523" s="9" t="s">
        <v>236</v>
      </c>
      <c r="L1523" s="9"/>
      <c r="M1523" s="9"/>
      <c r="N1523" s="9"/>
      <c r="O1523" s="9"/>
      <c r="P1523" s="9"/>
      <c r="Q1523" s="9"/>
      <c r="R1523" s="9"/>
      <c r="S1523" s="9"/>
      <c r="T1523" s="9"/>
      <c r="U1523" s="51"/>
      <c r="V1523" s="9"/>
      <c r="W1523" s="9"/>
      <c r="X1523" s="68" t="s">
        <v>1973</v>
      </c>
      <c r="Y1523" s="62"/>
    </row>
    <row r="1524" s="46" customFormat="1" ht="15" spans="1:25">
      <c r="A1524" s="51">
        <v>1517</v>
      </c>
      <c r="B1524" s="30" t="s">
        <v>1967</v>
      </c>
      <c r="C1524" s="30" t="s">
        <v>2454</v>
      </c>
      <c r="D1524" s="30" t="s">
        <v>2547</v>
      </c>
      <c r="E1524" s="30" t="s">
        <v>2554</v>
      </c>
      <c r="F1524" s="30">
        <v>72</v>
      </c>
      <c r="G1524" s="30">
        <v>302</v>
      </c>
      <c r="H1524" s="30">
        <v>45</v>
      </c>
      <c r="I1524" s="9" t="s">
        <v>2555</v>
      </c>
      <c r="J1524" s="9" t="s">
        <v>2556</v>
      </c>
      <c r="K1524" s="9" t="s">
        <v>236</v>
      </c>
      <c r="L1524" s="9"/>
      <c r="M1524" s="9"/>
      <c r="N1524" s="9"/>
      <c r="O1524" s="9"/>
      <c r="P1524" s="9"/>
      <c r="Q1524" s="9"/>
      <c r="R1524" s="9"/>
      <c r="S1524" s="9"/>
      <c r="T1524" s="9"/>
      <c r="U1524" s="51"/>
      <c r="V1524" s="9"/>
      <c r="W1524" s="9"/>
      <c r="X1524" s="68" t="s">
        <v>1973</v>
      </c>
      <c r="Y1524" s="62"/>
    </row>
    <row r="1525" s="46" customFormat="1" ht="15" spans="1:25">
      <c r="A1525" s="51">
        <v>1518</v>
      </c>
      <c r="B1525" s="30" t="s">
        <v>1967</v>
      </c>
      <c r="C1525" s="30" t="s">
        <v>2454</v>
      </c>
      <c r="D1525" s="30" t="s">
        <v>2547</v>
      </c>
      <c r="E1525" s="30" t="s">
        <v>2557</v>
      </c>
      <c r="F1525" s="30">
        <v>106</v>
      </c>
      <c r="G1525" s="30">
        <v>451</v>
      </c>
      <c r="H1525" s="30">
        <v>56</v>
      </c>
      <c r="I1525" s="9" t="s">
        <v>2558</v>
      </c>
      <c r="J1525" s="9" t="s">
        <v>2559</v>
      </c>
      <c r="K1525" s="9" t="s">
        <v>236</v>
      </c>
      <c r="L1525" s="9"/>
      <c r="M1525" s="9"/>
      <c r="N1525" s="9"/>
      <c r="O1525" s="9"/>
      <c r="P1525" s="9"/>
      <c r="Q1525" s="9"/>
      <c r="R1525" s="9"/>
      <c r="S1525" s="9"/>
      <c r="T1525" s="9"/>
      <c r="U1525" s="51"/>
      <c r="V1525" s="9"/>
      <c r="W1525" s="9"/>
      <c r="X1525" s="68" t="s">
        <v>1973</v>
      </c>
      <c r="Y1525" s="62"/>
    </row>
    <row r="1526" s="46" customFormat="1" ht="15" spans="1:25">
      <c r="A1526" s="51">
        <v>1519</v>
      </c>
      <c r="B1526" s="30" t="s">
        <v>1967</v>
      </c>
      <c r="C1526" s="30" t="s">
        <v>2454</v>
      </c>
      <c r="D1526" s="30" t="s">
        <v>2547</v>
      </c>
      <c r="E1526" s="30" t="s">
        <v>2560</v>
      </c>
      <c r="F1526" s="30">
        <v>76</v>
      </c>
      <c r="G1526" s="30">
        <v>340</v>
      </c>
      <c r="H1526" s="30">
        <v>50</v>
      </c>
      <c r="I1526" s="9" t="s">
        <v>2561</v>
      </c>
      <c r="J1526" s="9" t="s">
        <v>2562</v>
      </c>
      <c r="K1526" s="9" t="s">
        <v>236</v>
      </c>
      <c r="L1526" s="9"/>
      <c r="M1526" s="9"/>
      <c r="N1526" s="9"/>
      <c r="O1526" s="9"/>
      <c r="P1526" s="9"/>
      <c r="Q1526" s="9"/>
      <c r="R1526" s="9"/>
      <c r="S1526" s="9"/>
      <c r="T1526" s="9"/>
      <c r="U1526" s="51"/>
      <c r="V1526" s="9"/>
      <c r="W1526" s="9"/>
      <c r="X1526" s="68" t="s">
        <v>1973</v>
      </c>
      <c r="Y1526" s="62"/>
    </row>
    <row r="1527" s="46" customFormat="1" ht="15" spans="1:25">
      <c r="A1527" s="51">
        <v>1520</v>
      </c>
      <c r="B1527" s="30" t="s">
        <v>1967</v>
      </c>
      <c r="C1527" s="30" t="s">
        <v>2454</v>
      </c>
      <c r="D1527" s="30" t="s">
        <v>2563</v>
      </c>
      <c r="E1527" s="30" t="s">
        <v>2564</v>
      </c>
      <c r="F1527" s="30">
        <v>45</v>
      </c>
      <c r="G1527" s="30">
        <v>245</v>
      </c>
      <c r="H1527" s="30">
        <v>42</v>
      </c>
      <c r="I1527" s="9" t="s">
        <v>2565</v>
      </c>
      <c r="J1527" s="9" t="s">
        <v>2566</v>
      </c>
      <c r="K1527" s="9" t="s">
        <v>236</v>
      </c>
      <c r="L1527" s="9"/>
      <c r="M1527" s="9"/>
      <c r="N1527" s="9"/>
      <c r="O1527" s="9"/>
      <c r="P1527" s="9"/>
      <c r="Q1527" s="9"/>
      <c r="R1527" s="9"/>
      <c r="S1527" s="9"/>
      <c r="T1527" s="9"/>
      <c r="U1527" s="51"/>
      <c r="V1527" s="9"/>
      <c r="W1527" s="9"/>
      <c r="X1527" s="68" t="s">
        <v>1973</v>
      </c>
      <c r="Y1527" s="62"/>
    </row>
    <row r="1528" s="46" customFormat="1" ht="15" spans="1:25">
      <c r="A1528" s="51">
        <v>1521</v>
      </c>
      <c r="B1528" s="30" t="s">
        <v>1967</v>
      </c>
      <c r="C1528" s="30" t="s">
        <v>2454</v>
      </c>
      <c r="D1528" s="30" t="s">
        <v>2563</v>
      </c>
      <c r="E1528" s="30" t="s">
        <v>2567</v>
      </c>
      <c r="F1528" s="30">
        <v>43</v>
      </c>
      <c r="G1528" s="30">
        <v>207</v>
      </c>
      <c r="H1528" s="30">
        <v>38</v>
      </c>
      <c r="I1528" s="9" t="s">
        <v>2568</v>
      </c>
      <c r="J1528" s="9" t="s">
        <v>2569</v>
      </c>
      <c r="K1528" s="9" t="s">
        <v>236</v>
      </c>
      <c r="L1528" s="9"/>
      <c r="M1528" s="9"/>
      <c r="N1528" s="9"/>
      <c r="O1528" s="9"/>
      <c r="P1528" s="9"/>
      <c r="Q1528" s="9"/>
      <c r="R1528" s="9"/>
      <c r="S1528" s="9"/>
      <c r="T1528" s="9"/>
      <c r="U1528" s="51"/>
      <c r="V1528" s="9"/>
      <c r="W1528" s="9"/>
      <c r="X1528" s="68" t="s">
        <v>1973</v>
      </c>
      <c r="Y1528" s="62"/>
    </row>
    <row r="1529" s="46" customFormat="1" ht="15" spans="1:25">
      <c r="A1529" s="51">
        <v>1522</v>
      </c>
      <c r="B1529" s="30" t="s">
        <v>1967</v>
      </c>
      <c r="C1529" s="30" t="s">
        <v>2454</v>
      </c>
      <c r="D1529" s="30" t="s">
        <v>2563</v>
      </c>
      <c r="E1529" s="30" t="s">
        <v>2570</v>
      </c>
      <c r="F1529" s="30">
        <v>37</v>
      </c>
      <c r="G1529" s="30">
        <v>207</v>
      </c>
      <c r="H1529" s="30">
        <v>27</v>
      </c>
      <c r="I1529" s="9" t="s">
        <v>2571</v>
      </c>
      <c r="J1529" s="9" t="s">
        <v>2572</v>
      </c>
      <c r="K1529" s="9" t="s">
        <v>236</v>
      </c>
      <c r="L1529" s="9"/>
      <c r="M1529" s="9"/>
      <c r="N1529" s="9"/>
      <c r="O1529" s="9"/>
      <c r="P1529" s="9"/>
      <c r="Q1529" s="9"/>
      <c r="R1529" s="9"/>
      <c r="S1529" s="9"/>
      <c r="T1529" s="9"/>
      <c r="U1529" s="51"/>
      <c r="V1529" s="9"/>
      <c r="W1529" s="9"/>
      <c r="X1529" s="68" t="s">
        <v>1973</v>
      </c>
      <c r="Y1529" s="62"/>
    </row>
    <row r="1530" s="46" customFormat="1" ht="15" spans="1:25">
      <c r="A1530" s="51">
        <v>1523</v>
      </c>
      <c r="B1530" s="30" t="s">
        <v>1967</v>
      </c>
      <c r="C1530" s="30" t="s">
        <v>2454</v>
      </c>
      <c r="D1530" s="30" t="s">
        <v>2563</v>
      </c>
      <c r="E1530" s="30" t="s">
        <v>2573</v>
      </c>
      <c r="F1530" s="30">
        <v>47</v>
      </c>
      <c r="G1530" s="30">
        <v>277</v>
      </c>
      <c r="H1530" s="30">
        <v>58</v>
      </c>
      <c r="I1530" s="9" t="s">
        <v>2574</v>
      </c>
      <c r="J1530" s="9" t="s">
        <v>2575</v>
      </c>
      <c r="K1530" s="9" t="s">
        <v>236</v>
      </c>
      <c r="L1530" s="9"/>
      <c r="M1530" s="9"/>
      <c r="N1530" s="9"/>
      <c r="O1530" s="9"/>
      <c r="P1530" s="9"/>
      <c r="Q1530" s="9"/>
      <c r="R1530" s="9"/>
      <c r="S1530" s="9"/>
      <c r="T1530" s="9"/>
      <c r="U1530" s="51"/>
      <c r="V1530" s="9"/>
      <c r="W1530" s="9"/>
      <c r="X1530" s="68" t="s">
        <v>1973</v>
      </c>
      <c r="Y1530" s="62"/>
    </row>
    <row r="1531" s="46" customFormat="1" ht="15" spans="1:25">
      <c r="A1531" s="51">
        <v>1524</v>
      </c>
      <c r="B1531" s="30" t="s">
        <v>1967</v>
      </c>
      <c r="C1531" s="30" t="s">
        <v>2454</v>
      </c>
      <c r="D1531" s="30" t="s">
        <v>2563</v>
      </c>
      <c r="E1531" s="30" t="s">
        <v>2576</v>
      </c>
      <c r="F1531" s="30">
        <v>55</v>
      </c>
      <c r="G1531" s="30">
        <v>284</v>
      </c>
      <c r="H1531" s="30">
        <v>72</v>
      </c>
      <c r="I1531" s="9" t="s">
        <v>2577</v>
      </c>
      <c r="J1531" s="9" t="s">
        <v>2578</v>
      </c>
      <c r="K1531" s="9" t="s">
        <v>236</v>
      </c>
      <c r="L1531" s="9"/>
      <c r="M1531" s="9"/>
      <c r="N1531" s="9"/>
      <c r="O1531" s="9"/>
      <c r="P1531" s="9"/>
      <c r="Q1531" s="9"/>
      <c r="R1531" s="9"/>
      <c r="S1531" s="9"/>
      <c r="T1531" s="9"/>
      <c r="U1531" s="51"/>
      <c r="V1531" s="9"/>
      <c r="W1531" s="9"/>
      <c r="X1531" s="68" t="s">
        <v>1973</v>
      </c>
      <c r="Y1531" s="62"/>
    </row>
    <row r="1532" s="46" customFormat="1" ht="15" spans="1:25">
      <c r="A1532" s="51">
        <v>1525</v>
      </c>
      <c r="B1532" s="30" t="s">
        <v>1967</v>
      </c>
      <c r="C1532" s="30" t="s">
        <v>2454</v>
      </c>
      <c r="D1532" s="30" t="s">
        <v>2563</v>
      </c>
      <c r="E1532" s="30" t="s">
        <v>2579</v>
      </c>
      <c r="F1532" s="30">
        <v>113</v>
      </c>
      <c r="G1532" s="30">
        <v>567</v>
      </c>
      <c r="H1532" s="30">
        <v>162</v>
      </c>
      <c r="I1532" s="9" t="s">
        <v>2580</v>
      </c>
      <c r="J1532" s="9" t="s">
        <v>2581</v>
      </c>
      <c r="K1532" s="9" t="s">
        <v>158</v>
      </c>
      <c r="L1532" s="9"/>
      <c r="M1532" s="9"/>
      <c r="N1532" s="9"/>
      <c r="O1532" s="9"/>
      <c r="P1532" s="9"/>
      <c r="Q1532" s="9"/>
      <c r="R1532" s="9"/>
      <c r="S1532" s="9"/>
      <c r="T1532" s="9"/>
      <c r="U1532" s="51"/>
      <c r="V1532" s="9"/>
      <c r="W1532" s="9"/>
      <c r="X1532" s="68" t="s">
        <v>1973</v>
      </c>
      <c r="Y1532" s="62"/>
    </row>
    <row r="1533" s="46" customFormat="1" ht="15" spans="1:25">
      <c r="A1533" s="51">
        <v>1526</v>
      </c>
      <c r="B1533" s="30" t="s">
        <v>1967</v>
      </c>
      <c r="C1533" s="30" t="s">
        <v>2454</v>
      </c>
      <c r="D1533" s="30" t="s">
        <v>2563</v>
      </c>
      <c r="E1533" s="30" t="s">
        <v>2582</v>
      </c>
      <c r="F1533" s="30">
        <v>36</v>
      </c>
      <c r="G1533" s="30">
        <v>195</v>
      </c>
      <c r="H1533" s="30">
        <v>37</v>
      </c>
      <c r="I1533" s="9" t="s">
        <v>2583</v>
      </c>
      <c r="J1533" s="9" t="s">
        <v>2584</v>
      </c>
      <c r="K1533" s="9" t="s">
        <v>236</v>
      </c>
      <c r="L1533" s="9"/>
      <c r="M1533" s="9"/>
      <c r="N1533" s="9"/>
      <c r="O1533" s="9"/>
      <c r="P1533" s="9"/>
      <c r="Q1533" s="9"/>
      <c r="R1533" s="9"/>
      <c r="S1533" s="9"/>
      <c r="T1533" s="9"/>
      <c r="U1533" s="51"/>
      <c r="V1533" s="9"/>
      <c r="W1533" s="9"/>
      <c r="X1533" s="68" t="s">
        <v>1973</v>
      </c>
      <c r="Y1533" s="62"/>
    </row>
    <row r="1534" s="46" customFormat="1" ht="15" spans="1:25">
      <c r="A1534" s="51">
        <v>1527</v>
      </c>
      <c r="B1534" s="30" t="s">
        <v>1967</v>
      </c>
      <c r="C1534" s="30" t="s">
        <v>2454</v>
      </c>
      <c r="D1534" s="30" t="s">
        <v>2563</v>
      </c>
      <c r="E1534" s="30" t="s">
        <v>2585</v>
      </c>
      <c r="F1534" s="30">
        <v>52</v>
      </c>
      <c r="G1534" s="30">
        <v>255</v>
      </c>
      <c r="H1534" s="30">
        <v>21</v>
      </c>
      <c r="I1534" s="9" t="s">
        <v>2586</v>
      </c>
      <c r="J1534" s="9" t="s">
        <v>2587</v>
      </c>
      <c r="K1534" s="9" t="s">
        <v>236</v>
      </c>
      <c r="L1534" s="9"/>
      <c r="M1534" s="9"/>
      <c r="N1534" s="9"/>
      <c r="O1534" s="9"/>
      <c r="P1534" s="9"/>
      <c r="Q1534" s="9"/>
      <c r="R1534" s="9"/>
      <c r="S1534" s="9"/>
      <c r="T1534" s="9"/>
      <c r="U1534" s="51"/>
      <c r="V1534" s="9"/>
      <c r="W1534" s="9"/>
      <c r="X1534" s="68" t="s">
        <v>1973</v>
      </c>
      <c r="Y1534" s="62"/>
    </row>
    <row r="1535" s="46" customFormat="1" ht="15" spans="1:25">
      <c r="A1535" s="51">
        <v>1528</v>
      </c>
      <c r="B1535" s="30" t="s">
        <v>1967</v>
      </c>
      <c r="C1535" s="30" t="s">
        <v>2454</v>
      </c>
      <c r="D1535" s="30" t="s">
        <v>2588</v>
      </c>
      <c r="E1535" s="30" t="s">
        <v>2589</v>
      </c>
      <c r="F1535" s="30">
        <v>282</v>
      </c>
      <c r="G1535" s="30">
        <v>1536</v>
      </c>
      <c r="H1535" s="30">
        <v>278</v>
      </c>
      <c r="I1535" s="9" t="s">
        <v>2590</v>
      </c>
      <c r="J1535" s="9" t="s">
        <v>2591</v>
      </c>
      <c r="K1535" s="9" t="s">
        <v>158</v>
      </c>
      <c r="L1535" s="9"/>
      <c r="M1535" s="9"/>
      <c r="N1535" s="9"/>
      <c r="O1535" s="9"/>
      <c r="P1535" s="9"/>
      <c r="Q1535" s="9"/>
      <c r="R1535" s="9"/>
      <c r="S1535" s="9"/>
      <c r="T1535" s="9"/>
      <c r="U1535" s="51"/>
      <c r="V1535" s="9"/>
      <c r="W1535" s="9"/>
      <c r="X1535" s="68" t="s">
        <v>1973</v>
      </c>
      <c r="Y1535" s="62"/>
    </row>
    <row r="1536" s="46" customFormat="1" ht="15" spans="1:25">
      <c r="A1536" s="51">
        <v>1529</v>
      </c>
      <c r="B1536" s="30" t="s">
        <v>1967</v>
      </c>
      <c r="C1536" s="30" t="s">
        <v>2454</v>
      </c>
      <c r="D1536" s="30" t="s">
        <v>2592</v>
      </c>
      <c r="E1536" s="30" t="s">
        <v>2593</v>
      </c>
      <c r="F1536" s="30">
        <v>36</v>
      </c>
      <c r="G1536" s="30">
        <v>180</v>
      </c>
      <c r="H1536" s="30">
        <v>34</v>
      </c>
      <c r="I1536" s="9" t="s">
        <v>2594</v>
      </c>
      <c r="J1536" s="9" t="s">
        <v>2595</v>
      </c>
      <c r="K1536" s="9" t="s">
        <v>236</v>
      </c>
      <c r="L1536" s="9"/>
      <c r="M1536" s="9"/>
      <c r="N1536" s="9"/>
      <c r="O1536" s="9"/>
      <c r="P1536" s="9"/>
      <c r="Q1536" s="9"/>
      <c r="R1536" s="9"/>
      <c r="S1536" s="9"/>
      <c r="T1536" s="9"/>
      <c r="U1536" s="51"/>
      <c r="V1536" s="9"/>
      <c r="W1536" s="9"/>
      <c r="X1536" s="68" t="s">
        <v>1973</v>
      </c>
      <c r="Y1536" s="62"/>
    </row>
    <row r="1537" s="46" customFormat="1" ht="15" spans="1:25">
      <c r="A1537" s="51">
        <v>1530</v>
      </c>
      <c r="B1537" s="30" t="s">
        <v>1967</v>
      </c>
      <c r="C1537" s="30" t="s">
        <v>2454</v>
      </c>
      <c r="D1537" s="30" t="s">
        <v>2592</v>
      </c>
      <c r="E1537" s="30" t="s">
        <v>2596</v>
      </c>
      <c r="F1537" s="30">
        <v>237</v>
      </c>
      <c r="G1537" s="30">
        <v>1160</v>
      </c>
      <c r="H1537" s="30">
        <v>105</v>
      </c>
      <c r="I1537" s="9" t="s">
        <v>2594</v>
      </c>
      <c r="J1537" s="9" t="s">
        <v>2597</v>
      </c>
      <c r="K1537" s="9" t="s">
        <v>158</v>
      </c>
      <c r="L1537" s="9"/>
      <c r="M1537" s="9"/>
      <c r="N1537" s="9"/>
      <c r="O1537" s="9"/>
      <c r="P1537" s="9"/>
      <c r="Q1537" s="9"/>
      <c r="R1537" s="9"/>
      <c r="S1537" s="9"/>
      <c r="T1537" s="9"/>
      <c r="U1537" s="51"/>
      <c r="V1537" s="9"/>
      <c r="W1537" s="9"/>
      <c r="X1537" s="68" t="s">
        <v>1973</v>
      </c>
      <c r="Y1537" s="62"/>
    </row>
    <row r="1538" s="46" customFormat="1" ht="15" spans="1:25">
      <c r="A1538" s="51">
        <v>1531</v>
      </c>
      <c r="B1538" s="30" t="s">
        <v>1967</v>
      </c>
      <c r="C1538" s="30" t="s">
        <v>2454</v>
      </c>
      <c r="D1538" s="30" t="s">
        <v>2598</v>
      </c>
      <c r="E1538" s="30" t="s">
        <v>2599</v>
      </c>
      <c r="F1538" s="30">
        <v>51</v>
      </c>
      <c r="G1538" s="30">
        <v>247</v>
      </c>
      <c r="H1538" s="30">
        <v>39</v>
      </c>
      <c r="I1538" s="9" t="s">
        <v>2600</v>
      </c>
      <c r="J1538" s="9" t="s">
        <v>2601</v>
      </c>
      <c r="K1538" s="9" t="s">
        <v>236</v>
      </c>
      <c r="L1538" s="9"/>
      <c r="M1538" s="9"/>
      <c r="N1538" s="9"/>
      <c r="O1538" s="9"/>
      <c r="P1538" s="9"/>
      <c r="Q1538" s="9"/>
      <c r="R1538" s="9"/>
      <c r="S1538" s="9"/>
      <c r="T1538" s="9"/>
      <c r="U1538" s="51"/>
      <c r="V1538" s="9"/>
      <c r="W1538" s="9"/>
      <c r="X1538" s="68" t="s">
        <v>1973</v>
      </c>
      <c r="Y1538" s="62"/>
    </row>
    <row r="1539" s="46" customFormat="1" ht="15" spans="1:25">
      <c r="A1539" s="51">
        <v>1532</v>
      </c>
      <c r="B1539" s="30" t="s">
        <v>1967</v>
      </c>
      <c r="C1539" s="30" t="s">
        <v>2454</v>
      </c>
      <c r="D1539" s="30" t="s">
        <v>2598</v>
      </c>
      <c r="E1539" s="30" t="s">
        <v>2602</v>
      </c>
      <c r="F1539" s="30">
        <v>78</v>
      </c>
      <c r="G1539" s="30">
        <v>341</v>
      </c>
      <c r="H1539" s="30">
        <v>54</v>
      </c>
      <c r="I1539" s="9" t="s">
        <v>2603</v>
      </c>
      <c r="J1539" s="9" t="s">
        <v>2604</v>
      </c>
      <c r="K1539" s="9" t="s">
        <v>236</v>
      </c>
      <c r="L1539" s="9"/>
      <c r="M1539" s="9"/>
      <c r="N1539" s="9"/>
      <c r="O1539" s="9"/>
      <c r="P1539" s="9"/>
      <c r="Q1539" s="9"/>
      <c r="R1539" s="9"/>
      <c r="S1539" s="9"/>
      <c r="T1539" s="9"/>
      <c r="U1539" s="51"/>
      <c r="V1539" s="9"/>
      <c r="W1539" s="9"/>
      <c r="X1539" s="68" t="s">
        <v>1973</v>
      </c>
      <c r="Y1539" s="62"/>
    </row>
    <row r="1540" s="46" customFormat="1" ht="15" spans="1:25">
      <c r="A1540" s="51">
        <v>1533</v>
      </c>
      <c r="B1540" s="30" t="s">
        <v>1967</v>
      </c>
      <c r="C1540" s="30" t="s">
        <v>2454</v>
      </c>
      <c r="D1540" s="30" t="s">
        <v>2598</v>
      </c>
      <c r="E1540" s="30" t="s">
        <v>2605</v>
      </c>
      <c r="F1540" s="30">
        <v>68</v>
      </c>
      <c r="G1540" s="30">
        <v>303</v>
      </c>
      <c r="H1540" s="30">
        <v>42</v>
      </c>
      <c r="I1540" s="9" t="s">
        <v>2606</v>
      </c>
      <c r="J1540" s="9" t="s">
        <v>2607</v>
      </c>
      <c r="K1540" s="9" t="s">
        <v>236</v>
      </c>
      <c r="L1540" s="9"/>
      <c r="M1540" s="9"/>
      <c r="N1540" s="9"/>
      <c r="O1540" s="9"/>
      <c r="P1540" s="9"/>
      <c r="Q1540" s="9"/>
      <c r="R1540" s="9"/>
      <c r="S1540" s="9"/>
      <c r="T1540" s="9"/>
      <c r="U1540" s="51"/>
      <c r="V1540" s="9"/>
      <c r="W1540" s="9"/>
      <c r="X1540" s="68" t="s">
        <v>1973</v>
      </c>
      <c r="Y1540" s="62"/>
    </row>
    <row r="1541" s="46" customFormat="1" ht="15" spans="1:25">
      <c r="A1541" s="51">
        <v>1534</v>
      </c>
      <c r="B1541" s="30" t="s">
        <v>1967</v>
      </c>
      <c r="C1541" s="30" t="s">
        <v>2454</v>
      </c>
      <c r="D1541" s="30" t="s">
        <v>2608</v>
      </c>
      <c r="E1541" s="30" t="s">
        <v>2609</v>
      </c>
      <c r="F1541" s="30">
        <v>57</v>
      </c>
      <c r="G1541" s="30">
        <v>242</v>
      </c>
      <c r="H1541" s="30">
        <v>54</v>
      </c>
      <c r="I1541" s="9" t="s">
        <v>2610</v>
      </c>
      <c r="J1541" s="9" t="s">
        <v>2611</v>
      </c>
      <c r="K1541" s="9" t="s">
        <v>236</v>
      </c>
      <c r="L1541" s="9"/>
      <c r="M1541" s="9"/>
      <c r="N1541" s="9"/>
      <c r="O1541" s="9"/>
      <c r="P1541" s="9"/>
      <c r="Q1541" s="9"/>
      <c r="R1541" s="9"/>
      <c r="S1541" s="9"/>
      <c r="T1541" s="9"/>
      <c r="U1541" s="51"/>
      <c r="V1541" s="9"/>
      <c r="W1541" s="9"/>
      <c r="X1541" s="68" t="s">
        <v>1973</v>
      </c>
      <c r="Y1541" s="62"/>
    </row>
    <row r="1542" s="46" customFormat="1" ht="15" spans="1:25">
      <c r="A1542" s="51">
        <v>1535</v>
      </c>
      <c r="B1542" s="30" t="s">
        <v>1967</v>
      </c>
      <c r="C1542" s="30" t="s">
        <v>2454</v>
      </c>
      <c r="D1542" s="30" t="s">
        <v>2608</v>
      </c>
      <c r="E1542" s="30" t="s">
        <v>2612</v>
      </c>
      <c r="F1542" s="30">
        <v>76</v>
      </c>
      <c r="G1542" s="30">
        <v>479</v>
      </c>
      <c r="H1542" s="30">
        <v>50</v>
      </c>
      <c r="I1542" s="9" t="s">
        <v>2613</v>
      </c>
      <c r="J1542" s="9" t="s">
        <v>2614</v>
      </c>
      <c r="K1542" s="9" t="s">
        <v>236</v>
      </c>
      <c r="L1542" s="9"/>
      <c r="M1542" s="9"/>
      <c r="N1542" s="9"/>
      <c r="O1542" s="9"/>
      <c r="P1542" s="9"/>
      <c r="Q1542" s="9"/>
      <c r="R1542" s="9"/>
      <c r="S1542" s="9"/>
      <c r="T1542" s="9"/>
      <c r="U1542" s="51"/>
      <c r="V1542" s="9"/>
      <c r="W1542" s="9"/>
      <c r="X1542" s="68" t="s">
        <v>1973</v>
      </c>
      <c r="Y1542" s="62"/>
    </row>
    <row r="1543" s="46" customFormat="1" ht="15" spans="1:25">
      <c r="A1543" s="51">
        <v>1536</v>
      </c>
      <c r="B1543" s="30" t="s">
        <v>1967</v>
      </c>
      <c r="C1543" s="30" t="s">
        <v>2454</v>
      </c>
      <c r="D1543" s="30" t="s">
        <v>2608</v>
      </c>
      <c r="E1543" s="30" t="s">
        <v>2615</v>
      </c>
      <c r="F1543" s="30">
        <v>99</v>
      </c>
      <c r="G1543" s="30">
        <v>483</v>
      </c>
      <c r="H1543" s="30">
        <v>25</v>
      </c>
      <c r="I1543" s="9" t="s">
        <v>2616</v>
      </c>
      <c r="J1543" s="9" t="s">
        <v>2617</v>
      </c>
      <c r="K1543" s="9" t="s">
        <v>236</v>
      </c>
      <c r="L1543" s="9"/>
      <c r="M1543" s="9"/>
      <c r="N1543" s="9"/>
      <c r="O1543" s="9"/>
      <c r="P1543" s="9"/>
      <c r="Q1543" s="9"/>
      <c r="R1543" s="9"/>
      <c r="S1543" s="9"/>
      <c r="T1543" s="9"/>
      <c r="U1543" s="51"/>
      <c r="V1543" s="9"/>
      <c r="W1543" s="9"/>
      <c r="X1543" s="68" t="s">
        <v>1973</v>
      </c>
      <c r="Y1543" s="62"/>
    </row>
    <row r="1544" s="46" customFormat="1" ht="15" spans="1:25">
      <c r="A1544" s="51">
        <v>1537</v>
      </c>
      <c r="B1544" s="30" t="s">
        <v>1967</v>
      </c>
      <c r="C1544" s="30" t="s">
        <v>2454</v>
      </c>
      <c r="D1544" s="30" t="s">
        <v>2608</v>
      </c>
      <c r="E1544" s="30" t="s">
        <v>2618</v>
      </c>
      <c r="F1544" s="30">
        <v>79</v>
      </c>
      <c r="G1544" s="30">
        <v>410</v>
      </c>
      <c r="H1544" s="30">
        <v>69</v>
      </c>
      <c r="I1544" s="9" t="s">
        <v>2619</v>
      </c>
      <c r="J1544" s="9" t="s">
        <v>2620</v>
      </c>
      <c r="K1544" s="9" t="s">
        <v>236</v>
      </c>
      <c r="L1544" s="9"/>
      <c r="M1544" s="9"/>
      <c r="N1544" s="9"/>
      <c r="O1544" s="9"/>
      <c r="P1544" s="9"/>
      <c r="Q1544" s="9"/>
      <c r="R1544" s="9"/>
      <c r="S1544" s="9"/>
      <c r="T1544" s="9"/>
      <c r="U1544" s="51"/>
      <c r="V1544" s="9"/>
      <c r="W1544" s="9"/>
      <c r="X1544" s="68" t="s">
        <v>1973</v>
      </c>
      <c r="Y1544" s="62"/>
    </row>
    <row r="1545" s="46" customFormat="1" ht="15" spans="1:25">
      <c r="A1545" s="51">
        <v>1538</v>
      </c>
      <c r="B1545" s="30" t="s">
        <v>1967</v>
      </c>
      <c r="C1545" s="30" t="s">
        <v>2454</v>
      </c>
      <c r="D1545" s="30" t="s">
        <v>2608</v>
      </c>
      <c r="E1545" s="30" t="s">
        <v>2621</v>
      </c>
      <c r="F1545" s="30">
        <v>72</v>
      </c>
      <c r="G1545" s="30">
        <v>384</v>
      </c>
      <c r="H1545" s="30">
        <v>23</v>
      </c>
      <c r="I1545" s="9" t="s">
        <v>2622</v>
      </c>
      <c r="J1545" s="9" t="s">
        <v>2623</v>
      </c>
      <c r="K1545" s="9" t="s">
        <v>236</v>
      </c>
      <c r="L1545" s="9"/>
      <c r="M1545" s="9"/>
      <c r="N1545" s="9"/>
      <c r="O1545" s="9"/>
      <c r="P1545" s="9"/>
      <c r="Q1545" s="9"/>
      <c r="R1545" s="9"/>
      <c r="S1545" s="9"/>
      <c r="T1545" s="9"/>
      <c r="U1545" s="51"/>
      <c r="V1545" s="9"/>
      <c r="W1545" s="9"/>
      <c r="X1545" s="68" t="s">
        <v>1973</v>
      </c>
      <c r="Y1545" s="62"/>
    </row>
    <row r="1546" s="46" customFormat="1" ht="15" spans="1:25">
      <c r="A1546" s="51">
        <v>1539</v>
      </c>
      <c r="B1546" s="30" t="s">
        <v>1967</v>
      </c>
      <c r="C1546" s="30" t="s">
        <v>2454</v>
      </c>
      <c r="D1546" s="30" t="s">
        <v>2608</v>
      </c>
      <c r="E1546" s="30" t="s">
        <v>2624</v>
      </c>
      <c r="F1546" s="30">
        <v>28</v>
      </c>
      <c r="G1546" s="30">
        <v>116</v>
      </c>
      <c r="H1546" s="30">
        <v>24</v>
      </c>
      <c r="I1546" s="9" t="s">
        <v>2625</v>
      </c>
      <c r="J1546" s="9" t="s">
        <v>2626</v>
      </c>
      <c r="K1546" s="9" t="s">
        <v>236</v>
      </c>
      <c r="L1546" s="9"/>
      <c r="M1546" s="9"/>
      <c r="N1546" s="9"/>
      <c r="O1546" s="9"/>
      <c r="P1546" s="9"/>
      <c r="Q1546" s="9"/>
      <c r="R1546" s="9"/>
      <c r="S1546" s="9"/>
      <c r="T1546" s="9"/>
      <c r="U1546" s="51"/>
      <c r="V1546" s="9"/>
      <c r="W1546" s="9"/>
      <c r="X1546" s="68" t="s">
        <v>1973</v>
      </c>
      <c r="Y1546" s="62"/>
    </row>
    <row r="1547" s="46" customFormat="1" ht="15" spans="1:25">
      <c r="A1547" s="51">
        <v>1540</v>
      </c>
      <c r="B1547" s="30" t="s">
        <v>1967</v>
      </c>
      <c r="C1547" s="30" t="s">
        <v>2454</v>
      </c>
      <c r="D1547" s="30" t="s">
        <v>2627</v>
      </c>
      <c r="E1547" s="30" t="s">
        <v>2628</v>
      </c>
      <c r="F1547" s="30">
        <v>43</v>
      </c>
      <c r="G1547" s="30">
        <v>200</v>
      </c>
      <c r="H1547" s="30">
        <v>40</v>
      </c>
      <c r="I1547" s="9" t="s">
        <v>2629</v>
      </c>
      <c r="J1547" s="9" t="s">
        <v>2630</v>
      </c>
      <c r="K1547" s="9" t="s">
        <v>236</v>
      </c>
      <c r="L1547" s="9"/>
      <c r="M1547" s="9"/>
      <c r="N1547" s="9"/>
      <c r="O1547" s="9"/>
      <c r="P1547" s="9"/>
      <c r="Q1547" s="9"/>
      <c r="R1547" s="9"/>
      <c r="S1547" s="9"/>
      <c r="T1547" s="9"/>
      <c r="U1547" s="51"/>
      <c r="V1547" s="9"/>
      <c r="W1547" s="9"/>
      <c r="X1547" s="68" t="s">
        <v>1973</v>
      </c>
      <c r="Y1547" s="62"/>
    </row>
    <row r="1548" s="46" customFormat="1" ht="15" spans="1:25">
      <c r="A1548" s="51">
        <v>1541</v>
      </c>
      <c r="B1548" s="30" t="s">
        <v>1967</v>
      </c>
      <c r="C1548" s="30" t="s">
        <v>2454</v>
      </c>
      <c r="D1548" s="30" t="s">
        <v>2627</v>
      </c>
      <c r="E1548" s="30" t="s">
        <v>2631</v>
      </c>
      <c r="F1548" s="30">
        <v>90</v>
      </c>
      <c r="G1548" s="30">
        <v>417</v>
      </c>
      <c r="H1548" s="30">
        <v>93</v>
      </c>
      <c r="I1548" s="9" t="s">
        <v>2632</v>
      </c>
      <c r="J1548" s="9" t="s">
        <v>2473</v>
      </c>
      <c r="K1548" s="9" t="s">
        <v>236</v>
      </c>
      <c r="L1548" s="9"/>
      <c r="M1548" s="9"/>
      <c r="N1548" s="9"/>
      <c r="O1548" s="9"/>
      <c r="P1548" s="9"/>
      <c r="Q1548" s="9"/>
      <c r="R1548" s="9"/>
      <c r="S1548" s="9"/>
      <c r="T1548" s="9"/>
      <c r="U1548" s="51"/>
      <c r="V1548" s="9"/>
      <c r="W1548" s="9"/>
      <c r="X1548" s="68" t="s">
        <v>1973</v>
      </c>
      <c r="Y1548" s="62"/>
    </row>
    <row r="1549" s="46" customFormat="1" ht="15" spans="1:25">
      <c r="A1549" s="51">
        <v>1542</v>
      </c>
      <c r="B1549" s="30" t="s">
        <v>1967</v>
      </c>
      <c r="C1549" s="30" t="s">
        <v>2454</v>
      </c>
      <c r="D1549" s="30" t="s">
        <v>2627</v>
      </c>
      <c r="E1549" s="30" t="s">
        <v>2633</v>
      </c>
      <c r="F1549" s="30">
        <v>28</v>
      </c>
      <c r="G1549" s="30">
        <v>126</v>
      </c>
      <c r="H1549" s="30">
        <v>51</v>
      </c>
      <c r="I1549" s="9" t="s">
        <v>2634</v>
      </c>
      <c r="J1549" s="9" t="s">
        <v>2635</v>
      </c>
      <c r="K1549" s="9" t="s">
        <v>236</v>
      </c>
      <c r="L1549" s="9"/>
      <c r="M1549" s="9"/>
      <c r="N1549" s="9"/>
      <c r="O1549" s="9"/>
      <c r="P1549" s="9"/>
      <c r="Q1549" s="9"/>
      <c r="R1549" s="9"/>
      <c r="S1549" s="9"/>
      <c r="T1549" s="9"/>
      <c r="U1549" s="51"/>
      <c r="V1549" s="9"/>
      <c r="W1549" s="9"/>
      <c r="X1549" s="68" t="s">
        <v>1973</v>
      </c>
      <c r="Y1549" s="62"/>
    </row>
    <row r="1550" s="46" customFormat="1" ht="15" spans="1:25">
      <c r="A1550" s="51">
        <v>1543</v>
      </c>
      <c r="B1550" s="30" t="s">
        <v>1967</v>
      </c>
      <c r="C1550" s="30" t="s">
        <v>2454</v>
      </c>
      <c r="D1550" s="30" t="s">
        <v>2627</v>
      </c>
      <c r="E1550" s="30" t="s">
        <v>2636</v>
      </c>
      <c r="F1550" s="30">
        <v>28</v>
      </c>
      <c r="G1550" s="30">
        <v>120</v>
      </c>
      <c r="H1550" s="30">
        <v>58</v>
      </c>
      <c r="I1550" s="9" t="s">
        <v>2637</v>
      </c>
      <c r="J1550" s="9" t="s">
        <v>2638</v>
      </c>
      <c r="K1550" s="9" t="s">
        <v>236</v>
      </c>
      <c r="L1550" s="9"/>
      <c r="M1550" s="9"/>
      <c r="N1550" s="9"/>
      <c r="O1550" s="9"/>
      <c r="P1550" s="9"/>
      <c r="Q1550" s="9"/>
      <c r="R1550" s="9"/>
      <c r="S1550" s="9"/>
      <c r="T1550" s="9"/>
      <c r="U1550" s="51"/>
      <c r="V1550" s="9"/>
      <c r="W1550" s="9"/>
      <c r="X1550" s="68" t="s">
        <v>1973</v>
      </c>
      <c r="Y1550" s="62"/>
    </row>
    <row r="1551" s="46" customFormat="1" ht="15" spans="1:25">
      <c r="A1551" s="51">
        <v>1544</v>
      </c>
      <c r="B1551" s="30" t="s">
        <v>1967</v>
      </c>
      <c r="C1551" s="30" t="s">
        <v>2454</v>
      </c>
      <c r="D1551" s="30" t="s">
        <v>2627</v>
      </c>
      <c r="E1551" s="30" t="s">
        <v>2095</v>
      </c>
      <c r="F1551" s="30">
        <v>26</v>
      </c>
      <c r="G1551" s="30">
        <v>116</v>
      </c>
      <c r="H1551" s="30">
        <v>21</v>
      </c>
      <c r="I1551" s="9" t="s">
        <v>2639</v>
      </c>
      <c r="J1551" s="9" t="s">
        <v>2640</v>
      </c>
      <c r="K1551" s="9" t="s">
        <v>236</v>
      </c>
      <c r="L1551" s="9"/>
      <c r="M1551" s="9"/>
      <c r="N1551" s="9"/>
      <c r="O1551" s="9"/>
      <c r="P1551" s="9"/>
      <c r="Q1551" s="9"/>
      <c r="R1551" s="9"/>
      <c r="S1551" s="9"/>
      <c r="T1551" s="9"/>
      <c r="U1551" s="51"/>
      <c r="V1551" s="9"/>
      <c r="W1551" s="9"/>
      <c r="X1551" s="68" t="s">
        <v>1973</v>
      </c>
      <c r="Y1551" s="62"/>
    </row>
    <row r="1552" s="46" customFormat="1" ht="15" spans="1:25">
      <c r="A1552" s="51">
        <v>1545</v>
      </c>
      <c r="B1552" s="30" t="s">
        <v>1967</v>
      </c>
      <c r="C1552" s="30" t="s">
        <v>2454</v>
      </c>
      <c r="D1552" s="30" t="s">
        <v>2627</v>
      </c>
      <c r="E1552" s="30" t="s">
        <v>2641</v>
      </c>
      <c r="F1552" s="30">
        <v>37</v>
      </c>
      <c r="G1552" s="30">
        <v>128</v>
      </c>
      <c r="H1552" s="30">
        <v>30</v>
      </c>
      <c r="I1552" s="9" t="s">
        <v>2642</v>
      </c>
      <c r="J1552" s="9" t="s">
        <v>2643</v>
      </c>
      <c r="K1552" s="9" t="s">
        <v>236</v>
      </c>
      <c r="L1552" s="9"/>
      <c r="M1552" s="9"/>
      <c r="N1552" s="9"/>
      <c r="O1552" s="9"/>
      <c r="P1552" s="9"/>
      <c r="Q1552" s="9"/>
      <c r="R1552" s="9"/>
      <c r="S1552" s="9"/>
      <c r="T1552" s="9"/>
      <c r="U1552" s="51"/>
      <c r="V1552" s="9"/>
      <c r="W1552" s="9"/>
      <c r="X1552" s="68" t="s">
        <v>1973</v>
      </c>
      <c r="Y1552" s="62"/>
    </row>
    <row r="1553" s="46" customFormat="1" ht="15" spans="1:25">
      <c r="A1553" s="51">
        <v>1546</v>
      </c>
      <c r="B1553" s="30" t="s">
        <v>1967</v>
      </c>
      <c r="C1553" s="30" t="s">
        <v>2644</v>
      </c>
      <c r="D1553" s="30" t="s">
        <v>2645</v>
      </c>
      <c r="E1553" s="30" t="s">
        <v>2646</v>
      </c>
      <c r="F1553" s="30">
        <v>363</v>
      </c>
      <c r="G1553" s="30">
        <v>1600</v>
      </c>
      <c r="H1553" s="30">
        <v>310</v>
      </c>
      <c r="I1553" s="9" t="s">
        <v>2647</v>
      </c>
      <c r="J1553" s="9" t="s">
        <v>2648</v>
      </c>
      <c r="K1553" s="9" t="s">
        <v>151</v>
      </c>
      <c r="L1553" s="9"/>
      <c r="M1553" s="9"/>
      <c r="N1553" s="9"/>
      <c r="O1553" s="9"/>
      <c r="P1553" s="9"/>
      <c r="Q1553" s="9"/>
      <c r="R1553" s="9"/>
      <c r="S1553" s="9"/>
      <c r="T1553" s="9"/>
      <c r="U1553" s="51"/>
      <c r="V1553" s="9"/>
      <c r="W1553" s="9"/>
      <c r="X1553" s="68" t="s">
        <v>1973</v>
      </c>
      <c r="Y1553" s="62"/>
    </row>
    <row r="1554" s="46" customFormat="1" ht="15" spans="1:25">
      <c r="A1554" s="51">
        <v>1547</v>
      </c>
      <c r="B1554" s="30" t="s">
        <v>1967</v>
      </c>
      <c r="C1554" s="30" t="s">
        <v>2644</v>
      </c>
      <c r="D1554" s="30" t="s">
        <v>2645</v>
      </c>
      <c r="E1554" s="30" t="s">
        <v>2649</v>
      </c>
      <c r="F1554" s="30">
        <v>68</v>
      </c>
      <c r="G1554" s="30">
        <v>320</v>
      </c>
      <c r="H1554" s="30">
        <v>68</v>
      </c>
      <c r="I1554" s="9" t="s">
        <v>2650</v>
      </c>
      <c r="J1554" s="9" t="s">
        <v>2651</v>
      </c>
      <c r="K1554" s="9" t="s">
        <v>236</v>
      </c>
      <c r="L1554" s="9"/>
      <c r="M1554" s="9"/>
      <c r="N1554" s="9"/>
      <c r="O1554" s="9"/>
      <c r="P1554" s="9"/>
      <c r="Q1554" s="9"/>
      <c r="R1554" s="9"/>
      <c r="S1554" s="9"/>
      <c r="T1554" s="9"/>
      <c r="U1554" s="51"/>
      <c r="V1554" s="9"/>
      <c r="W1554" s="9"/>
      <c r="X1554" s="68" t="s">
        <v>1973</v>
      </c>
      <c r="Y1554" s="62"/>
    </row>
    <row r="1555" s="46" customFormat="1" ht="15" spans="1:25">
      <c r="A1555" s="51">
        <v>1548</v>
      </c>
      <c r="B1555" s="30" t="s">
        <v>1967</v>
      </c>
      <c r="C1555" s="30" t="s">
        <v>2644</v>
      </c>
      <c r="D1555" s="30" t="s">
        <v>2645</v>
      </c>
      <c r="E1555" s="30" t="s">
        <v>2652</v>
      </c>
      <c r="F1555" s="30">
        <v>120</v>
      </c>
      <c r="G1555" s="30">
        <v>500</v>
      </c>
      <c r="H1555" s="30">
        <v>134</v>
      </c>
      <c r="I1555" s="9" t="s">
        <v>2653</v>
      </c>
      <c r="J1555" s="9" t="s">
        <v>2654</v>
      </c>
      <c r="K1555" s="9" t="s">
        <v>158</v>
      </c>
      <c r="L1555" s="9"/>
      <c r="M1555" s="9"/>
      <c r="N1555" s="9"/>
      <c r="O1555" s="9"/>
      <c r="P1555" s="9"/>
      <c r="Q1555" s="9"/>
      <c r="R1555" s="9"/>
      <c r="S1555" s="9"/>
      <c r="T1555" s="9"/>
      <c r="U1555" s="51"/>
      <c r="V1555" s="9"/>
      <c r="W1555" s="9"/>
      <c r="X1555" s="68" t="s">
        <v>1973</v>
      </c>
      <c r="Y1555" s="62"/>
    </row>
    <row r="1556" s="46" customFormat="1" ht="15" spans="1:25">
      <c r="A1556" s="51">
        <v>1549</v>
      </c>
      <c r="B1556" s="30" t="s">
        <v>1967</v>
      </c>
      <c r="C1556" s="30" t="s">
        <v>2644</v>
      </c>
      <c r="D1556" s="30" t="s">
        <v>2655</v>
      </c>
      <c r="E1556" s="30" t="s">
        <v>2656</v>
      </c>
      <c r="F1556" s="30">
        <v>66</v>
      </c>
      <c r="G1556" s="30">
        <v>250</v>
      </c>
      <c r="H1556" s="30">
        <v>74</v>
      </c>
      <c r="I1556" s="9" t="s">
        <v>2657</v>
      </c>
      <c r="J1556" s="9" t="s">
        <v>2658</v>
      </c>
      <c r="K1556" s="9" t="s">
        <v>236</v>
      </c>
      <c r="L1556" s="9"/>
      <c r="M1556" s="9"/>
      <c r="N1556" s="9"/>
      <c r="O1556" s="9"/>
      <c r="P1556" s="9"/>
      <c r="Q1556" s="9"/>
      <c r="R1556" s="9"/>
      <c r="S1556" s="9"/>
      <c r="T1556" s="9"/>
      <c r="U1556" s="51"/>
      <c r="V1556" s="9"/>
      <c r="W1556" s="9"/>
      <c r="X1556" s="68" t="s">
        <v>1973</v>
      </c>
      <c r="Y1556" s="62"/>
    </row>
    <row r="1557" s="46" customFormat="1" ht="15" spans="1:25">
      <c r="A1557" s="51">
        <v>1550</v>
      </c>
      <c r="B1557" s="30" t="s">
        <v>1967</v>
      </c>
      <c r="C1557" s="30" t="s">
        <v>2644</v>
      </c>
      <c r="D1557" s="30" t="s">
        <v>2655</v>
      </c>
      <c r="E1557" s="30" t="s">
        <v>2659</v>
      </c>
      <c r="F1557" s="30">
        <v>188</v>
      </c>
      <c r="G1557" s="30">
        <v>745</v>
      </c>
      <c r="H1557" s="30">
        <v>134</v>
      </c>
      <c r="I1557" s="9" t="s">
        <v>2660</v>
      </c>
      <c r="J1557" s="9" t="s">
        <v>2661</v>
      </c>
      <c r="K1557" s="9" t="s">
        <v>158</v>
      </c>
      <c r="L1557" s="9"/>
      <c r="M1557" s="9"/>
      <c r="N1557" s="9"/>
      <c r="O1557" s="9"/>
      <c r="P1557" s="9"/>
      <c r="Q1557" s="9"/>
      <c r="R1557" s="9"/>
      <c r="S1557" s="9"/>
      <c r="T1557" s="9"/>
      <c r="U1557" s="51"/>
      <c r="V1557" s="9"/>
      <c r="W1557" s="9"/>
      <c r="X1557" s="68" t="s">
        <v>1973</v>
      </c>
      <c r="Y1557" s="62"/>
    </row>
    <row r="1558" s="46" customFormat="1" ht="15" spans="1:25">
      <c r="A1558" s="51">
        <v>1551</v>
      </c>
      <c r="B1558" s="30" t="s">
        <v>1967</v>
      </c>
      <c r="C1558" s="30" t="s">
        <v>2644</v>
      </c>
      <c r="D1558" s="30" t="s">
        <v>2655</v>
      </c>
      <c r="E1558" s="30" t="s">
        <v>2662</v>
      </c>
      <c r="F1558" s="30">
        <v>25</v>
      </c>
      <c r="G1558" s="30">
        <v>115</v>
      </c>
      <c r="H1558" s="30">
        <v>24</v>
      </c>
      <c r="I1558" s="9" t="s">
        <v>2663</v>
      </c>
      <c r="J1558" s="9" t="s">
        <v>2664</v>
      </c>
      <c r="K1558" s="9" t="s">
        <v>236</v>
      </c>
      <c r="L1558" s="9"/>
      <c r="M1558" s="9"/>
      <c r="N1558" s="9"/>
      <c r="O1558" s="9"/>
      <c r="P1558" s="9"/>
      <c r="Q1558" s="9"/>
      <c r="R1558" s="9"/>
      <c r="S1558" s="9"/>
      <c r="T1558" s="9"/>
      <c r="U1558" s="51"/>
      <c r="V1558" s="9"/>
      <c r="W1558" s="9"/>
      <c r="X1558" s="68" t="s">
        <v>1973</v>
      </c>
      <c r="Y1558" s="62"/>
    </row>
    <row r="1559" s="46" customFormat="1" ht="15" spans="1:25">
      <c r="A1559" s="51">
        <v>1552</v>
      </c>
      <c r="B1559" s="30" t="s">
        <v>1967</v>
      </c>
      <c r="C1559" s="30" t="s">
        <v>2644</v>
      </c>
      <c r="D1559" s="30" t="s">
        <v>2665</v>
      </c>
      <c r="E1559" s="30" t="s">
        <v>2666</v>
      </c>
      <c r="F1559" s="30">
        <v>108</v>
      </c>
      <c r="G1559" s="30">
        <v>460</v>
      </c>
      <c r="H1559" s="30">
        <v>135</v>
      </c>
      <c r="I1559" s="9" t="s">
        <v>2667</v>
      </c>
      <c r="J1559" s="9" t="s">
        <v>2668</v>
      </c>
      <c r="K1559" s="9" t="s">
        <v>158</v>
      </c>
      <c r="L1559" s="9"/>
      <c r="M1559" s="9"/>
      <c r="N1559" s="9"/>
      <c r="O1559" s="9"/>
      <c r="P1559" s="9"/>
      <c r="Q1559" s="9"/>
      <c r="R1559" s="9"/>
      <c r="S1559" s="9"/>
      <c r="T1559" s="9"/>
      <c r="U1559" s="51"/>
      <c r="V1559" s="9"/>
      <c r="W1559" s="9"/>
      <c r="X1559" s="68" t="s">
        <v>1973</v>
      </c>
      <c r="Y1559" s="62"/>
    </row>
    <row r="1560" s="46" customFormat="1" ht="15" spans="1:25">
      <c r="A1560" s="51">
        <v>1553</v>
      </c>
      <c r="B1560" s="30" t="s">
        <v>1967</v>
      </c>
      <c r="C1560" s="30" t="s">
        <v>2644</v>
      </c>
      <c r="D1560" s="30" t="s">
        <v>2665</v>
      </c>
      <c r="E1560" s="30" t="s">
        <v>2669</v>
      </c>
      <c r="F1560" s="30">
        <v>175</v>
      </c>
      <c r="G1560" s="30">
        <v>702</v>
      </c>
      <c r="H1560" s="30">
        <v>162</v>
      </c>
      <c r="I1560" s="9" t="s">
        <v>2667</v>
      </c>
      <c r="J1560" s="9" t="s">
        <v>2668</v>
      </c>
      <c r="K1560" s="9" t="s">
        <v>158</v>
      </c>
      <c r="L1560" s="9"/>
      <c r="M1560" s="9"/>
      <c r="N1560" s="9"/>
      <c r="O1560" s="9"/>
      <c r="P1560" s="9"/>
      <c r="Q1560" s="9"/>
      <c r="R1560" s="9"/>
      <c r="S1560" s="9"/>
      <c r="T1560" s="9"/>
      <c r="U1560" s="51"/>
      <c r="V1560" s="9"/>
      <c r="W1560" s="9"/>
      <c r="X1560" s="68" t="s">
        <v>1973</v>
      </c>
      <c r="Y1560" s="62"/>
    </row>
    <row r="1561" s="46" customFormat="1" ht="15" spans="1:25">
      <c r="A1561" s="51">
        <v>1554</v>
      </c>
      <c r="B1561" s="30" t="s">
        <v>1967</v>
      </c>
      <c r="C1561" s="30" t="s">
        <v>2644</v>
      </c>
      <c r="D1561" s="30" t="s">
        <v>2665</v>
      </c>
      <c r="E1561" s="30" t="s">
        <v>2670</v>
      </c>
      <c r="F1561" s="30">
        <v>184</v>
      </c>
      <c r="G1561" s="30">
        <v>789</v>
      </c>
      <c r="H1561" s="30">
        <v>162</v>
      </c>
      <c r="I1561" s="9" t="s">
        <v>2667</v>
      </c>
      <c r="J1561" s="9" t="s">
        <v>2668</v>
      </c>
      <c r="K1561" s="9" t="s">
        <v>158</v>
      </c>
      <c r="L1561" s="9"/>
      <c r="M1561" s="9"/>
      <c r="N1561" s="9"/>
      <c r="O1561" s="9"/>
      <c r="P1561" s="9"/>
      <c r="Q1561" s="9"/>
      <c r="R1561" s="9"/>
      <c r="S1561" s="9"/>
      <c r="T1561" s="9"/>
      <c r="U1561" s="51"/>
      <c r="V1561" s="9"/>
      <c r="W1561" s="9"/>
      <c r="X1561" s="68" t="s">
        <v>1973</v>
      </c>
      <c r="Y1561" s="62"/>
    </row>
    <row r="1562" s="46" customFormat="1" ht="15" spans="1:25">
      <c r="A1562" s="51">
        <v>1555</v>
      </c>
      <c r="B1562" s="30" t="s">
        <v>1967</v>
      </c>
      <c r="C1562" s="30" t="s">
        <v>2644</v>
      </c>
      <c r="D1562" s="30" t="s">
        <v>2665</v>
      </c>
      <c r="E1562" s="30" t="s">
        <v>2671</v>
      </c>
      <c r="F1562" s="30">
        <v>27</v>
      </c>
      <c r="G1562" s="30">
        <v>109</v>
      </c>
      <c r="H1562" s="30">
        <v>55</v>
      </c>
      <c r="I1562" s="9" t="s">
        <v>2667</v>
      </c>
      <c r="J1562" s="9" t="s">
        <v>2668</v>
      </c>
      <c r="K1562" s="9" t="s">
        <v>236</v>
      </c>
      <c r="L1562" s="9"/>
      <c r="M1562" s="9"/>
      <c r="N1562" s="9"/>
      <c r="O1562" s="9"/>
      <c r="P1562" s="9"/>
      <c r="Q1562" s="9"/>
      <c r="R1562" s="9"/>
      <c r="S1562" s="9"/>
      <c r="T1562" s="9"/>
      <c r="U1562" s="51"/>
      <c r="V1562" s="9"/>
      <c r="W1562" s="9"/>
      <c r="X1562" s="68" t="s">
        <v>1973</v>
      </c>
      <c r="Y1562" s="62"/>
    </row>
    <row r="1563" s="46" customFormat="1" ht="15" spans="1:25">
      <c r="A1563" s="51">
        <v>1556</v>
      </c>
      <c r="B1563" s="30" t="s">
        <v>1967</v>
      </c>
      <c r="C1563" s="30" t="s">
        <v>2644</v>
      </c>
      <c r="D1563" s="30" t="s">
        <v>2672</v>
      </c>
      <c r="E1563" s="30" t="s">
        <v>2673</v>
      </c>
      <c r="F1563" s="30">
        <v>120</v>
      </c>
      <c r="G1563" s="30">
        <v>490</v>
      </c>
      <c r="H1563" s="30">
        <v>105</v>
      </c>
      <c r="I1563" s="9" t="s">
        <v>2674</v>
      </c>
      <c r="J1563" s="9" t="s">
        <v>2675</v>
      </c>
      <c r="K1563" s="9" t="s">
        <v>158</v>
      </c>
      <c r="L1563" s="9"/>
      <c r="M1563" s="9"/>
      <c r="N1563" s="9"/>
      <c r="O1563" s="9"/>
      <c r="P1563" s="9"/>
      <c r="Q1563" s="9"/>
      <c r="R1563" s="9"/>
      <c r="S1563" s="9"/>
      <c r="T1563" s="9"/>
      <c r="U1563" s="51"/>
      <c r="V1563" s="9"/>
      <c r="W1563" s="9"/>
      <c r="X1563" s="68" t="s">
        <v>1973</v>
      </c>
      <c r="Y1563" s="62"/>
    </row>
    <row r="1564" s="46" customFormat="1" ht="15" spans="1:25">
      <c r="A1564" s="51">
        <v>1557</v>
      </c>
      <c r="B1564" s="30" t="s">
        <v>1967</v>
      </c>
      <c r="C1564" s="30" t="s">
        <v>2644</v>
      </c>
      <c r="D1564" s="30" t="s">
        <v>2672</v>
      </c>
      <c r="E1564" s="30" t="s">
        <v>2676</v>
      </c>
      <c r="F1564" s="30">
        <v>46</v>
      </c>
      <c r="G1564" s="30">
        <v>227</v>
      </c>
      <c r="H1564" s="30">
        <v>50</v>
      </c>
      <c r="I1564" s="9" t="s">
        <v>2677</v>
      </c>
      <c r="J1564" s="9" t="s">
        <v>2678</v>
      </c>
      <c r="K1564" s="9" t="s">
        <v>236</v>
      </c>
      <c r="L1564" s="9"/>
      <c r="M1564" s="9"/>
      <c r="N1564" s="9"/>
      <c r="O1564" s="9"/>
      <c r="P1564" s="9"/>
      <c r="Q1564" s="9"/>
      <c r="R1564" s="9"/>
      <c r="S1564" s="9"/>
      <c r="T1564" s="9"/>
      <c r="U1564" s="51"/>
      <c r="V1564" s="9"/>
      <c r="W1564" s="9"/>
      <c r="X1564" s="68" t="s">
        <v>1973</v>
      </c>
      <c r="Y1564" s="62"/>
    </row>
    <row r="1565" s="46" customFormat="1" ht="15" spans="1:25">
      <c r="A1565" s="51">
        <v>1558</v>
      </c>
      <c r="B1565" s="30" t="s">
        <v>1967</v>
      </c>
      <c r="C1565" s="30" t="s">
        <v>2644</v>
      </c>
      <c r="D1565" s="30" t="s">
        <v>2679</v>
      </c>
      <c r="E1565" s="30" t="s">
        <v>2680</v>
      </c>
      <c r="F1565" s="30">
        <v>145</v>
      </c>
      <c r="G1565" s="30">
        <v>630</v>
      </c>
      <c r="H1565" s="30">
        <v>135</v>
      </c>
      <c r="I1565" s="9" t="s">
        <v>2681</v>
      </c>
      <c r="J1565" s="9" t="s">
        <v>2682</v>
      </c>
      <c r="K1565" s="9" t="s">
        <v>158</v>
      </c>
      <c r="L1565" s="9"/>
      <c r="M1565" s="9"/>
      <c r="N1565" s="9"/>
      <c r="O1565" s="9"/>
      <c r="P1565" s="9"/>
      <c r="Q1565" s="9"/>
      <c r="R1565" s="9"/>
      <c r="S1565" s="9"/>
      <c r="T1565" s="9"/>
      <c r="U1565" s="51"/>
      <c r="V1565" s="9"/>
      <c r="W1565" s="9"/>
      <c r="X1565" s="68" t="s">
        <v>1973</v>
      </c>
      <c r="Y1565" s="62"/>
    </row>
    <row r="1566" s="46" customFormat="1" ht="15" spans="1:25">
      <c r="A1566" s="51">
        <v>1559</v>
      </c>
      <c r="B1566" s="30" t="s">
        <v>1967</v>
      </c>
      <c r="C1566" s="30" t="s">
        <v>2644</v>
      </c>
      <c r="D1566" s="30" t="s">
        <v>2679</v>
      </c>
      <c r="E1566" s="30" t="s">
        <v>2683</v>
      </c>
      <c r="F1566" s="30">
        <v>112</v>
      </c>
      <c r="G1566" s="30">
        <v>540</v>
      </c>
      <c r="H1566" s="30">
        <v>115</v>
      </c>
      <c r="I1566" s="9" t="s">
        <v>2684</v>
      </c>
      <c r="J1566" s="9" t="s">
        <v>2685</v>
      </c>
      <c r="K1566" s="9" t="s">
        <v>158</v>
      </c>
      <c r="L1566" s="9"/>
      <c r="M1566" s="9"/>
      <c r="N1566" s="9"/>
      <c r="O1566" s="9"/>
      <c r="P1566" s="9"/>
      <c r="Q1566" s="9"/>
      <c r="R1566" s="9"/>
      <c r="S1566" s="9"/>
      <c r="T1566" s="9"/>
      <c r="U1566" s="51"/>
      <c r="V1566" s="9"/>
      <c r="W1566" s="9"/>
      <c r="X1566" s="68" t="s">
        <v>1973</v>
      </c>
      <c r="Y1566" s="62"/>
    </row>
    <row r="1567" s="46" customFormat="1" ht="15" spans="1:25">
      <c r="A1567" s="51">
        <v>1560</v>
      </c>
      <c r="B1567" s="30" t="s">
        <v>1967</v>
      </c>
      <c r="C1567" s="30" t="s">
        <v>2644</v>
      </c>
      <c r="D1567" s="30" t="s">
        <v>2679</v>
      </c>
      <c r="E1567" s="30" t="s">
        <v>2686</v>
      </c>
      <c r="F1567" s="30">
        <v>72</v>
      </c>
      <c r="G1567" s="30">
        <v>360</v>
      </c>
      <c r="H1567" s="30">
        <v>70</v>
      </c>
      <c r="I1567" s="9" t="s">
        <v>2687</v>
      </c>
      <c r="J1567" s="9" t="s">
        <v>2688</v>
      </c>
      <c r="K1567" s="9" t="s">
        <v>236</v>
      </c>
      <c r="L1567" s="9"/>
      <c r="M1567" s="9"/>
      <c r="N1567" s="9"/>
      <c r="O1567" s="9"/>
      <c r="P1567" s="9"/>
      <c r="Q1567" s="9"/>
      <c r="R1567" s="9"/>
      <c r="S1567" s="9"/>
      <c r="T1567" s="9"/>
      <c r="U1567" s="51"/>
      <c r="V1567" s="9"/>
      <c r="W1567" s="9"/>
      <c r="X1567" s="68" t="s">
        <v>1973</v>
      </c>
      <c r="Y1567" s="62"/>
    </row>
    <row r="1568" s="46" customFormat="1" ht="15" spans="1:25">
      <c r="A1568" s="51">
        <v>1561</v>
      </c>
      <c r="B1568" s="30" t="s">
        <v>1967</v>
      </c>
      <c r="C1568" s="30" t="s">
        <v>2644</v>
      </c>
      <c r="D1568" s="30" t="s">
        <v>2689</v>
      </c>
      <c r="E1568" s="30" t="s">
        <v>2690</v>
      </c>
      <c r="F1568" s="30">
        <v>165</v>
      </c>
      <c r="G1568" s="30">
        <v>758</v>
      </c>
      <c r="H1568" s="30">
        <v>168</v>
      </c>
      <c r="I1568" s="9" t="s">
        <v>2691</v>
      </c>
      <c r="J1568" s="9" t="s">
        <v>2692</v>
      </c>
      <c r="K1568" s="9" t="s">
        <v>158</v>
      </c>
      <c r="L1568" s="9"/>
      <c r="M1568" s="9"/>
      <c r="N1568" s="9"/>
      <c r="O1568" s="9"/>
      <c r="P1568" s="9"/>
      <c r="Q1568" s="9"/>
      <c r="R1568" s="9"/>
      <c r="S1568" s="9"/>
      <c r="T1568" s="9"/>
      <c r="U1568" s="51"/>
      <c r="V1568" s="9"/>
      <c r="W1568" s="9"/>
      <c r="X1568" s="68" t="s">
        <v>1973</v>
      </c>
      <c r="Y1568" s="62"/>
    </row>
    <row r="1569" s="46" customFormat="1" ht="15" spans="1:25">
      <c r="A1569" s="51">
        <v>1562</v>
      </c>
      <c r="B1569" s="30" t="s">
        <v>1967</v>
      </c>
      <c r="C1569" s="30" t="s">
        <v>2644</v>
      </c>
      <c r="D1569" s="30" t="s">
        <v>2689</v>
      </c>
      <c r="E1569" s="30" t="s">
        <v>2693</v>
      </c>
      <c r="F1569" s="30">
        <v>165</v>
      </c>
      <c r="G1569" s="30">
        <v>759</v>
      </c>
      <c r="H1569" s="30">
        <v>141</v>
      </c>
      <c r="I1569" s="9" t="s">
        <v>2694</v>
      </c>
      <c r="J1569" s="9" t="s">
        <v>2695</v>
      </c>
      <c r="K1569" s="9" t="s">
        <v>158</v>
      </c>
      <c r="L1569" s="9"/>
      <c r="M1569" s="9"/>
      <c r="N1569" s="9"/>
      <c r="O1569" s="9"/>
      <c r="P1569" s="9"/>
      <c r="Q1569" s="9"/>
      <c r="R1569" s="9"/>
      <c r="S1569" s="9"/>
      <c r="T1569" s="9"/>
      <c r="U1569" s="51"/>
      <c r="V1569" s="9"/>
      <c r="W1569" s="9"/>
      <c r="X1569" s="68" t="s">
        <v>1973</v>
      </c>
      <c r="Y1569" s="62"/>
    </row>
    <row r="1570" s="46" customFormat="1" ht="15" spans="1:25">
      <c r="A1570" s="51">
        <v>1563</v>
      </c>
      <c r="B1570" s="30" t="s">
        <v>1967</v>
      </c>
      <c r="C1570" s="30" t="s">
        <v>2644</v>
      </c>
      <c r="D1570" s="30" t="s">
        <v>2689</v>
      </c>
      <c r="E1570" s="30" t="s">
        <v>2696</v>
      </c>
      <c r="F1570" s="30">
        <v>98</v>
      </c>
      <c r="G1570" s="30">
        <v>441</v>
      </c>
      <c r="H1570" s="30">
        <v>95</v>
      </c>
      <c r="I1570" s="9" t="s">
        <v>2697</v>
      </c>
      <c r="J1570" s="9" t="s">
        <v>2698</v>
      </c>
      <c r="K1570" s="9" t="s">
        <v>236</v>
      </c>
      <c r="L1570" s="9"/>
      <c r="M1570" s="9"/>
      <c r="N1570" s="9"/>
      <c r="O1570" s="9"/>
      <c r="P1570" s="9"/>
      <c r="Q1570" s="9"/>
      <c r="R1570" s="9"/>
      <c r="S1570" s="9"/>
      <c r="T1570" s="9"/>
      <c r="U1570" s="51"/>
      <c r="V1570" s="9"/>
      <c r="W1570" s="9"/>
      <c r="X1570" s="68" t="s">
        <v>1973</v>
      </c>
      <c r="Y1570" s="62"/>
    </row>
    <row r="1571" s="46" customFormat="1" ht="15" spans="1:25">
      <c r="A1571" s="51">
        <v>1564</v>
      </c>
      <c r="B1571" s="30" t="s">
        <v>1967</v>
      </c>
      <c r="C1571" s="30" t="s">
        <v>2644</v>
      </c>
      <c r="D1571" s="30" t="s">
        <v>2699</v>
      </c>
      <c r="E1571" s="30" t="s">
        <v>2700</v>
      </c>
      <c r="F1571" s="30">
        <v>154</v>
      </c>
      <c r="G1571" s="30">
        <v>710</v>
      </c>
      <c r="H1571" s="30">
        <v>125</v>
      </c>
      <c r="I1571" s="9" t="s">
        <v>2701</v>
      </c>
      <c r="J1571" s="9" t="s">
        <v>2702</v>
      </c>
      <c r="K1571" s="9" t="s">
        <v>158</v>
      </c>
      <c r="L1571" s="9"/>
      <c r="M1571" s="9"/>
      <c r="N1571" s="9"/>
      <c r="O1571" s="9"/>
      <c r="P1571" s="9"/>
      <c r="Q1571" s="9"/>
      <c r="R1571" s="9"/>
      <c r="S1571" s="9"/>
      <c r="T1571" s="9"/>
      <c r="U1571" s="51"/>
      <c r="V1571" s="9"/>
      <c r="W1571" s="9"/>
      <c r="X1571" s="68" t="s">
        <v>1973</v>
      </c>
      <c r="Y1571" s="62"/>
    </row>
    <row r="1572" s="46" customFormat="1" ht="15" spans="1:25">
      <c r="A1572" s="51">
        <v>1565</v>
      </c>
      <c r="B1572" s="30" t="s">
        <v>1967</v>
      </c>
      <c r="C1572" s="30" t="s">
        <v>2644</v>
      </c>
      <c r="D1572" s="30" t="s">
        <v>2699</v>
      </c>
      <c r="E1572" s="30" t="s">
        <v>2703</v>
      </c>
      <c r="F1572" s="30">
        <v>220</v>
      </c>
      <c r="G1572" s="30">
        <v>1111</v>
      </c>
      <c r="H1572" s="30">
        <v>220</v>
      </c>
      <c r="I1572" s="9" t="s">
        <v>2704</v>
      </c>
      <c r="J1572" s="9" t="s">
        <v>2705</v>
      </c>
      <c r="K1572" s="9" t="s">
        <v>158</v>
      </c>
      <c r="L1572" s="9"/>
      <c r="M1572" s="9"/>
      <c r="N1572" s="9"/>
      <c r="O1572" s="9"/>
      <c r="P1572" s="9"/>
      <c r="Q1572" s="9"/>
      <c r="R1572" s="9"/>
      <c r="S1572" s="9"/>
      <c r="T1572" s="9"/>
      <c r="U1572" s="51"/>
      <c r="V1572" s="9"/>
      <c r="W1572" s="9"/>
      <c r="X1572" s="68" t="s">
        <v>1973</v>
      </c>
      <c r="Y1572" s="62"/>
    </row>
    <row r="1573" s="46" customFormat="1" ht="15" spans="1:25">
      <c r="A1573" s="51">
        <v>1566</v>
      </c>
      <c r="B1573" s="30" t="s">
        <v>1967</v>
      </c>
      <c r="C1573" s="30" t="s">
        <v>2644</v>
      </c>
      <c r="D1573" s="30" t="s">
        <v>2699</v>
      </c>
      <c r="E1573" s="30" t="s">
        <v>2706</v>
      </c>
      <c r="F1573" s="30">
        <v>21</v>
      </c>
      <c r="G1573" s="30">
        <v>90</v>
      </c>
      <c r="H1573" s="30">
        <v>30</v>
      </c>
      <c r="I1573" s="9" t="s">
        <v>2707</v>
      </c>
      <c r="J1573" s="9" t="s">
        <v>2708</v>
      </c>
      <c r="K1573" s="9" t="s">
        <v>236</v>
      </c>
      <c r="L1573" s="9"/>
      <c r="M1573" s="9"/>
      <c r="N1573" s="9"/>
      <c r="O1573" s="9"/>
      <c r="P1573" s="9"/>
      <c r="Q1573" s="9"/>
      <c r="R1573" s="9"/>
      <c r="S1573" s="9"/>
      <c r="T1573" s="9"/>
      <c r="U1573" s="51"/>
      <c r="V1573" s="9"/>
      <c r="W1573" s="9"/>
      <c r="X1573" s="68" t="s">
        <v>1973</v>
      </c>
      <c r="Y1573" s="62"/>
    </row>
    <row r="1574" s="46" customFormat="1" ht="15" spans="1:25">
      <c r="A1574" s="51">
        <v>1567</v>
      </c>
      <c r="B1574" s="30" t="s">
        <v>1967</v>
      </c>
      <c r="C1574" s="30" t="s">
        <v>2644</v>
      </c>
      <c r="D1574" s="30" t="s">
        <v>2699</v>
      </c>
      <c r="E1574" s="30" t="s">
        <v>2709</v>
      </c>
      <c r="F1574" s="30">
        <v>36</v>
      </c>
      <c r="G1574" s="30">
        <v>191</v>
      </c>
      <c r="H1574" s="30">
        <v>35</v>
      </c>
      <c r="I1574" s="9" t="s">
        <v>2710</v>
      </c>
      <c r="J1574" s="9" t="s">
        <v>2711</v>
      </c>
      <c r="K1574" s="9" t="s">
        <v>236</v>
      </c>
      <c r="L1574" s="9"/>
      <c r="M1574" s="9"/>
      <c r="N1574" s="9"/>
      <c r="O1574" s="9"/>
      <c r="P1574" s="9"/>
      <c r="Q1574" s="9"/>
      <c r="R1574" s="9"/>
      <c r="S1574" s="9"/>
      <c r="T1574" s="9"/>
      <c r="U1574" s="51"/>
      <c r="V1574" s="9"/>
      <c r="W1574" s="9"/>
      <c r="X1574" s="68" t="s">
        <v>1973</v>
      </c>
      <c r="Y1574" s="62"/>
    </row>
    <row r="1575" s="46" customFormat="1" ht="15" spans="1:25">
      <c r="A1575" s="51">
        <v>1568</v>
      </c>
      <c r="B1575" s="30" t="s">
        <v>1967</v>
      </c>
      <c r="C1575" s="30" t="s">
        <v>2644</v>
      </c>
      <c r="D1575" s="30" t="s">
        <v>2712</v>
      </c>
      <c r="E1575" s="30" t="s">
        <v>2713</v>
      </c>
      <c r="F1575" s="30">
        <v>110</v>
      </c>
      <c r="G1575" s="30">
        <v>540</v>
      </c>
      <c r="H1575" s="30">
        <v>40</v>
      </c>
      <c r="I1575" s="9" t="s">
        <v>2714</v>
      </c>
      <c r="J1575" s="9" t="s">
        <v>2715</v>
      </c>
      <c r="K1575" s="9" t="s">
        <v>236</v>
      </c>
      <c r="L1575" s="9"/>
      <c r="M1575" s="9"/>
      <c r="N1575" s="9"/>
      <c r="O1575" s="9"/>
      <c r="P1575" s="9"/>
      <c r="Q1575" s="9"/>
      <c r="R1575" s="9"/>
      <c r="S1575" s="9"/>
      <c r="T1575" s="9"/>
      <c r="U1575" s="51"/>
      <c r="V1575" s="9"/>
      <c r="W1575" s="9"/>
      <c r="X1575" s="68" t="s">
        <v>1973</v>
      </c>
      <c r="Y1575" s="62"/>
    </row>
    <row r="1576" s="46" customFormat="1" ht="15" spans="1:25">
      <c r="A1576" s="51">
        <v>1569</v>
      </c>
      <c r="B1576" s="30" t="s">
        <v>1967</v>
      </c>
      <c r="C1576" s="30" t="s">
        <v>2644</v>
      </c>
      <c r="D1576" s="30" t="s">
        <v>2712</v>
      </c>
      <c r="E1576" s="30" t="s">
        <v>2716</v>
      </c>
      <c r="F1576" s="30">
        <v>170</v>
      </c>
      <c r="G1576" s="30">
        <v>787</v>
      </c>
      <c r="H1576" s="30">
        <v>150</v>
      </c>
      <c r="I1576" s="9" t="s">
        <v>2717</v>
      </c>
      <c r="J1576" s="9" t="s">
        <v>2718</v>
      </c>
      <c r="K1576" s="9" t="s">
        <v>158</v>
      </c>
      <c r="L1576" s="9"/>
      <c r="M1576" s="9"/>
      <c r="N1576" s="9"/>
      <c r="O1576" s="9"/>
      <c r="P1576" s="9"/>
      <c r="Q1576" s="9"/>
      <c r="R1576" s="9"/>
      <c r="S1576" s="9"/>
      <c r="T1576" s="9"/>
      <c r="U1576" s="51"/>
      <c r="V1576" s="9"/>
      <c r="W1576" s="9"/>
      <c r="X1576" s="68" t="s">
        <v>1973</v>
      </c>
      <c r="Y1576" s="62"/>
    </row>
    <row r="1577" s="46" customFormat="1" ht="15" spans="1:25">
      <c r="A1577" s="51">
        <v>1570</v>
      </c>
      <c r="B1577" s="30" t="s">
        <v>1967</v>
      </c>
      <c r="C1577" s="30" t="s">
        <v>2644</v>
      </c>
      <c r="D1577" s="30" t="s">
        <v>2712</v>
      </c>
      <c r="E1577" s="30" t="s">
        <v>2719</v>
      </c>
      <c r="F1577" s="30">
        <v>118</v>
      </c>
      <c r="G1577" s="30">
        <v>480</v>
      </c>
      <c r="H1577" s="30">
        <v>60</v>
      </c>
      <c r="I1577" s="9" t="s">
        <v>2720</v>
      </c>
      <c r="J1577" s="9" t="s">
        <v>2721</v>
      </c>
      <c r="K1577" s="9" t="s">
        <v>236</v>
      </c>
      <c r="L1577" s="9"/>
      <c r="M1577" s="9"/>
      <c r="N1577" s="9"/>
      <c r="O1577" s="9"/>
      <c r="P1577" s="9"/>
      <c r="Q1577" s="9"/>
      <c r="R1577" s="9"/>
      <c r="S1577" s="9"/>
      <c r="T1577" s="9"/>
      <c r="U1577" s="51"/>
      <c r="V1577" s="9"/>
      <c r="W1577" s="9"/>
      <c r="X1577" s="68" t="s">
        <v>1973</v>
      </c>
      <c r="Y1577" s="62"/>
    </row>
    <row r="1578" s="46" customFormat="1" ht="15" spans="1:25">
      <c r="A1578" s="51">
        <v>1571</v>
      </c>
      <c r="B1578" s="30" t="s">
        <v>1967</v>
      </c>
      <c r="C1578" s="30" t="s">
        <v>2644</v>
      </c>
      <c r="D1578" s="30" t="s">
        <v>2712</v>
      </c>
      <c r="E1578" s="30" t="s">
        <v>2722</v>
      </c>
      <c r="F1578" s="30">
        <v>85</v>
      </c>
      <c r="G1578" s="30">
        <v>385</v>
      </c>
      <c r="H1578" s="30">
        <v>79</v>
      </c>
      <c r="I1578" s="9" t="s">
        <v>2723</v>
      </c>
      <c r="J1578" s="9" t="s">
        <v>2724</v>
      </c>
      <c r="K1578" s="9" t="s">
        <v>236</v>
      </c>
      <c r="L1578" s="9"/>
      <c r="M1578" s="9"/>
      <c r="N1578" s="9"/>
      <c r="O1578" s="9"/>
      <c r="P1578" s="9"/>
      <c r="Q1578" s="9"/>
      <c r="R1578" s="9"/>
      <c r="S1578" s="9"/>
      <c r="T1578" s="9"/>
      <c r="U1578" s="51"/>
      <c r="V1578" s="9"/>
      <c r="W1578" s="9"/>
      <c r="X1578" s="68" t="s">
        <v>1973</v>
      </c>
      <c r="Y1578" s="62"/>
    </row>
    <row r="1579" s="46" customFormat="1" ht="15" spans="1:25">
      <c r="A1579" s="51">
        <v>1572</v>
      </c>
      <c r="B1579" s="30" t="s">
        <v>1967</v>
      </c>
      <c r="C1579" s="30" t="s">
        <v>2644</v>
      </c>
      <c r="D1579" s="30" t="s">
        <v>2712</v>
      </c>
      <c r="E1579" s="30" t="s">
        <v>2725</v>
      </c>
      <c r="F1579" s="30">
        <v>120</v>
      </c>
      <c r="G1579" s="30">
        <v>520</v>
      </c>
      <c r="H1579" s="30">
        <v>40</v>
      </c>
      <c r="I1579" s="9" t="s">
        <v>2726</v>
      </c>
      <c r="J1579" s="9" t="s">
        <v>2727</v>
      </c>
      <c r="K1579" s="9" t="s">
        <v>236</v>
      </c>
      <c r="L1579" s="9"/>
      <c r="M1579" s="9"/>
      <c r="N1579" s="9"/>
      <c r="O1579" s="9"/>
      <c r="P1579" s="9"/>
      <c r="Q1579" s="9"/>
      <c r="R1579" s="9"/>
      <c r="S1579" s="9"/>
      <c r="T1579" s="9"/>
      <c r="U1579" s="51"/>
      <c r="V1579" s="9"/>
      <c r="W1579" s="9"/>
      <c r="X1579" s="68" t="s">
        <v>1973</v>
      </c>
      <c r="Y1579" s="62"/>
    </row>
    <row r="1580" s="46" customFormat="1" ht="15" spans="1:25">
      <c r="A1580" s="51">
        <v>1573</v>
      </c>
      <c r="B1580" s="30" t="s">
        <v>1967</v>
      </c>
      <c r="C1580" s="30" t="s">
        <v>2644</v>
      </c>
      <c r="D1580" s="30" t="s">
        <v>2712</v>
      </c>
      <c r="E1580" s="30" t="s">
        <v>2728</v>
      </c>
      <c r="F1580" s="30">
        <v>100</v>
      </c>
      <c r="G1580" s="30">
        <v>442</v>
      </c>
      <c r="H1580" s="30">
        <v>50</v>
      </c>
      <c r="I1580" s="9" t="s">
        <v>2729</v>
      </c>
      <c r="J1580" s="9" t="s">
        <v>2730</v>
      </c>
      <c r="K1580" s="9" t="s">
        <v>236</v>
      </c>
      <c r="L1580" s="9"/>
      <c r="M1580" s="9"/>
      <c r="N1580" s="9"/>
      <c r="O1580" s="9"/>
      <c r="P1580" s="9"/>
      <c r="Q1580" s="9"/>
      <c r="R1580" s="9"/>
      <c r="S1580" s="9"/>
      <c r="T1580" s="9"/>
      <c r="U1580" s="51"/>
      <c r="V1580" s="9"/>
      <c r="W1580" s="9"/>
      <c r="X1580" s="68" t="s">
        <v>1973</v>
      </c>
      <c r="Y1580" s="62"/>
    </row>
    <row r="1581" s="46" customFormat="1" ht="15" spans="1:25">
      <c r="A1581" s="51">
        <v>1574</v>
      </c>
      <c r="B1581" s="30" t="s">
        <v>1967</v>
      </c>
      <c r="C1581" s="30" t="s">
        <v>2644</v>
      </c>
      <c r="D1581" s="30" t="s">
        <v>2712</v>
      </c>
      <c r="E1581" s="30" t="s">
        <v>2731</v>
      </c>
      <c r="F1581" s="30">
        <v>115</v>
      </c>
      <c r="G1581" s="30">
        <v>540</v>
      </c>
      <c r="H1581" s="30">
        <v>40</v>
      </c>
      <c r="I1581" s="9" t="s">
        <v>2732</v>
      </c>
      <c r="J1581" s="9" t="s">
        <v>2733</v>
      </c>
      <c r="K1581" s="9" t="s">
        <v>236</v>
      </c>
      <c r="L1581" s="9"/>
      <c r="M1581" s="9"/>
      <c r="N1581" s="9"/>
      <c r="O1581" s="9"/>
      <c r="P1581" s="9"/>
      <c r="Q1581" s="9"/>
      <c r="R1581" s="9"/>
      <c r="S1581" s="9"/>
      <c r="T1581" s="9"/>
      <c r="U1581" s="51"/>
      <c r="V1581" s="9"/>
      <c r="W1581" s="9"/>
      <c r="X1581" s="68" t="s">
        <v>1973</v>
      </c>
      <c r="Y1581" s="62"/>
    </row>
    <row r="1582" s="46" customFormat="1" ht="15" spans="1:25">
      <c r="A1582" s="51">
        <v>1575</v>
      </c>
      <c r="B1582" s="30" t="s">
        <v>1967</v>
      </c>
      <c r="C1582" s="30" t="s">
        <v>2644</v>
      </c>
      <c r="D1582" s="30" t="s">
        <v>2712</v>
      </c>
      <c r="E1582" s="30" t="s">
        <v>2734</v>
      </c>
      <c r="F1582" s="30">
        <v>158</v>
      </c>
      <c r="G1582" s="30">
        <v>580</v>
      </c>
      <c r="H1582" s="30">
        <v>65</v>
      </c>
      <c r="I1582" s="9" t="s">
        <v>2729</v>
      </c>
      <c r="J1582" s="9" t="s">
        <v>2730</v>
      </c>
      <c r="K1582" s="9" t="s">
        <v>236</v>
      </c>
      <c r="L1582" s="9"/>
      <c r="M1582" s="9"/>
      <c r="N1582" s="9"/>
      <c r="O1582" s="9"/>
      <c r="P1582" s="9"/>
      <c r="Q1582" s="9"/>
      <c r="R1582" s="9"/>
      <c r="S1582" s="9"/>
      <c r="T1582" s="9"/>
      <c r="U1582" s="51"/>
      <c r="V1582" s="9"/>
      <c r="W1582" s="9"/>
      <c r="X1582" s="68" t="s">
        <v>1973</v>
      </c>
      <c r="Y1582" s="62"/>
    </row>
    <row r="1583" s="46" customFormat="1" ht="15" spans="1:25">
      <c r="A1583" s="51">
        <v>1576</v>
      </c>
      <c r="B1583" s="30" t="s">
        <v>1967</v>
      </c>
      <c r="C1583" s="30" t="s">
        <v>2644</v>
      </c>
      <c r="D1583" s="30" t="s">
        <v>2735</v>
      </c>
      <c r="E1583" s="30" t="s">
        <v>2736</v>
      </c>
      <c r="F1583" s="30">
        <v>291</v>
      </c>
      <c r="G1583" s="30">
        <v>1425</v>
      </c>
      <c r="H1583" s="30">
        <v>306</v>
      </c>
      <c r="I1583" s="9" t="s">
        <v>2737</v>
      </c>
      <c r="J1583" s="9" t="s">
        <v>2738</v>
      </c>
      <c r="K1583" s="9" t="s">
        <v>151</v>
      </c>
      <c r="L1583" s="9"/>
      <c r="M1583" s="9"/>
      <c r="N1583" s="9"/>
      <c r="O1583" s="9"/>
      <c r="P1583" s="9"/>
      <c r="Q1583" s="9"/>
      <c r="R1583" s="9"/>
      <c r="S1583" s="9"/>
      <c r="T1583" s="9"/>
      <c r="U1583" s="51"/>
      <c r="V1583" s="9"/>
      <c r="W1583" s="9"/>
      <c r="X1583" s="68" t="s">
        <v>1973</v>
      </c>
      <c r="Y1583" s="62"/>
    </row>
    <row r="1584" s="46" customFormat="1" ht="15" spans="1:25">
      <c r="A1584" s="51">
        <v>1577</v>
      </c>
      <c r="B1584" s="30" t="s">
        <v>1967</v>
      </c>
      <c r="C1584" s="30" t="s">
        <v>2644</v>
      </c>
      <c r="D1584" s="30" t="s">
        <v>2735</v>
      </c>
      <c r="E1584" s="30" t="s">
        <v>2739</v>
      </c>
      <c r="F1584" s="30">
        <v>87</v>
      </c>
      <c r="G1584" s="30">
        <v>349</v>
      </c>
      <c r="H1584" s="30">
        <v>59</v>
      </c>
      <c r="I1584" s="9" t="s">
        <v>2740</v>
      </c>
      <c r="J1584" s="9" t="s">
        <v>2741</v>
      </c>
      <c r="K1584" s="9" t="s">
        <v>236</v>
      </c>
      <c r="L1584" s="9"/>
      <c r="M1584" s="9"/>
      <c r="N1584" s="9"/>
      <c r="O1584" s="9"/>
      <c r="P1584" s="9"/>
      <c r="Q1584" s="9"/>
      <c r="R1584" s="9"/>
      <c r="S1584" s="9"/>
      <c r="T1584" s="9"/>
      <c r="U1584" s="51"/>
      <c r="V1584" s="9"/>
      <c r="W1584" s="9"/>
      <c r="X1584" s="68" t="s">
        <v>1973</v>
      </c>
      <c r="Y1584" s="62"/>
    </row>
    <row r="1585" s="46" customFormat="1" ht="15" spans="1:25">
      <c r="A1585" s="51">
        <v>1578</v>
      </c>
      <c r="B1585" s="30" t="s">
        <v>1967</v>
      </c>
      <c r="C1585" s="30" t="s">
        <v>2644</v>
      </c>
      <c r="D1585" s="30" t="s">
        <v>2735</v>
      </c>
      <c r="E1585" s="30" t="s">
        <v>2742</v>
      </c>
      <c r="F1585" s="30">
        <v>137</v>
      </c>
      <c r="G1585" s="30">
        <v>673</v>
      </c>
      <c r="H1585" s="30">
        <v>106</v>
      </c>
      <c r="I1585" s="9" t="s">
        <v>2743</v>
      </c>
      <c r="J1585" s="9" t="s">
        <v>2744</v>
      </c>
      <c r="K1585" s="9" t="s">
        <v>158</v>
      </c>
      <c r="L1585" s="9"/>
      <c r="M1585" s="9"/>
      <c r="N1585" s="9"/>
      <c r="O1585" s="9"/>
      <c r="P1585" s="9"/>
      <c r="Q1585" s="9"/>
      <c r="R1585" s="9"/>
      <c r="S1585" s="9"/>
      <c r="T1585" s="9"/>
      <c r="U1585" s="51"/>
      <c r="V1585" s="9"/>
      <c r="W1585" s="9"/>
      <c r="X1585" s="68" t="s">
        <v>1973</v>
      </c>
      <c r="Y1585" s="62"/>
    </row>
    <row r="1586" s="46" customFormat="1" ht="15" spans="1:25">
      <c r="A1586" s="51">
        <v>1579</v>
      </c>
      <c r="B1586" s="30" t="s">
        <v>1967</v>
      </c>
      <c r="C1586" s="30" t="s">
        <v>2644</v>
      </c>
      <c r="D1586" s="30" t="s">
        <v>2735</v>
      </c>
      <c r="E1586" s="30" t="s">
        <v>2745</v>
      </c>
      <c r="F1586" s="30">
        <v>95</v>
      </c>
      <c r="G1586" s="30">
        <v>403</v>
      </c>
      <c r="H1586" s="30">
        <v>100</v>
      </c>
      <c r="I1586" s="9" t="s">
        <v>2746</v>
      </c>
      <c r="J1586" s="9" t="s">
        <v>2741</v>
      </c>
      <c r="K1586" s="9" t="s">
        <v>158</v>
      </c>
      <c r="L1586" s="9"/>
      <c r="M1586" s="9"/>
      <c r="N1586" s="9"/>
      <c r="O1586" s="9"/>
      <c r="P1586" s="9"/>
      <c r="Q1586" s="9"/>
      <c r="R1586" s="9"/>
      <c r="S1586" s="9"/>
      <c r="T1586" s="9"/>
      <c r="U1586" s="51"/>
      <c r="V1586" s="9"/>
      <c r="W1586" s="9"/>
      <c r="X1586" s="68" t="s">
        <v>1973</v>
      </c>
      <c r="Y1586" s="62"/>
    </row>
    <row r="1587" s="46" customFormat="1" ht="15" spans="1:25">
      <c r="A1587" s="51">
        <v>1580</v>
      </c>
      <c r="B1587" s="30" t="s">
        <v>1967</v>
      </c>
      <c r="C1587" s="30" t="s">
        <v>2644</v>
      </c>
      <c r="D1587" s="30" t="s">
        <v>2735</v>
      </c>
      <c r="E1587" s="30" t="s">
        <v>2747</v>
      </c>
      <c r="F1587" s="30">
        <v>54</v>
      </c>
      <c r="G1587" s="30">
        <v>250</v>
      </c>
      <c r="H1587" s="30">
        <v>50</v>
      </c>
      <c r="I1587" s="9" t="s">
        <v>2746</v>
      </c>
      <c r="J1587" s="9" t="s">
        <v>2748</v>
      </c>
      <c r="K1587" s="9" t="s">
        <v>236</v>
      </c>
      <c r="L1587" s="9"/>
      <c r="M1587" s="9"/>
      <c r="N1587" s="9"/>
      <c r="O1587" s="9"/>
      <c r="P1587" s="9"/>
      <c r="Q1587" s="9"/>
      <c r="R1587" s="9"/>
      <c r="S1587" s="9"/>
      <c r="T1587" s="9"/>
      <c r="U1587" s="51"/>
      <c r="V1587" s="9"/>
      <c r="W1587" s="9"/>
      <c r="X1587" s="68" t="s">
        <v>1973</v>
      </c>
      <c r="Y1587" s="62"/>
    </row>
    <row r="1588" s="46" customFormat="1" ht="15" spans="1:25">
      <c r="A1588" s="51">
        <v>1581</v>
      </c>
      <c r="B1588" s="30" t="s">
        <v>1967</v>
      </c>
      <c r="C1588" s="30" t="s">
        <v>2644</v>
      </c>
      <c r="D1588" s="30" t="s">
        <v>2749</v>
      </c>
      <c r="E1588" s="30" t="s">
        <v>2750</v>
      </c>
      <c r="F1588" s="30">
        <v>210</v>
      </c>
      <c r="G1588" s="30">
        <v>770</v>
      </c>
      <c r="H1588" s="30">
        <v>123</v>
      </c>
      <c r="I1588" s="9" t="s">
        <v>2751</v>
      </c>
      <c r="J1588" s="9" t="s">
        <v>2752</v>
      </c>
      <c r="K1588" s="9" t="s">
        <v>158</v>
      </c>
      <c r="L1588" s="9"/>
      <c r="M1588" s="9"/>
      <c r="N1588" s="9"/>
      <c r="O1588" s="9"/>
      <c r="P1588" s="9"/>
      <c r="Q1588" s="9"/>
      <c r="R1588" s="9"/>
      <c r="S1588" s="9"/>
      <c r="T1588" s="9"/>
      <c r="U1588" s="51"/>
      <c r="V1588" s="9"/>
      <c r="W1588" s="9"/>
      <c r="X1588" s="68" t="s">
        <v>1973</v>
      </c>
      <c r="Y1588" s="62"/>
    </row>
    <row r="1589" s="46" customFormat="1" ht="15" spans="1:25">
      <c r="A1589" s="51">
        <v>1582</v>
      </c>
      <c r="B1589" s="30" t="s">
        <v>1967</v>
      </c>
      <c r="C1589" s="30" t="s">
        <v>2644</v>
      </c>
      <c r="D1589" s="30" t="s">
        <v>2749</v>
      </c>
      <c r="E1589" s="30" t="s">
        <v>2753</v>
      </c>
      <c r="F1589" s="30">
        <v>198</v>
      </c>
      <c r="G1589" s="30">
        <v>876</v>
      </c>
      <c r="H1589" s="30">
        <v>140</v>
      </c>
      <c r="I1589" s="9" t="s">
        <v>2754</v>
      </c>
      <c r="J1589" s="9" t="s">
        <v>2755</v>
      </c>
      <c r="K1589" s="9" t="s">
        <v>158</v>
      </c>
      <c r="L1589" s="9"/>
      <c r="M1589" s="9"/>
      <c r="N1589" s="9"/>
      <c r="O1589" s="9"/>
      <c r="P1589" s="9"/>
      <c r="Q1589" s="9"/>
      <c r="R1589" s="9"/>
      <c r="S1589" s="9"/>
      <c r="T1589" s="9"/>
      <c r="U1589" s="51"/>
      <c r="V1589" s="9"/>
      <c r="W1589" s="9"/>
      <c r="X1589" s="68" t="s">
        <v>1973</v>
      </c>
      <c r="Y1589" s="62"/>
    </row>
    <row r="1590" s="46" customFormat="1" ht="15" spans="1:25">
      <c r="A1590" s="51">
        <v>1583</v>
      </c>
      <c r="B1590" s="30" t="s">
        <v>1967</v>
      </c>
      <c r="C1590" s="30" t="s">
        <v>2644</v>
      </c>
      <c r="D1590" s="30" t="s">
        <v>2756</v>
      </c>
      <c r="E1590" s="30" t="s">
        <v>2757</v>
      </c>
      <c r="F1590" s="30">
        <v>212</v>
      </c>
      <c r="G1590" s="30">
        <v>1100</v>
      </c>
      <c r="H1590" s="30">
        <v>320</v>
      </c>
      <c r="I1590" s="9" t="s">
        <v>2758</v>
      </c>
      <c r="J1590" s="9" t="s">
        <v>2759</v>
      </c>
      <c r="K1590" s="9" t="s">
        <v>151</v>
      </c>
      <c r="L1590" s="9"/>
      <c r="M1590" s="9"/>
      <c r="N1590" s="9"/>
      <c r="O1590" s="9"/>
      <c r="P1590" s="9"/>
      <c r="Q1590" s="9"/>
      <c r="R1590" s="9"/>
      <c r="S1590" s="9"/>
      <c r="T1590" s="9"/>
      <c r="U1590" s="51"/>
      <c r="V1590" s="9"/>
      <c r="W1590" s="9"/>
      <c r="X1590" s="68" t="s">
        <v>1973</v>
      </c>
      <c r="Y1590" s="62"/>
    </row>
    <row r="1591" s="46" customFormat="1" ht="15" spans="1:25">
      <c r="A1591" s="51">
        <v>1584</v>
      </c>
      <c r="B1591" s="30" t="s">
        <v>1967</v>
      </c>
      <c r="C1591" s="30" t="s">
        <v>2644</v>
      </c>
      <c r="D1591" s="30" t="s">
        <v>2756</v>
      </c>
      <c r="E1591" s="30" t="s">
        <v>2760</v>
      </c>
      <c r="F1591" s="30">
        <v>260</v>
      </c>
      <c r="G1591" s="30">
        <v>1300</v>
      </c>
      <c r="H1591" s="30">
        <v>80</v>
      </c>
      <c r="I1591" s="9" t="s">
        <v>2761</v>
      </c>
      <c r="J1591" s="9" t="s">
        <v>2762</v>
      </c>
      <c r="K1591" s="9" t="s">
        <v>236</v>
      </c>
      <c r="L1591" s="9"/>
      <c r="M1591" s="9"/>
      <c r="N1591" s="9"/>
      <c r="O1591" s="9"/>
      <c r="P1591" s="9"/>
      <c r="Q1591" s="9"/>
      <c r="R1591" s="9"/>
      <c r="S1591" s="9"/>
      <c r="T1591" s="9"/>
      <c r="U1591" s="51"/>
      <c r="V1591" s="9"/>
      <c r="W1591" s="9"/>
      <c r="X1591" s="68" t="s">
        <v>1973</v>
      </c>
      <c r="Y1591" s="62"/>
    </row>
    <row r="1592" s="46" customFormat="1" ht="15" spans="1:25">
      <c r="A1592" s="51">
        <v>1585</v>
      </c>
      <c r="B1592" s="30" t="s">
        <v>1967</v>
      </c>
      <c r="C1592" s="30" t="s">
        <v>2644</v>
      </c>
      <c r="D1592" s="30" t="s">
        <v>2756</v>
      </c>
      <c r="E1592" s="30" t="s">
        <v>2763</v>
      </c>
      <c r="F1592" s="30">
        <v>100</v>
      </c>
      <c r="G1592" s="30">
        <v>480</v>
      </c>
      <c r="H1592" s="30">
        <v>200</v>
      </c>
      <c r="I1592" s="9" t="s">
        <v>2764</v>
      </c>
      <c r="J1592" s="9" t="s">
        <v>2765</v>
      </c>
      <c r="K1592" s="9" t="s">
        <v>158</v>
      </c>
      <c r="L1592" s="9"/>
      <c r="M1592" s="9"/>
      <c r="N1592" s="9"/>
      <c r="O1592" s="9"/>
      <c r="P1592" s="9"/>
      <c r="Q1592" s="9"/>
      <c r="R1592" s="9"/>
      <c r="S1592" s="9"/>
      <c r="T1592" s="9"/>
      <c r="U1592" s="51"/>
      <c r="V1592" s="9"/>
      <c r="W1592" s="9"/>
      <c r="X1592" s="68" t="s">
        <v>1973</v>
      </c>
      <c r="Y1592" s="62"/>
    </row>
    <row r="1593" s="46" customFormat="1" ht="15" spans="1:25">
      <c r="A1593" s="51">
        <v>1586</v>
      </c>
      <c r="B1593" s="30" t="s">
        <v>1967</v>
      </c>
      <c r="C1593" s="30" t="s">
        <v>2644</v>
      </c>
      <c r="D1593" s="30" t="s">
        <v>2756</v>
      </c>
      <c r="E1593" s="30" t="s">
        <v>2766</v>
      </c>
      <c r="F1593" s="30">
        <v>70</v>
      </c>
      <c r="G1593" s="30">
        <v>380</v>
      </c>
      <c r="H1593" s="30">
        <v>50</v>
      </c>
      <c r="I1593" s="9" t="s">
        <v>2767</v>
      </c>
      <c r="J1593" s="9" t="s">
        <v>2768</v>
      </c>
      <c r="K1593" s="9" t="s">
        <v>236</v>
      </c>
      <c r="L1593" s="9"/>
      <c r="M1593" s="9"/>
      <c r="N1593" s="9"/>
      <c r="O1593" s="9"/>
      <c r="P1593" s="9"/>
      <c r="Q1593" s="9"/>
      <c r="R1593" s="9"/>
      <c r="S1593" s="9"/>
      <c r="T1593" s="9"/>
      <c r="U1593" s="51"/>
      <c r="V1593" s="9"/>
      <c r="W1593" s="9"/>
      <c r="X1593" s="68" t="s">
        <v>1973</v>
      </c>
      <c r="Y1593" s="62"/>
    </row>
    <row r="1594" s="46" customFormat="1" ht="15" spans="1:25">
      <c r="A1594" s="51">
        <v>1587</v>
      </c>
      <c r="B1594" s="30" t="s">
        <v>1967</v>
      </c>
      <c r="C1594" s="30" t="s">
        <v>2644</v>
      </c>
      <c r="D1594" s="30" t="s">
        <v>2756</v>
      </c>
      <c r="E1594" s="30" t="s">
        <v>2769</v>
      </c>
      <c r="F1594" s="30">
        <v>110</v>
      </c>
      <c r="G1594" s="30">
        <v>650</v>
      </c>
      <c r="H1594" s="30">
        <v>250</v>
      </c>
      <c r="I1594" s="9" t="s">
        <v>2770</v>
      </c>
      <c r="J1594" s="9" t="s">
        <v>2771</v>
      </c>
      <c r="K1594" s="9" t="s">
        <v>158</v>
      </c>
      <c r="L1594" s="9"/>
      <c r="M1594" s="9"/>
      <c r="N1594" s="9"/>
      <c r="O1594" s="9"/>
      <c r="P1594" s="9"/>
      <c r="Q1594" s="9"/>
      <c r="R1594" s="9"/>
      <c r="S1594" s="9"/>
      <c r="T1594" s="9"/>
      <c r="U1594" s="51"/>
      <c r="V1594" s="9"/>
      <c r="W1594" s="9"/>
      <c r="X1594" s="68" t="s">
        <v>1973</v>
      </c>
      <c r="Y1594" s="62"/>
    </row>
    <row r="1595" s="46" customFormat="1" ht="15" spans="1:25">
      <c r="A1595" s="51">
        <v>1588</v>
      </c>
      <c r="B1595" s="30" t="s">
        <v>1967</v>
      </c>
      <c r="C1595" s="30" t="s">
        <v>2644</v>
      </c>
      <c r="D1595" s="30" t="s">
        <v>2756</v>
      </c>
      <c r="E1595" s="30" t="s">
        <v>2772</v>
      </c>
      <c r="F1595" s="30">
        <v>71</v>
      </c>
      <c r="G1595" s="30">
        <v>430</v>
      </c>
      <c r="H1595" s="30">
        <v>180</v>
      </c>
      <c r="I1595" s="9" t="s">
        <v>2773</v>
      </c>
      <c r="J1595" s="9" t="s">
        <v>2774</v>
      </c>
      <c r="K1595" s="9" t="s">
        <v>158</v>
      </c>
      <c r="L1595" s="9"/>
      <c r="M1595" s="9"/>
      <c r="N1595" s="9"/>
      <c r="O1595" s="9"/>
      <c r="P1595" s="9"/>
      <c r="Q1595" s="9"/>
      <c r="R1595" s="9"/>
      <c r="S1595" s="9"/>
      <c r="T1595" s="9"/>
      <c r="U1595" s="51"/>
      <c r="V1595" s="9"/>
      <c r="W1595" s="9"/>
      <c r="X1595" s="68" t="s">
        <v>1973</v>
      </c>
      <c r="Y1595" s="62"/>
    </row>
    <row r="1596" s="46" customFormat="1" ht="15" spans="1:25">
      <c r="A1596" s="51">
        <v>1589</v>
      </c>
      <c r="B1596" s="30" t="s">
        <v>1967</v>
      </c>
      <c r="C1596" s="30" t="s">
        <v>2644</v>
      </c>
      <c r="D1596" s="30" t="s">
        <v>2775</v>
      </c>
      <c r="E1596" s="30" t="s">
        <v>2776</v>
      </c>
      <c r="F1596" s="30">
        <v>345</v>
      </c>
      <c r="G1596" s="30">
        <v>1155</v>
      </c>
      <c r="H1596" s="30">
        <v>55</v>
      </c>
      <c r="I1596" s="9" t="s">
        <v>2777</v>
      </c>
      <c r="J1596" s="9" t="s">
        <v>2778</v>
      </c>
      <c r="K1596" s="9" t="s">
        <v>236</v>
      </c>
      <c r="L1596" s="9"/>
      <c r="M1596" s="9"/>
      <c r="N1596" s="9"/>
      <c r="O1596" s="9"/>
      <c r="P1596" s="9"/>
      <c r="Q1596" s="9"/>
      <c r="R1596" s="9"/>
      <c r="S1596" s="9"/>
      <c r="T1596" s="9"/>
      <c r="U1596" s="51"/>
      <c r="V1596" s="9"/>
      <c r="W1596" s="9"/>
      <c r="X1596" s="68" t="s">
        <v>1973</v>
      </c>
      <c r="Y1596" s="62"/>
    </row>
    <row r="1597" s="46" customFormat="1" ht="15" spans="1:25">
      <c r="A1597" s="51">
        <v>1590</v>
      </c>
      <c r="B1597" s="30" t="s">
        <v>1967</v>
      </c>
      <c r="C1597" s="30" t="s">
        <v>2644</v>
      </c>
      <c r="D1597" s="30" t="s">
        <v>2775</v>
      </c>
      <c r="E1597" s="30" t="s">
        <v>2779</v>
      </c>
      <c r="F1597" s="30">
        <v>257</v>
      </c>
      <c r="G1597" s="30">
        <v>1119</v>
      </c>
      <c r="H1597" s="30">
        <v>80</v>
      </c>
      <c r="I1597" s="9" t="s">
        <v>2780</v>
      </c>
      <c r="J1597" s="9" t="s">
        <v>2781</v>
      </c>
      <c r="K1597" s="9" t="s">
        <v>236</v>
      </c>
      <c r="L1597" s="9"/>
      <c r="M1597" s="9"/>
      <c r="N1597" s="9"/>
      <c r="O1597" s="9"/>
      <c r="P1597" s="9"/>
      <c r="Q1597" s="9"/>
      <c r="R1597" s="9"/>
      <c r="S1597" s="9"/>
      <c r="T1597" s="9"/>
      <c r="U1597" s="51"/>
      <c r="V1597" s="9"/>
      <c r="W1597" s="9"/>
      <c r="X1597" s="68" t="s">
        <v>1973</v>
      </c>
      <c r="Y1597" s="62"/>
    </row>
    <row r="1598" s="46" customFormat="1" ht="15" spans="1:25">
      <c r="A1598" s="51">
        <v>1591</v>
      </c>
      <c r="B1598" s="30" t="s">
        <v>1967</v>
      </c>
      <c r="C1598" s="30" t="s">
        <v>2644</v>
      </c>
      <c r="D1598" s="30" t="s">
        <v>2775</v>
      </c>
      <c r="E1598" s="30" t="s">
        <v>2782</v>
      </c>
      <c r="F1598" s="30">
        <v>151</v>
      </c>
      <c r="G1598" s="30">
        <v>615</v>
      </c>
      <c r="H1598" s="30">
        <v>80</v>
      </c>
      <c r="I1598" s="9" t="s">
        <v>2783</v>
      </c>
      <c r="J1598" s="9" t="s">
        <v>2784</v>
      </c>
      <c r="K1598" s="9" t="s">
        <v>236</v>
      </c>
      <c r="L1598" s="9"/>
      <c r="M1598" s="9"/>
      <c r="N1598" s="9"/>
      <c r="O1598" s="9"/>
      <c r="P1598" s="9"/>
      <c r="Q1598" s="9"/>
      <c r="R1598" s="9"/>
      <c r="S1598" s="9"/>
      <c r="T1598" s="9"/>
      <c r="U1598" s="51"/>
      <c r="V1598" s="9"/>
      <c r="W1598" s="9"/>
      <c r="X1598" s="68" t="s">
        <v>1973</v>
      </c>
      <c r="Y1598" s="62"/>
    </row>
    <row r="1599" s="46" customFormat="1" ht="15" spans="1:25">
      <c r="A1599" s="51">
        <v>1592</v>
      </c>
      <c r="B1599" s="30" t="s">
        <v>1967</v>
      </c>
      <c r="C1599" s="30" t="s">
        <v>2644</v>
      </c>
      <c r="D1599" s="30" t="s">
        <v>2775</v>
      </c>
      <c r="E1599" s="30" t="s">
        <v>2785</v>
      </c>
      <c r="F1599" s="30">
        <v>142</v>
      </c>
      <c r="G1599" s="30">
        <v>727</v>
      </c>
      <c r="H1599" s="30">
        <v>30</v>
      </c>
      <c r="I1599" s="9" t="s">
        <v>2786</v>
      </c>
      <c r="J1599" s="9" t="s">
        <v>2787</v>
      </c>
      <c r="K1599" s="9" t="s">
        <v>236</v>
      </c>
      <c r="L1599" s="9"/>
      <c r="M1599" s="9"/>
      <c r="N1599" s="9"/>
      <c r="O1599" s="9"/>
      <c r="P1599" s="9"/>
      <c r="Q1599" s="9"/>
      <c r="R1599" s="9"/>
      <c r="S1599" s="9"/>
      <c r="T1599" s="9"/>
      <c r="U1599" s="51"/>
      <c r="V1599" s="9"/>
      <c r="W1599" s="9"/>
      <c r="X1599" s="68" t="s">
        <v>1973</v>
      </c>
      <c r="Y1599" s="62"/>
    </row>
    <row r="1600" s="46" customFormat="1" ht="15" spans="1:25">
      <c r="A1600" s="51">
        <v>1593</v>
      </c>
      <c r="B1600" s="30" t="s">
        <v>1967</v>
      </c>
      <c r="C1600" s="30" t="s">
        <v>2644</v>
      </c>
      <c r="D1600" s="30" t="s">
        <v>2788</v>
      </c>
      <c r="E1600" s="30" t="s">
        <v>2789</v>
      </c>
      <c r="F1600" s="30">
        <v>185</v>
      </c>
      <c r="G1600" s="30">
        <v>971</v>
      </c>
      <c r="H1600" s="30">
        <v>927</v>
      </c>
      <c r="I1600" s="9" t="s">
        <v>2790</v>
      </c>
      <c r="J1600" s="9" t="s">
        <v>2791</v>
      </c>
      <c r="K1600" s="9" t="s">
        <v>151</v>
      </c>
      <c r="L1600" s="9"/>
      <c r="M1600" s="9"/>
      <c r="N1600" s="9"/>
      <c r="O1600" s="9"/>
      <c r="P1600" s="9"/>
      <c r="Q1600" s="9"/>
      <c r="R1600" s="9"/>
      <c r="S1600" s="9"/>
      <c r="T1600" s="9"/>
      <c r="U1600" s="51"/>
      <c r="V1600" s="9"/>
      <c r="W1600" s="9"/>
      <c r="X1600" s="68" t="s">
        <v>1973</v>
      </c>
      <c r="Y1600" s="62"/>
    </row>
    <row r="1601" s="46" customFormat="1" ht="15" spans="1:25">
      <c r="A1601" s="51">
        <v>1594</v>
      </c>
      <c r="B1601" s="30" t="s">
        <v>1967</v>
      </c>
      <c r="C1601" s="30" t="s">
        <v>2644</v>
      </c>
      <c r="D1601" s="30" t="s">
        <v>2788</v>
      </c>
      <c r="E1601" s="30" t="s">
        <v>2792</v>
      </c>
      <c r="F1601" s="30">
        <v>124</v>
      </c>
      <c r="G1601" s="30">
        <v>614</v>
      </c>
      <c r="H1601" s="30">
        <v>576</v>
      </c>
      <c r="I1601" s="9" t="s">
        <v>2793</v>
      </c>
      <c r="J1601" s="9" t="s">
        <v>2794</v>
      </c>
      <c r="K1601" s="9" t="s">
        <v>151</v>
      </c>
      <c r="L1601" s="9"/>
      <c r="M1601" s="9"/>
      <c r="N1601" s="9"/>
      <c r="O1601" s="9"/>
      <c r="P1601" s="9"/>
      <c r="Q1601" s="9"/>
      <c r="R1601" s="9"/>
      <c r="S1601" s="9"/>
      <c r="T1601" s="9"/>
      <c r="U1601" s="51"/>
      <c r="V1601" s="9"/>
      <c r="W1601" s="9"/>
      <c r="X1601" s="68" t="s">
        <v>1973</v>
      </c>
      <c r="Y1601" s="62"/>
    </row>
    <row r="1602" s="46" customFormat="1" ht="15" spans="1:25">
      <c r="A1602" s="51">
        <v>1595</v>
      </c>
      <c r="B1602" s="30" t="s">
        <v>1967</v>
      </c>
      <c r="C1602" s="30" t="s">
        <v>2644</v>
      </c>
      <c r="D1602" s="30" t="s">
        <v>2788</v>
      </c>
      <c r="E1602" s="30" t="s">
        <v>2795</v>
      </c>
      <c r="F1602" s="30">
        <v>167</v>
      </c>
      <c r="G1602" s="30">
        <v>753</v>
      </c>
      <c r="H1602" s="30">
        <v>693</v>
      </c>
      <c r="I1602" s="9" t="s">
        <v>2796</v>
      </c>
      <c r="J1602" s="9" t="s">
        <v>2797</v>
      </c>
      <c r="K1602" s="9" t="s">
        <v>151</v>
      </c>
      <c r="L1602" s="9"/>
      <c r="M1602" s="9"/>
      <c r="N1602" s="9"/>
      <c r="O1602" s="9"/>
      <c r="P1602" s="9"/>
      <c r="Q1602" s="9"/>
      <c r="R1602" s="9"/>
      <c r="S1602" s="9"/>
      <c r="T1602" s="9"/>
      <c r="U1602" s="51"/>
      <c r="V1602" s="9"/>
      <c r="W1602" s="9"/>
      <c r="X1602" s="68" t="s">
        <v>1973</v>
      </c>
      <c r="Y1602" s="62"/>
    </row>
    <row r="1603" s="46" customFormat="1" ht="15" spans="1:25">
      <c r="A1603" s="51">
        <v>1596</v>
      </c>
      <c r="B1603" s="30" t="s">
        <v>1967</v>
      </c>
      <c r="C1603" s="30" t="s">
        <v>2644</v>
      </c>
      <c r="D1603" s="30" t="s">
        <v>2788</v>
      </c>
      <c r="E1603" s="30" t="s">
        <v>2798</v>
      </c>
      <c r="F1603" s="30">
        <v>215</v>
      </c>
      <c r="G1603" s="30">
        <v>1065</v>
      </c>
      <c r="H1603" s="30">
        <v>993</v>
      </c>
      <c r="I1603" s="9" t="s">
        <v>2799</v>
      </c>
      <c r="J1603" s="9" t="s">
        <v>2800</v>
      </c>
      <c r="K1603" s="9" t="s">
        <v>151</v>
      </c>
      <c r="L1603" s="9"/>
      <c r="M1603" s="9"/>
      <c r="N1603" s="9"/>
      <c r="O1603" s="9"/>
      <c r="P1603" s="9"/>
      <c r="Q1603" s="9"/>
      <c r="R1603" s="9"/>
      <c r="S1603" s="9"/>
      <c r="T1603" s="9"/>
      <c r="U1603" s="51"/>
      <c r="V1603" s="9"/>
      <c r="W1603" s="9"/>
      <c r="X1603" s="68" t="s">
        <v>1973</v>
      </c>
      <c r="Y1603" s="62"/>
    </row>
    <row r="1604" s="46" customFormat="1" ht="15" spans="1:25">
      <c r="A1604" s="51">
        <v>1597</v>
      </c>
      <c r="B1604" s="30" t="s">
        <v>1967</v>
      </c>
      <c r="C1604" s="30" t="s">
        <v>2644</v>
      </c>
      <c r="D1604" s="30" t="s">
        <v>2788</v>
      </c>
      <c r="E1604" s="30" t="s">
        <v>2801</v>
      </c>
      <c r="F1604" s="30">
        <v>140</v>
      </c>
      <c r="G1604" s="30">
        <v>308</v>
      </c>
      <c r="H1604" s="30">
        <v>694</v>
      </c>
      <c r="I1604" s="9" t="s">
        <v>2802</v>
      </c>
      <c r="J1604" s="9" t="s">
        <v>2803</v>
      </c>
      <c r="K1604" s="9" t="s">
        <v>151</v>
      </c>
      <c r="L1604" s="9"/>
      <c r="M1604" s="9"/>
      <c r="N1604" s="9"/>
      <c r="O1604" s="9"/>
      <c r="P1604" s="9"/>
      <c r="Q1604" s="9"/>
      <c r="R1604" s="9"/>
      <c r="S1604" s="9"/>
      <c r="T1604" s="9"/>
      <c r="U1604" s="51"/>
      <c r="V1604" s="9"/>
      <c r="W1604" s="9"/>
      <c r="X1604" s="68" t="s">
        <v>1973</v>
      </c>
      <c r="Y1604" s="62"/>
    </row>
    <row r="1605" s="46" customFormat="1" ht="15" spans="1:25">
      <c r="A1605" s="51">
        <v>1598</v>
      </c>
      <c r="B1605" s="30" t="s">
        <v>1967</v>
      </c>
      <c r="C1605" s="30" t="s">
        <v>2644</v>
      </c>
      <c r="D1605" s="30" t="s">
        <v>2804</v>
      </c>
      <c r="E1605" s="30" t="s">
        <v>2805</v>
      </c>
      <c r="F1605" s="30">
        <v>202</v>
      </c>
      <c r="G1605" s="30">
        <v>980</v>
      </c>
      <c r="H1605" s="30">
        <v>268</v>
      </c>
      <c r="I1605" s="9" t="s">
        <v>2806</v>
      </c>
      <c r="J1605" s="9" t="s">
        <v>2807</v>
      </c>
      <c r="K1605" s="9" t="s">
        <v>158</v>
      </c>
      <c r="L1605" s="9"/>
      <c r="M1605" s="9"/>
      <c r="N1605" s="9"/>
      <c r="O1605" s="9"/>
      <c r="P1605" s="9"/>
      <c r="Q1605" s="9"/>
      <c r="R1605" s="9"/>
      <c r="S1605" s="9"/>
      <c r="T1605" s="9"/>
      <c r="U1605" s="51"/>
      <c r="V1605" s="9"/>
      <c r="W1605" s="9"/>
      <c r="X1605" s="68" t="s">
        <v>1973</v>
      </c>
      <c r="Y1605" s="62"/>
    </row>
    <row r="1606" s="46" customFormat="1" ht="15" spans="1:25">
      <c r="A1606" s="51">
        <v>1599</v>
      </c>
      <c r="B1606" s="30" t="s">
        <v>1967</v>
      </c>
      <c r="C1606" s="30" t="s">
        <v>2644</v>
      </c>
      <c r="D1606" s="30" t="s">
        <v>2804</v>
      </c>
      <c r="E1606" s="30" t="s">
        <v>2808</v>
      </c>
      <c r="F1606" s="30">
        <v>40</v>
      </c>
      <c r="G1606" s="30">
        <v>226</v>
      </c>
      <c r="H1606" s="30">
        <v>48</v>
      </c>
      <c r="I1606" s="9" t="s">
        <v>2809</v>
      </c>
      <c r="J1606" s="9" t="s">
        <v>2810</v>
      </c>
      <c r="K1606" s="9" t="s">
        <v>236</v>
      </c>
      <c r="L1606" s="9"/>
      <c r="M1606" s="9"/>
      <c r="N1606" s="9"/>
      <c r="O1606" s="9"/>
      <c r="P1606" s="9"/>
      <c r="Q1606" s="9"/>
      <c r="R1606" s="9"/>
      <c r="S1606" s="9"/>
      <c r="T1606" s="9"/>
      <c r="U1606" s="51"/>
      <c r="V1606" s="9"/>
      <c r="W1606" s="9"/>
      <c r="X1606" s="68" t="s">
        <v>1973</v>
      </c>
      <c r="Y1606" s="62"/>
    </row>
    <row r="1607" s="46" customFormat="1" ht="15" spans="1:25">
      <c r="A1607" s="51">
        <v>1600</v>
      </c>
      <c r="B1607" s="30" t="s">
        <v>1967</v>
      </c>
      <c r="C1607" s="30" t="s">
        <v>2644</v>
      </c>
      <c r="D1607" s="30" t="s">
        <v>2804</v>
      </c>
      <c r="E1607" s="30" t="s">
        <v>2811</v>
      </c>
      <c r="F1607" s="30">
        <v>75</v>
      </c>
      <c r="G1607" s="30">
        <v>380</v>
      </c>
      <c r="H1607" s="30">
        <v>93</v>
      </c>
      <c r="I1607" s="9" t="s">
        <v>2812</v>
      </c>
      <c r="J1607" s="9" t="s">
        <v>2813</v>
      </c>
      <c r="K1607" s="9" t="s">
        <v>236</v>
      </c>
      <c r="L1607" s="9"/>
      <c r="M1607" s="9"/>
      <c r="N1607" s="9"/>
      <c r="O1607" s="9"/>
      <c r="P1607" s="9"/>
      <c r="Q1607" s="9"/>
      <c r="R1607" s="9"/>
      <c r="S1607" s="9"/>
      <c r="T1607" s="9"/>
      <c r="U1607" s="51"/>
      <c r="V1607" s="9"/>
      <c r="W1607" s="9"/>
      <c r="X1607" s="68" t="s">
        <v>1973</v>
      </c>
      <c r="Y1607" s="62"/>
    </row>
    <row r="1608" s="46" customFormat="1" ht="15" spans="1:25">
      <c r="A1608" s="51">
        <v>1601</v>
      </c>
      <c r="B1608" s="30" t="s">
        <v>1967</v>
      </c>
      <c r="C1608" s="30" t="s">
        <v>2644</v>
      </c>
      <c r="D1608" s="30" t="s">
        <v>2804</v>
      </c>
      <c r="E1608" s="30" t="s">
        <v>2814</v>
      </c>
      <c r="F1608" s="30">
        <v>53</v>
      </c>
      <c r="G1608" s="30">
        <v>320</v>
      </c>
      <c r="H1608" s="30">
        <v>66</v>
      </c>
      <c r="I1608" s="9" t="s">
        <v>2815</v>
      </c>
      <c r="J1608" s="9" t="s">
        <v>2816</v>
      </c>
      <c r="K1608" s="9" t="s">
        <v>236</v>
      </c>
      <c r="L1608" s="9"/>
      <c r="M1608" s="9"/>
      <c r="N1608" s="9"/>
      <c r="O1608" s="9"/>
      <c r="P1608" s="9"/>
      <c r="Q1608" s="9"/>
      <c r="R1608" s="9"/>
      <c r="S1608" s="9"/>
      <c r="T1608" s="9"/>
      <c r="U1608" s="51"/>
      <c r="V1608" s="9"/>
      <c r="W1608" s="9"/>
      <c r="X1608" s="68" t="s">
        <v>1973</v>
      </c>
      <c r="Y1608" s="62"/>
    </row>
    <row r="1609" s="46" customFormat="1" ht="15" spans="1:25">
      <c r="A1609" s="51">
        <v>1602</v>
      </c>
      <c r="B1609" s="30" t="s">
        <v>1967</v>
      </c>
      <c r="C1609" s="30" t="s">
        <v>2644</v>
      </c>
      <c r="D1609" s="30" t="s">
        <v>2804</v>
      </c>
      <c r="E1609" s="30" t="s">
        <v>2817</v>
      </c>
      <c r="F1609" s="30">
        <v>48</v>
      </c>
      <c r="G1609" s="30">
        <v>280</v>
      </c>
      <c r="H1609" s="30">
        <v>52</v>
      </c>
      <c r="I1609" s="9" t="s">
        <v>2812</v>
      </c>
      <c r="J1609" s="9" t="s">
        <v>2813</v>
      </c>
      <c r="K1609" s="9" t="s">
        <v>236</v>
      </c>
      <c r="L1609" s="9"/>
      <c r="M1609" s="9"/>
      <c r="N1609" s="9"/>
      <c r="O1609" s="9"/>
      <c r="P1609" s="9"/>
      <c r="Q1609" s="9"/>
      <c r="R1609" s="9"/>
      <c r="S1609" s="9"/>
      <c r="T1609" s="9"/>
      <c r="U1609" s="51"/>
      <c r="V1609" s="9"/>
      <c r="W1609" s="9"/>
      <c r="X1609" s="68" t="s">
        <v>1973</v>
      </c>
      <c r="Y1609" s="62"/>
    </row>
    <row r="1610" s="46" customFormat="1" ht="15" spans="1:25">
      <c r="A1610" s="51">
        <v>1603</v>
      </c>
      <c r="B1610" s="30" t="s">
        <v>1967</v>
      </c>
      <c r="C1610" s="30" t="s">
        <v>2644</v>
      </c>
      <c r="D1610" s="30" t="s">
        <v>2818</v>
      </c>
      <c r="E1610" s="30" t="s">
        <v>2819</v>
      </c>
      <c r="F1610" s="30">
        <v>108</v>
      </c>
      <c r="G1610" s="30">
        <v>542</v>
      </c>
      <c r="H1610" s="30">
        <v>50</v>
      </c>
      <c r="I1610" s="9" t="s">
        <v>2820</v>
      </c>
      <c r="J1610" s="9" t="s">
        <v>2821</v>
      </c>
      <c r="K1610" s="9" t="s">
        <v>236</v>
      </c>
      <c r="L1610" s="9"/>
      <c r="M1610" s="9"/>
      <c r="N1610" s="9"/>
      <c r="O1610" s="9"/>
      <c r="P1610" s="9"/>
      <c r="Q1610" s="9"/>
      <c r="R1610" s="9"/>
      <c r="S1610" s="9"/>
      <c r="T1610" s="9"/>
      <c r="U1610" s="51"/>
      <c r="V1610" s="9"/>
      <c r="W1610" s="9"/>
      <c r="X1610" s="68" t="s">
        <v>1973</v>
      </c>
      <c r="Y1610" s="62"/>
    </row>
    <row r="1611" s="46" customFormat="1" ht="15" spans="1:25">
      <c r="A1611" s="51">
        <v>1604</v>
      </c>
      <c r="B1611" s="30" t="s">
        <v>1967</v>
      </c>
      <c r="C1611" s="30" t="s">
        <v>2644</v>
      </c>
      <c r="D1611" s="30" t="s">
        <v>2818</v>
      </c>
      <c r="E1611" s="30" t="s">
        <v>2822</v>
      </c>
      <c r="F1611" s="30">
        <v>308</v>
      </c>
      <c r="G1611" s="30">
        <v>1786</v>
      </c>
      <c r="H1611" s="30">
        <v>124</v>
      </c>
      <c r="I1611" s="9" t="s">
        <v>2823</v>
      </c>
      <c r="J1611" s="9" t="s">
        <v>2824</v>
      </c>
      <c r="K1611" s="9" t="s">
        <v>158</v>
      </c>
      <c r="L1611" s="9"/>
      <c r="M1611" s="9"/>
      <c r="N1611" s="9"/>
      <c r="O1611" s="9"/>
      <c r="P1611" s="9"/>
      <c r="Q1611" s="9"/>
      <c r="R1611" s="9"/>
      <c r="S1611" s="9"/>
      <c r="T1611" s="9"/>
      <c r="U1611" s="51"/>
      <c r="V1611" s="9"/>
      <c r="W1611" s="9"/>
      <c r="X1611" s="68" t="s">
        <v>1973</v>
      </c>
      <c r="Y1611" s="62"/>
    </row>
    <row r="1612" s="46" customFormat="1" ht="15" spans="1:25">
      <c r="A1612" s="51">
        <v>1605</v>
      </c>
      <c r="B1612" s="30" t="s">
        <v>1967</v>
      </c>
      <c r="C1612" s="30" t="s">
        <v>2644</v>
      </c>
      <c r="D1612" s="30" t="s">
        <v>2818</v>
      </c>
      <c r="E1612" s="30" t="s">
        <v>2825</v>
      </c>
      <c r="F1612" s="30">
        <v>106</v>
      </c>
      <c r="G1612" s="30">
        <v>472</v>
      </c>
      <c r="H1612" s="30">
        <v>60</v>
      </c>
      <c r="I1612" s="9" t="s">
        <v>2826</v>
      </c>
      <c r="J1612" s="9" t="s">
        <v>2827</v>
      </c>
      <c r="K1612" s="9" t="s">
        <v>236</v>
      </c>
      <c r="L1612" s="9"/>
      <c r="M1612" s="9"/>
      <c r="N1612" s="9"/>
      <c r="O1612" s="9"/>
      <c r="P1612" s="9"/>
      <c r="Q1612" s="9"/>
      <c r="R1612" s="9"/>
      <c r="S1612" s="9"/>
      <c r="T1612" s="9"/>
      <c r="U1612" s="51"/>
      <c r="V1612" s="9"/>
      <c r="W1612" s="9"/>
      <c r="X1612" s="68" t="s">
        <v>1973</v>
      </c>
      <c r="Y1612" s="62"/>
    </row>
    <row r="1613" s="46" customFormat="1" ht="15" spans="1:25">
      <c r="A1613" s="51">
        <v>1606</v>
      </c>
      <c r="B1613" s="30" t="s">
        <v>1967</v>
      </c>
      <c r="C1613" s="30" t="s">
        <v>2644</v>
      </c>
      <c r="D1613" s="30" t="s">
        <v>2828</v>
      </c>
      <c r="E1613" s="30" t="s">
        <v>2829</v>
      </c>
      <c r="F1613" s="30">
        <v>167</v>
      </c>
      <c r="G1613" s="30">
        <v>850</v>
      </c>
      <c r="H1613" s="30">
        <v>150</v>
      </c>
      <c r="I1613" s="9" t="s">
        <v>2830</v>
      </c>
      <c r="J1613" s="9" t="s">
        <v>2831</v>
      </c>
      <c r="K1613" s="9" t="s">
        <v>158</v>
      </c>
      <c r="L1613" s="9"/>
      <c r="M1613" s="9"/>
      <c r="N1613" s="9"/>
      <c r="O1613" s="9"/>
      <c r="P1613" s="9"/>
      <c r="Q1613" s="9"/>
      <c r="R1613" s="9"/>
      <c r="S1613" s="9"/>
      <c r="T1613" s="9"/>
      <c r="U1613" s="51"/>
      <c r="V1613" s="9"/>
      <c r="W1613" s="9"/>
      <c r="X1613" s="68" t="s">
        <v>1973</v>
      </c>
      <c r="Y1613" s="62"/>
    </row>
    <row r="1614" s="46" customFormat="1" ht="15" spans="1:25">
      <c r="A1614" s="51">
        <v>1607</v>
      </c>
      <c r="B1614" s="30" t="s">
        <v>1967</v>
      </c>
      <c r="C1614" s="30" t="s">
        <v>2644</v>
      </c>
      <c r="D1614" s="30" t="s">
        <v>2828</v>
      </c>
      <c r="E1614" s="30" t="s">
        <v>2832</v>
      </c>
      <c r="F1614" s="30">
        <v>200</v>
      </c>
      <c r="G1614" s="30">
        <v>960</v>
      </c>
      <c r="H1614" s="30">
        <v>180</v>
      </c>
      <c r="I1614" s="9" t="s">
        <v>2833</v>
      </c>
      <c r="J1614" s="9" t="s">
        <v>2834</v>
      </c>
      <c r="K1614" s="9" t="s">
        <v>158</v>
      </c>
      <c r="L1614" s="9"/>
      <c r="M1614" s="9"/>
      <c r="N1614" s="9"/>
      <c r="O1614" s="9"/>
      <c r="P1614" s="9"/>
      <c r="Q1614" s="9"/>
      <c r="R1614" s="9"/>
      <c r="S1614" s="9"/>
      <c r="T1614" s="9"/>
      <c r="U1614" s="51"/>
      <c r="V1614" s="9"/>
      <c r="W1614" s="9"/>
      <c r="X1614" s="68" t="s">
        <v>1973</v>
      </c>
      <c r="Y1614" s="62"/>
    </row>
    <row r="1615" s="46" customFormat="1" ht="15" spans="1:25">
      <c r="A1615" s="51">
        <v>1608</v>
      </c>
      <c r="B1615" s="30" t="s">
        <v>1967</v>
      </c>
      <c r="C1615" s="30" t="s">
        <v>2644</v>
      </c>
      <c r="D1615" s="30" t="s">
        <v>2828</v>
      </c>
      <c r="E1615" s="30" t="s">
        <v>2835</v>
      </c>
      <c r="F1615" s="30">
        <v>75</v>
      </c>
      <c r="G1615" s="30">
        <v>500</v>
      </c>
      <c r="H1615" s="30">
        <v>65</v>
      </c>
      <c r="I1615" s="9" t="s">
        <v>2836</v>
      </c>
      <c r="J1615" s="9" t="s">
        <v>2837</v>
      </c>
      <c r="K1615" s="9" t="s">
        <v>236</v>
      </c>
      <c r="L1615" s="9"/>
      <c r="M1615" s="9"/>
      <c r="N1615" s="9"/>
      <c r="O1615" s="9"/>
      <c r="P1615" s="9"/>
      <c r="Q1615" s="9"/>
      <c r="R1615" s="9"/>
      <c r="S1615" s="9"/>
      <c r="T1615" s="9"/>
      <c r="U1615" s="51"/>
      <c r="V1615" s="9"/>
      <c r="W1615" s="9"/>
      <c r="X1615" s="68" t="s">
        <v>1973</v>
      </c>
      <c r="Y1615" s="62"/>
    </row>
    <row r="1616" s="46" customFormat="1" ht="15" spans="1:25">
      <c r="A1616" s="51">
        <v>1609</v>
      </c>
      <c r="B1616" s="30" t="s">
        <v>1967</v>
      </c>
      <c r="C1616" s="30" t="s">
        <v>2644</v>
      </c>
      <c r="D1616" s="30" t="s">
        <v>2828</v>
      </c>
      <c r="E1616" s="30" t="s">
        <v>2838</v>
      </c>
      <c r="F1616" s="30">
        <v>213</v>
      </c>
      <c r="G1616" s="30">
        <v>950</v>
      </c>
      <c r="H1616" s="30">
        <v>200</v>
      </c>
      <c r="I1616" s="9" t="s">
        <v>2839</v>
      </c>
      <c r="J1616" s="9" t="s">
        <v>2840</v>
      </c>
      <c r="K1616" s="9" t="s">
        <v>158</v>
      </c>
      <c r="L1616" s="9"/>
      <c r="M1616" s="9"/>
      <c r="N1616" s="9"/>
      <c r="O1616" s="9"/>
      <c r="P1616" s="9"/>
      <c r="Q1616" s="9"/>
      <c r="R1616" s="9"/>
      <c r="S1616" s="9"/>
      <c r="T1616" s="9"/>
      <c r="U1616" s="51"/>
      <c r="V1616" s="9"/>
      <c r="W1616" s="9"/>
      <c r="X1616" s="68" t="s">
        <v>1973</v>
      </c>
      <c r="Y1616" s="62"/>
    </row>
    <row r="1617" s="46" customFormat="1" ht="15" spans="1:25">
      <c r="A1617" s="51">
        <v>1610</v>
      </c>
      <c r="B1617" s="30" t="s">
        <v>1967</v>
      </c>
      <c r="C1617" s="30" t="s">
        <v>2644</v>
      </c>
      <c r="D1617" s="30" t="s">
        <v>2841</v>
      </c>
      <c r="E1617" s="30" t="s">
        <v>2842</v>
      </c>
      <c r="F1617" s="30">
        <v>365</v>
      </c>
      <c r="G1617" s="30">
        <v>1718</v>
      </c>
      <c r="H1617" s="30">
        <v>230</v>
      </c>
      <c r="I1617" s="9" t="s">
        <v>2843</v>
      </c>
      <c r="J1617" s="9" t="s">
        <v>2844</v>
      </c>
      <c r="K1617" s="9" t="s">
        <v>158</v>
      </c>
      <c r="L1617" s="9"/>
      <c r="M1617" s="9"/>
      <c r="N1617" s="9"/>
      <c r="O1617" s="9"/>
      <c r="P1617" s="9"/>
      <c r="Q1617" s="9"/>
      <c r="R1617" s="9"/>
      <c r="S1617" s="9"/>
      <c r="T1617" s="9"/>
      <c r="U1617" s="51"/>
      <c r="V1617" s="9"/>
      <c r="W1617" s="9"/>
      <c r="X1617" s="68" t="s">
        <v>1973</v>
      </c>
      <c r="Y1617" s="62"/>
    </row>
    <row r="1618" s="46" customFormat="1" ht="15" spans="1:25">
      <c r="A1618" s="51">
        <v>1611</v>
      </c>
      <c r="B1618" s="30" t="s">
        <v>1967</v>
      </c>
      <c r="C1618" s="30" t="s">
        <v>2644</v>
      </c>
      <c r="D1618" s="30" t="s">
        <v>2845</v>
      </c>
      <c r="E1618" s="30" t="s">
        <v>2846</v>
      </c>
      <c r="F1618" s="30">
        <v>66</v>
      </c>
      <c r="G1618" s="30">
        <v>267</v>
      </c>
      <c r="H1618" s="30">
        <v>40</v>
      </c>
      <c r="I1618" s="9" t="s">
        <v>2847</v>
      </c>
      <c r="J1618" s="9" t="s">
        <v>2848</v>
      </c>
      <c r="K1618" s="9" t="s">
        <v>236</v>
      </c>
      <c r="L1618" s="9"/>
      <c r="M1618" s="9"/>
      <c r="N1618" s="9"/>
      <c r="O1618" s="9"/>
      <c r="P1618" s="9"/>
      <c r="Q1618" s="9"/>
      <c r="R1618" s="9"/>
      <c r="S1618" s="9"/>
      <c r="T1618" s="9"/>
      <c r="U1618" s="51"/>
      <c r="V1618" s="9"/>
      <c r="W1618" s="9"/>
      <c r="X1618" s="68" t="s">
        <v>1973</v>
      </c>
      <c r="Y1618" s="62"/>
    </row>
    <row r="1619" s="46" customFormat="1" ht="15" spans="1:25">
      <c r="A1619" s="51">
        <v>1612</v>
      </c>
      <c r="B1619" s="30" t="s">
        <v>1967</v>
      </c>
      <c r="C1619" s="30" t="s">
        <v>2644</v>
      </c>
      <c r="D1619" s="30" t="s">
        <v>2845</v>
      </c>
      <c r="E1619" s="30" t="s">
        <v>2031</v>
      </c>
      <c r="F1619" s="30">
        <v>115</v>
      </c>
      <c r="G1619" s="30">
        <v>545</v>
      </c>
      <c r="H1619" s="30">
        <v>80</v>
      </c>
      <c r="I1619" s="9" t="s">
        <v>2849</v>
      </c>
      <c r="J1619" s="9" t="s">
        <v>2850</v>
      </c>
      <c r="K1619" s="9" t="s">
        <v>236</v>
      </c>
      <c r="L1619" s="9"/>
      <c r="M1619" s="9"/>
      <c r="N1619" s="9"/>
      <c r="O1619" s="9"/>
      <c r="P1619" s="9"/>
      <c r="Q1619" s="9"/>
      <c r="R1619" s="9"/>
      <c r="S1619" s="9"/>
      <c r="T1619" s="9"/>
      <c r="U1619" s="51"/>
      <c r="V1619" s="9"/>
      <c r="W1619" s="9"/>
      <c r="X1619" s="68" t="s">
        <v>1973</v>
      </c>
      <c r="Y1619" s="62"/>
    </row>
    <row r="1620" s="46" customFormat="1" ht="15" spans="1:25">
      <c r="A1620" s="51">
        <v>1613</v>
      </c>
      <c r="B1620" s="30" t="s">
        <v>1967</v>
      </c>
      <c r="C1620" s="30" t="s">
        <v>2644</v>
      </c>
      <c r="D1620" s="30" t="s">
        <v>2845</v>
      </c>
      <c r="E1620" s="30" t="s">
        <v>2851</v>
      </c>
      <c r="F1620" s="30">
        <v>136</v>
      </c>
      <c r="G1620" s="30">
        <v>637</v>
      </c>
      <c r="H1620" s="30">
        <v>128</v>
      </c>
      <c r="I1620" s="9" t="s">
        <v>2852</v>
      </c>
      <c r="J1620" s="9" t="s">
        <v>2853</v>
      </c>
      <c r="K1620" s="9" t="s">
        <v>158</v>
      </c>
      <c r="L1620" s="9"/>
      <c r="M1620" s="9"/>
      <c r="N1620" s="9"/>
      <c r="O1620" s="9"/>
      <c r="P1620" s="9"/>
      <c r="Q1620" s="9"/>
      <c r="R1620" s="9"/>
      <c r="S1620" s="9"/>
      <c r="T1620" s="9"/>
      <c r="U1620" s="51"/>
      <c r="V1620" s="9"/>
      <c r="W1620" s="9"/>
      <c r="X1620" s="68" t="s">
        <v>1973</v>
      </c>
      <c r="Y1620" s="62"/>
    </row>
    <row r="1621" s="46" customFormat="1" ht="15" spans="1:25">
      <c r="A1621" s="51">
        <v>1614</v>
      </c>
      <c r="B1621" s="30" t="s">
        <v>1967</v>
      </c>
      <c r="C1621" s="30" t="s">
        <v>2644</v>
      </c>
      <c r="D1621" s="30" t="s">
        <v>2845</v>
      </c>
      <c r="E1621" s="30" t="s">
        <v>2854</v>
      </c>
      <c r="F1621" s="30">
        <v>120</v>
      </c>
      <c r="G1621" s="30">
        <v>499</v>
      </c>
      <c r="H1621" s="30">
        <v>78</v>
      </c>
      <c r="I1621" s="9" t="s">
        <v>2855</v>
      </c>
      <c r="J1621" s="9" t="s">
        <v>2856</v>
      </c>
      <c r="K1621" s="9" t="s">
        <v>236</v>
      </c>
      <c r="L1621" s="9"/>
      <c r="M1621" s="9"/>
      <c r="N1621" s="9"/>
      <c r="O1621" s="9"/>
      <c r="P1621" s="9"/>
      <c r="Q1621" s="9"/>
      <c r="R1621" s="9"/>
      <c r="S1621" s="9"/>
      <c r="T1621" s="9"/>
      <c r="U1621" s="51"/>
      <c r="V1621" s="9"/>
      <c r="W1621" s="9"/>
      <c r="X1621" s="68" t="s">
        <v>1973</v>
      </c>
      <c r="Y1621" s="62"/>
    </row>
    <row r="1622" s="46" customFormat="1" ht="15" spans="1:25">
      <c r="A1622" s="51">
        <v>1615</v>
      </c>
      <c r="B1622" s="30" t="s">
        <v>1967</v>
      </c>
      <c r="C1622" s="30" t="s">
        <v>2644</v>
      </c>
      <c r="D1622" s="30" t="s">
        <v>2845</v>
      </c>
      <c r="E1622" s="30" t="s">
        <v>2857</v>
      </c>
      <c r="F1622" s="30">
        <v>63</v>
      </c>
      <c r="G1622" s="30">
        <v>286</v>
      </c>
      <c r="H1622" s="30">
        <v>45</v>
      </c>
      <c r="I1622" s="9" t="s">
        <v>2858</v>
      </c>
      <c r="J1622" s="9" t="s">
        <v>2859</v>
      </c>
      <c r="K1622" s="9" t="s">
        <v>236</v>
      </c>
      <c r="L1622" s="9"/>
      <c r="M1622" s="9"/>
      <c r="N1622" s="9"/>
      <c r="O1622" s="9"/>
      <c r="P1622" s="9"/>
      <c r="Q1622" s="9"/>
      <c r="R1622" s="9"/>
      <c r="S1622" s="9"/>
      <c r="T1622" s="9"/>
      <c r="U1622" s="51"/>
      <c r="V1622" s="9"/>
      <c r="W1622" s="9"/>
      <c r="X1622" s="68" t="s">
        <v>1973</v>
      </c>
      <c r="Y1622" s="62"/>
    </row>
    <row r="1623" s="46" customFormat="1" ht="15" spans="1:25">
      <c r="A1623" s="51">
        <v>1616</v>
      </c>
      <c r="B1623" s="30" t="s">
        <v>1967</v>
      </c>
      <c r="C1623" s="30" t="s">
        <v>2644</v>
      </c>
      <c r="D1623" s="30" t="s">
        <v>2860</v>
      </c>
      <c r="E1623" s="30" t="s">
        <v>2861</v>
      </c>
      <c r="F1623" s="30">
        <v>36</v>
      </c>
      <c r="G1623" s="30">
        <v>193</v>
      </c>
      <c r="H1623" s="30">
        <v>38</v>
      </c>
      <c r="I1623" s="9" t="s">
        <v>2862</v>
      </c>
      <c r="J1623" s="9" t="s">
        <v>2863</v>
      </c>
      <c r="K1623" s="9" t="s">
        <v>236</v>
      </c>
      <c r="L1623" s="9"/>
      <c r="M1623" s="9"/>
      <c r="N1623" s="9"/>
      <c r="O1623" s="9"/>
      <c r="P1623" s="9"/>
      <c r="Q1623" s="9"/>
      <c r="R1623" s="9"/>
      <c r="S1623" s="9"/>
      <c r="T1623" s="9"/>
      <c r="U1623" s="51"/>
      <c r="V1623" s="9"/>
      <c r="W1623" s="9"/>
      <c r="X1623" s="68" t="s">
        <v>1973</v>
      </c>
      <c r="Y1623" s="62"/>
    </row>
    <row r="1624" s="46" customFormat="1" ht="15" spans="1:25">
      <c r="A1624" s="51">
        <v>1617</v>
      </c>
      <c r="B1624" s="30" t="s">
        <v>1967</v>
      </c>
      <c r="C1624" s="30" t="s">
        <v>2644</v>
      </c>
      <c r="D1624" s="30" t="s">
        <v>2860</v>
      </c>
      <c r="E1624" s="30" t="s">
        <v>2864</v>
      </c>
      <c r="F1624" s="30">
        <v>71</v>
      </c>
      <c r="G1624" s="30">
        <v>272</v>
      </c>
      <c r="H1624" s="30">
        <v>55</v>
      </c>
      <c r="I1624" s="9" t="s">
        <v>2865</v>
      </c>
      <c r="J1624" s="9" t="s">
        <v>2866</v>
      </c>
      <c r="K1624" s="9" t="s">
        <v>236</v>
      </c>
      <c r="L1624" s="9"/>
      <c r="M1624" s="9"/>
      <c r="N1624" s="9"/>
      <c r="O1624" s="9"/>
      <c r="P1624" s="9"/>
      <c r="Q1624" s="9"/>
      <c r="R1624" s="9"/>
      <c r="S1624" s="9"/>
      <c r="T1624" s="9"/>
      <c r="U1624" s="51"/>
      <c r="V1624" s="9"/>
      <c r="W1624" s="9"/>
      <c r="X1624" s="68" t="s">
        <v>1973</v>
      </c>
      <c r="Y1624" s="62"/>
    </row>
    <row r="1625" s="46" customFormat="1" ht="15" spans="1:25">
      <c r="A1625" s="51">
        <v>1618</v>
      </c>
      <c r="B1625" s="30" t="s">
        <v>1967</v>
      </c>
      <c r="C1625" s="30" t="s">
        <v>2644</v>
      </c>
      <c r="D1625" s="30" t="s">
        <v>2860</v>
      </c>
      <c r="E1625" s="30" t="s">
        <v>2867</v>
      </c>
      <c r="F1625" s="30">
        <v>102</v>
      </c>
      <c r="G1625" s="30">
        <v>609</v>
      </c>
      <c r="H1625" s="30">
        <v>98</v>
      </c>
      <c r="I1625" s="9" t="s">
        <v>2868</v>
      </c>
      <c r="J1625" s="9" t="s">
        <v>2869</v>
      </c>
      <c r="K1625" s="9" t="s">
        <v>236</v>
      </c>
      <c r="L1625" s="9"/>
      <c r="M1625" s="9"/>
      <c r="N1625" s="9"/>
      <c r="O1625" s="9"/>
      <c r="P1625" s="9"/>
      <c r="Q1625" s="9"/>
      <c r="R1625" s="9"/>
      <c r="S1625" s="9"/>
      <c r="T1625" s="9"/>
      <c r="U1625" s="51"/>
      <c r="V1625" s="9"/>
      <c r="W1625" s="9"/>
      <c r="X1625" s="68" t="s">
        <v>1973</v>
      </c>
      <c r="Y1625" s="62"/>
    </row>
    <row r="1626" s="46" customFormat="1" ht="15" spans="1:25">
      <c r="A1626" s="51">
        <v>1619</v>
      </c>
      <c r="B1626" s="30" t="s">
        <v>1967</v>
      </c>
      <c r="C1626" s="30" t="s">
        <v>2644</v>
      </c>
      <c r="D1626" s="30" t="s">
        <v>2860</v>
      </c>
      <c r="E1626" s="30" t="s">
        <v>2870</v>
      </c>
      <c r="F1626" s="30">
        <v>217</v>
      </c>
      <c r="G1626" s="30">
        <v>989</v>
      </c>
      <c r="H1626" s="30">
        <v>210</v>
      </c>
      <c r="I1626" s="9" t="s">
        <v>2871</v>
      </c>
      <c r="J1626" s="9" t="s">
        <v>2872</v>
      </c>
      <c r="K1626" s="9" t="s">
        <v>158</v>
      </c>
      <c r="L1626" s="9"/>
      <c r="M1626" s="9"/>
      <c r="N1626" s="9"/>
      <c r="O1626" s="9"/>
      <c r="P1626" s="9"/>
      <c r="Q1626" s="9"/>
      <c r="R1626" s="9"/>
      <c r="S1626" s="9"/>
      <c r="T1626" s="9"/>
      <c r="U1626" s="51"/>
      <c r="V1626" s="9"/>
      <c r="W1626" s="9"/>
      <c r="X1626" s="68" t="s">
        <v>1973</v>
      </c>
      <c r="Y1626" s="62"/>
    </row>
    <row r="1627" s="46" customFormat="1" ht="15" spans="1:25">
      <c r="A1627" s="51">
        <v>1620</v>
      </c>
      <c r="B1627" s="30" t="s">
        <v>1967</v>
      </c>
      <c r="C1627" s="30" t="s">
        <v>2644</v>
      </c>
      <c r="D1627" s="30" t="s">
        <v>2873</v>
      </c>
      <c r="E1627" s="30" t="s">
        <v>2874</v>
      </c>
      <c r="F1627" s="30">
        <v>130</v>
      </c>
      <c r="G1627" s="30">
        <v>543</v>
      </c>
      <c r="H1627" s="30">
        <v>130</v>
      </c>
      <c r="I1627" s="9" t="s">
        <v>2875</v>
      </c>
      <c r="J1627" s="9" t="s">
        <v>2876</v>
      </c>
      <c r="K1627" s="9" t="s">
        <v>158</v>
      </c>
      <c r="L1627" s="9"/>
      <c r="M1627" s="9"/>
      <c r="N1627" s="9"/>
      <c r="O1627" s="9"/>
      <c r="P1627" s="9"/>
      <c r="Q1627" s="9"/>
      <c r="R1627" s="9"/>
      <c r="S1627" s="9"/>
      <c r="T1627" s="9"/>
      <c r="U1627" s="51"/>
      <c r="V1627" s="9"/>
      <c r="W1627" s="9"/>
      <c r="X1627" s="68" t="s">
        <v>1973</v>
      </c>
      <c r="Y1627" s="62"/>
    </row>
    <row r="1628" s="46" customFormat="1" ht="15" spans="1:25">
      <c r="A1628" s="51">
        <v>1621</v>
      </c>
      <c r="B1628" s="30" t="s">
        <v>1967</v>
      </c>
      <c r="C1628" s="30" t="s">
        <v>2644</v>
      </c>
      <c r="D1628" s="30" t="s">
        <v>2873</v>
      </c>
      <c r="E1628" s="30" t="s">
        <v>2709</v>
      </c>
      <c r="F1628" s="30">
        <v>23</v>
      </c>
      <c r="G1628" s="30">
        <v>150</v>
      </c>
      <c r="H1628" s="30">
        <v>35</v>
      </c>
      <c r="I1628" s="9" t="s">
        <v>2877</v>
      </c>
      <c r="J1628" s="9" t="s">
        <v>2878</v>
      </c>
      <c r="K1628" s="9" t="s">
        <v>236</v>
      </c>
      <c r="L1628" s="9"/>
      <c r="M1628" s="9"/>
      <c r="N1628" s="9"/>
      <c r="O1628" s="9"/>
      <c r="P1628" s="9"/>
      <c r="Q1628" s="9"/>
      <c r="R1628" s="9"/>
      <c r="S1628" s="9"/>
      <c r="T1628" s="9"/>
      <c r="U1628" s="51"/>
      <c r="V1628" s="9"/>
      <c r="W1628" s="9"/>
      <c r="X1628" s="68" t="s">
        <v>1973</v>
      </c>
      <c r="Y1628" s="62"/>
    </row>
    <row r="1629" s="46" customFormat="1" ht="15" spans="1:25">
      <c r="A1629" s="51">
        <v>1622</v>
      </c>
      <c r="B1629" s="30" t="s">
        <v>1967</v>
      </c>
      <c r="C1629" s="30" t="s">
        <v>2644</v>
      </c>
      <c r="D1629" s="30" t="s">
        <v>2873</v>
      </c>
      <c r="E1629" s="30" t="s">
        <v>2879</v>
      </c>
      <c r="F1629" s="30">
        <v>17</v>
      </c>
      <c r="G1629" s="30">
        <v>88</v>
      </c>
      <c r="H1629" s="30">
        <v>40</v>
      </c>
      <c r="I1629" s="9" t="s">
        <v>2880</v>
      </c>
      <c r="J1629" s="9" t="s">
        <v>2881</v>
      </c>
      <c r="K1629" s="9" t="s">
        <v>236</v>
      </c>
      <c r="L1629" s="9"/>
      <c r="M1629" s="9"/>
      <c r="N1629" s="9"/>
      <c r="O1629" s="9"/>
      <c r="P1629" s="9"/>
      <c r="Q1629" s="9"/>
      <c r="R1629" s="9"/>
      <c r="S1629" s="9"/>
      <c r="T1629" s="9"/>
      <c r="U1629" s="51"/>
      <c r="V1629" s="9"/>
      <c r="W1629" s="9"/>
      <c r="X1629" s="68" t="s">
        <v>1973</v>
      </c>
      <c r="Y1629" s="62"/>
    </row>
    <row r="1630" s="46" customFormat="1" ht="15" spans="1:25">
      <c r="A1630" s="51">
        <v>1623</v>
      </c>
      <c r="B1630" s="30" t="s">
        <v>1967</v>
      </c>
      <c r="C1630" s="30" t="s">
        <v>2644</v>
      </c>
      <c r="D1630" s="30" t="s">
        <v>2882</v>
      </c>
      <c r="E1630" s="30" t="s">
        <v>2883</v>
      </c>
      <c r="F1630" s="30">
        <v>124</v>
      </c>
      <c r="G1630" s="30">
        <v>573</v>
      </c>
      <c r="H1630" s="30">
        <v>98</v>
      </c>
      <c r="I1630" s="9" t="s">
        <v>2884</v>
      </c>
      <c r="J1630" s="9" t="s">
        <v>2885</v>
      </c>
      <c r="K1630" s="9" t="s">
        <v>236</v>
      </c>
      <c r="L1630" s="9"/>
      <c r="M1630" s="9"/>
      <c r="N1630" s="9"/>
      <c r="O1630" s="9"/>
      <c r="P1630" s="9"/>
      <c r="Q1630" s="9"/>
      <c r="R1630" s="9"/>
      <c r="S1630" s="9"/>
      <c r="T1630" s="9"/>
      <c r="U1630" s="51"/>
      <c r="V1630" s="9"/>
      <c r="W1630" s="9"/>
      <c r="X1630" s="68" t="s">
        <v>1973</v>
      </c>
      <c r="Y1630" s="62"/>
    </row>
    <row r="1631" s="46" customFormat="1" ht="15" spans="1:25">
      <c r="A1631" s="51">
        <v>1624</v>
      </c>
      <c r="B1631" s="30" t="s">
        <v>1967</v>
      </c>
      <c r="C1631" s="30" t="s">
        <v>2644</v>
      </c>
      <c r="D1631" s="30" t="s">
        <v>2882</v>
      </c>
      <c r="E1631" s="30" t="s">
        <v>2886</v>
      </c>
      <c r="F1631" s="30">
        <v>110</v>
      </c>
      <c r="G1631" s="30">
        <v>548</v>
      </c>
      <c r="H1631" s="30">
        <v>97</v>
      </c>
      <c r="I1631" s="9" t="s">
        <v>2887</v>
      </c>
      <c r="J1631" s="9" t="s">
        <v>2888</v>
      </c>
      <c r="K1631" s="9" t="s">
        <v>236</v>
      </c>
      <c r="L1631" s="9"/>
      <c r="M1631" s="9"/>
      <c r="N1631" s="9"/>
      <c r="O1631" s="9"/>
      <c r="P1631" s="9"/>
      <c r="Q1631" s="9"/>
      <c r="R1631" s="9"/>
      <c r="S1631" s="9"/>
      <c r="T1631" s="9"/>
      <c r="U1631" s="51"/>
      <c r="V1631" s="9"/>
      <c r="W1631" s="9"/>
      <c r="X1631" s="68" t="s">
        <v>1973</v>
      </c>
      <c r="Y1631" s="62"/>
    </row>
    <row r="1632" s="46" customFormat="1" ht="15" spans="1:25">
      <c r="A1632" s="51">
        <v>1625</v>
      </c>
      <c r="B1632" s="30" t="s">
        <v>1967</v>
      </c>
      <c r="C1632" s="30" t="s">
        <v>2644</v>
      </c>
      <c r="D1632" s="30" t="s">
        <v>2882</v>
      </c>
      <c r="E1632" s="30" t="s">
        <v>2889</v>
      </c>
      <c r="F1632" s="30">
        <v>114</v>
      </c>
      <c r="G1632" s="30">
        <v>539</v>
      </c>
      <c r="H1632" s="30">
        <v>98</v>
      </c>
      <c r="I1632" s="9" t="s">
        <v>2890</v>
      </c>
      <c r="J1632" s="9" t="s">
        <v>2891</v>
      </c>
      <c r="K1632" s="9" t="s">
        <v>236</v>
      </c>
      <c r="L1632" s="9"/>
      <c r="M1632" s="9"/>
      <c r="N1632" s="9"/>
      <c r="O1632" s="9"/>
      <c r="P1632" s="9"/>
      <c r="Q1632" s="9"/>
      <c r="R1632" s="9"/>
      <c r="S1632" s="9"/>
      <c r="T1632" s="9"/>
      <c r="U1632" s="51"/>
      <c r="V1632" s="9"/>
      <c r="W1632" s="9"/>
      <c r="X1632" s="68" t="s">
        <v>1973</v>
      </c>
      <c r="Y1632" s="62"/>
    </row>
    <row r="1633" s="46" customFormat="1" ht="15" spans="1:25">
      <c r="A1633" s="51">
        <v>1626</v>
      </c>
      <c r="B1633" s="30" t="s">
        <v>1967</v>
      </c>
      <c r="C1633" s="30" t="s">
        <v>2644</v>
      </c>
      <c r="D1633" s="30" t="s">
        <v>2892</v>
      </c>
      <c r="E1633" s="30" t="s">
        <v>2216</v>
      </c>
      <c r="F1633" s="30">
        <v>97</v>
      </c>
      <c r="G1633" s="30">
        <v>485</v>
      </c>
      <c r="H1633" s="30">
        <v>75</v>
      </c>
      <c r="I1633" s="9" t="s">
        <v>2893</v>
      </c>
      <c r="J1633" s="9" t="s">
        <v>2894</v>
      </c>
      <c r="K1633" s="9" t="s">
        <v>236</v>
      </c>
      <c r="L1633" s="9"/>
      <c r="M1633" s="9"/>
      <c r="N1633" s="9"/>
      <c r="O1633" s="9"/>
      <c r="P1633" s="9"/>
      <c r="Q1633" s="9"/>
      <c r="R1633" s="9"/>
      <c r="S1633" s="9"/>
      <c r="T1633" s="9"/>
      <c r="U1633" s="51"/>
      <c r="V1633" s="9"/>
      <c r="W1633" s="9"/>
      <c r="X1633" s="68" t="s">
        <v>1973</v>
      </c>
      <c r="Y1633" s="62"/>
    </row>
    <row r="1634" s="46" customFormat="1" ht="15" spans="1:25">
      <c r="A1634" s="51">
        <v>1627</v>
      </c>
      <c r="B1634" s="30" t="s">
        <v>1967</v>
      </c>
      <c r="C1634" s="30" t="s">
        <v>2644</v>
      </c>
      <c r="D1634" s="30" t="s">
        <v>2892</v>
      </c>
      <c r="E1634" s="30" t="s">
        <v>2895</v>
      </c>
      <c r="F1634" s="30">
        <v>72</v>
      </c>
      <c r="G1634" s="30">
        <v>312</v>
      </c>
      <c r="H1634" s="30">
        <v>25</v>
      </c>
      <c r="I1634" s="9" t="s">
        <v>2896</v>
      </c>
      <c r="J1634" s="9" t="s">
        <v>2897</v>
      </c>
      <c r="K1634" s="9" t="s">
        <v>236</v>
      </c>
      <c r="L1634" s="9"/>
      <c r="M1634" s="9"/>
      <c r="N1634" s="9"/>
      <c r="O1634" s="9"/>
      <c r="P1634" s="9"/>
      <c r="Q1634" s="9"/>
      <c r="R1634" s="9"/>
      <c r="S1634" s="9"/>
      <c r="T1634" s="9"/>
      <c r="U1634" s="51"/>
      <c r="V1634" s="9"/>
      <c r="W1634" s="9"/>
      <c r="X1634" s="68" t="s">
        <v>1973</v>
      </c>
      <c r="Y1634" s="62"/>
    </row>
    <row r="1635" s="46" customFormat="1" ht="15" spans="1:25">
      <c r="A1635" s="51">
        <v>1628</v>
      </c>
      <c r="B1635" s="30" t="s">
        <v>1967</v>
      </c>
      <c r="C1635" s="30" t="s">
        <v>2644</v>
      </c>
      <c r="D1635" s="30" t="s">
        <v>2892</v>
      </c>
      <c r="E1635" s="30" t="s">
        <v>2898</v>
      </c>
      <c r="F1635" s="30">
        <v>48</v>
      </c>
      <c r="G1635" s="30">
        <v>250</v>
      </c>
      <c r="H1635" s="30">
        <v>33</v>
      </c>
      <c r="I1635" s="9" t="s">
        <v>2899</v>
      </c>
      <c r="J1635" s="9" t="s">
        <v>2900</v>
      </c>
      <c r="K1635" s="9" t="s">
        <v>236</v>
      </c>
      <c r="L1635" s="9"/>
      <c r="M1635" s="9"/>
      <c r="N1635" s="9"/>
      <c r="O1635" s="9"/>
      <c r="P1635" s="9"/>
      <c r="Q1635" s="9"/>
      <c r="R1635" s="9"/>
      <c r="S1635" s="9"/>
      <c r="T1635" s="9"/>
      <c r="U1635" s="51"/>
      <c r="V1635" s="9"/>
      <c r="W1635" s="9"/>
      <c r="X1635" s="68" t="s">
        <v>1973</v>
      </c>
      <c r="Y1635" s="62"/>
    </row>
    <row r="1636" s="46" customFormat="1" ht="15" spans="1:25">
      <c r="A1636" s="51">
        <v>1629</v>
      </c>
      <c r="B1636" s="30" t="s">
        <v>1967</v>
      </c>
      <c r="C1636" s="30" t="s">
        <v>2644</v>
      </c>
      <c r="D1636" s="30" t="s">
        <v>2901</v>
      </c>
      <c r="E1636" s="30" t="s">
        <v>2902</v>
      </c>
      <c r="F1636" s="30">
        <v>65</v>
      </c>
      <c r="G1636" s="30">
        <v>307</v>
      </c>
      <c r="H1636" s="30">
        <v>97</v>
      </c>
      <c r="I1636" s="9" t="s">
        <v>2903</v>
      </c>
      <c r="J1636" s="9" t="s">
        <v>2904</v>
      </c>
      <c r="K1636" s="9" t="s">
        <v>236</v>
      </c>
      <c r="L1636" s="9"/>
      <c r="M1636" s="9"/>
      <c r="N1636" s="9"/>
      <c r="O1636" s="9"/>
      <c r="P1636" s="9"/>
      <c r="Q1636" s="9"/>
      <c r="R1636" s="9"/>
      <c r="S1636" s="9"/>
      <c r="T1636" s="9"/>
      <c r="U1636" s="51"/>
      <c r="V1636" s="9"/>
      <c r="W1636" s="9"/>
      <c r="X1636" s="68" t="s">
        <v>1973</v>
      </c>
      <c r="Y1636" s="62"/>
    </row>
    <row r="1637" s="46" customFormat="1" ht="15" spans="1:25">
      <c r="A1637" s="51">
        <v>1630</v>
      </c>
      <c r="B1637" s="30" t="s">
        <v>1967</v>
      </c>
      <c r="C1637" s="30" t="s">
        <v>2644</v>
      </c>
      <c r="D1637" s="30" t="s">
        <v>2901</v>
      </c>
      <c r="E1637" s="30" t="s">
        <v>2905</v>
      </c>
      <c r="F1637" s="30">
        <v>151</v>
      </c>
      <c r="G1637" s="30">
        <v>702</v>
      </c>
      <c r="H1637" s="30">
        <v>151</v>
      </c>
      <c r="I1637" s="9" t="s">
        <v>2906</v>
      </c>
      <c r="J1637" s="9" t="s">
        <v>2907</v>
      </c>
      <c r="K1637" s="9" t="s">
        <v>158</v>
      </c>
      <c r="L1637" s="9"/>
      <c r="M1637" s="9"/>
      <c r="N1637" s="9"/>
      <c r="O1637" s="9"/>
      <c r="P1637" s="9"/>
      <c r="Q1637" s="9"/>
      <c r="R1637" s="9"/>
      <c r="S1637" s="9"/>
      <c r="T1637" s="9"/>
      <c r="U1637" s="51"/>
      <c r="V1637" s="9"/>
      <c r="W1637" s="9"/>
      <c r="X1637" s="68" t="s">
        <v>1973</v>
      </c>
      <c r="Y1637" s="62"/>
    </row>
    <row r="1638" s="46" customFormat="1" ht="15" spans="1:25">
      <c r="A1638" s="51">
        <v>1631</v>
      </c>
      <c r="B1638" s="30" t="s">
        <v>1967</v>
      </c>
      <c r="C1638" s="30" t="s">
        <v>2644</v>
      </c>
      <c r="D1638" s="30" t="s">
        <v>2901</v>
      </c>
      <c r="E1638" s="30" t="s">
        <v>2908</v>
      </c>
      <c r="F1638" s="30">
        <v>42</v>
      </c>
      <c r="G1638" s="30">
        <v>208</v>
      </c>
      <c r="H1638" s="30">
        <v>43</v>
      </c>
      <c r="I1638" s="9" t="s">
        <v>2909</v>
      </c>
      <c r="J1638" s="9" t="s">
        <v>2910</v>
      </c>
      <c r="K1638" s="9" t="s">
        <v>236</v>
      </c>
      <c r="L1638" s="9"/>
      <c r="M1638" s="9"/>
      <c r="N1638" s="9"/>
      <c r="O1638" s="9"/>
      <c r="P1638" s="9"/>
      <c r="Q1638" s="9"/>
      <c r="R1638" s="9"/>
      <c r="S1638" s="9"/>
      <c r="T1638" s="9"/>
      <c r="U1638" s="51"/>
      <c r="V1638" s="9"/>
      <c r="W1638" s="9"/>
      <c r="X1638" s="68" t="s">
        <v>1973</v>
      </c>
      <c r="Y1638" s="62"/>
    </row>
    <row r="1639" s="46" customFormat="1" ht="15" spans="1:25">
      <c r="A1639" s="51">
        <v>1632</v>
      </c>
      <c r="B1639" s="30" t="s">
        <v>1967</v>
      </c>
      <c r="C1639" s="30" t="s">
        <v>2644</v>
      </c>
      <c r="D1639" s="30" t="s">
        <v>2901</v>
      </c>
      <c r="E1639" s="30" t="s">
        <v>2911</v>
      </c>
      <c r="F1639" s="30">
        <v>40</v>
      </c>
      <c r="G1639" s="30">
        <v>286</v>
      </c>
      <c r="H1639" s="30">
        <v>53</v>
      </c>
      <c r="I1639" s="9" t="s">
        <v>2912</v>
      </c>
      <c r="J1639" s="9" t="s">
        <v>2913</v>
      </c>
      <c r="K1639" s="9" t="s">
        <v>236</v>
      </c>
      <c r="L1639" s="9"/>
      <c r="M1639" s="9"/>
      <c r="N1639" s="9"/>
      <c r="O1639" s="9"/>
      <c r="P1639" s="9"/>
      <c r="Q1639" s="9"/>
      <c r="R1639" s="9"/>
      <c r="S1639" s="9"/>
      <c r="T1639" s="9"/>
      <c r="U1639" s="51"/>
      <c r="V1639" s="9"/>
      <c r="W1639" s="9"/>
      <c r="X1639" s="68" t="s">
        <v>1973</v>
      </c>
      <c r="Y1639" s="62"/>
    </row>
    <row r="1640" s="46" customFormat="1" ht="15" spans="1:25">
      <c r="A1640" s="51">
        <v>1633</v>
      </c>
      <c r="B1640" s="30" t="s">
        <v>1967</v>
      </c>
      <c r="C1640" s="30" t="s">
        <v>2644</v>
      </c>
      <c r="D1640" s="30" t="s">
        <v>2901</v>
      </c>
      <c r="E1640" s="30" t="s">
        <v>2914</v>
      </c>
      <c r="F1640" s="30">
        <v>55</v>
      </c>
      <c r="G1640" s="30">
        <v>250</v>
      </c>
      <c r="H1640" s="30">
        <v>42</v>
      </c>
      <c r="I1640" s="9" t="s">
        <v>2915</v>
      </c>
      <c r="J1640" s="9" t="s">
        <v>2916</v>
      </c>
      <c r="K1640" s="9" t="s">
        <v>236</v>
      </c>
      <c r="L1640" s="9"/>
      <c r="M1640" s="9"/>
      <c r="N1640" s="9"/>
      <c r="O1640" s="9"/>
      <c r="P1640" s="9"/>
      <c r="Q1640" s="9"/>
      <c r="R1640" s="9"/>
      <c r="S1640" s="9"/>
      <c r="T1640" s="9"/>
      <c r="U1640" s="51"/>
      <c r="V1640" s="9"/>
      <c r="W1640" s="9"/>
      <c r="X1640" s="68" t="s">
        <v>1973</v>
      </c>
      <c r="Y1640" s="62"/>
    </row>
    <row r="1641" s="46" customFormat="1" ht="15" spans="1:25">
      <c r="A1641" s="51">
        <v>1634</v>
      </c>
      <c r="B1641" s="30" t="s">
        <v>1967</v>
      </c>
      <c r="C1641" s="30" t="s">
        <v>2644</v>
      </c>
      <c r="D1641" s="30" t="s">
        <v>2917</v>
      </c>
      <c r="E1641" s="30" t="s">
        <v>2918</v>
      </c>
      <c r="F1641" s="30">
        <v>248</v>
      </c>
      <c r="G1641" s="30">
        <v>1348</v>
      </c>
      <c r="H1641" s="30">
        <v>300</v>
      </c>
      <c r="I1641" s="9" t="s">
        <v>2919</v>
      </c>
      <c r="J1641" s="9" t="s">
        <v>2920</v>
      </c>
      <c r="K1641" s="9" t="s">
        <v>158</v>
      </c>
      <c r="L1641" s="9"/>
      <c r="M1641" s="9"/>
      <c r="N1641" s="9"/>
      <c r="O1641" s="9"/>
      <c r="P1641" s="9"/>
      <c r="Q1641" s="9"/>
      <c r="R1641" s="9"/>
      <c r="S1641" s="9"/>
      <c r="T1641" s="9"/>
      <c r="U1641" s="51"/>
      <c r="V1641" s="9"/>
      <c r="W1641" s="9"/>
      <c r="X1641" s="68" t="s">
        <v>1973</v>
      </c>
      <c r="Y1641" s="62"/>
    </row>
    <row r="1642" s="46" customFormat="1" ht="15" spans="1:25">
      <c r="A1642" s="51">
        <v>1635</v>
      </c>
      <c r="B1642" s="30" t="s">
        <v>1967</v>
      </c>
      <c r="C1642" s="30" t="s">
        <v>2644</v>
      </c>
      <c r="D1642" s="30" t="s">
        <v>2917</v>
      </c>
      <c r="E1642" s="30" t="s">
        <v>2921</v>
      </c>
      <c r="F1642" s="30">
        <v>153</v>
      </c>
      <c r="G1642" s="30">
        <v>753</v>
      </c>
      <c r="H1642" s="30">
        <v>60</v>
      </c>
      <c r="I1642" s="9" t="s">
        <v>2922</v>
      </c>
      <c r="J1642" s="9" t="s">
        <v>2923</v>
      </c>
      <c r="K1642" s="9" t="s">
        <v>236</v>
      </c>
      <c r="L1642" s="9"/>
      <c r="M1642" s="9"/>
      <c r="N1642" s="9"/>
      <c r="O1642" s="9"/>
      <c r="P1642" s="9"/>
      <c r="Q1642" s="9"/>
      <c r="R1642" s="9"/>
      <c r="S1642" s="9"/>
      <c r="T1642" s="9"/>
      <c r="U1642" s="51"/>
      <c r="V1642" s="9"/>
      <c r="W1642" s="9"/>
      <c r="X1642" s="68" t="s">
        <v>1973</v>
      </c>
      <c r="Y1642" s="62"/>
    </row>
    <row r="1643" s="46" customFormat="1" ht="15" spans="1:25">
      <c r="A1643" s="51">
        <v>1636</v>
      </c>
      <c r="B1643" s="30" t="s">
        <v>1967</v>
      </c>
      <c r="C1643" s="30" t="s">
        <v>2644</v>
      </c>
      <c r="D1643" s="30" t="s">
        <v>2924</v>
      </c>
      <c r="E1643" s="30" t="s">
        <v>2925</v>
      </c>
      <c r="F1643" s="30">
        <v>297</v>
      </c>
      <c r="G1643" s="30">
        <v>1490</v>
      </c>
      <c r="H1643" s="30">
        <v>430</v>
      </c>
      <c r="I1643" s="9" t="s">
        <v>2926</v>
      </c>
      <c r="J1643" s="9" t="s">
        <v>2927</v>
      </c>
      <c r="K1643" s="9" t="s">
        <v>151</v>
      </c>
      <c r="L1643" s="9"/>
      <c r="M1643" s="9"/>
      <c r="N1643" s="9"/>
      <c r="O1643" s="9"/>
      <c r="P1643" s="9"/>
      <c r="Q1643" s="9"/>
      <c r="R1643" s="9"/>
      <c r="S1643" s="9"/>
      <c r="T1643" s="9"/>
      <c r="U1643" s="51"/>
      <c r="V1643" s="9"/>
      <c r="W1643" s="9"/>
      <c r="X1643" s="68" t="s">
        <v>1973</v>
      </c>
      <c r="Y1643" s="62"/>
    </row>
    <row r="1644" s="46" customFormat="1" ht="15" spans="1:25">
      <c r="A1644" s="51">
        <v>1637</v>
      </c>
      <c r="B1644" s="30" t="s">
        <v>1967</v>
      </c>
      <c r="C1644" s="30" t="s">
        <v>2644</v>
      </c>
      <c r="D1644" s="30" t="s">
        <v>2924</v>
      </c>
      <c r="E1644" s="30" t="s">
        <v>2928</v>
      </c>
      <c r="F1644" s="30">
        <v>98</v>
      </c>
      <c r="G1644" s="30">
        <v>490</v>
      </c>
      <c r="H1644" s="30">
        <v>92</v>
      </c>
      <c r="I1644" s="9" t="s">
        <v>2929</v>
      </c>
      <c r="J1644" s="9" t="s">
        <v>2930</v>
      </c>
      <c r="K1644" s="9" t="s">
        <v>236</v>
      </c>
      <c r="L1644" s="9"/>
      <c r="M1644" s="9"/>
      <c r="N1644" s="9"/>
      <c r="O1644" s="9"/>
      <c r="P1644" s="9"/>
      <c r="Q1644" s="9"/>
      <c r="R1644" s="9"/>
      <c r="S1644" s="9"/>
      <c r="T1644" s="9"/>
      <c r="U1644" s="51"/>
      <c r="V1644" s="9"/>
      <c r="W1644" s="9"/>
      <c r="X1644" s="68" t="s">
        <v>1973</v>
      </c>
      <c r="Y1644" s="62"/>
    </row>
    <row r="1645" s="46" customFormat="1" ht="15" spans="1:25">
      <c r="A1645" s="51">
        <v>1638</v>
      </c>
      <c r="B1645" s="30" t="s">
        <v>1967</v>
      </c>
      <c r="C1645" s="30" t="s">
        <v>2644</v>
      </c>
      <c r="D1645" s="30" t="s">
        <v>2931</v>
      </c>
      <c r="E1645" s="30" t="s">
        <v>2932</v>
      </c>
      <c r="F1645" s="30">
        <v>180</v>
      </c>
      <c r="G1645" s="30">
        <v>795</v>
      </c>
      <c r="H1645" s="30">
        <v>480</v>
      </c>
      <c r="I1645" s="9" t="s">
        <v>2933</v>
      </c>
      <c r="J1645" s="9" t="s">
        <v>2934</v>
      </c>
      <c r="K1645" s="9" t="s">
        <v>151</v>
      </c>
      <c r="L1645" s="9"/>
      <c r="M1645" s="9"/>
      <c r="N1645" s="9"/>
      <c r="O1645" s="9"/>
      <c r="P1645" s="9"/>
      <c r="Q1645" s="9"/>
      <c r="R1645" s="9"/>
      <c r="S1645" s="9"/>
      <c r="T1645" s="9"/>
      <c r="U1645" s="51"/>
      <c r="V1645" s="9"/>
      <c r="W1645" s="9"/>
      <c r="X1645" s="68" t="s">
        <v>1973</v>
      </c>
      <c r="Y1645" s="62"/>
    </row>
    <row r="1646" s="46" customFormat="1" ht="15" spans="1:25">
      <c r="A1646" s="51">
        <v>1639</v>
      </c>
      <c r="B1646" s="30" t="s">
        <v>1967</v>
      </c>
      <c r="C1646" s="30" t="s">
        <v>2644</v>
      </c>
      <c r="D1646" s="30" t="s">
        <v>2931</v>
      </c>
      <c r="E1646" s="30" t="s">
        <v>2935</v>
      </c>
      <c r="F1646" s="30">
        <v>109</v>
      </c>
      <c r="G1646" s="30">
        <v>680</v>
      </c>
      <c r="H1646" s="30">
        <v>98</v>
      </c>
      <c r="I1646" s="9" t="s">
        <v>2936</v>
      </c>
      <c r="J1646" s="9" t="s">
        <v>2937</v>
      </c>
      <c r="K1646" s="9" t="s">
        <v>236</v>
      </c>
      <c r="L1646" s="9"/>
      <c r="M1646" s="9"/>
      <c r="N1646" s="9"/>
      <c r="O1646" s="9"/>
      <c r="P1646" s="9"/>
      <c r="Q1646" s="9"/>
      <c r="R1646" s="9"/>
      <c r="S1646" s="9"/>
      <c r="T1646" s="9"/>
      <c r="U1646" s="51"/>
      <c r="V1646" s="9"/>
      <c r="W1646" s="9"/>
      <c r="X1646" s="68" t="s">
        <v>1973</v>
      </c>
      <c r="Y1646" s="62"/>
    </row>
    <row r="1647" s="46" customFormat="1" ht="15" spans="1:25">
      <c r="A1647" s="51">
        <v>1640</v>
      </c>
      <c r="B1647" s="30" t="s">
        <v>1967</v>
      </c>
      <c r="C1647" s="30" t="s">
        <v>2644</v>
      </c>
      <c r="D1647" s="30" t="s">
        <v>2931</v>
      </c>
      <c r="E1647" s="30" t="s">
        <v>2938</v>
      </c>
      <c r="F1647" s="30">
        <v>75</v>
      </c>
      <c r="G1647" s="30">
        <v>360</v>
      </c>
      <c r="H1647" s="30">
        <v>60</v>
      </c>
      <c r="I1647" s="9" t="s">
        <v>2939</v>
      </c>
      <c r="J1647" s="9" t="s">
        <v>2940</v>
      </c>
      <c r="K1647" s="9" t="s">
        <v>236</v>
      </c>
      <c r="L1647" s="9"/>
      <c r="M1647" s="9"/>
      <c r="N1647" s="9"/>
      <c r="O1647" s="9"/>
      <c r="P1647" s="9"/>
      <c r="Q1647" s="9"/>
      <c r="R1647" s="9"/>
      <c r="S1647" s="9"/>
      <c r="T1647" s="9"/>
      <c r="U1647" s="51"/>
      <c r="V1647" s="9"/>
      <c r="W1647" s="9"/>
      <c r="X1647" s="68" t="s">
        <v>1973</v>
      </c>
      <c r="Y1647" s="62"/>
    </row>
    <row r="1648" s="46" customFormat="1" ht="15" spans="1:25">
      <c r="A1648" s="51">
        <v>1641</v>
      </c>
      <c r="B1648" s="30" t="s">
        <v>1967</v>
      </c>
      <c r="C1648" s="30" t="s">
        <v>2644</v>
      </c>
      <c r="D1648" s="30" t="s">
        <v>2931</v>
      </c>
      <c r="E1648" s="30" t="s">
        <v>2941</v>
      </c>
      <c r="F1648" s="30">
        <v>166</v>
      </c>
      <c r="G1648" s="30">
        <v>779</v>
      </c>
      <c r="H1648" s="30">
        <v>400</v>
      </c>
      <c r="I1648" s="9" t="s">
        <v>2942</v>
      </c>
      <c r="J1648" s="9" t="s">
        <v>2943</v>
      </c>
      <c r="K1648" s="9" t="s">
        <v>151</v>
      </c>
      <c r="L1648" s="9"/>
      <c r="M1648" s="9"/>
      <c r="N1648" s="9"/>
      <c r="O1648" s="9"/>
      <c r="P1648" s="9"/>
      <c r="Q1648" s="9"/>
      <c r="R1648" s="9"/>
      <c r="S1648" s="9"/>
      <c r="T1648" s="9"/>
      <c r="U1648" s="51"/>
      <c r="V1648" s="9"/>
      <c r="W1648" s="9"/>
      <c r="X1648" s="68" t="s">
        <v>1973</v>
      </c>
      <c r="Y1648" s="62"/>
    </row>
    <row r="1649" s="46" customFormat="1" ht="15" spans="1:25">
      <c r="A1649" s="51">
        <v>1642</v>
      </c>
      <c r="B1649" s="30" t="s">
        <v>1967</v>
      </c>
      <c r="C1649" s="30" t="s">
        <v>2644</v>
      </c>
      <c r="D1649" s="30" t="s">
        <v>2931</v>
      </c>
      <c r="E1649" s="30" t="s">
        <v>2944</v>
      </c>
      <c r="F1649" s="30">
        <v>96</v>
      </c>
      <c r="G1649" s="30">
        <v>612</v>
      </c>
      <c r="H1649" s="30">
        <v>100</v>
      </c>
      <c r="I1649" s="9" t="s">
        <v>2945</v>
      </c>
      <c r="J1649" s="9" t="s">
        <v>2946</v>
      </c>
      <c r="K1649" s="9" t="s">
        <v>158</v>
      </c>
      <c r="L1649" s="9"/>
      <c r="M1649" s="9"/>
      <c r="N1649" s="9"/>
      <c r="O1649" s="9"/>
      <c r="P1649" s="9"/>
      <c r="Q1649" s="9"/>
      <c r="R1649" s="9"/>
      <c r="S1649" s="9"/>
      <c r="T1649" s="9"/>
      <c r="U1649" s="51"/>
      <c r="V1649" s="9"/>
      <c r="W1649" s="9"/>
      <c r="X1649" s="68" t="s">
        <v>1973</v>
      </c>
      <c r="Y1649" s="62"/>
    </row>
    <row r="1650" s="46" customFormat="1" ht="15" spans="1:25">
      <c r="A1650" s="51">
        <v>1643</v>
      </c>
      <c r="B1650" s="30" t="s">
        <v>1967</v>
      </c>
      <c r="C1650" s="30" t="s">
        <v>2644</v>
      </c>
      <c r="D1650" s="30" t="s">
        <v>2931</v>
      </c>
      <c r="E1650" s="30" t="s">
        <v>2947</v>
      </c>
      <c r="F1650" s="30">
        <v>58</v>
      </c>
      <c r="G1650" s="30">
        <v>270</v>
      </c>
      <c r="H1650" s="30">
        <v>45</v>
      </c>
      <c r="I1650" s="9" t="s">
        <v>2948</v>
      </c>
      <c r="J1650" s="9" t="s">
        <v>2949</v>
      </c>
      <c r="K1650" s="9" t="s">
        <v>236</v>
      </c>
      <c r="L1650" s="9"/>
      <c r="M1650" s="9"/>
      <c r="N1650" s="9"/>
      <c r="O1650" s="9"/>
      <c r="P1650" s="9"/>
      <c r="Q1650" s="9"/>
      <c r="R1650" s="9"/>
      <c r="S1650" s="9"/>
      <c r="T1650" s="9"/>
      <c r="U1650" s="51"/>
      <c r="V1650" s="9"/>
      <c r="W1650" s="9"/>
      <c r="X1650" s="68" t="s">
        <v>1973</v>
      </c>
      <c r="Y1650" s="62"/>
    </row>
    <row r="1651" s="46" customFormat="1" ht="15" spans="1:25">
      <c r="A1651" s="51">
        <v>1644</v>
      </c>
      <c r="B1651" s="30" t="s">
        <v>1967</v>
      </c>
      <c r="C1651" s="30" t="s">
        <v>2644</v>
      </c>
      <c r="D1651" s="30" t="s">
        <v>2950</v>
      </c>
      <c r="E1651" s="30" t="s">
        <v>2951</v>
      </c>
      <c r="F1651" s="30">
        <v>55</v>
      </c>
      <c r="G1651" s="30">
        <v>307</v>
      </c>
      <c r="H1651" s="30">
        <v>65</v>
      </c>
      <c r="I1651" s="9" t="s">
        <v>2952</v>
      </c>
      <c r="J1651" s="9" t="s">
        <v>2953</v>
      </c>
      <c r="K1651" s="9" t="s">
        <v>236</v>
      </c>
      <c r="L1651" s="9"/>
      <c r="M1651" s="9"/>
      <c r="N1651" s="9"/>
      <c r="O1651" s="9"/>
      <c r="P1651" s="9"/>
      <c r="Q1651" s="9"/>
      <c r="R1651" s="9"/>
      <c r="S1651" s="9"/>
      <c r="T1651" s="9"/>
      <c r="U1651" s="51"/>
      <c r="V1651" s="9"/>
      <c r="W1651" s="9"/>
      <c r="X1651" s="68" t="s">
        <v>1973</v>
      </c>
      <c r="Y1651" s="62"/>
    </row>
    <row r="1652" s="46" customFormat="1" ht="15" spans="1:25">
      <c r="A1652" s="51">
        <v>1645</v>
      </c>
      <c r="B1652" s="30" t="s">
        <v>1967</v>
      </c>
      <c r="C1652" s="30" t="s">
        <v>2644</v>
      </c>
      <c r="D1652" s="30" t="s">
        <v>2950</v>
      </c>
      <c r="E1652" s="30" t="s">
        <v>2954</v>
      </c>
      <c r="F1652" s="30">
        <v>372</v>
      </c>
      <c r="G1652" s="30">
        <v>1658</v>
      </c>
      <c r="H1652" s="30">
        <v>296</v>
      </c>
      <c r="I1652" s="9" t="s">
        <v>2955</v>
      </c>
      <c r="J1652" s="9" t="s">
        <v>2956</v>
      </c>
      <c r="K1652" s="9" t="s">
        <v>158</v>
      </c>
      <c r="L1652" s="9"/>
      <c r="M1652" s="9"/>
      <c r="N1652" s="9"/>
      <c r="O1652" s="9"/>
      <c r="P1652" s="9"/>
      <c r="Q1652" s="9"/>
      <c r="R1652" s="9"/>
      <c r="S1652" s="9"/>
      <c r="T1652" s="9"/>
      <c r="U1652" s="51"/>
      <c r="V1652" s="9"/>
      <c r="W1652" s="9"/>
      <c r="X1652" s="68" t="s">
        <v>1973</v>
      </c>
      <c r="Y1652" s="62"/>
    </row>
    <row r="1653" s="46" customFormat="1" ht="15" spans="1:25">
      <c r="A1653" s="51">
        <v>1646</v>
      </c>
      <c r="B1653" s="30" t="s">
        <v>1967</v>
      </c>
      <c r="C1653" s="30" t="s">
        <v>2644</v>
      </c>
      <c r="D1653" s="30" t="s">
        <v>2957</v>
      </c>
      <c r="E1653" s="30" t="s">
        <v>2958</v>
      </c>
      <c r="F1653" s="30">
        <v>126</v>
      </c>
      <c r="G1653" s="30">
        <v>558</v>
      </c>
      <c r="H1653" s="30">
        <v>92</v>
      </c>
      <c r="I1653" s="9" t="s">
        <v>2959</v>
      </c>
      <c r="J1653" s="9" t="s">
        <v>2960</v>
      </c>
      <c r="K1653" s="9" t="s">
        <v>236</v>
      </c>
      <c r="L1653" s="9"/>
      <c r="M1653" s="9"/>
      <c r="N1653" s="9"/>
      <c r="O1653" s="9"/>
      <c r="P1653" s="9"/>
      <c r="Q1653" s="9"/>
      <c r="R1653" s="9"/>
      <c r="S1653" s="9"/>
      <c r="T1653" s="9"/>
      <c r="U1653" s="51"/>
      <c r="V1653" s="9"/>
      <c r="W1653" s="9"/>
      <c r="X1653" s="68" t="s">
        <v>1973</v>
      </c>
      <c r="Y1653" s="62"/>
    </row>
    <row r="1654" s="46" customFormat="1" ht="15" spans="1:25">
      <c r="A1654" s="51">
        <v>1647</v>
      </c>
      <c r="B1654" s="30" t="s">
        <v>1967</v>
      </c>
      <c r="C1654" s="30" t="s">
        <v>2644</v>
      </c>
      <c r="D1654" s="30" t="s">
        <v>2957</v>
      </c>
      <c r="E1654" s="30" t="s">
        <v>2961</v>
      </c>
      <c r="F1654" s="30">
        <v>91</v>
      </c>
      <c r="G1654" s="30">
        <v>368</v>
      </c>
      <c r="H1654" s="30">
        <v>102</v>
      </c>
      <c r="I1654" s="9" t="s">
        <v>2962</v>
      </c>
      <c r="J1654" s="9" t="s">
        <v>2963</v>
      </c>
      <c r="K1654" s="9" t="s">
        <v>158</v>
      </c>
      <c r="L1654" s="9"/>
      <c r="M1654" s="9"/>
      <c r="N1654" s="9"/>
      <c r="O1654" s="9"/>
      <c r="P1654" s="9"/>
      <c r="Q1654" s="9"/>
      <c r="R1654" s="9"/>
      <c r="S1654" s="9"/>
      <c r="T1654" s="9"/>
      <c r="U1654" s="51"/>
      <c r="V1654" s="9"/>
      <c r="W1654" s="9"/>
      <c r="X1654" s="68" t="s">
        <v>1973</v>
      </c>
      <c r="Y1654" s="62"/>
    </row>
    <row r="1655" s="46" customFormat="1" ht="15" spans="1:25">
      <c r="A1655" s="51">
        <v>1648</v>
      </c>
      <c r="B1655" s="30" t="s">
        <v>1967</v>
      </c>
      <c r="C1655" s="30" t="s">
        <v>2644</v>
      </c>
      <c r="D1655" s="30" t="s">
        <v>2957</v>
      </c>
      <c r="E1655" s="30" t="s">
        <v>2964</v>
      </c>
      <c r="F1655" s="30">
        <v>315</v>
      </c>
      <c r="G1655" s="30">
        <v>1524</v>
      </c>
      <c r="H1655" s="30">
        <v>300</v>
      </c>
      <c r="I1655" s="9" t="s">
        <v>2965</v>
      </c>
      <c r="J1655" s="9" t="s">
        <v>2966</v>
      </c>
      <c r="K1655" s="9" t="s">
        <v>158</v>
      </c>
      <c r="L1655" s="9"/>
      <c r="M1655" s="9"/>
      <c r="N1655" s="9"/>
      <c r="O1655" s="9"/>
      <c r="P1655" s="9"/>
      <c r="Q1655" s="9"/>
      <c r="R1655" s="9"/>
      <c r="S1655" s="9"/>
      <c r="T1655" s="9"/>
      <c r="U1655" s="51"/>
      <c r="V1655" s="9"/>
      <c r="W1655" s="9"/>
      <c r="X1655" s="68" t="s">
        <v>1973</v>
      </c>
      <c r="Y1655" s="62"/>
    </row>
    <row r="1656" s="46" customFormat="1" ht="15" spans="1:25">
      <c r="A1656" s="51">
        <v>1649</v>
      </c>
      <c r="B1656" s="30" t="s">
        <v>1967</v>
      </c>
      <c r="C1656" s="30" t="s">
        <v>2967</v>
      </c>
      <c r="D1656" s="30" t="s">
        <v>2968</v>
      </c>
      <c r="E1656" s="30" t="s">
        <v>2969</v>
      </c>
      <c r="F1656" s="30">
        <v>94</v>
      </c>
      <c r="G1656" s="30">
        <v>663</v>
      </c>
      <c r="H1656" s="30">
        <v>135</v>
      </c>
      <c r="I1656" s="9" t="s">
        <v>2970</v>
      </c>
      <c r="J1656" s="9" t="s">
        <v>2971</v>
      </c>
      <c r="K1656" s="9" t="s">
        <v>158</v>
      </c>
      <c r="L1656" s="9"/>
      <c r="M1656" s="9"/>
      <c r="N1656" s="9"/>
      <c r="O1656" s="9"/>
      <c r="P1656" s="9"/>
      <c r="Q1656" s="9"/>
      <c r="R1656" s="9"/>
      <c r="S1656" s="9"/>
      <c r="T1656" s="9"/>
      <c r="U1656" s="51"/>
      <c r="V1656" s="9"/>
      <c r="W1656" s="9"/>
      <c r="X1656" s="68" t="s">
        <v>1973</v>
      </c>
      <c r="Y1656" s="62"/>
    </row>
    <row r="1657" s="46" customFormat="1" ht="15" spans="1:25">
      <c r="A1657" s="51">
        <v>1650</v>
      </c>
      <c r="B1657" s="30" t="s">
        <v>1967</v>
      </c>
      <c r="C1657" s="30" t="s">
        <v>2967</v>
      </c>
      <c r="D1657" s="30" t="s">
        <v>2968</v>
      </c>
      <c r="E1657" s="30" t="s">
        <v>2972</v>
      </c>
      <c r="F1657" s="30">
        <v>66</v>
      </c>
      <c r="G1657" s="30">
        <v>532</v>
      </c>
      <c r="H1657" s="30">
        <v>125</v>
      </c>
      <c r="I1657" s="9" t="s">
        <v>2973</v>
      </c>
      <c r="J1657" s="9" t="s">
        <v>2974</v>
      </c>
      <c r="K1657" s="9" t="s">
        <v>158</v>
      </c>
      <c r="L1657" s="9"/>
      <c r="M1657" s="9"/>
      <c r="N1657" s="9"/>
      <c r="O1657" s="9"/>
      <c r="P1657" s="9"/>
      <c r="Q1657" s="9"/>
      <c r="R1657" s="9"/>
      <c r="S1657" s="9"/>
      <c r="T1657" s="9"/>
      <c r="U1657" s="51"/>
      <c r="V1657" s="9"/>
      <c r="W1657" s="9"/>
      <c r="X1657" s="68" t="s">
        <v>1973</v>
      </c>
      <c r="Y1657" s="62"/>
    </row>
    <row r="1658" s="46" customFormat="1" ht="15" spans="1:25">
      <c r="A1658" s="51">
        <v>1651</v>
      </c>
      <c r="B1658" s="30" t="s">
        <v>1967</v>
      </c>
      <c r="C1658" s="30" t="s">
        <v>2967</v>
      </c>
      <c r="D1658" s="30" t="s">
        <v>2968</v>
      </c>
      <c r="E1658" s="30" t="s">
        <v>2975</v>
      </c>
      <c r="F1658" s="30">
        <v>24</v>
      </c>
      <c r="G1658" s="30">
        <v>170</v>
      </c>
      <c r="H1658" s="30">
        <v>80</v>
      </c>
      <c r="I1658" s="9" t="s">
        <v>2976</v>
      </c>
      <c r="J1658" s="9" t="s">
        <v>2977</v>
      </c>
      <c r="K1658" s="9" t="s">
        <v>236</v>
      </c>
      <c r="L1658" s="9"/>
      <c r="M1658" s="9"/>
      <c r="N1658" s="9"/>
      <c r="O1658" s="9"/>
      <c r="P1658" s="9"/>
      <c r="Q1658" s="9"/>
      <c r="R1658" s="9"/>
      <c r="S1658" s="9"/>
      <c r="T1658" s="9"/>
      <c r="U1658" s="51"/>
      <c r="V1658" s="9"/>
      <c r="W1658" s="9"/>
      <c r="X1658" s="68" t="s">
        <v>1973</v>
      </c>
      <c r="Y1658" s="62"/>
    </row>
    <row r="1659" s="46" customFormat="1" ht="15" spans="1:25">
      <c r="A1659" s="51">
        <v>1652</v>
      </c>
      <c r="B1659" s="30" t="s">
        <v>1967</v>
      </c>
      <c r="C1659" s="30" t="s">
        <v>2967</v>
      </c>
      <c r="D1659" s="30" t="s">
        <v>2978</v>
      </c>
      <c r="E1659" s="30" t="s">
        <v>2979</v>
      </c>
      <c r="F1659" s="30">
        <v>61</v>
      </c>
      <c r="G1659" s="30">
        <v>287</v>
      </c>
      <c r="H1659" s="30">
        <v>192</v>
      </c>
      <c r="I1659" s="9" t="s">
        <v>2980</v>
      </c>
      <c r="J1659" s="9" t="s">
        <v>2981</v>
      </c>
      <c r="K1659" s="9" t="s">
        <v>158</v>
      </c>
      <c r="L1659" s="9"/>
      <c r="M1659" s="9"/>
      <c r="N1659" s="9"/>
      <c r="O1659" s="9"/>
      <c r="P1659" s="9"/>
      <c r="Q1659" s="9"/>
      <c r="R1659" s="9"/>
      <c r="S1659" s="9"/>
      <c r="T1659" s="9"/>
      <c r="U1659" s="51"/>
      <c r="V1659" s="9"/>
      <c r="W1659" s="9"/>
      <c r="X1659" s="68" t="s">
        <v>1973</v>
      </c>
      <c r="Y1659" s="62"/>
    </row>
    <row r="1660" s="46" customFormat="1" ht="15" spans="1:25">
      <c r="A1660" s="51">
        <v>1653</v>
      </c>
      <c r="B1660" s="30" t="s">
        <v>1967</v>
      </c>
      <c r="C1660" s="30" t="s">
        <v>2967</v>
      </c>
      <c r="D1660" s="30" t="s">
        <v>2978</v>
      </c>
      <c r="E1660" s="30" t="s">
        <v>2982</v>
      </c>
      <c r="F1660" s="30">
        <v>73</v>
      </c>
      <c r="G1660" s="30">
        <v>455</v>
      </c>
      <c r="H1660" s="30">
        <v>230</v>
      </c>
      <c r="I1660" s="9" t="s">
        <v>2983</v>
      </c>
      <c r="J1660" s="9" t="s">
        <v>2984</v>
      </c>
      <c r="K1660" s="9" t="s">
        <v>158</v>
      </c>
      <c r="L1660" s="9"/>
      <c r="M1660" s="9"/>
      <c r="N1660" s="9"/>
      <c r="O1660" s="9"/>
      <c r="P1660" s="9"/>
      <c r="Q1660" s="9"/>
      <c r="R1660" s="9"/>
      <c r="S1660" s="9"/>
      <c r="T1660" s="9"/>
      <c r="U1660" s="51"/>
      <c r="V1660" s="9"/>
      <c r="W1660" s="9"/>
      <c r="X1660" s="68" t="s">
        <v>1973</v>
      </c>
      <c r="Y1660" s="62"/>
    </row>
    <row r="1661" s="46" customFormat="1" ht="15" spans="1:25">
      <c r="A1661" s="51">
        <v>1654</v>
      </c>
      <c r="B1661" s="30" t="s">
        <v>1967</v>
      </c>
      <c r="C1661" s="30" t="s">
        <v>2967</v>
      </c>
      <c r="D1661" s="30" t="s">
        <v>2978</v>
      </c>
      <c r="E1661" s="30" t="s">
        <v>2985</v>
      </c>
      <c r="F1661" s="30">
        <v>77</v>
      </c>
      <c r="G1661" s="30">
        <v>503</v>
      </c>
      <c r="H1661" s="30">
        <v>200</v>
      </c>
      <c r="I1661" s="9" t="s">
        <v>2986</v>
      </c>
      <c r="J1661" s="9" t="s">
        <v>2987</v>
      </c>
      <c r="K1661" s="9" t="s">
        <v>158</v>
      </c>
      <c r="L1661" s="9"/>
      <c r="M1661" s="9"/>
      <c r="N1661" s="9"/>
      <c r="O1661" s="9"/>
      <c r="P1661" s="9"/>
      <c r="Q1661" s="9"/>
      <c r="R1661" s="9"/>
      <c r="S1661" s="9"/>
      <c r="T1661" s="9"/>
      <c r="U1661" s="51"/>
      <c r="V1661" s="9"/>
      <c r="W1661" s="9"/>
      <c r="X1661" s="68" t="s">
        <v>1973</v>
      </c>
      <c r="Y1661" s="62"/>
    </row>
    <row r="1662" s="46" customFormat="1" ht="15" spans="1:25">
      <c r="A1662" s="51">
        <v>1655</v>
      </c>
      <c r="B1662" s="30" t="s">
        <v>1967</v>
      </c>
      <c r="C1662" s="30" t="s">
        <v>2967</v>
      </c>
      <c r="D1662" s="30" t="s">
        <v>2978</v>
      </c>
      <c r="E1662" s="30" t="s">
        <v>2988</v>
      </c>
      <c r="F1662" s="30">
        <v>81</v>
      </c>
      <c r="G1662" s="30">
        <v>471</v>
      </c>
      <c r="H1662" s="30">
        <v>240</v>
      </c>
      <c r="I1662" s="9" t="s">
        <v>2989</v>
      </c>
      <c r="J1662" s="9" t="s">
        <v>2990</v>
      </c>
      <c r="K1662" s="9" t="s">
        <v>158</v>
      </c>
      <c r="L1662" s="9"/>
      <c r="M1662" s="9"/>
      <c r="N1662" s="9"/>
      <c r="O1662" s="9"/>
      <c r="P1662" s="9"/>
      <c r="Q1662" s="9"/>
      <c r="R1662" s="9"/>
      <c r="S1662" s="9"/>
      <c r="T1662" s="9"/>
      <c r="U1662" s="51"/>
      <c r="V1662" s="9"/>
      <c r="W1662" s="9"/>
      <c r="X1662" s="68" t="s">
        <v>1973</v>
      </c>
      <c r="Y1662" s="62"/>
    </row>
    <row r="1663" s="46" customFormat="1" ht="15" spans="1:25">
      <c r="A1663" s="51">
        <v>1656</v>
      </c>
      <c r="B1663" s="30" t="s">
        <v>1967</v>
      </c>
      <c r="C1663" s="30" t="s">
        <v>2967</v>
      </c>
      <c r="D1663" s="30" t="s">
        <v>2978</v>
      </c>
      <c r="E1663" s="30" t="s">
        <v>2991</v>
      </c>
      <c r="F1663" s="30">
        <v>8</v>
      </c>
      <c r="G1663" s="30">
        <v>82</v>
      </c>
      <c r="H1663" s="30">
        <v>20</v>
      </c>
      <c r="I1663" s="9" t="s">
        <v>2992</v>
      </c>
      <c r="J1663" s="9" t="s">
        <v>2993</v>
      </c>
      <c r="K1663" s="9" t="s">
        <v>236</v>
      </c>
      <c r="L1663" s="9"/>
      <c r="M1663" s="9"/>
      <c r="N1663" s="9"/>
      <c r="O1663" s="9"/>
      <c r="P1663" s="9"/>
      <c r="Q1663" s="9"/>
      <c r="R1663" s="9"/>
      <c r="S1663" s="9"/>
      <c r="T1663" s="9"/>
      <c r="U1663" s="51"/>
      <c r="V1663" s="9"/>
      <c r="W1663" s="9"/>
      <c r="X1663" s="68" t="s">
        <v>1973</v>
      </c>
      <c r="Y1663" s="62"/>
    </row>
    <row r="1664" s="46" customFormat="1" ht="15" spans="1:25">
      <c r="A1664" s="51">
        <v>1657</v>
      </c>
      <c r="B1664" s="30" t="s">
        <v>1967</v>
      </c>
      <c r="C1664" s="30" t="s">
        <v>2967</v>
      </c>
      <c r="D1664" s="30" t="s">
        <v>2978</v>
      </c>
      <c r="E1664" s="30" t="s">
        <v>2994</v>
      </c>
      <c r="F1664" s="30">
        <v>178</v>
      </c>
      <c r="G1664" s="30">
        <v>1092</v>
      </c>
      <c r="H1664" s="30">
        <v>357</v>
      </c>
      <c r="I1664" s="9" t="s">
        <v>2995</v>
      </c>
      <c r="J1664" s="9" t="s">
        <v>2996</v>
      </c>
      <c r="K1664" s="9" t="s">
        <v>151</v>
      </c>
      <c r="L1664" s="9"/>
      <c r="M1664" s="9"/>
      <c r="N1664" s="9"/>
      <c r="O1664" s="9"/>
      <c r="P1664" s="9"/>
      <c r="Q1664" s="9"/>
      <c r="R1664" s="9"/>
      <c r="S1664" s="9"/>
      <c r="T1664" s="9"/>
      <c r="U1664" s="51"/>
      <c r="V1664" s="9"/>
      <c r="W1664" s="9"/>
      <c r="X1664" s="68" t="s">
        <v>1973</v>
      </c>
      <c r="Y1664" s="62"/>
    </row>
    <row r="1665" s="46" customFormat="1" ht="15" spans="1:25">
      <c r="A1665" s="51">
        <v>1658</v>
      </c>
      <c r="B1665" s="30" t="s">
        <v>1967</v>
      </c>
      <c r="C1665" s="30" t="s">
        <v>2967</v>
      </c>
      <c r="D1665" s="30" t="s">
        <v>2997</v>
      </c>
      <c r="E1665" s="30" t="s">
        <v>2998</v>
      </c>
      <c r="F1665" s="30">
        <v>90</v>
      </c>
      <c r="G1665" s="30">
        <v>826</v>
      </c>
      <c r="H1665" s="30">
        <v>20</v>
      </c>
      <c r="I1665" s="9" t="s">
        <v>2999</v>
      </c>
      <c r="J1665" s="9" t="s">
        <v>3000</v>
      </c>
      <c r="K1665" s="9" t="s">
        <v>236</v>
      </c>
      <c r="L1665" s="9"/>
      <c r="M1665" s="9"/>
      <c r="N1665" s="9"/>
      <c r="O1665" s="9"/>
      <c r="P1665" s="9"/>
      <c r="Q1665" s="9"/>
      <c r="R1665" s="9"/>
      <c r="S1665" s="9"/>
      <c r="T1665" s="9"/>
      <c r="U1665" s="51"/>
      <c r="V1665" s="9"/>
      <c r="W1665" s="9"/>
      <c r="X1665" s="68" t="s">
        <v>1973</v>
      </c>
      <c r="Y1665" s="62"/>
    </row>
    <row r="1666" s="46" customFormat="1" ht="15" spans="1:25">
      <c r="A1666" s="51">
        <v>1659</v>
      </c>
      <c r="B1666" s="30" t="s">
        <v>1967</v>
      </c>
      <c r="C1666" s="30" t="s">
        <v>2967</v>
      </c>
      <c r="D1666" s="30" t="s">
        <v>2997</v>
      </c>
      <c r="E1666" s="30" t="s">
        <v>3001</v>
      </c>
      <c r="F1666" s="30">
        <v>21</v>
      </c>
      <c r="G1666" s="30">
        <v>97</v>
      </c>
      <c r="H1666" s="30">
        <v>26</v>
      </c>
      <c r="I1666" s="9" t="s">
        <v>3002</v>
      </c>
      <c r="J1666" s="9" t="s">
        <v>3003</v>
      </c>
      <c r="K1666" s="9" t="s">
        <v>236</v>
      </c>
      <c r="L1666" s="9"/>
      <c r="M1666" s="9"/>
      <c r="N1666" s="9"/>
      <c r="O1666" s="9"/>
      <c r="P1666" s="9"/>
      <c r="Q1666" s="9"/>
      <c r="R1666" s="9"/>
      <c r="S1666" s="9"/>
      <c r="T1666" s="9"/>
      <c r="U1666" s="51"/>
      <c r="V1666" s="9"/>
      <c r="W1666" s="9"/>
      <c r="X1666" s="68" t="s">
        <v>1973</v>
      </c>
      <c r="Y1666" s="62"/>
    </row>
    <row r="1667" s="46" customFormat="1" ht="15" spans="1:25">
      <c r="A1667" s="51">
        <v>1660</v>
      </c>
      <c r="B1667" s="30" t="s">
        <v>1967</v>
      </c>
      <c r="C1667" s="30" t="s">
        <v>2967</v>
      </c>
      <c r="D1667" s="30" t="s">
        <v>3004</v>
      </c>
      <c r="E1667" s="30" t="s">
        <v>3005</v>
      </c>
      <c r="F1667" s="30">
        <v>20</v>
      </c>
      <c r="G1667" s="30">
        <v>204</v>
      </c>
      <c r="H1667" s="30">
        <v>12</v>
      </c>
      <c r="I1667" s="9" t="s">
        <v>3006</v>
      </c>
      <c r="J1667" s="9" t="s">
        <v>3007</v>
      </c>
      <c r="K1667" s="9" t="s">
        <v>236</v>
      </c>
      <c r="L1667" s="9"/>
      <c r="M1667" s="9"/>
      <c r="N1667" s="9"/>
      <c r="O1667" s="9"/>
      <c r="P1667" s="9"/>
      <c r="Q1667" s="9"/>
      <c r="R1667" s="9"/>
      <c r="S1667" s="9"/>
      <c r="T1667" s="9"/>
      <c r="U1667" s="51"/>
      <c r="V1667" s="9"/>
      <c r="W1667" s="9"/>
      <c r="X1667" s="68" t="s">
        <v>1973</v>
      </c>
      <c r="Y1667" s="62"/>
    </row>
    <row r="1668" s="46" customFormat="1" ht="15" spans="1:25">
      <c r="A1668" s="51">
        <v>1661</v>
      </c>
      <c r="B1668" s="30" t="s">
        <v>1967</v>
      </c>
      <c r="C1668" s="30" t="s">
        <v>2967</v>
      </c>
      <c r="D1668" s="30" t="s">
        <v>3004</v>
      </c>
      <c r="E1668" s="30" t="s">
        <v>3008</v>
      </c>
      <c r="F1668" s="30">
        <v>69</v>
      </c>
      <c r="G1668" s="30">
        <v>522</v>
      </c>
      <c r="H1668" s="30">
        <v>30</v>
      </c>
      <c r="I1668" s="9" t="s">
        <v>3009</v>
      </c>
      <c r="J1668" s="9" t="s">
        <v>3010</v>
      </c>
      <c r="K1668" s="9" t="s">
        <v>236</v>
      </c>
      <c r="L1668" s="9"/>
      <c r="M1668" s="9"/>
      <c r="N1668" s="9"/>
      <c r="O1668" s="9"/>
      <c r="P1668" s="9"/>
      <c r="Q1668" s="9"/>
      <c r="R1668" s="9"/>
      <c r="S1668" s="9"/>
      <c r="T1668" s="9"/>
      <c r="U1668" s="51"/>
      <c r="V1668" s="9"/>
      <c r="W1668" s="9"/>
      <c r="X1668" s="68" t="s">
        <v>1973</v>
      </c>
      <c r="Y1668" s="62"/>
    </row>
    <row r="1669" s="46" customFormat="1" ht="15" spans="1:25">
      <c r="A1669" s="51">
        <v>1662</v>
      </c>
      <c r="B1669" s="30" t="s">
        <v>1967</v>
      </c>
      <c r="C1669" s="30" t="s">
        <v>2967</v>
      </c>
      <c r="D1669" s="30" t="s">
        <v>3004</v>
      </c>
      <c r="E1669" s="30" t="s">
        <v>3011</v>
      </c>
      <c r="F1669" s="30">
        <v>24</v>
      </c>
      <c r="G1669" s="30">
        <v>143</v>
      </c>
      <c r="H1669" s="30">
        <v>22</v>
      </c>
      <c r="I1669" s="9" t="s">
        <v>3006</v>
      </c>
      <c r="J1669" s="9" t="s">
        <v>3007</v>
      </c>
      <c r="K1669" s="9" t="s">
        <v>236</v>
      </c>
      <c r="L1669" s="9"/>
      <c r="M1669" s="9"/>
      <c r="N1669" s="9"/>
      <c r="O1669" s="9"/>
      <c r="P1669" s="9"/>
      <c r="Q1669" s="9"/>
      <c r="R1669" s="9"/>
      <c r="S1669" s="9"/>
      <c r="T1669" s="9"/>
      <c r="U1669" s="51"/>
      <c r="V1669" s="9"/>
      <c r="W1669" s="9"/>
      <c r="X1669" s="68" t="s">
        <v>1973</v>
      </c>
      <c r="Y1669" s="62"/>
    </row>
    <row r="1670" s="46" customFormat="1" ht="15" spans="1:25">
      <c r="A1670" s="51">
        <v>1663</v>
      </c>
      <c r="B1670" s="30" t="s">
        <v>1967</v>
      </c>
      <c r="C1670" s="30" t="s">
        <v>2967</v>
      </c>
      <c r="D1670" s="30" t="s">
        <v>3012</v>
      </c>
      <c r="E1670" s="30" t="s">
        <v>3013</v>
      </c>
      <c r="F1670" s="30">
        <v>27</v>
      </c>
      <c r="G1670" s="30">
        <v>296</v>
      </c>
      <c r="H1670" s="30">
        <v>22</v>
      </c>
      <c r="I1670" s="9" t="s">
        <v>3014</v>
      </c>
      <c r="J1670" s="9" t="s">
        <v>3015</v>
      </c>
      <c r="K1670" s="9" t="s">
        <v>236</v>
      </c>
      <c r="L1670" s="9"/>
      <c r="M1670" s="9"/>
      <c r="N1670" s="9"/>
      <c r="O1670" s="9"/>
      <c r="P1670" s="9"/>
      <c r="Q1670" s="9"/>
      <c r="R1670" s="9"/>
      <c r="S1670" s="9"/>
      <c r="T1670" s="9"/>
      <c r="U1670" s="51"/>
      <c r="V1670" s="9"/>
      <c r="W1670" s="9"/>
      <c r="X1670" s="68" t="s">
        <v>1973</v>
      </c>
      <c r="Y1670" s="62"/>
    </row>
    <row r="1671" s="46" customFormat="1" ht="15" spans="1:25">
      <c r="A1671" s="51">
        <v>1664</v>
      </c>
      <c r="B1671" s="30" t="s">
        <v>1967</v>
      </c>
      <c r="C1671" s="30" t="s">
        <v>2967</v>
      </c>
      <c r="D1671" s="30" t="s">
        <v>3012</v>
      </c>
      <c r="E1671" s="30" t="s">
        <v>3016</v>
      </c>
      <c r="F1671" s="30">
        <v>23</v>
      </c>
      <c r="G1671" s="30">
        <v>250</v>
      </c>
      <c r="H1671" s="30">
        <v>22</v>
      </c>
      <c r="I1671" s="9" t="s">
        <v>3017</v>
      </c>
      <c r="J1671" s="9" t="s">
        <v>3018</v>
      </c>
      <c r="K1671" s="9" t="s">
        <v>236</v>
      </c>
      <c r="L1671" s="9"/>
      <c r="M1671" s="9"/>
      <c r="N1671" s="9"/>
      <c r="O1671" s="9"/>
      <c r="P1671" s="9"/>
      <c r="Q1671" s="9"/>
      <c r="R1671" s="9"/>
      <c r="S1671" s="9"/>
      <c r="T1671" s="9"/>
      <c r="U1671" s="51"/>
      <c r="V1671" s="9"/>
      <c r="W1671" s="9"/>
      <c r="X1671" s="68" t="s">
        <v>1973</v>
      </c>
      <c r="Y1671" s="62"/>
    </row>
    <row r="1672" s="46" customFormat="1" ht="15" spans="1:25">
      <c r="A1672" s="51">
        <v>1665</v>
      </c>
      <c r="B1672" s="30" t="s">
        <v>1967</v>
      </c>
      <c r="C1672" s="30" t="s">
        <v>2967</v>
      </c>
      <c r="D1672" s="30" t="s">
        <v>3012</v>
      </c>
      <c r="E1672" s="30" t="s">
        <v>3019</v>
      </c>
      <c r="F1672" s="30">
        <v>28</v>
      </c>
      <c r="G1672" s="30">
        <v>305</v>
      </c>
      <c r="H1672" s="30">
        <v>25</v>
      </c>
      <c r="I1672" s="9" t="s">
        <v>3020</v>
      </c>
      <c r="J1672" s="9" t="s">
        <v>3021</v>
      </c>
      <c r="K1672" s="9" t="s">
        <v>236</v>
      </c>
      <c r="L1672" s="9"/>
      <c r="M1672" s="9"/>
      <c r="N1672" s="9"/>
      <c r="O1672" s="9"/>
      <c r="P1672" s="9"/>
      <c r="Q1672" s="9"/>
      <c r="R1672" s="9"/>
      <c r="S1672" s="9"/>
      <c r="T1672" s="9"/>
      <c r="U1672" s="51"/>
      <c r="V1672" s="9"/>
      <c r="W1672" s="9"/>
      <c r="X1672" s="68" t="s">
        <v>1973</v>
      </c>
      <c r="Y1672" s="62"/>
    </row>
    <row r="1673" s="46" customFormat="1" ht="15" spans="1:25">
      <c r="A1673" s="51">
        <v>1666</v>
      </c>
      <c r="B1673" s="30" t="s">
        <v>1967</v>
      </c>
      <c r="C1673" s="30" t="s">
        <v>2967</v>
      </c>
      <c r="D1673" s="30" t="s">
        <v>3012</v>
      </c>
      <c r="E1673" s="30" t="s">
        <v>3022</v>
      </c>
      <c r="F1673" s="30">
        <v>42</v>
      </c>
      <c r="G1673" s="30">
        <v>306</v>
      </c>
      <c r="H1673" s="30">
        <v>45</v>
      </c>
      <c r="I1673" s="9" t="s">
        <v>3023</v>
      </c>
      <c r="J1673" s="9" t="s">
        <v>3024</v>
      </c>
      <c r="K1673" s="9" t="s">
        <v>236</v>
      </c>
      <c r="L1673" s="9"/>
      <c r="M1673" s="9"/>
      <c r="N1673" s="9"/>
      <c r="O1673" s="9"/>
      <c r="P1673" s="9"/>
      <c r="Q1673" s="9"/>
      <c r="R1673" s="9"/>
      <c r="S1673" s="9"/>
      <c r="T1673" s="9"/>
      <c r="U1673" s="51"/>
      <c r="V1673" s="9"/>
      <c r="W1673" s="9"/>
      <c r="X1673" s="68" t="s">
        <v>1973</v>
      </c>
      <c r="Y1673" s="62"/>
    </row>
    <row r="1674" s="46" customFormat="1" ht="15" spans="1:25">
      <c r="A1674" s="51">
        <v>1667</v>
      </c>
      <c r="B1674" s="30" t="s">
        <v>1967</v>
      </c>
      <c r="C1674" s="30" t="s">
        <v>2967</v>
      </c>
      <c r="D1674" s="30" t="s">
        <v>3025</v>
      </c>
      <c r="E1674" s="30" t="s">
        <v>3026</v>
      </c>
      <c r="F1674" s="30">
        <v>30</v>
      </c>
      <c r="G1674" s="30">
        <v>173</v>
      </c>
      <c r="H1674" s="30">
        <v>32</v>
      </c>
      <c r="I1674" s="9" t="s">
        <v>3027</v>
      </c>
      <c r="J1674" s="9" t="s">
        <v>3028</v>
      </c>
      <c r="K1674" s="9" t="s">
        <v>236</v>
      </c>
      <c r="L1674" s="9"/>
      <c r="M1674" s="9"/>
      <c r="N1674" s="9"/>
      <c r="O1674" s="9"/>
      <c r="P1674" s="9"/>
      <c r="Q1674" s="9"/>
      <c r="R1674" s="9"/>
      <c r="S1674" s="9"/>
      <c r="T1674" s="9"/>
      <c r="U1674" s="51"/>
      <c r="V1674" s="9"/>
      <c r="W1674" s="9"/>
      <c r="X1674" s="68" t="s">
        <v>1973</v>
      </c>
      <c r="Y1674" s="62"/>
    </row>
    <row r="1675" s="46" customFormat="1" ht="15" spans="1:25">
      <c r="A1675" s="51">
        <v>1668</v>
      </c>
      <c r="B1675" s="30" t="s">
        <v>1967</v>
      </c>
      <c r="C1675" s="30" t="s">
        <v>2967</v>
      </c>
      <c r="D1675" s="30" t="s">
        <v>3029</v>
      </c>
      <c r="E1675" s="30" t="s">
        <v>2988</v>
      </c>
      <c r="F1675" s="30">
        <v>22</v>
      </c>
      <c r="G1675" s="30">
        <v>164</v>
      </c>
      <c r="H1675" s="30">
        <v>24</v>
      </c>
      <c r="I1675" s="9" t="s">
        <v>3030</v>
      </c>
      <c r="J1675" s="9" t="s">
        <v>3031</v>
      </c>
      <c r="K1675" s="9" t="s">
        <v>236</v>
      </c>
      <c r="L1675" s="9"/>
      <c r="M1675" s="9"/>
      <c r="N1675" s="9"/>
      <c r="O1675" s="9"/>
      <c r="P1675" s="9"/>
      <c r="Q1675" s="9"/>
      <c r="R1675" s="9"/>
      <c r="S1675" s="9"/>
      <c r="T1675" s="9"/>
      <c r="U1675" s="51"/>
      <c r="V1675" s="9"/>
      <c r="W1675" s="9"/>
      <c r="X1675" s="68" t="s">
        <v>1973</v>
      </c>
      <c r="Y1675" s="62"/>
    </row>
    <row r="1676" s="46" customFormat="1" ht="15" spans="1:25">
      <c r="A1676" s="51">
        <v>1669</v>
      </c>
      <c r="B1676" s="30" t="s">
        <v>1967</v>
      </c>
      <c r="C1676" s="30" t="s">
        <v>2967</v>
      </c>
      <c r="D1676" s="30" t="s">
        <v>3032</v>
      </c>
      <c r="E1676" s="30" t="s">
        <v>3033</v>
      </c>
      <c r="F1676" s="30">
        <v>100</v>
      </c>
      <c r="G1676" s="30">
        <v>667</v>
      </c>
      <c r="H1676" s="30">
        <v>102</v>
      </c>
      <c r="I1676" s="9" t="s">
        <v>3034</v>
      </c>
      <c r="J1676" s="9" t="s">
        <v>3035</v>
      </c>
      <c r="K1676" s="9" t="s">
        <v>158</v>
      </c>
      <c r="L1676" s="9"/>
      <c r="M1676" s="9"/>
      <c r="N1676" s="9"/>
      <c r="O1676" s="9"/>
      <c r="P1676" s="9"/>
      <c r="Q1676" s="9"/>
      <c r="R1676" s="9"/>
      <c r="S1676" s="9"/>
      <c r="T1676" s="9"/>
      <c r="U1676" s="51"/>
      <c r="V1676" s="9"/>
      <c r="W1676" s="9"/>
      <c r="X1676" s="68" t="s">
        <v>1973</v>
      </c>
      <c r="Y1676" s="62"/>
    </row>
    <row r="1677" s="46" customFormat="1" ht="15" spans="1:25">
      <c r="A1677" s="51">
        <v>1670</v>
      </c>
      <c r="B1677" s="30" t="s">
        <v>1967</v>
      </c>
      <c r="C1677" s="30" t="s">
        <v>2967</v>
      </c>
      <c r="D1677" s="30" t="s">
        <v>3036</v>
      </c>
      <c r="E1677" s="30" t="s">
        <v>3037</v>
      </c>
      <c r="F1677" s="30">
        <v>85</v>
      </c>
      <c r="G1677" s="30">
        <v>700</v>
      </c>
      <c r="H1677" s="30">
        <v>82</v>
      </c>
      <c r="I1677" s="9" t="s">
        <v>3038</v>
      </c>
      <c r="J1677" s="9" t="s">
        <v>3039</v>
      </c>
      <c r="K1677" s="9" t="s">
        <v>236</v>
      </c>
      <c r="L1677" s="9"/>
      <c r="M1677" s="9"/>
      <c r="N1677" s="9"/>
      <c r="O1677" s="9"/>
      <c r="P1677" s="9"/>
      <c r="Q1677" s="9"/>
      <c r="R1677" s="9"/>
      <c r="S1677" s="9"/>
      <c r="T1677" s="9"/>
      <c r="U1677" s="51"/>
      <c r="V1677" s="9"/>
      <c r="W1677" s="9"/>
      <c r="X1677" s="68" t="s">
        <v>1973</v>
      </c>
      <c r="Y1677" s="62"/>
    </row>
    <row r="1678" s="46" customFormat="1" ht="15" spans="1:25">
      <c r="A1678" s="51">
        <v>1671</v>
      </c>
      <c r="B1678" s="30" t="s">
        <v>1967</v>
      </c>
      <c r="C1678" s="30" t="s">
        <v>2967</v>
      </c>
      <c r="D1678" s="30" t="s">
        <v>3036</v>
      </c>
      <c r="E1678" s="30" t="s">
        <v>3040</v>
      </c>
      <c r="F1678" s="30">
        <v>63</v>
      </c>
      <c r="G1678" s="30">
        <v>358</v>
      </c>
      <c r="H1678" s="30">
        <v>80</v>
      </c>
      <c r="I1678" s="9" t="s">
        <v>3041</v>
      </c>
      <c r="J1678" s="9" t="s">
        <v>3042</v>
      </c>
      <c r="K1678" s="9" t="s">
        <v>236</v>
      </c>
      <c r="L1678" s="9"/>
      <c r="M1678" s="9"/>
      <c r="N1678" s="9"/>
      <c r="O1678" s="9"/>
      <c r="P1678" s="9"/>
      <c r="Q1678" s="9"/>
      <c r="R1678" s="9"/>
      <c r="S1678" s="9"/>
      <c r="T1678" s="9"/>
      <c r="U1678" s="51"/>
      <c r="V1678" s="9"/>
      <c r="W1678" s="9"/>
      <c r="X1678" s="68" t="s">
        <v>1973</v>
      </c>
      <c r="Y1678" s="62"/>
    </row>
    <row r="1679" s="46" customFormat="1" ht="15" spans="1:25">
      <c r="A1679" s="51">
        <v>1672</v>
      </c>
      <c r="B1679" s="30" t="s">
        <v>1967</v>
      </c>
      <c r="C1679" s="30" t="s">
        <v>2967</v>
      </c>
      <c r="D1679" s="30" t="s">
        <v>3036</v>
      </c>
      <c r="E1679" s="30" t="s">
        <v>3043</v>
      </c>
      <c r="F1679" s="30">
        <v>65</v>
      </c>
      <c r="G1679" s="30">
        <v>450</v>
      </c>
      <c r="H1679" s="30">
        <v>130</v>
      </c>
      <c r="I1679" s="9" t="s">
        <v>3044</v>
      </c>
      <c r="J1679" s="9" t="s">
        <v>3045</v>
      </c>
      <c r="K1679" s="9" t="s">
        <v>158</v>
      </c>
      <c r="L1679" s="9"/>
      <c r="M1679" s="9"/>
      <c r="N1679" s="9"/>
      <c r="O1679" s="9"/>
      <c r="P1679" s="9"/>
      <c r="Q1679" s="9"/>
      <c r="R1679" s="9"/>
      <c r="S1679" s="9"/>
      <c r="T1679" s="9"/>
      <c r="U1679" s="51"/>
      <c r="V1679" s="9"/>
      <c r="W1679" s="9"/>
      <c r="X1679" s="68" t="s">
        <v>1973</v>
      </c>
      <c r="Y1679" s="62"/>
    </row>
    <row r="1680" s="46" customFormat="1" ht="15" spans="1:25">
      <c r="A1680" s="51">
        <v>1673</v>
      </c>
      <c r="B1680" s="30" t="s">
        <v>1967</v>
      </c>
      <c r="C1680" s="30" t="s">
        <v>2967</v>
      </c>
      <c r="D1680" s="30" t="s">
        <v>3036</v>
      </c>
      <c r="E1680" s="30" t="s">
        <v>3046</v>
      </c>
      <c r="F1680" s="30">
        <v>104</v>
      </c>
      <c r="G1680" s="30">
        <v>842</v>
      </c>
      <c r="H1680" s="30">
        <v>210</v>
      </c>
      <c r="I1680" s="9" t="s">
        <v>3047</v>
      </c>
      <c r="J1680" s="9" t="s">
        <v>3048</v>
      </c>
      <c r="K1680" s="9" t="s">
        <v>158</v>
      </c>
      <c r="L1680" s="9"/>
      <c r="M1680" s="9"/>
      <c r="N1680" s="9"/>
      <c r="O1680" s="9"/>
      <c r="P1680" s="9"/>
      <c r="Q1680" s="9"/>
      <c r="R1680" s="9"/>
      <c r="S1680" s="9"/>
      <c r="T1680" s="9"/>
      <c r="U1680" s="51"/>
      <c r="V1680" s="9"/>
      <c r="W1680" s="9"/>
      <c r="X1680" s="68" t="s">
        <v>1973</v>
      </c>
      <c r="Y1680" s="62"/>
    </row>
    <row r="1681" s="46" customFormat="1" ht="15" spans="1:25">
      <c r="A1681" s="51">
        <v>1674</v>
      </c>
      <c r="B1681" s="30" t="s">
        <v>1967</v>
      </c>
      <c r="C1681" s="30" t="s">
        <v>2967</v>
      </c>
      <c r="D1681" s="30" t="s">
        <v>3036</v>
      </c>
      <c r="E1681" s="30" t="s">
        <v>3049</v>
      </c>
      <c r="F1681" s="30">
        <v>22</v>
      </c>
      <c r="G1681" s="30">
        <v>145</v>
      </c>
      <c r="H1681" s="30">
        <v>15</v>
      </c>
      <c r="I1681" s="9" t="s">
        <v>3050</v>
      </c>
      <c r="J1681" s="9" t="s">
        <v>3051</v>
      </c>
      <c r="K1681" s="9" t="s">
        <v>236</v>
      </c>
      <c r="L1681" s="9"/>
      <c r="M1681" s="9"/>
      <c r="N1681" s="9"/>
      <c r="O1681" s="9"/>
      <c r="P1681" s="9"/>
      <c r="Q1681" s="9"/>
      <c r="R1681" s="9"/>
      <c r="S1681" s="9"/>
      <c r="T1681" s="9"/>
      <c r="U1681" s="51"/>
      <c r="V1681" s="9"/>
      <c r="W1681" s="9"/>
      <c r="X1681" s="68" t="s">
        <v>1973</v>
      </c>
      <c r="Y1681" s="62"/>
    </row>
    <row r="1682" s="46" customFormat="1" ht="15" spans="1:25">
      <c r="A1682" s="51">
        <v>1675</v>
      </c>
      <c r="B1682" s="30" t="s">
        <v>1967</v>
      </c>
      <c r="C1682" s="30" t="s">
        <v>3052</v>
      </c>
      <c r="D1682" s="30" t="s">
        <v>3053</v>
      </c>
      <c r="E1682" s="30" t="s">
        <v>3054</v>
      </c>
      <c r="F1682" s="30">
        <v>348</v>
      </c>
      <c r="G1682" s="30">
        <v>1656</v>
      </c>
      <c r="H1682" s="30">
        <v>256</v>
      </c>
      <c r="I1682" s="9" t="s">
        <v>3055</v>
      </c>
      <c r="J1682" s="9" t="s">
        <v>3056</v>
      </c>
      <c r="K1682" s="9" t="s">
        <v>158</v>
      </c>
      <c r="L1682" s="9"/>
      <c r="M1682" s="9"/>
      <c r="N1682" s="9"/>
      <c r="O1682" s="9"/>
      <c r="P1682" s="9"/>
      <c r="Q1682" s="9"/>
      <c r="R1682" s="9"/>
      <c r="S1682" s="9"/>
      <c r="T1682" s="9"/>
      <c r="U1682" s="51"/>
      <c r="V1682" s="9"/>
      <c r="W1682" s="9"/>
      <c r="X1682" s="68" t="s">
        <v>1973</v>
      </c>
      <c r="Y1682" s="62"/>
    </row>
    <row r="1683" s="46" customFormat="1" ht="15" spans="1:25">
      <c r="A1683" s="51">
        <v>1676</v>
      </c>
      <c r="B1683" s="30" t="s">
        <v>1967</v>
      </c>
      <c r="C1683" s="30" t="s">
        <v>3052</v>
      </c>
      <c r="D1683" s="30" t="s">
        <v>3057</v>
      </c>
      <c r="E1683" s="30" t="s">
        <v>3058</v>
      </c>
      <c r="F1683" s="30">
        <v>105</v>
      </c>
      <c r="G1683" s="30">
        <v>412</v>
      </c>
      <c r="H1683" s="30">
        <v>215</v>
      </c>
      <c r="I1683" s="9" t="s">
        <v>3059</v>
      </c>
      <c r="J1683" s="9" t="s">
        <v>3060</v>
      </c>
      <c r="K1683" s="9" t="s">
        <v>158</v>
      </c>
      <c r="L1683" s="9"/>
      <c r="M1683" s="9"/>
      <c r="N1683" s="9"/>
      <c r="O1683" s="9"/>
      <c r="P1683" s="9"/>
      <c r="Q1683" s="9"/>
      <c r="R1683" s="9"/>
      <c r="S1683" s="9"/>
      <c r="T1683" s="9"/>
      <c r="U1683" s="51"/>
      <c r="V1683" s="9"/>
      <c r="W1683" s="9"/>
      <c r="X1683" s="68" t="s">
        <v>1973</v>
      </c>
      <c r="Y1683" s="62"/>
    </row>
    <row r="1684" s="46" customFormat="1" ht="15" spans="1:25">
      <c r="A1684" s="51">
        <v>1677</v>
      </c>
      <c r="B1684" s="30" t="s">
        <v>1967</v>
      </c>
      <c r="C1684" s="30" t="s">
        <v>3052</v>
      </c>
      <c r="D1684" s="30" t="s">
        <v>3057</v>
      </c>
      <c r="E1684" s="30" t="s">
        <v>3061</v>
      </c>
      <c r="F1684" s="30">
        <v>21</v>
      </c>
      <c r="G1684" s="30">
        <v>90</v>
      </c>
      <c r="H1684" s="30">
        <v>55</v>
      </c>
      <c r="I1684" s="9" t="s">
        <v>3062</v>
      </c>
      <c r="J1684" s="9" t="s">
        <v>3060</v>
      </c>
      <c r="K1684" s="9" t="s">
        <v>236</v>
      </c>
      <c r="L1684" s="9"/>
      <c r="M1684" s="9"/>
      <c r="N1684" s="9"/>
      <c r="O1684" s="9"/>
      <c r="P1684" s="9"/>
      <c r="Q1684" s="9"/>
      <c r="R1684" s="9"/>
      <c r="S1684" s="9"/>
      <c r="T1684" s="9"/>
      <c r="U1684" s="51"/>
      <c r="V1684" s="9"/>
      <c r="W1684" s="9"/>
      <c r="X1684" s="68" t="s">
        <v>1973</v>
      </c>
      <c r="Y1684" s="62"/>
    </row>
    <row r="1685" s="46" customFormat="1" ht="15" spans="1:25">
      <c r="A1685" s="51">
        <v>1678</v>
      </c>
      <c r="B1685" s="30" t="s">
        <v>1967</v>
      </c>
      <c r="C1685" s="30" t="s">
        <v>3052</v>
      </c>
      <c r="D1685" s="30" t="s">
        <v>3057</v>
      </c>
      <c r="E1685" s="30" t="s">
        <v>3063</v>
      </c>
      <c r="F1685" s="30">
        <v>55</v>
      </c>
      <c r="G1685" s="30">
        <v>279</v>
      </c>
      <c r="H1685" s="30">
        <v>157</v>
      </c>
      <c r="I1685" s="9" t="s">
        <v>3064</v>
      </c>
      <c r="J1685" s="9" t="s">
        <v>3065</v>
      </c>
      <c r="K1685" s="9" t="s">
        <v>158</v>
      </c>
      <c r="L1685" s="9"/>
      <c r="M1685" s="9"/>
      <c r="N1685" s="9"/>
      <c r="O1685" s="9"/>
      <c r="P1685" s="9"/>
      <c r="Q1685" s="9"/>
      <c r="R1685" s="9"/>
      <c r="S1685" s="9"/>
      <c r="T1685" s="9"/>
      <c r="U1685" s="51"/>
      <c r="V1685" s="9"/>
      <c r="W1685" s="9"/>
      <c r="X1685" s="68" t="s">
        <v>1973</v>
      </c>
      <c r="Y1685" s="62"/>
    </row>
    <row r="1686" s="46" customFormat="1" ht="15" spans="1:25">
      <c r="A1686" s="51">
        <v>1679</v>
      </c>
      <c r="B1686" s="30" t="s">
        <v>1967</v>
      </c>
      <c r="C1686" s="30" t="s">
        <v>3052</v>
      </c>
      <c r="D1686" s="30" t="s">
        <v>3066</v>
      </c>
      <c r="E1686" s="30" t="s">
        <v>3067</v>
      </c>
      <c r="F1686" s="30">
        <v>167</v>
      </c>
      <c r="G1686" s="30">
        <v>826</v>
      </c>
      <c r="H1686" s="30">
        <v>152</v>
      </c>
      <c r="I1686" s="9" t="s">
        <v>3068</v>
      </c>
      <c r="J1686" s="9" t="s">
        <v>3069</v>
      </c>
      <c r="K1686" s="9" t="s">
        <v>158</v>
      </c>
      <c r="L1686" s="9"/>
      <c r="M1686" s="9"/>
      <c r="N1686" s="9"/>
      <c r="O1686" s="9"/>
      <c r="P1686" s="9"/>
      <c r="Q1686" s="9"/>
      <c r="R1686" s="9"/>
      <c r="S1686" s="9"/>
      <c r="T1686" s="9"/>
      <c r="U1686" s="51"/>
      <c r="V1686" s="9"/>
      <c r="W1686" s="9"/>
      <c r="X1686" s="68" t="s">
        <v>1973</v>
      </c>
      <c r="Y1686" s="62"/>
    </row>
    <row r="1687" s="46" customFormat="1" ht="15" spans="1:25">
      <c r="A1687" s="51">
        <v>1680</v>
      </c>
      <c r="B1687" s="30" t="s">
        <v>1967</v>
      </c>
      <c r="C1687" s="30" t="s">
        <v>3052</v>
      </c>
      <c r="D1687" s="30" t="s">
        <v>3070</v>
      </c>
      <c r="E1687" s="30" t="s">
        <v>3071</v>
      </c>
      <c r="F1687" s="30">
        <v>120</v>
      </c>
      <c r="G1687" s="30">
        <v>634</v>
      </c>
      <c r="H1687" s="30">
        <v>175</v>
      </c>
      <c r="I1687" s="9" t="s">
        <v>3072</v>
      </c>
      <c r="J1687" s="9" t="s">
        <v>3073</v>
      </c>
      <c r="K1687" s="9" t="s">
        <v>158</v>
      </c>
      <c r="L1687" s="9"/>
      <c r="M1687" s="9"/>
      <c r="N1687" s="9"/>
      <c r="O1687" s="9"/>
      <c r="P1687" s="9"/>
      <c r="Q1687" s="9"/>
      <c r="R1687" s="9"/>
      <c r="S1687" s="9"/>
      <c r="T1687" s="9"/>
      <c r="U1687" s="51"/>
      <c r="V1687" s="9"/>
      <c r="W1687" s="9"/>
      <c r="X1687" s="68" t="s">
        <v>1973</v>
      </c>
      <c r="Y1687" s="62"/>
    </row>
    <row r="1688" s="46" customFormat="1" ht="15" spans="1:25">
      <c r="A1688" s="51">
        <v>1681</v>
      </c>
      <c r="B1688" s="30" t="s">
        <v>1967</v>
      </c>
      <c r="C1688" s="30" t="s">
        <v>3052</v>
      </c>
      <c r="D1688" s="30" t="s">
        <v>3070</v>
      </c>
      <c r="E1688" s="30" t="s">
        <v>3074</v>
      </c>
      <c r="F1688" s="30">
        <v>165</v>
      </c>
      <c r="G1688" s="30">
        <v>805</v>
      </c>
      <c r="H1688" s="30">
        <v>331</v>
      </c>
      <c r="I1688" s="9" t="s">
        <v>3075</v>
      </c>
      <c r="J1688" s="9" t="s">
        <v>3076</v>
      </c>
      <c r="K1688" s="9" t="s">
        <v>151</v>
      </c>
      <c r="L1688" s="9"/>
      <c r="M1688" s="9"/>
      <c r="N1688" s="9"/>
      <c r="O1688" s="9"/>
      <c r="P1688" s="9"/>
      <c r="Q1688" s="9"/>
      <c r="R1688" s="9"/>
      <c r="S1688" s="9"/>
      <c r="T1688" s="9"/>
      <c r="U1688" s="51"/>
      <c r="V1688" s="9"/>
      <c r="W1688" s="9"/>
      <c r="X1688" s="68" t="s">
        <v>1973</v>
      </c>
      <c r="Y1688" s="62"/>
    </row>
    <row r="1689" s="46" customFormat="1" ht="15" spans="1:25">
      <c r="A1689" s="51">
        <v>1682</v>
      </c>
      <c r="B1689" s="30" t="s">
        <v>1967</v>
      </c>
      <c r="C1689" s="30" t="s">
        <v>3052</v>
      </c>
      <c r="D1689" s="30" t="s">
        <v>3077</v>
      </c>
      <c r="E1689" s="30" t="s">
        <v>3078</v>
      </c>
      <c r="F1689" s="30">
        <v>200</v>
      </c>
      <c r="G1689" s="30">
        <v>1262</v>
      </c>
      <c r="H1689" s="30">
        <v>177</v>
      </c>
      <c r="I1689" s="9" t="s">
        <v>3079</v>
      </c>
      <c r="J1689" s="9" t="s">
        <v>3080</v>
      </c>
      <c r="K1689" s="9" t="s">
        <v>158</v>
      </c>
      <c r="L1689" s="9"/>
      <c r="M1689" s="9"/>
      <c r="N1689" s="9"/>
      <c r="O1689" s="9"/>
      <c r="P1689" s="9"/>
      <c r="Q1689" s="9"/>
      <c r="R1689" s="9"/>
      <c r="S1689" s="9"/>
      <c r="T1689" s="9"/>
      <c r="U1689" s="51"/>
      <c r="V1689" s="9"/>
      <c r="W1689" s="9"/>
      <c r="X1689" s="68" t="s">
        <v>1973</v>
      </c>
      <c r="Y1689" s="62"/>
    </row>
    <row r="1690" s="46" customFormat="1" ht="15" spans="1:25">
      <c r="A1690" s="51">
        <v>1683</v>
      </c>
      <c r="B1690" s="30" t="s">
        <v>1967</v>
      </c>
      <c r="C1690" s="30" t="s">
        <v>3052</v>
      </c>
      <c r="D1690" s="30" t="s">
        <v>3081</v>
      </c>
      <c r="E1690" s="30" t="s">
        <v>3082</v>
      </c>
      <c r="F1690" s="30">
        <v>136</v>
      </c>
      <c r="G1690" s="30">
        <v>694</v>
      </c>
      <c r="H1690" s="30">
        <v>159</v>
      </c>
      <c r="I1690" s="9" t="s">
        <v>3083</v>
      </c>
      <c r="J1690" s="9" t="s">
        <v>3084</v>
      </c>
      <c r="K1690" s="9" t="s">
        <v>158</v>
      </c>
      <c r="L1690" s="9"/>
      <c r="M1690" s="9"/>
      <c r="N1690" s="9"/>
      <c r="O1690" s="9"/>
      <c r="P1690" s="9"/>
      <c r="Q1690" s="9"/>
      <c r="R1690" s="9"/>
      <c r="S1690" s="9"/>
      <c r="T1690" s="9"/>
      <c r="U1690" s="51"/>
      <c r="V1690" s="9"/>
      <c r="W1690" s="9"/>
      <c r="X1690" s="68" t="s">
        <v>1973</v>
      </c>
      <c r="Y1690" s="62"/>
    </row>
    <row r="1691" s="46" customFormat="1" ht="15" spans="1:25">
      <c r="A1691" s="51">
        <v>1684</v>
      </c>
      <c r="B1691" s="30" t="s">
        <v>1967</v>
      </c>
      <c r="C1691" s="30" t="s">
        <v>3052</v>
      </c>
      <c r="D1691" s="30" t="s">
        <v>3085</v>
      </c>
      <c r="E1691" s="30" t="s">
        <v>3086</v>
      </c>
      <c r="F1691" s="30">
        <v>148</v>
      </c>
      <c r="G1691" s="30">
        <v>889</v>
      </c>
      <c r="H1691" s="30">
        <v>170</v>
      </c>
      <c r="I1691" s="9" t="s">
        <v>3087</v>
      </c>
      <c r="J1691" s="9" t="s">
        <v>3088</v>
      </c>
      <c r="K1691" s="9" t="s">
        <v>158</v>
      </c>
      <c r="L1691" s="9"/>
      <c r="M1691" s="9"/>
      <c r="N1691" s="9"/>
      <c r="O1691" s="9"/>
      <c r="P1691" s="9"/>
      <c r="Q1691" s="9"/>
      <c r="R1691" s="9"/>
      <c r="S1691" s="9"/>
      <c r="T1691" s="9"/>
      <c r="U1691" s="51"/>
      <c r="V1691" s="9"/>
      <c r="W1691" s="9"/>
      <c r="X1691" s="68" t="s">
        <v>1973</v>
      </c>
      <c r="Y1691" s="62"/>
    </row>
    <row r="1692" s="46" customFormat="1" ht="15" spans="1:25">
      <c r="A1692" s="51">
        <v>1685</v>
      </c>
      <c r="B1692" s="30" t="s">
        <v>1967</v>
      </c>
      <c r="C1692" s="30" t="s">
        <v>3052</v>
      </c>
      <c r="D1692" s="30" t="s">
        <v>3089</v>
      </c>
      <c r="E1692" s="30" t="s">
        <v>3090</v>
      </c>
      <c r="F1692" s="30">
        <v>184</v>
      </c>
      <c r="G1692" s="30">
        <v>892</v>
      </c>
      <c r="H1692" s="30">
        <v>267</v>
      </c>
      <c r="I1692" s="9" t="s">
        <v>3091</v>
      </c>
      <c r="J1692" s="9" t="s">
        <v>3092</v>
      </c>
      <c r="K1692" s="9" t="s">
        <v>158</v>
      </c>
      <c r="L1692" s="9"/>
      <c r="M1692" s="9"/>
      <c r="N1692" s="9"/>
      <c r="O1692" s="9"/>
      <c r="P1692" s="9"/>
      <c r="Q1692" s="9"/>
      <c r="R1692" s="9"/>
      <c r="S1692" s="9"/>
      <c r="T1692" s="9"/>
      <c r="U1692" s="51"/>
      <c r="V1692" s="9"/>
      <c r="W1692" s="9"/>
      <c r="X1692" s="68" t="s">
        <v>1973</v>
      </c>
      <c r="Y1692" s="62"/>
    </row>
    <row r="1693" s="46" customFormat="1" ht="15" spans="1:25">
      <c r="A1693" s="51">
        <v>1686</v>
      </c>
      <c r="B1693" s="69" t="s">
        <v>1967</v>
      </c>
      <c r="C1693" s="69" t="s">
        <v>1968</v>
      </c>
      <c r="D1693" s="69" t="s">
        <v>3093</v>
      </c>
      <c r="E1693" s="69" t="s">
        <v>3094</v>
      </c>
      <c r="F1693" s="69">
        <v>79</v>
      </c>
      <c r="G1693" s="69">
        <v>458</v>
      </c>
      <c r="H1693" s="69">
        <v>23</v>
      </c>
      <c r="I1693" s="9" t="s">
        <v>3095</v>
      </c>
      <c r="J1693" s="9" t="s">
        <v>3096</v>
      </c>
      <c r="K1693" s="9" t="s">
        <v>236</v>
      </c>
      <c r="L1693" s="9"/>
      <c r="M1693" s="9"/>
      <c r="N1693" s="9"/>
      <c r="O1693" s="9"/>
      <c r="P1693" s="9"/>
      <c r="Q1693" s="9"/>
      <c r="R1693" s="9"/>
      <c r="S1693" s="9"/>
      <c r="T1693" s="9"/>
      <c r="U1693" s="51"/>
      <c r="V1693" s="9"/>
      <c r="W1693" s="9"/>
      <c r="X1693" s="68" t="s">
        <v>1973</v>
      </c>
      <c r="Y1693" s="62"/>
    </row>
    <row r="1694" ht="27" spans="1:25">
      <c r="A1694" s="51">
        <v>1687</v>
      </c>
      <c r="B1694" s="8" t="s">
        <v>3097</v>
      </c>
      <c r="C1694" s="30" t="s">
        <v>3098</v>
      </c>
      <c r="D1694" s="30" t="s">
        <v>3099</v>
      </c>
      <c r="E1694" s="30" t="s">
        <v>3100</v>
      </c>
      <c r="F1694" s="30">
        <v>114</v>
      </c>
      <c r="G1694" s="30">
        <v>561</v>
      </c>
      <c r="H1694" s="30">
        <v>43</v>
      </c>
      <c r="I1694" s="8">
        <v>115.518654</v>
      </c>
      <c r="J1694" s="8">
        <v>22.767062</v>
      </c>
      <c r="K1694" s="8" t="s">
        <v>151</v>
      </c>
      <c r="L1694" s="8" t="s">
        <v>3101</v>
      </c>
      <c r="M1694" s="8" t="s">
        <v>37</v>
      </c>
      <c r="N1694" s="8" t="s">
        <v>37</v>
      </c>
      <c r="O1694" s="8" t="s">
        <v>37</v>
      </c>
      <c r="P1694" s="8" t="s">
        <v>3102</v>
      </c>
      <c r="Q1694" s="8" t="s">
        <v>3103</v>
      </c>
      <c r="R1694" s="8" t="s">
        <v>37</v>
      </c>
      <c r="S1694" s="8" t="s">
        <v>37</v>
      </c>
      <c r="T1694" s="8" t="s">
        <v>37</v>
      </c>
      <c r="U1694" s="8"/>
      <c r="V1694" s="8" t="s">
        <v>3104</v>
      </c>
      <c r="W1694" s="8"/>
      <c r="X1694" s="8" t="s">
        <v>3105</v>
      </c>
      <c r="Y1694" s="8"/>
    </row>
    <row r="1695" ht="27" spans="1:25">
      <c r="A1695" s="51">
        <v>1688</v>
      </c>
      <c r="B1695" s="8" t="s">
        <v>3097</v>
      </c>
      <c r="C1695" s="30" t="s">
        <v>3098</v>
      </c>
      <c r="D1695" s="30" t="s">
        <v>3099</v>
      </c>
      <c r="E1695" s="30" t="s">
        <v>3106</v>
      </c>
      <c r="F1695" s="30">
        <v>459</v>
      </c>
      <c r="G1695" s="30">
        <v>2363</v>
      </c>
      <c r="H1695" s="30">
        <v>118</v>
      </c>
      <c r="I1695" s="8">
        <v>115.987687</v>
      </c>
      <c r="J1695" s="8">
        <v>23.328474</v>
      </c>
      <c r="K1695" s="8" t="s">
        <v>151</v>
      </c>
      <c r="L1695" s="8" t="s">
        <v>3101</v>
      </c>
      <c r="M1695" s="8" t="s">
        <v>37</v>
      </c>
      <c r="N1695" s="8" t="s">
        <v>37</v>
      </c>
      <c r="O1695" s="8" t="s">
        <v>37</v>
      </c>
      <c r="P1695" s="8" t="s">
        <v>3102</v>
      </c>
      <c r="Q1695" s="8" t="s">
        <v>3103</v>
      </c>
      <c r="R1695" s="8" t="s">
        <v>37</v>
      </c>
      <c r="S1695" s="8" t="s">
        <v>37</v>
      </c>
      <c r="T1695" s="8" t="s">
        <v>37</v>
      </c>
      <c r="U1695" s="8"/>
      <c r="V1695" s="8" t="s">
        <v>3104</v>
      </c>
      <c r="W1695" s="8"/>
      <c r="X1695" s="8" t="s">
        <v>3105</v>
      </c>
      <c r="Y1695" s="8"/>
    </row>
    <row r="1696" ht="27" spans="1:25">
      <c r="A1696" s="51">
        <v>1689</v>
      </c>
      <c r="B1696" s="8" t="s">
        <v>3097</v>
      </c>
      <c r="C1696" s="30" t="s">
        <v>3098</v>
      </c>
      <c r="D1696" s="30" t="s">
        <v>3099</v>
      </c>
      <c r="E1696" s="30" t="s">
        <v>3107</v>
      </c>
      <c r="F1696" s="30">
        <v>241</v>
      </c>
      <c r="G1696" s="30">
        <v>1283</v>
      </c>
      <c r="H1696" s="30">
        <v>90</v>
      </c>
      <c r="I1696" s="8">
        <v>115.520161</v>
      </c>
      <c r="J1696" s="8">
        <v>22.770544</v>
      </c>
      <c r="K1696" s="8" t="s">
        <v>151</v>
      </c>
      <c r="L1696" s="8" t="s">
        <v>3101</v>
      </c>
      <c r="M1696" s="8" t="s">
        <v>37</v>
      </c>
      <c r="N1696" s="8" t="s">
        <v>37</v>
      </c>
      <c r="O1696" s="8" t="s">
        <v>37</v>
      </c>
      <c r="P1696" s="8" t="s">
        <v>3102</v>
      </c>
      <c r="Q1696" s="8" t="s">
        <v>3103</v>
      </c>
      <c r="R1696" s="8" t="s">
        <v>37</v>
      </c>
      <c r="S1696" s="8" t="s">
        <v>37</v>
      </c>
      <c r="T1696" s="8" t="s">
        <v>37</v>
      </c>
      <c r="U1696" s="8"/>
      <c r="V1696" s="8" t="s">
        <v>3104</v>
      </c>
      <c r="W1696" s="8"/>
      <c r="X1696" s="8" t="s">
        <v>3105</v>
      </c>
      <c r="Y1696" s="8"/>
    </row>
    <row r="1697" ht="27" spans="1:25">
      <c r="A1697" s="51">
        <v>1690</v>
      </c>
      <c r="B1697" s="8" t="s">
        <v>3097</v>
      </c>
      <c r="C1697" s="30" t="s">
        <v>3098</v>
      </c>
      <c r="D1697" s="30" t="s">
        <v>3099</v>
      </c>
      <c r="E1697" s="30" t="s">
        <v>3108</v>
      </c>
      <c r="F1697" s="30">
        <v>117</v>
      </c>
      <c r="G1697" s="30">
        <v>653</v>
      </c>
      <c r="H1697" s="30">
        <v>24</v>
      </c>
      <c r="I1697" s="8">
        <v>115.522353</v>
      </c>
      <c r="J1697" s="8">
        <v>22.774183</v>
      </c>
      <c r="K1697" s="8" t="s">
        <v>151</v>
      </c>
      <c r="L1697" s="8" t="s">
        <v>3101</v>
      </c>
      <c r="M1697" s="8" t="s">
        <v>37</v>
      </c>
      <c r="N1697" s="8" t="s">
        <v>37</v>
      </c>
      <c r="O1697" s="8" t="s">
        <v>37</v>
      </c>
      <c r="P1697" s="8" t="s">
        <v>3102</v>
      </c>
      <c r="Q1697" s="8" t="s">
        <v>3103</v>
      </c>
      <c r="R1697" s="8" t="s">
        <v>37</v>
      </c>
      <c r="S1697" s="8" t="s">
        <v>37</v>
      </c>
      <c r="T1697" s="8" t="s">
        <v>37</v>
      </c>
      <c r="U1697" s="8"/>
      <c r="V1697" s="8" t="s">
        <v>3104</v>
      </c>
      <c r="W1697" s="8"/>
      <c r="X1697" s="8" t="s">
        <v>3105</v>
      </c>
      <c r="Y1697" s="8"/>
    </row>
    <row r="1698" ht="27" spans="1:25">
      <c r="A1698" s="51">
        <v>1691</v>
      </c>
      <c r="B1698" s="8" t="s">
        <v>3097</v>
      </c>
      <c r="C1698" s="30" t="s">
        <v>3098</v>
      </c>
      <c r="D1698" s="30" t="s">
        <v>3109</v>
      </c>
      <c r="E1698" s="30" t="s">
        <v>3110</v>
      </c>
      <c r="F1698" s="30">
        <v>64</v>
      </c>
      <c r="G1698" s="30">
        <v>346</v>
      </c>
      <c r="H1698" s="30">
        <v>35</v>
      </c>
      <c r="I1698" s="8">
        <v>115.542078</v>
      </c>
      <c r="J1698" s="8">
        <v>22.788954</v>
      </c>
      <c r="K1698" s="8" t="s">
        <v>151</v>
      </c>
      <c r="L1698" s="54" t="s">
        <v>158</v>
      </c>
      <c r="M1698" s="8" t="s">
        <v>37</v>
      </c>
      <c r="N1698" s="8" t="s">
        <v>37</v>
      </c>
      <c r="O1698" s="8" t="s">
        <v>37</v>
      </c>
      <c r="P1698" s="8" t="s">
        <v>3111</v>
      </c>
      <c r="Q1698" s="8" t="s">
        <v>3112</v>
      </c>
      <c r="R1698" s="8" t="s">
        <v>37</v>
      </c>
      <c r="S1698" s="8" t="s">
        <v>37</v>
      </c>
      <c r="T1698" s="8" t="s">
        <v>37</v>
      </c>
      <c r="U1698" s="8"/>
      <c r="V1698" s="8" t="s">
        <v>3104</v>
      </c>
      <c r="W1698" s="8"/>
      <c r="X1698" s="54" t="s">
        <v>156</v>
      </c>
      <c r="Y1698" s="8"/>
    </row>
    <row r="1699" ht="27" spans="1:25">
      <c r="A1699" s="51">
        <v>1692</v>
      </c>
      <c r="B1699" s="8" t="s">
        <v>3097</v>
      </c>
      <c r="C1699" s="30" t="s">
        <v>3098</v>
      </c>
      <c r="D1699" s="30" t="s">
        <v>3109</v>
      </c>
      <c r="E1699" s="30" t="s">
        <v>3113</v>
      </c>
      <c r="F1699" s="30">
        <v>127</v>
      </c>
      <c r="G1699" s="30">
        <v>719</v>
      </c>
      <c r="H1699" s="30">
        <v>166</v>
      </c>
      <c r="I1699" s="8">
        <v>115.535775</v>
      </c>
      <c r="J1699" s="8">
        <v>22.779541</v>
      </c>
      <c r="K1699" s="8" t="s">
        <v>151</v>
      </c>
      <c r="L1699" s="54" t="s">
        <v>158</v>
      </c>
      <c r="M1699" s="8" t="s">
        <v>37</v>
      </c>
      <c r="N1699" s="8" t="s">
        <v>37</v>
      </c>
      <c r="O1699" s="8" t="s">
        <v>37</v>
      </c>
      <c r="P1699" s="8" t="s">
        <v>3114</v>
      </c>
      <c r="Q1699" s="8" t="s">
        <v>3103</v>
      </c>
      <c r="R1699" s="8" t="s">
        <v>37</v>
      </c>
      <c r="S1699" s="8" t="s">
        <v>37</v>
      </c>
      <c r="T1699" s="8" t="s">
        <v>37</v>
      </c>
      <c r="U1699" s="8"/>
      <c r="V1699" s="8" t="s">
        <v>3104</v>
      </c>
      <c r="W1699" s="8"/>
      <c r="X1699" s="8" t="s">
        <v>3115</v>
      </c>
      <c r="Y1699" s="30" t="s">
        <v>3116</v>
      </c>
    </row>
    <row r="1700" ht="27" spans="1:25">
      <c r="A1700" s="51">
        <v>1693</v>
      </c>
      <c r="B1700" s="8" t="s">
        <v>3097</v>
      </c>
      <c r="C1700" s="30" t="s">
        <v>3098</v>
      </c>
      <c r="D1700" s="30" t="s">
        <v>3109</v>
      </c>
      <c r="E1700" s="30" t="s">
        <v>3117</v>
      </c>
      <c r="F1700" s="30">
        <v>138</v>
      </c>
      <c r="G1700" s="30">
        <v>688</v>
      </c>
      <c r="H1700" s="30">
        <v>191</v>
      </c>
      <c r="I1700" s="8">
        <v>115.53455</v>
      </c>
      <c r="J1700" s="8">
        <v>22.77565</v>
      </c>
      <c r="K1700" s="8" t="s">
        <v>151</v>
      </c>
      <c r="L1700" s="54" t="s">
        <v>158</v>
      </c>
      <c r="M1700" s="8" t="s">
        <v>37</v>
      </c>
      <c r="N1700" s="8" t="s">
        <v>37</v>
      </c>
      <c r="O1700" s="8" t="s">
        <v>37</v>
      </c>
      <c r="P1700" s="8" t="s">
        <v>3114</v>
      </c>
      <c r="Q1700" s="8" t="s">
        <v>3103</v>
      </c>
      <c r="R1700" s="8" t="s">
        <v>37</v>
      </c>
      <c r="S1700" s="8" t="s">
        <v>37</v>
      </c>
      <c r="T1700" s="8" t="s">
        <v>37</v>
      </c>
      <c r="U1700" s="8"/>
      <c r="V1700" s="8" t="s">
        <v>3104</v>
      </c>
      <c r="W1700" s="8"/>
      <c r="X1700" s="8" t="s">
        <v>3115</v>
      </c>
      <c r="Y1700" s="30" t="s">
        <v>3116</v>
      </c>
    </row>
    <row r="1701" s="1" customFormat="1" ht="27" spans="1:16364">
      <c r="A1701" s="51">
        <v>1694</v>
      </c>
      <c r="B1701" s="8" t="s">
        <v>3097</v>
      </c>
      <c r="C1701" s="30" t="s">
        <v>3098</v>
      </c>
      <c r="D1701" s="30" t="s">
        <v>3109</v>
      </c>
      <c r="E1701" s="30" t="s">
        <v>3118</v>
      </c>
      <c r="F1701" s="30">
        <v>416</v>
      </c>
      <c r="G1701" s="30">
        <v>2107</v>
      </c>
      <c r="H1701" s="30">
        <v>520</v>
      </c>
      <c r="I1701" s="8">
        <v>115.538848</v>
      </c>
      <c r="J1701" s="8">
        <v>22.782586</v>
      </c>
      <c r="K1701" s="8" t="s">
        <v>151</v>
      </c>
      <c r="L1701" s="54" t="s">
        <v>158</v>
      </c>
      <c r="M1701" s="8" t="s">
        <v>37</v>
      </c>
      <c r="N1701" s="8" t="s">
        <v>37</v>
      </c>
      <c r="O1701" s="8" t="s">
        <v>37</v>
      </c>
      <c r="P1701" s="8" t="s">
        <v>3114</v>
      </c>
      <c r="Q1701" s="8" t="s">
        <v>3103</v>
      </c>
      <c r="R1701" s="8" t="s">
        <v>37</v>
      </c>
      <c r="S1701" s="8" t="s">
        <v>37</v>
      </c>
      <c r="T1701" s="8" t="s">
        <v>37</v>
      </c>
      <c r="U1701" s="8"/>
      <c r="V1701" s="8" t="s">
        <v>3104</v>
      </c>
      <c r="W1701" s="8"/>
      <c r="X1701" s="8" t="s">
        <v>3119</v>
      </c>
      <c r="Y1701" s="8"/>
      <c r="Z1701" s="47"/>
      <c r="AA1701" s="47"/>
      <c r="AB1701" s="47"/>
      <c r="AC1701" s="47"/>
      <c r="AD1701" s="47"/>
      <c r="AE1701" s="47"/>
      <c r="AF1701" s="47"/>
      <c r="AG1701" s="47"/>
      <c r="AH1701" s="47"/>
      <c r="AI1701" s="47"/>
      <c r="AJ1701" s="47"/>
      <c r="AK1701" s="47"/>
      <c r="AL1701" s="47"/>
      <c r="AM1701" s="47"/>
      <c r="AN1701" s="47"/>
      <c r="AO1701" s="47"/>
      <c r="AP1701" s="47"/>
      <c r="AQ1701" s="47"/>
      <c r="AR1701" s="47"/>
      <c r="AS1701" s="47"/>
      <c r="AT1701" s="47"/>
      <c r="AU1701" s="47"/>
      <c r="AV1701" s="47"/>
      <c r="AW1701" s="47"/>
      <c r="AX1701" s="47"/>
      <c r="AY1701" s="47"/>
      <c r="AZ1701" s="47"/>
      <c r="BA1701" s="47"/>
      <c r="BB1701" s="47"/>
      <c r="BC1701" s="47"/>
      <c r="BD1701" s="47"/>
      <c r="BE1701" s="47"/>
      <c r="BF1701" s="47"/>
      <c r="BG1701" s="47"/>
      <c r="BH1701" s="47"/>
      <c r="BI1701" s="47"/>
      <c r="BJ1701" s="47"/>
      <c r="BK1701" s="47"/>
      <c r="BL1701" s="47"/>
      <c r="BM1701" s="47"/>
      <c r="BN1701" s="47"/>
      <c r="BO1701" s="47"/>
      <c r="BP1701" s="47"/>
      <c r="BQ1701" s="47"/>
      <c r="BR1701" s="47"/>
      <c r="BS1701" s="47"/>
      <c r="BT1701" s="47"/>
      <c r="BU1701" s="47"/>
      <c r="BV1701" s="47"/>
      <c r="BW1701" s="47"/>
      <c r="BX1701" s="47"/>
      <c r="BY1701" s="47"/>
      <c r="BZ1701" s="47"/>
      <c r="CA1701" s="47"/>
      <c r="CB1701" s="47"/>
      <c r="CC1701" s="47"/>
      <c r="CD1701" s="47"/>
      <c r="CE1701" s="47"/>
      <c r="CF1701" s="47"/>
      <c r="CG1701" s="47"/>
      <c r="CH1701" s="47"/>
      <c r="CI1701" s="47"/>
      <c r="CJ1701" s="47"/>
      <c r="CK1701" s="47"/>
      <c r="CL1701" s="47"/>
      <c r="CM1701" s="47"/>
      <c r="CN1701" s="47"/>
      <c r="CO1701" s="47"/>
      <c r="CP1701" s="47"/>
      <c r="CQ1701" s="47"/>
      <c r="CR1701" s="47"/>
      <c r="CS1701" s="47"/>
      <c r="CT1701" s="47"/>
      <c r="CU1701" s="47"/>
      <c r="CV1701" s="47"/>
      <c r="CW1701" s="47"/>
      <c r="CX1701" s="47"/>
      <c r="CY1701" s="47"/>
      <c r="CZ1701" s="47"/>
      <c r="DA1701" s="47"/>
      <c r="DB1701" s="47"/>
      <c r="DC1701" s="47"/>
      <c r="DD1701" s="47"/>
      <c r="DE1701" s="47"/>
      <c r="DF1701" s="47"/>
      <c r="DG1701" s="47"/>
      <c r="DH1701" s="47"/>
      <c r="DI1701" s="47"/>
      <c r="DJ1701" s="47"/>
      <c r="DK1701" s="47"/>
      <c r="DL1701" s="47"/>
      <c r="DM1701" s="47"/>
      <c r="DN1701" s="47"/>
      <c r="DO1701" s="47"/>
      <c r="DP1701" s="47"/>
      <c r="DQ1701" s="47"/>
      <c r="DR1701" s="47"/>
      <c r="DS1701" s="47"/>
      <c r="DT1701" s="47"/>
      <c r="DU1701" s="47"/>
      <c r="DV1701" s="47"/>
      <c r="DW1701" s="47"/>
      <c r="DX1701" s="47"/>
      <c r="DY1701" s="47"/>
      <c r="DZ1701" s="47"/>
      <c r="EA1701" s="47"/>
      <c r="EB1701" s="47"/>
      <c r="EC1701" s="47"/>
      <c r="ED1701" s="47"/>
      <c r="EE1701" s="47"/>
      <c r="EF1701" s="47"/>
      <c r="EG1701" s="47"/>
      <c r="EH1701" s="47"/>
      <c r="EI1701" s="47"/>
      <c r="EJ1701" s="47"/>
      <c r="EK1701" s="47"/>
      <c r="EL1701" s="47"/>
      <c r="EM1701" s="47"/>
      <c r="EN1701" s="47"/>
      <c r="EO1701" s="47"/>
      <c r="EP1701" s="47"/>
      <c r="EQ1701" s="47"/>
      <c r="ER1701" s="47"/>
      <c r="ES1701" s="47"/>
      <c r="ET1701" s="47"/>
      <c r="EU1701" s="47"/>
      <c r="EV1701" s="47"/>
      <c r="EW1701" s="47"/>
      <c r="EX1701" s="47"/>
      <c r="EY1701" s="47"/>
      <c r="EZ1701" s="47"/>
      <c r="FA1701" s="47"/>
      <c r="FB1701" s="47"/>
      <c r="FC1701" s="47"/>
      <c r="FD1701" s="47"/>
      <c r="FE1701" s="47"/>
      <c r="FF1701" s="47"/>
      <c r="FG1701" s="47"/>
      <c r="FH1701" s="47"/>
      <c r="FI1701" s="47"/>
      <c r="FJ1701" s="47"/>
      <c r="FK1701" s="47"/>
      <c r="FL1701" s="47"/>
      <c r="FM1701" s="47"/>
      <c r="FN1701" s="47"/>
      <c r="FO1701" s="47"/>
      <c r="FP1701" s="47"/>
      <c r="FQ1701" s="47"/>
      <c r="FR1701" s="47"/>
      <c r="FS1701" s="47"/>
      <c r="FT1701" s="47"/>
      <c r="FU1701" s="47"/>
      <c r="FV1701" s="47"/>
      <c r="FW1701" s="47"/>
      <c r="FX1701" s="47"/>
      <c r="FY1701" s="47"/>
      <c r="FZ1701" s="47"/>
      <c r="GA1701" s="47"/>
      <c r="GB1701" s="47"/>
      <c r="GC1701" s="47"/>
      <c r="GD1701" s="47"/>
      <c r="GE1701" s="47"/>
      <c r="GF1701" s="47"/>
      <c r="GG1701" s="47"/>
      <c r="GH1701" s="47"/>
      <c r="GI1701" s="47"/>
      <c r="GJ1701" s="47"/>
      <c r="GK1701" s="47"/>
      <c r="GL1701" s="47"/>
      <c r="GM1701" s="47"/>
      <c r="GN1701" s="47"/>
      <c r="GO1701" s="47"/>
      <c r="GP1701" s="47"/>
      <c r="GQ1701" s="47"/>
      <c r="GR1701" s="47"/>
      <c r="GS1701" s="47"/>
      <c r="GT1701" s="47"/>
      <c r="GU1701" s="47"/>
      <c r="GV1701" s="47"/>
      <c r="GW1701" s="47"/>
      <c r="GX1701" s="47"/>
      <c r="GY1701" s="47"/>
      <c r="GZ1701" s="47"/>
      <c r="HA1701" s="47"/>
      <c r="HB1701" s="47"/>
      <c r="HC1701" s="47"/>
      <c r="HD1701" s="47"/>
      <c r="HE1701" s="47"/>
      <c r="HF1701" s="47"/>
      <c r="HG1701" s="47"/>
      <c r="HH1701" s="47"/>
      <c r="HI1701" s="47"/>
      <c r="HJ1701" s="47"/>
      <c r="HK1701" s="47"/>
      <c r="HL1701" s="47"/>
      <c r="HM1701" s="47"/>
      <c r="HN1701" s="47"/>
      <c r="HO1701" s="47"/>
      <c r="HP1701" s="47"/>
      <c r="HQ1701" s="47"/>
      <c r="HR1701" s="47"/>
      <c r="HS1701" s="47"/>
      <c r="HT1701" s="47"/>
      <c r="HU1701" s="47"/>
      <c r="HV1701" s="47"/>
      <c r="HW1701" s="47"/>
      <c r="HX1701" s="47"/>
      <c r="HY1701" s="47"/>
      <c r="HZ1701" s="47"/>
      <c r="IA1701" s="47"/>
      <c r="IB1701" s="47"/>
      <c r="IC1701" s="47"/>
      <c r="ID1701" s="47"/>
      <c r="IE1701" s="47"/>
      <c r="IF1701" s="47"/>
      <c r="IG1701" s="47"/>
      <c r="IH1701" s="47"/>
      <c r="II1701" s="47"/>
      <c r="IJ1701" s="47"/>
      <c r="IK1701" s="47"/>
      <c r="IL1701" s="47"/>
      <c r="IM1701" s="47"/>
      <c r="IN1701" s="47"/>
      <c r="IO1701" s="47"/>
      <c r="IP1701" s="47"/>
      <c r="IQ1701" s="47"/>
      <c r="IR1701" s="47"/>
      <c r="IS1701" s="47"/>
      <c r="IT1701" s="47"/>
      <c r="IU1701" s="47"/>
      <c r="IV1701" s="47"/>
      <c r="IW1701" s="47"/>
      <c r="IX1701" s="47"/>
      <c r="IY1701" s="47"/>
      <c r="IZ1701" s="47"/>
      <c r="JA1701" s="47"/>
      <c r="JB1701" s="47"/>
      <c r="JC1701" s="47"/>
      <c r="JD1701" s="47"/>
      <c r="JE1701" s="47"/>
      <c r="JF1701" s="47"/>
      <c r="JG1701" s="47"/>
      <c r="JH1701" s="47"/>
      <c r="JI1701" s="47"/>
      <c r="JJ1701" s="47"/>
      <c r="JK1701" s="47"/>
      <c r="JL1701" s="47"/>
      <c r="JM1701" s="47"/>
      <c r="JN1701" s="47"/>
      <c r="JO1701" s="47"/>
      <c r="JP1701" s="47"/>
      <c r="JQ1701" s="47"/>
      <c r="JR1701" s="47"/>
      <c r="JS1701" s="47"/>
      <c r="JT1701" s="47"/>
      <c r="JU1701" s="47"/>
      <c r="JV1701" s="47"/>
      <c r="JW1701" s="47"/>
      <c r="JX1701" s="47"/>
      <c r="JY1701" s="47"/>
      <c r="JZ1701" s="47"/>
      <c r="KA1701" s="47"/>
      <c r="KB1701" s="47"/>
      <c r="KC1701" s="47"/>
      <c r="KD1701" s="47"/>
      <c r="KE1701" s="47"/>
      <c r="KF1701" s="47"/>
      <c r="KG1701" s="47"/>
      <c r="KH1701" s="47"/>
      <c r="KI1701" s="47"/>
      <c r="KJ1701" s="47"/>
      <c r="KK1701" s="47"/>
      <c r="KL1701" s="47"/>
      <c r="KM1701" s="47"/>
      <c r="KN1701" s="47"/>
      <c r="KO1701" s="47"/>
      <c r="KP1701" s="47"/>
      <c r="KQ1701" s="47"/>
      <c r="KR1701" s="47"/>
      <c r="KS1701" s="47"/>
      <c r="KT1701" s="47"/>
      <c r="KU1701" s="47"/>
      <c r="KV1701" s="47"/>
      <c r="KW1701" s="47"/>
      <c r="KX1701" s="47"/>
      <c r="KY1701" s="47"/>
      <c r="KZ1701" s="47"/>
      <c r="LA1701" s="47"/>
      <c r="LB1701" s="47"/>
      <c r="LC1701" s="47"/>
      <c r="LD1701" s="47"/>
      <c r="LE1701" s="47"/>
      <c r="LF1701" s="47"/>
      <c r="LG1701" s="47"/>
      <c r="LH1701" s="47"/>
      <c r="LI1701" s="47"/>
      <c r="LJ1701" s="47"/>
      <c r="LK1701" s="47"/>
      <c r="LL1701" s="47"/>
      <c r="LM1701" s="47"/>
      <c r="LN1701" s="47"/>
      <c r="LO1701" s="47"/>
      <c r="LP1701" s="47"/>
      <c r="LQ1701" s="47"/>
      <c r="LR1701" s="47"/>
      <c r="LS1701" s="47"/>
      <c r="LT1701" s="47"/>
      <c r="LU1701" s="47"/>
      <c r="LV1701" s="47"/>
      <c r="LW1701" s="47"/>
      <c r="LX1701" s="47"/>
      <c r="LY1701" s="47"/>
      <c r="LZ1701" s="47"/>
      <c r="MA1701" s="47"/>
      <c r="MB1701" s="47"/>
      <c r="MC1701" s="47"/>
      <c r="MD1701" s="47"/>
      <c r="ME1701" s="47"/>
      <c r="MF1701" s="47"/>
      <c r="MG1701" s="47"/>
      <c r="MH1701" s="47"/>
      <c r="MI1701" s="47"/>
      <c r="MJ1701" s="47"/>
      <c r="MK1701" s="47"/>
      <c r="ML1701" s="47"/>
      <c r="MM1701" s="47"/>
      <c r="MN1701" s="47"/>
      <c r="MO1701" s="47"/>
      <c r="MP1701" s="47"/>
      <c r="MQ1701" s="47"/>
      <c r="MR1701" s="47"/>
      <c r="MS1701" s="47"/>
      <c r="MT1701" s="47"/>
      <c r="MU1701" s="47"/>
      <c r="MV1701" s="47"/>
      <c r="MW1701" s="47"/>
      <c r="MX1701" s="47"/>
      <c r="MY1701" s="47"/>
      <c r="MZ1701" s="47"/>
      <c r="NA1701" s="47"/>
      <c r="NB1701" s="47"/>
      <c r="NC1701" s="47"/>
      <c r="ND1701" s="47"/>
      <c r="NE1701" s="47"/>
      <c r="NF1701" s="47"/>
      <c r="NG1701" s="47"/>
      <c r="NH1701" s="47"/>
      <c r="NI1701" s="47"/>
      <c r="NJ1701" s="47"/>
      <c r="NK1701" s="47"/>
      <c r="NL1701" s="47"/>
      <c r="NM1701" s="47"/>
      <c r="NN1701" s="47"/>
      <c r="NO1701" s="47"/>
      <c r="NP1701" s="47"/>
      <c r="NQ1701" s="47"/>
      <c r="NR1701" s="47"/>
      <c r="NS1701" s="47"/>
      <c r="NT1701" s="47"/>
      <c r="NU1701" s="47"/>
      <c r="NV1701" s="47"/>
      <c r="NW1701" s="47"/>
      <c r="NX1701" s="47"/>
      <c r="NY1701" s="47"/>
      <c r="NZ1701" s="47"/>
      <c r="OA1701" s="47"/>
      <c r="OB1701" s="47"/>
      <c r="OC1701" s="47"/>
      <c r="OD1701" s="47"/>
      <c r="OE1701" s="47"/>
      <c r="OF1701" s="47"/>
      <c r="OG1701" s="47"/>
      <c r="OH1701" s="47"/>
      <c r="OI1701" s="47"/>
      <c r="OJ1701" s="47"/>
      <c r="OK1701" s="47"/>
      <c r="OL1701" s="47"/>
      <c r="OM1701" s="47"/>
      <c r="ON1701" s="47"/>
      <c r="OO1701" s="47"/>
      <c r="OP1701" s="47"/>
      <c r="OQ1701" s="47"/>
      <c r="OR1701" s="47"/>
      <c r="OS1701" s="47"/>
      <c r="OT1701" s="47"/>
      <c r="OU1701" s="47"/>
      <c r="OV1701" s="47"/>
      <c r="OW1701" s="47"/>
      <c r="OX1701" s="47"/>
      <c r="OY1701" s="47"/>
      <c r="OZ1701" s="47"/>
      <c r="PA1701" s="47"/>
      <c r="PB1701" s="47"/>
      <c r="PC1701" s="47"/>
      <c r="PD1701" s="47"/>
      <c r="PE1701" s="47"/>
      <c r="PF1701" s="47"/>
      <c r="PG1701" s="47"/>
      <c r="PH1701" s="47"/>
      <c r="PI1701" s="47"/>
      <c r="PJ1701" s="47"/>
      <c r="PK1701" s="47"/>
      <c r="PL1701" s="47"/>
      <c r="PM1701" s="47"/>
      <c r="PN1701" s="47"/>
      <c r="PO1701" s="47"/>
      <c r="PP1701" s="47"/>
      <c r="PQ1701" s="47"/>
      <c r="PR1701" s="47"/>
      <c r="PS1701" s="47"/>
      <c r="PT1701" s="47"/>
      <c r="PU1701" s="47"/>
      <c r="PV1701" s="47"/>
      <c r="PW1701" s="47"/>
      <c r="PX1701" s="47"/>
      <c r="PY1701" s="47"/>
      <c r="PZ1701" s="47"/>
      <c r="QA1701" s="47"/>
      <c r="QB1701" s="47"/>
      <c r="QC1701" s="47"/>
      <c r="QD1701" s="47"/>
      <c r="QE1701" s="47"/>
      <c r="QF1701" s="47"/>
      <c r="QG1701" s="47"/>
      <c r="QH1701" s="47"/>
      <c r="QI1701" s="47"/>
      <c r="QJ1701" s="47"/>
      <c r="QK1701" s="47"/>
      <c r="QL1701" s="47"/>
      <c r="QM1701" s="47"/>
      <c r="QN1701" s="47"/>
      <c r="QO1701" s="47"/>
      <c r="QP1701" s="47"/>
      <c r="QQ1701" s="47"/>
      <c r="QR1701" s="47"/>
      <c r="QS1701" s="47"/>
      <c r="QT1701" s="47"/>
      <c r="QU1701" s="47"/>
      <c r="QV1701" s="47"/>
      <c r="QW1701" s="47"/>
      <c r="QX1701" s="47"/>
      <c r="QY1701" s="47"/>
      <c r="QZ1701" s="47"/>
      <c r="RA1701" s="47"/>
      <c r="RB1701" s="47"/>
      <c r="RC1701" s="47"/>
      <c r="RD1701" s="47"/>
      <c r="RE1701" s="47"/>
      <c r="RF1701" s="47"/>
      <c r="RG1701" s="47"/>
      <c r="RH1701" s="47"/>
      <c r="RI1701" s="47"/>
      <c r="RJ1701" s="47"/>
      <c r="RK1701" s="47"/>
      <c r="RL1701" s="47"/>
      <c r="RM1701" s="47"/>
      <c r="RN1701" s="47"/>
      <c r="RO1701" s="47"/>
      <c r="RP1701" s="47"/>
      <c r="RQ1701" s="47"/>
      <c r="RR1701" s="47"/>
      <c r="RS1701" s="47"/>
      <c r="RT1701" s="47"/>
      <c r="RU1701" s="47"/>
      <c r="RV1701" s="47"/>
      <c r="RW1701" s="47"/>
      <c r="RX1701" s="47"/>
      <c r="RY1701" s="47"/>
      <c r="RZ1701" s="47"/>
      <c r="SA1701" s="47"/>
      <c r="SB1701" s="47"/>
      <c r="SC1701" s="47"/>
      <c r="SD1701" s="47"/>
      <c r="SE1701" s="47"/>
      <c r="SF1701" s="47"/>
      <c r="SG1701" s="47"/>
      <c r="SH1701" s="47"/>
      <c r="SI1701" s="47"/>
      <c r="SJ1701" s="47"/>
      <c r="SK1701" s="47"/>
      <c r="SL1701" s="47"/>
      <c r="SM1701" s="47"/>
      <c r="SN1701" s="47"/>
      <c r="SO1701" s="47"/>
      <c r="SP1701" s="47"/>
      <c r="SQ1701" s="47"/>
      <c r="SR1701" s="47"/>
      <c r="SS1701" s="47"/>
      <c r="ST1701" s="47"/>
      <c r="SU1701" s="47"/>
      <c r="SV1701" s="47"/>
      <c r="SW1701" s="47"/>
      <c r="SX1701" s="47"/>
      <c r="SY1701" s="47"/>
      <c r="SZ1701" s="47"/>
      <c r="TA1701" s="47"/>
      <c r="TB1701" s="47"/>
      <c r="TC1701" s="47"/>
      <c r="TD1701" s="47"/>
      <c r="TE1701" s="47"/>
      <c r="TF1701" s="47"/>
      <c r="TG1701" s="47"/>
      <c r="TH1701" s="47"/>
      <c r="TI1701" s="47"/>
      <c r="TJ1701" s="47"/>
      <c r="TK1701" s="47"/>
      <c r="TL1701" s="47"/>
      <c r="TM1701" s="47"/>
      <c r="TN1701" s="47"/>
      <c r="TO1701" s="47"/>
      <c r="TP1701" s="47"/>
      <c r="TQ1701" s="47"/>
      <c r="TR1701" s="47"/>
      <c r="TS1701" s="47"/>
      <c r="TT1701" s="47"/>
      <c r="TU1701" s="47"/>
      <c r="TV1701" s="47"/>
      <c r="TW1701" s="47"/>
      <c r="TX1701" s="47"/>
      <c r="TY1701" s="47"/>
      <c r="TZ1701" s="47"/>
      <c r="UA1701" s="47"/>
      <c r="UB1701" s="47"/>
      <c r="UC1701" s="47"/>
      <c r="UD1701" s="47"/>
      <c r="UE1701" s="47"/>
      <c r="UF1701" s="47"/>
      <c r="UG1701" s="47"/>
      <c r="UH1701" s="47"/>
      <c r="UI1701" s="47"/>
      <c r="UJ1701" s="47"/>
      <c r="UK1701" s="47"/>
      <c r="UL1701" s="47"/>
      <c r="UM1701" s="47"/>
      <c r="UN1701" s="47"/>
      <c r="UO1701" s="47"/>
      <c r="UP1701" s="47"/>
      <c r="UQ1701" s="47"/>
      <c r="UR1701" s="47"/>
      <c r="US1701" s="47"/>
      <c r="UT1701" s="47"/>
      <c r="UU1701" s="47"/>
      <c r="UV1701" s="47"/>
      <c r="UW1701" s="47"/>
      <c r="UX1701" s="47"/>
      <c r="UY1701" s="47"/>
      <c r="UZ1701" s="47"/>
      <c r="VA1701" s="47"/>
      <c r="VB1701" s="47"/>
      <c r="VC1701" s="47"/>
      <c r="VD1701" s="47"/>
      <c r="VE1701" s="47"/>
      <c r="VF1701" s="47"/>
      <c r="VG1701" s="47"/>
      <c r="VH1701" s="47"/>
      <c r="VI1701" s="47"/>
      <c r="VJ1701" s="47"/>
      <c r="VK1701" s="47"/>
      <c r="VL1701" s="47"/>
      <c r="VM1701" s="47"/>
      <c r="VN1701" s="47"/>
      <c r="VO1701" s="47"/>
      <c r="VP1701" s="47"/>
      <c r="VQ1701" s="47"/>
      <c r="VR1701" s="47"/>
      <c r="VS1701" s="47"/>
      <c r="VT1701" s="47"/>
      <c r="VU1701" s="47"/>
      <c r="VV1701" s="47"/>
      <c r="VW1701" s="47"/>
      <c r="VX1701" s="47"/>
      <c r="VY1701" s="47"/>
      <c r="VZ1701" s="47"/>
      <c r="WA1701" s="47"/>
      <c r="WB1701" s="47"/>
      <c r="WC1701" s="47"/>
      <c r="WD1701" s="47"/>
      <c r="WE1701" s="47"/>
      <c r="WF1701" s="47"/>
      <c r="WG1701" s="47"/>
      <c r="WH1701" s="47"/>
      <c r="WI1701" s="47"/>
      <c r="WJ1701" s="47"/>
      <c r="WK1701" s="47"/>
      <c r="WL1701" s="47"/>
      <c r="WM1701" s="47"/>
      <c r="WN1701" s="47"/>
      <c r="WO1701" s="47"/>
      <c r="WP1701" s="47"/>
      <c r="WQ1701" s="47"/>
      <c r="WR1701" s="47"/>
      <c r="WS1701" s="47"/>
      <c r="WT1701" s="47"/>
      <c r="WU1701" s="47"/>
      <c r="WV1701" s="47"/>
      <c r="WW1701" s="47"/>
      <c r="WX1701" s="47"/>
      <c r="WY1701" s="47"/>
      <c r="WZ1701" s="47"/>
      <c r="XA1701" s="47"/>
      <c r="XB1701" s="47"/>
      <c r="XC1701" s="47"/>
      <c r="XD1701" s="47"/>
      <c r="XE1701" s="47"/>
      <c r="XF1701" s="47"/>
      <c r="XG1701" s="47"/>
      <c r="XH1701" s="47"/>
      <c r="XI1701" s="47"/>
      <c r="XJ1701" s="47"/>
      <c r="XK1701" s="47"/>
      <c r="XL1701" s="47"/>
      <c r="XM1701" s="47"/>
      <c r="XN1701" s="47"/>
      <c r="XO1701" s="47"/>
      <c r="XP1701" s="47"/>
      <c r="XQ1701" s="47"/>
      <c r="XR1701" s="47"/>
      <c r="XS1701" s="47"/>
      <c r="XT1701" s="47"/>
      <c r="XU1701" s="47"/>
      <c r="XV1701" s="47"/>
      <c r="XW1701" s="47"/>
      <c r="XX1701" s="47"/>
      <c r="XY1701" s="47"/>
      <c r="XZ1701" s="47"/>
      <c r="YA1701" s="47"/>
      <c r="YB1701" s="47"/>
      <c r="YC1701" s="47"/>
      <c r="YD1701" s="47"/>
      <c r="YE1701" s="47"/>
      <c r="YF1701" s="47"/>
      <c r="YG1701" s="47"/>
      <c r="YH1701" s="47"/>
      <c r="YI1701" s="47"/>
      <c r="YJ1701" s="47"/>
      <c r="YK1701" s="47"/>
      <c r="YL1701" s="47"/>
      <c r="YM1701" s="47"/>
      <c r="YN1701" s="47"/>
      <c r="YO1701" s="47"/>
      <c r="YP1701" s="47"/>
      <c r="YQ1701" s="47"/>
      <c r="YR1701" s="47"/>
      <c r="YS1701" s="47"/>
      <c r="YT1701" s="47"/>
      <c r="YU1701" s="47"/>
      <c r="YV1701" s="47"/>
      <c r="YW1701" s="47"/>
      <c r="YX1701" s="47"/>
      <c r="YY1701" s="47"/>
      <c r="YZ1701" s="47"/>
      <c r="ZA1701" s="47"/>
      <c r="ZB1701" s="47"/>
      <c r="ZC1701" s="47"/>
      <c r="ZD1701" s="47"/>
      <c r="ZE1701" s="47"/>
      <c r="ZF1701" s="47"/>
      <c r="ZG1701" s="47"/>
      <c r="ZH1701" s="47"/>
      <c r="ZI1701" s="47"/>
      <c r="ZJ1701" s="47"/>
      <c r="ZK1701" s="47"/>
      <c r="ZL1701" s="47"/>
      <c r="ZM1701" s="47"/>
      <c r="ZN1701" s="47"/>
      <c r="ZO1701" s="47"/>
      <c r="ZP1701" s="47"/>
      <c r="ZQ1701" s="47"/>
      <c r="ZR1701" s="47"/>
      <c r="ZS1701" s="47"/>
      <c r="ZT1701" s="47"/>
      <c r="ZU1701" s="47"/>
      <c r="ZV1701" s="47"/>
      <c r="ZW1701" s="47"/>
      <c r="ZX1701" s="47"/>
      <c r="ZY1701" s="47"/>
      <c r="ZZ1701" s="47"/>
      <c r="AAA1701" s="47"/>
      <c r="AAB1701" s="47"/>
      <c r="AAC1701" s="47"/>
      <c r="AAD1701" s="47"/>
      <c r="AAE1701" s="47"/>
      <c r="AAF1701" s="47"/>
      <c r="AAG1701" s="47"/>
      <c r="AAH1701" s="47"/>
      <c r="AAI1701" s="47"/>
      <c r="AAJ1701" s="47"/>
      <c r="AAK1701" s="47"/>
      <c r="AAL1701" s="47"/>
      <c r="AAM1701" s="47"/>
      <c r="AAN1701" s="47"/>
      <c r="AAO1701" s="47"/>
      <c r="AAP1701" s="47"/>
      <c r="AAQ1701" s="47"/>
      <c r="AAR1701" s="47"/>
      <c r="AAS1701" s="47"/>
      <c r="AAT1701" s="47"/>
      <c r="AAU1701" s="47"/>
      <c r="AAV1701" s="47"/>
      <c r="AAW1701" s="47"/>
      <c r="AAX1701" s="47"/>
      <c r="AAY1701" s="47"/>
      <c r="AAZ1701" s="47"/>
      <c r="ABA1701" s="47"/>
      <c r="ABB1701" s="47"/>
      <c r="ABC1701" s="47"/>
      <c r="ABD1701" s="47"/>
      <c r="ABE1701" s="47"/>
      <c r="ABF1701" s="47"/>
      <c r="ABG1701" s="47"/>
      <c r="ABH1701" s="47"/>
      <c r="ABI1701" s="47"/>
      <c r="ABJ1701" s="47"/>
      <c r="ABK1701" s="47"/>
      <c r="ABL1701" s="47"/>
      <c r="ABM1701" s="47"/>
      <c r="ABN1701" s="47"/>
      <c r="ABO1701" s="47"/>
      <c r="ABP1701" s="47"/>
      <c r="ABQ1701" s="47"/>
      <c r="ABR1701" s="47"/>
      <c r="ABS1701" s="47"/>
      <c r="ABT1701" s="47"/>
      <c r="ABU1701" s="47"/>
      <c r="ABV1701" s="47"/>
      <c r="ABW1701" s="47"/>
      <c r="ABX1701" s="47"/>
      <c r="ABY1701" s="47"/>
      <c r="ABZ1701" s="47"/>
      <c r="ACA1701" s="47"/>
      <c r="ACB1701" s="47"/>
      <c r="ACC1701" s="47"/>
      <c r="ACD1701" s="47"/>
      <c r="ACE1701" s="47"/>
      <c r="ACF1701" s="47"/>
      <c r="ACG1701" s="47"/>
      <c r="ACH1701" s="47"/>
      <c r="ACI1701" s="47"/>
      <c r="ACJ1701" s="47"/>
      <c r="ACK1701" s="47"/>
      <c r="ACL1701" s="47"/>
      <c r="ACM1701" s="47"/>
      <c r="ACN1701" s="47"/>
      <c r="ACO1701" s="47"/>
      <c r="ACP1701" s="47"/>
      <c r="ACQ1701" s="47"/>
      <c r="ACR1701" s="47"/>
      <c r="ACS1701" s="47"/>
      <c r="ACT1701" s="47"/>
      <c r="ACU1701" s="47"/>
      <c r="ACV1701" s="47"/>
      <c r="ACW1701" s="47"/>
      <c r="ACX1701" s="47"/>
      <c r="ACY1701" s="47"/>
      <c r="ACZ1701" s="47"/>
      <c r="ADA1701" s="47"/>
      <c r="ADB1701" s="47"/>
      <c r="ADC1701" s="47"/>
      <c r="ADD1701" s="47"/>
      <c r="ADE1701" s="47"/>
      <c r="ADF1701" s="47"/>
      <c r="ADG1701" s="47"/>
      <c r="ADH1701" s="47"/>
      <c r="ADI1701" s="47"/>
      <c r="ADJ1701" s="47"/>
      <c r="ADK1701" s="47"/>
      <c r="ADL1701" s="47"/>
      <c r="ADM1701" s="47"/>
      <c r="ADN1701" s="47"/>
      <c r="ADO1701" s="47"/>
      <c r="ADP1701" s="47"/>
      <c r="ADQ1701" s="47"/>
      <c r="ADR1701" s="47"/>
      <c r="ADS1701" s="47"/>
      <c r="ADT1701" s="47"/>
      <c r="ADU1701" s="47"/>
      <c r="ADV1701" s="47"/>
      <c r="ADW1701" s="47"/>
      <c r="ADX1701" s="47"/>
      <c r="ADY1701" s="47"/>
      <c r="ADZ1701" s="47"/>
      <c r="AEA1701" s="47"/>
      <c r="AEB1701" s="47"/>
      <c r="AEC1701" s="47"/>
      <c r="AED1701" s="47"/>
      <c r="AEE1701" s="47"/>
      <c r="AEF1701" s="47"/>
      <c r="AEG1701" s="47"/>
      <c r="AEH1701" s="47"/>
      <c r="AEI1701" s="47"/>
      <c r="AEJ1701" s="47"/>
      <c r="AEK1701" s="47"/>
      <c r="AEL1701" s="47"/>
      <c r="AEM1701" s="47"/>
      <c r="AEN1701" s="47"/>
      <c r="AEO1701" s="47"/>
      <c r="AEP1701" s="47"/>
      <c r="AEQ1701" s="47"/>
      <c r="AER1701" s="47"/>
      <c r="AES1701" s="47"/>
      <c r="AET1701" s="47"/>
      <c r="AEU1701" s="47"/>
      <c r="AEV1701" s="47"/>
      <c r="AEW1701" s="47"/>
      <c r="AEX1701" s="47"/>
      <c r="AEY1701" s="47"/>
      <c r="AEZ1701" s="47"/>
      <c r="AFA1701" s="47"/>
      <c r="AFB1701" s="47"/>
      <c r="AFC1701" s="47"/>
      <c r="AFD1701" s="47"/>
      <c r="AFE1701" s="47"/>
      <c r="AFF1701" s="47"/>
      <c r="AFG1701" s="47"/>
      <c r="AFH1701" s="47"/>
      <c r="AFI1701" s="47"/>
      <c r="AFJ1701" s="47"/>
      <c r="AFK1701" s="47"/>
      <c r="AFL1701" s="47"/>
      <c r="AFM1701" s="47"/>
      <c r="AFN1701" s="47"/>
      <c r="AFO1701" s="47"/>
      <c r="AFP1701" s="47"/>
      <c r="AFQ1701" s="47"/>
      <c r="AFR1701" s="47"/>
      <c r="AFS1701" s="47"/>
      <c r="AFT1701" s="47"/>
      <c r="AFU1701" s="47"/>
      <c r="AFV1701" s="47"/>
      <c r="AFW1701" s="47"/>
      <c r="AFX1701" s="47"/>
      <c r="AFY1701" s="47"/>
      <c r="AFZ1701" s="47"/>
      <c r="AGA1701" s="47"/>
      <c r="AGB1701" s="47"/>
      <c r="AGC1701" s="47"/>
      <c r="AGD1701" s="47"/>
      <c r="AGE1701" s="47"/>
      <c r="AGF1701" s="47"/>
      <c r="AGG1701" s="47"/>
      <c r="AGH1701" s="47"/>
      <c r="AGI1701" s="47"/>
      <c r="AGJ1701" s="47"/>
      <c r="AGK1701" s="47"/>
      <c r="AGL1701" s="47"/>
      <c r="AGM1701" s="47"/>
      <c r="AGN1701" s="47"/>
      <c r="AGO1701" s="47"/>
      <c r="AGP1701" s="47"/>
      <c r="AGQ1701" s="47"/>
      <c r="AGR1701" s="47"/>
      <c r="AGS1701" s="47"/>
      <c r="AGT1701" s="47"/>
      <c r="AGU1701" s="47"/>
      <c r="AGV1701" s="47"/>
      <c r="AGW1701" s="47"/>
      <c r="AGX1701" s="47"/>
      <c r="AGY1701" s="47"/>
      <c r="AGZ1701" s="47"/>
      <c r="AHA1701" s="47"/>
      <c r="AHB1701" s="47"/>
      <c r="AHC1701" s="47"/>
      <c r="AHD1701" s="47"/>
      <c r="AHE1701" s="47"/>
      <c r="AHF1701" s="47"/>
      <c r="AHG1701" s="47"/>
      <c r="AHH1701" s="47"/>
      <c r="AHI1701" s="47"/>
      <c r="AHJ1701" s="47"/>
      <c r="AHK1701" s="47"/>
      <c r="AHL1701" s="47"/>
      <c r="AHM1701" s="47"/>
      <c r="AHN1701" s="47"/>
      <c r="AHO1701" s="47"/>
      <c r="AHP1701" s="47"/>
      <c r="AHQ1701" s="47"/>
      <c r="AHR1701" s="47"/>
      <c r="AHS1701" s="47"/>
      <c r="AHT1701" s="47"/>
      <c r="AHU1701" s="47"/>
      <c r="AHV1701" s="47"/>
      <c r="AHW1701" s="47"/>
      <c r="AHX1701" s="47"/>
      <c r="AHY1701" s="47"/>
      <c r="AHZ1701" s="47"/>
      <c r="AIA1701" s="47"/>
      <c r="AIB1701" s="47"/>
      <c r="AIC1701" s="47"/>
      <c r="AID1701" s="47"/>
      <c r="AIE1701" s="47"/>
      <c r="AIF1701" s="47"/>
      <c r="AIG1701" s="47"/>
      <c r="AIH1701" s="47"/>
      <c r="AII1701" s="47"/>
      <c r="AIJ1701" s="47"/>
      <c r="AIK1701" s="47"/>
      <c r="AIL1701" s="47"/>
      <c r="AIM1701" s="47"/>
      <c r="AIN1701" s="47"/>
      <c r="AIO1701" s="47"/>
      <c r="AIP1701" s="47"/>
      <c r="AIQ1701" s="47"/>
      <c r="AIR1701" s="47"/>
      <c r="AIS1701" s="47"/>
      <c r="AIT1701" s="47"/>
      <c r="AIU1701" s="47"/>
      <c r="AIV1701" s="47"/>
      <c r="AIW1701" s="47"/>
      <c r="AIX1701" s="47"/>
      <c r="AIY1701" s="47"/>
      <c r="AIZ1701" s="47"/>
      <c r="AJA1701" s="47"/>
      <c r="AJB1701" s="47"/>
      <c r="AJC1701" s="47"/>
      <c r="AJD1701" s="47"/>
      <c r="AJE1701" s="47"/>
      <c r="AJF1701" s="47"/>
      <c r="AJG1701" s="47"/>
      <c r="AJH1701" s="47"/>
      <c r="AJI1701" s="47"/>
      <c r="AJJ1701" s="47"/>
      <c r="AJK1701" s="47"/>
      <c r="AJL1701" s="47"/>
      <c r="AJM1701" s="47"/>
      <c r="AJN1701" s="47"/>
      <c r="AJO1701" s="47"/>
      <c r="AJP1701" s="47"/>
      <c r="AJQ1701" s="47"/>
      <c r="AJR1701" s="47"/>
      <c r="AJS1701" s="47"/>
      <c r="AJT1701" s="47"/>
      <c r="AJU1701" s="47"/>
      <c r="AJV1701" s="47"/>
      <c r="AJW1701" s="47"/>
      <c r="AJX1701" s="47"/>
      <c r="AJY1701" s="47"/>
      <c r="AJZ1701" s="47"/>
      <c r="AKA1701" s="47"/>
      <c r="AKB1701" s="47"/>
      <c r="AKC1701" s="47"/>
      <c r="AKD1701" s="47"/>
      <c r="AKE1701" s="47"/>
      <c r="AKF1701" s="47"/>
      <c r="AKG1701" s="47"/>
      <c r="AKH1701" s="47"/>
      <c r="AKI1701" s="47"/>
      <c r="AKJ1701" s="47"/>
      <c r="AKK1701" s="47"/>
      <c r="AKL1701" s="47"/>
      <c r="AKM1701" s="47"/>
      <c r="AKN1701" s="47"/>
      <c r="AKO1701" s="47"/>
      <c r="AKP1701" s="47"/>
      <c r="AKQ1701" s="47"/>
      <c r="AKR1701" s="47"/>
      <c r="AKS1701" s="47"/>
      <c r="AKT1701" s="47"/>
      <c r="AKU1701" s="47"/>
      <c r="AKV1701" s="47"/>
      <c r="AKW1701" s="47"/>
      <c r="AKX1701" s="47"/>
      <c r="AKY1701" s="47"/>
      <c r="AKZ1701" s="47"/>
      <c r="ALA1701" s="47"/>
      <c r="ALB1701" s="47"/>
      <c r="ALC1701" s="47"/>
      <c r="ALD1701" s="47"/>
      <c r="ALE1701" s="47"/>
      <c r="ALF1701" s="47"/>
      <c r="ALG1701" s="47"/>
      <c r="ALH1701" s="47"/>
      <c r="ALI1701" s="47"/>
      <c r="ALJ1701" s="47"/>
      <c r="ALK1701" s="47"/>
      <c r="ALL1701" s="47"/>
      <c r="ALM1701" s="47"/>
      <c r="ALN1701" s="47"/>
      <c r="ALO1701" s="47"/>
      <c r="ALP1701" s="47"/>
      <c r="ALQ1701" s="47"/>
      <c r="ALR1701" s="47"/>
      <c r="ALS1701" s="47"/>
      <c r="ALT1701" s="47"/>
      <c r="ALU1701" s="47"/>
      <c r="ALV1701" s="47"/>
      <c r="ALW1701" s="47"/>
      <c r="ALX1701" s="47"/>
      <c r="ALY1701" s="47"/>
      <c r="ALZ1701" s="47"/>
      <c r="AMA1701" s="47"/>
      <c r="AMB1701" s="47"/>
      <c r="AMC1701" s="47"/>
      <c r="AMD1701" s="47"/>
      <c r="AME1701" s="47"/>
      <c r="AMF1701" s="47"/>
      <c r="AMG1701" s="47"/>
      <c r="AMH1701" s="47"/>
      <c r="AMI1701" s="47"/>
      <c r="AMJ1701" s="47"/>
      <c r="AMK1701" s="47"/>
      <c r="AML1701" s="47"/>
      <c r="AMM1701" s="47"/>
      <c r="AMN1701" s="47"/>
      <c r="AMO1701" s="47"/>
      <c r="AMP1701" s="47"/>
      <c r="AMQ1701" s="47"/>
      <c r="AMR1701" s="47"/>
      <c r="AMS1701" s="47"/>
      <c r="AMT1701" s="47"/>
      <c r="AMU1701" s="47"/>
      <c r="AMV1701" s="47"/>
      <c r="AMW1701" s="47"/>
      <c r="AMX1701" s="47"/>
      <c r="AMY1701" s="47"/>
      <c r="AMZ1701" s="47"/>
      <c r="ANA1701" s="47"/>
      <c r="ANB1701" s="47"/>
      <c r="ANC1701" s="47"/>
      <c r="AND1701" s="47"/>
      <c r="ANE1701" s="47"/>
      <c r="ANF1701" s="47"/>
      <c r="ANG1701" s="47"/>
      <c r="ANH1701" s="47"/>
      <c r="ANI1701" s="47"/>
      <c r="ANJ1701" s="47"/>
      <c r="ANK1701" s="47"/>
      <c r="ANL1701" s="47"/>
      <c r="ANM1701" s="47"/>
      <c r="ANN1701" s="47"/>
      <c r="ANO1701" s="47"/>
      <c r="ANP1701" s="47"/>
      <c r="ANQ1701" s="47"/>
      <c r="ANR1701" s="47"/>
      <c r="ANS1701" s="47"/>
      <c r="ANT1701" s="47"/>
      <c r="ANU1701" s="47"/>
      <c r="ANV1701" s="47"/>
      <c r="ANW1701" s="47"/>
      <c r="ANX1701" s="47"/>
      <c r="ANY1701" s="47"/>
      <c r="ANZ1701" s="47"/>
      <c r="AOA1701" s="47"/>
      <c r="AOB1701" s="47"/>
      <c r="AOC1701" s="47"/>
      <c r="AOD1701" s="47"/>
      <c r="AOE1701" s="47"/>
      <c r="AOF1701" s="47"/>
      <c r="AOG1701" s="47"/>
      <c r="AOH1701" s="47"/>
      <c r="AOI1701" s="47"/>
      <c r="AOJ1701" s="47"/>
      <c r="AOK1701" s="47"/>
      <c r="AOL1701" s="47"/>
      <c r="AOM1701" s="47"/>
      <c r="AON1701" s="47"/>
      <c r="AOO1701" s="47"/>
      <c r="AOP1701" s="47"/>
      <c r="AOQ1701" s="47"/>
      <c r="AOR1701" s="47"/>
      <c r="AOS1701" s="47"/>
      <c r="AOT1701" s="47"/>
      <c r="AOU1701" s="47"/>
      <c r="AOV1701" s="47"/>
      <c r="AOW1701" s="47"/>
      <c r="AOX1701" s="47"/>
      <c r="AOY1701" s="47"/>
      <c r="AOZ1701" s="47"/>
      <c r="APA1701" s="47"/>
      <c r="APB1701" s="47"/>
      <c r="APC1701" s="47"/>
      <c r="APD1701" s="47"/>
      <c r="APE1701" s="47"/>
      <c r="APF1701" s="47"/>
      <c r="APG1701" s="47"/>
      <c r="APH1701" s="47"/>
      <c r="API1701" s="47"/>
      <c r="APJ1701" s="47"/>
      <c r="APK1701" s="47"/>
      <c r="APL1701" s="47"/>
      <c r="APM1701" s="47"/>
      <c r="APN1701" s="47"/>
      <c r="APO1701" s="47"/>
      <c r="APP1701" s="47"/>
      <c r="APQ1701" s="47"/>
      <c r="APR1701" s="47"/>
      <c r="APS1701" s="47"/>
      <c r="APT1701" s="47"/>
      <c r="APU1701" s="47"/>
      <c r="APV1701" s="47"/>
      <c r="APW1701" s="47"/>
      <c r="APX1701" s="47"/>
      <c r="APY1701" s="47"/>
      <c r="APZ1701" s="47"/>
      <c r="AQA1701" s="47"/>
      <c r="AQB1701" s="47"/>
      <c r="AQC1701" s="47"/>
      <c r="AQD1701" s="47"/>
      <c r="AQE1701" s="47"/>
      <c r="AQF1701" s="47"/>
      <c r="AQG1701" s="47"/>
      <c r="AQH1701" s="47"/>
      <c r="AQI1701" s="47"/>
      <c r="AQJ1701" s="47"/>
      <c r="AQK1701" s="47"/>
      <c r="AQL1701" s="47"/>
      <c r="AQM1701" s="47"/>
      <c r="AQN1701" s="47"/>
      <c r="AQO1701" s="47"/>
      <c r="AQP1701" s="47"/>
      <c r="AQQ1701" s="47"/>
      <c r="AQR1701" s="47"/>
      <c r="AQS1701" s="47"/>
      <c r="AQT1701" s="47"/>
      <c r="AQU1701" s="47"/>
      <c r="AQV1701" s="47"/>
      <c r="AQW1701" s="47"/>
      <c r="AQX1701" s="47"/>
      <c r="AQY1701" s="47"/>
      <c r="AQZ1701" s="47"/>
      <c r="ARA1701" s="47"/>
      <c r="ARB1701" s="47"/>
      <c r="ARC1701" s="47"/>
      <c r="ARD1701" s="47"/>
      <c r="ARE1701" s="47"/>
      <c r="ARF1701" s="47"/>
      <c r="ARG1701" s="47"/>
      <c r="ARH1701" s="47"/>
      <c r="ARI1701" s="47"/>
      <c r="ARJ1701" s="47"/>
      <c r="ARK1701" s="47"/>
      <c r="ARL1701" s="47"/>
      <c r="ARM1701" s="47"/>
      <c r="ARN1701" s="47"/>
      <c r="ARO1701" s="47"/>
      <c r="ARP1701" s="47"/>
      <c r="ARQ1701" s="47"/>
      <c r="ARR1701" s="47"/>
      <c r="ARS1701" s="47"/>
      <c r="ART1701" s="47"/>
      <c r="ARU1701" s="47"/>
      <c r="ARV1701" s="47"/>
      <c r="ARW1701" s="47"/>
      <c r="ARX1701" s="47"/>
      <c r="ARY1701" s="47"/>
      <c r="ARZ1701" s="47"/>
      <c r="ASA1701" s="47"/>
      <c r="ASB1701" s="47"/>
      <c r="ASC1701" s="47"/>
      <c r="ASD1701" s="47"/>
      <c r="ASE1701" s="47"/>
      <c r="ASF1701" s="47"/>
      <c r="ASG1701" s="47"/>
      <c r="ASH1701" s="47"/>
      <c r="ASI1701" s="47"/>
      <c r="ASJ1701" s="47"/>
      <c r="ASK1701" s="47"/>
      <c r="ASL1701" s="47"/>
      <c r="ASM1701" s="47"/>
      <c r="ASN1701" s="47"/>
      <c r="ASO1701" s="47"/>
      <c r="ASP1701" s="47"/>
      <c r="ASQ1701" s="47"/>
      <c r="ASR1701" s="47"/>
      <c r="ASS1701" s="47"/>
      <c r="AST1701" s="47"/>
      <c r="ASU1701" s="47"/>
      <c r="ASV1701" s="47"/>
      <c r="ASW1701" s="47"/>
      <c r="ASX1701" s="47"/>
      <c r="ASY1701" s="47"/>
      <c r="ASZ1701" s="47"/>
      <c r="ATA1701" s="47"/>
      <c r="ATB1701" s="47"/>
      <c r="ATC1701" s="47"/>
      <c r="ATD1701" s="47"/>
      <c r="ATE1701" s="47"/>
      <c r="ATF1701" s="47"/>
      <c r="ATG1701" s="47"/>
      <c r="ATH1701" s="47"/>
      <c r="ATI1701" s="47"/>
      <c r="ATJ1701" s="47"/>
      <c r="ATK1701" s="47"/>
      <c r="ATL1701" s="47"/>
      <c r="ATM1701" s="47"/>
      <c r="ATN1701" s="47"/>
      <c r="ATO1701" s="47"/>
      <c r="ATP1701" s="47"/>
      <c r="ATQ1701" s="47"/>
      <c r="ATR1701" s="47"/>
      <c r="ATS1701" s="47"/>
      <c r="ATT1701" s="47"/>
      <c r="ATU1701" s="47"/>
      <c r="ATV1701" s="47"/>
      <c r="ATW1701" s="47"/>
      <c r="ATX1701" s="47"/>
      <c r="ATY1701" s="47"/>
      <c r="ATZ1701" s="47"/>
      <c r="AUA1701" s="47"/>
      <c r="AUB1701" s="47"/>
      <c r="AUC1701" s="47"/>
      <c r="AUD1701" s="47"/>
      <c r="AUE1701" s="47"/>
      <c r="AUF1701" s="47"/>
      <c r="AUG1701" s="47"/>
      <c r="AUH1701" s="47"/>
      <c r="AUI1701" s="47"/>
      <c r="AUJ1701" s="47"/>
      <c r="AUK1701" s="47"/>
      <c r="AUL1701" s="47"/>
      <c r="AUM1701" s="47"/>
      <c r="AUN1701" s="47"/>
      <c r="AUO1701" s="47"/>
      <c r="AUP1701" s="47"/>
      <c r="AUQ1701" s="47"/>
      <c r="AUR1701" s="47"/>
      <c r="AUS1701" s="47"/>
      <c r="AUT1701" s="47"/>
      <c r="AUU1701" s="47"/>
      <c r="AUV1701" s="47"/>
      <c r="AUW1701" s="47"/>
      <c r="AUX1701" s="47"/>
      <c r="AUY1701" s="47"/>
      <c r="AUZ1701" s="47"/>
      <c r="AVA1701" s="47"/>
      <c r="AVB1701" s="47"/>
      <c r="AVC1701" s="47"/>
      <c r="AVD1701" s="47"/>
      <c r="AVE1701" s="47"/>
      <c r="AVF1701" s="47"/>
      <c r="AVG1701" s="47"/>
      <c r="AVH1701" s="47"/>
      <c r="AVI1701" s="47"/>
      <c r="AVJ1701" s="47"/>
      <c r="AVK1701" s="47"/>
      <c r="AVL1701" s="47"/>
      <c r="AVM1701" s="47"/>
      <c r="AVN1701" s="47"/>
      <c r="AVO1701" s="47"/>
      <c r="AVP1701" s="47"/>
      <c r="AVQ1701" s="47"/>
      <c r="AVR1701" s="47"/>
      <c r="AVS1701" s="47"/>
      <c r="AVT1701" s="47"/>
      <c r="AVU1701" s="47"/>
      <c r="AVV1701" s="47"/>
      <c r="AVW1701" s="47"/>
      <c r="AVX1701" s="47"/>
      <c r="AVY1701" s="47"/>
      <c r="AVZ1701" s="47"/>
      <c r="AWA1701" s="47"/>
      <c r="AWB1701" s="47"/>
      <c r="AWC1701" s="47"/>
      <c r="AWD1701" s="47"/>
      <c r="AWE1701" s="47"/>
      <c r="AWF1701" s="47"/>
      <c r="AWG1701" s="47"/>
      <c r="AWH1701" s="47"/>
      <c r="AWI1701" s="47"/>
      <c r="AWJ1701" s="47"/>
      <c r="AWK1701" s="47"/>
      <c r="AWL1701" s="47"/>
      <c r="AWM1701" s="47"/>
      <c r="AWN1701" s="47"/>
      <c r="AWO1701" s="47"/>
      <c r="AWP1701" s="47"/>
      <c r="AWQ1701" s="47"/>
      <c r="AWR1701" s="47"/>
      <c r="AWS1701" s="47"/>
      <c r="AWT1701" s="47"/>
      <c r="AWU1701" s="47"/>
      <c r="AWV1701" s="47"/>
      <c r="AWW1701" s="47"/>
      <c r="AWX1701" s="47"/>
      <c r="AWY1701" s="47"/>
      <c r="AWZ1701" s="47"/>
      <c r="AXA1701" s="47"/>
      <c r="AXB1701" s="47"/>
      <c r="AXC1701" s="47"/>
      <c r="AXD1701" s="47"/>
      <c r="AXE1701" s="47"/>
      <c r="AXF1701" s="47"/>
      <c r="AXG1701" s="47"/>
      <c r="AXH1701" s="47"/>
      <c r="AXI1701" s="47"/>
      <c r="AXJ1701" s="47"/>
      <c r="AXK1701" s="47"/>
      <c r="AXL1701" s="47"/>
      <c r="AXM1701" s="47"/>
      <c r="AXN1701" s="47"/>
      <c r="AXO1701" s="47"/>
      <c r="AXP1701" s="47"/>
      <c r="AXQ1701" s="47"/>
      <c r="AXR1701" s="47"/>
      <c r="AXS1701" s="47"/>
      <c r="AXT1701" s="47"/>
      <c r="AXU1701" s="47"/>
      <c r="AXV1701" s="47"/>
      <c r="AXW1701" s="47"/>
      <c r="AXX1701" s="47"/>
      <c r="AXY1701" s="47"/>
      <c r="AXZ1701" s="47"/>
      <c r="AYA1701" s="47"/>
      <c r="AYB1701" s="47"/>
      <c r="AYC1701" s="47"/>
      <c r="AYD1701" s="47"/>
      <c r="AYE1701" s="47"/>
      <c r="AYF1701" s="47"/>
      <c r="AYG1701" s="47"/>
      <c r="AYH1701" s="47"/>
      <c r="AYI1701" s="47"/>
      <c r="AYJ1701" s="47"/>
      <c r="AYK1701" s="47"/>
      <c r="AYL1701" s="47"/>
      <c r="AYM1701" s="47"/>
      <c r="AYN1701" s="47"/>
      <c r="AYO1701" s="47"/>
      <c r="AYP1701" s="47"/>
      <c r="AYQ1701" s="47"/>
      <c r="AYR1701" s="47"/>
      <c r="AYS1701" s="47"/>
      <c r="AYT1701" s="47"/>
      <c r="AYU1701" s="47"/>
      <c r="AYV1701" s="47"/>
      <c r="AYW1701" s="47"/>
      <c r="AYX1701" s="47"/>
      <c r="AYY1701" s="47"/>
      <c r="AYZ1701" s="47"/>
      <c r="AZA1701" s="47"/>
      <c r="AZB1701" s="47"/>
      <c r="AZC1701" s="47"/>
      <c r="AZD1701" s="47"/>
      <c r="AZE1701" s="47"/>
      <c r="AZF1701" s="47"/>
      <c r="AZG1701" s="47"/>
      <c r="AZH1701" s="47"/>
      <c r="AZI1701" s="47"/>
      <c r="AZJ1701" s="47"/>
      <c r="AZK1701" s="47"/>
      <c r="AZL1701" s="47"/>
      <c r="AZM1701" s="47"/>
      <c r="AZN1701" s="47"/>
      <c r="AZO1701" s="47"/>
      <c r="AZP1701" s="47"/>
      <c r="AZQ1701" s="47"/>
      <c r="AZR1701" s="47"/>
      <c r="AZS1701" s="47"/>
      <c r="AZT1701" s="47"/>
      <c r="AZU1701" s="47"/>
      <c r="AZV1701" s="47"/>
      <c r="AZW1701" s="47"/>
      <c r="AZX1701" s="47"/>
      <c r="AZY1701" s="47"/>
      <c r="AZZ1701" s="47"/>
      <c r="BAA1701" s="47"/>
      <c r="BAB1701" s="47"/>
      <c r="BAC1701" s="47"/>
      <c r="BAD1701" s="47"/>
      <c r="BAE1701" s="47"/>
      <c r="BAF1701" s="47"/>
      <c r="BAG1701" s="47"/>
      <c r="BAH1701" s="47"/>
      <c r="BAI1701" s="47"/>
      <c r="BAJ1701" s="47"/>
      <c r="BAK1701" s="47"/>
      <c r="BAL1701" s="47"/>
      <c r="BAM1701" s="47"/>
      <c r="BAN1701" s="47"/>
      <c r="BAO1701" s="47"/>
      <c r="BAP1701" s="47"/>
      <c r="BAQ1701" s="47"/>
      <c r="BAR1701" s="47"/>
      <c r="BAS1701" s="47"/>
      <c r="BAT1701" s="47"/>
      <c r="BAU1701" s="47"/>
      <c r="BAV1701" s="47"/>
      <c r="BAW1701" s="47"/>
      <c r="BAX1701" s="47"/>
      <c r="BAY1701" s="47"/>
      <c r="BAZ1701" s="47"/>
      <c r="BBA1701" s="47"/>
      <c r="BBB1701" s="47"/>
      <c r="BBC1701" s="47"/>
      <c r="BBD1701" s="47"/>
      <c r="BBE1701" s="47"/>
      <c r="BBF1701" s="47"/>
      <c r="BBG1701" s="47"/>
      <c r="BBH1701" s="47"/>
      <c r="BBI1701" s="47"/>
      <c r="BBJ1701" s="47"/>
      <c r="BBK1701" s="47"/>
      <c r="BBL1701" s="47"/>
      <c r="BBM1701" s="47"/>
      <c r="BBN1701" s="47"/>
      <c r="BBO1701" s="47"/>
      <c r="BBP1701" s="47"/>
      <c r="BBQ1701" s="47"/>
      <c r="BBR1701" s="47"/>
      <c r="BBS1701" s="47"/>
      <c r="BBT1701" s="47"/>
      <c r="BBU1701" s="47"/>
      <c r="BBV1701" s="47"/>
      <c r="BBW1701" s="47"/>
      <c r="BBX1701" s="47"/>
      <c r="BBY1701" s="47"/>
      <c r="BBZ1701" s="47"/>
      <c r="BCA1701" s="47"/>
      <c r="BCB1701" s="47"/>
      <c r="BCC1701" s="47"/>
      <c r="BCD1701" s="47"/>
      <c r="BCE1701" s="47"/>
      <c r="BCF1701" s="47"/>
      <c r="BCG1701" s="47"/>
      <c r="BCH1701" s="47"/>
      <c r="BCI1701" s="47"/>
      <c r="BCJ1701" s="47"/>
      <c r="BCK1701" s="47"/>
      <c r="BCL1701" s="47"/>
      <c r="BCM1701" s="47"/>
      <c r="BCN1701" s="47"/>
      <c r="BCO1701" s="47"/>
      <c r="BCP1701" s="47"/>
      <c r="BCQ1701" s="47"/>
      <c r="BCR1701" s="47"/>
      <c r="BCS1701" s="47"/>
      <c r="BCT1701" s="47"/>
      <c r="BCU1701" s="47"/>
      <c r="BCV1701" s="47"/>
      <c r="BCW1701" s="47"/>
      <c r="BCX1701" s="47"/>
      <c r="BCY1701" s="47"/>
      <c r="BCZ1701" s="47"/>
      <c r="BDA1701" s="47"/>
      <c r="BDB1701" s="47"/>
      <c r="BDC1701" s="47"/>
      <c r="BDD1701" s="47"/>
      <c r="BDE1701" s="47"/>
      <c r="BDF1701" s="47"/>
      <c r="BDG1701" s="47"/>
      <c r="BDH1701" s="47"/>
      <c r="BDI1701" s="47"/>
      <c r="BDJ1701" s="47"/>
      <c r="BDK1701" s="47"/>
      <c r="BDL1701" s="47"/>
      <c r="BDM1701" s="47"/>
      <c r="BDN1701" s="47"/>
      <c r="BDO1701" s="47"/>
      <c r="BDP1701" s="47"/>
      <c r="BDQ1701" s="47"/>
      <c r="BDR1701" s="47"/>
      <c r="BDS1701" s="47"/>
      <c r="BDT1701" s="47"/>
      <c r="BDU1701" s="47"/>
      <c r="BDV1701" s="47"/>
      <c r="BDW1701" s="47"/>
      <c r="BDX1701" s="47"/>
      <c r="BDY1701" s="47"/>
      <c r="BDZ1701" s="47"/>
      <c r="BEA1701" s="47"/>
      <c r="BEB1701" s="47"/>
      <c r="BEC1701" s="47"/>
      <c r="BED1701" s="47"/>
      <c r="BEE1701" s="47"/>
      <c r="BEF1701" s="47"/>
      <c r="BEG1701" s="47"/>
      <c r="BEH1701" s="47"/>
      <c r="BEI1701" s="47"/>
      <c r="BEJ1701" s="47"/>
      <c r="BEK1701" s="47"/>
      <c r="BEL1701" s="47"/>
      <c r="BEM1701" s="47"/>
      <c r="BEN1701" s="47"/>
      <c r="BEO1701" s="47"/>
      <c r="BEP1701" s="47"/>
      <c r="BEQ1701" s="47"/>
      <c r="BER1701" s="47"/>
      <c r="BES1701" s="47"/>
      <c r="BET1701" s="47"/>
      <c r="BEU1701" s="47"/>
      <c r="BEV1701" s="47"/>
      <c r="BEW1701" s="47"/>
      <c r="BEX1701" s="47"/>
      <c r="BEY1701" s="47"/>
      <c r="BEZ1701" s="47"/>
      <c r="BFA1701" s="47"/>
      <c r="BFB1701" s="47"/>
      <c r="BFC1701" s="47"/>
      <c r="BFD1701" s="47"/>
      <c r="BFE1701" s="47"/>
      <c r="BFF1701" s="47"/>
      <c r="BFG1701" s="47"/>
      <c r="BFH1701" s="47"/>
      <c r="BFI1701" s="47"/>
      <c r="BFJ1701" s="47"/>
      <c r="BFK1701" s="47"/>
      <c r="BFL1701" s="47"/>
      <c r="BFM1701" s="47"/>
      <c r="BFN1701" s="47"/>
      <c r="BFO1701" s="47"/>
      <c r="BFP1701" s="47"/>
      <c r="BFQ1701" s="47"/>
      <c r="BFR1701" s="47"/>
      <c r="BFS1701" s="47"/>
      <c r="BFT1701" s="47"/>
      <c r="BFU1701" s="47"/>
      <c r="BFV1701" s="47"/>
      <c r="BFW1701" s="47"/>
      <c r="BFX1701" s="47"/>
      <c r="BFY1701" s="47"/>
      <c r="BFZ1701" s="47"/>
      <c r="BGA1701" s="47"/>
      <c r="BGB1701" s="47"/>
      <c r="BGC1701" s="47"/>
      <c r="BGD1701" s="47"/>
      <c r="BGE1701" s="47"/>
      <c r="BGF1701" s="47"/>
      <c r="BGG1701" s="47"/>
      <c r="BGH1701" s="47"/>
      <c r="BGI1701" s="47"/>
      <c r="BGJ1701" s="47"/>
      <c r="BGK1701" s="47"/>
      <c r="BGL1701" s="47"/>
      <c r="BGM1701" s="47"/>
      <c r="BGN1701" s="47"/>
      <c r="BGO1701" s="47"/>
      <c r="BGP1701" s="47"/>
      <c r="BGQ1701" s="47"/>
      <c r="BGR1701" s="47"/>
      <c r="BGS1701" s="47"/>
      <c r="BGT1701" s="47"/>
      <c r="BGU1701" s="47"/>
      <c r="BGV1701" s="47"/>
      <c r="BGW1701" s="47"/>
      <c r="BGX1701" s="47"/>
      <c r="BGY1701" s="47"/>
      <c r="BGZ1701" s="47"/>
      <c r="BHA1701" s="47"/>
      <c r="BHB1701" s="47"/>
      <c r="BHC1701" s="47"/>
      <c r="BHD1701" s="47"/>
      <c r="BHE1701" s="47"/>
      <c r="BHF1701" s="47"/>
      <c r="BHG1701" s="47"/>
      <c r="BHH1701" s="47"/>
      <c r="BHI1701" s="47"/>
      <c r="BHJ1701" s="47"/>
      <c r="BHK1701" s="47"/>
      <c r="BHL1701" s="47"/>
      <c r="BHM1701" s="47"/>
      <c r="BHN1701" s="47"/>
      <c r="BHO1701" s="47"/>
      <c r="BHP1701" s="47"/>
      <c r="BHQ1701" s="47"/>
      <c r="BHR1701" s="47"/>
      <c r="BHS1701" s="47"/>
      <c r="BHT1701" s="47"/>
      <c r="BHU1701" s="47"/>
      <c r="BHV1701" s="47"/>
      <c r="BHW1701" s="47"/>
      <c r="BHX1701" s="47"/>
      <c r="BHY1701" s="47"/>
      <c r="BHZ1701" s="47"/>
      <c r="BIA1701" s="47"/>
      <c r="BIB1701" s="47"/>
      <c r="BIC1701" s="47"/>
      <c r="BID1701" s="47"/>
      <c r="BIE1701" s="47"/>
      <c r="BIF1701" s="47"/>
      <c r="BIG1701" s="47"/>
      <c r="BIH1701" s="47"/>
      <c r="BII1701" s="47"/>
      <c r="BIJ1701" s="47"/>
      <c r="BIK1701" s="47"/>
      <c r="BIL1701" s="47"/>
      <c r="BIM1701" s="47"/>
      <c r="BIN1701" s="47"/>
      <c r="BIO1701" s="47"/>
      <c r="BIP1701" s="47"/>
      <c r="BIQ1701" s="47"/>
      <c r="BIR1701" s="47"/>
      <c r="BIS1701" s="47"/>
      <c r="BIT1701" s="47"/>
      <c r="BIU1701" s="47"/>
      <c r="BIV1701" s="47"/>
      <c r="BIW1701" s="47"/>
      <c r="BIX1701" s="47"/>
      <c r="BIY1701" s="47"/>
      <c r="BIZ1701" s="47"/>
      <c r="BJA1701" s="47"/>
      <c r="BJB1701" s="47"/>
      <c r="BJC1701" s="47"/>
      <c r="BJD1701" s="47"/>
      <c r="BJE1701" s="47"/>
      <c r="BJF1701" s="47"/>
      <c r="BJG1701" s="47"/>
      <c r="BJH1701" s="47"/>
      <c r="BJI1701" s="47"/>
      <c r="BJJ1701" s="47"/>
      <c r="BJK1701" s="47"/>
      <c r="BJL1701" s="47"/>
      <c r="BJM1701" s="47"/>
      <c r="BJN1701" s="47"/>
      <c r="BJO1701" s="47"/>
      <c r="BJP1701" s="47"/>
      <c r="BJQ1701" s="47"/>
      <c r="BJR1701" s="47"/>
      <c r="BJS1701" s="47"/>
      <c r="BJT1701" s="47"/>
      <c r="BJU1701" s="47"/>
      <c r="BJV1701" s="47"/>
      <c r="BJW1701" s="47"/>
      <c r="BJX1701" s="47"/>
      <c r="BJY1701" s="47"/>
      <c r="BJZ1701" s="47"/>
      <c r="BKA1701" s="47"/>
      <c r="BKB1701" s="47"/>
      <c r="BKC1701" s="47"/>
      <c r="BKD1701" s="47"/>
      <c r="BKE1701" s="47"/>
      <c r="BKF1701" s="47"/>
      <c r="BKG1701" s="47"/>
      <c r="BKH1701" s="47"/>
      <c r="BKI1701" s="47"/>
      <c r="BKJ1701" s="47"/>
      <c r="BKK1701" s="47"/>
      <c r="BKL1701" s="47"/>
      <c r="BKM1701" s="47"/>
      <c r="BKN1701" s="47"/>
      <c r="BKO1701" s="47"/>
      <c r="BKP1701" s="47"/>
      <c r="BKQ1701" s="47"/>
      <c r="BKR1701" s="47"/>
      <c r="BKS1701" s="47"/>
      <c r="BKT1701" s="47"/>
      <c r="BKU1701" s="47"/>
      <c r="BKV1701" s="47"/>
      <c r="BKW1701" s="47"/>
      <c r="BKX1701" s="47"/>
      <c r="BKY1701" s="47"/>
      <c r="BKZ1701" s="47"/>
      <c r="BLA1701" s="47"/>
      <c r="BLB1701" s="47"/>
      <c r="BLC1701" s="47"/>
      <c r="BLD1701" s="47"/>
      <c r="BLE1701" s="47"/>
      <c r="BLF1701" s="47"/>
      <c r="BLG1701" s="47"/>
      <c r="BLH1701" s="47"/>
      <c r="BLI1701" s="47"/>
      <c r="BLJ1701" s="47"/>
      <c r="BLK1701" s="47"/>
      <c r="BLL1701" s="47"/>
      <c r="BLM1701" s="47"/>
      <c r="BLN1701" s="47"/>
      <c r="BLO1701" s="47"/>
      <c r="BLP1701" s="47"/>
      <c r="BLQ1701" s="47"/>
      <c r="BLR1701" s="47"/>
      <c r="BLS1701" s="47"/>
      <c r="BLT1701" s="47"/>
      <c r="BLU1701" s="47"/>
      <c r="BLV1701" s="47"/>
      <c r="BLW1701" s="47"/>
      <c r="BLX1701" s="47"/>
      <c r="BLY1701" s="47"/>
      <c r="BLZ1701" s="47"/>
      <c r="BMA1701" s="47"/>
      <c r="BMB1701" s="47"/>
      <c r="BMC1701" s="47"/>
      <c r="BMD1701" s="47"/>
      <c r="BME1701" s="47"/>
      <c r="BMF1701" s="47"/>
      <c r="BMG1701" s="47"/>
      <c r="BMH1701" s="47"/>
      <c r="BMI1701" s="47"/>
      <c r="BMJ1701" s="47"/>
      <c r="BMK1701" s="47"/>
      <c r="BML1701" s="47"/>
      <c r="BMM1701" s="47"/>
      <c r="BMN1701" s="47"/>
      <c r="BMO1701" s="47"/>
      <c r="BMP1701" s="47"/>
      <c r="BMQ1701" s="47"/>
      <c r="BMR1701" s="47"/>
      <c r="BMS1701" s="47"/>
      <c r="BMT1701" s="47"/>
      <c r="BMU1701" s="47"/>
      <c r="BMV1701" s="47"/>
      <c r="BMW1701" s="47"/>
      <c r="BMX1701" s="47"/>
      <c r="BMY1701" s="47"/>
      <c r="BMZ1701" s="47"/>
      <c r="BNA1701" s="47"/>
      <c r="BNB1701" s="47"/>
      <c r="BNC1701" s="47"/>
      <c r="BND1701" s="47"/>
      <c r="BNE1701" s="47"/>
      <c r="BNF1701" s="47"/>
      <c r="BNG1701" s="47"/>
      <c r="BNH1701" s="47"/>
      <c r="BNI1701" s="47"/>
      <c r="BNJ1701" s="47"/>
      <c r="BNK1701" s="47"/>
      <c r="BNL1701" s="47"/>
      <c r="BNM1701" s="47"/>
      <c r="BNN1701" s="47"/>
      <c r="BNO1701" s="47"/>
      <c r="BNP1701" s="47"/>
      <c r="BNQ1701" s="47"/>
      <c r="BNR1701" s="47"/>
      <c r="BNS1701" s="47"/>
      <c r="BNT1701" s="47"/>
      <c r="BNU1701" s="47"/>
      <c r="BNV1701" s="47"/>
      <c r="BNW1701" s="47"/>
      <c r="BNX1701" s="47"/>
      <c r="BNY1701" s="47"/>
      <c r="BNZ1701" s="47"/>
      <c r="BOA1701" s="47"/>
      <c r="BOB1701" s="47"/>
      <c r="BOC1701" s="47"/>
      <c r="BOD1701" s="47"/>
      <c r="BOE1701" s="47"/>
      <c r="BOF1701" s="47"/>
      <c r="BOG1701" s="47"/>
      <c r="BOH1701" s="47"/>
      <c r="BOI1701" s="47"/>
      <c r="BOJ1701" s="47"/>
      <c r="BOK1701" s="47"/>
      <c r="BOL1701" s="47"/>
      <c r="BOM1701" s="47"/>
      <c r="BON1701" s="47"/>
      <c r="BOO1701" s="47"/>
      <c r="BOP1701" s="47"/>
      <c r="BOQ1701" s="47"/>
      <c r="BOR1701" s="47"/>
      <c r="BOS1701" s="47"/>
      <c r="BOT1701" s="47"/>
      <c r="BOU1701" s="47"/>
      <c r="BOV1701" s="47"/>
      <c r="BOW1701" s="47"/>
      <c r="BOX1701" s="47"/>
      <c r="BOY1701" s="47"/>
      <c r="BOZ1701" s="47"/>
      <c r="BPA1701" s="47"/>
      <c r="BPB1701" s="47"/>
      <c r="BPC1701" s="47"/>
      <c r="BPD1701" s="47"/>
      <c r="BPE1701" s="47"/>
      <c r="BPF1701" s="47"/>
      <c r="BPG1701" s="47"/>
      <c r="BPH1701" s="47"/>
      <c r="BPI1701" s="47"/>
      <c r="BPJ1701" s="47"/>
      <c r="BPK1701" s="47"/>
      <c r="BPL1701" s="47"/>
      <c r="BPM1701" s="47"/>
      <c r="BPN1701" s="47"/>
      <c r="BPO1701" s="47"/>
      <c r="BPP1701" s="47"/>
      <c r="BPQ1701" s="47"/>
      <c r="BPR1701" s="47"/>
      <c r="BPS1701" s="47"/>
      <c r="BPT1701" s="47"/>
      <c r="BPU1701" s="47"/>
      <c r="BPV1701" s="47"/>
      <c r="BPW1701" s="47"/>
      <c r="BPX1701" s="47"/>
      <c r="BPY1701" s="47"/>
      <c r="BPZ1701" s="47"/>
      <c r="BQA1701" s="47"/>
      <c r="BQB1701" s="47"/>
      <c r="BQC1701" s="47"/>
      <c r="BQD1701" s="47"/>
      <c r="BQE1701" s="47"/>
      <c r="BQF1701" s="47"/>
      <c r="BQG1701" s="47"/>
      <c r="BQH1701" s="47"/>
      <c r="BQI1701" s="47"/>
      <c r="BQJ1701" s="47"/>
      <c r="BQK1701" s="47"/>
      <c r="BQL1701" s="47"/>
      <c r="BQM1701" s="47"/>
      <c r="BQN1701" s="47"/>
      <c r="BQO1701" s="47"/>
      <c r="BQP1701" s="47"/>
      <c r="BQQ1701" s="47"/>
      <c r="BQR1701" s="47"/>
      <c r="BQS1701" s="47"/>
      <c r="BQT1701" s="47"/>
      <c r="BQU1701" s="47"/>
      <c r="BQV1701" s="47"/>
      <c r="BQW1701" s="47"/>
      <c r="BQX1701" s="47"/>
      <c r="BQY1701" s="47"/>
      <c r="BQZ1701" s="47"/>
      <c r="BRA1701" s="47"/>
      <c r="BRB1701" s="47"/>
      <c r="BRC1701" s="47"/>
      <c r="BRD1701" s="47"/>
      <c r="BRE1701" s="47"/>
      <c r="BRF1701" s="47"/>
      <c r="BRG1701" s="47"/>
      <c r="BRH1701" s="47"/>
      <c r="BRI1701" s="47"/>
      <c r="BRJ1701" s="47"/>
      <c r="BRK1701" s="47"/>
      <c r="BRL1701" s="47"/>
      <c r="BRM1701" s="47"/>
      <c r="BRN1701" s="47"/>
      <c r="BRO1701" s="47"/>
      <c r="BRP1701" s="47"/>
      <c r="BRQ1701" s="47"/>
      <c r="BRR1701" s="47"/>
      <c r="BRS1701" s="47"/>
      <c r="BRT1701" s="47"/>
      <c r="BRU1701" s="47"/>
      <c r="BRV1701" s="47"/>
      <c r="BRW1701" s="47"/>
      <c r="BRX1701" s="47"/>
      <c r="BRY1701" s="47"/>
      <c r="BRZ1701" s="47"/>
      <c r="BSA1701" s="47"/>
      <c r="BSB1701" s="47"/>
      <c r="BSC1701" s="47"/>
      <c r="BSD1701" s="47"/>
      <c r="BSE1701" s="47"/>
      <c r="BSF1701" s="47"/>
      <c r="BSG1701" s="47"/>
      <c r="BSH1701" s="47"/>
      <c r="BSI1701" s="47"/>
      <c r="BSJ1701" s="47"/>
      <c r="BSK1701" s="47"/>
      <c r="BSL1701" s="47"/>
      <c r="BSM1701" s="47"/>
      <c r="BSN1701" s="47"/>
      <c r="BSO1701" s="47"/>
      <c r="BSP1701" s="47"/>
      <c r="BSQ1701" s="47"/>
      <c r="BSR1701" s="47"/>
      <c r="BSS1701" s="47"/>
      <c r="BST1701" s="47"/>
      <c r="BSU1701" s="47"/>
      <c r="BSV1701" s="47"/>
      <c r="BSW1701" s="47"/>
      <c r="BSX1701" s="47"/>
      <c r="BSY1701" s="47"/>
      <c r="BSZ1701" s="47"/>
      <c r="BTA1701" s="47"/>
      <c r="BTB1701" s="47"/>
      <c r="BTC1701" s="47"/>
      <c r="BTD1701" s="47"/>
      <c r="BTE1701" s="47"/>
      <c r="BTF1701" s="47"/>
      <c r="BTG1701" s="47"/>
      <c r="BTH1701" s="47"/>
      <c r="BTI1701" s="47"/>
      <c r="BTJ1701" s="47"/>
      <c r="BTK1701" s="47"/>
      <c r="BTL1701" s="47"/>
      <c r="BTM1701" s="47"/>
      <c r="BTN1701" s="47"/>
      <c r="BTO1701" s="47"/>
      <c r="BTP1701" s="47"/>
      <c r="BTQ1701" s="47"/>
      <c r="BTR1701" s="47"/>
      <c r="BTS1701" s="47"/>
      <c r="BTT1701" s="47"/>
      <c r="BTU1701" s="47"/>
      <c r="BTV1701" s="47"/>
      <c r="BTW1701" s="47"/>
      <c r="BTX1701" s="47"/>
      <c r="BTY1701" s="47"/>
      <c r="BTZ1701" s="47"/>
      <c r="BUA1701" s="47"/>
      <c r="BUB1701" s="47"/>
      <c r="BUC1701" s="47"/>
      <c r="BUD1701" s="47"/>
      <c r="BUE1701" s="47"/>
      <c r="BUF1701" s="47"/>
      <c r="BUG1701" s="47"/>
      <c r="BUH1701" s="47"/>
      <c r="BUI1701" s="47"/>
      <c r="BUJ1701" s="47"/>
      <c r="BUK1701" s="47"/>
      <c r="BUL1701" s="47"/>
      <c r="BUM1701" s="47"/>
      <c r="BUN1701" s="47"/>
      <c r="BUO1701" s="47"/>
      <c r="BUP1701" s="47"/>
      <c r="BUQ1701" s="47"/>
      <c r="BUR1701" s="47"/>
      <c r="BUS1701" s="47"/>
      <c r="BUT1701" s="47"/>
      <c r="BUU1701" s="47"/>
      <c r="BUV1701" s="47"/>
      <c r="BUW1701" s="47"/>
      <c r="BUX1701" s="47"/>
      <c r="BUY1701" s="47"/>
      <c r="BUZ1701" s="47"/>
      <c r="BVA1701" s="47"/>
      <c r="BVB1701" s="47"/>
      <c r="BVC1701" s="47"/>
      <c r="BVD1701" s="47"/>
      <c r="BVE1701" s="47"/>
      <c r="BVF1701" s="47"/>
      <c r="BVG1701" s="47"/>
      <c r="BVH1701" s="47"/>
      <c r="BVI1701" s="47"/>
      <c r="BVJ1701" s="47"/>
      <c r="BVK1701" s="47"/>
      <c r="BVL1701" s="47"/>
      <c r="BVM1701" s="47"/>
      <c r="BVN1701" s="47"/>
      <c r="BVO1701" s="47"/>
      <c r="BVP1701" s="47"/>
      <c r="BVQ1701" s="47"/>
      <c r="BVR1701" s="47"/>
      <c r="BVS1701" s="47"/>
      <c r="BVT1701" s="47"/>
      <c r="BVU1701" s="47"/>
      <c r="BVV1701" s="47"/>
      <c r="BVW1701" s="47"/>
      <c r="BVX1701" s="47"/>
      <c r="BVY1701" s="47"/>
      <c r="BVZ1701" s="47"/>
      <c r="BWA1701" s="47"/>
      <c r="BWB1701" s="47"/>
      <c r="BWC1701" s="47"/>
      <c r="BWD1701" s="47"/>
      <c r="BWE1701" s="47"/>
      <c r="BWF1701" s="47"/>
      <c r="BWG1701" s="47"/>
      <c r="BWH1701" s="47"/>
      <c r="BWI1701" s="47"/>
      <c r="BWJ1701" s="47"/>
      <c r="BWK1701" s="47"/>
      <c r="BWL1701" s="47"/>
      <c r="BWM1701" s="47"/>
      <c r="BWN1701" s="47"/>
      <c r="BWO1701" s="47"/>
      <c r="BWP1701" s="47"/>
      <c r="BWQ1701" s="47"/>
      <c r="BWR1701" s="47"/>
      <c r="BWS1701" s="47"/>
      <c r="BWT1701" s="47"/>
      <c r="BWU1701" s="47"/>
      <c r="BWV1701" s="47"/>
      <c r="BWW1701" s="47"/>
      <c r="BWX1701" s="47"/>
      <c r="BWY1701" s="47"/>
      <c r="BWZ1701" s="47"/>
      <c r="BXA1701" s="47"/>
      <c r="BXB1701" s="47"/>
      <c r="BXC1701" s="47"/>
      <c r="BXD1701" s="47"/>
      <c r="BXE1701" s="47"/>
      <c r="BXF1701" s="47"/>
      <c r="BXG1701" s="47"/>
      <c r="BXH1701" s="47"/>
      <c r="BXI1701" s="47"/>
      <c r="BXJ1701" s="47"/>
      <c r="BXK1701" s="47"/>
      <c r="BXL1701" s="47"/>
      <c r="BXM1701" s="47"/>
      <c r="BXN1701" s="47"/>
      <c r="BXO1701" s="47"/>
      <c r="BXP1701" s="47"/>
      <c r="BXQ1701" s="47"/>
      <c r="BXR1701" s="47"/>
      <c r="BXS1701" s="47"/>
      <c r="BXT1701" s="47"/>
      <c r="BXU1701" s="47"/>
      <c r="BXV1701" s="47"/>
      <c r="BXW1701" s="47"/>
      <c r="BXX1701" s="47"/>
      <c r="BXY1701" s="47"/>
      <c r="BXZ1701" s="47"/>
      <c r="BYA1701" s="47"/>
      <c r="BYB1701" s="47"/>
      <c r="BYC1701" s="47"/>
      <c r="BYD1701" s="47"/>
      <c r="BYE1701" s="47"/>
      <c r="BYF1701" s="47"/>
      <c r="BYG1701" s="47"/>
      <c r="BYH1701" s="47"/>
      <c r="BYI1701" s="47"/>
      <c r="BYJ1701" s="47"/>
      <c r="BYK1701" s="47"/>
      <c r="BYL1701" s="47"/>
      <c r="BYM1701" s="47"/>
      <c r="BYN1701" s="47"/>
      <c r="BYO1701" s="47"/>
      <c r="BYP1701" s="47"/>
      <c r="BYQ1701" s="47"/>
      <c r="BYR1701" s="47"/>
      <c r="BYS1701" s="47"/>
      <c r="BYT1701" s="47"/>
      <c r="BYU1701" s="47"/>
      <c r="BYV1701" s="47"/>
      <c r="BYW1701" s="47"/>
      <c r="BYX1701" s="47"/>
      <c r="BYY1701" s="47"/>
      <c r="BYZ1701" s="47"/>
      <c r="BZA1701" s="47"/>
      <c r="BZB1701" s="47"/>
      <c r="BZC1701" s="47"/>
      <c r="BZD1701" s="47"/>
      <c r="BZE1701" s="47"/>
      <c r="BZF1701" s="47"/>
      <c r="BZG1701" s="47"/>
      <c r="BZH1701" s="47"/>
      <c r="BZI1701" s="47"/>
      <c r="BZJ1701" s="47"/>
      <c r="BZK1701" s="47"/>
      <c r="BZL1701" s="47"/>
      <c r="BZM1701" s="47"/>
      <c r="BZN1701" s="47"/>
      <c r="BZO1701" s="47"/>
      <c r="BZP1701" s="47"/>
      <c r="BZQ1701" s="47"/>
      <c r="BZR1701" s="47"/>
      <c r="BZS1701" s="47"/>
      <c r="BZT1701" s="47"/>
      <c r="BZU1701" s="47"/>
      <c r="BZV1701" s="47"/>
      <c r="BZW1701" s="47"/>
      <c r="BZX1701" s="47"/>
      <c r="BZY1701" s="47"/>
      <c r="BZZ1701" s="47"/>
      <c r="CAA1701" s="47"/>
      <c r="CAB1701" s="47"/>
      <c r="CAC1701" s="47"/>
      <c r="CAD1701" s="47"/>
      <c r="CAE1701" s="47"/>
      <c r="CAF1701" s="47"/>
      <c r="CAG1701" s="47"/>
      <c r="CAH1701" s="47"/>
      <c r="CAI1701" s="47"/>
      <c r="CAJ1701" s="47"/>
      <c r="CAK1701" s="47"/>
      <c r="CAL1701" s="47"/>
      <c r="CAM1701" s="47"/>
      <c r="CAN1701" s="47"/>
      <c r="CAO1701" s="47"/>
      <c r="CAP1701" s="47"/>
      <c r="CAQ1701" s="47"/>
      <c r="CAR1701" s="47"/>
      <c r="CAS1701" s="47"/>
      <c r="CAT1701" s="47"/>
      <c r="CAU1701" s="47"/>
      <c r="CAV1701" s="47"/>
      <c r="CAW1701" s="47"/>
      <c r="CAX1701" s="47"/>
      <c r="CAY1701" s="47"/>
      <c r="CAZ1701" s="47"/>
      <c r="CBA1701" s="47"/>
      <c r="CBB1701" s="47"/>
      <c r="CBC1701" s="47"/>
      <c r="CBD1701" s="47"/>
      <c r="CBE1701" s="47"/>
      <c r="CBF1701" s="47"/>
      <c r="CBG1701" s="47"/>
      <c r="CBH1701" s="47"/>
      <c r="CBI1701" s="47"/>
      <c r="CBJ1701" s="47"/>
      <c r="CBK1701" s="47"/>
      <c r="CBL1701" s="47"/>
      <c r="CBM1701" s="47"/>
      <c r="CBN1701" s="47"/>
      <c r="CBO1701" s="47"/>
      <c r="CBP1701" s="47"/>
      <c r="CBQ1701" s="47"/>
      <c r="CBR1701" s="47"/>
      <c r="CBS1701" s="47"/>
      <c r="CBT1701" s="47"/>
      <c r="CBU1701" s="47"/>
      <c r="CBV1701" s="47"/>
      <c r="CBW1701" s="47"/>
      <c r="CBX1701" s="47"/>
      <c r="CBY1701" s="47"/>
      <c r="CBZ1701" s="47"/>
      <c r="CCA1701" s="47"/>
      <c r="CCB1701" s="47"/>
      <c r="CCC1701" s="47"/>
      <c r="CCD1701" s="47"/>
      <c r="CCE1701" s="47"/>
      <c r="CCF1701" s="47"/>
      <c r="CCG1701" s="47"/>
      <c r="CCH1701" s="47"/>
      <c r="CCI1701" s="47"/>
      <c r="CCJ1701" s="47"/>
      <c r="CCK1701" s="47"/>
      <c r="CCL1701" s="47"/>
      <c r="CCM1701" s="47"/>
      <c r="CCN1701" s="47"/>
      <c r="CCO1701" s="47"/>
      <c r="CCP1701" s="47"/>
      <c r="CCQ1701" s="47"/>
      <c r="CCR1701" s="47"/>
      <c r="CCS1701" s="47"/>
      <c r="CCT1701" s="47"/>
      <c r="CCU1701" s="47"/>
      <c r="CCV1701" s="47"/>
      <c r="CCW1701" s="47"/>
      <c r="CCX1701" s="47"/>
      <c r="CCY1701" s="47"/>
      <c r="CCZ1701" s="47"/>
      <c r="CDA1701" s="47"/>
      <c r="CDB1701" s="47"/>
      <c r="CDC1701" s="47"/>
      <c r="CDD1701" s="47"/>
      <c r="CDE1701" s="47"/>
      <c r="CDF1701" s="47"/>
      <c r="CDG1701" s="47"/>
      <c r="CDH1701" s="47"/>
      <c r="CDI1701" s="47"/>
      <c r="CDJ1701" s="47"/>
      <c r="CDK1701" s="47"/>
      <c r="CDL1701" s="47"/>
      <c r="CDM1701" s="47"/>
      <c r="CDN1701" s="47"/>
      <c r="CDO1701" s="47"/>
      <c r="CDP1701" s="47"/>
      <c r="CDQ1701" s="47"/>
      <c r="CDR1701" s="47"/>
      <c r="CDS1701" s="47"/>
      <c r="CDT1701" s="47"/>
      <c r="CDU1701" s="47"/>
      <c r="CDV1701" s="47"/>
      <c r="CDW1701" s="47"/>
      <c r="CDX1701" s="47"/>
      <c r="CDY1701" s="47"/>
      <c r="CDZ1701" s="47"/>
      <c r="CEA1701" s="47"/>
      <c r="CEB1701" s="47"/>
      <c r="CEC1701" s="47"/>
      <c r="CED1701" s="47"/>
      <c r="CEE1701" s="47"/>
      <c r="CEF1701" s="47"/>
      <c r="CEG1701" s="47"/>
      <c r="CEH1701" s="47"/>
      <c r="CEI1701" s="47"/>
      <c r="CEJ1701" s="47"/>
      <c r="CEK1701" s="47"/>
      <c r="CEL1701" s="47"/>
      <c r="CEM1701" s="47"/>
      <c r="CEN1701" s="47"/>
      <c r="CEO1701" s="47"/>
      <c r="CEP1701" s="47"/>
      <c r="CEQ1701" s="47"/>
      <c r="CER1701" s="47"/>
      <c r="CES1701" s="47"/>
      <c r="CET1701" s="47"/>
      <c r="CEU1701" s="47"/>
      <c r="CEV1701" s="47"/>
      <c r="CEW1701" s="47"/>
      <c r="CEX1701" s="47"/>
      <c r="CEY1701" s="47"/>
      <c r="CEZ1701" s="47"/>
      <c r="CFA1701" s="47"/>
      <c r="CFB1701" s="47"/>
      <c r="CFC1701" s="47"/>
      <c r="CFD1701" s="47"/>
      <c r="CFE1701" s="47"/>
      <c r="CFF1701" s="47"/>
      <c r="CFG1701" s="47"/>
      <c r="CFH1701" s="47"/>
      <c r="CFI1701" s="47"/>
      <c r="CFJ1701" s="47"/>
      <c r="CFK1701" s="47"/>
      <c r="CFL1701" s="47"/>
      <c r="CFM1701" s="47"/>
      <c r="CFN1701" s="47"/>
      <c r="CFO1701" s="47"/>
      <c r="CFP1701" s="47"/>
      <c r="CFQ1701" s="47"/>
      <c r="CFR1701" s="47"/>
      <c r="CFS1701" s="47"/>
      <c r="CFT1701" s="47"/>
      <c r="CFU1701" s="47"/>
      <c r="CFV1701" s="47"/>
      <c r="CFW1701" s="47"/>
      <c r="CFX1701" s="47"/>
      <c r="CFY1701" s="47"/>
      <c r="CFZ1701" s="47"/>
      <c r="CGA1701" s="47"/>
      <c r="CGB1701" s="47"/>
      <c r="CGC1701" s="47"/>
      <c r="CGD1701" s="47"/>
      <c r="CGE1701" s="47"/>
      <c r="CGF1701" s="47"/>
      <c r="CGG1701" s="47"/>
      <c r="CGH1701" s="47"/>
      <c r="CGI1701" s="47"/>
      <c r="CGJ1701" s="47"/>
      <c r="CGK1701" s="47"/>
      <c r="CGL1701" s="47"/>
      <c r="CGM1701" s="47"/>
      <c r="CGN1701" s="47"/>
      <c r="CGO1701" s="47"/>
      <c r="CGP1701" s="47"/>
      <c r="CGQ1701" s="47"/>
      <c r="CGR1701" s="47"/>
      <c r="CGS1701" s="47"/>
      <c r="CGT1701" s="47"/>
      <c r="CGU1701" s="47"/>
      <c r="CGV1701" s="47"/>
      <c r="CGW1701" s="47"/>
      <c r="CGX1701" s="47"/>
      <c r="CGY1701" s="47"/>
      <c r="CGZ1701" s="47"/>
      <c r="CHA1701" s="47"/>
      <c r="CHB1701" s="47"/>
      <c r="CHC1701" s="47"/>
      <c r="CHD1701" s="47"/>
      <c r="CHE1701" s="47"/>
      <c r="CHF1701" s="47"/>
      <c r="CHG1701" s="47"/>
      <c r="CHH1701" s="47"/>
      <c r="CHI1701" s="47"/>
      <c r="CHJ1701" s="47"/>
      <c r="CHK1701" s="47"/>
      <c r="CHL1701" s="47"/>
      <c r="CHM1701" s="47"/>
      <c r="CHN1701" s="47"/>
      <c r="CHO1701" s="47"/>
      <c r="CHP1701" s="47"/>
      <c r="CHQ1701" s="47"/>
      <c r="CHR1701" s="47"/>
      <c r="CHS1701" s="47"/>
      <c r="CHT1701" s="47"/>
      <c r="CHU1701" s="47"/>
      <c r="CHV1701" s="47"/>
      <c r="CHW1701" s="47"/>
      <c r="CHX1701" s="47"/>
      <c r="CHY1701" s="47"/>
      <c r="CHZ1701" s="47"/>
      <c r="CIA1701" s="47"/>
      <c r="CIB1701" s="47"/>
      <c r="CIC1701" s="47"/>
      <c r="CID1701" s="47"/>
      <c r="CIE1701" s="47"/>
      <c r="CIF1701" s="47"/>
      <c r="CIG1701" s="47"/>
      <c r="CIH1701" s="47"/>
      <c r="CII1701" s="47"/>
      <c r="CIJ1701" s="47"/>
      <c r="CIK1701" s="47"/>
      <c r="CIL1701" s="47"/>
      <c r="CIM1701" s="47"/>
      <c r="CIN1701" s="47"/>
      <c r="CIO1701" s="47"/>
      <c r="CIP1701" s="47"/>
      <c r="CIQ1701" s="47"/>
      <c r="CIR1701" s="47"/>
      <c r="CIS1701" s="47"/>
      <c r="CIT1701" s="47"/>
      <c r="CIU1701" s="47"/>
      <c r="CIV1701" s="47"/>
      <c r="CIW1701" s="47"/>
      <c r="CIX1701" s="47"/>
      <c r="CIY1701" s="47"/>
      <c r="CIZ1701" s="47"/>
      <c r="CJA1701" s="47"/>
      <c r="CJB1701" s="47"/>
      <c r="CJC1701" s="47"/>
      <c r="CJD1701" s="47"/>
      <c r="CJE1701" s="47"/>
      <c r="CJF1701" s="47"/>
      <c r="CJG1701" s="47"/>
      <c r="CJH1701" s="47"/>
      <c r="CJI1701" s="47"/>
      <c r="CJJ1701" s="47"/>
      <c r="CJK1701" s="47"/>
      <c r="CJL1701" s="47"/>
      <c r="CJM1701" s="47"/>
      <c r="CJN1701" s="47"/>
      <c r="CJO1701" s="47"/>
      <c r="CJP1701" s="47"/>
      <c r="CJQ1701" s="47"/>
      <c r="CJR1701" s="47"/>
      <c r="CJS1701" s="47"/>
      <c r="CJT1701" s="47"/>
      <c r="CJU1701" s="47"/>
      <c r="CJV1701" s="47"/>
      <c r="CJW1701" s="47"/>
      <c r="CJX1701" s="47"/>
      <c r="CJY1701" s="47"/>
      <c r="CJZ1701" s="47"/>
      <c r="CKA1701" s="47"/>
      <c r="CKB1701" s="47"/>
      <c r="CKC1701" s="47"/>
      <c r="CKD1701" s="47"/>
      <c r="CKE1701" s="47"/>
      <c r="CKF1701" s="47"/>
      <c r="CKG1701" s="47"/>
      <c r="CKH1701" s="47"/>
      <c r="CKI1701" s="47"/>
      <c r="CKJ1701" s="47"/>
      <c r="CKK1701" s="47"/>
      <c r="CKL1701" s="47"/>
      <c r="CKM1701" s="47"/>
      <c r="CKN1701" s="47"/>
      <c r="CKO1701" s="47"/>
      <c r="CKP1701" s="47"/>
      <c r="CKQ1701" s="47"/>
      <c r="CKR1701" s="47"/>
      <c r="CKS1701" s="47"/>
      <c r="CKT1701" s="47"/>
      <c r="CKU1701" s="47"/>
      <c r="CKV1701" s="47"/>
      <c r="CKW1701" s="47"/>
      <c r="CKX1701" s="47"/>
      <c r="CKY1701" s="47"/>
      <c r="CKZ1701" s="47"/>
      <c r="CLA1701" s="47"/>
      <c r="CLB1701" s="47"/>
      <c r="CLC1701" s="47"/>
      <c r="CLD1701" s="47"/>
      <c r="CLE1701" s="47"/>
      <c r="CLF1701" s="47"/>
      <c r="CLG1701" s="47"/>
      <c r="CLH1701" s="47"/>
      <c r="CLI1701" s="47"/>
      <c r="CLJ1701" s="47"/>
      <c r="CLK1701" s="47"/>
      <c r="CLL1701" s="47"/>
      <c r="CLM1701" s="47"/>
      <c r="CLN1701" s="47"/>
      <c r="CLO1701" s="47"/>
      <c r="CLP1701" s="47"/>
      <c r="CLQ1701" s="47"/>
      <c r="CLR1701" s="47"/>
      <c r="CLS1701" s="47"/>
      <c r="CLT1701" s="47"/>
      <c r="CLU1701" s="47"/>
      <c r="CLV1701" s="47"/>
      <c r="CLW1701" s="47"/>
      <c r="CLX1701" s="47"/>
      <c r="CLY1701" s="47"/>
      <c r="CLZ1701" s="47"/>
      <c r="CMA1701" s="47"/>
      <c r="CMB1701" s="47"/>
      <c r="CMC1701" s="47"/>
      <c r="CMD1701" s="47"/>
      <c r="CME1701" s="47"/>
      <c r="CMF1701" s="47"/>
      <c r="CMG1701" s="47"/>
      <c r="CMH1701" s="47"/>
      <c r="CMI1701" s="47"/>
      <c r="CMJ1701" s="47"/>
      <c r="CMK1701" s="47"/>
      <c r="CML1701" s="47"/>
      <c r="CMM1701" s="47"/>
      <c r="CMN1701" s="47"/>
      <c r="CMO1701" s="47"/>
      <c r="CMP1701" s="47"/>
      <c r="CMQ1701" s="47"/>
      <c r="CMR1701" s="47"/>
      <c r="CMS1701" s="47"/>
      <c r="CMT1701" s="47"/>
      <c r="CMU1701" s="47"/>
      <c r="CMV1701" s="47"/>
      <c r="CMW1701" s="47"/>
      <c r="CMX1701" s="47"/>
      <c r="CMY1701" s="47"/>
      <c r="CMZ1701" s="47"/>
      <c r="CNA1701" s="47"/>
      <c r="CNB1701" s="47"/>
      <c r="CNC1701" s="47"/>
      <c r="CND1701" s="47"/>
      <c r="CNE1701" s="47"/>
      <c r="CNF1701" s="47"/>
      <c r="CNG1701" s="47"/>
      <c r="CNH1701" s="47"/>
      <c r="CNI1701" s="47"/>
      <c r="CNJ1701" s="47"/>
      <c r="CNK1701" s="47"/>
      <c r="CNL1701" s="47"/>
      <c r="CNM1701" s="47"/>
      <c r="CNN1701" s="47"/>
      <c r="CNO1701" s="47"/>
      <c r="CNP1701" s="47"/>
      <c r="CNQ1701" s="47"/>
      <c r="CNR1701" s="47"/>
      <c r="CNS1701" s="47"/>
      <c r="CNT1701" s="47"/>
      <c r="CNU1701" s="47"/>
      <c r="CNV1701" s="47"/>
      <c r="CNW1701" s="47"/>
      <c r="CNX1701" s="47"/>
      <c r="CNY1701" s="47"/>
      <c r="CNZ1701" s="47"/>
      <c r="COA1701" s="47"/>
      <c r="COB1701" s="47"/>
      <c r="COC1701" s="47"/>
      <c r="COD1701" s="47"/>
      <c r="COE1701" s="47"/>
      <c r="COF1701" s="47"/>
      <c r="COG1701" s="47"/>
      <c r="COH1701" s="47"/>
      <c r="COI1701" s="47"/>
      <c r="COJ1701" s="47"/>
      <c r="COK1701" s="47"/>
      <c r="COL1701" s="47"/>
      <c r="COM1701" s="47"/>
      <c r="CON1701" s="47"/>
      <c r="COO1701" s="47"/>
      <c r="COP1701" s="47"/>
      <c r="COQ1701" s="47"/>
      <c r="COR1701" s="47"/>
      <c r="COS1701" s="47"/>
      <c r="COT1701" s="47"/>
      <c r="COU1701" s="47"/>
      <c r="COV1701" s="47"/>
      <c r="COW1701" s="47"/>
      <c r="COX1701" s="47"/>
      <c r="COY1701" s="47"/>
      <c r="COZ1701" s="47"/>
      <c r="CPA1701" s="47"/>
      <c r="CPB1701" s="47"/>
      <c r="CPC1701" s="47"/>
      <c r="CPD1701" s="47"/>
      <c r="CPE1701" s="47"/>
      <c r="CPF1701" s="47"/>
      <c r="CPG1701" s="47"/>
      <c r="CPH1701" s="47"/>
      <c r="CPI1701" s="47"/>
      <c r="CPJ1701" s="47"/>
      <c r="CPK1701" s="47"/>
      <c r="CPL1701" s="47"/>
      <c r="CPM1701" s="47"/>
      <c r="CPN1701" s="47"/>
      <c r="CPO1701" s="47"/>
      <c r="CPP1701" s="47"/>
      <c r="CPQ1701" s="47"/>
      <c r="CPR1701" s="47"/>
      <c r="CPS1701" s="47"/>
      <c r="CPT1701" s="47"/>
      <c r="CPU1701" s="47"/>
      <c r="CPV1701" s="47"/>
      <c r="CPW1701" s="47"/>
      <c r="CPX1701" s="47"/>
      <c r="CPY1701" s="47"/>
      <c r="CPZ1701" s="47"/>
      <c r="CQA1701" s="47"/>
      <c r="CQB1701" s="47"/>
      <c r="CQC1701" s="47"/>
      <c r="CQD1701" s="47"/>
      <c r="CQE1701" s="47"/>
      <c r="CQF1701" s="47"/>
      <c r="CQG1701" s="47"/>
      <c r="CQH1701" s="47"/>
      <c r="CQI1701" s="47"/>
      <c r="CQJ1701" s="47"/>
      <c r="CQK1701" s="47"/>
      <c r="CQL1701" s="47"/>
      <c r="CQM1701" s="47"/>
      <c r="CQN1701" s="47"/>
      <c r="CQO1701" s="47"/>
      <c r="CQP1701" s="47"/>
      <c r="CQQ1701" s="47"/>
      <c r="CQR1701" s="47"/>
      <c r="CQS1701" s="47"/>
      <c r="CQT1701" s="47"/>
      <c r="CQU1701" s="47"/>
      <c r="CQV1701" s="47"/>
      <c r="CQW1701" s="47"/>
      <c r="CQX1701" s="47"/>
      <c r="CQY1701" s="47"/>
      <c r="CQZ1701" s="47"/>
      <c r="CRA1701" s="47"/>
      <c r="CRB1701" s="47"/>
      <c r="CRC1701" s="47"/>
      <c r="CRD1701" s="47"/>
      <c r="CRE1701" s="47"/>
      <c r="CRF1701" s="47"/>
      <c r="CRG1701" s="47"/>
      <c r="CRH1701" s="47"/>
      <c r="CRI1701" s="47"/>
      <c r="CRJ1701" s="47"/>
      <c r="CRK1701" s="47"/>
      <c r="CRL1701" s="47"/>
      <c r="CRM1701" s="47"/>
      <c r="CRN1701" s="47"/>
      <c r="CRO1701" s="47"/>
      <c r="CRP1701" s="47"/>
      <c r="CRQ1701" s="47"/>
      <c r="CRR1701" s="47"/>
      <c r="CRS1701" s="47"/>
      <c r="CRT1701" s="47"/>
      <c r="CRU1701" s="47"/>
      <c r="CRV1701" s="47"/>
      <c r="CRW1701" s="47"/>
      <c r="CRX1701" s="47"/>
      <c r="CRY1701" s="47"/>
      <c r="CRZ1701" s="47"/>
      <c r="CSA1701" s="47"/>
      <c r="CSB1701" s="47"/>
      <c r="CSC1701" s="47"/>
      <c r="CSD1701" s="47"/>
      <c r="CSE1701" s="47"/>
      <c r="CSF1701" s="47"/>
      <c r="CSG1701" s="47"/>
      <c r="CSH1701" s="47"/>
      <c r="CSI1701" s="47"/>
      <c r="CSJ1701" s="47"/>
      <c r="CSK1701" s="47"/>
      <c r="CSL1701" s="47"/>
      <c r="CSM1701" s="47"/>
      <c r="CSN1701" s="47"/>
      <c r="CSO1701" s="47"/>
      <c r="CSP1701" s="47"/>
      <c r="CSQ1701" s="47"/>
      <c r="CSR1701" s="47"/>
      <c r="CSS1701" s="47"/>
      <c r="CST1701" s="47"/>
      <c r="CSU1701" s="47"/>
      <c r="CSV1701" s="47"/>
      <c r="CSW1701" s="47"/>
      <c r="CSX1701" s="47"/>
      <c r="CSY1701" s="47"/>
      <c r="CSZ1701" s="47"/>
      <c r="CTA1701" s="47"/>
      <c r="CTB1701" s="47"/>
      <c r="CTC1701" s="47"/>
      <c r="CTD1701" s="47"/>
      <c r="CTE1701" s="47"/>
      <c r="CTF1701" s="47"/>
      <c r="CTG1701" s="47"/>
      <c r="CTH1701" s="47"/>
      <c r="CTI1701" s="47"/>
      <c r="CTJ1701" s="47"/>
      <c r="CTK1701" s="47"/>
      <c r="CTL1701" s="47"/>
      <c r="CTM1701" s="47"/>
      <c r="CTN1701" s="47"/>
      <c r="CTO1701" s="47"/>
      <c r="CTP1701" s="47"/>
      <c r="CTQ1701" s="47"/>
      <c r="CTR1701" s="47"/>
      <c r="CTS1701" s="47"/>
      <c r="CTT1701" s="47"/>
      <c r="CTU1701" s="47"/>
      <c r="CTV1701" s="47"/>
      <c r="CTW1701" s="47"/>
      <c r="CTX1701" s="47"/>
      <c r="CTY1701" s="47"/>
      <c r="CTZ1701" s="47"/>
      <c r="CUA1701" s="47"/>
      <c r="CUB1701" s="47"/>
      <c r="CUC1701" s="47"/>
      <c r="CUD1701" s="47"/>
      <c r="CUE1701" s="47"/>
      <c r="CUF1701" s="47"/>
      <c r="CUG1701" s="47"/>
      <c r="CUH1701" s="47"/>
      <c r="CUI1701" s="47"/>
      <c r="CUJ1701" s="47"/>
      <c r="CUK1701" s="47"/>
      <c r="CUL1701" s="47"/>
      <c r="CUM1701" s="47"/>
      <c r="CUN1701" s="47"/>
      <c r="CUO1701" s="47"/>
      <c r="CUP1701" s="47"/>
      <c r="CUQ1701" s="47"/>
      <c r="CUR1701" s="47"/>
      <c r="CUS1701" s="47"/>
      <c r="CUT1701" s="47"/>
      <c r="CUU1701" s="47"/>
      <c r="CUV1701" s="47"/>
      <c r="CUW1701" s="47"/>
      <c r="CUX1701" s="47"/>
      <c r="CUY1701" s="47"/>
      <c r="CUZ1701" s="47"/>
      <c r="CVA1701" s="47"/>
      <c r="CVB1701" s="47"/>
      <c r="CVC1701" s="47"/>
      <c r="CVD1701" s="47"/>
      <c r="CVE1701" s="47"/>
      <c r="CVF1701" s="47"/>
      <c r="CVG1701" s="47"/>
      <c r="CVH1701" s="47"/>
      <c r="CVI1701" s="47"/>
      <c r="CVJ1701" s="47"/>
      <c r="CVK1701" s="47"/>
      <c r="CVL1701" s="47"/>
      <c r="CVM1701" s="47"/>
      <c r="CVN1701" s="47"/>
      <c r="CVO1701" s="47"/>
      <c r="CVP1701" s="47"/>
      <c r="CVQ1701" s="47"/>
      <c r="CVR1701" s="47"/>
      <c r="CVS1701" s="47"/>
      <c r="CVT1701" s="47"/>
      <c r="CVU1701" s="47"/>
      <c r="CVV1701" s="47"/>
      <c r="CVW1701" s="47"/>
      <c r="CVX1701" s="47"/>
      <c r="CVY1701" s="47"/>
      <c r="CVZ1701" s="47"/>
      <c r="CWA1701" s="47"/>
      <c r="CWB1701" s="47"/>
      <c r="CWC1701" s="47"/>
      <c r="CWD1701" s="47"/>
      <c r="CWE1701" s="47"/>
      <c r="CWF1701" s="47"/>
      <c r="CWG1701" s="47"/>
      <c r="CWH1701" s="47"/>
      <c r="CWI1701" s="47"/>
      <c r="CWJ1701" s="47"/>
      <c r="CWK1701" s="47"/>
      <c r="CWL1701" s="47"/>
      <c r="CWM1701" s="47"/>
      <c r="CWN1701" s="47"/>
      <c r="CWO1701" s="47"/>
      <c r="CWP1701" s="47"/>
      <c r="CWQ1701" s="47"/>
      <c r="CWR1701" s="47"/>
      <c r="CWS1701" s="47"/>
      <c r="CWT1701" s="47"/>
      <c r="CWU1701" s="47"/>
      <c r="CWV1701" s="47"/>
      <c r="CWW1701" s="47"/>
      <c r="CWX1701" s="47"/>
      <c r="CWY1701" s="47"/>
      <c r="CWZ1701" s="47"/>
      <c r="CXA1701" s="47"/>
      <c r="CXB1701" s="47"/>
      <c r="CXC1701" s="47"/>
      <c r="CXD1701" s="47"/>
      <c r="CXE1701" s="47"/>
      <c r="CXF1701" s="47"/>
      <c r="CXG1701" s="47"/>
      <c r="CXH1701" s="47"/>
      <c r="CXI1701" s="47"/>
      <c r="CXJ1701" s="47"/>
      <c r="CXK1701" s="47"/>
      <c r="CXL1701" s="47"/>
      <c r="CXM1701" s="47"/>
      <c r="CXN1701" s="47"/>
      <c r="CXO1701" s="47"/>
      <c r="CXP1701" s="47"/>
      <c r="CXQ1701" s="47"/>
      <c r="CXR1701" s="47"/>
      <c r="CXS1701" s="47"/>
      <c r="CXT1701" s="47"/>
      <c r="CXU1701" s="47"/>
      <c r="CXV1701" s="47"/>
      <c r="CXW1701" s="47"/>
      <c r="CXX1701" s="47"/>
      <c r="CXY1701" s="47"/>
      <c r="CXZ1701" s="47"/>
      <c r="CYA1701" s="47"/>
      <c r="CYB1701" s="47"/>
      <c r="CYC1701" s="47"/>
      <c r="CYD1701" s="47"/>
      <c r="CYE1701" s="47"/>
      <c r="CYF1701" s="47"/>
      <c r="CYG1701" s="47"/>
      <c r="CYH1701" s="47"/>
      <c r="CYI1701" s="47"/>
      <c r="CYJ1701" s="47"/>
      <c r="CYK1701" s="47"/>
      <c r="CYL1701" s="47"/>
      <c r="CYM1701" s="47"/>
      <c r="CYN1701" s="47"/>
      <c r="CYO1701" s="47"/>
      <c r="CYP1701" s="47"/>
      <c r="CYQ1701" s="47"/>
      <c r="CYR1701" s="47"/>
      <c r="CYS1701" s="47"/>
      <c r="CYT1701" s="47"/>
      <c r="CYU1701" s="47"/>
      <c r="CYV1701" s="47"/>
      <c r="CYW1701" s="47"/>
      <c r="CYX1701" s="47"/>
      <c r="CYY1701" s="47"/>
      <c r="CYZ1701" s="47"/>
      <c r="CZA1701" s="47"/>
      <c r="CZB1701" s="47"/>
      <c r="CZC1701" s="47"/>
      <c r="CZD1701" s="47"/>
      <c r="CZE1701" s="47"/>
      <c r="CZF1701" s="47"/>
      <c r="CZG1701" s="47"/>
      <c r="CZH1701" s="47"/>
      <c r="CZI1701" s="47"/>
      <c r="CZJ1701" s="47"/>
      <c r="CZK1701" s="47"/>
      <c r="CZL1701" s="47"/>
      <c r="CZM1701" s="47"/>
      <c r="CZN1701" s="47"/>
      <c r="CZO1701" s="47"/>
      <c r="CZP1701" s="47"/>
      <c r="CZQ1701" s="47"/>
      <c r="CZR1701" s="47"/>
      <c r="CZS1701" s="47"/>
      <c r="CZT1701" s="47"/>
      <c r="CZU1701" s="47"/>
      <c r="CZV1701" s="47"/>
      <c r="CZW1701" s="47"/>
      <c r="CZX1701" s="47"/>
      <c r="CZY1701" s="47"/>
      <c r="CZZ1701" s="47"/>
      <c r="DAA1701" s="47"/>
      <c r="DAB1701" s="47"/>
      <c r="DAC1701" s="47"/>
      <c r="DAD1701" s="47"/>
      <c r="DAE1701" s="47"/>
      <c r="DAF1701" s="47"/>
      <c r="DAG1701" s="47"/>
      <c r="DAH1701" s="47"/>
      <c r="DAI1701" s="47"/>
      <c r="DAJ1701" s="47"/>
      <c r="DAK1701" s="47"/>
      <c r="DAL1701" s="47"/>
      <c r="DAM1701" s="47"/>
      <c r="DAN1701" s="47"/>
      <c r="DAO1701" s="47"/>
      <c r="DAP1701" s="47"/>
      <c r="DAQ1701" s="47"/>
      <c r="DAR1701" s="47"/>
      <c r="DAS1701" s="47"/>
      <c r="DAT1701" s="47"/>
      <c r="DAU1701" s="47"/>
      <c r="DAV1701" s="47"/>
      <c r="DAW1701" s="47"/>
      <c r="DAX1701" s="47"/>
      <c r="DAY1701" s="47"/>
      <c r="DAZ1701" s="47"/>
      <c r="DBA1701" s="47"/>
      <c r="DBB1701" s="47"/>
      <c r="DBC1701" s="47"/>
      <c r="DBD1701" s="47"/>
      <c r="DBE1701" s="47"/>
      <c r="DBF1701" s="47"/>
      <c r="DBG1701" s="47"/>
      <c r="DBH1701" s="47"/>
      <c r="DBI1701" s="47"/>
      <c r="DBJ1701" s="47"/>
      <c r="DBK1701" s="47"/>
      <c r="DBL1701" s="47"/>
      <c r="DBM1701" s="47"/>
      <c r="DBN1701" s="47"/>
      <c r="DBO1701" s="47"/>
      <c r="DBP1701" s="47"/>
      <c r="DBQ1701" s="47"/>
      <c r="DBR1701" s="47"/>
      <c r="DBS1701" s="47"/>
      <c r="DBT1701" s="47"/>
      <c r="DBU1701" s="47"/>
      <c r="DBV1701" s="47"/>
      <c r="DBW1701" s="47"/>
      <c r="DBX1701" s="47"/>
      <c r="DBY1701" s="47"/>
      <c r="DBZ1701" s="47"/>
      <c r="DCA1701" s="47"/>
      <c r="DCB1701" s="47"/>
      <c r="DCC1701" s="47"/>
      <c r="DCD1701" s="47"/>
      <c r="DCE1701" s="47"/>
      <c r="DCF1701" s="47"/>
      <c r="DCG1701" s="47"/>
      <c r="DCH1701" s="47"/>
      <c r="DCI1701" s="47"/>
      <c r="DCJ1701" s="47"/>
      <c r="DCK1701" s="47"/>
      <c r="DCL1701" s="47"/>
      <c r="DCM1701" s="47"/>
      <c r="DCN1701" s="47"/>
      <c r="DCO1701" s="47"/>
      <c r="DCP1701" s="47"/>
      <c r="DCQ1701" s="47"/>
      <c r="DCR1701" s="47"/>
      <c r="DCS1701" s="47"/>
      <c r="DCT1701" s="47"/>
      <c r="DCU1701" s="47"/>
      <c r="DCV1701" s="47"/>
      <c r="DCW1701" s="47"/>
      <c r="DCX1701" s="47"/>
      <c r="DCY1701" s="47"/>
      <c r="DCZ1701" s="47"/>
      <c r="DDA1701" s="47"/>
      <c r="DDB1701" s="47"/>
      <c r="DDC1701" s="47"/>
      <c r="DDD1701" s="47"/>
      <c r="DDE1701" s="47"/>
      <c r="DDF1701" s="47"/>
      <c r="DDG1701" s="47"/>
      <c r="DDH1701" s="47"/>
      <c r="DDI1701" s="47"/>
      <c r="DDJ1701" s="47"/>
      <c r="DDK1701" s="47"/>
      <c r="DDL1701" s="47"/>
      <c r="DDM1701" s="47"/>
      <c r="DDN1701" s="47"/>
      <c r="DDO1701" s="47"/>
      <c r="DDP1701" s="47"/>
      <c r="DDQ1701" s="47"/>
      <c r="DDR1701" s="47"/>
      <c r="DDS1701" s="47"/>
      <c r="DDT1701" s="47"/>
      <c r="DDU1701" s="47"/>
      <c r="DDV1701" s="47"/>
      <c r="DDW1701" s="47"/>
      <c r="DDX1701" s="47"/>
      <c r="DDY1701" s="47"/>
      <c r="DDZ1701" s="47"/>
      <c r="DEA1701" s="47"/>
      <c r="DEB1701" s="47"/>
      <c r="DEC1701" s="47"/>
      <c r="DED1701" s="47"/>
      <c r="DEE1701" s="47"/>
      <c r="DEF1701" s="47"/>
      <c r="DEG1701" s="47"/>
      <c r="DEH1701" s="47"/>
      <c r="DEI1701" s="47"/>
      <c r="DEJ1701" s="47"/>
      <c r="DEK1701" s="47"/>
      <c r="DEL1701" s="47"/>
      <c r="DEM1701" s="47"/>
      <c r="DEN1701" s="47"/>
      <c r="DEO1701" s="47"/>
      <c r="DEP1701" s="47"/>
      <c r="DEQ1701" s="47"/>
      <c r="DER1701" s="47"/>
      <c r="DES1701" s="47"/>
      <c r="DET1701" s="47"/>
      <c r="DEU1701" s="47"/>
      <c r="DEV1701" s="47"/>
      <c r="DEW1701" s="47"/>
      <c r="DEX1701" s="47"/>
      <c r="DEY1701" s="47"/>
      <c r="DEZ1701" s="47"/>
      <c r="DFA1701" s="47"/>
      <c r="DFB1701" s="47"/>
      <c r="DFC1701" s="47"/>
      <c r="DFD1701" s="47"/>
      <c r="DFE1701" s="47"/>
      <c r="DFF1701" s="47"/>
      <c r="DFG1701" s="47"/>
      <c r="DFH1701" s="47"/>
      <c r="DFI1701" s="47"/>
      <c r="DFJ1701" s="47"/>
      <c r="DFK1701" s="47"/>
      <c r="DFL1701" s="47"/>
      <c r="DFM1701" s="47"/>
      <c r="DFN1701" s="47"/>
      <c r="DFO1701" s="47"/>
      <c r="DFP1701" s="47"/>
      <c r="DFQ1701" s="47"/>
      <c r="DFR1701" s="47"/>
      <c r="DFS1701" s="47"/>
      <c r="DFT1701" s="47"/>
      <c r="DFU1701" s="47"/>
      <c r="DFV1701" s="47"/>
      <c r="DFW1701" s="47"/>
      <c r="DFX1701" s="47"/>
      <c r="DFY1701" s="47"/>
      <c r="DFZ1701" s="47"/>
      <c r="DGA1701" s="47"/>
      <c r="DGB1701" s="47"/>
      <c r="DGC1701" s="47"/>
      <c r="DGD1701" s="47"/>
      <c r="DGE1701" s="47"/>
      <c r="DGF1701" s="47"/>
      <c r="DGG1701" s="47"/>
      <c r="DGH1701" s="47"/>
      <c r="DGI1701" s="47"/>
      <c r="DGJ1701" s="47"/>
      <c r="DGK1701" s="47"/>
      <c r="DGL1701" s="47"/>
      <c r="DGM1701" s="47"/>
      <c r="DGN1701" s="47"/>
      <c r="DGO1701" s="47"/>
      <c r="DGP1701" s="47"/>
      <c r="DGQ1701" s="47"/>
      <c r="DGR1701" s="47"/>
      <c r="DGS1701" s="47"/>
      <c r="DGT1701" s="47"/>
      <c r="DGU1701" s="47"/>
      <c r="DGV1701" s="47"/>
      <c r="DGW1701" s="47"/>
      <c r="DGX1701" s="47"/>
      <c r="DGY1701" s="47"/>
      <c r="DGZ1701" s="47"/>
      <c r="DHA1701" s="47"/>
      <c r="DHB1701" s="47"/>
      <c r="DHC1701" s="47"/>
      <c r="DHD1701" s="47"/>
      <c r="DHE1701" s="47"/>
      <c r="DHF1701" s="47"/>
      <c r="DHG1701" s="47"/>
      <c r="DHH1701" s="47"/>
      <c r="DHI1701" s="47"/>
      <c r="DHJ1701" s="47"/>
      <c r="DHK1701" s="47"/>
      <c r="DHL1701" s="47"/>
      <c r="DHM1701" s="47"/>
      <c r="DHN1701" s="47"/>
      <c r="DHO1701" s="47"/>
      <c r="DHP1701" s="47"/>
      <c r="DHQ1701" s="47"/>
      <c r="DHR1701" s="47"/>
      <c r="DHS1701" s="47"/>
      <c r="DHT1701" s="47"/>
      <c r="DHU1701" s="47"/>
      <c r="DHV1701" s="47"/>
      <c r="DHW1701" s="47"/>
      <c r="DHX1701" s="47"/>
      <c r="DHY1701" s="47"/>
      <c r="DHZ1701" s="47"/>
      <c r="DIA1701" s="47"/>
      <c r="DIB1701" s="47"/>
      <c r="DIC1701" s="47"/>
      <c r="DID1701" s="47"/>
      <c r="DIE1701" s="47"/>
      <c r="DIF1701" s="47"/>
      <c r="DIG1701" s="47"/>
      <c r="DIH1701" s="47"/>
      <c r="DII1701" s="47"/>
      <c r="DIJ1701" s="47"/>
      <c r="DIK1701" s="47"/>
      <c r="DIL1701" s="47"/>
      <c r="DIM1701" s="47"/>
      <c r="DIN1701" s="47"/>
      <c r="DIO1701" s="47"/>
      <c r="DIP1701" s="47"/>
      <c r="DIQ1701" s="47"/>
      <c r="DIR1701" s="47"/>
      <c r="DIS1701" s="47"/>
      <c r="DIT1701" s="47"/>
      <c r="DIU1701" s="47"/>
      <c r="DIV1701" s="47"/>
      <c r="DIW1701" s="47"/>
      <c r="DIX1701" s="47"/>
      <c r="DIY1701" s="47"/>
      <c r="DIZ1701" s="47"/>
      <c r="DJA1701" s="47"/>
      <c r="DJB1701" s="47"/>
      <c r="DJC1701" s="47"/>
      <c r="DJD1701" s="47"/>
      <c r="DJE1701" s="47"/>
      <c r="DJF1701" s="47"/>
      <c r="DJG1701" s="47"/>
      <c r="DJH1701" s="47"/>
      <c r="DJI1701" s="47"/>
      <c r="DJJ1701" s="47"/>
      <c r="DJK1701" s="47"/>
      <c r="DJL1701" s="47"/>
      <c r="DJM1701" s="47"/>
      <c r="DJN1701" s="47"/>
      <c r="DJO1701" s="47"/>
      <c r="DJP1701" s="47"/>
      <c r="DJQ1701" s="47"/>
      <c r="DJR1701" s="47"/>
      <c r="DJS1701" s="47"/>
      <c r="DJT1701" s="47"/>
      <c r="DJU1701" s="47"/>
      <c r="DJV1701" s="47"/>
      <c r="DJW1701" s="47"/>
      <c r="DJX1701" s="47"/>
      <c r="DJY1701" s="47"/>
      <c r="DJZ1701" s="47"/>
      <c r="DKA1701" s="47"/>
      <c r="DKB1701" s="47"/>
      <c r="DKC1701" s="47"/>
      <c r="DKD1701" s="47"/>
      <c r="DKE1701" s="47"/>
      <c r="DKF1701" s="47"/>
      <c r="DKG1701" s="47"/>
      <c r="DKH1701" s="47"/>
      <c r="DKI1701" s="47"/>
      <c r="DKJ1701" s="47"/>
      <c r="DKK1701" s="47"/>
      <c r="DKL1701" s="47"/>
      <c r="DKM1701" s="47"/>
      <c r="DKN1701" s="47"/>
      <c r="DKO1701" s="47"/>
      <c r="DKP1701" s="47"/>
      <c r="DKQ1701" s="47"/>
      <c r="DKR1701" s="47"/>
      <c r="DKS1701" s="47"/>
      <c r="DKT1701" s="47"/>
      <c r="DKU1701" s="47"/>
      <c r="DKV1701" s="47"/>
      <c r="DKW1701" s="47"/>
      <c r="DKX1701" s="47"/>
      <c r="DKY1701" s="47"/>
      <c r="DKZ1701" s="47"/>
      <c r="DLA1701" s="47"/>
      <c r="DLB1701" s="47"/>
      <c r="DLC1701" s="47"/>
      <c r="DLD1701" s="47"/>
      <c r="DLE1701" s="47"/>
      <c r="DLF1701" s="47"/>
      <c r="DLG1701" s="47"/>
      <c r="DLH1701" s="47"/>
      <c r="DLI1701" s="47"/>
      <c r="DLJ1701" s="47"/>
      <c r="DLK1701" s="47"/>
      <c r="DLL1701" s="47"/>
      <c r="DLM1701" s="47"/>
      <c r="DLN1701" s="47"/>
      <c r="DLO1701" s="47"/>
      <c r="DLP1701" s="47"/>
      <c r="DLQ1701" s="47"/>
      <c r="DLR1701" s="47"/>
      <c r="DLS1701" s="47"/>
      <c r="DLT1701" s="47"/>
      <c r="DLU1701" s="47"/>
      <c r="DLV1701" s="47"/>
      <c r="DLW1701" s="47"/>
      <c r="DLX1701" s="47"/>
      <c r="DLY1701" s="47"/>
      <c r="DLZ1701" s="47"/>
      <c r="DMA1701" s="47"/>
      <c r="DMB1701" s="47"/>
      <c r="DMC1701" s="47"/>
      <c r="DMD1701" s="47"/>
      <c r="DME1701" s="47"/>
      <c r="DMF1701" s="47"/>
      <c r="DMG1701" s="47"/>
      <c r="DMH1701" s="47"/>
      <c r="DMI1701" s="47"/>
      <c r="DMJ1701" s="47"/>
      <c r="DMK1701" s="47"/>
      <c r="DML1701" s="47"/>
      <c r="DMM1701" s="47"/>
      <c r="DMN1701" s="47"/>
      <c r="DMO1701" s="47"/>
      <c r="DMP1701" s="47"/>
      <c r="DMQ1701" s="47"/>
      <c r="DMR1701" s="47"/>
      <c r="DMS1701" s="47"/>
      <c r="DMT1701" s="47"/>
      <c r="DMU1701" s="47"/>
      <c r="DMV1701" s="47"/>
      <c r="DMW1701" s="47"/>
      <c r="DMX1701" s="47"/>
      <c r="DMY1701" s="47"/>
      <c r="DMZ1701" s="47"/>
      <c r="DNA1701" s="47"/>
      <c r="DNB1701" s="47"/>
      <c r="DNC1701" s="47"/>
      <c r="DND1701" s="47"/>
      <c r="DNE1701" s="47"/>
      <c r="DNF1701" s="47"/>
      <c r="DNG1701" s="47"/>
      <c r="DNH1701" s="47"/>
      <c r="DNI1701" s="47"/>
      <c r="DNJ1701" s="47"/>
      <c r="DNK1701" s="47"/>
      <c r="DNL1701" s="47"/>
      <c r="DNM1701" s="47"/>
      <c r="DNN1701" s="47"/>
      <c r="DNO1701" s="47"/>
      <c r="DNP1701" s="47"/>
      <c r="DNQ1701" s="47"/>
      <c r="DNR1701" s="47"/>
      <c r="DNS1701" s="47"/>
      <c r="DNT1701" s="47"/>
      <c r="DNU1701" s="47"/>
      <c r="DNV1701" s="47"/>
      <c r="DNW1701" s="47"/>
      <c r="DNX1701" s="47"/>
      <c r="DNY1701" s="47"/>
      <c r="DNZ1701" s="47"/>
      <c r="DOA1701" s="47"/>
      <c r="DOB1701" s="47"/>
      <c r="DOC1701" s="47"/>
      <c r="DOD1701" s="47"/>
      <c r="DOE1701" s="47"/>
      <c r="DOF1701" s="47"/>
      <c r="DOG1701" s="47"/>
      <c r="DOH1701" s="47"/>
      <c r="DOI1701" s="47"/>
      <c r="DOJ1701" s="47"/>
      <c r="DOK1701" s="47"/>
      <c r="DOL1701" s="47"/>
      <c r="DOM1701" s="47"/>
      <c r="DON1701" s="47"/>
      <c r="DOO1701" s="47"/>
      <c r="DOP1701" s="47"/>
      <c r="DOQ1701" s="47"/>
      <c r="DOR1701" s="47"/>
      <c r="DOS1701" s="47"/>
      <c r="DOT1701" s="47"/>
      <c r="DOU1701" s="47"/>
      <c r="DOV1701" s="47"/>
      <c r="DOW1701" s="47"/>
      <c r="DOX1701" s="47"/>
      <c r="DOY1701" s="47"/>
      <c r="DOZ1701" s="47"/>
      <c r="DPA1701" s="47"/>
      <c r="DPB1701" s="47"/>
      <c r="DPC1701" s="47"/>
      <c r="DPD1701" s="47"/>
      <c r="DPE1701" s="47"/>
      <c r="DPF1701" s="47"/>
      <c r="DPG1701" s="47"/>
      <c r="DPH1701" s="47"/>
      <c r="DPI1701" s="47"/>
      <c r="DPJ1701" s="47"/>
      <c r="DPK1701" s="47"/>
      <c r="DPL1701" s="47"/>
      <c r="DPM1701" s="47"/>
      <c r="DPN1701" s="47"/>
      <c r="DPO1701" s="47"/>
      <c r="DPP1701" s="47"/>
      <c r="DPQ1701" s="47"/>
      <c r="DPR1701" s="47"/>
      <c r="DPS1701" s="47"/>
      <c r="DPT1701" s="47"/>
      <c r="DPU1701" s="47"/>
      <c r="DPV1701" s="47"/>
      <c r="DPW1701" s="47"/>
      <c r="DPX1701" s="47"/>
      <c r="DPY1701" s="47"/>
      <c r="DPZ1701" s="47"/>
      <c r="DQA1701" s="47"/>
      <c r="DQB1701" s="47"/>
      <c r="DQC1701" s="47"/>
      <c r="DQD1701" s="47"/>
      <c r="DQE1701" s="47"/>
      <c r="DQF1701" s="47"/>
      <c r="DQG1701" s="47"/>
      <c r="DQH1701" s="47"/>
      <c r="DQI1701" s="47"/>
      <c r="DQJ1701" s="47"/>
      <c r="DQK1701" s="47"/>
      <c r="DQL1701" s="47"/>
      <c r="DQM1701" s="47"/>
      <c r="DQN1701" s="47"/>
      <c r="DQO1701" s="47"/>
      <c r="DQP1701" s="47"/>
      <c r="DQQ1701" s="47"/>
      <c r="DQR1701" s="47"/>
      <c r="DQS1701" s="47"/>
      <c r="DQT1701" s="47"/>
      <c r="DQU1701" s="47"/>
      <c r="DQV1701" s="47"/>
      <c r="DQW1701" s="47"/>
      <c r="DQX1701" s="47"/>
      <c r="DQY1701" s="47"/>
      <c r="DQZ1701" s="47"/>
      <c r="DRA1701" s="47"/>
      <c r="DRB1701" s="47"/>
      <c r="DRC1701" s="47"/>
      <c r="DRD1701" s="47"/>
      <c r="DRE1701" s="47"/>
      <c r="DRF1701" s="47"/>
      <c r="DRG1701" s="47"/>
      <c r="DRH1701" s="47"/>
      <c r="DRI1701" s="47"/>
      <c r="DRJ1701" s="47"/>
      <c r="DRK1701" s="47"/>
      <c r="DRL1701" s="47"/>
      <c r="DRM1701" s="47"/>
      <c r="DRN1701" s="47"/>
      <c r="DRO1701" s="47"/>
      <c r="DRP1701" s="47"/>
      <c r="DRQ1701" s="47"/>
      <c r="DRR1701" s="47"/>
      <c r="DRS1701" s="47"/>
      <c r="DRT1701" s="47"/>
      <c r="DRU1701" s="47"/>
      <c r="DRV1701" s="47"/>
      <c r="DRW1701" s="47"/>
      <c r="DRX1701" s="47"/>
      <c r="DRY1701" s="47"/>
      <c r="DRZ1701" s="47"/>
      <c r="DSA1701" s="47"/>
      <c r="DSB1701" s="47"/>
      <c r="DSC1701" s="47"/>
      <c r="DSD1701" s="47"/>
      <c r="DSE1701" s="47"/>
      <c r="DSF1701" s="47"/>
      <c r="DSG1701" s="47"/>
      <c r="DSH1701" s="47"/>
      <c r="DSI1701" s="47"/>
      <c r="DSJ1701" s="47"/>
      <c r="DSK1701" s="47"/>
      <c r="DSL1701" s="47"/>
      <c r="DSM1701" s="47"/>
      <c r="DSN1701" s="47"/>
      <c r="DSO1701" s="47"/>
      <c r="DSP1701" s="47"/>
      <c r="DSQ1701" s="47"/>
      <c r="DSR1701" s="47"/>
      <c r="DSS1701" s="47"/>
      <c r="DST1701" s="47"/>
      <c r="DSU1701" s="47"/>
      <c r="DSV1701" s="47"/>
      <c r="DSW1701" s="47"/>
      <c r="DSX1701" s="47"/>
      <c r="DSY1701" s="47"/>
      <c r="DSZ1701" s="47"/>
      <c r="DTA1701" s="47"/>
      <c r="DTB1701" s="47"/>
      <c r="DTC1701" s="47"/>
      <c r="DTD1701" s="47"/>
      <c r="DTE1701" s="47"/>
      <c r="DTF1701" s="47"/>
      <c r="DTG1701" s="47"/>
      <c r="DTH1701" s="47"/>
      <c r="DTI1701" s="47"/>
      <c r="DTJ1701" s="47"/>
      <c r="DTK1701" s="47"/>
      <c r="DTL1701" s="47"/>
      <c r="DTM1701" s="47"/>
      <c r="DTN1701" s="47"/>
      <c r="DTO1701" s="47"/>
      <c r="DTP1701" s="47"/>
      <c r="DTQ1701" s="47"/>
      <c r="DTR1701" s="47"/>
      <c r="DTS1701" s="47"/>
      <c r="DTT1701" s="47"/>
      <c r="DTU1701" s="47"/>
      <c r="DTV1701" s="47"/>
      <c r="DTW1701" s="47"/>
      <c r="DTX1701" s="47"/>
      <c r="DTY1701" s="47"/>
      <c r="DTZ1701" s="47"/>
      <c r="DUA1701" s="47"/>
      <c r="DUB1701" s="47"/>
      <c r="DUC1701" s="47"/>
      <c r="DUD1701" s="47"/>
      <c r="DUE1701" s="47"/>
      <c r="DUF1701" s="47"/>
      <c r="DUG1701" s="47"/>
      <c r="DUH1701" s="47"/>
      <c r="DUI1701" s="47"/>
      <c r="DUJ1701" s="47"/>
      <c r="DUK1701" s="47"/>
      <c r="DUL1701" s="47"/>
      <c r="DUM1701" s="47"/>
      <c r="DUN1701" s="47"/>
      <c r="DUO1701" s="47"/>
      <c r="DUP1701" s="47"/>
      <c r="DUQ1701" s="47"/>
      <c r="DUR1701" s="47"/>
      <c r="DUS1701" s="47"/>
      <c r="DUT1701" s="47"/>
      <c r="DUU1701" s="47"/>
      <c r="DUV1701" s="47"/>
      <c r="DUW1701" s="47"/>
      <c r="DUX1701" s="47"/>
      <c r="DUY1701" s="47"/>
      <c r="DUZ1701" s="47"/>
      <c r="DVA1701" s="47"/>
      <c r="DVB1701" s="47"/>
      <c r="DVC1701" s="47"/>
      <c r="DVD1701" s="47"/>
      <c r="DVE1701" s="47"/>
      <c r="DVF1701" s="47"/>
      <c r="DVG1701" s="47"/>
      <c r="DVH1701" s="47"/>
      <c r="DVI1701" s="47"/>
      <c r="DVJ1701" s="47"/>
      <c r="DVK1701" s="47"/>
      <c r="DVL1701" s="47"/>
      <c r="DVM1701" s="47"/>
      <c r="DVN1701" s="47"/>
      <c r="DVO1701" s="47"/>
      <c r="DVP1701" s="47"/>
      <c r="DVQ1701" s="47"/>
      <c r="DVR1701" s="47"/>
      <c r="DVS1701" s="47"/>
      <c r="DVT1701" s="47"/>
      <c r="DVU1701" s="47"/>
      <c r="DVV1701" s="47"/>
      <c r="DVW1701" s="47"/>
      <c r="DVX1701" s="47"/>
      <c r="DVY1701" s="47"/>
      <c r="DVZ1701" s="47"/>
      <c r="DWA1701" s="47"/>
      <c r="DWB1701" s="47"/>
      <c r="DWC1701" s="47"/>
      <c r="DWD1701" s="47"/>
      <c r="DWE1701" s="47"/>
      <c r="DWF1701" s="47"/>
      <c r="DWG1701" s="47"/>
      <c r="DWH1701" s="47"/>
      <c r="DWI1701" s="47"/>
      <c r="DWJ1701" s="47"/>
      <c r="DWK1701" s="47"/>
      <c r="DWL1701" s="47"/>
      <c r="DWM1701" s="47"/>
      <c r="DWN1701" s="47"/>
      <c r="DWO1701" s="47"/>
      <c r="DWP1701" s="47"/>
      <c r="DWQ1701" s="47"/>
      <c r="DWR1701" s="47"/>
      <c r="DWS1701" s="47"/>
      <c r="DWT1701" s="47"/>
      <c r="DWU1701" s="47"/>
      <c r="DWV1701" s="47"/>
      <c r="DWW1701" s="47"/>
      <c r="DWX1701" s="47"/>
      <c r="DWY1701" s="47"/>
      <c r="DWZ1701" s="47"/>
      <c r="DXA1701" s="47"/>
      <c r="DXB1701" s="47"/>
      <c r="DXC1701" s="47"/>
      <c r="DXD1701" s="47"/>
      <c r="DXE1701" s="47"/>
      <c r="DXF1701" s="47"/>
      <c r="DXG1701" s="47"/>
      <c r="DXH1701" s="47"/>
      <c r="DXI1701" s="47"/>
      <c r="DXJ1701" s="47"/>
      <c r="DXK1701" s="47"/>
      <c r="DXL1701" s="47"/>
      <c r="DXM1701" s="47"/>
      <c r="DXN1701" s="47"/>
      <c r="DXO1701" s="47"/>
      <c r="DXP1701" s="47"/>
      <c r="DXQ1701" s="47"/>
      <c r="DXR1701" s="47"/>
      <c r="DXS1701" s="47"/>
      <c r="DXT1701" s="47"/>
      <c r="DXU1701" s="47"/>
      <c r="DXV1701" s="47"/>
      <c r="DXW1701" s="47"/>
      <c r="DXX1701" s="47"/>
      <c r="DXY1701" s="47"/>
      <c r="DXZ1701" s="47"/>
      <c r="DYA1701" s="47"/>
      <c r="DYB1701" s="47"/>
      <c r="DYC1701" s="47"/>
      <c r="DYD1701" s="47"/>
      <c r="DYE1701" s="47"/>
      <c r="DYF1701" s="47"/>
      <c r="DYG1701" s="47"/>
      <c r="DYH1701" s="47"/>
      <c r="DYI1701" s="47"/>
      <c r="DYJ1701" s="47"/>
      <c r="DYK1701" s="47"/>
      <c r="DYL1701" s="47"/>
      <c r="DYM1701" s="47"/>
      <c r="DYN1701" s="47"/>
      <c r="DYO1701" s="47"/>
      <c r="DYP1701" s="47"/>
      <c r="DYQ1701" s="47"/>
      <c r="DYR1701" s="47"/>
      <c r="DYS1701" s="47"/>
      <c r="DYT1701" s="47"/>
      <c r="DYU1701" s="47"/>
      <c r="DYV1701" s="47"/>
      <c r="DYW1701" s="47"/>
      <c r="DYX1701" s="47"/>
      <c r="DYY1701" s="47"/>
      <c r="DYZ1701" s="47"/>
      <c r="DZA1701" s="47"/>
      <c r="DZB1701" s="47"/>
      <c r="DZC1701" s="47"/>
      <c r="DZD1701" s="47"/>
      <c r="DZE1701" s="47"/>
      <c r="DZF1701" s="47"/>
      <c r="DZG1701" s="47"/>
      <c r="DZH1701" s="47"/>
      <c r="DZI1701" s="47"/>
      <c r="DZJ1701" s="47"/>
      <c r="DZK1701" s="47"/>
      <c r="DZL1701" s="47"/>
      <c r="DZM1701" s="47"/>
      <c r="DZN1701" s="47"/>
      <c r="DZO1701" s="47"/>
      <c r="DZP1701" s="47"/>
      <c r="DZQ1701" s="47"/>
      <c r="DZR1701" s="47"/>
      <c r="DZS1701" s="47"/>
      <c r="DZT1701" s="47"/>
      <c r="DZU1701" s="47"/>
      <c r="DZV1701" s="47"/>
      <c r="DZW1701" s="47"/>
      <c r="DZX1701" s="47"/>
      <c r="DZY1701" s="47"/>
      <c r="DZZ1701" s="47"/>
      <c r="EAA1701" s="47"/>
      <c r="EAB1701" s="47"/>
      <c r="EAC1701" s="47"/>
      <c r="EAD1701" s="47"/>
      <c r="EAE1701" s="47"/>
      <c r="EAF1701" s="47"/>
      <c r="EAG1701" s="47"/>
      <c r="EAH1701" s="47"/>
      <c r="EAI1701" s="47"/>
      <c r="EAJ1701" s="47"/>
      <c r="EAK1701" s="47"/>
      <c r="EAL1701" s="47"/>
      <c r="EAM1701" s="47"/>
      <c r="EAN1701" s="47"/>
      <c r="EAO1701" s="47"/>
      <c r="EAP1701" s="47"/>
      <c r="EAQ1701" s="47"/>
      <c r="EAR1701" s="47"/>
      <c r="EAS1701" s="47"/>
      <c r="EAT1701" s="47"/>
      <c r="EAU1701" s="47"/>
      <c r="EAV1701" s="47"/>
      <c r="EAW1701" s="47"/>
      <c r="EAX1701" s="47"/>
      <c r="EAY1701" s="47"/>
      <c r="EAZ1701" s="47"/>
      <c r="EBA1701" s="47"/>
      <c r="EBB1701" s="47"/>
      <c r="EBC1701" s="47"/>
      <c r="EBD1701" s="47"/>
      <c r="EBE1701" s="47"/>
      <c r="EBF1701" s="47"/>
      <c r="EBG1701" s="47"/>
      <c r="EBH1701" s="47"/>
      <c r="EBI1701" s="47"/>
      <c r="EBJ1701" s="47"/>
      <c r="EBK1701" s="47"/>
      <c r="EBL1701" s="47"/>
      <c r="EBM1701" s="47"/>
      <c r="EBN1701" s="47"/>
      <c r="EBO1701" s="47"/>
      <c r="EBP1701" s="47"/>
      <c r="EBQ1701" s="47"/>
      <c r="EBR1701" s="47"/>
      <c r="EBS1701" s="47"/>
      <c r="EBT1701" s="47"/>
      <c r="EBU1701" s="47"/>
      <c r="EBV1701" s="47"/>
      <c r="EBW1701" s="47"/>
      <c r="EBX1701" s="47"/>
      <c r="EBY1701" s="47"/>
      <c r="EBZ1701" s="47"/>
      <c r="ECA1701" s="47"/>
      <c r="ECB1701" s="47"/>
      <c r="ECC1701" s="47"/>
      <c r="ECD1701" s="47"/>
      <c r="ECE1701" s="47"/>
      <c r="ECF1701" s="47"/>
      <c r="ECG1701" s="47"/>
      <c r="ECH1701" s="47"/>
      <c r="ECI1701" s="47"/>
      <c r="ECJ1701" s="47"/>
      <c r="ECK1701" s="47"/>
      <c r="ECL1701" s="47"/>
      <c r="ECM1701" s="47"/>
      <c r="ECN1701" s="47"/>
      <c r="ECO1701" s="47"/>
      <c r="ECP1701" s="47"/>
      <c r="ECQ1701" s="47"/>
      <c r="ECR1701" s="47"/>
      <c r="ECS1701" s="47"/>
      <c r="ECT1701" s="47"/>
      <c r="ECU1701" s="47"/>
      <c r="ECV1701" s="47"/>
      <c r="ECW1701" s="47"/>
      <c r="ECX1701" s="47"/>
      <c r="ECY1701" s="47"/>
      <c r="ECZ1701" s="47"/>
      <c r="EDA1701" s="47"/>
      <c r="EDB1701" s="47"/>
      <c r="EDC1701" s="47"/>
      <c r="EDD1701" s="47"/>
      <c r="EDE1701" s="47"/>
      <c r="EDF1701" s="47"/>
      <c r="EDG1701" s="47"/>
      <c r="EDH1701" s="47"/>
      <c r="EDI1701" s="47"/>
      <c r="EDJ1701" s="47"/>
      <c r="EDK1701" s="47"/>
      <c r="EDL1701" s="47"/>
      <c r="EDM1701" s="47"/>
      <c r="EDN1701" s="47"/>
      <c r="EDO1701" s="47"/>
      <c r="EDP1701" s="47"/>
      <c r="EDQ1701" s="47"/>
      <c r="EDR1701" s="47"/>
      <c r="EDS1701" s="47"/>
      <c r="EDT1701" s="47"/>
      <c r="EDU1701" s="47"/>
      <c r="EDV1701" s="47"/>
      <c r="EDW1701" s="47"/>
      <c r="EDX1701" s="47"/>
      <c r="EDY1701" s="47"/>
      <c r="EDZ1701" s="47"/>
      <c r="EEA1701" s="47"/>
      <c r="EEB1701" s="47"/>
      <c r="EEC1701" s="47"/>
      <c r="EED1701" s="47"/>
      <c r="EEE1701" s="47"/>
      <c r="EEF1701" s="47"/>
      <c r="EEG1701" s="47"/>
      <c r="EEH1701" s="47"/>
      <c r="EEI1701" s="47"/>
      <c r="EEJ1701" s="47"/>
      <c r="EEK1701" s="47"/>
      <c r="EEL1701" s="47"/>
      <c r="EEM1701" s="47"/>
      <c r="EEN1701" s="47"/>
      <c r="EEO1701" s="47"/>
      <c r="EEP1701" s="47"/>
      <c r="EEQ1701" s="47"/>
      <c r="EER1701" s="47"/>
      <c r="EES1701" s="47"/>
      <c r="EET1701" s="47"/>
      <c r="EEU1701" s="47"/>
      <c r="EEV1701" s="47"/>
      <c r="EEW1701" s="47"/>
      <c r="EEX1701" s="47"/>
      <c r="EEY1701" s="47"/>
      <c r="EEZ1701" s="47"/>
      <c r="EFA1701" s="47"/>
      <c r="EFB1701" s="47"/>
      <c r="EFC1701" s="47"/>
      <c r="EFD1701" s="47"/>
      <c r="EFE1701" s="47"/>
      <c r="EFF1701" s="47"/>
      <c r="EFG1701" s="47"/>
      <c r="EFH1701" s="47"/>
      <c r="EFI1701" s="47"/>
      <c r="EFJ1701" s="47"/>
      <c r="EFK1701" s="47"/>
      <c r="EFL1701" s="47"/>
      <c r="EFM1701" s="47"/>
      <c r="EFN1701" s="47"/>
      <c r="EFO1701" s="47"/>
      <c r="EFP1701" s="47"/>
      <c r="EFQ1701" s="47"/>
      <c r="EFR1701" s="47"/>
      <c r="EFS1701" s="47"/>
      <c r="EFT1701" s="47"/>
      <c r="EFU1701" s="47"/>
      <c r="EFV1701" s="47"/>
      <c r="EFW1701" s="47"/>
      <c r="EFX1701" s="47"/>
      <c r="EFY1701" s="47"/>
      <c r="EFZ1701" s="47"/>
      <c r="EGA1701" s="47"/>
      <c r="EGB1701" s="47"/>
      <c r="EGC1701" s="47"/>
      <c r="EGD1701" s="47"/>
      <c r="EGE1701" s="47"/>
      <c r="EGF1701" s="47"/>
      <c r="EGG1701" s="47"/>
      <c r="EGH1701" s="47"/>
      <c r="EGI1701" s="47"/>
      <c r="EGJ1701" s="47"/>
      <c r="EGK1701" s="47"/>
      <c r="EGL1701" s="47"/>
      <c r="EGM1701" s="47"/>
      <c r="EGN1701" s="47"/>
      <c r="EGO1701" s="47"/>
      <c r="EGP1701" s="47"/>
      <c r="EGQ1701" s="47"/>
      <c r="EGR1701" s="47"/>
      <c r="EGS1701" s="47"/>
      <c r="EGT1701" s="47"/>
      <c r="EGU1701" s="47"/>
      <c r="EGV1701" s="47"/>
      <c r="EGW1701" s="47"/>
      <c r="EGX1701" s="47"/>
      <c r="EGY1701" s="47"/>
      <c r="EGZ1701" s="47"/>
      <c r="EHA1701" s="47"/>
      <c r="EHB1701" s="47"/>
      <c r="EHC1701" s="47"/>
      <c r="EHD1701" s="47"/>
      <c r="EHE1701" s="47"/>
      <c r="EHF1701" s="47"/>
      <c r="EHG1701" s="47"/>
      <c r="EHH1701" s="47"/>
      <c r="EHI1701" s="47"/>
      <c r="EHJ1701" s="47"/>
      <c r="EHK1701" s="47"/>
      <c r="EHL1701" s="47"/>
      <c r="EHM1701" s="47"/>
      <c r="EHN1701" s="47"/>
      <c r="EHO1701" s="47"/>
      <c r="EHP1701" s="47"/>
      <c r="EHQ1701" s="47"/>
      <c r="EHR1701" s="47"/>
      <c r="EHS1701" s="47"/>
      <c r="EHT1701" s="47"/>
      <c r="EHU1701" s="47"/>
      <c r="EHV1701" s="47"/>
      <c r="EHW1701" s="47"/>
      <c r="EHX1701" s="47"/>
      <c r="EHY1701" s="47"/>
      <c r="EHZ1701" s="47"/>
      <c r="EIA1701" s="47"/>
      <c r="EIB1701" s="47"/>
      <c r="EIC1701" s="47"/>
      <c r="EID1701" s="47"/>
      <c r="EIE1701" s="47"/>
      <c r="EIF1701" s="47"/>
      <c r="EIG1701" s="47"/>
      <c r="EIH1701" s="47"/>
      <c r="EII1701" s="47"/>
      <c r="EIJ1701" s="47"/>
      <c r="EIK1701" s="47"/>
      <c r="EIL1701" s="47"/>
      <c r="EIM1701" s="47"/>
      <c r="EIN1701" s="47"/>
      <c r="EIO1701" s="47"/>
      <c r="EIP1701" s="47"/>
      <c r="EIQ1701" s="47"/>
      <c r="EIR1701" s="47"/>
      <c r="EIS1701" s="47"/>
      <c r="EIT1701" s="47"/>
      <c r="EIU1701" s="47"/>
      <c r="EIV1701" s="47"/>
      <c r="EIW1701" s="47"/>
      <c r="EIX1701" s="47"/>
      <c r="EIY1701" s="47"/>
      <c r="EIZ1701" s="47"/>
      <c r="EJA1701" s="47"/>
      <c r="EJB1701" s="47"/>
      <c r="EJC1701" s="47"/>
      <c r="EJD1701" s="47"/>
      <c r="EJE1701" s="47"/>
      <c r="EJF1701" s="47"/>
      <c r="EJG1701" s="47"/>
      <c r="EJH1701" s="47"/>
      <c r="EJI1701" s="47"/>
      <c r="EJJ1701" s="47"/>
      <c r="EJK1701" s="47"/>
      <c r="EJL1701" s="47"/>
      <c r="EJM1701" s="47"/>
      <c r="EJN1701" s="47"/>
      <c r="EJO1701" s="47"/>
      <c r="EJP1701" s="47"/>
      <c r="EJQ1701" s="47"/>
      <c r="EJR1701" s="47"/>
      <c r="EJS1701" s="47"/>
      <c r="EJT1701" s="47"/>
      <c r="EJU1701" s="47"/>
      <c r="EJV1701" s="47"/>
      <c r="EJW1701" s="47"/>
      <c r="EJX1701" s="47"/>
      <c r="EJY1701" s="47"/>
      <c r="EJZ1701" s="47"/>
      <c r="EKA1701" s="47"/>
      <c r="EKB1701" s="47"/>
      <c r="EKC1701" s="47"/>
      <c r="EKD1701" s="47"/>
      <c r="EKE1701" s="47"/>
      <c r="EKF1701" s="47"/>
      <c r="EKG1701" s="47"/>
      <c r="EKH1701" s="47"/>
      <c r="EKI1701" s="47"/>
      <c r="EKJ1701" s="47"/>
      <c r="EKK1701" s="47"/>
      <c r="EKL1701" s="47"/>
      <c r="EKM1701" s="47"/>
      <c r="EKN1701" s="47"/>
      <c r="EKO1701" s="47"/>
      <c r="EKP1701" s="47"/>
      <c r="EKQ1701" s="47"/>
      <c r="EKR1701" s="47"/>
      <c r="EKS1701" s="47"/>
      <c r="EKT1701" s="47"/>
      <c r="EKU1701" s="47"/>
      <c r="EKV1701" s="47"/>
      <c r="EKW1701" s="47"/>
      <c r="EKX1701" s="47"/>
      <c r="EKY1701" s="47"/>
      <c r="EKZ1701" s="47"/>
      <c r="ELA1701" s="47"/>
      <c r="ELB1701" s="47"/>
      <c r="ELC1701" s="47"/>
      <c r="ELD1701" s="47"/>
      <c r="ELE1701" s="47"/>
      <c r="ELF1701" s="47"/>
      <c r="ELG1701" s="47"/>
      <c r="ELH1701" s="47"/>
      <c r="ELI1701" s="47"/>
      <c r="ELJ1701" s="47"/>
      <c r="ELK1701" s="47"/>
      <c r="ELL1701" s="47"/>
      <c r="ELM1701" s="47"/>
      <c r="ELN1701" s="47"/>
      <c r="ELO1701" s="47"/>
      <c r="ELP1701" s="47"/>
      <c r="ELQ1701" s="47"/>
      <c r="ELR1701" s="47"/>
      <c r="ELS1701" s="47"/>
      <c r="ELT1701" s="47"/>
      <c r="ELU1701" s="47"/>
      <c r="ELV1701" s="47"/>
      <c r="ELW1701" s="47"/>
      <c r="ELX1701" s="47"/>
      <c r="ELY1701" s="47"/>
      <c r="ELZ1701" s="47"/>
      <c r="EMA1701" s="47"/>
      <c r="EMB1701" s="47"/>
      <c r="EMC1701" s="47"/>
      <c r="EMD1701" s="47"/>
      <c r="EME1701" s="47"/>
      <c r="EMF1701" s="47"/>
      <c r="EMG1701" s="47"/>
      <c r="EMH1701" s="47"/>
      <c r="EMI1701" s="47"/>
      <c r="EMJ1701" s="47"/>
      <c r="EMK1701" s="47"/>
      <c r="EML1701" s="47"/>
      <c r="EMM1701" s="47"/>
      <c r="EMN1701" s="47"/>
      <c r="EMO1701" s="47"/>
      <c r="EMP1701" s="47"/>
      <c r="EMQ1701" s="47"/>
      <c r="EMR1701" s="47"/>
      <c r="EMS1701" s="47"/>
      <c r="EMT1701" s="47"/>
      <c r="EMU1701" s="47"/>
      <c r="EMV1701" s="47"/>
      <c r="EMW1701" s="47"/>
      <c r="EMX1701" s="47"/>
      <c r="EMY1701" s="47"/>
      <c r="EMZ1701" s="47"/>
      <c r="ENA1701" s="47"/>
      <c r="ENB1701" s="47"/>
      <c r="ENC1701" s="47"/>
      <c r="END1701" s="47"/>
      <c r="ENE1701" s="47"/>
      <c r="ENF1701" s="47"/>
      <c r="ENG1701" s="47"/>
      <c r="ENH1701" s="47"/>
      <c r="ENI1701" s="47"/>
      <c r="ENJ1701" s="47"/>
      <c r="ENK1701" s="47"/>
      <c r="ENL1701" s="47"/>
      <c r="ENM1701" s="47"/>
      <c r="ENN1701" s="47"/>
      <c r="ENO1701" s="47"/>
      <c r="ENP1701" s="47"/>
      <c r="ENQ1701" s="47"/>
      <c r="ENR1701" s="47"/>
      <c r="ENS1701" s="47"/>
      <c r="ENT1701" s="47"/>
      <c r="ENU1701" s="47"/>
      <c r="ENV1701" s="47"/>
      <c r="ENW1701" s="47"/>
      <c r="ENX1701" s="47"/>
      <c r="ENY1701" s="47"/>
      <c r="ENZ1701" s="47"/>
      <c r="EOA1701" s="47"/>
      <c r="EOB1701" s="47"/>
      <c r="EOC1701" s="47"/>
      <c r="EOD1701" s="47"/>
      <c r="EOE1701" s="47"/>
      <c r="EOF1701" s="47"/>
      <c r="EOG1701" s="47"/>
      <c r="EOH1701" s="47"/>
      <c r="EOI1701" s="47"/>
      <c r="EOJ1701" s="47"/>
      <c r="EOK1701" s="47"/>
      <c r="EOL1701" s="47"/>
      <c r="EOM1701" s="47"/>
      <c r="EON1701" s="47"/>
      <c r="EOO1701" s="47"/>
      <c r="EOP1701" s="47"/>
      <c r="EOQ1701" s="47"/>
      <c r="EOR1701" s="47"/>
      <c r="EOS1701" s="47"/>
      <c r="EOT1701" s="47"/>
      <c r="EOU1701" s="47"/>
      <c r="EOV1701" s="47"/>
      <c r="EOW1701" s="47"/>
      <c r="EOX1701" s="47"/>
      <c r="EOY1701" s="47"/>
      <c r="EOZ1701" s="47"/>
      <c r="EPA1701" s="47"/>
      <c r="EPB1701" s="47"/>
      <c r="EPC1701" s="47"/>
      <c r="EPD1701" s="47"/>
      <c r="EPE1701" s="47"/>
      <c r="EPF1701" s="47"/>
      <c r="EPG1701" s="47"/>
      <c r="EPH1701" s="47"/>
      <c r="EPI1701" s="47"/>
      <c r="EPJ1701" s="47"/>
      <c r="EPK1701" s="47"/>
      <c r="EPL1701" s="47"/>
      <c r="EPM1701" s="47"/>
      <c r="EPN1701" s="47"/>
      <c r="EPO1701" s="47"/>
      <c r="EPP1701" s="47"/>
      <c r="EPQ1701" s="47"/>
      <c r="EPR1701" s="47"/>
      <c r="EPS1701" s="47"/>
      <c r="EPT1701" s="47"/>
      <c r="EPU1701" s="47"/>
      <c r="EPV1701" s="47"/>
      <c r="EPW1701" s="47"/>
      <c r="EPX1701" s="47"/>
      <c r="EPY1701" s="47"/>
      <c r="EPZ1701" s="47"/>
      <c r="EQA1701" s="47"/>
      <c r="EQB1701" s="47"/>
      <c r="EQC1701" s="47"/>
      <c r="EQD1701" s="47"/>
      <c r="EQE1701" s="47"/>
      <c r="EQF1701" s="47"/>
      <c r="EQG1701" s="47"/>
      <c r="EQH1701" s="47"/>
      <c r="EQI1701" s="47"/>
      <c r="EQJ1701" s="47"/>
      <c r="EQK1701" s="47"/>
      <c r="EQL1701" s="47"/>
      <c r="EQM1701" s="47"/>
      <c r="EQN1701" s="47"/>
      <c r="EQO1701" s="47"/>
      <c r="EQP1701" s="47"/>
      <c r="EQQ1701" s="47"/>
      <c r="EQR1701" s="47"/>
      <c r="EQS1701" s="47"/>
      <c r="EQT1701" s="47"/>
      <c r="EQU1701" s="47"/>
      <c r="EQV1701" s="47"/>
      <c r="EQW1701" s="47"/>
      <c r="EQX1701" s="47"/>
      <c r="EQY1701" s="47"/>
      <c r="EQZ1701" s="47"/>
      <c r="ERA1701" s="47"/>
      <c r="ERB1701" s="47"/>
      <c r="ERC1701" s="47"/>
      <c r="ERD1701" s="47"/>
      <c r="ERE1701" s="47"/>
      <c r="ERF1701" s="47"/>
      <c r="ERG1701" s="47"/>
      <c r="ERH1701" s="47"/>
      <c r="ERI1701" s="47"/>
      <c r="ERJ1701" s="47"/>
      <c r="ERK1701" s="47"/>
      <c r="ERL1701" s="47"/>
      <c r="ERM1701" s="47"/>
      <c r="ERN1701" s="47"/>
      <c r="ERO1701" s="47"/>
      <c r="ERP1701" s="47"/>
      <c r="ERQ1701" s="47"/>
      <c r="ERR1701" s="47"/>
      <c r="ERS1701" s="47"/>
      <c r="ERT1701" s="47"/>
      <c r="ERU1701" s="47"/>
      <c r="ERV1701" s="47"/>
      <c r="ERW1701" s="47"/>
      <c r="ERX1701" s="47"/>
      <c r="ERY1701" s="47"/>
      <c r="ERZ1701" s="47"/>
      <c r="ESA1701" s="47"/>
      <c r="ESB1701" s="47"/>
      <c r="ESC1701" s="47"/>
      <c r="ESD1701" s="47"/>
      <c r="ESE1701" s="47"/>
      <c r="ESF1701" s="47"/>
      <c r="ESG1701" s="47"/>
      <c r="ESH1701" s="47"/>
      <c r="ESI1701" s="47"/>
      <c r="ESJ1701" s="47"/>
      <c r="ESK1701" s="47"/>
      <c r="ESL1701" s="47"/>
      <c r="ESM1701" s="47"/>
      <c r="ESN1701" s="47"/>
      <c r="ESO1701" s="47"/>
      <c r="ESP1701" s="47"/>
      <c r="ESQ1701" s="47"/>
      <c r="ESR1701" s="47"/>
      <c r="ESS1701" s="47"/>
      <c r="EST1701" s="47"/>
      <c r="ESU1701" s="47"/>
      <c r="ESV1701" s="47"/>
      <c r="ESW1701" s="47"/>
      <c r="ESX1701" s="47"/>
      <c r="ESY1701" s="47"/>
      <c r="ESZ1701" s="47"/>
      <c r="ETA1701" s="47"/>
      <c r="ETB1701" s="47"/>
      <c r="ETC1701" s="47"/>
      <c r="ETD1701" s="47"/>
      <c r="ETE1701" s="47"/>
      <c r="ETF1701" s="47"/>
      <c r="ETG1701" s="47"/>
      <c r="ETH1701" s="47"/>
      <c r="ETI1701" s="47"/>
      <c r="ETJ1701" s="47"/>
      <c r="ETK1701" s="47"/>
      <c r="ETL1701" s="47"/>
      <c r="ETM1701" s="47"/>
      <c r="ETN1701" s="47"/>
      <c r="ETO1701" s="47"/>
      <c r="ETP1701" s="47"/>
      <c r="ETQ1701" s="47"/>
      <c r="ETR1701" s="47"/>
      <c r="ETS1701" s="47"/>
      <c r="ETT1701" s="47"/>
      <c r="ETU1701" s="47"/>
      <c r="ETV1701" s="47"/>
      <c r="ETW1701" s="47"/>
      <c r="ETX1701" s="47"/>
      <c r="ETY1701" s="47"/>
      <c r="ETZ1701" s="47"/>
      <c r="EUA1701" s="47"/>
      <c r="EUB1701" s="47"/>
      <c r="EUC1701" s="47"/>
      <c r="EUD1701" s="47"/>
      <c r="EUE1701" s="47"/>
      <c r="EUF1701" s="47"/>
      <c r="EUG1701" s="47"/>
      <c r="EUH1701" s="47"/>
      <c r="EUI1701" s="47"/>
      <c r="EUJ1701" s="47"/>
      <c r="EUK1701" s="47"/>
      <c r="EUL1701" s="47"/>
      <c r="EUM1701" s="47"/>
      <c r="EUN1701" s="47"/>
      <c r="EUO1701" s="47"/>
      <c r="EUP1701" s="47"/>
      <c r="EUQ1701" s="47"/>
      <c r="EUR1701" s="47"/>
      <c r="EUS1701" s="47"/>
      <c r="EUT1701" s="47"/>
      <c r="EUU1701" s="47"/>
      <c r="EUV1701" s="47"/>
      <c r="EUW1701" s="47"/>
      <c r="EUX1701" s="47"/>
      <c r="EUY1701" s="47"/>
      <c r="EUZ1701" s="47"/>
      <c r="EVA1701" s="47"/>
      <c r="EVB1701" s="47"/>
      <c r="EVC1701" s="47"/>
      <c r="EVD1701" s="47"/>
      <c r="EVE1701" s="47"/>
      <c r="EVF1701" s="47"/>
      <c r="EVG1701" s="47"/>
      <c r="EVH1701" s="47"/>
      <c r="EVI1701" s="47"/>
      <c r="EVJ1701" s="47"/>
      <c r="EVK1701" s="47"/>
      <c r="EVL1701" s="47"/>
      <c r="EVM1701" s="47"/>
      <c r="EVN1701" s="47"/>
      <c r="EVO1701" s="47"/>
      <c r="EVP1701" s="47"/>
      <c r="EVQ1701" s="47"/>
      <c r="EVR1701" s="47"/>
      <c r="EVS1701" s="47"/>
      <c r="EVT1701" s="47"/>
      <c r="EVU1701" s="47"/>
      <c r="EVV1701" s="47"/>
      <c r="EVW1701" s="47"/>
      <c r="EVX1701" s="47"/>
      <c r="EVY1701" s="47"/>
      <c r="EVZ1701" s="47"/>
      <c r="EWA1701" s="47"/>
      <c r="EWB1701" s="47"/>
      <c r="EWC1701" s="47"/>
      <c r="EWD1701" s="47"/>
      <c r="EWE1701" s="47"/>
      <c r="EWF1701" s="47"/>
      <c r="EWG1701" s="47"/>
      <c r="EWH1701" s="47"/>
      <c r="EWI1701" s="47"/>
      <c r="EWJ1701" s="47"/>
      <c r="EWK1701" s="47"/>
      <c r="EWL1701" s="47"/>
      <c r="EWM1701" s="47"/>
      <c r="EWN1701" s="47"/>
      <c r="EWO1701" s="47"/>
      <c r="EWP1701" s="47"/>
      <c r="EWQ1701" s="47"/>
      <c r="EWR1701" s="47"/>
      <c r="EWS1701" s="47"/>
      <c r="EWT1701" s="47"/>
      <c r="EWU1701" s="47"/>
      <c r="EWV1701" s="47"/>
      <c r="EWW1701" s="47"/>
      <c r="EWX1701" s="47"/>
      <c r="EWY1701" s="47"/>
      <c r="EWZ1701" s="47"/>
      <c r="EXA1701" s="47"/>
      <c r="EXB1701" s="47"/>
      <c r="EXC1701" s="47"/>
      <c r="EXD1701" s="47"/>
      <c r="EXE1701" s="47"/>
      <c r="EXF1701" s="47"/>
      <c r="EXG1701" s="47"/>
      <c r="EXH1701" s="47"/>
      <c r="EXI1701" s="47"/>
      <c r="EXJ1701" s="47"/>
      <c r="EXK1701" s="47"/>
      <c r="EXL1701" s="47"/>
      <c r="EXM1701" s="47"/>
      <c r="EXN1701" s="47"/>
      <c r="EXO1701" s="47"/>
      <c r="EXP1701" s="47"/>
      <c r="EXQ1701" s="47"/>
      <c r="EXR1701" s="47"/>
      <c r="EXS1701" s="47"/>
      <c r="EXT1701" s="47"/>
      <c r="EXU1701" s="47"/>
      <c r="EXV1701" s="47"/>
      <c r="EXW1701" s="47"/>
      <c r="EXX1701" s="47"/>
      <c r="EXY1701" s="47"/>
      <c r="EXZ1701" s="47"/>
      <c r="EYA1701" s="47"/>
      <c r="EYB1701" s="47"/>
      <c r="EYC1701" s="47"/>
      <c r="EYD1701" s="47"/>
      <c r="EYE1701" s="47"/>
      <c r="EYF1701" s="47"/>
      <c r="EYG1701" s="47"/>
      <c r="EYH1701" s="47"/>
      <c r="EYI1701" s="47"/>
      <c r="EYJ1701" s="47"/>
      <c r="EYK1701" s="47"/>
      <c r="EYL1701" s="47"/>
      <c r="EYM1701" s="47"/>
      <c r="EYN1701" s="47"/>
      <c r="EYO1701" s="47"/>
      <c r="EYP1701" s="47"/>
      <c r="EYQ1701" s="47"/>
      <c r="EYR1701" s="47"/>
      <c r="EYS1701" s="47"/>
      <c r="EYT1701" s="47"/>
      <c r="EYU1701" s="47"/>
      <c r="EYV1701" s="47"/>
      <c r="EYW1701" s="47"/>
      <c r="EYX1701" s="47"/>
      <c r="EYY1701" s="47"/>
      <c r="EYZ1701" s="47"/>
      <c r="EZA1701" s="47"/>
      <c r="EZB1701" s="47"/>
      <c r="EZC1701" s="47"/>
      <c r="EZD1701" s="47"/>
      <c r="EZE1701" s="47"/>
      <c r="EZF1701" s="47"/>
      <c r="EZG1701" s="47"/>
      <c r="EZH1701" s="47"/>
      <c r="EZI1701" s="47"/>
      <c r="EZJ1701" s="47"/>
      <c r="EZK1701" s="47"/>
      <c r="EZL1701" s="47"/>
      <c r="EZM1701" s="47"/>
      <c r="EZN1701" s="47"/>
      <c r="EZO1701" s="47"/>
      <c r="EZP1701" s="47"/>
      <c r="EZQ1701" s="47"/>
      <c r="EZR1701" s="47"/>
      <c r="EZS1701" s="47"/>
      <c r="EZT1701" s="47"/>
      <c r="EZU1701" s="47"/>
      <c r="EZV1701" s="47"/>
      <c r="EZW1701" s="47"/>
      <c r="EZX1701" s="47"/>
      <c r="EZY1701" s="47"/>
      <c r="EZZ1701" s="47"/>
      <c r="FAA1701" s="47"/>
      <c r="FAB1701" s="47"/>
      <c r="FAC1701" s="47"/>
      <c r="FAD1701" s="47"/>
      <c r="FAE1701" s="47"/>
      <c r="FAF1701" s="47"/>
      <c r="FAG1701" s="47"/>
      <c r="FAH1701" s="47"/>
      <c r="FAI1701" s="47"/>
      <c r="FAJ1701" s="47"/>
      <c r="FAK1701" s="47"/>
      <c r="FAL1701" s="47"/>
      <c r="FAM1701" s="47"/>
      <c r="FAN1701" s="47"/>
      <c r="FAO1701" s="47"/>
      <c r="FAP1701" s="47"/>
      <c r="FAQ1701" s="47"/>
      <c r="FAR1701" s="47"/>
      <c r="FAS1701" s="47"/>
      <c r="FAT1701" s="47"/>
      <c r="FAU1701" s="47"/>
      <c r="FAV1701" s="47"/>
      <c r="FAW1701" s="47"/>
      <c r="FAX1701" s="47"/>
      <c r="FAY1701" s="47"/>
      <c r="FAZ1701" s="47"/>
      <c r="FBA1701" s="47"/>
      <c r="FBB1701" s="47"/>
      <c r="FBC1701" s="47"/>
      <c r="FBD1701" s="47"/>
      <c r="FBE1701" s="47"/>
      <c r="FBF1701" s="47"/>
      <c r="FBG1701" s="47"/>
      <c r="FBH1701" s="47"/>
      <c r="FBI1701" s="47"/>
      <c r="FBJ1701" s="47"/>
      <c r="FBK1701" s="47"/>
      <c r="FBL1701" s="47"/>
      <c r="FBM1701" s="47"/>
      <c r="FBN1701" s="47"/>
      <c r="FBO1701" s="47"/>
      <c r="FBP1701" s="47"/>
      <c r="FBQ1701" s="47"/>
      <c r="FBR1701" s="47"/>
      <c r="FBS1701" s="47"/>
      <c r="FBT1701" s="47"/>
      <c r="FBU1701" s="47"/>
      <c r="FBV1701" s="47"/>
      <c r="FBW1701" s="47"/>
      <c r="FBX1701" s="47"/>
      <c r="FBY1701" s="47"/>
      <c r="FBZ1701" s="47"/>
      <c r="FCA1701" s="47"/>
      <c r="FCB1701" s="47"/>
      <c r="FCC1701" s="47"/>
      <c r="FCD1701" s="47"/>
      <c r="FCE1701" s="47"/>
      <c r="FCF1701" s="47"/>
      <c r="FCG1701" s="47"/>
      <c r="FCH1701" s="47"/>
      <c r="FCI1701" s="47"/>
      <c r="FCJ1701" s="47"/>
      <c r="FCK1701" s="47"/>
      <c r="FCL1701" s="47"/>
      <c r="FCM1701" s="47"/>
      <c r="FCN1701" s="47"/>
      <c r="FCO1701" s="47"/>
      <c r="FCP1701" s="47"/>
      <c r="FCQ1701" s="47"/>
      <c r="FCR1701" s="47"/>
      <c r="FCS1701" s="47"/>
      <c r="FCT1701" s="47"/>
      <c r="FCU1701" s="47"/>
      <c r="FCV1701" s="47"/>
      <c r="FCW1701" s="47"/>
      <c r="FCX1701" s="47"/>
      <c r="FCY1701" s="47"/>
      <c r="FCZ1701" s="47"/>
      <c r="FDA1701" s="47"/>
      <c r="FDB1701" s="47"/>
      <c r="FDC1701" s="47"/>
      <c r="FDD1701" s="47"/>
      <c r="FDE1701" s="47"/>
      <c r="FDF1701" s="47"/>
      <c r="FDG1701" s="47"/>
      <c r="FDH1701" s="47"/>
      <c r="FDI1701" s="47"/>
      <c r="FDJ1701" s="47"/>
      <c r="FDK1701" s="47"/>
      <c r="FDL1701" s="47"/>
      <c r="FDM1701" s="47"/>
      <c r="FDN1701" s="47"/>
      <c r="FDO1701" s="47"/>
      <c r="FDP1701" s="47"/>
      <c r="FDQ1701" s="47"/>
      <c r="FDR1701" s="47"/>
      <c r="FDS1701" s="47"/>
      <c r="FDT1701" s="47"/>
      <c r="FDU1701" s="47"/>
      <c r="FDV1701" s="47"/>
      <c r="FDW1701" s="47"/>
      <c r="FDX1701" s="47"/>
      <c r="FDY1701" s="47"/>
      <c r="FDZ1701" s="47"/>
      <c r="FEA1701" s="47"/>
      <c r="FEB1701" s="47"/>
      <c r="FEC1701" s="47"/>
      <c r="FED1701" s="47"/>
      <c r="FEE1701" s="47"/>
      <c r="FEF1701" s="47"/>
      <c r="FEG1701" s="47"/>
      <c r="FEH1701" s="47"/>
      <c r="FEI1701" s="47"/>
      <c r="FEJ1701" s="47"/>
      <c r="FEK1701" s="47"/>
      <c r="FEL1701" s="47"/>
      <c r="FEM1701" s="47"/>
      <c r="FEN1701" s="47"/>
      <c r="FEO1701" s="47"/>
      <c r="FEP1701" s="47"/>
      <c r="FEQ1701" s="47"/>
      <c r="FER1701" s="47"/>
      <c r="FES1701" s="47"/>
      <c r="FET1701" s="47"/>
      <c r="FEU1701" s="47"/>
      <c r="FEV1701" s="47"/>
      <c r="FEW1701" s="47"/>
      <c r="FEX1701" s="47"/>
      <c r="FEY1701" s="47"/>
      <c r="FEZ1701" s="47"/>
      <c r="FFA1701" s="47"/>
      <c r="FFB1701" s="47"/>
      <c r="FFC1701" s="47"/>
      <c r="FFD1701" s="47"/>
      <c r="FFE1701" s="47"/>
      <c r="FFF1701" s="47"/>
      <c r="FFG1701" s="47"/>
      <c r="FFH1701" s="47"/>
      <c r="FFI1701" s="47"/>
      <c r="FFJ1701" s="47"/>
      <c r="FFK1701" s="47"/>
      <c r="FFL1701" s="47"/>
      <c r="FFM1701" s="47"/>
      <c r="FFN1701" s="47"/>
      <c r="FFO1701" s="47"/>
      <c r="FFP1701" s="47"/>
      <c r="FFQ1701" s="47"/>
      <c r="FFR1701" s="47"/>
      <c r="FFS1701" s="47"/>
      <c r="FFT1701" s="47"/>
      <c r="FFU1701" s="47"/>
      <c r="FFV1701" s="47"/>
      <c r="FFW1701" s="47"/>
      <c r="FFX1701" s="47"/>
      <c r="FFY1701" s="47"/>
      <c r="FFZ1701" s="47"/>
      <c r="FGA1701" s="47"/>
      <c r="FGB1701" s="47"/>
      <c r="FGC1701" s="47"/>
      <c r="FGD1701" s="47"/>
      <c r="FGE1701" s="47"/>
      <c r="FGF1701" s="47"/>
      <c r="FGG1701" s="47"/>
      <c r="FGH1701" s="47"/>
      <c r="FGI1701" s="47"/>
      <c r="FGJ1701" s="47"/>
      <c r="FGK1701" s="47"/>
      <c r="FGL1701" s="47"/>
      <c r="FGM1701" s="47"/>
      <c r="FGN1701" s="47"/>
      <c r="FGO1701" s="47"/>
      <c r="FGP1701" s="47"/>
      <c r="FGQ1701" s="47"/>
      <c r="FGR1701" s="47"/>
      <c r="FGS1701" s="47"/>
      <c r="FGT1701" s="47"/>
      <c r="FGU1701" s="47"/>
      <c r="FGV1701" s="47"/>
      <c r="FGW1701" s="47"/>
      <c r="FGX1701" s="47"/>
      <c r="FGY1701" s="47"/>
      <c r="FGZ1701" s="47"/>
      <c r="FHA1701" s="47"/>
      <c r="FHB1701" s="47"/>
      <c r="FHC1701" s="47"/>
      <c r="FHD1701" s="47"/>
      <c r="FHE1701" s="47"/>
      <c r="FHF1701" s="47"/>
      <c r="FHG1701" s="47"/>
      <c r="FHH1701" s="47"/>
      <c r="FHI1701" s="47"/>
      <c r="FHJ1701" s="47"/>
      <c r="FHK1701" s="47"/>
      <c r="FHL1701" s="47"/>
      <c r="FHM1701" s="47"/>
      <c r="FHN1701" s="47"/>
      <c r="FHO1701" s="47"/>
      <c r="FHP1701" s="47"/>
      <c r="FHQ1701" s="47"/>
      <c r="FHR1701" s="47"/>
      <c r="FHS1701" s="47"/>
      <c r="FHT1701" s="47"/>
      <c r="FHU1701" s="47"/>
      <c r="FHV1701" s="47"/>
      <c r="FHW1701" s="47"/>
      <c r="FHX1701" s="47"/>
      <c r="FHY1701" s="47"/>
      <c r="FHZ1701" s="47"/>
      <c r="FIA1701" s="47"/>
      <c r="FIB1701" s="47"/>
      <c r="FIC1701" s="47"/>
      <c r="FID1701" s="47"/>
      <c r="FIE1701" s="47"/>
      <c r="FIF1701" s="47"/>
      <c r="FIG1701" s="47"/>
      <c r="FIH1701" s="47"/>
      <c r="FII1701" s="47"/>
      <c r="FIJ1701" s="47"/>
      <c r="FIK1701" s="47"/>
      <c r="FIL1701" s="47"/>
      <c r="FIM1701" s="47"/>
      <c r="FIN1701" s="47"/>
      <c r="FIO1701" s="47"/>
      <c r="FIP1701" s="47"/>
      <c r="FIQ1701" s="47"/>
      <c r="FIR1701" s="47"/>
      <c r="FIS1701" s="47"/>
      <c r="FIT1701" s="47"/>
      <c r="FIU1701" s="47"/>
      <c r="FIV1701" s="47"/>
      <c r="FIW1701" s="47"/>
      <c r="FIX1701" s="47"/>
      <c r="FIY1701" s="47"/>
      <c r="FIZ1701" s="47"/>
      <c r="FJA1701" s="47"/>
      <c r="FJB1701" s="47"/>
      <c r="FJC1701" s="47"/>
      <c r="FJD1701" s="47"/>
      <c r="FJE1701" s="47"/>
      <c r="FJF1701" s="47"/>
      <c r="FJG1701" s="47"/>
      <c r="FJH1701" s="47"/>
      <c r="FJI1701" s="47"/>
      <c r="FJJ1701" s="47"/>
      <c r="FJK1701" s="47"/>
      <c r="FJL1701" s="47"/>
      <c r="FJM1701" s="47"/>
      <c r="FJN1701" s="47"/>
      <c r="FJO1701" s="47"/>
      <c r="FJP1701" s="47"/>
      <c r="FJQ1701" s="47"/>
      <c r="FJR1701" s="47"/>
      <c r="FJS1701" s="47"/>
      <c r="FJT1701" s="47"/>
      <c r="FJU1701" s="47"/>
      <c r="FJV1701" s="47"/>
      <c r="FJW1701" s="47"/>
      <c r="FJX1701" s="47"/>
      <c r="FJY1701" s="47"/>
      <c r="FJZ1701" s="47"/>
      <c r="FKA1701" s="47"/>
      <c r="FKB1701" s="47"/>
      <c r="FKC1701" s="47"/>
      <c r="FKD1701" s="47"/>
      <c r="FKE1701" s="47"/>
      <c r="FKF1701" s="47"/>
      <c r="FKG1701" s="47"/>
      <c r="FKH1701" s="47"/>
      <c r="FKI1701" s="47"/>
      <c r="FKJ1701" s="47"/>
      <c r="FKK1701" s="47"/>
      <c r="FKL1701" s="47"/>
      <c r="FKM1701" s="47"/>
      <c r="FKN1701" s="47"/>
      <c r="FKO1701" s="47"/>
      <c r="FKP1701" s="47"/>
      <c r="FKQ1701" s="47"/>
      <c r="FKR1701" s="47"/>
      <c r="FKS1701" s="47"/>
      <c r="FKT1701" s="47"/>
      <c r="FKU1701" s="47"/>
      <c r="FKV1701" s="47"/>
      <c r="FKW1701" s="47"/>
      <c r="FKX1701" s="47"/>
      <c r="FKY1701" s="47"/>
      <c r="FKZ1701" s="47"/>
      <c r="FLA1701" s="47"/>
      <c r="FLB1701" s="47"/>
      <c r="FLC1701" s="47"/>
      <c r="FLD1701" s="47"/>
      <c r="FLE1701" s="47"/>
      <c r="FLF1701" s="47"/>
      <c r="FLG1701" s="47"/>
      <c r="FLH1701" s="47"/>
      <c r="FLI1701" s="47"/>
      <c r="FLJ1701" s="47"/>
      <c r="FLK1701" s="47"/>
      <c r="FLL1701" s="47"/>
      <c r="FLM1701" s="47"/>
      <c r="FLN1701" s="47"/>
      <c r="FLO1701" s="47"/>
      <c r="FLP1701" s="47"/>
      <c r="FLQ1701" s="47"/>
      <c r="FLR1701" s="47"/>
      <c r="FLS1701" s="47"/>
      <c r="FLT1701" s="47"/>
      <c r="FLU1701" s="47"/>
      <c r="FLV1701" s="47"/>
      <c r="FLW1701" s="47"/>
      <c r="FLX1701" s="47"/>
      <c r="FLY1701" s="47"/>
      <c r="FLZ1701" s="47"/>
      <c r="FMA1701" s="47"/>
      <c r="FMB1701" s="47"/>
      <c r="FMC1701" s="47"/>
      <c r="FMD1701" s="47"/>
      <c r="FME1701" s="47"/>
      <c r="FMF1701" s="47"/>
      <c r="FMG1701" s="47"/>
      <c r="FMH1701" s="47"/>
      <c r="FMI1701" s="47"/>
      <c r="FMJ1701" s="47"/>
      <c r="FMK1701" s="47"/>
      <c r="FML1701" s="47"/>
      <c r="FMM1701" s="47"/>
      <c r="FMN1701" s="47"/>
      <c r="FMO1701" s="47"/>
      <c r="FMP1701" s="47"/>
      <c r="FMQ1701" s="47"/>
      <c r="FMR1701" s="47"/>
      <c r="FMS1701" s="47"/>
      <c r="FMT1701" s="47"/>
      <c r="FMU1701" s="47"/>
      <c r="FMV1701" s="47"/>
      <c r="FMW1701" s="47"/>
      <c r="FMX1701" s="47"/>
      <c r="FMY1701" s="47"/>
      <c r="FMZ1701" s="47"/>
      <c r="FNA1701" s="47"/>
      <c r="FNB1701" s="47"/>
      <c r="FNC1701" s="47"/>
      <c r="FND1701" s="47"/>
      <c r="FNE1701" s="47"/>
      <c r="FNF1701" s="47"/>
      <c r="FNG1701" s="47"/>
      <c r="FNH1701" s="47"/>
      <c r="FNI1701" s="47"/>
      <c r="FNJ1701" s="47"/>
      <c r="FNK1701" s="47"/>
      <c r="FNL1701" s="47"/>
      <c r="FNM1701" s="47"/>
      <c r="FNN1701" s="47"/>
      <c r="FNO1701" s="47"/>
      <c r="FNP1701" s="47"/>
      <c r="FNQ1701" s="47"/>
      <c r="FNR1701" s="47"/>
      <c r="FNS1701" s="47"/>
      <c r="FNT1701" s="47"/>
      <c r="FNU1701" s="47"/>
      <c r="FNV1701" s="47"/>
      <c r="FNW1701" s="47"/>
      <c r="FNX1701" s="47"/>
      <c r="FNY1701" s="47"/>
      <c r="FNZ1701" s="47"/>
      <c r="FOA1701" s="47"/>
      <c r="FOB1701" s="47"/>
      <c r="FOC1701" s="47"/>
      <c r="FOD1701" s="47"/>
      <c r="FOE1701" s="47"/>
      <c r="FOF1701" s="47"/>
      <c r="FOG1701" s="47"/>
      <c r="FOH1701" s="47"/>
      <c r="FOI1701" s="47"/>
      <c r="FOJ1701" s="47"/>
      <c r="FOK1701" s="47"/>
      <c r="FOL1701" s="47"/>
      <c r="FOM1701" s="47"/>
      <c r="FON1701" s="47"/>
      <c r="FOO1701" s="47"/>
      <c r="FOP1701" s="47"/>
      <c r="FOQ1701" s="47"/>
      <c r="FOR1701" s="47"/>
      <c r="FOS1701" s="47"/>
      <c r="FOT1701" s="47"/>
      <c r="FOU1701" s="47"/>
      <c r="FOV1701" s="47"/>
      <c r="FOW1701" s="47"/>
      <c r="FOX1701" s="47"/>
      <c r="FOY1701" s="47"/>
      <c r="FOZ1701" s="47"/>
      <c r="FPA1701" s="47"/>
      <c r="FPB1701" s="47"/>
      <c r="FPC1701" s="47"/>
      <c r="FPD1701" s="47"/>
      <c r="FPE1701" s="47"/>
      <c r="FPF1701" s="47"/>
      <c r="FPG1701" s="47"/>
      <c r="FPH1701" s="47"/>
      <c r="FPI1701" s="47"/>
      <c r="FPJ1701" s="47"/>
      <c r="FPK1701" s="47"/>
      <c r="FPL1701" s="47"/>
      <c r="FPM1701" s="47"/>
      <c r="FPN1701" s="47"/>
      <c r="FPO1701" s="47"/>
      <c r="FPP1701" s="47"/>
      <c r="FPQ1701" s="47"/>
      <c r="FPR1701" s="47"/>
      <c r="FPS1701" s="47"/>
      <c r="FPT1701" s="47"/>
      <c r="FPU1701" s="47"/>
      <c r="FPV1701" s="47"/>
      <c r="FPW1701" s="47"/>
      <c r="FPX1701" s="47"/>
      <c r="FPY1701" s="47"/>
      <c r="FPZ1701" s="47"/>
      <c r="FQA1701" s="47"/>
      <c r="FQB1701" s="47"/>
      <c r="FQC1701" s="47"/>
      <c r="FQD1701" s="47"/>
      <c r="FQE1701" s="47"/>
      <c r="FQF1701" s="47"/>
      <c r="FQG1701" s="47"/>
      <c r="FQH1701" s="47"/>
      <c r="FQI1701" s="47"/>
      <c r="FQJ1701" s="47"/>
      <c r="FQK1701" s="47"/>
      <c r="FQL1701" s="47"/>
      <c r="FQM1701" s="47"/>
      <c r="FQN1701" s="47"/>
      <c r="FQO1701" s="47"/>
      <c r="FQP1701" s="47"/>
      <c r="FQQ1701" s="47"/>
      <c r="FQR1701" s="47"/>
      <c r="FQS1701" s="47"/>
      <c r="FQT1701" s="47"/>
      <c r="FQU1701" s="47"/>
      <c r="FQV1701" s="47"/>
      <c r="FQW1701" s="47"/>
      <c r="FQX1701" s="47"/>
      <c r="FQY1701" s="47"/>
      <c r="FQZ1701" s="47"/>
      <c r="FRA1701" s="47"/>
      <c r="FRB1701" s="47"/>
      <c r="FRC1701" s="47"/>
      <c r="FRD1701" s="47"/>
      <c r="FRE1701" s="47"/>
      <c r="FRF1701" s="47"/>
      <c r="FRG1701" s="47"/>
      <c r="FRH1701" s="47"/>
      <c r="FRI1701" s="47"/>
      <c r="FRJ1701" s="47"/>
      <c r="FRK1701" s="47"/>
      <c r="FRL1701" s="47"/>
      <c r="FRM1701" s="47"/>
      <c r="FRN1701" s="47"/>
      <c r="FRO1701" s="47"/>
      <c r="FRP1701" s="47"/>
      <c r="FRQ1701" s="47"/>
      <c r="FRR1701" s="47"/>
      <c r="FRS1701" s="47"/>
      <c r="FRT1701" s="47"/>
      <c r="FRU1701" s="47"/>
      <c r="FRV1701" s="47"/>
      <c r="FRW1701" s="47"/>
      <c r="FRX1701" s="47"/>
      <c r="FRY1701" s="47"/>
      <c r="FRZ1701" s="47"/>
      <c r="FSA1701" s="47"/>
      <c r="FSB1701" s="47"/>
      <c r="FSC1701" s="47"/>
      <c r="FSD1701" s="47"/>
      <c r="FSE1701" s="47"/>
      <c r="FSF1701" s="47"/>
      <c r="FSG1701" s="47"/>
      <c r="FSH1701" s="47"/>
      <c r="FSI1701" s="47"/>
      <c r="FSJ1701" s="47"/>
      <c r="FSK1701" s="47"/>
      <c r="FSL1701" s="47"/>
      <c r="FSM1701" s="47"/>
      <c r="FSN1701" s="47"/>
      <c r="FSO1701" s="47"/>
      <c r="FSP1701" s="47"/>
      <c r="FSQ1701" s="47"/>
      <c r="FSR1701" s="47"/>
      <c r="FSS1701" s="47"/>
      <c r="FST1701" s="47"/>
      <c r="FSU1701" s="47"/>
      <c r="FSV1701" s="47"/>
      <c r="FSW1701" s="47"/>
      <c r="FSX1701" s="47"/>
      <c r="FSY1701" s="47"/>
      <c r="FSZ1701" s="47"/>
      <c r="FTA1701" s="47"/>
      <c r="FTB1701" s="47"/>
      <c r="FTC1701" s="47"/>
      <c r="FTD1701" s="47"/>
      <c r="FTE1701" s="47"/>
      <c r="FTF1701" s="47"/>
      <c r="FTG1701" s="47"/>
      <c r="FTH1701" s="47"/>
      <c r="FTI1701" s="47"/>
      <c r="FTJ1701" s="47"/>
      <c r="FTK1701" s="47"/>
      <c r="FTL1701" s="47"/>
      <c r="FTM1701" s="47"/>
      <c r="FTN1701" s="47"/>
      <c r="FTO1701" s="47"/>
      <c r="FTP1701" s="47"/>
      <c r="FTQ1701" s="47"/>
      <c r="FTR1701" s="47"/>
      <c r="FTS1701" s="47"/>
      <c r="FTT1701" s="47"/>
      <c r="FTU1701" s="47"/>
      <c r="FTV1701" s="47"/>
      <c r="FTW1701" s="47"/>
      <c r="FTX1701" s="47"/>
      <c r="FTY1701" s="47"/>
      <c r="FTZ1701" s="47"/>
      <c r="FUA1701" s="47"/>
      <c r="FUB1701" s="47"/>
      <c r="FUC1701" s="47"/>
      <c r="FUD1701" s="47"/>
      <c r="FUE1701" s="47"/>
      <c r="FUF1701" s="47"/>
      <c r="FUG1701" s="47"/>
      <c r="FUH1701" s="47"/>
      <c r="FUI1701" s="47"/>
      <c r="FUJ1701" s="47"/>
      <c r="FUK1701" s="47"/>
      <c r="FUL1701" s="47"/>
      <c r="FUM1701" s="47"/>
      <c r="FUN1701" s="47"/>
      <c r="FUO1701" s="47"/>
      <c r="FUP1701" s="47"/>
      <c r="FUQ1701" s="47"/>
      <c r="FUR1701" s="47"/>
      <c r="FUS1701" s="47"/>
      <c r="FUT1701" s="47"/>
      <c r="FUU1701" s="47"/>
      <c r="FUV1701" s="47"/>
      <c r="FUW1701" s="47"/>
      <c r="FUX1701" s="47"/>
      <c r="FUY1701" s="47"/>
      <c r="FUZ1701" s="47"/>
      <c r="FVA1701" s="47"/>
      <c r="FVB1701" s="47"/>
      <c r="FVC1701" s="47"/>
      <c r="FVD1701" s="47"/>
      <c r="FVE1701" s="47"/>
      <c r="FVF1701" s="47"/>
      <c r="FVG1701" s="47"/>
      <c r="FVH1701" s="47"/>
      <c r="FVI1701" s="47"/>
      <c r="FVJ1701" s="47"/>
      <c r="FVK1701" s="47"/>
      <c r="FVL1701" s="47"/>
      <c r="FVM1701" s="47"/>
      <c r="FVN1701" s="47"/>
      <c r="FVO1701" s="47"/>
      <c r="FVP1701" s="47"/>
      <c r="FVQ1701" s="47"/>
      <c r="FVR1701" s="47"/>
      <c r="FVS1701" s="47"/>
      <c r="FVT1701" s="47"/>
      <c r="FVU1701" s="47"/>
      <c r="FVV1701" s="47"/>
      <c r="FVW1701" s="47"/>
      <c r="FVX1701" s="47"/>
      <c r="FVY1701" s="47"/>
      <c r="FVZ1701" s="47"/>
      <c r="FWA1701" s="47"/>
      <c r="FWB1701" s="47"/>
      <c r="FWC1701" s="47"/>
      <c r="FWD1701" s="47"/>
      <c r="FWE1701" s="47"/>
      <c r="FWF1701" s="47"/>
      <c r="FWG1701" s="47"/>
      <c r="FWH1701" s="47"/>
      <c r="FWI1701" s="47"/>
      <c r="FWJ1701" s="47"/>
      <c r="FWK1701" s="47"/>
      <c r="FWL1701" s="47"/>
      <c r="FWM1701" s="47"/>
      <c r="FWN1701" s="47"/>
      <c r="FWO1701" s="47"/>
      <c r="FWP1701" s="47"/>
      <c r="FWQ1701" s="47"/>
      <c r="FWR1701" s="47"/>
      <c r="FWS1701" s="47"/>
      <c r="FWT1701" s="47"/>
      <c r="FWU1701" s="47"/>
      <c r="FWV1701" s="47"/>
      <c r="FWW1701" s="47"/>
      <c r="FWX1701" s="47"/>
      <c r="FWY1701" s="47"/>
      <c r="FWZ1701" s="47"/>
      <c r="FXA1701" s="47"/>
      <c r="FXB1701" s="47"/>
      <c r="FXC1701" s="47"/>
      <c r="FXD1701" s="47"/>
      <c r="FXE1701" s="47"/>
      <c r="FXF1701" s="47"/>
      <c r="FXG1701" s="47"/>
      <c r="FXH1701" s="47"/>
      <c r="FXI1701" s="47"/>
      <c r="FXJ1701" s="47"/>
      <c r="FXK1701" s="47"/>
      <c r="FXL1701" s="47"/>
      <c r="FXM1701" s="47"/>
      <c r="FXN1701" s="47"/>
      <c r="FXO1701" s="47"/>
      <c r="FXP1701" s="47"/>
      <c r="FXQ1701" s="47"/>
      <c r="FXR1701" s="47"/>
      <c r="FXS1701" s="47"/>
      <c r="FXT1701" s="47"/>
      <c r="FXU1701" s="47"/>
      <c r="FXV1701" s="47"/>
      <c r="FXW1701" s="47"/>
      <c r="FXX1701" s="47"/>
      <c r="FXY1701" s="47"/>
      <c r="FXZ1701" s="47"/>
      <c r="FYA1701" s="47"/>
      <c r="FYB1701" s="47"/>
      <c r="FYC1701" s="47"/>
      <c r="FYD1701" s="47"/>
      <c r="FYE1701" s="47"/>
      <c r="FYF1701" s="47"/>
      <c r="FYG1701" s="47"/>
      <c r="FYH1701" s="47"/>
      <c r="FYI1701" s="47"/>
      <c r="FYJ1701" s="47"/>
      <c r="FYK1701" s="47"/>
      <c r="FYL1701" s="47"/>
      <c r="FYM1701" s="47"/>
      <c r="FYN1701" s="47"/>
      <c r="FYO1701" s="47"/>
      <c r="FYP1701" s="47"/>
      <c r="FYQ1701" s="47"/>
      <c r="FYR1701" s="47"/>
      <c r="FYS1701" s="47"/>
      <c r="FYT1701" s="47"/>
      <c r="FYU1701" s="47"/>
      <c r="FYV1701" s="47"/>
      <c r="FYW1701" s="47"/>
      <c r="FYX1701" s="47"/>
      <c r="FYY1701" s="47"/>
      <c r="FYZ1701" s="47"/>
      <c r="FZA1701" s="47"/>
      <c r="FZB1701" s="47"/>
      <c r="FZC1701" s="47"/>
      <c r="FZD1701" s="47"/>
      <c r="FZE1701" s="47"/>
      <c r="FZF1701" s="47"/>
      <c r="FZG1701" s="47"/>
      <c r="FZH1701" s="47"/>
      <c r="FZI1701" s="47"/>
      <c r="FZJ1701" s="47"/>
      <c r="FZK1701" s="47"/>
      <c r="FZL1701" s="47"/>
      <c r="FZM1701" s="47"/>
      <c r="FZN1701" s="47"/>
      <c r="FZO1701" s="47"/>
      <c r="FZP1701" s="47"/>
      <c r="FZQ1701" s="47"/>
      <c r="FZR1701" s="47"/>
      <c r="FZS1701" s="47"/>
      <c r="FZT1701" s="47"/>
      <c r="FZU1701" s="47"/>
      <c r="FZV1701" s="47"/>
      <c r="FZW1701" s="47"/>
      <c r="FZX1701" s="47"/>
      <c r="FZY1701" s="47"/>
      <c r="FZZ1701" s="47"/>
      <c r="GAA1701" s="47"/>
      <c r="GAB1701" s="47"/>
      <c r="GAC1701" s="47"/>
      <c r="GAD1701" s="47"/>
      <c r="GAE1701" s="47"/>
      <c r="GAF1701" s="47"/>
      <c r="GAG1701" s="47"/>
      <c r="GAH1701" s="47"/>
      <c r="GAI1701" s="47"/>
      <c r="GAJ1701" s="47"/>
      <c r="GAK1701" s="47"/>
      <c r="GAL1701" s="47"/>
      <c r="GAM1701" s="47"/>
      <c r="GAN1701" s="47"/>
      <c r="GAO1701" s="47"/>
      <c r="GAP1701" s="47"/>
      <c r="GAQ1701" s="47"/>
      <c r="GAR1701" s="47"/>
      <c r="GAS1701" s="47"/>
      <c r="GAT1701" s="47"/>
      <c r="GAU1701" s="47"/>
      <c r="GAV1701" s="47"/>
      <c r="GAW1701" s="47"/>
      <c r="GAX1701" s="47"/>
      <c r="GAY1701" s="47"/>
      <c r="GAZ1701" s="47"/>
      <c r="GBA1701" s="47"/>
      <c r="GBB1701" s="47"/>
      <c r="GBC1701" s="47"/>
      <c r="GBD1701" s="47"/>
      <c r="GBE1701" s="47"/>
      <c r="GBF1701" s="47"/>
      <c r="GBG1701" s="47"/>
      <c r="GBH1701" s="47"/>
      <c r="GBI1701" s="47"/>
      <c r="GBJ1701" s="47"/>
      <c r="GBK1701" s="47"/>
      <c r="GBL1701" s="47"/>
      <c r="GBM1701" s="47"/>
      <c r="GBN1701" s="47"/>
      <c r="GBO1701" s="47"/>
      <c r="GBP1701" s="47"/>
      <c r="GBQ1701" s="47"/>
      <c r="GBR1701" s="47"/>
      <c r="GBS1701" s="47"/>
      <c r="GBT1701" s="47"/>
      <c r="GBU1701" s="47"/>
      <c r="GBV1701" s="47"/>
      <c r="GBW1701" s="47"/>
      <c r="GBX1701" s="47"/>
      <c r="GBY1701" s="47"/>
      <c r="GBZ1701" s="47"/>
      <c r="GCA1701" s="47"/>
      <c r="GCB1701" s="47"/>
      <c r="GCC1701" s="47"/>
      <c r="GCD1701" s="47"/>
      <c r="GCE1701" s="47"/>
      <c r="GCF1701" s="47"/>
      <c r="GCG1701" s="47"/>
      <c r="GCH1701" s="47"/>
      <c r="GCI1701" s="47"/>
      <c r="GCJ1701" s="47"/>
      <c r="GCK1701" s="47"/>
      <c r="GCL1701" s="47"/>
      <c r="GCM1701" s="47"/>
      <c r="GCN1701" s="47"/>
      <c r="GCO1701" s="47"/>
      <c r="GCP1701" s="47"/>
      <c r="GCQ1701" s="47"/>
      <c r="GCR1701" s="47"/>
      <c r="GCS1701" s="47"/>
      <c r="GCT1701" s="47"/>
      <c r="GCU1701" s="47"/>
      <c r="GCV1701" s="47"/>
      <c r="GCW1701" s="47"/>
      <c r="GCX1701" s="47"/>
      <c r="GCY1701" s="47"/>
      <c r="GCZ1701" s="47"/>
      <c r="GDA1701" s="47"/>
      <c r="GDB1701" s="47"/>
      <c r="GDC1701" s="47"/>
      <c r="GDD1701" s="47"/>
      <c r="GDE1701" s="47"/>
      <c r="GDF1701" s="47"/>
      <c r="GDG1701" s="47"/>
      <c r="GDH1701" s="47"/>
      <c r="GDI1701" s="47"/>
      <c r="GDJ1701" s="47"/>
      <c r="GDK1701" s="47"/>
      <c r="GDL1701" s="47"/>
      <c r="GDM1701" s="47"/>
      <c r="GDN1701" s="47"/>
      <c r="GDO1701" s="47"/>
      <c r="GDP1701" s="47"/>
      <c r="GDQ1701" s="47"/>
      <c r="GDR1701" s="47"/>
      <c r="GDS1701" s="47"/>
      <c r="GDT1701" s="47"/>
      <c r="GDU1701" s="47"/>
      <c r="GDV1701" s="47"/>
      <c r="GDW1701" s="47"/>
      <c r="GDX1701" s="47"/>
      <c r="GDY1701" s="47"/>
      <c r="GDZ1701" s="47"/>
      <c r="GEA1701" s="47"/>
      <c r="GEB1701" s="47"/>
      <c r="GEC1701" s="47"/>
      <c r="GED1701" s="47"/>
      <c r="GEE1701" s="47"/>
      <c r="GEF1701" s="47"/>
      <c r="GEG1701" s="47"/>
      <c r="GEH1701" s="47"/>
      <c r="GEI1701" s="47"/>
      <c r="GEJ1701" s="47"/>
      <c r="GEK1701" s="47"/>
      <c r="GEL1701" s="47"/>
      <c r="GEM1701" s="47"/>
      <c r="GEN1701" s="47"/>
      <c r="GEO1701" s="47"/>
      <c r="GEP1701" s="47"/>
      <c r="GEQ1701" s="47"/>
      <c r="GER1701" s="47"/>
      <c r="GES1701" s="47"/>
      <c r="GET1701" s="47"/>
      <c r="GEU1701" s="47"/>
      <c r="GEV1701" s="47"/>
      <c r="GEW1701" s="47"/>
      <c r="GEX1701" s="47"/>
      <c r="GEY1701" s="47"/>
      <c r="GEZ1701" s="47"/>
      <c r="GFA1701" s="47"/>
      <c r="GFB1701" s="47"/>
      <c r="GFC1701" s="47"/>
      <c r="GFD1701" s="47"/>
      <c r="GFE1701" s="47"/>
      <c r="GFF1701" s="47"/>
      <c r="GFG1701" s="47"/>
      <c r="GFH1701" s="47"/>
      <c r="GFI1701" s="47"/>
      <c r="GFJ1701" s="47"/>
      <c r="GFK1701" s="47"/>
      <c r="GFL1701" s="47"/>
      <c r="GFM1701" s="47"/>
      <c r="GFN1701" s="47"/>
      <c r="GFO1701" s="47"/>
      <c r="GFP1701" s="47"/>
      <c r="GFQ1701" s="47"/>
      <c r="GFR1701" s="47"/>
      <c r="GFS1701" s="47"/>
      <c r="GFT1701" s="47"/>
      <c r="GFU1701" s="47"/>
      <c r="GFV1701" s="47"/>
      <c r="GFW1701" s="47"/>
      <c r="GFX1701" s="47"/>
      <c r="GFY1701" s="47"/>
      <c r="GFZ1701" s="47"/>
      <c r="GGA1701" s="47"/>
      <c r="GGB1701" s="47"/>
      <c r="GGC1701" s="47"/>
      <c r="GGD1701" s="47"/>
      <c r="GGE1701" s="47"/>
      <c r="GGF1701" s="47"/>
      <c r="GGG1701" s="47"/>
      <c r="GGH1701" s="47"/>
      <c r="GGI1701" s="47"/>
      <c r="GGJ1701" s="47"/>
      <c r="GGK1701" s="47"/>
      <c r="GGL1701" s="47"/>
      <c r="GGM1701" s="47"/>
      <c r="GGN1701" s="47"/>
      <c r="GGO1701" s="47"/>
      <c r="GGP1701" s="47"/>
      <c r="GGQ1701" s="47"/>
      <c r="GGR1701" s="47"/>
      <c r="GGS1701" s="47"/>
      <c r="GGT1701" s="47"/>
      <c r="GGU1701" s="47"/>
      <c r="GGV1701" s="47"/>
      <c r="GGW1701" s="47"/>
      <c r="GGX1701" s="47"/>
      <c r="GGY1701" s="47"/>
      <c r="GGZ1701" s="47"/>
      <c r="GHA1701" s="47"/>
      <c r="GHB1701" s="47"/>
      <c r="GHC1701" s="47"/>
      <c r="GHD1701" s="47"/>
      <c r="GHE1701" s="47"/>
      <c r="GHF1701" s="47"/>
      <c r="GHG1701" s="47"/>
      <c r="GHH1701" s="47"/>
      <c r="GHI1701" s="47"/>
      <c r="GHJ1701" s="47"/>
      <c r="GHK1701" s="47"/>
      <c r="GHL1701" s="47"/>
      <c r="GHM1701" s="47"/>
      <c r="GHN1701" s="47"/>
      <c r="GHO1701" s="47"/>
      <c r="GHP1701" s="47"/>
      <c r="GHQ1701" s="47"/>
      <c r="GHR1701" s="47"/>
      <c r="GHS1701" s="47"/>
      <c r="GHT1701" s="47"/>
      <c r="GHU1701" s="47"/>
      <c r="GHV1701" s="47"/>
      <c r="GHW1701" s="47"/>
      <c r="GHX1701" s="47"/>
      <c r="GHY1701" s="47"/>
      <c r="GHZ1701" s="47"/>
      <c r="GIA1701" s="47"/>
      <c r="GIB1701" s="47"/>
      <c r="GIC1701" s="47"/>
      <c r="GID1701" s="47"/>
      <c r="GIE1701" s="47"/>
      <c r="GIF1701" s="47"/>
      <c r="GIG1701" s="47"/>
      <c r="GIH1701" s="47"/>
      <c r="GII1701" s="47"/>
      <c r="GIJ1701" s="47"/>
      <c r="GIK1701" s="47"/>
      <c r="GIL1701" s="47"/>
      <c r="GIM1701" s="47"/>
      <c r="GIN1701" s="47"/>
      <c r="GIO1701" s="47"/>
      <c r="GIP1701" s="47"/>
      <c r="GIQ1701" s="47"/>
      <c r="GIR1701" s="47"/>
      <c r="GIS1701" s="47"/>
      <c r="GIT1701" s="47"/>
      <c r="GIU1701" s="47"/>
      <c r="GIV1701" s="47"/>
      <c r="GIW1701" s="47"/>
      <c r="GIX1701" s="47"/>
      <c r="GIY1701" s="47"/>
      <c r="GIZ1701" s="47"/>
      <c r="GJA1701" s="47"/>
      <c r="GJB1701" s="47"/>
      <c r="GJC1701" s="47"/>
      <c r="GJD1701" s="47"/>
      <c r="GJE1701" s="47"/>
      <c r="GJF1701" s="47"/>
      <c r="GJG1701" s="47"/>
      <c r="GJH1701" s="47"/>
      <c r="GJI1701" s="47"/>
      <c r="GJJ1701" s="47"/>
      <c r="GJK1701" s="47"/>
      <c r="GJL1701" s="47"/>
      <c r="GJM1701" s="47"/>
      <c r="GJN1701" s="47"/>
      <c r="GJO1701" s="47"/>
      <c r="GJP1701" s="47"/>
      <c r="GJQ1701" s="47"/>
      <c r="GJR1701" s="47"/>
      <c r="GJS1701" s="47"/>
      <c r="GJT1701" s="47"/>
      <c r="GJU1701" s="47"/>
      <c r="GJV1701" s="47"/>
      <c r="GJW1701" s="47"/>
      <c r="GJX1701" s="47"/>
      <c r="GJY1701" s="47"/>
      <c r="GJZ1701" s="47"/>
      <c r="GKA1701" s="47"/>
      <c r="GKB1701" s="47"/>
      <c r="GKC1701" s="47"/>
      <c r="GKD1701" s="47"/>
      <c r="GKE1701" s="47"/>
      <c r="GKF1701" s="47"/>
      <c r="GKG1701" s="47"/>
      <c r="GKH1701" s="47"/>
      <c r="GKI1701" s="47"/>
      <c r="GKJ1701" s="47"/>
      <c r="GKK1701" s="47"/>
      <c r="GKL1701" s="47"/>
      <c r="GKM1701" s="47"/>
      <c r="GKN1701" s="47"/>
      <c r="GKO1701" s="47"/>
      <c r="GKP1701" s="47"/>
      <c r="GKQ1701" s="47"/>
      <c r="GKR1701" s="47"/>
      <c r="GKS1701" s="47"/>
      <c r="GKT1701" s="47"/>
      <c r="GKU1701" s="47"/>
      <c r="GKV1701" s="47"/>
      <c r="GKW1701" s="47"/>
      <c r="GKX1701" s="47"/>
      <c r="GKY1701" s="47"/>
      <c r="GKZ1701" s="47"/>
      <c r="GLA1701" s="47"/>
      <c r="GLB1701" s="47"/>
      <c r="GLC1701" s="47"/>
      <c r="GLD1701" s="47"/>
      <c r="GLE1701" s="47"/>
      <c r="GLF1701" s="47"/>
      <c r="GLG1701" s="47"/>
      <c r="GLH1701" s="47"/>
      <c r="GLI1701" s="47"/>
      <c r="GLJ1701" s="47"/>
      <c r="GLK1701" s="47"/>
      <c r="GLL1701" s="47"/>
      <c r="GLM1701" s="47"/>
      <c r="GLN1701" s="47"/>
      <c r="GLO1701" s="47"/>
      <c r="GLP1701" s="47"/>
      <c r="GLQ1701" s="47"/>
      <c r="GLR1701" s="47"/>
      <c r="GLS1701" s="47"/>
      <c r="GLT1701" s="47"/>
      <c r="GLU1701" s="47"/>
      <c r="GLV1701" s="47"/>
      <c r="GLW1701" s="47"/>
      <c r="GLX1701" s="47"/>
      <c r="GLY1701" s="47"/>
      <c r="GLZ1701" s="47"/>
      <c r="GMA1701" s="47"/>
      <c r="GMB1701" s="47"/>
      <c r="GMC1701" s="47"/>
      <c r="GMD1701" s="47"/>
      <c r="GME1701" s="47"/>
      <c r="GMF1701" s="47"/>
      <c r="GMG1701" s="47"/>
      <c r="GMH1701" s="47"/>
      <c r="GMI1701" s="47"/>
      <c r="GMJ1701" s="47"/>
      <c r="GMK1701" s="47"/>
      <c r="GML1701" s="47"/>
      <c r="GMM1701" s="47"/>
      <c r="GMN1701" s="47"/>
      <c r="GMO1701" s="47"/>
      <c r="GMP1701" s="47"/>
      <c r="GMQ1701" s="47"/>
      <c r="GMR1701" s="47"/>
      <c r="GMS1701" s="47"/>
      <c r="GMT1701" s="47"/>
      <c r="GMU1701" s="47"/>
      <c r="GMV1701" s="47"/>
      <c r="GMW1701" s="47"/>
      <c r="GMX1701" s="47"/>
      <c r="GMY1701" s="47"/>
      <c r="GMZ1701" s="47"/>
      <c r="GNA1701" s="47"/>
      <c r="GNB1701" s="47"/>
      <c r="GNC1701" s="47"/>
      <c r="GND1701" s="47"/>
      <c r="GNE1701" s="47"/>
      <c r="GNF1701" s="47"/>
      <c r="GNG1701" s="47"/>
      <c r="GNH1701" s="47"/>
      <c r="GNI1701" s="47"/>
      <c r="GNJ1701" s="47"/>
      <c r="GNK1701" s="47"/>
      <c r="GNL1701" s="47"/>
      <c r="GNM1701" s="47"/>
      <c r="GNN1701" s="47"/>
      <c r="GNO1701" s="47"/>
      <c r="GNP1701" s="47"/>
      <c r="GNQ1701" s="47"/>
      <c r="GNR1701" s="47"/>
      <c r="GNS1701" s="47"/>
      <c r="GNT1701" s="47"/>
      <c r="GNU1701" s="47"/>
      <c r="GNV1701" s="47"/>
      <c r="GNW1701" s="47"/>
      <c r="GNX1701" s="47"/>
      <c r="GNY1701" s="47"/>
      <c r="GNZ1701" s="47"/>
      <c r="GOA1701" s="47"/>
      <c r="GOB1701" s="47"/>
      <c r="GOC1701" s="47"/>
      <c r="GOD1701" s="47"/>
      <c r="GOE1701" s="47"/>
      <c r="GOF1701" s="47"/>
      <c r="GOG1701" s="47"/>
      <c r="GOH1701" s="47"/>
      <c r="GOI1701" s="47"/>
      <c r="GOJ1701" s="47"/>
      <c r="GOK1701" s="47"/>
      <c r="GOL1701" s="47"/>
      <c r="GOM1701" s="47"/>
      <c r="GON1701" s="47"/>
      <c r="GOO1701" s="47"/>
      <c r="GOP1701" s="47"/>
      <c r="GOQ1701" s="47"/>
      <c r="GOR1701" s="47"/>
      <c r="GOS1701" s="47"/>
      <c r="GOT1701" s="47"/>
      <c r="GOU1701" s="47"/>
      <c r="GOV1701" s="47"/>
      <c r="GOW1701" s="47"/>
      <c r="GOX1701" s="47"/>
      <c r="GOY1701" s="47"/>
      <c r="GOZ1701" s="47"/>
      <c r="GPA1701" s="47"/>
      <c r="GPB1701" s="47"/>
      <c r="GPC1701" s="47"/>
      <c r="GPD1701" s="47"/>
      <c r="GPE1701" s="47"/>
      <c r="GPF1701" s="47"/>
      <c r="GPG1701" s="47"/>
      <c r="GPH1701" s="47"/>
      <c r="GPI1701" s="47"/>
      <c r="GPJ1701" s="47"/>
      <c r="GPK1701" s="47"/>
      <c r="GPL1701" s="47"/>
      <c r="GPM1701" s="47"/>
      <c r="GPN1701" s="47"/>
      <c r="GPO1701" s="47"/>
      <c r="GPP1701" s="47"/>
      <c r="GPQ1701" s="47"/>
      <c r="GPR1701" s="47"/>
      <c r="GPS1701" s="47"/>
      <c r="GPT1701" s="47"/>
      <c r="GPU1701" s="47"/>
      <c r="GPV1701" s="47"/>
      <c r="GPW1701" s="47"/>
      <c r="GPX1701" s="47"/>
      <c r="GPY1701" s="47"/>
      <c r="GPZ1701" s="47"/>
      <c r="GQA1701" s="47"/>
      <c r="GQB1701" s="47"/>
      <c r="GQC1701" s="47"/>
      <c r="GQD1701" s="47"/>
      <c r="GQE1701" s="47"/>
      <c r="GQF1701" s="47"/>
      <c r="GQG1701" s="47"/>
      <c r="GQH1701" s="47"/>
      <c r="GQI1701" s="47"/>
      <c r="GQJ1701" s="47"/>
      <c r="GQK1701" s="47"/>
      <c r="GQL1701" s="47"/>
      <c r="GQM1701" s="47"/>
      <c r="GQN1701" s="47"/>
      <c r="GQO1701" s="47"/>
      <c r="GQP1701" s="47"/>
      <c r="GQQ1701" s="47"/>
      <c r="GQR1701" s="47"/>
      <c r="GQS1701" s="47"/>
      <c r="GQT1701" s="47"/>
      <c r="GQU1701" s="47"/>
      <c r="GQV1701" s="47"/>
      <c r="GQW1701" s="47"/>
      <c r="GQX1701" s="47"/>
      <c r="GQY1701" s="47"/>
      <c r="GQZ1701" s="47"/>
      <c r="GRA1701" s="47"/>
      <c r="GRB1701" s="47"/>
      <c r="GRC1701" s="47"/>
      <c r="GRD1701" s="47"/>
      <c r="GRE1701" s="47"/>
      <c r="GRF1701" s="47"/>
      <c r="GRG1701" s="47"/>
      <c r="GRH1701" s="47"/>
      <c r="GRI1701" s="47"/>
      <c r="GRJ1701" s="47"/>
      <c r="GRK1701" s="47"/>
      <c r="GRL1701" s="47"/>
      <c r="GRM1701" s="47"/>
      <c r="GRN1701" s="47"/>
      <c r="GRO1701" s="47"/>
      <c r="GRP1701" s="47"/>
      <c r="GRQ1701" s="47"/>
      <c r="GRR1701" s="47"/>
      <c r="GRS1701" s="47"/>
      <c r="GRT1701" s="47"/>
      <c r="GRU1701" s="47"/>
      <c r="GRV1701" s="47"/>
      <c r="GRW1701" s="47"/>
      <c r="GRX1701" s="47"/>
      <c r="GRY1701" s="47"/>
      <c r="GRZ1701" s="47"/>
      <c r="GSA1701" s="47"/>
      <c r="GSB1701" s="47"/>
      <c r="GSC1701" s="47"/>
      <c r="GSD1701" s="47"/>
      <c r="GSE1701" s="47"/>
      <c r="GSF1701" s="47"/>
      <c r="GSG1701" s="47"/>
      <c r="GSH1701" s="47"/>
      <c r="GSI1701" s="47"/>
      <c r="GSJ1701" s="47"/>
      <c r="GSK1701" s="47"/>
      <c r="GSL1701" s="47"/>
      <c r="GSM1701" s="47"/>
      <c r="GSN1701" s="47"/>
      <c r="GSO1701" s="47"/>
      <c r="GSP1701" s="47"/>
      <c r="GSQ1701" s="47"/>
      <c r="GSR1701" s="47"/>
      <c r="GSS1701" s="47"/>
      <c r="GST1701" s="47"/>
      <c r="GSU1701" s="47"/>
      <c r="GSV1701" s="47"/>
      <c r="GSW1701" s="47"/>
      <c r="GSX1701" s="47"/>
      <c r="GSY1701" s="47"/>
      <c r="GSZ1701" s="47"/>
      <c r="GTA1701" s="47"/>
      <c r="GTB1701" s="47"/>
      <c r="GTC1701" s="47"/>
      <c r="GTD1701" s="47"/>
      <c r="GTE1701" s="47"/>
      <c r="GTF1701" s="47"/>
      <c r="GTG1701" s="47"/>
      <c r="GTH1701" s="47"/>
      <c r="GTI1701" s="47"/>
      <c r="GTJ1701" s="47"/>
      <c r="GTK1701" s="47"/>
      <c r="GTL1701" s="47"/>
      <c r="GTM1701" s="47"/>
      <c r="GTN1701" s="47"/>
      <c r="GTO1701" s="47"/>
      <c r="GTP1701" s="47"/>
      <c r="GTQ1701" s="47"/>
      <c r="GTR1701" s="47"/>
      <c r="GTS1701" s="47"/>
      <c r="GTT1701" s="47"/>
      <c r="GTU1701" s="47"/>
      <c r="GTV1701" s="47"/>
      <c r="GTW1701" s="47"/>
      <c r="GTX1701" s="47"/>
      <c r="GTY1701" s="47"/>
      <c r="GTZ1701" s="47"/>
      <c r="GUA1701" s="47"/>
      <c r="GUB1701" s="47"/>
      <c r="GUC1701" s="47"/>
      <c r="GUD1701" s="47"/>
      <c r="GUE1701" s="47"/>
      <c r="GUF1701" s="47"/>
      <c r="GUG1701" s="47"/>
      <c r="GUH1701" s="47"/>
      <c r="GUI1701" s="47"/>
      <c r="GUJ1701" s="47"/>
      <c r="GUK1701" s="47"/>
      <c r="GUL1701" s="47"/>
      <c r="GUM1701" s="47"/>
      <c r="GUN1701" s="47"/>
      <c r="GUO1701" s="47"/>
      <c r="GUP1701" s="47"/>
      <c r="GUQ1701" s="47"/>
      <c r="GUR1701" s="47"/>
      <c r="GUS1701" s="47"/>
      <c r="GUT1701" s="47"/>
      <c r="GUU1701" s="47"/>
      <c r="GUV1701" s="47"/>
      <c r="GUW1701" s="47"/>
      <c r="GUX1701" s="47"/>
      <c r="GUY1701" s="47"/>
      <c r="GUZ1701" s="47"/>
      <c r="GVA1701" s="47"/>
      <c r="GVB1701" s="47"/>
      <c r="GVC1701" s="47"/>
      <c r="GVD1701" s="47"/>
      <c r="GVE1701" s="47"/>
      <c r="GVF1701" s="47"/>
      <c r="GVG1701" s="47"/>
      <c r="GVH1701" s="47"/>
      <c r="GVI1701" s="47"/>
      <c r="GVJ1701" s="47"/>
      <c r="GVK1701" s="47"/>
      <c r="GVL1701" s="47"/>
      <c r="GVM1701" s="47"/>
      <c r="GVN1701" s="47"/>
      <c r="GVO1701" s="47"/>
      <c r="GVP1701" s="47"/>
      <c r="GVQ1701" s="47"/>
      <c r="GVR1701" s="47"/>
      <c r="GVS1701" s="47"/>
      <c r="GVT1701" s="47"/>
      <c r="GVU1701" s="47"/>
      <c r="GVV1701" s="47"/>
      <c r="GVW1701" s="47"/>
      <c r="GVX1701" s="47"/>
      <c r="GVY1701" s="47"/>
      <c r="GVZ1701" s="47"/>
      <c r="GWA1701" s="47"/>
      <c r="GWB1701" s="47"/>
      <c r="GWC1701" s="47"/>
      <c r="GWD1701" s="47"/>
      <c r="GWE1701" s="47"/>
      <c r="GWF1701" s="47"/>
      <c r="GWG1701" s="47"/>
      <c r="GWH1701" s="47"/>
      <c r="GWI1701" s="47"/>
      <c r="GWJ1701" s="47"/>
      <c r="GWK1701" s="47"/>
      <c r="GWL1701" s="47"/>
      <c r="GWM1701" s="47"/>
      <c r="GWN1701" s="47"/>
      <c r="GWO1701" s="47"/>
      <c r="GWP1701" s="47"/>
      <c r="GWQ1701" s="47"/>
      <c r="GWR1701" s="47"/>
      <c r="GWS1701" s="47"/>
      <c r="GWT1701" s="47"/>
      <c r="GWU1701" s="47"/>
      <c r="GWV1701" s="47"/>
      <c r="GWW1701" s="47"/>
      <c r="GWX1701" s="47"/>
      <c r="GWY1701" s="47"/>
      <c r="GWZ1701" s="47"/>
      <c r="GXA1701" s="47"/>
      <c r="GXB1701" s="47"/>
      <c r="GXC1701" s="47"/>
      <c r="GXD1701" s="47"/>
      <c r="GXE1701" s="47"/>
      <c r="GXF1701" s="47"/>
      <c r="GXG1701" s="47"/>
      <c r="GXH1701" s="47"/>
      <c r="GXI1701" s="47"/>
      <c r="GXJ1701" s="47"/>
      <c r="GXK1701" s="47"/>
      <c r="GXL1701" s="47"/>
      <c r="GXM1701" s="47"/>
      <c r="GXN1701" s="47"/>
      <c r="GXO1701" s="47"/>
      <c r="GXP1701" s="47"/>
      <c r="GXQ1701" s="47"/>
      <c r="GXR1701" s="47"/>
      <c r="GXS1701" s="47"/>
      <c r="GXT1701" s="47"/>
      <c r="GXU1701" s="47"/>
      <c r="GXV1701" s="47"/>
      <c r="GXW1701" s="47"/>
      <c r="GXX1701" s="47"/>
      <c r="GXY1701" s="47"/>
      <c r="GXZ1701" s="47"/>
      <c r="GYA1701" s="47"/>
      <c r="GYB1701" s="47"/>
      <c r="GYC1701" s="47"/>
      <c r="GYD1701" s="47"/>
      <c r="GYE1701" s="47"/>
      <c r="GYF1701" s="47"/>
      <c r="GYG1701" s="47"/>
      <c r="GYH1701" s="47"/>
      <c r="GYI1701" s="47"/>
      <c r="GYJ1701" s="47"/>
      <c r="GYK1701" s="47"/>
      <c r="GYL1701" s="47"/>
      <c r="GYM1701" s="47"/>
      <c r="GYN1701" s="47"/>
      <c r="GYO1701" s="47"/>
      <c r="GYP1701" s="47"/>
      <c r="GYQ1701" s="47"/>
      <c r="GYR1701" s="47"/>
      <c r="GYS1701" s="47"/>
      <c r="GYT1701" s="47"/>
      <c r="GYU1701" s="47"/>
      <c r="GYV1701" s="47"/>
      <c r="GYW1701" s="47"/>
      <c r="GYX1701" s="47"/>
      <c r="GYY1701" s="47"/>
      <c r="GYZ1701" s="47"/>
      <c r="GZA1701" s="47"/>
      <c r="GZB1701" s="47"/>
      <c r="GZC1701" s="47"/>
      <c r="GZD1701" s="47"/>
      <c r="GZE1701" s="47"/>
      <c r="GZF1701" s="47"/>
      <c r="GZG1701" s="47"/>
      <c r="GZH1701" s="47"/>
      <c r="GZI1701" s="47"/>
      <c r="GZJ1701" s="47"/>
      <c r="GZK1701" s="47"/>
      <c r="GZL1701" s="47"/>
      <c r="GZM1701" s="47"/>
      <c r="GZN1701" s="47"/>
      <c r="GZO1701" s="47"/>
      <c r="GZP1701" s="47"/>
      <c r="GZQ1701" s="47"/>
      <c r="GZR1701" s="47"/>
      <c r="GZS1701" s="47"/>
      <c r="GZT1701" s="47"/>
      <c r="GZU1701" s="47"/>
      <c r="GZV1701" s="47"/>
      <c r="GZW1701" s="47"/>
      <c r="GZX1701" s="47"/>
      <c r="GZY1701" s="47"/>
      <c r="GZZ1701" s="47"/>
      <c r="HAA1701" s="47"/>
      <c r="HAB1701" s="47"/>
      <c r="HAC1701" s="47"/>
      <c r="HAD1701" s="47"/>
      <c r="HAE1701" s="47"/>
      <c r="HAF1701" s="47"/>
      <c r="HAG1701" s="47"/>
      <c r="HAH1701" s="47"/>
      <c r="HAI1701" s="47"/>
      <c r="HAJ1701" s="47"/>
      <c r="HAK1701" s="47"/>
      <c r="HAL1701" s="47"/>
      <c r="HAM1701" s="47"/>
      <c r="HAN1701" s="47"/>
      <c r="HAO1701" s="47"/>
      <c r="HAP1701" s="47"/>
      <c r="HAQ1701" s="47"/>
      <c r="HAR1701" s="47"/>
      <c r="HAS1701" s="47"/>
      <c r="HAT1701" s="47"/>
      <c r="HAU1701" s="47"/>
      <c r="HAV1701" s="47"/>
      <c r="HAW1701" s="47"/>
      <c r="HAX1701" s="47"/>
      <c r="HAY1701" s="47"/>
      <c r="HAZ1701" s="47"/>
      <c r="HBA1701" s="47"/>
      <c r="HBB1701" s="47"/>
      <c r="HBC1701" s="47"/>
      <c r="HBD1701" s="47"/>
      <c r="HBE1701" s="47"/>
      <c r="HBF1701" s="47"/>
      <c r="HBG1701" s="47"/>
      <c r="HBH1701" s="47"/>
      <c r="HBI1701" s="47"/>
      <c r="HBJ1701" s="47"/>
      <c r="HBK1701" s="47"/>
      <c r="HBL1701" s="47"/>
      <c r="HBM1701" s="47"/>
      <c r="HBN1701" s="47"/>
      <c r="HBO1701" s="47"/>
      <c r="HBP1701" s="47"/>
      <c r="HBQ1701" s="47"/>
      <c r="HBR1701" s="47"/>
      <c r="HBS1701" s="47"/>
      <c r="HBT1701" s="47"/>
      <c r="HBU1701" s="47"/>
      <c r="HBV1701" s="47"/>
      <c r="HBW1701" s="47"/>
      <c r="HBX1701" s="47"/>
      <c r="HBY1701" s="47"/>
      <c r="HBZ1701" s="47"/>
      <c r="HCA1701" s="47"/>
      <c r="HCB1701" s="47"/>
      <c r="HCC1701" s="47"/>
      <c r="HCD1701" s="47"/>
      <c r="HCE1701" s="47"/>
      <c r="HCF1701" s="47"/>
      <c r="HCG1701" s="47"/>
      <c r="HCH1701" s="47"/>
      <c r="HCI1701" s="47"/>
      <c r="HCJ1701" s="47"/>
      <c r="HCK1701" s="47"/>
      <c r="HCL1701" s="47"/>
      <c r="HCM1701" s="47"/>
      <c r="HCN1701" s="47"/>
      <c r="HCO1701" s="47"/>
      <c r="HCP1701" s="47"/>
      <c r="HCQ1701" s="47"/>
      <c r="HCR1701" s="47"/>
      <c r="HCS1701" s="47"/>
      <c r="HCT1701" s="47"/>
      <c r="HCU1701" s="47"/>
      <c r="HCV1701" s="47"/>
      <c r="HCW1701" s="47"/>
      <c r="HCX1701" s="47"/>
      <c r="HCY1701" s="47"/>
      <c r="HCZ1701" s="47"/>
      <c r="HDA1701" s="47"/>
      <c r="HDB1701" s="47"/>
      <c r="HDC1701" s="47"/>
      <c r="HDD1701" s="47"/>
      <c r="HDE1701" s="47"/>
      <c r="HDF1701" s="47"/>
      <c r="HDG1701" s="47"/>
      <c r="HDH1701" s="47"/>
      <c r="HDI1701" s="47"/>
      <c r="HDJ1701" s="47"/>
      <c r="HDK1701" s="47"/>
      <c r="HDL1701" s="47"/>
      <c r="HDM1701" s="47"/>
      <c r="HDN1701" s="47"/>
      <c r="HDO1701" s="47"/>
      <c r="HDP1701" s="47"/>
      <c r="HDQ1701" s="47"/>
      <c r="HDR1701" s="47"/>
      <c r="HDS1701" s="47"/>
      <c r="HDT1701" s="47"/>
      <c r="HDU1701" s="47"/>
      <c r="HDV1701" s="47"/>
      <c r="HDW1701" s="47"/>
      <c r="HDX1701" s="47"/>
      <c r="HDY1701" s="47"/>
      <c r="HDZ1701" s="47"/>
      <c r="HEA1701" s="47"/>
      <c r="HEB1701" s="47"/>
      <c r="HEC1701" s="47"/>
      <c r="HED1701" s="47"/>
      <c r="HEE1701" s="47"/>
      <c r="HEF1701" s="47"/>
      <c r="HEG1701" s="47"/>
      <c r="HEH1701" s="47"/>
      <c r="HEI1701" s="47"/>
      <c r="HEJ1701" s="47"/>
      <c r="HEK1701" s="47"/>
      <c r="HEL1701" s="47"/>
      <c r="HEM1701" s="47"/>
      <c r="HEN1701" s="47"/>
      <c r="HEO1701" s="47"/>
      <c r="HEP1701" s="47"/>
      <c r="HEQ1701" s="47"/>
      <c r="HER1701" s="47"/>
      <c r="HES1701" s="47"/>
      <c r="HET1701" s="47"/>
      <c r="HEU1701" s="47"/>
      <c r="HEV1701" s="47"/>
      <c r="HEW1701" s="47"/>
      <c r="HEX1701" s="47"/>
      <c r="HEY1701" s="47"/>
      <c r="HEZ1701" s="47"/>
      <c r="HFA1701" s="47"/>
      <c r="HFB1701" s="47"/>
      <c r="HFC1701" s="47"/>
      <c r="HFD1701" s="47"/>
      <c r="HFE1701" s="47"/>
      <c r="HFF1701" s="47"/>
      <c r="HFG1701" s="47"/>
      <c r="HFH1701" s="47"/>
      <c r="HFI1701" s="47"/>
      <c r="HFJ1701" s="47"/>
      <c r="HFK1701" s="47"/>
      <c r="HFL1701" s="47"/>
      <c r="HFM1701" s="47"/>
      <c r="HFN1701" s="47"/>
      <c r="HFO1701" s="47"/>
      <c r="HFP1701" s="47"/>
      <c r="HFQ1701" s="47"/>
      <c r="HFR1701" s="47"/>
      <c r="HFS1701" s="47"/>
      <c r="HFT1701" s="47"/>
      <c r="HFU1701" s="47"/>
      <c r="HFV1701" s="47"/>
      <c r="HFW1701" s="47"/>
      <c r="HFX1701" s="47"/>
      <c r="HFY1701" s="47"/>
      <c r="HFZ1701" s="47"/>
      <c r="HGA1701" s="47"/>
      <c r="HGB1701" s="47"/>
      <c r="HGC1701" s="47"/>
      <c r="HGD1701" s="47"/>
      <c r="HGE1701" s="47"/>
      <c r="HGF1701" s="47"/>
      <c r="HGG1701" s="47"/>
      <c r="HGH1701" s="47"/>
      <c r="HGI1701" s="47"/>
      <c r="HGJ1701" s="47"/>
      <c r="HGK1701" s="47"/>
      <c r="HGL1701" s="47"/>
      <c r="HGM1701" s="47"/>
      <c r="HGN1701" s="47"/>
      <c r="HGO1701" s="47"/>
      <c r="HGP1701" s="47"/>
      <c r="HGQ1701" s="47"/>
      <c r="HGR1701" s="47"/>
      <c r="HGS1701" s="47"/>
      <c r="HGT1701" s="47"/>
      <c r="HGU1701" s="47"/>
      <c r="HGV1701" s="47"/>
      <c r="HGW1701" s="47"/>
      <c r="HGX1701" s="47"/>
      <c r="HGY1701" s="47"/>
      <c r="HGZ1701" s="47"/>
      <c r="HHA1701" s="47"/>
      <c r="HHB1701" s="47"/>
      <c r="HHC1701" s="47"/>
      <c r="HHD1701" s="47"/>
      <c r="HHE1701" s="47"/>
      <c r="HHF1701" s="47"/>
      <c r="HHG1701" s="47"/>
      <c r="HHH1701" s="47"/>
      <c r="HHI1701" s="47"/>
      <c r="HHJ1701" s="47"/>
      <c r="HHK1701" s="47"/>
      <c r="HHL1701" s="47"/>
      <c r="HHM1701" s="47"/>
      <c r="HHN1701" s="47"/>
      <c r="HHO1701" s="47"/>
      <c r="HHP1701" s="47"/>
      <c r="HHQ1701" s="47"/>
      <c r="HHR1701" s="47"/>
      <c r="HHS1701" s="47"/>
      <c r="HHT1701" s="47"/>
      <c r="HHU1701" s="47"/>
      <c r="HHV1701" s="47"/>
      <c r="HHW1701" s="47"/>
      <c r="HHX1701" s="47"/>
      <c r="HHY1701" s="47"/>
      <c r="HHZ1701" s="47"/>
      <c r="HIA1701" s="47"/>
      <c r="HIB1701" s="47"/>
      <c r="HIC1701" s="47"/>
      <c r="HID1701" s="47"/>
      <c r="HIE1701" s="47"/>
      <c r="HIF1701" s="47"/>
      <c r="HIG1701" s="47"/>
      <c r="HIH1701" s="47"/>
      <c r="HII1701" s="47"/>
      <c r="HIJ1701" s="47"/>
      <c r="HIK1701" s="47"/>
      <c r="HIL1701" s="47"/>
      <c r="HIM1701" s="47"/>
      <c r="HIN1701" s="47"/>
      <c r="HIO1701" s="47"/>
      <c r="HIP1701" s="47"/>
      <c r="HIQ1701" s="47"/>
      <c r="HIR1701" s="47"/>
      <c r="HIS1701" s="47"/>
      <c r="HIT1701" s="47"/>
      <c r="HIU1701" s="47"/>
      <c r="HIV1701" s="47"/>
      <c r="HIW1701" s="47"/>
      <c r="HIX1701" s="47"/>
      <c r="HIY1701" s="47"/>
      <c r="HIZ1701" s="47"/>
      <c r="HJA1701" s="47"/>
      <c r="HJB1701" s="47"/>
      <c r="HJC1701" s="47"/>
      <c r="HJD1701" s="47"/>
      <c r="HJE1701" s="47"/>
      <c r="HJF1701" s="47"/>
      <c r="HJG1701" s="47"/>
      <c r="HJH1701" s="47"/>
      <c r="HJI1701" s="47"/>
      <c r="HJJ1701" s="47"/>
      <c r="HJK1701" s="47"/>
      <c r="HJL1701" s="47"/>
      <c r="HJM1701" s="47"/>
      <c r="HJN1701" s="47"/>
      <c r="HJO1701" s="47"/>
      <c r="HJP1701" s="47"/>
      <c r="HJQ1701" s="47"/>
      <c r="HJR1701" s="47"/>
      <c r="HJS1701" s="47"/>
      <c r="HJT1701" s="47"/>
      <c r="HJU1701" s="47"/>
      <c r="HJV1701" s="47"/>
      <c r="HJW1701" s="47"/>
      <c r="HJX1701" s="47"/>
      <c r="HJY1701" s="47"/>
      <c r="HJZ1701" s="47"/>
      <c r="HKA1701" s="47"/>
      <c r="HKB1701" s="47"/>
      <c r="HKC1701" s="47"/>
      <c r="HKD1701" s="47"/>
      <c r="HKE1701" s="47"/>
      <c r="HKF1701" s="47"/>
      <c r="HKG1701" s="47"/>
      <c r="HKH1701" s="47"/>
      <c r="HKI1701" s="47"/>
      <c r="HKJ1701" s="47"/>
      <c r="HKK1701" s="47"/>
      <c r="HKL1701" s="47"/>
      <c r="HKM1701" s="47"/>
      <c r="HKN1701" s="47"/>
      <c r="HKO1701" s="47"/>
      <c r="HKP1701" s="47"/>
      <c r="HKQ1701" s="47"/>
      <c r="HKR1701" s="47"/>
      <c r="HKS1701" s="47"/>
      <c r="HKT1701" s="47"/>
      <c r="HKU1701" s="47"/>
      <c r="HKV1701" s="47"/>
      <c r="HKW1701" s="47"/>
      <c r="HKX1701" s="47"/>
      <c r="HKY1701" s="47"/>
      <c r="HKZ1701" s="47"/>
      <c r="HLA1701" s="47"/>
      <c r="HLB1701" s="47"/>
      <c r="HLC1701" s="47"/>
      <c r="HLD1701" s="47"/>
      <c r="HLE1701" s="47"/>
      <c r="HLF1701" s="47"/>
      <c r="HLG1701" s="47"/>
      <c r="HLH1701" s="47"/>
      <c r="HLI1701" s="47"/>
      <c r="HLJ1701" s="47"/>
      <c r="HLK1701" s="47"/>
      <c r="HLL1701" s="47"/>
      <c r="HLM1701" s="47"/>
      <c r="HLN1701" s="47"/>
      <c r="HLO1701" s="47"/>
      <c r="HLP1701" s="47"/>
      <c r="HLQ1701" s="47"/>
      <c r="HLR1701" s="47"/>
      <c r="HLS1701" s="47"/>
      <c r="HLT1701" s="47"/>
      <c r="HLU1701" s="47"/>
      <c r="HLV1701" s="47"/>
      <c r="HLW1701" s="47"/>
      <c r="HLX1701" s="47"/>
      <c r="HLY1701" s="47"/>
      <c r="HLZ1701" s="47"/>
      <c r="HMA1701" s="47"/>
      <c r="HMB1701" s="47"/>
      <c r="HMC1701" s="47"/>
      <c r="HMD1701" s="47"/>
      <c r="HME1701" s="47"/>
      <c r="HMF1701" s="47"/>
      <c r="HMG1701" s="47"/>
      <c r="HMH1701" s="47"/>
      <c r="HMI1701" s="47"/>
      <c r="HMJ1701" s="47"/>
      <c r="HMK1701" s="47"/>
      <c r="HML1701" s="47"/>
      <c r="HMM1701" s="47"/>
      <c r="HMN1701" s="47"/>
      <c r="HMO1701" s="47"/>
      <c r="HMP1701" s="47"/>
      <c r="HMQ1701" s="47"/>
      <c r="HMR1701" s="47"/>
      <c r="HMS1701" s="47"/>
      <c r="HMT1701" s="47"/>
      <c r="HMU1701" s="47"/>
      <c r="HMV1701" s="47"/>
      <c r="HMW1701" s="47"/>
      <c r="HMX1701" s="47"/>
      <c r="HMY1701" s="47"/>
      <c r="HMZ1701" s="47"/>
      <c r="HNA1701" s="47"/>
      <c r="HNB1701" s="47"/>
      <c r="HNC1701" s="47"/>
      <c r="HND1701" s="47"/>
      <c r="HNE1701" s="47"/>
      <c r="HNF1701" s="47"/>
      <c r="HNG1701" s="47"/>
      <c r="HNH1701" s="47"/>
      <c r="HNI1701" s="47"/>
      <c r="HNJ1701" s="47"/>
      <c r="HNK1701" s="47"/>
      <c r="HNL1701" s="47"/>
      <c r="HNM1701" s="47"/>
      <c r="HNN1701" s="47"/>
      <c r="HNO1701" s="47"/>
      <c r="HNP1701" s="47"/>
      <c r="HNQ1701" s="47"/>
      <c r="HNR1701" s="47"/>
      <c r="HNS1701" s="47"/>
      <c r="HNT1701" s="47"/>
      <c r="HNU1701" s="47"/>
      <c r="HNV1701" s="47"/>
      <c r="HNW1701" s="47"/>
      <c r="HNX1701" s="47"/>
      <c r="HNY1701" s="47"/>
      <c r="HNZ1701" s="47"/>
      <c r="HOA1701" s="47"/>
      <c r="HOB1701" s="47"/>
      <c r="HOC1701" s="47"/>
      <c r="HOD1701" s="47"/>
      <c r="HOE1701" s="47"/>
      <c r="HOF1701" s="47"/>
      <c r="HOG1701" s="47"/>
      <c r="HOH1701" s="47"/>
      <c r="HOI1701" s="47"/>
      <c r="HOJ1701" s="47"/>
      <c r="HOK1701" s="47"/>
      <c r="HOL1701" s="47"/>
      <c r="HOM1701" s="47"/>
      <c r="HON1701" s="47"/>
      <c r="HOO1701" s="47"/>
      <c r="HOP1701" s="47"/>
      <c r="HOQ1701" s="47"/>
      <c r="HOR1701" s="47"/>
      <c r="HOS1701" s="47"/>
      <c r="HOT1701" s="47"/>
      <c r="HOU1701" s="47"/>
      <c r="HOV1701" s="47"/>
      <c r="HOW1701" s="47"/>
      <c r="HOX1701" s="47"/>
      <c r="HOY1701" s="47"/>
      <c r="HOZ1701" s="47"/>
      <c r="HPA1701" s="47"/>
      <c r="HPB1701" s="47"/>
      <c r="HPC1701" s="47"/>
      <c r="HPD1701" s="47"/>
      <c r="HPE1701" s="47"/>
      <c r="HPF1701" s="47"/>
      <c r="HPG1701" s="47"/>
      <c r="HPH1701" s="47"/>
      <c r="HPI1701" s="47"/>
      <c r="HPJ1701" s="47"/>
      <c r="HPK1701" s="47"/>
      <c r="HPL1701" s="47"/>
      <c r="HPM1701" s="47"/>
      <c r="HPN1701" s="47"/>
      <c r="HPO1701" s="47"/>
      <c r="HPP1701" s="47"/>
      <c r="HPQ1701" s="47"/>
      <c r="HPR1701" s="47"/>
      <c r="HPS1701" s="47"/>
      <c r="HPT1701" s="47"/>
      <c r="HPU1701" s="47"/>
      <c r="HPV1701" s="47"/>
      <c r="HPW1701" s="47"/>
      <c r="HPX1701" s="47"/>
      <c r="HPY1701" s="47"/>
      <c r="HPZ1701" s="47"/>
      <c r="HQA1701" s="47"/>
      <c r="HQB1701" s="47"/>
      <c r="HQC1701" s="47"/>
      <c r="HQD1701" s="47"/>
      <c r="HQE1701" s="47"/>
      <c r="HQF1701" s="47"/>
      <c r="HQG1701" s="47"/>
      <c r="HQH1701" s="47"/>
      <c r="HQI1701" s="47"/>
      <c r="HQJ1701" s="47"/>
      <c r="HQK1701" s="47"/>
      <c r="HQL1701" s="47"/>
      <c r="HQM1701" s="47"/>
      <c r="HQN1701" s="47"/>
      <c r="HQO1701" s="47"/>
      <c r="HQP1701" s="47"/>
      <c r="HQQ1701" s="47"/>
      <c r="HQR1701" s="47"/>
      <c r="HQS1701" s="47"/>
      <c r="HQT1701" s="47"/>
      <c r="HQU1701" s="47"/>
      <c r="HQV1701" s="47"/>
      <c r="HQW1701" s="47"/>
      <c r="HQX1701" s="47"/>
      <c r="HQY1701" s="47"/>
      <c r="HQZ1701" s="47"/>
      <c r="HRA1701" s="47"/>
      <c r="HRB1701" s="47"/>
      <c r="HRC1701" s="47"/>
      <c r="HRD1701" s="47"/>
      <c r="HRE1701" s="47"/>
      <c r="HRF1701" s="47"/>
      <c r="HRG1701" s="47"/>
      <c r="HRH1701" s="47"/>
      <c r="HRI1701" s="47"/>
      <c r="HRJ1701" s="47"/>
      <c r="HRK1701" s="47"/>
      <c r="HRL1701" s="47"/>
      <c r="HRM1701" s="47"/>
      <c r="HRN1701" s="47"/>
      <c r="HRO1701" s="47"/>
      <c r="HRP1701" s="47"/>
      <c r="HRQ1701" s="47"/>
      <c r="HRR1701" s="47"/>
      <c r="HRS1701" s="47"/>
      <c r="HRT1701" s="47"/>
      <c r="HRU1701" s="47"/>
      <c r="HRV1701" s="47"/>
      <c r="HRW1701" s="47"/>
      <c r="HRX1701" s="47"/>
      <c r="HRY1701" s="47"/>
      <c r="HRZ1701" s="47"/>
      <c r="HSA1701" s="47"/>
      <c r="HSB1701" s="47"/>
      <c r="HSC1701" s="47"/>
      <c r="HSD1701" s="47"/>
      <c r="HSE1701" s="47"/>
      <c r="HSF1701" s="47"/>
      <c r="HSG1701" s="47"/>
      <c r="HSH1701" s="47"/>
      <c r="HSI1701" s="47"/>
      <c r="HSJ1701" s="47"/>
      <c r="HSK1701" s="47"/>
      <c r="HSL1701" s="47"/>
      <c r="HSM1701" s="47"/>
      <c r="HSN1701" s="47"/>
      <c r="HSO1701" s="47"/>
      <c r="HSP1701" s="47"/>
      <c r="HSQ1701" s="47"/>
      <c r="HSR1701" s="47"/>
      <c r="HSS1701" s="47"/>
      <c r="HST1701" s="47"/>
      <c r="HSU1701" s="47"/>
      <c r="HSV1701" s="47"/>
      <c r="HSW1701" s="47"/>
      <c r="HSX1701" s="47"/>
      <c r="HSY1701" s="47"/>
      <c r="HSZ1701" s="47"/>
      <c r="HTA1701" s="47"/>
      <c r="HTB1701" s="47"/>
      <c r="HTC1701" s="47"/>
      <c r="HTD1701" s="47"/>
      <c r="HTE1701" s="47"/>
      <c r="HTF1701" s="47"/>
      <c r="HTG1701" s="47"/>
      <c r="HTH1701" s="47"/>
      <c r="HTI1701" s="47"/>
      <c r="HTJ1701" s="47"/>
      <c r="HTK1701" s="47"/>
      <c r="HTL1701" s="47"/>
      <c r="HTM1701" s="47"/>
      <c r="HTN1701" s="47"/>
      <c r="HTO1701" s="47"/>
      <c r="HTP1701" s="47"/>
      <c r="HTQ1701" s="47"/>
      <c r="HTR1701" s="47"/>
      <c r="HTS1701" s="47"/>
      <c r="HTT1701" s="47"/>
      <c r="HTU1701" s="47"/>
      <c r="HTV1701" s="47"/>
      <c r="HTW1701" s="47"/>
      <c r="HTX1701" s="47"/>
      <c r="HTY1701" s="47"/>
      <c r="HTZ1701" s="47"/>
      <c r="HUA1701" s="47"/>
      <c r="HUB1701" s="47"/>
      <c r="HUC1701" s="47"/>
      <c r="HUD1701" s="47"/>
      <c r="HUE1701" s="47"/>
      <c r="HUF1701" s="47"/>
      <c r="HUG1701" s="47"/>
      <c r="HUH1701" s="47"/>
      <c r="HUI1701" s="47"/>
      <c r="HUJ1701" s="47"/>
      <c r="HUK1701" s="47"/>
      <c r="HUL1701" s="47"/>
      <c r="HUM1701" s="47"/>
      <c r="HUN1701" s="47"/>
      <c r="HUO1701" s="47"/>
      <c r="HUP1701" s="47"/>
      <c r="HUQ1701" s="47"/>
      <c r="HUR1701" s="47"/>
      <c r="HUS1701" s="47"/>
      <c r="HUT1701" s="47"/>
      <c r="HUU1701" s="47"/>
      <c r="HUV1701" s="47"/>
      <c r="HUW1701" s="47"/>
      <c r="HUX1701" s="47"/>
      <c r="HUY1701" s="47"/>
      <c r="HUZ1701" s="47"/>
      <c r="HVA1701" s="47"/>
      <c r="HVB1701" s="47"/>
      <c r="HVC1701" s="47"/>
      <c r="HVD1701" s="47"/>
      <c r="HVE1701" s="47"/>
      <c r="HVF1701" s="47"/>
      <c r="HVG1701" s="47"/>
      <c r="HVH1701" s="47"/>
      <c r="HVI1701" s="47"/>
      <c r="HVJ1701" s="47"/>
      <c r="HVK1701" s="47"/>
      <c r="HVL1701" s="47"/>
      <c r="HVM1701" s="47"/>
      <c r="HVN1701" s="47"/>
      <c r="HVO1701" s="47"/>
      <c r="HVP1701" s="47"/>
      <c r="HVQ1701" s="47"/>
      <c r="HVR1701" s="47"/>
      <c r="HVS1701" s="47"/>
      <c r="HVT1701" s="47"/>
      <c r="HVU1701" s="47"/>
      <c r="HVV1701" s="47"/>
      <c r="HVW1701" s="47"/>
      <c r="HVX1701" s="47"/>
      <c r="HVY1701" s="47"/>
      <c r="HVZ1701" s="47"/>
      <c r="HWA1701" s="47"/>
      <c r="HWB1701" s="47"/>
      <c r="HWC1701" s="47"/>
      <c r="HWD1701" s="47"/>
      <c r="HWE1701" s="47"/>
      <c r="HWF1701" s="47"/>
      <c r="HWG1701" s="47"/>
      <c r="HWH1701" s="47"/>
      <c r="HWI1701" s="47"/>
      <c r="HWJ1701" s="47"/>
      <c r="HWK1701" s="47"/>
      <c r="HWL1701" s="47"/>
      <c r="HWM1701" s="47"/>
      <c r="HWN1701" s="47"/>
      <c r="HWO1701" s="47"/>
      <c r="HWP1701" s="47"/>
      <c r="HWQ1701" s="47"/>
      <c r="HWR1701" s="47"/>
      <c r="HWS1701" s="47"/>
      <c r="HWT1701" s="47"/>
      <c r="HWU1701" s="47"/>
      <c r="HWV1701" s="47"/>
      <c r="HWW1701" s="47"/>
      <c r="HWX1701" s="47"/>
      <c r="HWY1701" s="47"/>
      <c r="HWZ1701" s="47"/>
      <c r="HXA1701" s="47"/>
      <c r="HXB1701" s="47"/>
      <c r="HXC1701" s="47"/>
      <c r="HXD1701" s="47"/>
      <c r="HXE1701" s="47"/>
      <c r="HXF1701" s="47"/>
      <c r="HXG1701" s="47"/>
      <c r="HXH1701" s="47"/>
      <c r="HXI1701" s="47"/>
      <c r="HXJ1701" s="47"/>
      <c r="HXK1701" s="47"/>
      <c r="HXL1701" s="47"/>
      <c r="HXM1701" s="47"/>
      <c r="HXN1701" s="47"/>
      <c r="HXO1701" s="47"/>
      <c r="HXP1701" s="47"/>
      <c r="HXQ1701" s="47"/>
      <c r="HXR1701" s="47"/>
      <c r="HXS1701" s="47"/>
      <c r="HXT1701" s="47"/>
      <c r="HXU1701" s="47"/>
      <c r="HXV1701" s="47"/>
      <c r="HXW1701" s="47"/>
      <c r="HXX1701" s="47"/>
      <c r="HXY1701" s="47"/>
      <c r="HXZ1701" s="47"/>
      <c r="HYA1701" s="47"/>
      <c r="HYB1701" s="47"/>
      <c r="HYC1701" s="47"/>
      <c r="HYD1701" s="47"/>
      <c r="HYE1701" s="47"/>
      <c r="HYF1701" s="47"/>
      <c r="HYG1701" s="47"/>
      <c r="HYH1701" s="47"/>
      <c r="HYI1701" s="47"/>
      <c r="HYJ1701" s="47"/>
      <c r="HYK1701" s="47"/>
      <c r="HYL1701" s="47"/>
      <c r="HYM1701" s="47"/>
      <c r="HYN1701" s="47"/>
      <c r="HYO1701" s="47"/>
      <c r="HYP1701" s="47"/>
      <c r="HYQ1701" s="47"/>
      <c r="HYR1701" s="47"/>
      <c r="HYS1701" s="47"/>
      <c r="HYT1701" s="47"/>
      <c r="HYU1701" s="47"/>
      <c r="HYV1701" s="47"/>
      <c r="HYW1701" s="47"/>
      <c r="HYX1701" s="47"/>
      <c r="HYY1701" s="47"/>
      <c r="HYZ1701" s="47"/>
      <c r="HZA1701" s="47"/>
      <c r="HZB1701" s="47"/>
      <c r="HZC1701" s="47"/>
      <c r="HZD1701" s="47"/>
      <c r="HZE1701" s="47"/>
      <c r="HZF1701" s="47"/>
      <c r="HZG1701" s="47"/>
      <c r="HZH1701" s="47"/>
      <c r="HZI1701" s="47"/>
      <c r="HZJ1701" s="47"/>
      <c r="HZK1701" s="47"/>
      <c r="HZL1701" s="47"/>
      <c r="HZM1701" s="47"/>
      <c r="HZN1701" s="47"/>
      <c r="HZO1701" s="47"/>
      <c r="HZP1701" s="47"/>
      <c r="HZQ1701" s="47"/>
      <c r="HZR1701" s="47"/>
      <c r="HZS1701" s="47"/>
      <c r="HZT1701" s="47"/>
      <c r="HZU1701" s="47"/>
      <c r="HZV1701" s="47"/>
      <c r="HZW1701" s="47"/>
      <c r="HZX1701" s="47"/>
      <c r="HZY1701" s="47"/>
      <c r="HZZ1701" s="47"/>
      <c r="IAA1701" s="47"/>
      <c r="IAB1701" s="47"/>
      <c r="IAC1701" s="47"/>
      <c r="IAD1701" s="47"/>
      <c r="IAE1701" s="47"/>
      <c r="IAF1701" s="47"/>
      <c r="IAG1701" s="47"/>
      <c r="IAH1701" s="47"/>
      <c r="IAI1701" s="47"/>
      <c r="IAJ1701" s="47"/>
      <c r="IAK1701" s="47"/>
      <c r="IAL1701" s="47"/>
      <c r="IAM1701" s="47"/>
      <c r="IAN1701" s="47"/>
      <c r="IAO1701" s="47"/>
      <c r="IAP1701" s="47"/>
      <c r="IAQ1701" s="47"/>
      <c r="IAR1701" s="47"/>
      <c r="IAS1701" s="47"/>
      <c r="IAT1701" s="47"/>
      <c r="IAU1701" s="47"/>
      <c r="IAV1701" s="47"/>
      <c r="IAW1701" s="47"/>
      <c r="IAX1701" s="47"/>
      <c r="IAY1701" s="47"/>
      <c r="IAZ1701" s="47"/>
      <c r="IBA1701" s="47"/>
      <c r="IBB1701" s="47"/>
      <c r="IBC1701" s="47"/>
      <c r="IBD1701" s="47"/>
      <c r="IBE1701" s="47"/>
      <c r="IBF1701" s="47"/>
      <c r="IBG1701" s="47"/>
      <c r="IBH1701" s="47"/>
      <c r="IBI1701" s="47"/>
      <c r="IBJ1701" s="47"/>
      <c r="IBK1701" s="47"/>
      <c r="IBL1701" s="47"/>
      <c r="IBM1701" s="47"/>
      <c r="IBN1701" s="47"/>
      <c r="IBO1701" s="47"/>
      <c r="IBP1701" s="47"/>
      <c r="IBQ1701" s="47"/>
      <c r="IBR1701" s="47"/>
      <c r="IBS1701" s="47"/>
      <c r="IBT1701" s="47"/>
      <c r="IBU1701" s="47"/>
      <c r="IBV1701" s="47"/>
      <c r="IBW1701" s="47"/>
      <c r="IBX1701" s="47"/>
      <c r="IBY1701" s="47"/>
      <c r="IBZ1701" s="47"/>
      <c r="ICA1701" s="47"/>
      <c r="ICB1701" s="47"/>
      <c r="ICC1701" s="47"/>
      <c r="ICD1701" s="47"/>
      <c r="ICE1701" s="47"/>
      <c r="ICF1701" s="47"/>
      <c r="ICG1701" s="47"/>
      <c r="ICH1701" s="47"/>
      <c r="ICI1701" s="47"/>
      <c r="ICJ1701" s="47"/>
      <c r="ICK1701" s="47"/>
      <c r="ICL1701" s="47"/>
      <c r="ICM1701" s="47"/>
      <c r="ICN1701" s="47"/>
      <c r="ICO1701" s="47"/>
      <c r="ICP1701" s="47"/>
      <c r="ICQ1701" s="47"/>
      <c r="ICR1701" s="47"/>
      <c r="ICS1701" s="47"/>
      <c r="ICT1701" s="47"/>
      <c r="ICU1701" s="47"/>
      <c r="ICV1701" s="47"/>
      <c r="ICW1701" s="47"/>
      <c r="ICX1701" s="47"/>
      <c r="ICY1701" s="47"/>
      <c r="ICZ1701" s="47"/>
      <c r="IDA1701" s="47"/>
      <c r="IDB1701" s="47"/>
      <c r="IDC1701" s="47"/>
      <c r="IDD1701" s="47"/>
      <c r="IDE1701" s="47"/>
      <c r="IDF1701" s="47"/>
      <c r="IDG1701" s="47"/>
      <c r="IDH1701" s="47"/>
      <c r="IDI1701" s="47"/>
      <c r="IDJ1701" s="47"/>
      <c r="IDK1701" s="47"/>
      <c r="IDL1701" s="47"/>
      <c r="IDM1701" s="47"/>
      <c r="IDN1701" s="47"/>
      <c r="IDO1701" s="47"/>
      <c r="IDP1701" s="47"/>
      <c r="IDQ1701" s="47"/>
      <c r="IDR1701" s="47"/>
      <c r="IDS1701" s="47"/>
      <c r="IDT1701" s="47"/>
      <c r="IDU1701" s="47"/>
      <c r="IDV1701" s="47"/>
      <c r="IDW1701" s="47"/>
      <c r="IDX1701" s="47"/>
      <c r="IDY1701" s="47"/>
      <c r="IDZ1701" s="47"/>
      <c r="IEA1701" s="47"/>
      <c r="IEB1701" s="47"/>
      <c r="IEC1701" s="47"/>
      <c r="IED1701" s="47"/>
      <c r="IEE1701" s="47"/>
      <c r="IEF1701" s="47"/>
      <c r="IEG1701" s="47"/>
      <c r="IEH1701" s="47"/>
      <c r="IEI1701" s="47"/>
      <c r="IEJ1701" s="47"/>
      <c r="IEK1701" s="47"/>
      <c r="IEL1701" s="47"/>
      <c r="IEM1701" s="47"/>
      <c r="IEN1701" s="47"/>
      <c r="IEO1701" s="47"/>
      <c r="IEP1701" s="47"/>
      <c r="IEQ1701" s="47"/>
      <c r="IER1701" s="47"/>
      <c r="IES1701" s="47"/>
      <c r="IET1701" s="47"/>
      <c r="IEU1701" s="47"/>
      <c r="IEV1701" s="47"/>
      <c r="IEW1701" s="47"/>
      <c r="IEX1701" s="47"/>
      <c r="IEY1701" s="47"/>
      <c r="IEZ1701" s="47"/>
      <c r="IFA1701" s="47"/>
      <c r="IFB1701" s="47"/>
      <c r="IFC1701" s="47"/>
      <c r="IFD1701" s="47"/>
      <c r="IFE1701" s="47"/>
      <c r="IFF1701" s="47"/>
      <c r="IFG1701" s="47"/>
      <c r="IFH1701" s="47"/>
      <c r="IFI1701" s="47"/>
      <c r="IFJ1701" s="47"/>
      <c r="IFK1701" s="47"/>
      <c r="IFL1701" s="47"/>
      <c r="IFM1701" s="47"/>
      <c r="IFN1701" s="47"/>
      <c r="IFO1701" s="47"/>
      <c r="IFP1701" s="47"/>
      <c r="IFQ1701" s="47"/>
      <c r="IFR1701" s="47"/>
      <c r="IFS1701" s="47"/>
      <c r="IFT1701" s="47"/>
      <c r="IFU1701" s="47"/>
      <c r="IFV1701" s="47"/>
      <c r="IFW1701" s="47"/>
      <c r="IFX1701" s="47"/>
      <c r="IFY1701" s="47"/>
      <c r="IFZ1701" s="47"/>
      <c r="IGA1701" s="47"/>
      <c r="IGB1701" s="47"/>
      <c r="IGC1701" s="47"/>
      <c r="IGD1701" s="47"/>
      <c r="IGE1701" s="47"/>
      <c r="IGF1701" s="47"/>
      <c r="IGG1701" s="47"/>
      <c r="IGH1701" s="47"/>
      <c r="IGI1701" s="47"/>
      <c r="IGJ1701" s="47"/>
      <c r="IGK1701" s="47"/>
      <c r="IGL1701" s="47"/>
      <c r="IGM1701" s="47"/>
      <c r="IGN1701" s="47"/>
      <c r="IGO1701" s="47"/>
      <c r="IGP1701" s="47"/>
      <c r="IGQ1701" s="47"/>
      <c r="IGR1701" s="47"/>
      <c r="IGS1701" s="47"/>
      <c r="IGT1701" s="47"/>
      <c r="IGU1701" s="47"/>
      <c r="IGV1701" s="47"/>
      <c r="IGW1701" s="47"/>
      <c r="IGX1701" s="47"/>
      <c r="IGY1701" s="47"/>
      <c r="IGZ1701" s="47"/>
      <c r="IHA1701" s="47"/>
      <c r="IHB1701" s="47"/>
      <c r="IHC1701" s="47"/>
      <c r="IHD1701" s="47"/>
      <c r="IHE1701" s="47"/>
      <c r="IHF1701" s="47"/>
      <c r="IHG1701" s="47"/>
      <c r="IHH1701" s="47"/>
      <c r="IHI1701" s="47"/>
      <c r="IHJ1701" s="47"/>
      <c r="IHK1701" s="47"/>
      <c r="IHL1701" s="47"/>
      <c r="IHM1701" s="47"/>
      <c r="IHN1701" s="47"/>
      <c r="IHO1701" s="47"/>
      <c r="IHP1701" s="47"/>
      <c r="IHQ1701" s="47"/>
      <c r="IHR1701" s="47"/>
      <c r="IHS1701" s="47"/>
      <c r="IHT1701" s="47"/>
      <c r="IHU1701" s="47"/>
      <c r="IHV1701" s="47"/>
      <c r="IHW1701" s="47"/>
      <c r="IHX1701" s="47"/>
      <c r="IHY1701" s="47"/>
      <c r="IHZ1701" s="47"/>
      <c r="IIA1701" s="47"/>
      <c r="IIB1701" s="47"/>
      <c r="IIC1701" s="47"/>
      <c r="IID1701" s="47"/>
      <c r="IIE1701" s="47"/>
      <c r="IIF1701" s="47"/>
      <c r="IIG1701" s="47"/>
      <c r="IIH1701" s="47"/>
      <c r="III1701" s="47"/>
      <c r="IIJ1701" s="47"/>
      <c r="IIK1701" s="47"/>
      <c r="IIL1701" s="47"/>
      <c r="IIM1701" s="47"/>
      <c r="IIN1701" s="47"/>
      <c r="IIO1701" s="47"/>
      <c r="IIP1701" s="47"/>
      <c r="IIQ1701" s="47"/>
      <c r="IIR1701" s="47"/>
      <c r="IIS1701" s="47"/>
      <c r="IIT1701" s="47"/>
      <c r="IIU1701" s="47"/>
      <c r="IIV1701" s="47"/>
      <c r="IIW1701" s="47"/>
      <c r="IIX1701" s="47"/>
      <c r="IIY1701" s="47"/>
      <c r="IIZ1701" s="47"/>
      <c r="IJA1701" s="47"/>
      <c r="IJB1701" s="47"/>
      <c r="IJC1701" s="47"/>
      <c r="IJD1701" s="47"/>
      <c r="IJE1701" s="47"/>
      <c r="IJF1701" s="47"/>
      <c r="IJG1701" s="47"/>
      <c r="IJH1701" s="47"/>
      <c r="IJI1701" s="47"/>
      <c r="IJJ1701" s="47"/>
      <c r="IJK1701" s="47"/>
      <c r="IJL1701" s="47"/>
      <c r="IJM1701" s="47"/>
      <c r="IJN1701" s="47"/>
      <c r="IJO1701" s="47"/>
      <c r="IJP1701" s="47"/>
      <c r="IJQ1701" s="47"/>
      <c r="IJR1701" s="47"/>
      <c r="IJS1701" s="47"/>
      <c r="IJT1701" s="47"/>
      <c r="IJU1701" s="47"/>
      <c r="IJV1701" s="47"/>
      <c r="IJW1701" s="47"/>
      <c r="IJX1701" s="47"/>
      <c r="IJY1701" s="47"/>
      <c r="IJZ1701" s="47"/>
      <c r="IKA1701" s="47"/>
      <c r="IKB1701" s="47"/>
      <c r="IKC1701" s="47"/>
      <c r="IKD1701" s="47"/>
      <c r="IKE1701" s="47"/>
      <c r="IKF1701" s="47"/>
      <c r="IKG1701" s="47"/>
      <c r="IKH1701" s="47"/>
      <c r="IKI1701" s="47"/>
      <c r="IKJ1701" s="47"/>
      <c r="IKK1701" s="47"/>
      <c r="IKL1701" s="47"/>
      <c r="IKM1701" s="47"/>
      <c r="IKN1701" s="47"/>
      <c r="IKO1701" s="47"/>
      <c r="IKP1701" s="47"/>
      <c r="IKQ1701" s="47"/>
      <c r="IKR1701" s="47"/>
      <c r="IKS1701" s="47"/>
      <c r="IKT1701" s="47"/>
      <c r="IKU1701" s="47"/>
      <c r="IKV1701" s="47"/>
      <c r="IKW1701" s="47"/>
      <c r="IKX1701" s="47"/>
      <c r="IKY1701" s="47"/>
      <c r="IKZ1701" s="47"/>
      <c r="ILA1701" s="47"/>
      <c r="ILB1701" s="47"/>
      <c r="ILC1701" s="47"/>
      <c r="ILD1701" s="47"/>
      <c r="ILE1701" s="47"/>
      <c r="ILF1701" s="47"/>
      <c r="ILG1701" s="47"/>
      <c r="ILH1701" s="47"/>
      <c r="ILI1701" s="47"/>
      <c r="ILJ1701" s="47"/>
      <c r="ILK1701" s="47"/>
      <c r="ILL1701" s="47"/>
      <c r="ILM1701" s="47"/>
      <c r="ILN1701" s="47"/>
      <c r="ILO1701" s="47"/>
      <c r="ILP1701" s="47"/>
      <c r="ILQ1701" s="47"/>
      <c r="ILR1701" s="47"/>
      <c r="ILS1701" s="47"/>
      <c r="ILT1701" s="47"/>
      <c r="ILU1701" s="47"/>
      <c r="ILV1701" s="47"/>
      <c r="ILW1701" s="47"/>
      <c r="ILX1701" s="47"/>
      <c r="ILY1701" s="47"/>
      <c r="ILZ1701" s="47"/>
      <c r="IMA1701" s="47"/>
      <c r="IMB1701" s="47"/>
      <c r="IMC1701" s="47"/>
      <c r="IMD1701" s="47"/>
      <c r="IME1701" s="47"/>
      <c r="IMF1701" s="47"/>
      <c r="IMG1701" s="47"/>
      <c r="IMH1701" s="47"/>
      <c r="IMI1701" s="47"/>
      <c r="IMJ1701" s="47"/>
      <c r="IMK1701" s="47"/>
      <c r="IML1701" s="47"/>
      <c r="IMM1701" s="47"/>
      <c r="IMN1701" s="47"/>
      <c r="IMO1701" s="47"/>
      <c r="IMP1701" s="47"/>
      <c r="IMQ1701" s="47"/>
      <c r="IMR1701" s="47"/>
      <c r="IMS1701" s="47"/>
      <c r="IMT1701" s="47"/>
      <c r="IMU1701" s="47"/>
      <c r="IMV1701" s="47"/>
      <c r="IMW1701" s="47"/>
      <c r="IMX1701" s="47"/>
      <c r="IMY1701" s="47"/>
      <c r="IMZ1701" s="47"/>
      <c r="INA1701" s="47"/>
      <c r="INB1701" s="47"/>
      <c r="INC1701" s="47"/>
      <c r="IND1701" s="47"/>
      <c r="INE1701" s="47"/>
      <c r="INF1701" s="47"/>
      <c r="ING1701" s="47"/>
      <c r="INH1701" s="47"/>
      <c r="INI1701" s="47"/>
      <c r="INJ1701" s="47"/>
      <c r="INK1701" s="47"/>
      <c r="INL1701" s="47"/>
      <c r="INM1701" s="47"/>
      <c r="INN1701" s="47"/>
      <c r="INO1701" s="47"/>
      <c r="INP1701" s="47"/>
      <c r="INQ1701" s="47"/>
      <c r="INR1701" s="47"/>
      <c r="INS1701" s="47"/>
      <c r="INT1701" s="47"/>
      <c r="INU1701" s="47"/>
      <c r="INV1701" s="47"/>
      <c r="INW1701" s="47"/>
      <c r="INX1701" s="47"/>
      <c r="INY1701" s="47"/>
      <c r="INZ1701" s="47"/>
      <c r="IOA1701" s="47"/>
      <c r="IOB1701" s="47"/>
      <c r="IOC1701" s="47"/>
      <c r="IOD1701" s="47"/>
      <c r="IOE1701" s="47"/>
      <c r="IOF1701" s="47"/>
      <c r="IOG1701" s="47"/>
      <c r="IOH1701" s="47"/>
      <c r="IOI1701" s="47"/>
      <c r="IOJ1701" s="47"/>
      <c r="IOK1701" s="47"/>
      <c r="IOL1701" s="47"/>
      <c r="IOM1701" s="47"/>
      <c r="ION1701" s="47"/>
      <c r="IOO1701" s="47"/>
      <c r="IOP1701" s="47"/>
      <c r="IOQ1701" s="47"/>
      <c r="IOR1701" s="47"/>
      <c r="IOS1701" s="47"/>
      <c r="IOT1701" s="47"/>
      <c r="IOU1701" s="47"/>
      <c r="IOV1701" s="47"/>
      <c r="IOW1701" s="47"/>
      <c r="IOX1701" s="47"/>
      <c r="IOY1701" s="47"/>
      <c r="IOZ1701" s="47"/>
      <c r="IPA1701" s="47"/>
      <c r="IPB1701" s="47"/>
      <c r="IPC1701" s="47"/>
      <c r="IPD1701" s="47"/>
      <c r="IPE1701" s="47"/>
      <c r="IPF1701" s="47"/>
      <c r="IPG1701" s="47"/>
      <c r="IPH1701" s="47"/>
      <c r="IPI1701" s="47"/>
      <c r="IPJ1701" s="47"/>
      <c r="IPK1701" s="47"/>
      <c r="IPL1701" s="47"/>
      <c r="IPM1701" s="47"/>
      <c r="IPN1701" s="47"/>
      <c r="IPO1701" s="47"/>
      <c r="IPP1701" s="47"/>
      <c r="IPQ1701" s="47"/>
      <c r="IPR1701" s="47"/>
      <c r="IPS1701" s="47"/>
      <c r="IPT1701" s="47"/>
      <c r="IPU1701" s="47"/>
      <c r="IPV1701" s="47"/>
      <c r="IPW1701" s="47"/>
      <c r="IPX1701" s="47"/>
      <c r="IPY1701" s="47"/>
      <c r="IPZ1701" s="47"/>
      <c r="IQA1701" s="47"/>
      <c r="IQB1701" s="47"/>
      <c r="IQC1701" s="47"/>
      <c r="IQD1701" s="47"/>
      <c r="IQE1701" s="47"/>
      <c r="IQF1701" s="47"/>
      <c r="IQG1701" s="47"/>
      <c r="IQH1701" s="47"/>
      <c r="IQI1701" s="47"/>
      <c r="IQJ1701" s="47"/>
      <c r="IQK1701" s="47"/>
      <c r="IQL1701" s="47"/>
      <c r="IQM1701" s="47"/>
      <c r="IQN1701" s="47"/>
      <c r="IQO1701" s="47"/>
      <c r="IQP1701" s="47"/>
      <c r="IQQ1701" s="47"/>
      <c r="IQR1701" s="47"/>
      <c r="IQS1701" s="47"/>
      <c r="IQT1701" s="47"/>
      <c r="IQU1701" s="47"/>
      <c r="IQV1701" s="47"/>
      <c r="IQW1701" s="47"/>
      <c r="IQX1701" s="47"/>
      <c r="IQY1701" s="47"/>
      <c r="IQZ1701" s="47"/>
      <c r="IRA1701" s="47"/>
      <c r="IRB1701" s="47"/>
      <c r="IRC1701" s="47"/>
      <c r="IRD1701" s="47"/>
      <c r="IRE1701" s="47"/>
      <c r="IRF1701" s="47"/>
      <c r="IRG1701" s="47"/>
      <c r="IRH1701" s="47"/>
      <c r="IRI1701" s="47"/>
      <c r="IRJ1701" s="47"/>
      <c r="IRK1701" s="47"/>
      <c r="IRL1701" s="47"/>
      <c r="IRM1701" s="47"/>
      <c r="IRN1701" s="47"/>
      <c r="IRO1701" s="47"/>
      <c r="IRP1701" s="47"/>
      <c r="IRQ1701" s="47"/>
      <c r="IRR1701" s="47"/>
      <c r="IRS1701" s="47"/>
      <c r="IRT1701" s="47"/>
      <c r="IRU1701" s="47"/>
      <c r="IRV1701" s="47"/>
      <c r="IRW1701" s="47"/>
      <c r="IRX1701" s="47"/>
      <c r="IRY1701" s="47"/>
      <c r="IRZ1701" s="47"/>
      <c r="ISA1701" s="47"/>
      <c r="ISB1701" s="47"/>
      <c r="ISC1701" s="47"/>
      <c r="ISD1701" s="47"/>
      <c r="ISE1701" s="47"/>
      <c r="ISF1701" s="47"/>
      <c r="ISG1701" s="47"/>
      <c r="ISH1701" s="47"/>
      <c r="ISI1701" s="47"/>
      <c r="ISJ1701" s="47"/>
      <c r="ISK1701" s="47"/>
      <c r="ISL1701" s="47"/>
      <c r="ISM1701" s="47"/>
      <c r="ISN1701" s="47"/>
      <c r="ISO1701" s="47"/>
      <c r="ISP1701" s="47"/>
      <c r="ISQ1701" s="47"/>
      <c r="ISR1701" s="47"/>
      <c r="ISS1701" s="47"/>
      <c r="IST1701" s="47"/>
      <c r="ISU1701" s="47"/>
      <c r="ISV1701" s="47"/>
      <c r="ISW1701" s="47"/>
      <c r="ISX1701" s="47"/>
      <c r="ISY1701" s="47"/>
      <c r="ISZ1701" s="47"/>
      <c r="ITA1701" s="47"/>
      <c r="ITB1701" s="47"/>
      <c r="ITC1701" s="47"/>
      <c r="ITD1701" s="47"/>
      <c r="ITE1701" s="47"/>
      <c r="ITF1701" s="47"/>
      <c r="ITG1701" s="47"/>
      <c r="ITH1701" s="47"/>
      <c r="ITI1701" s="47"/>
      <c r="ITJ1701" s="47"/>
      <c r="ITK1701" s="47"/>
      <c r="ITL1701" s="47"/>
      <c r="ITM1701" s="47"/>
      <c r="ITN1701" s="47"/>
      <c r="ITO1701" s="47"/>
      <c r="ITP1701" s="47"/>
      <c r="ITQ1701" s="47"/>
      <c r="ITR1701" s="47"/>
      <c r="ITS1701" s="47"/>
      <c r="ITT1701" s="47"/>
      <c r="ITU1701" s="47"/>
      <c r="ITV1701" s="47"/>
      <c r="ITW1701" s="47"/>
      <c r="ITX1701" s="47"/>
      <c r="ITY1701" s="47"/>
      <c r="ITZ1701" s="47"/>
      <c r="IUA1701" s="47"/>
      <c r="IUB1701" s="47"/>
      <c r="IUC1701" s="47"/>
      <c r="IUD1701" s="47"/>
      <c r="IUE1701" s="47"/>
      <c r="IUF1701" s="47"/>
      <c r="IUG1701" s="47"/>
      <c r="IUH1701" s="47"/>
      <c r="IUI1701" s="47"/>
      <c r="IUJ1701" s="47"/>
      <c r="IUK1701" s="47"/>
      <c r="IUL1701" s="47"/>
      <c r="IUM1701" s="47"/>
      <c r="IUN1701" s="47"/>
      <c r="IUO1701" s="47"/>
      <c r="IUP1701" s="47"/>
      <c r="IUQ1701" s="47"/>
      <c r="IUR1701" s="47"/>
      <c r="IUS1701" s="47"/>
      <c r="IUT1701" s="47"/>
      <c r="IUU1701" s="47"/>
      <c r="IUV1701" s="47"/>
      <c r="IUW1701" s="47"/>
      <c r="IUX1701" s="47"/>
      <c r="IUY1701" s="47"/>
      <c r="IUZ1701" s="47"/>
      <c r="IVA1701" s="47"/>
      <c r="IVB1701" s="47"/>
      <c r="IVC1701" s="47"/>
      <c r="IVD1701" s="47"/>
      <c r="IVE1701" s="47"/>
      <c r="IVF1701" s="47"/>
      <c r="IVG1701" s="47"/>
      <c r="IVH1701" s="47"/>
      <c r="IVI1701" s="47"/>
      <c r="IVJ1701" s="47"/>
      <c r="IVK1701" s="47"/>
      <c r="IVL1701" s="47"/>
      <c r="IVM1701" s="47"/>
      <c r="IVN1701" s="47"/>
      <c r="IVO1701" s="47"/>
      <c r="IVP1701" s="47"/>
      <c r="IVQ1701" s="47"/>
      <c r="IVR1701" s="47"/>
      <c r="IVS1701" s="47"/>
      <c r="IVT1701" s="47"/>
      <c r="IVU1701" s="47"/>
      <c r="IVV1701" s="47"/>
      <c r="IVW1701" s="47"/>
      <c r="IVX1701" s="47"/>
      <c r="IVY1701" s="47"/>
      <c r="IVZ1701" s="47"/>
      <c r="IWA1701" s="47"/>
      <c r="IWB1701" s="47"/>
      <c r="IWC1701" s="47"/>
      <c r="IWD1701" s="47"/>
      <c r="IWE1701" s="47"/>
      <c r="IWF1701" s="47"/>
      <c r="IWG1701" s="47"/>
      <c r="IWH1701" s="47"/>
      <c r="IWI1701" s="47"/>
      <c r="IWJ1701" s="47"/>
      <c r="IWK1701" s="47"/>
      <c r="IWL1701" s="47"/>
      <c r="IWM1701" s="47"/>
      <c r="IWN1701" s="47"/>
      <c r="IWO1701" s="47"/>
      <c r="IWP1701" s="47"/>
      <c r="IWQ1701" s="47"/>
      <c r="IWR1701" s="47"/>
      <c r="IWS1701" s="47"/>
      <c r="IWT1701" s="47"/>
      <c r="IWU1701" s="47"/>
      <c r="IWV1701" s="47"/>
      <c r="IWW1701" s="47"/>
      <c r="IWX1701" s="47"/>
      <c r="IWY1701" s="47"/>
      <c r="IWZ1701" s="47"/>
      <c r="IXA1701" s="47"/>
      <c r="IXB1701" s="47"/>
      <c r="IXC1701" s="47"/>
      <c r="IXD1701" s="47"/>
      <c r="IXE1701" s="47"/>
      <c r="IXF1701" s="47"/>
      <c r="IXG1701" s="47"/>
      <c r="IXH1701" s="47"/>
      <c r="IXI1701" s="47"/>
      <c r="IXJ1701" s="47"/>
      <c r="IXK1701" s="47"/>
      <c r="IXL1701" s="47"/>
      <c r="IXM1701" s="47"/>
      <c r="IXN1701" s="47"/>
      <c r="IXO1701" s="47"/>
      <c r="IXP1701" s="47"/>
      <c r="IXQ1701" s="47"/>
      <c r="IXR1701" s="47"/>
      <c r="IXS1701" s="47"/>
      <c r="IXT1701" s="47"/>
      <c r="IXU1701" s="47"/>
      <c r="IXV1701" s="47"/>
      <c r="IXW1701" s="47"/>
      <c r="IXX1701" s="47"/>
      <c r="IXY1701" s="47"/>
      <c r="IXZ1701" s="47"/>
      <c r="IYA1701" s="47"/>
      <c r="IYB1701" s="47"/>
      <c r="IYC1701" s="47"/>
      <c r="IYD1701" s="47"/>
      <c r="IYE1701" s="47"/>
      <c r="IYF1701" s="47"/>
      <c r="IYG1701" s="47"/>
      <c r="IYH1701" s="47"/>
      <c r="IYI1701" s="47"/>
      <c r="IYJ1701" s="47"/>
      <c r="IYK1701" s="47"/>
      <c r="IYL1701" s="47"/>
      <c r="IYM1701" s="47"/>
      <c r="IYN1701" s="47"/>
      <c r="IYO1701" s="47"/>
      <c r="IYP1701" s="47"/>
      <c r="IYQ1701" s="47"/>
      <c r="IYR1701" s="47"/>
      <c r="IYS1701" s="47"/>
      <c r="IYT1701" s="47"/>
      <c r="IYU1701" s="47"/>
      <c r="IYV1701" s="47"/>
      <c r="IYW1701" s="47"/>
      <c r="IYX1701" s="47"/>
      <c r="IYY1701" s="47"/>
      <c r="IYZ1701" s="47"/>
      <c r="IZA1701" s="47"/>
      <c r="IZB1701" s="47"/>
      <c r="IZC1701" s="47"/>
      <c r="IZD1701" s="47"/>
      <c r="IZE1701" s="47"/>
      <c r="IZF1701" s="47"/>
      <c r="IZG1701" s="47"/>
      <c r="IZH1701" s="47"/>
      <c r="IZI1701" s="47"/>
      <c r="IZJ1701" s="47"/>
      <c r="IZK1701" s="47"/>
      <c r="IZL1701" s="47"/>
      <c r="IZM1701" s="47"/>
      <c r="IZN1701" s="47"/>
      <c r="IZO1701" s="47"/>
      <c r="IZP1701" s="47"/>
      <c r="IZQ1701" s="47"/>
      <c r="IZR1701" s="47"/>
      <c r="IZS1701" s="47"/>
      <c r="IZT1701" s="47"/>
      <c r="IZU1701" s="47"/>
      <c r="IZV1701" s="47"/>
      <c r="IZW1701" s="47"/>
      <c r="IZX1701" s="47"/>
      <c r="IZY1701" s="47"/>
      <c r="IZZ1701" s="47"/>
      <c r="JAA1701" s="47"/>
      <c r="JAB1701" s="47"/>
      <c r="JAC1701" s="47"/>
      <c r="JAD1701" s="47"/>
      <c r="JAE1701" s="47"/>
      <c r="JAF1701" s="47"/>
      <c r="JAG1701" s="47"/>
      <c r="JAH1701" s="47"/>
      <c r="JAI1701" s="47"/>
      <c r="JAJ1701" s="47"/>
      <c r="JAK1701" s="47"/>
      <c r="JAL1701" s="47"/>
      <c r="JAM1701" s="47"/>
      <c r="JAN1701" s="47"/>
      <c r="JAO1701" s="47"/>
      <c r="JAP1701" s="47"/>
      <c r="JAQ1701" s="47"/>
      <c r="JAR1701" s="47"/>
      <c r="JAS1701" s="47"/>
      <c r="JAT1701" s="47"/>
      <c r="JAU1701" s="47"/>
      <c r="JAV1701" s="47"/>
      <c r="JAW1701" s="47"/>
      <c r="JAX1701" s="47"/>
      <c r="JAY1701" s="47"/>
      <c r="JAZ1701" s="47"/>
      <c r="JBA1701" s="47"/>
      <c r="JBB1701" s="47"/>
      <c r="JBC1701" s="47"/>
      <c r="JBD1701" s="47"/>
      <c r="JBE1701" s="47"/>
      <c r="JBF1701" s="47"/>
      <c r="JBG1701" s="47"/>
      <c r="JBH1701" s="47"/>
      <c r="JBI1701" s="47"/>
      <c r="JBJ1701" s="47"/>
      <c r="JBK1701" s="47"/>
      <c r="JBL1701" s="47"/>
      <c r="JBM1701" s="47"/>
      <c r="JBN1701" s="47"/>
      <c r="JBO1701" s="47"/>
      <c r="JBP1701" s="47"/>
      <c r="JBQ1701" s="47"/>
      <c r="JBR1701" s="47"/>
      <c r="JBS1701" s="47"/>
      <c r="JBT1701" s="47"/>
      <c r="JBU1701" s="47"/>
      <c r="JBV1701" s="47"/>
      <c r="JBW1701" s="47"/>
      <c r="JBX1701" s="47"/>
      <c r="JBY1701" s="47"/>
      <c r="JBZ1701" s="47"/>
      <c r="JCA1701" s="47"/>
      <c r="JCB1701" s="47"/>
      <c r="JCC1701" s="47"/>
      <c r="JCD1701" s="47"/>
      <c r="JCE1701" s="47"/>
      <c r="JCF1701" s="47"/>
      <c r="JCG1701" s="47"/>
      <c r="JCH1701" s="47"/>
      <c r="JCI1701" s="47"/>
      <c r="JCJ1701" s="47"/>
      <c r="JCK1701" s="47"/>
      <c r="JCL1701" s="47"/>
      <c r="JCM1701" s="47"/>
      <c r="JCN1701" s="47"/>
      <c r="JCO1701" s="47"/>
      <c r="JCP1701" s="47"/>
      <c r="JCQ1701" s="47"/>
      <c r="JCR1701" s="47"/>
      <c r="JCS1701" s="47"/>
      <c r="JCT1701" s="47"/>
      <c r="JCU1701" s="47"/>
      <c r="JCV1701" s="47"/>
      <c r="JCW1701" s="47"/>
      <c r="JCX1701" s="47"/>
      <c r="JCY1701" s="47"/>
      <c r="JCZ1701" s="47"/>
      <c r="JDA1701" s="47"/>
      <c r="JDB1701" s="47"/>
      <c r="JDC1701" s="47"/>
      <c r="JDD1701" s="47"/>
      <c r="JDE1701" s="47"/>
      <c r="JDF1701" s="47"/>
      <c r="JDG1701" s="47"/>
      <c r="JDH1701" s="47"/>
      <c r="JDI1701" s="47"/>
      <c r="JDJ1701" s="47"/>
      <c r="JDK1701" s="47"/>
      <c r="JDL1701" s="47"/>
      <c r="JDM1701" s="47"/>
      <c r="JDN1701" s="47"/>
      <c r="JDO1701" s="47"/>
      <c r="JDP1701" s="47"/>
      <c r="JDQ1701" s="47"/>
      <c r="JDR1701" s="47"/>
      <c r="JDS1701" s="47"/>
      <c r="JDT1701" s="47"/>
      <c r="JDU1701" s="47"/>
      <c r="JDV1701" s="47"/>
      <c r="JDW1701" s="47"/>
      <c r="JDX1701" s="47"/>
      <c r="JDY1701" s="47"/>
      <c r="JDZ1701" s="47"/>
      <c r="JEA1701" s="47"/>
      <c r="JEB1701" s="47"/>
      <c r="JEC1701" s="47"/>
      <c r="JED1701" s="47"/>
      <c r="JEE1701" s="47"/>
      <c r="JEF1701" s="47"/>
      <c r="JEG1701" s="47"/>
      <c r="JEH1701" s="47"/>
      <c r="JEI1701" s="47"/>
      <c r="JEJ1701" s="47"/>
      <c r="JEK1701" s="47"/>
      <c r="JEL1701" s="47"/>
      <c r="JEM1701" s="47"/>
      <c r="JEN1701" s="47"/>
      <c r="JEO1701" s="47"/>
      <c r="JEP1701" s="47"/>
      <c r="JEQ1701" s="47"/>
      <c r="JER1701" s="47"/>
      <c r="JES1701" s="47"/>
      <c r="JET1701" s="47"/>
      <c r="JEU1701" s="47"/>
      <c r="JEV1701" s="47"/>
      <c r="JEW1701" s="47"/>
      <c r="JEX1701" s="47"/>
      <c r="JEY1701" s="47"/>
      <c r="JEZ1701" s="47"/>
      <c r="JFA1701" s="47"/>
      <c r="JFB1701" s="47"/>
      <c r="JFC1701" s="47"/>
      <c r="JFD1701" s="47"/>
      <c r="JFE1701" s="47"/>
      <c r="JFF1701" s="47"/>
      <c r="JFG1701" s="47"/>
      <c r="JFH1701" s="47"/>
      <c r="JFI1701" s="47"/>
      <c r="JFJ1701" s="47"/>
      <c r="JFK1701" s="47"/>
      <c r="JFL1701" s="47"/>
      <c r="JFM1701" s="47"/>
      <c r="JFN1701" s="47"/>
      <c r="JFO1701" s="47"/>
      <c r="JFP1701" s="47"/>
      <c r="JFQ1701" s="47"/>
      <c r="JFR1701" s="47"/>
      <c r="JFS1701" s="47"/>
      <c r="JFT1701" s="47"/>
      <c r="JFU1701" s="47"/>
      <c r="JFV1701" s="47"/>
      <c r="JFW1701" s="47"/>
      <c r="JFX1701" s="47"/>
      <c r="JFY1701" s="47"/>
      <c r="JFZ1701" s="47"/>
      <c r="JGA1701" s="47"/>
      <c r="JGB1701" s="47"/>
      <c r="JGC1701" s="47"/>
      <c r="JGD1701" s="47"/>
      <c r="JGE1701" s="47"/>
      <c r="JGF1701" s="47"/>
      <c r="JGG1701" s="47"/>
      <c r="JGH1701" s="47"/>
      <c r="JGI1701" s="47"/>
      <c r="JGJ1701" s="47"/>
      <c r="JGK1701" s="47"/>
      <c r="JGL1701" s="47"/>
      <c r="JGM1701" s="47"/>
      <c r="JGN1701" s="47"/>
      <c r="JGO1701" s="47"/>
      <c r="JGP1701" s="47"/>
      <c r="JGQ1701" s="47"/>
      <c r="JGR1701" s="47"/>
      <c r="JGS1701" s="47"/>
      <c r="JGT1701" s="47"/>
      <c r="JGU1701" s="47"/>
      <c r="JGV1701" s="47"/>
      <c r="JGW1701" s="47"/>
      <c r="JGX1701" s="47"/>
      <c r="JGY1701" s="47"/>
      <c r="JGZ1701" s="47"/>
      <c r="JHA1701" s="47"/>
      <c r="JHB1701" s="47"/>
      <c r="JHC1701" s="47"/>
      <c r="JHD1701" s="47"/>
      <c r="JHE1701" s="47"/>
      <c r="JHF1701" s="47"/>
      <c r="JHG1701" s="47"/>
      <c r="JHH1701" s="47"/>
      <c r="JHI1701" s="47"/>
      <c r="JHJ1701" s="47"/>
      <c r="JHK1701" s="47"/>
      <c r="JHL1701" s="47"/>
      <c r="JHM1701" s="47"/>
      <c r="JHN1701" s="47"/>
      <c r="JHO1701" s="47"/>
      <c r="JHP1701" s="47"/>
      <c r="JHQ1701" s="47"/>
      <c r="JHR1701" s="47"/>
      <c r="JHS1701" s="47"/>
      <c r="JHT1701" s="47"/>
      <c r="JHU1701" s="47"/>
      <c r="JHV1701" s="47"/>
      <c r="JHW1701" s="47"/>
      <c r="JHX1701" s="47"/>
      <c r="JHY1701" s="47"/>
      <c r="JHZ1701" s="47"/>
      <c r="JIA1701" s="47"/>
      <c r="JIB1701" s="47"/>
      <c r="JIC1701" s="47"/>
      <c r="JID1701" s="47"/>
      <c r="JIE1701" s="47"/>
      <c r="JIF1701" s="47"/>
      <c r="JIG1701" s="47"/>
      <c r="JIH1701" s="47"/>
      <c r="JII1701" s="47"/>
      <c r="JIJ1701" s="47"/>
      <c r="JIK1701" s="47"/>
      <c r="JIL1701" s="47"/>
      <c r="JIM1701" s="47"/>
      <c r="JIN1701" s="47"/>
      <c r="JIO1701" s="47"/>
      <c r="JIP1701" s="47"/>
      <c r="JIQ1701" s="47"/>
      <c r="JIR1701" s="47"/>
      <c r="JIS1701" s="47"/>
      <c r="JIT1701" s="47"/>
      <c r="JIU1701" s="47"/>
      <c r="JIV1701" s="47"/>
      <c r="JIW1701" s="47"/>
      <c r="JIX1701" s="47"/>
      <c r="JIY1701" s="47"/>
      <c r="JIZ1701" s="47"/>
      <c r="JJA1701" s="47"/>
      <c r="JJB1701" s="47"/>
      <c r="JJC1701" s="47"/>
      <c r="JJD1701" s="47"/>
      <c r="JJE1701" s="47"/>
      <c r="JJF1701" s="47"/>
      <c r="JJG1701" s="47"/>
      <c r="JJH1701" s="47"/>
      <c r="JJI1701" s="47"/>
      <c r="JJJ1701" s="47"/>
      <c r="JJK1701" s="47"/>
      <c r="JJL1701" s="47"/>
      <c r="JJM1701" s="47"/>
      <c r="JJN1701" s="47"/>
      <c r="JJO1701" s="47"/>
      <c r="JJP1701" s="47"/>
      <c r="JJQ1701" s="47"/>
      <c r="JJR1701" s="47"/>
      <c r="JJS1701" s="47"/>
      <c r="JJT1701" s="47"/>
      <c r="JJU1701" s="47"/>
      <c r="JJV1701" s="47"/>
      <c r="JJW1701" s="47"/>
      <c r="JJX1701" s="47"/>
      <c r="JJY1701" s="47"/>
      <c r="JJZ1701" s="47"/>
      <c r="JKA1701" s="47"/>
      <c r="JKB1701" s="47"/>
      <c r="JKC1701" s="47"/>
      <c r="JKD1701" s="47"/>
      <c r="JKE1701" s="47"/>
      <c r="JKF1701" s="47"/>
      <c r="JKG1701" s="47"/>
      <c r="JKH1701" s="47"/>
      <c r="JKI1701" s="47"/>
      <c r="JKJ1701" s="47"/>
      <c r="JKK1701" s="47"/>
      <c r="JKL1701" s="47"/>
      <c r="JKM1701" s="47"/>
      <c r="JKN1701" s="47"/>
      <c r="JKO1701" s="47"/>
      <c r="JKP1701" s="47"/>
      <c r="JKQ1701" s="47"/>
      <c r="JKR1701" s="47"/>
      <c r="JKS1701" s="47"/>
      <c r="JKT1701" s="47"/>
      <c r="JKU1701" s="47"/>
      <c r="JKV1701" s="47"/>
      <c r="JKW1701" s="47"/>
      <c r="JKX1701" s="47"/>
      <c r="JKY1701" s="47"/>
      <c r="JKZ1701" s="47"/>
      <c r="JLA1701" s="47"/>
      <c r="JLB1701" s="47"/>
      <c r="JLC1701" s="47"/>
      <c r="JLD1701" s="47"/>
      <c r="JLE1701" s="47"/>
      <c r="JLF1701" s="47"/>
      <c r="JLG1701" s="47"/>
      <c r="JLH1701" s="47"/>
      <c r="JLI1701" s="47"/>
      <c r="JLJ1701" s="47"/>
      <c r="JLK1701" s="47"/>
      <c r="JLL1701" s="47"/>
      <c r="JLM1701" s="47"/>
      <c r="JLN1701" s="47"/>
      <c r="JLO1701" s="47"/>
      <c r="JLP1701" s="47"/>
      <c r="JLQ1701" s="47"/>
      <c r="JLR1701" s="47"/>
      <c r="JLS1701" s="47"/>
      <c r="JLT1701" s="47"/>
      <c r="JLU1701" s="47"/>
      <c r="JLV1701" s="47"/>
      <c r="JLW1701" s="47"/>
      <c r="JLX1701" s="47"/>
      <c r="JLY1701" s="47"/>
      <c r="JLZ1701" s="47"/>
      <c r="JMA1701" s="47"/>
      <c r="JMB1701" s="47"/>
      <c r="JMC1701" s="47"/>
      <c r="JMD1701" s="47"/>
      <c r="JME1701" s="47"/>
      <c r="JMF1701" s="47"/>
      <c r="JMG1701" s="47"/>
      <c r="JMH1701" s="47"/>
      <c r="JMI1701" s="47"/>
      <c r="JMJ1701" s="47"/>
      <c r="JMK1701" s="47"/>
      <c r="JML1701" s="47"/>
      <c r="JMM1701" s="47"/>
      <c r="JMN1701" s="47"/>
      <c r="JMO1701" s="47"/>
      <c r="JMP1701" s="47"/>
      <c r="JMQ1701" s="47"/>
      <c r="JMR1701" s="47"/>
      <c r="JMS1701" s="47"/>
      <c r="JMT1701" s="47"/>
      <c r="JMU1701" s="47"/>
      <c r="JMV1701" s="47"/>
      <c r="JMW1701" s="47"/>
      <c r="JMX1701" s="47"/>
      <c r="JMY1701" s="47"/>
      <c r="JMZ1701" s="47"/>
      <c r="JNA1701" s="47"/>
      <c r="JNB1701" s="47"/>
      <c r="JNC1701" s="47"/>
      <c r="JND1701" s="47"/>
      <c r="JNE1701" s="47"/>
      <c r="JNF1701" s="47"/>
      <c r="JNG1701" s="47"/>
      <c r="JNH1701" s="47"/>
      <c r="JNI1701" s="47"/>
      <c r="JNJ1701" s="47"/>
      <c r="JNK1701" s="47"/>
      <c r="JNL1701" s="47"/>
      <c r="JNM1701" s="47"/>
      <c r="JNN1701" s="47"/>
      <c r="JNO1701" s="47"/>
      <c r="JNP1701" s="47"/>
      <c r="JNQ1701" s="47"/>
      <c r="JNR1701" s="47"/>
      <c r="JNS1701" s="47"/>
      <c r="JNT1701" s="47"/>
      <c r="JNU1701" s="47"/>
      <c r="JNV1701" s="47"/>
      <c r="JNW1701" s="47"/>
      <c r="JNX1701" s="47"/>
      <c r="JNY1701" s="47"/>
      <c r="JNZ1701" s="47"/>
      <c r="JOA1701" s="47"/>
      <c r="JOB1701" s="47"/>
      <c r="JOC1701" s="47"/>
      <c r="JOD1701" s="47"/>
      <c r="JOE1701" s="47"/>
      <c r="JOF1701" s="47"/>
      <c r="JOG1701" s="47"/>
      <c r="JOH1701" s="47"/>
      <c r="JOI1701" s="47"/>
      <c r="JOJ1701" s="47"/>
      <c r="JOK1701" s="47"/>
      <c r="JOL1701" s="47"/>
      <c r="JOM1701" s="47"/>
      <c r="JON1701" s="47"/>
      <c r="JOO1701" s="47"/>
      <c r="JOP1701" s="47"/>
      <c r="JOQ1701" s="47"/>
      <c r="JOR1701" s="47"/>
      <c r="JOS1701" s="47"/>
      <c r="JOT1701" s="47"/>
      <c r="JOU1701" s="47"/>
      <c r="JOV1701" s="47"/>
      <c r="JOW1701" s="47"/>
      <c r="JOX1701" s="47"/>
      <c r="JOY1701" s="47"/>
      <c r="JOZ1701" s="47"/>
      <c r="JPA1701" s="47"/>
      <c r="JPB1701" s="47"/>
      <c r="JPC1701" s="47"/>
      <c r="JPD1701" s="47"/>
      <c r="JPE1701" s="47"/>
      <c r="JPF1701" s="47"/>
      <c r="JPG1701" s="47"/>
      <c r="JPH1701" s="47"/>
      <c r="JPI1701" s="47"/>
      <c r="JPJ1701" s="47"/>
      <c r="JPK1701" s="47"/>
      <c r="JPL1701" s="47"/>
      <c r="JPM1701" s="47"/>
      <c r="JPN1701" s="47"/>
      <c r="JPO1701" s="47"/>
      <c r="JPP1701" s="47"/>
      <c r="JPQ1701" s="47"/>
      <c r="JPR1701" s="47"/>
      <c r="JPS1701" s="47"/>
      <c r="JPT1701" s="47"/>
      <c r="JPU1701" s="47"/>
      <c r="JPV1701" s="47"/>
      <c r="JPW1701" s="47"/>
      <c r="JPX1701" s="47"/>
      <c r="JPY1701" s="47"/>
      <c r="JPZ1701" s="47"/>
      <c r="JQA1701" s="47"/>
      <c r="JQB1701" s="47"/>
      <c r="JQC1701" s="47"/>
      <c r="JQD1701" s="47"/>
      <c r="JQE1701" s="47"/>
      <c r="JQF1701" s="47"/>
      <c r="JQG1701" s="47"/>
      <c r="JQH1701" s="47"/>
      <c r="JQI1701" s="47"/>
      <c r="JQJ1701" s="47"/>
      <c r="JQK1701" s="47"/>
      <c r="JQL1701" s="47"/>
      <c r="JQM1701" s="47"/>
      <c r="JQN1701" s="47"/>
      <c r="JQO1701" s="47"/>
      <c r="JQP1701" s="47"/>
      <c r="JQQ1701" s="47"/>
      <c r="JQR1701" s="47"/>
      <c r="JQS1701" s="47"/>
      <c r="JQT1701" s="47"/>
      <c r="JQU1701" s="47"/>
      <c r="JQV1701" s="47"/>
      <c r="JQW1701" s="47"/>
      <c r="JQX1701" s="47"/>
      <c r="JQY1701" s="47"/>
      <c r="JQZ1701" s="47"/>
      <c r="JRA1701" s="47"/>
      <c r="JRB1701" s="47"/>
      <c r="JRC1701" s="47"/>
      <c r="JRD1701" s="47"/>
      <c r="JRE1701" s="47"/>
      <c r="JRF1701" s="47"/>
      <c r="JRG1701" s="47"/>
      <c r="JRH1701" s="47"/>
      <c r="JRI1701" s="47"/>
      <c r="JRJ1701" s="47"/>
      <c r="JRK1701" s="47"/>
      <c r="JRL1701" s="47"/>
      <c r="JRM1701" s="47"/>
      <c r="JRN1701" s="47"/>
      <c r="JRO1701" s="47"/>
      <c r="JRP1701" s="47"/>
      <c r="JRQ1701" s="47"/>
      <c r="JRR1701" s="47"/>
      <c r="JRS1701" s="47"/>
      <c r="JRT1701" s="47"/>
      <c r="JRU1701" s="47"/>
      <c r="JRV1701" s="47"/>
      <c r="JRW1701" s="47"/>
      <c r="JRX1701" s="47"/>
      <c r="JRY1701" s="47"/>
      <c r="JRZ1701" s="47"/>
      <c r="JSA1701" s="47"/>
      <c r="JSB1701" s="47"/>
      <c r="JSC1701" s="47"/>
      <c r="JSD1701" s="47"/>
      <c r="JSE1701" s="47"/>
      <c r="JSF1701" s="47"/>
      <c r="JSG1701" s="47"/>
      <c r="JSH1701" s="47"/>
      <c r="JSI1701" s="47"/>
      <c r="JSJ1701" s="47"/>
      <c r="JSK1701" s="47"/>
      <c r="JSL1701" s="47"/>
      <c r="JSM1701" s="47"/>
      <c r="JSN1701" s="47"/>
      <c r="JSO1701" s="47"/>
      <c r="JSP1701" s="47"/>
      <c r="JSQ1701" s="47"/>
      <c r="JSR1701" s="47"/>
      <c r="JSS1701" s="47"/>
      <c r="JST1701" s="47"/>
      <c r="JSU1701" s="47"/>
      <c r="JSV1701" s="47"/>
      <c r="JSW1701" s="47"/>
      <c r="JSX1701" s="47"/>
      <c r="JSY1701" s="47"/>
      <c r="JSZ1701" s="47"/>
      <c r="JTA1701" s="47"/>
      <c r="JTB1701" s="47"/>
      <c r="JTC1701" s="47"/>
      <c r="JTD1701" s="47"/>
      <c r="JTE1701" s="47"/>
      <c r="JTF1701" s="47"/>
      <c r="JTG1701" s="47"/>
      <c r="JTH1701" s="47"/>
      <c r="JTI1701" s="47"/>
      <c r="JTJ1701" s="47"/>
      <c r="JTK1701" s="47"/>
      <c r="JTL1701" s="47"/>
      <c r="JTM1701" s="47"/>
      <c r="JTN1701" s="47"/>
      <c r="JTO1701" s="47"/>
      <c r="JTP1701" s="47"/>
      <c r="JTQ1701" s="47"/>
      <c r="JTR1701" s="47"/>
      <c r="JTS1701" s="47"/>
      <c r="JTT1701" s="47"/>
      <c r="JTU1701" s="47"/>
      <c r="JTV1701" s="47"/>
      <c r="JTW1701" s="47"/>
      <c r="JTX1701" s="47"/>
      <c r="JTY1701" s="47"/>
      <c r="JTZ1701" s="47"/>
      <c r="JUA1701" s="47"/>
      <c r="JUB1701" s="47"/>
      <c r="JUC1701" s="47"/>
      <c r="JUD1701" s="47"/>
      <c r="JUE1701" s="47"/>
      <c r="JUF1701" s="47"/>
      <c r="JUG1701" s="47"/>
      <c r="JUH1701" s="47"/>
      <c r="JUI1701" s="47"/>
      <c r="JUJ1701" s="47"/>
      <c r="JUK1701" s="47"/>
      <c r="JUL1701" s="47"/>
      <c r="JUM1701" s="47"/>
      <c r="JUN1701" s="47"/>
      <c r="JUO1701" s="47"/>
      <c r="JUP1701" s="47"/>
      <c r="JUQ1701" s="47"/>
      <c r="JUR1701" s="47"/>
      <c r="JUS1701" s="47"/>
      <c r="JUT1701" s="47"/>
      <c r="JUU1701" s="47"/>
      <c r="JUV1701" s="47"/>
      <c r="JUW1701" s="47"/>
      <c r="JUX1701" s="47"/>
      <c r="JUY1701" s="47"/>
      <c r="JUZ1701" s="47"/>
      <c r="JVA1701" s="47"/>
      <c r="JVB1701" s="47"/>
      <c r="JVC1701" s="47"/>
      <c r="JVD1701" s="47"/>
      <c r="JVE1701" s="47"/>
      <c r="JVF1701" s="47"/>
      <c r="JVG1701" s="47"/>
      <c r="JVH1701" s="47"/>
      <c r="JVI1701" s="47"/>
      <c r="JVJ1701" s="47"/>
      <c r="JVK1701" s="47"/>
      <c r="JVL1701" s="47"/>
      <c r="JVM1701" s="47"/>
      <c r="JVN1701" s="47"/>
      <c r="JVO1701" s="47"/>
      <c r="JVP1701" s="47"/>
      <c r="JVQ1701" s="47"/>
      <c r="JVR1701" s="47"/>
      <c r="JVS1701" s="47"/>
      <c r="JVT1701" s="47"/>
      <c r="JVU1701" s="47"/>
      <c r="JVV1701" s="47"/>
      <c r="JVW1701" s="47"/>
      <c r="JVX1701" s="47"/>
      <c r="JVY1701" s="47"/>
      <c r="JVZ1701" s="47"/>
      <c r="JWA1701" s="47"/>
      <c r="JWB1701" s="47"/>
      <c r="JWC1701" s="47"/>
      <c r="JWD1701" s="47"/>
      <c r="JWE1701" s="47"/>
      <c r="JWF1701" s="47"/>
      <c r="JWG1701" s="47"/>
      <c r="JWH1701" s="47"/>
      <c r="JWI1701" s="47"/>
      <c r="JWJ1701" s="47"/>
      <c r="JWK1701" s="47"/>
      <c r="JWL1701" s="47"/>
      <c r="JWM1701" s="47"/>
      <c r="JWN1701" s="47"/>
      <c r="JWO1701" s="47"/>
      <c r="JWP1701" s="47"/>
      <c r="JWQ1701" s="47"/>
      <c r="JWR1701" s="47"/>
      <c r="JWS1701" s="47"/>
      <c r="JWT1701" s="47"/>
      <c r="JWU1701" s="47"/>
      <c r="JWV1701" s="47"/>
      <c r="JWW1701" s="47"/>
      <c r="JWX1701" s="47"/>
      <c r="JWY1701" s="47"/>
      <c r="JWZ1701" s="47"/>
      <c r="JXA1701" s="47"/>
      <c r="JXB1701" s="47"/>
      <c r="JXC1701" s="47"/>
      <c r="JXD1701" s="47"/>
      <c r="JXE1701" s="47"/>
      <c r="JXF1701" s="47"/>
      <c r="JXG1701" s="47"/>
      <c r="JXH1701" s="47"/>
      <c r="JXI1701" s="47"/>
      <c r="JXJ1701" s="47"/>
      <c r="JXK1701" s="47"/>
      <c r="JXL1701" s="47"/>
      <c r="JXM1701" s="47"/>
      <c r="JXN1701" s="47"/>
      <c r="JXO1701" s="47"/>
      <c r="JXP1701" s="47"/>
      <c r="JXQ1701" s="47"/>
      <c r="JXR1701" s="47"/>
      <c r="JXS1701" s="47"/>
      <c r="JXT1701" s="47"/>
      <c r="JXU1701" s="47"/>
      <c r="JXV1701" s="47"/>
      <c r="JXW1701" s="47"/>
      <c r="JXX1701" s="47"/>
      <c r="JXY1701" s="47"/>
      <c r="JXZ1701" s="47"/>
      <c r="JYA1701" s="47"/>
      <c r="JYB1701" s="47"/>
      <c r="JYC1701" s="47"/>
      <c r="JYD1701" s="47"/>
      <c r="JYE1701" s="47"/>
      <c r="JYF1701" s="47"/>
      <c r="JYG1701" s="47"/>
      <c r="JYH1701" s="47"/>
      <c r="JYI1701" s="47"/>
      <c r="JYJ1701" s="47"/>
      <c r="JYK1701" s="47"/>
      <c r="JYL1701" s="47"/>
      <c r="JYM1701" s="47"/>
      <c r="JYN1701" s="47"/>
      <c r="JYO1701" s="47"/>
      <c r="JYP1701" s="47"/>
      <c r="JYQ1701" s="47"/>
      <c r="JYR1701" s="47"/>
      <c r="JYS1701" s="47"/>
      <c r="JYT1701" s="47"/>
      <c r="JYU1701" s="47"/>
      <c r="JYV1701" s="47"/>
      <c r="JYW1701" s="47"/>
      <c r="JYX1701" s="47"/>
      <c r="JYY1701" s="47"/>
      <c r="JYZ1701" s="47"/>
      <c r="JZA1701" s="47"/>
      <c r="JZB1701" s="47"/>
      <c r="JZC1701" s="47"/>
      <c r="JZD1701" s="47"/>
      <c r="JZE1701" s="47"/>
      <c r="JZF1701" s="47"/>
      <c r="JZG1701" s="47"/>
      <c r="JZH1701" s="47"/>
      <c r="JZI1701" s="47"/>
      <c r="JZJ1701" s="47"/>
      <c r="JZK1701" s="47"/>
      <c r="JZL1701" s="47"/>
      <c r="JZM1701" s="47"/>
      <c r="JZN1701" s="47"/>
      <c r="JZO1701" s="47"/>
      <c r="JZP1701" s="47"/>
      <c r="JZQ1701" s="47"/>
      <c r="JZR1701" s="47"/>
      <c r="JZS1701" s="47"/>
      <c r="JZT1701" s="47"/>
      <c r="JZU1701" s="47"/>
      <c r="JZV1701" s="47"/>
      <c r="JZW1701" s="47"/>
      <c r="JZX1701" s="47"/>
      <c r="JZY1701" s="47"/>
      <c r="JZZ1701" s="47"/>
      <c r="KAA1701" s="47"/>
      <c r="KAB1701" s="47"/>
      <c r="KAC1701" s="47"/>
      <c r="KAD1701" s="47"/>
      <c r="KAE1701" s="47"/>
      <c r="KAF1701" s="47"/>
      <c r="KAG1701" s="47"/>
      <c r="KAH1701" s="47"/>
      <c r="KAI1701" s="47"/>
      <c r="KAJ1701" s="47"/>
      <c r="KAK1701" s="47"/>
      <c r="KAL1701" s="47"/>
      <c r="KAM1701" s="47"/>
      <c r="KAN1701" s="47"/>
      <c r="KAO1701" s="47"/>
      <c r="KAP1701" s="47"/>
      <c r="KAQ1701" s="47"/>
      <c r="KAR1701" s="47"/>
      <c r="KAS1701" s="47"/>
      <c r="KAT1701" s="47"/>
      <c r="KAU1701" s="47"/>
      <c r="KAV1701" s="47"/>
      <c r="KAW1701" s="47"/>
      <c r="KAX1701" s="47"/>
      <c r="KAY1701" s="47"/>
      <c r="KAZ1701" s="47"/>
      <c r="KBA1701" s="47"/>
      <c r="KBB1701" s="47"/>
      <c r="KBC1701" s="47"/>
      <c r="KBD1701" s="47"/>
      <c r="KBE1701" s="47"/>
      <c r="KBF1701" s="47"/>
      <c r="KBG1701" s="47"/>
      <c r="KBH1701" s="47"/>
      <c r="KBI1701" s="47"/>
      <c r="KBJ1701" s="47"/>
      <c r="KBK1701" s="47"/>
      <c r="KBL1701" s="47"/>
      <c r="KBM1701" s="47"/>
      <c r="KBN1701" s="47"/>
      <c r="KBO1701" s="47"/>
      <c r="KBP1701" s="47"/>
      <c r="KBQ1701" s="47"/>
      <c r="KBR1701" s="47"/>
      <c r="KBS1701" s="47"/>
      <c r="KBT1701" s="47"/>
      <c r="KBU1701" s="47"/>
      <c r="KBV1701" s="47"/>
      <c r="KBW1701" s="47"/>
      <c r="KBX1701" s="47"/>
      <c r="KBY1701" s="47"/>
      <c r="KBZ1701" s="47"/>
      <c r="KCA1701" s="47"/>
      <c r="KCB1701" s="47"/>
      <c r="KCC1701" s="47"/>
      <c r="KCD1701" s="47"/>
      <c r="KCE1701" s="47"/>
      <c r="KCF1701" s="47"/>
      <c r="KCG1701" s="47"/>
      <c r="KCH1701" s="47"/>
      <c r="KCI1701" s="47"/>
      <c r="KCJ1701" s="47"/>
      <c r="KCK1701" s="47"/>
      <c r="KCL1701" s="47"/>
      <c r="KCM1701" s="47"/>
      <c r="KCN1701" s="47"/>
      <c r="KCO1701" s="47"/>
      <c r="KCP1701" s="47"/>
      <c r="KCQ1701" s="47"/>
      <c r="KCR1701" s="47"/>
      <c r="KCS1701" s="47"/>
      <c r="KCT1701" s="47"/>
      <c r="KCU1701" s="47"/>
      <c r="KCV1701" s="47"/>
      <c r="KCW1701" s="47"/>
      <c r="KCX1701" s="47"/>
      <c r="KCY1701" s="47"/>
      <c r="KCZ1701" s="47"/>
      <c r="KDA1701" s="47"/>
      <c r="KDB1701" s="47"/>
      <c r="KDC1701" s="47"/>
      <c r="KDD1701" s="47"/>
      <c r="KDE1701" s="47"/>
      <c r="KDF1701" s="47"/>
      <c r="KDG1701" s="47"/>
      <c r="KDH1701" s="47"/>
      <c r="KDI1701" s="47"/>
      <c r="KDJ1701" s="47"/>
      <c r="KDK1701" s="47"/>
      <c r="KDL1701" s="47"/>
      <c r="KDM1701" s="47"/>
      <c r="KDN1701" s="47"/>
      <c r="KDO1701" s="47"/>
      <c r="KDP1701" s="47"/>
      <c r="KDQ1701" s="47"/>
      <c r="KDR1701" s="47"/>
      <c r="KDS1701" s="47"/>
      <c r="KDT1701" s="47"/>
      <c r="KDU1701" s="47"/>
      <c r="KDV1701" s="47"/>
      <c r="KDW1701" s="47"/>
      <c r="KDX1701" s="47"/>
      <c r="KDY1701" s="47"/>
      <c r="KDZ1701" s="47"/>
      <c r="KEA1701" s="47"/>
      <c r="KEB1701" s="47"/>
      <c r="KEC1701" s="47"/>
      <c r="KED1701" s="47"/>
      <c r="KEE1701" s="47"/>
      <c r="KEF1701" s="47"/>
      <c r="KEG1701" s="47"/>
      <c r="KEH1701" s="47"/>
      <c r="KEI1701" s="47"/>
      <c r="KEJ1701" s="47"/>
      <c r="KEK1701" s="47"/>
      <c r="KEL1701" s="47"/>
      <c r="KEM1701" s="47"/>
      <c r="KEN1701" s="47"/>
      <c r="KEO1701" s="47"/>
      <c r="KEP1701" s="47"/>
      <c r="KEQ1701" s="47"/>
      <c r="KER1701" s="47"/>
      <c r="KES1701" s="47"/>
      <c r="KET1701" s="47"/>
      <c r="KEU1701" s="47"/>
      <c r="KEV1701" s="47"/>
      <c r="KEW1701" s="47"/>
      <c r="KEX1701" s="47"/>
      <c r="KEY1701" s="47"/>
      <c r="KEZ1701" s="47"/>
      <c r="KFA1701" s="47"/>
      <c r="KFB1701" s="47"/>
      <c r="KFC1701" s="47"/>
      <c r="KFD1701" s="47"/>
      <c r="KFE1701" s="47"/>
      <c r="KFF1701" s="47"/>
      <c r="KFG1701" s="47"/>
      <c r="KFH1701" s="47"/>
      <c r="KFI1701" s="47"/>
      <c r="KFJ1701" s="47"/>
      <c r="KFK1701" s="47"/>
      <c r="KFL1701" s="47"/>
      <c r="KFM1701" s="47"/>
      <c r="KFN1701" s="47"/>
      <c r="KFO1701" s="47"/>
      <c r="KFP1701" s="47"/>
      <c r="KFQ1701" s="47"/>
      <c r="KFR1701" s="47"/>
      <c r="KFS1701" s="47"/>
      <c r="KFT1701" s="47"/>
      <c r="KFU1701" s="47"/>
      <c r="KFV1701" s="47"/>
      <c r="KFW1701" s="47"/>
      <c r="KFX1701" s="47"/>
      <c r="KFY1701" s="47"/>
      <c r="KFZ1701" s="47"/>
      <c r="KGA1701" s="47"/>
      <c r="KGB1701" s="47"/>
      <c r="KGC1701" s="47"/>
      <c r="KGD1701" s="47"/>
      <c r="KGE1701" s="47"/>
      <c r="KGF1701" s="47"/>
      <c r="KGG1701" s="47"/>
      <c r="KGH1701" s="47"/>
      <c r="KGI1701" s="47"/>
      <c r="KGJ1701" s="47"/>
      <c r="KGK1701" s="47"/>
      <c r="KGL1701" s="47"/>
      <c r="KGM1701" s="47"/>
      <c r="KGN1701" s="47"/>
      <c r="KGO1701" s="47"/>
      <c r="KGP1701" s="47"/>
      <c r="KGQ1701" s="47"/>
      <c r="KGR1701" s="47"/>
      <c r="KGS1701" s="47"/>
      <c r="KGT1701" s="47"/>
      <c r="KGU1701" s="47"/>
      <c r="KGV1701" s="47"/>
      <c r="KGW1701" s="47"/>
      <c r="KGX1701" s="47"/>
      <c r="KGY1701" s="47"/>
      <c r="KGZ1701" s="47"/>
      <c r="KHA1701" s="47"/>
      <c r="KHB1701" s="47"/>
      <c r="KHC1701" s="47"/>
      <c r="KHD1701" s="47"/>
      <c r="KHE1701" s="47"/>
      <c r="KHF1701" s="47"/>
      <c r="KHG1701" s="47"/>
      <c r="KHH1701" s="47"/>
      <c r="KHI1701" s="47"/>
      <c r="KHJ1701" s="47"/>
      <c r="KHK1701" s="47"/>
      <c r="KHL1701" s="47"/>
      <c r="KHM1701" s="47"/>
      <c r="KHN1701" s="47"/>
      <c r="KHO1701" s="47"/>
      <c r="KHP1701" s="47"/>
      <c r="KHQ1701" s="47"/>
      <c r="KHR1701" s="47"/>
      <c r="KHS1701" s="47"/>
      <c r="KHT1701" s="47"/>
      <c r="KHU1701" s="47"/>
      <c r="KHV1701" s="47"/>
      <c r="KHW1701" s="47"/>
      <c r="KHX1701" s="47"/>
      <c r="KHY1701" s="47"/>
      <c r="KHZ1701" s="47"/>
      <c r="KIA1701" s="47"/>
      <c r="KIB1701" s="47"/>
      <c r="KIC1701" s="47"/>
      <c r="KID1701" s="47"/>
      <c r="KIE1701" s="47"/>
      <c r="KIF1701" s="47"/>
      <c r="KIG1701" s="47"/>
      <c r="KIH1701" s="47"/>
      <c r="KII1701" s="47"/>
      <c r="KIJ1701" s="47"/>
      <c r="KIK1701" s="47"/>
      <c r="KIL1701" s="47"/>
      <c r="KIM1701" s="47"/>
      <c r="KIN1701" s="47"/>
      <c r="KIO1701" s="47"/>
      <c r="KIP1701" s="47"/>
      <c r="KIQ1701" s="47"/>
      <c r="KIR1701" s="47"/>
      <c r="KIS1701" s="47"/>
      <c r="KIT1701" s="47"/>
      <c r="KIU1701" s="47"/>
      <c r="KIV1701" s="47"/>
      <c r="KIW1701" s="47"/>
      <c r="KIX1701" s="47"/>
      <c r="KIY1701" s="47"/>
      <c r="KIZ1701" s="47"/>
      <c r="KJA1701" s="47"/>
      <c r="KJB1701" s="47"/>
      <c r="KJC1701" s="47"/>
      <c r="KJD1701" s="47"/>
      <c r="KJE1701" s="47"/>
      <c r="KJF1701" s="47"/>
      <c r="KJG1701" s="47"/>
      <c r="KJH1701" s="47"/>
      <c r="KJI1701" s="47"/>
      <c r="KJJ1701" s="47"/>
      <c r="KJK1701" s="47"/>
      <c r="KJL1701" s="47"/>
      <c r="KJM1701" s="47"/>
      <c r="KJN1701" s="47"/>
      <c r="KJO1701" s="47"/>
      <c r="KJP1701" s="47"/>
      <c r="KJQ1701" s="47"/>
      <c r="KJR1701" s="47"/>
      <c r="KJS1701" s="47"/>
      <c r="KJT1701" s="47"/>
      <c r="KJU1701" s="47"/>
      <c r="KJV1701" s="47"/>
      <c r="KJW1701" s="47"/>
      <c r="KJX1701" s="47"/>
      <c r="KJY1701" s="47"/>
      <c r="KJZ1701" s="47"/>
      <c r="KKA1701" s="47"/>
      <c r="KKB1701" s="47"/>
      <c r="KKC1701" s="47"/>
      <c r="KKD1701" s="47"/>
      <c r="KKE1701" s="47"/>
      <c r="KKF1701" s="47"/>
      <c r="KKG1701" s="47"/>
      <c r="KKH1701" s="47"/>
      <c r="KKI1701" s="47"/>
      <c r="KKJ1701" s="47"/>
      <c r="KKK1701" s="47"/>
      <c r="KKL1701" s="47"/>
      <c r="KKM1701" s="47"/>
      <c r="KKN1701" s="47"/>
      <c r="KKO1701" s="47"/>
      <c r="KKP1701" s="47"/>
      <c r="KKQ1701" s="47"/>
      <c r="KKR1701" s="47"/>
      <c r="KKS1701" s="47"/>
      <c r="KKT1701" s="47"/>
      <c r="KKU1701" s="47"/>
      <c r="KKV1701" s="47"/>
      <c r="KKW1701" s="47"/>
      <c r="KKX1701" s="47"/>
      <c r="KKY1701" s="47"/>
      <c r="KKZ1701" s="47"/>
      <c r="KLA1701" s="47"/>
      <c r="KLB1701" s="47"/>
      <c r="KLC1701" s="47"/>
      <c r="KLD1701" s="47"/>
      <c r="KLE1701" s="47"/>
      <c r="KLF1701" s="47"/>
      <c r="KLG1701" s="47"/>
      <c r="KLH1701" s="47"/>
      <c r="KLI1701" s="47"/>
      <c r="KLJ1701" s="47"/>
      <c r="KLK1701" s="47"/>
      <c r="KLL1701" s="47"/>
      <c r="KLM1701" s="47"/>
      <c r="KLN1701" s="47"/>
      <c r="KLO1701" s="47"/>
      <c r="KLP1701" s="47"/>
      <c r="KLQ1701" s="47"/>
      <c r="KLR1701" s="47"/>
      <c r="KLS1701" s="47"/>
      <c r="KLT1701" s="47"/>
      <c r="KLU1701" s="47"/>
      <c r="KLV1701" s="47"/>
      <c r="KLW1701" s="47"/>
      <c r="KLX1701" s="47"/>
      <c r="KLY1701" s="47"/>
      <c r="KLZ1701" s="47"/>
      <c r="KMA1701" s="47"/>
      <c r="KMB1701" s="47"/>
      <c r="KMC1701" s="47"/>
      <c r="KMD1701" s="47"/>
      <c r="KME1701" s="47"/>
      <c r="KMF1701" s="47"/>
      <c r="KMG1701" s="47"/>
      <c r="KMH1701" s="47"/>
      <c r="KMI1701" s="47"/>
      <c r="KMJ1701" s="47"/>
      <c r="KMK1701" s="47"/>
      <c r="KML1701" s="47"/>
      <c r="KMM1701" s="47"/>
      <c r="KMN1701" s="47"/>
      <c r="KMO1701" s="47"/>
      <c r="KMP1701" s="47"/>
      <c r="KMQ1701" s="47"/>
      <c r="KMR1701" s="47"/>
      <c r="KMS1701" s="47"/>
      <c r="KMT1701" s="47"/>
      <c r="KMU1701" s="47"/>
      <c r="KMV1701" s="47"/>
      <c r="KMW1701" s="47"/>
      <c r="KMX1701" s="47"/>
      <c r="KMY1701" s="47"/>
      <c r="KMZ1701" s="47"/>
      <c r="KNA1701" s="47"/>
      <c r="KNB1701" s="47"/>
      <c r="KNC1701" s="47"/>
      <c r="KND1701" s="47"/>
      <c r="KNE1701" s="47"/>
      <c r="KNF1701" s="47"/>
      <c r="KNG1701" s="47"/>
      <c r="KNH1701" s="47"/>
      <c r="KNI1701" s="47"/>
      <c r="KNJ1701" s="47"/>
      <c r="KNK1701" s="47"/>
      <c r="KNL1701" s="47"/>
      <c r="KNM1701" s="47"/>
      <c r="KNN1701" s="47"/>
      <c r="KNO1701" s="47"/>
      <c r="KNP1701" s="47"/>
      <c r="KNQ1701" s="47"/>
      <c r="KNR1701" s="47"/>
      <c r="KNS1701" s="47"/>
      <c r="KNT1701" s="47"/>
      <c r="KNU1701" s="47"/>
      <c r="KNV1701" s="47"/>
      <c r="KNW1701" s="47"/>
      <c r="KNX1701" s="47"/>
      <c r="KNY1701" s="47"/>
      <c r="KNZ1701" s="47"/>
      <c r="KOA1701" s="47"/>
      <c r="KOB1701" s="47"/>
      <c r="KOC1701" s="47"/>
      <c r="KOD1701" s="47"/>
      <c r="KOE1701" s="47"/>
      <c r="KOF1701" s="47"/>
      <c r="KOG1701" s="47"/>
      <c r="KOH1701" s="47"/>
      <c r="KOI1701" s="47"/>
      <c r="KOJ1701" s="47"/>
      <c r="KOK1701" s="47"/>
      <c r="KOL1701" s="47"/>
      <c r="KOM1701" s="47"/>
      <c r="KON1701" s="47"/>
      <c r="KOO1701" s="47"/>
      <c r="KOP1701" s="47"/>
      <c r="KOQ1701" s="47"/>
      <c r="KOR1701" s="47"/>
      <c r="KOS1701" s="47"/>
      <c r="KOT1701" s="47"/>
      <c r="KOU1701" s="47"/>
      <c r="KOV1701" s="47"/>
      <c r="KOW1701" s="47"/>
      <c r="KOX1701" s="47"/>
      <c r="KOY1701" s="47"/>
      <c r="KOZ1701" s="47"/>
      <c r="KPA1701" s="47"/>
      <c r="KPB1701" s="47"/>
      <c r="KPC1701" s="47"/>
      <c r="KPD1701" s="47"/>
      <c r="KPE1701" s="47"/>
      <c r="KPF1701" s="47"/>
      <c r="KPG1701" s="47"/>
      <c r="KPH1701" s="47"/>
      <c r="KPI1701" s="47"/>
      <c r="KPJ1701" s="47"/>
      <c r="KPK1701" s="47"/>
      <c r="KPL1701" s="47"/>
      <c r="KPM1701" s="47"/>
      <c r="KPN1701" s="47"/>
      <c r="KPO1701" s="47"/>
      <c r="KPP1701" s="47"/>
      <c r="KPQ1701" s="47"/>
      <c r="KPR1701" s="47"/>
      <c r="KPS1701" s="47"/>
      <c r="KPT1701" s="47"/>
      <c r="KPU1701" s="47"/>
      <c r="KPV1701" s="47"/>
      <c r="KPW1701" s="47"/>
      <c r="KPX1701" s="47"/>
      <c r="KPY1701" s="47"/>
      <c r="KPZ1701" s="47"/>
      <c r="KQA1701" s="47"/>
      <c r="KQB1701" s="47"/>
      <c r="KQC1701" s="47"/>
      <c r="KQD1701" s="47"/>
      <c r="KQE1701" s="47"/>
      <c r="KQF1701" s="47"/>
      <c r="KQG1701" s="47"/>
      <c r="KQH1701" s="47"/>
      <c r="KQI1701" s="47"/>
      <c r="KQJ1701" s="47"/>
      <c r="KQK1701" s="47"/>
      <c r="KQL1701" s="47"/>
      <c r="KQM1701" s="47"/>
      <c r="KQN1701" s="47"/>
      <c r="KQO1701" s="47"/>
      <c r="KQP1701" s="47"/>
      <c r="KQQ1701" s="47"/>
      <c r="KQR1701" s="47"/>
      <c r="KQS1701" s="47"/>
      <c r="KQT1701" s="47"/>
      <c r="KQU1701" s="47"/>
      <c r="KQV1701" s="47"/>
      <c r="KQW1701" s="47"/>
      <c r="KQX1701" s="47"/>
      <c r="KQY1701" s="47"/>
      <c r="KQZ1701" s="47"/>
      <c r="KRA1701" s="47"/>
      <c r="KRB1701" s="47"/>
      <c r="KRC1701" s="47"/>
      <c r="KRD1701" s="47"/>
      <c r="KRE1701" s="47"/>
      <c r="KRF1701" s="47"/>
      <c r="KRG1701" s="47"/>
      <c r="KRH1701" s="47"/>
      <c r="KRI1701" s="47"/>
      <c r="KRJ1701" s="47"/>
      <c r="KRK1701" s="47"/>
      <c r="KRL1701" s="47"/>
      <c r="KRM1701" s="47"/>
      <c r="KRN1701" s="47"/>
      <c r="KRO1701" s="47"/>
      <c r="KRP1701" s="47"/>
      <c r="KRQ1701" s="47"/>
      <c r="KRR1701" s="47"/>
      <c r="KRS1701" s="47"/>
      <c r="KRT1701" s="47"/>
      <c r="KRU1701" s="47"/>
      <c r="KRV1701" s="47"/>
      <c r="KRW1701" s="47"/>
      <c r="KRX1701" s="47"/>
      <c r="KRY1701" s="47"/>
      <c r="KRZ1701" s="47"/>
      <c r="KSA1701" s="47"/>
      <c r="KSB1701" s="47"/>
      <c r="KSC1701" s="47"/>
      <c r="KSD1701" s="47"/>
      <c r="KSE1701" s="47"/>
      <c r="KSF1701" s="47"/>
      <c r="KSG1701" s="47"/>
      <c r="KSH1701" s="47"/>
      <c r="KSI1701" s="47"/>
      <c r="KSJ1701" s="47"/>
      <c r="KSK1701" s="47"/>
      <c r="KSL1701" s="47"/>
      <c r="KSM1701" s="47"/>
      <c r="KSN1701" s="47"/>
      <c r="KSO1701" s="47"/>
      <c r="KSP1701" s="47"/>
      <c r="KSQ1701" s="47"/>
      <c r="KSR1701" s="47"/>
      <c r="KSS1701" s="47"/>
      <c r="KST1701" s="47"/>
      <c r="KSU1701" s="47"/>
      <c r="KSV1701" s="47"/>
      <c r="KSW1701" s="47"/>
      <c r="KSX1701" s="47"/>
      <c r="KSY1701" s="47"/>
      <c r="KSZ1701" s="47"/>
      <c r="KTA1701" s="47"/>
      <c r="KTB1701" s="47"/>
      <c r="KTC1701" s="47"/>
      <c r="KTD1701" s="47"/>
      <c r="KTE1701" s="47"/>
      <c r="KTF1701" s="47"/>
      <c r="KTG1701" s="47"/>
      <c r="KTH1701" s="47"/>
      <c r="KTI1701" s="47"/>
      <c r="KTJ1701" s="47"/>
      <c r="KTK1701" s="47"/>
      <c r="KTL1701" s="47"/>
      <c r="KTM1701" s="47"/>
      <c r="KTN1701" s="47"/>
      <c r="KTO1701" s="47"/>
      <c r="KTP1701" s="47"/>
      <c r="KTQ1701" s="47"/>
      <c r="KTR1701" s="47"/>
      <c r="KTS1701" s="47"/>
      <c r="KTT1701" s="47"/>
      <c r="KTU1701" s="47"/>
      <c r="KTV1701" s="47"/>
      <c r="KTW1701" s="47"/>
      <c r="KTX1701" s="47"/>
      <c r="KTY1701" s="47"/>
      <c r="KTZ1701" s="47"/>
      <c r="KUA1701" s="47"/>
      <c r="KUB1701" s="47"/>
      <c r="KUC1701" s="47"/>
      <c r="KUD1701" s="47"/>
      <c r="KUE1701" s="47"/>
      <c r="KUF1701" s="47"/>
      <c r="KUG1701" s="47"/>
      <c r="KUH1701" s="47"/>
      <c r="KUI1701" s="47"/>
      <c r="KUJ1701" s="47"/>
      <c r="KUK1701" s="47"/>
      <c r="KUL1701" s="47"/>
      <c r="KUM1701" s="47"/>
      <c r="KUN1701" s="47"/>
      <c r="KUO1701" s="47"/>
      <c r="KUP1701" s="47"/>
      <c r="KUQ1701" s="47"/>
      <c r="KUR1701" s="47"/>
      <c r="KUS1701" s="47"/>
      <c r="KUT1701" s="47"/>
      <c r="KUU1701" s="47"/>
      <c r="KUV1701" s="47"/>
      <c r="KUW1701" s="47"/>
      <c r="KUX1701" s="47"/>
      <c r="KUY1701" s="47"/>
      <c r="KUZ1701" s="47"/>
      <c r="KVA1701" s="47"/>
      <c r="KVB1701" s="47"/>
      <c r="KVC1701" s="47"/>
      <c r="KVD1701" s="47"/>
      <c r="KVE1701" s="47"/>
      <c r="KVF1701" s="47"/>
      <c r="KVG1701" s="47"/>
      <c r="KVH1701" s="47"/>
      <c r="KVI1701" s="47"/>
      <c r="KVJ1701" s="47"/>
      <c r="KVK1701" s="47"/>
      <c r="KVL1701" s="47"/>
      <c r="KVM1701" s="47"/>
      <c r="KVN1701" s="47"/>
      <c r="KVO1701" s="47"/>
      <c r="KVP1701" s="47"/>
      <c r="KVQ1701" s="47"/>
      <c r="KVR1701" s="47"/>
      <c r="KVS1701" s="47"/>
      <c r="KVT1701" s="47"/>
      <c r="KVU1701" s="47"/>
      <c r="KVV1701" s="47"/>
      <c r="KVW1701" s="47"/>
      <c r="KVX1701" s="47"/>
      <c r="KVY1701" s="47"/>
      <c r="KVZ1701" s="47"/>
      <c r="KWA1701" s="47"/>
      <c r="KWB1701" s="47"/>
      <c r="KWC1701" s="47"/>
      <c r="KWD1701" s="47"/>
      <c r="KWE1701" s="47"/>
      <c r="KWF1701" s="47"/>
      <c r="KWG1701" s="47"/>
      <c r="KWH1701" s="47"/>
      <c r="KWI1701" s="47"/>
      <c r="KWJ1701" s="47"/>
      <c r="KWK1701" s="47"/>
      <c r="KWL1701" s="47"/>
      <c r="KWM1701" s="47"/>
      <c r="KWN1701" s="47"/>
      <c r="KWO1701" s="47"/>
      <c r="KWP1701" s="47"/>
      <c r="KWQ1701" s="47"/>
      <c r="KWR1701" s="47"/>
      <c r="KWS1701" s="47"/>
      <c r="KWT1701" s="47"/>
      <c r="KWU1701" s="47"/>
      <c r="KWV1701" s="47"/>
      <c r="KWW1701" s="47"/>
      <c r="KWX1701" s="47"/>
      <c r="KWY1701" s="47"/>
      <c r="KWZ1701" s="47"/>
      <c r="KXA1701" s="47"/>
      <c r="KXB1701" s="47"/>
      <c r="KXC1701" s="47"/>
      <c r="KXD1701" s="47"/>
      <c r="KXE1701" s="47"/>
      <c r="KXF1701" s="47"/>
      <c r="KXG1701" s="47"/>
      <c r="KXH1701" s="47"/>
      <c r="KXI1701" s="47"/>
      <c r="KXJ1701" s="47"/>
      <c r="KXK1701" s="47"/>
      <c r="KXL1701" s="47"/>
      <c r="KXM1701" s="47"/>
      <c r="KXN1701" s="47"/>
      <c r="KXO1701" s="47"/>
      <c r="KXP1701" s="47"/>
      <c r="KXQ1701" s="47"/>
      <c r="KXR1701" s="47"/>
      <c r="KXS1701" s="47"/>
      <c r="KXT1701" s="47"/>
      <c r="KXU1701" s="47"/>
      <c r="KXV1701" s="47"/>
      <c r="KXW1701" s="47"/>
      <c r="KXX1701" s="47"/>
      <c r="KXY1701" s="47"/>
      <c r="KXZ1701" s="47"/>
      <c r="KYA1701" s="47"/>
      <c r="KYB1701" s="47"/>
      <c r="KYC1701" s="47"/>
      <c r="KYD1701" s="47"/>
      <c r="KYE1701" s="47"/>
      <c r="KYF1701" s="47"/>
      <c r="KYG1701" s="47"/>
      <c r="KYH1701" s="47"/>
      <c r="KYI1701" s="47"/>
      <c r="KYJ1701" s="47"/>
      <c r="KYK1701" s="47"/>
      <c r="KYL1701" s="47"/>
      <c r="KYM1701" s="47"/>
      <c r="KYN1701" s="47"/>
      <c r="KYO1701" s="47"/>
      <c r="KYP1701" s="47"/>
      <c r="KYQ1701" s="47"/>
      <c r="KYR1701" s="47"/>
      <c r="KYS1701" s="47"/>
      <c r="KYT1701" s="47"/>
      <c r="KYU1701" s="47"/>
      <c r="KYV1701" s="47"/>
      <c r="KYW1701" s="47"/>
      <c r="KYX1701" s="47"/>
      <c r="KYY1701" s="47"/>
      <c r="KYZ1701" s="47"/>
      <c r="KZA1701" s="47"/>
      <c r="KZB1701" s="47"/>
      <c r="KZC1701" s="47"/>
      <c r="KZD1701" s="47"/>
      <c r="KZE1701" s="47"/>
      <c r="KZF1701" s="47"/>
      <c r="KZG1701" s="47"/>
      <c r="KZH1701" s="47"/>
      <c r="KZI1701" s="47"/>
      <c r="KZJ1701" s="47"/>
      <c r="KZK1701" s="47"/>
      <c r="KZL1701" s="47"/>
      <c r="KZM1701" s="47"/>
      <c r="KZN1701" s="47"/>
      <c r="KZO1701" s="47"/>
      <c r="KZP1701" s="47"/>
      <c r="KZQ1701" s="47"/>
      <c r="KZR1701" s="47"/>
      <c r="KZS1701" s="47"/>
      <c r="KZT1701" s="47"/>
      <c r="KZU1701" s="47"/>
      <c r="KZV1701" s="47"/>
      <c r="KZW1701" s="47"/>
      <c r="KZX1701" s="47"/>
      <c r="KZY1701" s="47"/>
      <c r="KZZ1701" s="47"/>
      <c r="LAA1701" s="47"/>
      <c r="LAB1701" s="47"/>
      <c r="LAC1701" s="47"/>
      <c r="LAD1701" s="47"/>
      <c r="LAE1701" s="47"/>
      <c r="LAF1701" s="47"/>
      <c r="LAG1701" s="47"/>
      <c r="LAH1701" s="47"/>
      <c r="LAI1701" s="47"/>
      <c r="LAJ1701" s="47"/>
      <c r="LAK1701" s="47"/>
      <c r="LAL1701" s="47"/>
      <c r="LAM1701" s="47"/>
      <c r="LAN1701" s="47"/>
      <c r="LAO1701" s="47"/>
      <c r="LAP1701" s="47"/>
      <c r="LAQ1701" s="47"/>
      <c r="LAR1701" s="47"/>
      <c r="LAS1701" s="47"/>
      <c r="LAT1701" s="47"/>
      <c r="LAU1701" s="47"/>
      <c r="LAV1701" s="47"/>
      <c r="LAW1701" s="47"/>
      <c r="LAX1701" s="47"/>
      <c r="LAY1701" s="47"/>
      <c r="LAZ1701" s="47"/>
      <c r="LBA1701" s="47"/>
      <c r="LBB1701" s="47"/>
      <c r="LBC1701" s="47"/>
      <c r="LBD1701" s="47"/>
      <c r="LBE1701" s="47"/>
      <c r="LBF1701" s="47"/>
      <c r="LBG1701" s="47"/>
      <c r="LBH1701" s="47"/>
      <c r="LBI1701" s="47"/>
      <c r="LBJ1701" s="47"/>
      <c r="LBK1701" s="47"/>
      <c r="LBL1701" s="47"/>
      <c r="LBM1701" s="47"/>
      <c r="LBN1701" s="47"/>
      <c r="LBO1701" s="47"/>
      <c r="LBP1701" s="47"/>
      <c r="LBQ1701" s="47"/>
      <c r="LBR1701" s="47"/>
      <c r="LBS1701" s="47"/>
      <c r="LBT1701" s="47"/>
      <c r="LBU1701" s="47"/>
      <c r="LBV1701" s="47"/>
      <c r="LBW1701" s="47"/>
      <c r="LBX1701" s="47"/>
      <c r="LBY1701" s="47"/>
      <c r="LBZ1701" s="47"/>
      <c r="LCA1701" s="47"/>
      <c r="LCB1701" s="47"/>
      <c r="LCC1701" s="47"/>
      <c r="LCD1701" s="47"/>
      <c r="LCE1701" s="47"/>
      <c r="LCF1701" s="47"/>
      <c r="LCG1701" s="47"/>
      <c r="LCH1701" s="47"/>
      <c r="LCI1701" s="47"/>
      <c r="LCJ1701" s="47"/>
      <c r="LCK1701" s="47"/>
      <c r="LCL1701" s="47"/>
      <c r="LCM1701" s="47"/>
      <c r="LCN1701" s="47"/>
      <c r="LCO1701" s="47"/>
      <c r="LCP1701" s="47"/>
      <c r="LCQ1701" s="47"/>
      <c r="LCR1701" s="47"/>
      <c r="LCS1701" s="47"/>
      <c r="LCT1701" s="47"/>
      <c r="LCU1701" s="47"/>
      <c r="LCV1701" s="47"/>
      <c r="LCW1701" s="47"/>
      <c r="LCX1701" s="47"/>
      <c r="LCY1701" s="47"/>
      <c r="LCZ1701" s="47"/>
      <c r="LDA1701" s="47"/>
      <c r="LDB1701" s="47"/>
      <c r="LDC1701" s="47"/>
      <c r="LDD1701" s="47"/>
      <c r="LDE1701" s="47"/>
      <c r="LDF1701" s="47"/>
      <c r="LDG1701" s="47"/>
      <c r="LDH1701" s="47"/>
      <c r="LDI1701" s="47"/>
      <c r="LDJ1701" s="47"/>
      <c r="LDK1701" s="47"/>
      <c r="LDL1701" s="47"/>
      <c r="LDM1701" s="47"/>
      <c r="LDN1701" s="47"/>
      <c r="LDO1701" s="47"/>
      <c r="LDP1701" s="47"/>
      <c r="LDQ1701" s="47"/>
      <c r="LDR1701" s="47"/>
      <c r="LDS1701" s="47"/>
      <c r="LDT1701" s="47"/>
      <c r="LDU1701" s="47"/>
      <c r="LDV1701" s="47"/>
      <c r="LDW1701" s="47"/>
      <c r="LDX1701" s="47"/>
      <c r="LDY1701" s="47"/>
      <c r="LDZ1701" s="47"/>
      <c r="LEA1701" s="47"/>
      <c r="LEB1701" s="47"/>
      <c r="LEC1701" s="47"/>
      <c r="LED1701" s="47"/>
      <c r="LEE1701" s="47"/>
      <c r="LEF1701" s="47"/>
      <c r="LEG1701" s="47"/>
      <c r="LEH1701" s="47"/>
      <c r="LEI1701" s="47"/>
      <c r="LEJ1701" s="47"/>
      <c r="LEK1701" s="47"/>
      <c r="LEL1701" s="47"/>
      <c r="LEM1701" s="47"/>
      <c r="LEN1701" s="47"/>
      <c r="LEO1701" s="47"/>
      <c r="LEP1701" s="47"/>
      <c r="LEQ1701" s="47"/>
      <c r="LER1701" s="47"/>
      <c r="LES1701" s="47"/>
      <c r="LET1701" s="47"/>
      <c r="LEU1701" s="47"/>
      <c r="LEV1701" s="47"/>
      <c r="LEW1701" s="47"/>
      <c r="LEX1701" s="47"/>
      <c r="LEY1701" s="47"/>
      <c r="LEZ1701" s="47"/>
      <c r="LFA1701" s="47"/>
      <c r="LFB1701" s="47"/>
      <c r="LFC1701" s="47"/>
      <c r="LFD1701" s="47"/>
      <c r="LFE1701" s="47"/>
      <c r="LFF1701" s="47"/>
      <c r="LFG1701" s="47"/>
      <c r="LFH1701" s="47"/>
      <c r="LFI1701" s="47"/>
      <c r="LFJ1701" s="47"/>
      <c r="LFK1701" s="47"/>
      <c r="LFL1701" s="47"/>
      <c r="LFM1701" s="47"/>
      <c r="LFN1701" s="47"/>
      <c r="LFO1701" s="47"/>
      <c r="LFP1701" s="47"/>
      <c r="LFQ1701" s="47"/>
      <c r="LFR1701" s="47"/>
      <c r="LFS1701" s="47"/>
      <c r="LFT1701" s="47"/>
      <c r="LFU1701" s="47"/>
      <c r="LFV1701" s="47"/>
      <c r="LFW1701" s="47"/>
      <c r="LFX1701" s="47"/>
      <c r="LFY1701" s="47"/>
      <c r="LFZ1701" s="47"/>
      <c r="LGA1701" s="47"/>
      <c r="LGB1701" s="47"/>
      <c r="LGC1701" s="47"/>
      <c r="LGD1701" s="47"/>
      <c r="LGE1701" s="47"/>
      <c r="LGF1701" s="47"/>
      <c r="LGG1701" s="47"/>
      <c r="LGH1701" s="47"/>
      <c r="LGI1701" s="47"/>
      <c r="LGJ1701" s="47"/>
      <c r="LGK1701" s="47"/>
      <c r="LGL1701" s="47"/>
      <c r="LGM1701" s="47"/>
      <c r="LGN1701" s="47"/>
      <c r="LGO1701" s="47"/>
      <c r="LGP1701" s="47"/>
      <c r="LGQ1701" s="47"/>
      <c r="LGR1701" s="47"/>
      <c r="LGS1701" s="47"/>
      <c r="LGT1701" s="47"/>
      <c r="LGU1701" s="47"/>
      <c r="LGV1701" s="47"/>
      <c r="LGW1701" s="47"/>
      <c r="LGX1701" s="47"/>
      <c r="LGY1701" s="47"/>
      <c r="LGZ1701" s="47"/>
      <c r="LHA1701" s="47"/>
      <c r="LHB1701" s="47"/>
      <c r="LHC1701" s="47"/>
      <c r="LHD1701" s="47"/>
      <c r="LHE1701" s="47"/>
      <c r="LHF1701" s="47"/>
      <c r="LHG1701" s="47"/>
      <c r="LHH1701" s="47"/>
      <c r="LHI1701" s="47"/>
      <c r="LHJ1701" s="47"/>
      <c r="LHK1701" s="47"/>
      <c r="LHL1701" s="47"/>
      <c r="LHM1701" s="47"/>
      <c r="LHN1701" s="47"/>
      <c r="LHO1701" s="47"/>
      <c r="LHP1701" s="47"/>
      <c r="LHQ1701" s="47"/>
      <c r="LHR1701" s="47"/>
      <c r="LHS1701" s="47"/>
      <c r="LHT1701" s="47"/>
      <c r="LHU1701" s="47"/>
      <c r="LHV1701" s="47"/>
      <c r="LHW1701" s="47"/>
      <c r="LHX1701" s="47"/>
      <c r="LHY1701" s="47"/>
      <c r="LHZ1701" s="47"/>
      <c r="LIA1701" s="47"/>
      <c r="LIB1701" s="47"/>
      <c r="LIC1701" s="47"/>
      <c r="LID1701" s="47"/>
      <c r="LIE1701" s="47"/>
      <c r="LIF1701" s="47"/>
      <c r="LIG1701" s="47"/>
      <c r="LIH1701" s="47"/>
      <c r="LII1701" s="47"/>
      <c r="LIJ1701" s="47"/>
      <c r="LIK1701" s="47"/>
      <c r="LIL1701" s="47"/>
      <c r="LIM1701" s="47"/>
      <c r="LIN1701" s="47"/>
      <c r="LIO1701" s="47"/>
      <c r="LIP1701" s="47"/>
      <c r="LIQ1701" s="47"/>
      <c r="LIR1701" s="47"/>
      <c r="LIS1701" s="47"/>
      <c r="LIT1701" s="47"/>
      <c r="LIU1701" s="47"/>
      <c r="LIV1701" s="47"/>
      <c r="LIW1701" s="47"/>
      <c r="LIX1701" s="47"/>
      <c r="LIY1701" s="47"/>
      <c r="LIZ1701" s="47"/>
      <c r="LJA1701" s="47"/>
      <c r="LJB1701" s="47"/>
      <c r="LJC1701" s="47"/>
      <c r="LJD1701" s="47"/>
      <c r="LJE1701" s="47"/>
      <c r="LJF1701" s="47"/>
      <c r="LJG1701" s="47"/>
      <c r="LJH1701" s="47"/>
      <c r="LJI1701" s="47"/>
      <c r="LJJ1701" s="47"/>
      <c r="LJK1701" s="47"/>
      <c r="LJL1701" s="47"/>
      <c r="LJM1701" s="47"/>
      <c r="LJN1701" s="47"/>
      <c r="LJO1701" s="47"/>
      <c r="LJP1701" s="47"/>
      <c r="LJQ1701" s="47"/>
      <c r="LJR1701" s="47"/>
      <c r="LJS1701" s="47"/>
      <c r="LJT1701" s="47"/>
      <c r="LJU1701" s="47"/>
      <c r="LJV1701" s="47"/>
      <c r="LJW1701" s="47"/>
      <c r="LJX1701" s="47"/>
      <c r="LJY1701" s="47"/>
      <c r="LJZ1701" s="47"/>
      <c r="LKA1701" s="47"/>
      <c r="LKB1701" s="47"/>
      <c r="LKC1701" s="47"/>
      <c r="LKD1701" s="47"/>
      <c r="LKE1701" s="47"/>
      <c r="LKF1701" s="47"/>
      <c r="LKG1701" s="47"/>
      <c r="LKH1701" s="47"/>
      <c r="LKI1701" s="47"/>
      <c r="LKJ1701" s="47"/>
      <c r="LKK1701" s="47"/>
      <c r="LKL1701" s="47"/>
      <c r="LKM1701" s="47"/>
      <c r="LKN1701" s="47"/>
      <c r="LKO1701" s="47"/>
      <c r="LKP1701" s="47"/>
      <c r="LKQ1701" s="47"/>
      <c r="LKR1701" s="47"/>
      <c r="LKS1701" s="47"/>
      <c r="LKT1701" s="47"/>
      <c r="LKU1701" s="47"/>
      <c r="LKV1701" s="47"/>
      <c r="LKW1701" s="47"/>
      <c r="LKX1701" s="47"/>
      <c r="LKY1701" s="47"/>
      <c r="LKZ1701" s="47"/>
      <c r="LLA1701" s="47"/>
      <c r="LLB1701" s="47"/>
      <c r="LLC1701" s="47"/>
      <c r="LLD1701" s="47"/>
      <c r="LLE1701" s="47"/>
      <c r="LLF1701" s="47"/>
      <c r="LLG1701" s="47"/>
      <c r="LLH1701" s="47"/>
      <c r="LLI1701" s="47"/>
      <c r="LLJ1701" s="47"/>
      <c r="LLK1701" s="47"/>
      <c r="LLL1701" s="47"/>
      <c r="LLM1701" s="47"/>
      <c r="LLN1701" s="47"/>
      <c r="LLO1701" s="47"/>
      <c r="LLP1701" s="47"/>
      <c r="LLQ1701" s="47"/>
      <c r="LLR1701" s="47"/>
      <c r="LLS1701" s="47"/>
      <c r="LLT1701" s="47"/>
      <c r="LLU1701" s="47"/>
      <c r="LLV1701" s="47"/>
      <c r="LLW1701" s="47"/>
      <c r="LLX1701" s="47"/>
      <c r="LLY1701" s="47"/>
      <c r="LLZ1701" s="47"/>
      <c r="LMA1701" s="47"/>
      <c r="LMB1701" s="47"/>
      <c r="LMC1701" s="47"/>
      <c r="LMD1701" s="47"/>
      <c r="LME1701" s="47"/>
      <c r="LMF1701" s="47"/>
      <c r="LMG1701" s="47"/>
      <c r="LMH1701" s="47"/>
      <c r="LMI1701" s="47"/>
      <c r="LMJ1701" s="47"/>
      <c r="LMK1701" s="47"/>
      <c r="LML1701" s="47"/>
      <c r="LMM1701" s="47"/>
      <c r="LMN1701" s="47"/>
      <c r="LMO1701" s="47"/>
      <c r="LMP1701" s="47"/>
      <c r="LMQ1701" s="47"/>
      <c r="LMR1701" s="47"/>
      <c r="LMS1701" s="47"/>
      <c r="LMT1701" s="47"/>
      <c r="LMU1701" s="47"/>
      <c r="LMV1701" s="47"/>
      <c r="LMW1701" s="47"/>
      <c r="LMX1701" s="47"/>
      <c r="LMY1701" s="47"/>
      <c r="LMZ1701" s="47"/>
      <c r="LNA1701" s="47"/>
      <c r="LNB1701" s="47"/>
      <c r="LNC1701" s="47"/>
      <c r="LND1701" s="47"/>
      <c r="LNE1701" s="47"/>
      <c r="LNF1701" s="47"/>
      <c r="LNG1701" s="47"/>
      <c r="LNH1701" s="47"/>
      <c r="LNI1701" s="47"/>
      <c r="LNJ1701" s="47"/>
      <c r="LNK1701" s="47"/>
      <c r="LNL1701" s="47"/>
      <c r="LNM1701" s="47"/>
      <c r="LNN1701" s="47"/>
      <c r="LNO1701" s="47"/>
      <c r="LNP1701" s="47"/>
      <c r="LNQ1701" s="47"/>
      <c r="LNR1701" s="47"/>
      <c r="LNS1701" s="47"/>
      <c r="LNT1701" s="47"/>
      <c r="LNU1701" s="47"/>
      <c r="LNV1701" s="47"/>
      <c r="LNW1701" s="47"/>
      <c r="LNX1701" s="47"/>
      <c r="LNY1701" s="47"/>
      <c r="LNZ1701" s="47"/>
      <c r="LOA1701" s="47"/>
      <c r="LOB1701" s="47"/>
      <c r="LOC1701" s="47"/>
      <c r="LOD1701" s="47"/>
      <c r="LOE1701" s="47"/>
      <c r="LOF1701" s="47"/>
      <c r="LOG1701" s="47"/>
      <c r="LOH1701" s="47"/>
      <c r="LOI1701" s="47"/>
      <c r="LOJ1701" s="47"/>
      <c r="LOK1701" s="47"/>
      <c r="LOL1701" s="47"/>
      <c r="LOM1701" s="47"/>
      <c r="LON1701" s="47"/>
      <c r="LOO1701" s="47"/>
      <c r="LOP1701" s="47"/>
      <c r="LOQ1701" s="47"/>
      <c r="LOR1701" s="47"/>
      <c r="LOS1701" s="47"/>
      <c r="LOT1701" s="47"/>
      <c r="LOU1701" s="47"/>
      <c r="LOV1701" s="47"/>
      <c r="LOW1701" s="47"/>
      <c r="LOX1701" s="47"/>
      <c r="LOY1701" s="47"/>
      <c r="LOZ1701" s="47"/>
      <c r="LPA1701" s="47"/>
      <c r="LPB1701" s="47"/>
      <c r="LPC1701" s="47"/>
      <c r="LPD1701" s="47"/>
      <c r="LPE1701" s="47"/>
      <c r="LPF1701" s="47"/>
      <c r="LPG1701" s="47"/>
      <c r="LPH1701" s="47"/>
      <c r="LPI1701" s="47"/>
      <c r="LPJ1701" s="47"/>
      <c r="LPK1701" s="47"/>
      <c r="LPL1701" s="47"/>
      <c r="LPM1701" s="47"/>
      <c r="LPN1701" s="47"/>
      <c r="LPO1701" s="47"/>
      <c r="LPP1701" s="47"/>
      <c r="LPQ1701" s="47"/>
      <c r="LPR1701" s="47"/>
      <c r="LPS1701" s="47"/>
      <c r="LPT1701" s="47"/>
      <c r="LPU1701" s="47"/>
      <c r="LPV1701" s="47"/>
      <c r="LPW1701" s="47"/>
      <c r="LPX1701" s="47"/>
      <c r="LPY1701" s="47"/>
      <c r="LPZ1701" s="47"/>
      <c r="LQA1701" s="47"/>
      <c r="LQB1701" s="47"/>
      <c r="LQC1701" s="47"/>
      <c r="LQD1701" s="47"/>
      <c r="LQE1701" s="47"/>
      <c r="LQF1701" s="47"/>
      <c r="LQG1701" s="47"/>
      <c r="LQH1701" s="47"/>
      <c r="LQI1701" s="47"/>
      <c r="LQJ1701" s="47"/>
      <c r="LQK1701" s="47"/>
      <c r="LQL1701" s="47"/>
      <c r="LQM1701" s="47"/>
      <c r="LQN1701" s="47"/>
      <c r="LQO1701" s="47"/>
      <c r="LQP1701" s="47"/>
      <c r="LQQ1701" s="47"/>
      <c r="LQR1701" s="47"/>
      <c r="LQS1701" s="47"/>
      <c r="LQT1701" s="47"/>
      <c r="LQU1701" s="47"/>
      <c r="LQV1701" s="47"/>
      <c r="LQW1701" s="47"/>
      <c r="LQX1701" s="47"/>
      <c r="LQY1701" s="47"/>
      <c r="LQZ1701" s="47"/>
      <c r="LRA1701" s="47"/>
      <c r="LRB1701" s="47"/>
      <c r="LRC1701" s="47"/>
      <c r="LRD1701" s="47"/>
      <c r="LRE1701" s="47"/>
      <c r="LRF1701" s="47"/>
      <c r="LRG1701" s="47"/>
      <c r="LRH1701" s="47"/>
      <c r="LRI1701" s="47"/>
      <c r="LRJ1701" s="47"/>
      <c r="LRK1701" s="47"/>
      <c r="LRL1701" s="47"/>
      <c r="LRM1701" s="47"/>
      <c r="LRN1701" s="47"/>
      <c r="LRO1701" s="47"/>
      <c r="LRP1701" s="47"/>
      <c r="LRQ1701" s="47"/>
      <c r="LRR1701" s="47"/>
      <c r="LRS1701" s="47"/>
      <c r="LRT1701" s="47"/>
      <c r="LRU1701" s="47"/>
      <c r="LRV1701" s="47"/>
      <c r="LRW1701" s="47"/>
      <c r="LRX1701" s="47"/>
      <c r="LRY1701" s="47"/>
      <c r="LRZ1701" s="47"/>
      <c r="LSA1701" s="47"/>
      <c r="LSB1701" s="47"/>
      <c r="LSC1701" s="47"/>
      <c r="LSD1701" s="47"/>
      <c r="LSE1701" s="47"/>
      <c r="LSF1701" s="47"/>
      <c r="LSG1701" s="47"/>
      <c r="LSH1701" s="47"/>
      <c r="LSI1701" s="47"/>
      <c r="LSJ1701" s="47"/>
      <c r="LSK1701" s="47"/>
      <c r="LSL1701" s="47"/>
      <c r="LSM1701" s="47"/>
      <c r="LSN1701" s="47"/>
      <c r="LSO1701" s="47"/>
      <c r="LSP1701" s="47"/>
      <c r="LSQ1701" s="47"/>
      <c r="LSR1701" s="47"/>
      <c r="LSS1701" s="47"/>
      <c r="LST1701" s="47"/>
      <c r="LSU1701" s="47"/>
      <c r="LSV1701" s="47"/>
      <c r="LSW1701" s="47"/>
      <c r="LSX1701" s="47"/>
      <c r="LSY1701" s="47"/>
      <c r="LSZ1701" s="47"/>
      <c r="LTA1701" s="47"/>
      <c r="LTB1701" s="47"/>
      <c r="LTC1701" s="47"/>
      <c r="LTD1701" s="47"/>
      <c r="LTE1701" s="47"/>
      <c r="LTF1701" s="47"/>
      <c r="LTG1701" s="47"/>
      <c r="LTH1701" s="47"/>
      <c r="LTI1701" s="47"/>
      <c r="LTJ1701" s="47"/>
      <c r="LTK1701" s="47"/>
      <c r="LTL1701" s="47"/>
      <c r="LTM1701" s="47"/>
      <c r="LTN1701" s="47"/>
      <c r="LTO1701" s="47"/>
      <c r="LTP1701" s="47"/>
      <c r="LTQ1701" s="47"/>
      <c r="LTR1701" s="47"/>
      <c r="LTS1701" s="47"/>
      <c r="LTT1701" s="47"/>
      <c r="LTU1701" s="47"/>
      <c r="LTV1701" s="47"/>
      <c r="LTW1701" s="47"/>
      <c r="LTX1701" s="47"/>
      <c r="LTY1701" s="47"/>
      <c r="LTZ1701" s="47"/>
      <c r="LUA1701" s="47"/>
      <c r="LUB1701" s="47"/>
      <c r="LUC1701" s="47"/>
      <c r="LUD1701" s="47"/>
      <c r="LUE1701" s="47"/>
      <c r="LUF1701" s="47"/>
      <c r="LUG1701" s="47"/>
      <c r="LUH1701" s="47"/>
      <c r="LUI1701" s="47"/>
      <c r="LUJ1701" s="47"/>
      <c r="LUK1701" s="47"/>
      <c r="LUL1701" s="47"/>
      <c r="LUM1701" s="47"/>
      <c r="LUN1701" s="47"/>
      <c r="LUO1701" s="47"/>
      <c r="LUP1701" s="47"/>
      <c r="LUQ1701" s="47"/>
      <c r="LUR1701" s="47"/>
      <c r="LUS1701" s="47"/>
      <c r="LUT1701" s="47"/>
      <c r="LUU1701" s="47"/>
      <c r="LUV1701" s="47"/>
      <c r="LUW1701" s="47"/>
      <c r="LUX1701" s="47"/>
      <c r="LUY1701" s="47"/>
      <c r="LUZ1701" s="47"/>
      <c r="LVA1701" s="47"/>
      <c r="LVB1701" s="47"/>
      <c r="LVC1701" s="47"/>
      <c r="LVD1701" s="47"/>
      <c r="LVE1701" s="47"/>
      <c r="LVF1701" s="47"/>
      <c r="LVG1701" s="47"/>
      <c r="LVH1701" s="47"/>
      <c r="LVI1701" s="47"/>
      <c r="LVJ1701" s="47"/>
      <c r="LVK1701" s="47"/>
      <c r="LVL1701" s="47"/>
      <c r="LVM1701" s="47"/>
      <c r="LVN1701" s="47"/>
      <c r="LVO1701" s="47"/>
      <c r="LVP1701" s="47"/>
      <c r="LVQ1701" s="47"/>
      <c r="LVR1701" s="47"/>
      <c r="LVS1701" s="47"/>
      <c r="LVT1701" s="47"/>
      <c r="LVU1701" s="47"/>
      <c r="LVV1701" s="47"/>
      <c r="LVW1701" s="47"/>
      <c r="LVX1701" s="47"/>
      <c r="LVY1701" s="47"/>
      <c r="LVZ1701" s="47"/>
      <c r="LWA1701" s="47"/>
      <c r="LWB1701" s="47"/>
      <c r="LWC1701" s="47"/>
      <c r="LWD1701" s="47"/>
      <c r="LWE1701" s="47"/>
      <c r="LWF1701" s="47"/>
      <c r="LWG1701" s="47"/>
      <c r="LWH1701" s="47"/>
      <c r="LWI1701" s="47"/>
      <c r="LWJ1701" s="47"/>
      <c r="LWK1701" s="47"/>
      <c r="LWL1701" s="47"/>
      <c r="LWM1701" s="47"/>
      <c r="LWN1701" s="47"/>
      <c r="LWO1701" s="47"/>
      <c r="LWP1701" s="47"/>
      <c r="LWQ1701" s="47"/>
      <c r="LWR1701" s="47"/>
      <c r="LWS1701" s="47"/>
      <c r="LWT1701" s="47"/>
      <c r="LWU1701" s="47"/>
      <c r="LWV1701" s="47"/>
      <c r="LWW1701" s="47"/>
      <c r="LWX1701" s="47"/>
      <c r="LWY1701" s="47"/>
      <c r="LWZ1701" s="47"/>
      <c r="LXA1701" s="47"/>
      <c r="LXB1701" s="47"/>
      <c r="LXC1701" s="47"/>
      <c r="LXD1701" s="47"/>
      <c r="LXE1701" s="47"/>
      <c r="LXF1701" s="47"/>
      <c r="LXG1701" s="47"/>
      <c r="LXH1701" s="47"/>
      <c r="LXI1701" s="47"/>
      <c r="LXJ1701" s="47"/>
      <c r="LXK1701" s="47"/>
      <c r="LXL1701" s="47"/>
      <c r="LXM1701" s="47"/>
      <c r="LXN1701" s="47"/>
      <c r="LXO1701" s="47"/>
      <c r="LXP1701" s="47"/>
      <c r="LXQ1701" s="47"/>
      <c r="LXR1701" s="47"/>
      <c r="LXS1701" s="47"/>
      <c r="LXT1701" s="47"/>
      <c r="LXU1701" s="47"/>
      <c r="LXV1701" s="47"/>
      <c r="LXW1701" s="47"/>
      <c r="LXX1701" s="47"/>
      <c r="LXY1701" s="47"/>
      <c r="LXZ1701" s="47"/>
      <c r="LYA1701" s="47"/>
      <c r="LYB1701" s="47"/>
      <c r="LYC1701" s="47"/>
      <c r="LYD1701" s="47"/>
      <c r="LYE1701" s="47"/>
      <c r="LYF1701" s="47"/>
      <c r="LYG1701" s="47"/>
      <c r="LYH1701" s="47"/>
      <c r="LYI1701" s="47"/>
      <c r="LYJ1701" s="47"/>
      <c r="LYK1701" s="47"/>
      <c r="LYL1701" s="47"/>
      <c r="LYM1701" s="47"/>
      <c r="LYN1701" s="47"/>
      <c r="LYO1701" s="47"/>
      <c r="LYP1701" s="47"/>
      <c r="LYQ1701" s="47"/>
      <c r="LYR1701" s="47"/>
      <c r="LYS1701" s="47"/>
      <c r="LYT1701" s="47"/>
      <c r="LYU1701" s="47"/>
      <c r="LYV1701" s="47"/>
      <c r="LYW1701" s="47"/>
      <c r="LYX1701" s="47"/>
      <c r="LYY1701" s="47"/>
      <c r="LYZ1701" s="47"/>
      <c r="LZA1701" s="47"/>
      <c r="LZB1701" s="47"/>
      <c r="LZC1701" s="47"/>
      <c r="LZD1701" s="47"/>
      <c r="LZE1701" s="47"/>
      <c r="LZF1701" s="47"/>
      <c r="LZG1701" s="47"/>
      <c r="LZH1701" s="47"/>
      <c r="LZI1701" s="47"/>
      <c r="LZJ1701" s="47"/>
      <c r="LZK1701" s="47"/>
      <c r="LZL1701" s="47"/>
      <c r="LZM1701" s="47"/>
      <c r="LZN1701" s="47"/>
      <c r="LZO1701" s="47"/>
      <c r="LZP1701" s="47"/>
      <c r="LZQ1701" s="47"/>
      <c r="LZR1701" s="47"/>
      <c r="LZS1701" s="47"/>
      <c r="LZT1701" s="47"/>
      <c r="LZU1701" s="47"/>
      <c r="LZV1701" s="47"/>
      <c r="LZW1701" s="47"/>
      <c r="LZX1701" s="47"/>
      <c r="LZY1701" s="47"/>
      <c r="LZZ1701" s="47"/>
      <c r="MAA1701" s="47"/>
      <c r="MAB1701" s="47"/>
      <c r="MAC1701" s="47"/>
      <c r="MAD1701" s="47"/>
      <c r="MAE1701" s="47"/>
      <c r="MAF1701" s="47"/>
      <c r="MAG1701" s="47"/>
      <c r="MAH1701" s="47"/>
      <c r="MAI1701" s="47"/>
      <c r="MAJ1701" s="47"/>
      <c r="MAK1701" s="47"/>
      <c r="MAL1701" s="47"/>
      <c r="MAM1701" s="47"/>
      <c r="MAN1701" s="47"/>
      <c r="MAO1701" s="47"/>
      <c r="MAP1701" s="47"/>
      <c r="MAQ1701" s="47"/>
      <c r="MAR1701" s="47"/>
      <c r="MAS1701" s="47"/>
      <c r="MAT1701" s="47"/>
      <c r="MAU1701" s="47"/>
      <c r="MAV1701" s="47"/>
      <c r="MAW1701" s="47"/>
      <c r="MAX1701" s="47"/>
      <c r="MAY1701" s="47"/>
      <c r="MAZ1701" s="47"/>
      <c r="MBA1701" s="47"/>
      <c r="MBB1701" s="47"/>
      <c r="MBC1701" s="47"/>
      <c r="MBD1701" s="47"/>
      <c r="MBE1701" s="47"/>
      <c r="MBF1701" s="47"/>
      <c r="MBG1701" s="47"/>
      <c r="MBH1701" s="47"/>
      <c r="MBI1701" s="47"/>
      <c r="MBJ1701" s="47"/>
      <c r="MBK1701" s="47"/>
      <c r="MBL1701" s="47"/>
      <c r="MBM1701" s="47"/>
      <c r="MBN1701" s="47"/>
      <c r="MBO1701" s="47"/>
      <c r="MBP1701" s="47"/>
      <c r="MBQ1701" s="47"/>
      <c r="MBR1701" s="47"/>
      <c r="MBS1701" s="47"/>
      <c r="MBT1701" s="47"/>
      <c r="MBU1701" s="47"/>
      <c r="MBV1701" s="47"/>
      <c r="MBW1701" s="47"/>
      <c r="MBX1701" s="47"/>
      <c r="MBY1701" s="47"/>
      <c r="MBZ1701" s="47"/>
      <c r="MCA1701" s="47"/>
      <c r="MCB1701" s="47"/>
      <c r="MCC1701" s="47"/>
      <c r="MCD1701" s="47"/>
      <c r="MCE1701" s="47"/>
      <c r="MCF1701" s="47"/>
      <c r="MCG1701" s="47"/>
      <c r="MCH1701" s="47"/>
      <c r="MCI1701" s="47"/>
      <c r="MCJ1701" s="47"/>
      <c r="MCK1701" s="47"/>
      <c r="MCL1701" s="47"/>
      <c r="MCM1701" s="47"/>
      <c r="MCN1701" s="47"/>
      <c r="MCO1701" s="47"/>
      <c r="MCP1701" s="47"/>
      <c r="MCQ1701" s="47"/>
      <c r="MCR1701" s="47"/>
      <c r="MCS1701" s="47"/>
      <c r="MCT1701" s="47"/>
      <c r="MCU1701" s="47"/>
      <c r="MCV1701" s="47"/>
      <c r="MCW1701" s="47"/>
      <c r="MCX1701" s="47"/>
      <c r="MCY1701" s="47"/>
      <c r="MCZ1701" s="47"/>
      <c r="MDA1701" s="47"/>
      <c r="MDB1701" s="47"/>
      <c r="MDC1701" s="47"/>
      <c r="MDD1701" s="47"/>
      <c r="MDE1701" s="47"/>
      <c r="MDF1701" s="47"/>
      <c r="MDG1701" s="47"/>
      <c r="MDH1701" s="47"/>
      <c r="MDI1701" s="47"/>
      <c r="MDJ1701" s="47"/>
      <c r="MDK1701" s="47"/>
      <c r="MDL1701" s="47"/>
      <c r="MDM1701" s="47"/>
      <c r="MDN1701" s="47"/>
      <c r="MDO1701" s="47"/>
      <c r="MDP1701" s="47"/>
      <c r="MDQ1701" s="47"/>
      <c r="MDR1701" s="47"/>
      <c r="MDS1701" s="47"/>
      <c r="MDT1701" s="47"/>
      <c r="MDU1701" s="47"/>
      <c r="MDV1701" s="47"/>
      <c r="MDW1701" s="47"/>
      <c r="MDX1701" s="47"/>
      <c r="MDY1701" s="47"/>
      <c r="MDZ1701" s="47"/>
      <c r="MEA1701" s="47"/>
      <c r="MEB1701" s="47"/>
      <c r="MEC1701" s="47"/>
      <c r="MED1701" s="47"/>
      <c r="MEE1701" s="47"/>
      <c r="MEF1701" s="47"/>
      <c r="MEG1701" s="47"/>
      <c r="MEH1701" s="47"/>
      <c r="MEI1701" s="47"/>
      <c r="MEJ1701" s="47"/>
      <c r="MEK1701" s="47"/>
      <c r="MEL1701" s="47"/>
      <c r="MEM1701" s="47"/>
      <c r="MEN1701" s="47"/>
      <c r="MEO1701" s="47"/>
      <c r="MEP1701" s="47"/>
      <c r="MEQ1701" s="47"/>
      <c r="MER1701" s="47"/>
      <c r="MES1701" s="47"/>
      <c r="MET1701" s="47"/>
      <c r="MEU1701" s="47"/>
      <c r="MEV1701" s="47"/>
      <c r="MEW1701" s="47"/>
      <c r="MEX1701" s="47"/>
      <c r="MEY1701" s="47"/>
      <c r="MEZ1701" s="47"/>
      <c r="MFA1701" s="47"/>
      <c r="MFB1701" s="47"/>
      <c r="MFC1701" s="47"/>
      <c r="MFD1701" s="47"/>
      <c r="MFE1701" s="47"/>
      <c r="MFF1701" s="47"/>
      <c r="MFG1701" s="47"/>
      <c r="MFH1701" s="47"/>
      <c r="MFI1701" s="47"/>
      <c r="MFJ1701" s="47"/>
      <c r="MFK1701" s="47"/>
      <c r="MFL1701" s="47"/>
      <c r="MFM1701" s="47"/>
      <c r="MFN1701" s="47"/>
      <c r="MFO1701" s="47"/>
      <c r="MFP1701" s="47"/>
      <c r="MFQ1701" s="47"/>
      <c r="MFR1701" s="47"/>
      <c r="MFS1701" s="47"/>
      <c r="MFT1701" s="47"/>
      <c r="MFU1701" s="47"/>
      <c r="MFV1701" s="47"/>
      <c r="MFW1701" s="47"/>
      <c r="MFX1701" s="47"/>
      <c r="MFY1701" s="47"/>
      <c r="MFZ1701" s="47"/>
      <c r="MGA1701" s="47"/>
      <c r="MGB1701" s="47"/>
      <c r="MGC1701" s="47"/>
      <c r="MGD1701" s="47"/>
      <c r="MGE1701" s="47"/>
      <c r="MGF1701" s="47"/>
      <c r="MGG1701" s="47"/>
      <c r="MGH1701" s="47"/>
      <c r="MGI1701" s="47"/>
      <c r="MGJ1701" s="47"/>
      <c r="MGK1701" s="47"/>
      <c r="MGL1701" s="47"/>
      <c r="MGM1701" s="47"/>
      <c r="MGN1701" s="47"/>
      <c r="MGO1701" s="47"/>
      <c r="MGP1701" s="47"/>
      <c r="MGQ1701" s="47"/>
      <c r="MGR1701" s="47"/>
      <c r="MGS1701" s="47"/>
      <c r="MGT1701" s="47"/>
      <c r="MGU1701" s="47"/>
      <c r="MGV1701" s="47"/>
      <c r="MGW1701" s="47"/>
      <c r="MGX1701" s="47"/>
      <c r="MGY1701" s="47"/>
      <c r="MGZ1701" s="47"/>
      <c r="MHA1701" s="47"/>
      <c r="MHB1701" s="47"/>
      <c r="MHC1701" s="47"/>
      <c r="MHD1701" s="47"/>
      <c r="MHE1701" s="47"/>
      <c r="MHF1701" s="47"/>
      <c r="MHG1701" s="47"/>
      <c r="MHH1701" s="47"/>
      <c r="MHI1701" s="47"/>
      <c r="MHJ1701" s="47"/>
      <c r="MHK1701" s="47"/>
      <c r="MHL1701" s="47"/>
      <c r="MHM1701" s="47"/>
      <c r="MHN1701" s="47"/>
      <c r="MHO1701" s="47"/>
      <c r="MHP1701" s="47"/>
      <c r="MHQ1701" s="47"/>
      <c r="MHR1701" s="47"/>
      <c r="MHS1701" s="47"/>
      <c r="MHT1701" s="47"/>
      <c r="MHU1701" s="47"/>
      <c r="MHV1701" s="47"/>
      <c r="MHW1701" s="47"/>
      <c r="MHX1701" s="47"/>
      <c r="MHY1701" s="47"/>
      <c r="MHZ1701" s="47"/>
      <c r="MIA1701" s="47"/>
      <c r="MIB1701" s="47"/>
      <c r="MIC1701" s="47"/>
      <c r="MID1701" s="47"/>
      <c r="MIE1701" s="47"/>
      <c r="MIF1701" s="47"/>
      <c r="MIG1701" s="47"/>
      <c r="MIH1701" s="47"/>
      <c r="MII1701" s="47"/>
      <c r="MIJ1701" s="47"/>
      <c r="MIK1701" s="47"/>
      <c r="MIL1701" s="47"/>
      <c r="MIM1701" s="47"/>
      <c r="MIN1701" s="47"/>
      <c r="MIO1701" s="47"/>
      <c r="MIP1701" s="47"/>
      <c r="MIQ1701" s="47"/>
      <c r="MIR1701" s="47"/>
      <c r="MIS1701" s="47"/>
      <c r="MIT1701" s="47"/>
      <c r="MIU1701" s="47"/>
      <c r="MIV1701" s="47"/>
      <c r="MIW1701" s="47"/>
      <c r="MIX1701" s="47"/>
      <c r="MIY1701" s="47"/>
      <c r="MIZ1701" s="47"/>
      <c r="MJA1701" s="47"/>
      <c r="MJB1701" s="47"/>
      <c r="MJC1701" s="47"/>
      <c r="MJD1701" s="47"/>
      <c r="MJE1701" s="47"/>
      <c r="MJF1701" s="47"/>
      <c r="MJG1701" s="47"/>
      <c r="MJH1701" s="47"/>
      <c r="MJI1701" s="47"/>
      <c r="MJJ1701" s="47"/>
      <c r="MJK1701" s="47"/>
      <c r="MJL1701" s="47"/>
      <c r="MJM1701" s="47"/>
      <c r="MJN1701" s="47"/>
      <c r="MJO1701" s="47"/>
      <c r="MJP1701" s="47"/>
      <c r="MJQ1701" s="47"/>
      <c r="MJR1701" s="47"/>
      <c r="MJS1701" s="47"/>
      <c r="MJT1701" s="47"/>
      <c r="MJU1701" s="47"/>
      <c r="MJV1701" s="47"/>
      <c r="MJW1701" s="47"/>
      <c r="MJX1701" s="47"/>
      <c r="MJY1701" s="47"/>
      <c r="MJZ1701" s="47"/>
      <c r="MKA1701" s="47"/>
      <c r="MKB1701" s="47"/>
      <c r="MKC1701" s="47"/>
      <c r="MKD1701" s="47"/>
      <c r="MKE1701" s="47"/>
      <c r="MKF1701" s="47"/>
      <c r="MKG1701" s="47"/>
      <c r="MKH1701" s="47"/>
      <c r="MKI1701" s="47"/>
      <c r="MKJ1701" s="47"/>
      <c r="MKK1701" s="47"/>
      <c r="MKL1701" s="47"/>
      <c r="MKM1701" s="47"/>
      <c r="MKN1701" s="47"/>
      <c r="MKO1701" s="47"/>
      <c r="MKP1701" s="47"/>
      <c r="MKQ1701" s="47"/>
      <c r="MKR1701" s="47"/>
      <c r="MKS1701" s="47"/>
      <c r="MKT1701" s="47"/>
      <c r="MKU1701" s="47"/>
      <c r="MKV1701" s="47"/>
      <c r="MKW1701" s="47"/>
      <c r="MKX1701" s="47"/>
      <c r="MKY1701" s="47"/>
      <c r="MKZ1701" s="47"/>
      <c r="MLA1701" s="47"/>
      <c r="MLB1701" s="47"/>
      <c r="MLC1701" s="47"/>
      <c r="MLD1701" s="47"/>
      <c r="MLE1701" s="47"/>
      <c r="MLF1701" s="47"/>
      <c r="MLG1701" s="47"/>
      <c r="MLH1701" s="47"/>
      <c r="MLI1701" s="47"/>
      <c r="MLJ1701" s="47"/>
      <c r="MLK1701" s="47"/>
      <c r="MLL1701" s="47"/>
      <c r="MLM1701" s="47"/>
      <c r="MLN1701" s="47"/>
      <c r="MLO1701" s="47"/>
      <c r="MLP1701" s="47"/>
      <c r="MLQ1701" s="47"/>
      <c r="MLR1701" s="47"/>
      <c r="MLS1701" s="47"/>
      <c r="MLT1701" s="47"/>
      <c r="MLU1701" s="47"/>
      <c r="MLV1701" s="47"/>
      <c r="MLW1701" s="47"/>
      <c r="MLX1701" s="47"/>
      <c r="MLY1701" s="47"/>
      <c r="MLZ1701" s="47"/>
      <c r="MMA1701" s="47"/>
      <c r="MMB1701" s="47"/>
      <c r="MMC1701" s="47"/>
      <c r="MMD1701" s="47"/>
      <c r="MME1701" s="47"/>
      <c r="MMF1701" s="47"/>
      <c r="MMG1701" s="47"/>
      <c r="MMH1701" s="47"/>
      <c r="MMI1701" s="47"/>
      <c r="MMJ1701" s="47"/>
      <c r="MMK1701" s="47"/>
      <c r="MML1701" s="47"/>
      <c r="MMM1701" s="47"/>
      <c r="MMN1701" s="47"/>
      <c r="MMO1701" s="47"/>
      <c r="MMP1701" s="47"/>
      <c r="MMQ1701" s="47"/>
      <c r="MMR1701" s="47"/>
      <c r="MMS1701" s="47"/>
      <c r="MMT1701" s="47"/>
      <c r="MMU1701" s="47"/>
      <c r="MMV1701" s="47"/>
      <c r="MMW1701" s="47"/>
      <c r="MMX1701" s="47"/>
      <c r="MMY1701" s="47"/>
      <c r="MMZ1701" s="47"/>
      <c r="MNA1701" s="47"/>
      <c r="MNB1701" s="47"/>
      <c r="MNC1701" s="47"/>
      <c r="MND1701" s="47"/>
      <c r="MNE1701" s="47"/>
      <c r="MNF1701" s="47"/>
      <c r="MNG1701" s="47"/>
      <c r="MNH1701" s="47"/>
      <c r="MNI1701" s="47"/>
      <c r="MNJ1701" s="47"/>
      <c r="MNK1701" s="47"/>
      <c r="MNL1701" s="47"/>
      <c r="MNM1701" s="47"/>
      <c r="MNN1701" s="47"/>
      <c r="MNO1701" s="47"/>
      <c r="MNP1701" s="47"/>
      <c r="MNQ1701" s="47"/>
      <c r="MNR1701" s="47"/>
      <c r="MNS1701" s="47"/>
      <c r="MNT1701" s="47"/>
      <c r="MNU1701" s="47"/>
      <c r="MNV1701" s="47"/>
      <c r="MNW1701" s="47"/>
      <c r="MNX1701" s="47"/>
      <c r="MNY1701" s="47"/>
      <c r="MNZ1701" s="47"/>
      <c r="MOA1701" s="47"/>
      <c r="MOB1701" s="47"/>
      <c r="MOC1701" s="47"/>
      <c r="MOD1701" s="47"/>
      <c r="MOE1701" s="47"/>
      <c r="MOF1701" s="47"/>
      <c r="MOG1701" s="47"/>
      <c r="MOH1701" s="47"/>
      <c r="MOI1701" s="47"/>
      <c r="MOJ1701" s="47"/>
      <c r="MOK1701" s="47"/>
      <c r="MOL1701" s="47"/>
      <c r="MOM1701" s="47"/>
      <c r="MON1701" s="47"/>
      <c r="MOO1701" s="47"/>
      <c r="MOP1701" s="47"/>
      <c r="MOQ1701" s="47"/>
      <c r="MOR1701" s="47"/>
      <c r="MOS1701" s="47"/>
      <c r="MOT1701" s="47"/>
      <c r="MOU1701" s="47"/>
      <c r="MOV1701" s="47"/>
      <c r="MOW1701" s="47"/>
      <c r="MOX1701" s="47"/>
      <c r="MOY1701" s="47"/>
      <c r="MOZ1701" s="47"/>
      <c r="MPA1701" s="47"/>
      <c r="MPB1701" s="47"/>
      <c r="MPC1701" s="47"/>
      <c r="MPD1701" s="47"/>
      <c r="MPE1701" s="47"/>
      <c r="MPF1701" s="47"/>
      <c r="MPG1701" s="47"/>
      <c r="MPH1701" s="47"/>
      <c r="MPI1701" s="47"/>
      <c r="MPJ1701" s="47"/>
      <c r="MPK1701" s="47"/>
      <c r="MPL1701" s="47"/>
      <c r="MPM1701" s="47"/>
      <c r="MPN1701" s="47"/>
      <c r="MPO1701" s="47"/>
      <c r="MPP1701" s="47"/>
      <c r="MPQ1701" s="47"/>
      <c r="MPR1701" s="47"/>
      <c r="MPS1701" s="47"/>
      <c r="MPT1701" s="47"/>
      <c r="MPU1701" s="47"/>
      <c r="MPV1701" s="47"/>
      <c r="MPW1701" s="47"/>
      <c r="MPX1701" s="47"/>
      <c r="MPY1701" s="47"/>
      <c r="MPZ1701" s="47"/>
      <c r="MQA1701" s="47"/>
      <c r="MQB1701" s="47"/>
      <c r="MQC1701" s="47"/>
      <c r="MQD1701" s="47"/>
      <c r="MQE1701" s="47"/>
      <c r="MQF1701" s="47"/>
      <c r="MQG1701" s="47"/>
      <c r="MQH1701" s="47"/>
      <c r="MQI1701" s="47"/>
      <c r="MQJ1701" s="47"/>
      <c r="MQK1701" s="47"/>
      <c r="MQL1701" s="47"/>
      <c r="MQM1701" s="47"/>
      <c r="MQN1701" s="47"/>
      <c r="MQO1701" s="47"/>
      <c r="MQP1701" s="47"/>
      <c r="MQQ1701" s="47"/>
      <c r="MQR1701" s="47"/>
      <c r="MQS1701" s="47"/>
      <c r="MQT1701" s="47"/>
      <c r="MQU1701" s="47"/>
      <c r="MQV1701" s="47"/>
      <c r="MQW1701" s="47"/>
      <c r="MQX1701" s="47"/>
      <c r="MQY1701" s="47"/>
      <c r="MQZ1701" s="47"/>
      <c r="MRA1701" s="47"/>
      <c r="MRB1701" s="47"/>
      <c r="MRC1701" s="47"/>
      <c r="MRD1701" s="47"/>
      <c r="MRE1701" s="47"/>
      <c r="MRF1701" s="47"/>
      <c r="MRG1701" s="47"/>
      <c r="MRH1701" s="47"/>
      <c r="MRI1701" s="47"/>
      <c r="MRJ1701" s="47"/>
      <c r="MRK1701" s="47"/>
      <c r="MRL1701" s="47"/>
      <c r="MRM1701" s="47"/>
      <c r="MRN1701" s="47"/>
      <c r="MRO1701" s="47"/>
      <c r="MRP1701" s="47"/>
      <c r="MRQ1701" s="47"/>
      <c r="MRR1701" s="47"/>
      <c r="MRS1701" s="47"/>
      <c r="MRT1701" s="47"/>
      <c r="MRU1701" s="47"/>
      <c r="MRV1701" s="47"/>
      <c r="MRW1701" s="47"/>
      <c r="MRX1701" s="47"/>
      <c r="MRY1701" s="47"/>
      <c r="MRZ1701" s="47"/>
      <c r="MSA1701" s="47"/>
      <c r="MSB1701" s="47"/>
      <c r="MSC1701" s="47"/>
      <c r="MSD1701" s="47"/>
      <c r="MSE1701" s="47"/>
      <c r="MSF1701" s="47"/>
      <c r="MSG1701" s="47"/>
      <c r="MSH1701" s="47"/>
      <c r="MSI1701" s="47"/>
      <c r="MSJ1701" s="47"/>
      <c r="MSK1701" s="47"/>
      <c r="MSL1701" s="47"/>
      <c r="MSM1701" s="47"/>
      <c r="MSN1701" s="47"/>
      <c r="MSO1701" s="47"/>
      <c r="MSP1701" s="47"/>
      <c r="MSQ1701" s="47"/>
      <c r="MSR1701" s="47"/>
      <c r="MSS1701" s="47"/>
      <c r="MST1701" s="47"/>
      <c r="MSU1701" s="47"/>
      <c r="MSV1701" s="47"/>
      <c r="MSW1701" s="47"/>
      <c r="MSX1701" s="47"/>
      <c r="MSY1701" s="47"/>
      <c r="MSZ1701" s="47"/>
      <c r="MTA1701" s="47"/>
      <c r="MTB1701" s="47"/>
      <c r="MTC1701" s="47"/>
      <c r="MTD1701" s="47"/>
      <c r="MTE1701" s="47"/>
      <c r="MTF1701" s="47"/>
      <c r="MTG1701" s="47"/>
      <c r="MTH1701" s="47"/>
      <c r="MTI1701" s="47"/>
      <c r="MTJ1701" s="47"/>
      <c r="MTK1701" s="47"/>
      <c r="MTL1701" s="47"/>
      <c r="MTM1701" s="47"/>
      <c r="MTN1701" s="47"/>
      <c r="MTO1701" s="47"/>
      <c r="MTP1701" s="47"/>
      <c r="MTQ1701" s="47"/>
      <c r="MTR1701" s="47"/>
      <c r="MTS1701" s="47"/>
      <c r="MTT1701" s="47"/>
      <c r="MTU1701" s="47"/>
      <c r="MTV1701" s="47"/>
      <c r="MTW1701" s="47"/>
      <c r="MTX1701" s="47"/>
      <c r="MTY1701" s="47"/>
      <c r="MTZ1701" s="47"/>
      <c r="MUA1701" s="47"/>
      <c r="MUB1701" s="47"/>
      <c r="MUC1701" s="47"/>
      <c r="MUD1701" s="47"/>
      <c r="MUE1701" s="47"/>
      <c r="MUF1701" s="47"/>
      <c r="MUG1701" s="47"/>
      <c r="MUH1701" s="47"/>
      <c r="MUI1701" s="47"/>
      <c r="MUJ1701" s="47"/>
      <c r="MUK1701" s="47"/>
      <c r="MUL1701" s="47"/>
      <c r="MUM1701" s="47"/>
      <c r="MUN1701" s="47"/>
      <c r="MUO1701" s="47"/>
      <c r="MUP1701" s="47"/>
      <c r="MUQ1701" s="47"/>
      <c r="MUR1701" s="47"/>
      <c r="MUS1701" s="47"/>
      <c r="MUT1701" s="47"/>
      <c r="MUU1701" s="47"/>
      <c r="MUV1701" s="47"/>
      <c r="MUW1701" s="47"/>
      <c r="MUX1701" s="47"/>
      <c r="MUY1701" s="47"/>
      <c r="MUZ1701" s="47"/>
      <c r="MVA1701" s="47"/>
      <c r="MVB1701" s="47"/>
      <c r="MVC1701" s="47"/>
      <c r="MVD1701" s="47"/>
      <c r="MVE1701" s="47"/>
      <c r="MVF1701" s="47"/>
      <c r="MVG1701" s="47"/>
      <c r="MVH1701" s="47"/>
      <c r="MVI1701" s="47"/>
      <c r="MVJ1701" s="47"/>
      <c r="MVK1701" s="47"/>
      <c r="MVL1701" s="47"/>
      <c r="MVM1701" s="47"/>
      <c r="MVN1701" s="47"/>
      <c r="MVO1701" s="47"/>
      <c r="MVP1701" s="47"/>
      <c r="MVQ1701" s="47"/>
      <c r="MVR1701" s="47"/>
      <c r="MVS1701" s="47"/>
      <c r="MVT1701" s="47"/>
      <c r="MVU1701" s="47"/>
      <c r="MVV1701" s="47"/>
      <c r="MVW1701" s="47"/>
      <c r="MVX1701" s="47"/>
      <c r="MVY1701" s="47"/>
      <c r="MVZ1701" s="47"/>
      <c r="MWA1701" s="47"/>
      <c r="MWB1701" s="47"/>
      <c r="MWC1701" s="47"/>
      <c r="MWD1701" s="47"/>
      <c r="MWE1701" s="47"/>
      <c r="MWF1701" s="47"/>
      <c r="MWG1701" s="47"/>
      <c r="MWH1701" s="47"/>
      <c r="MWI1701" s="47"/>
      <c r="MWJ1701" s="47"/>
      <c r="MWK1701" s="47"/>
      <c r="MWL1701" s="47"/>
      <c r="MWM1701" s="47"/>
      <c r="MWN1701" s="47"/>
      <c r="MWO1701" s="47"/>
      <c r="MWP1701" s="47"/>
      <c r="MWQ1701" s="47"/>
      <c r="MWR1701" s="47"/>
      <c r="MWS1701" s="47"/>
      <c r="MWT1701" s="47"/>
      <c r="MWU1701" s="47"/>
      <c r="MWV1701" s="47"/>
      <c r="MWW1701" s="47"/>
      <c r="MWX1701" s="47"/>
      <c r="MWY1701" s="47"/>
      <c r="MWZ1701" s="47"/>
      <c r="MXA1701" s="47"/>
      <c r="MXB1701" s="47"/>
      <c r="MXC1701" s="47"/>
      <c r="MXD1701" s="47"/>
      <c r="MXE1701" s="47"/>
      <c r="MXF1701" s="47"/>
      <c r="MXG1701" s="47"/>
      <c r="MXH1701" s="47"/>
      <c r="MXI1701" s="47"/>
      <c r="MXJ1701" s="47"/>
      <c r="MXK1701" s="47"/>
      <c r="MXL1701" s="47"/>
      <c r="MXM1701" s="47"/>
      <c r="MXN1701" s="47"/>
      <c r="MXO1701" s="47"/>
      <c r="MXP1701" s="47"/>
      <c r="MXQ1701" s="47"/>
      <c r="MXR1701" s="47"/>
      <c r="MXS1701" s="47"/>
      <c r="MXT1701" s="47"/>
      <c r="MXU1701" s="47"/>
      <c r="MXV1701" s="47"/>
      <c r="MXW1701" s="47"/>
      <c r="MXX1701" s="47"/>
      <c r="MXY1701" s="47"/>
      <c r="MXZ1701" s="47"/>
      <c r="MYA1701" s="47"/>
      <c r="MYB1701" s="47"/>
      <c r="MYC1701" s="47"/>
      <c r="MYD1701" s="47"/>
      <c r="MYE1701" s="47"/>
      <c r="MYF1701" s="47"/>
      <c r="MYG1701" s="47"/>
      <c r="MYH1701" s="47"/>
      <c r="MYI1701" s="47"/>
      <c r="MYJ1701" s="47"/>
      <c r="MYK1701" s="47"/>
      <c r="MYL1701" s="47"/>
      <c r="MYM1701" s="47"/>
      <c r="MYN1701" s="47"/>
      <c r="MYO1701" s="47"/>
      <c r="MYP1701" s="47"/>
      <c r="MYQ1701" s="47"/>
      <c r="MYR1701" s="47"/>
      <c r="MYS1701" s="47"/>
      <c r="MYT1701" s="47"/>
      <c r="MYU1701" s="47"/>
      <c r="MYV1701" s="47"/>
      <c r="MYW1701" s="47"/>
      <c r="MYX1701" s="47"/>
      <c r="MYY1701" s="47"/>
      <c r="MYZ1701" s="47"/>
      <c r="MZA1701" s="47"/>
      <c r="MZB1701" s="47"/>
      <c r="MZC1701" s="47"/>
      <c r="MZD1701" s="47"/>
      <c r="MZE1701" s="47"/>
      <c r="MZF1701" s="47"/>
      <c r="MZG1701" s="47"/>
      <c r="MZH1701" s="47"/>
      <c r="MZI1701" s="47"/>
      <c r="MZJ1701" s="47"/>
      <c r="MZK1701" s="47"/>
      <c r="MZL1701" s="47"/>
      <c r="MZM1701" s="47"/>
      <c r="MZN1701" s="47"/>
      <c r="MZO1701" s="47"/>
      <c r="MZP1701" s="47"/>
      <c r="MZQ1701" s="47"/>
      <c r="MZR1701" s="47"/>
      <c r="MZS1701" s="47"/>
      <c r="MZT1701" s="47"/>
      <c r="MZU1701" s="47"/>
      <c r="MZV1701" s="47"/>
      <c r="MZW1701" s="47"/>
      <c r="MZX1701" s="47"/>
      <c r="MZY1701" s="47"/>
      <c r="MZZ1701" s="47"/>
      <c r="NAA1701" s="47"/>
      <c r="NAB1701" s="47"/>
      <c r="NAC1701" s="47"/>
      <c r="NAD1701" s="47"/>
      <c r="NAE1701" s="47"/>
      <c r="NAF1701" s="47"/>
      <c r="NAG1701" s="47"/>
      <c r="NAH1701" s="47"/>
      <c r="NAI1701" s="47"/>
      <c r="NAJ1701" s="47"/>
      <c r="NAK1701" s="47"/>
      <c r="NAL1701" s="47"/>
      <c r="NAM1701" s="47"/>
      <c r="NAN1701" s="47"/>
      <c r="NAO1701" s="47"/>
      <c r="NAP1701" s="47"/>
      <c r="NAQ1701" s="47"/>
      <c r="NAR1701" s="47"/>
      <c r="NAS1701" s="47"/>
      <c r="NAT1701" s="47"/>
      <c r="NAU1701" s="47"/>
      <c r="NAV1701" s="47"/>
      <c r="NAW1701" s="47"/>
      <c r="NAX1701" s="47"/>
      <c r="NAY1701" s="47"/>
      <c r="NAZ1701" s="47"/>
      <c r="NBA1701" s="47"/>
      <c r="NBB1701" s="47"/>
      <c r="NBC1701" s="47"/>
      <c r="NBD1701" s="47"/>
      <c r="NBE1701" s="47"/>
      <c r="NBF1701" s="47"/>
      <c r="NBG1701" s="47"/>
      <c r="NBH1701" s="47"/>
      <c r="NBI1701" s="47"/>
      <c r="NBJ1701" s="47"/>
      <c r="NBK1701" s="47"/>
      <c r="NBL1701" s="47"/>
      <c r="NBM1701" s="47"/>
      <c r="NBN1701" s="47"/>
      <c r="NBO1701" s="47"/>
      <c r="NBP1701" s="47"/>
      <c r="NBQ1701" s="47"/>
      <c r="NBR1701" s="47"/>
      <c r="NBS1701" s="47"/>
      <c r="NBT1701" s="47"/>
      <c r="NBU1701" s="47"/>
      <c r="NBV1701" s="47"/>
      <c r="NBW1701" s="47"/>
      <c r="NBX1701" s="47"/>
      <c r="NBY1701" s="47"/>
      <c r="NBZ1701" s="47"/>
      <c r="NCA1701" s="47"/>
      <c r="NCB1701" s="47"/>
      <c r="NCC1701" s="47"/>
      <c r="NCD1701" s="47"/>
      <c r="NCE1701" s="47"/>
      <c r="NCF1701" s="47"/>
      <c r="NCG1701" s="47"/>
      <c r="NCH1701" s="47"/>
      <c r="NCI1701" s="47"/>
      <c r="NCJ1701" s="47"/>
      <c r="NCK1701" s="47"/>
      <c r="NCL1701" s="47"/>
      <c r="NCM1701" s="47"/>
      <c r="NCN1701" s="47"/>
      <c r="NCO1701" s="47"/>
      <c r="NCP1701" s="47"/>
      <c r="NCQ1701" s="47"/>
      <c r="NCR1701" s="47"/>
      <c r="NCS1701" s="47"/>
      <c r="NCT1701" s="47"/>
      <c r="NCU1701" s="47"/>
      <c r="NCV1701" s="47"/>
      <c r="NCW1701" s="47"/>
      <c r="NCX1701" s="47"/>
      <c r="NCY1701" s="47"/>
      <c r="NCZ1701" s="47"/>
      <c r="NDA1701" s="47"/>
      <c r="NDB1701" s="47"/>
      <c r="NDC1701" s="47"/>
      <c r="NDD1701" s="47"/>
      <c r="NDE1701" s="47"/>
      <c r="NDF1701" s="47"/>
      <c r="NDG1701" s="47"/>
      <c r="NDH1701" s="47"/>
      <c r="NDI1701" s="47"/>
      <c r="NDJ1701" s="47"/>
      <c r="NDK1701" s="47"/>
      <c r="NDL1701" s="47"/>
      <c r="NDM1701" s="47"/>
      <c r="NDN1701" s="47"/>
      <c r="NDO1701" s="47"/>
      <c r="NDP1701" s="47"/>
      <c r="NDQ1701" s="47"/>
      <c r="NDR1701" s="47"/>
      <c r="NDS1701" s="47"/>
      <c r="NDT1701" s="47"/>
      <c r="NDU1701" s="47"/>
      <c r="NDV1701" s="47"/>
      <c r="NDW1701" s="47"/>
      <c r="NDX1701" s="47"/>
      <c r="NDY1701" s="47"/>
      <c r="NDZ1701" s="47"/>
      <c r="NEA1701" s="47"/>
      <c r="NEB1701" s="47"/>
      <c r="NEC1701" s="47"/>
      <c r="NED1701" s="47"/>
      <c r="NEE1701" s="47"/>
      <c r="NEF1701" s="47"/>
      <c r="NEG1701" s="47"/>
      <c r="NEH1701" s="47"/>
      <c r="NEI1701" s="47"/>
      <c r="NEJ1701" s="47"/>
      <c r="NEK1701" s="47"/>
      <c r="NEL1701" s="47"/>
      <c r="NEM1701" s="47"/>
      <c r="NEN1701" s="47"/>
      <c r="NEO1701" s="47"/>
      <c r="NEP1701" s="47"/>
      <c r="NEQ1701" s="47"/>
      <c r="NER1701" s="47"/>
      <c r="NES1701" s="47"/>
      <c r="NET1701" s="47"/>
      <c r="NEU1701" s="47"/>
      <c r="NEV1701" s="47"/>
      <c r="NEW1701" s="47"/>
      <c r="NEX1701" s="47"/>
      <c r="NEY1701" s="47"/>
      <c r="NEZ1701" s="47"/>
      <c r="NFA1701" s="47"/>
      <c r="NFB1701" s="47"/>
      <c r="NFC1701" s="47"/>
      <c r="NFD1701" s="47"/>
      <c r="NFE1701" s="47"/>
      <c r="NFF1701" s="47"/>
      <c r="NFG1701" s="47"/>
      <c r="NFH1701" s="47"/>
      <c r="NFI1701" s="47"/>
      <c r="NFJ1701" s="47"/>
      <c r="NFK1701" s="47"/>
      <c r="NFL1701" s="47"/>
      <c r="NFM1701" s="47"/>
      <c r="NFN1701" s="47"/>
      <c r="NFO1701" s="47"/>
      <c r="NFP1701" s="47"/>
      <c r="NFQ1701" s="47"/>
      <c r="NFR1701" s="47"/>
      <c r="NFS1701" s="47"/>
      <c r="NFT1701" s="47"/>
      <c r="NFU1701" s="47"/>
      <c r="NFV1701" s="47"/>
      <c r="NFW1701" s="47"/>
      <c r="NFX1701" s="47"/>
      <c r="NFY1701" s="47"/>
      <c r="NFZ1701" s="47"/>
      <c r="NGA1701" s="47"/>
      <c r="NGB1701" s="47"/>
      <c r="NGC1701" s="47"/>
      <c r="NGD1701" s="47"/>
      <c r="NGE1701" s="47"/>
      <c r="NGF1701" s="47"/>
      <c r="NGG1701" s="47"/>
      <c r="NGH1701" s="47"/>
      <c r="NGI1701" s="47"/>
      <c r="NGJ1701" s="47"/>
      <c r="NGK1701" s="47"/>
      <c r="NGL1701" s="47"/>
      <c r="NGM1701" s="47"/>
      <c r="NGN1701" s="47"/>
      <c r="NGO1701" s="47"/>
      <c r="NGP1701" s="47"/>
      <c r="NGQ1701" s="47"/>
      <c r="NGR1701" s="47"/>
      <c r="NGS1701" s="47"/>
      <c r="NGT1701" s="47"/>
      <c r="NGU1701" s="47"/>
      <c r="NGV1701" s="47"/>
      <c r="NGW1701" s="47"/>
      <c r="NGX1701" s="47"/>
      <c r="NGY1701" s="47"/>
      <c r="NGZ1701" s="47"/>
      <c r="NHA1701" s="47"/>
      <c r="NHB1701" s="47"/>
      <c r="NHC1701" s="47"/>
      <c r="NHD1701" s="47"/>
      <c r="NHE1701" s="47"/>
      <c r="NHF1701" s="47"/>
      <c r="NHG1701" s="47"/>
      <c r="NHH1701" s="47"/>
      <c r="NHI1701" s="47"/>
      <c r="NHJ1701" s="47"/>
      <c r="NHK1701" s="47"/>
      <c r="NHL1701" s="47"/>
      <c r="NHM1701" s="47"/>
      <c r="NHN1701" s="47"/>
      <c r="NHO1701" s="47"/>
      <c r="NHP1701" s="47"/>
      <c r="NHQ1701" s="47"/>
      <c r="NHR1701" s="47"/>
      <c r="NHS1701" s="47"/>
      <c r="NHT1701" s="47"/>
      <c r="NHU1701" s="47"/>
      <c r="NHV1701" s="47"/>
      <c r="NHW1701" s="47"/>
      <c r="NHX1701" s="47"/>
      <c r="NHY1701" s="47"/>
      <c r="NHZ1701" s="47"/>
      <c r="NIA1701" s="47"/>
      <c r="NIB1701" s="47"/>
      <c r="NIC1701" s="47"/>
      <c r="NID1701" s="47"/>
      <c r="NIE1701" s="47"/>
      <c r="NIF1701" s="47"/>
      <c r="NIG1701" s="47"/>
      <c r="NIH1701" s="47"/>
      <c r="NII1701" s="47"/>
      <c r="NIJ1701" s="47"/>
      <c r="NIK1701" s="47"/>
      <c r="NIL1701" s="47"/>
      <c r="NIM1701" s="47"/>
      <c r="NIN1701" s="47"/>
      <c r="NIO1701" s="47"/>
      <c r="NIP1701" s="47"/>
      <c r="NIQ1701" s="47"/>
      <c r="NIR1701" s="47"/>
      <c r="NIS1701" s="47"/>
      <c r="NIT1701" s="47"/>
      <c r="NIU1701" s="47"/>
      <c r="NIV1701" s="47"/>
      <c r="NIW1701" s="47"/>
      <c r="NIX1701" s="47"/>
      <c r="NIY1701" s="47"/>
      <c r="NIZ1701" s="47"/>
      <c r="NJA1701" s="47"/>
      <c r="NJB1701" s="47"/>
      <c r="NJC1701" s="47"/>
      <c r="NJD1701" s="47"/>
      <c r="NJE1701" s="47"/>
      <c r="NJF1701" s="47"/>
      <c r="NJG1701" s="47"/>
      <c r="NJH1701" s="47"/>
      <c r="NJI1701" s="47"/>
      <c r="NJJ1701" s="47"/>
      <c r="NJK1701" s="47"/>
      <c r="NJL1701" s="47"/>
      <c r="NJM1701" s="47"/>
      <c r="NJN1701" s="47"/>
      <c r="NJO1701" s="47"/>
      <c r="NJP1701" s="47"/>
      <c r="NJQ1701" s="47"/>
      <c r="NJR1701" s="47"/>
      <c r="NJS1701" s="47"/>
      <c r="NJT1701" s="47"/>
      <c r="NJU1701" s="47"/>
      <c r="NJV1701" s="47"/>
      <c r="NJW1701" s="47"/>
      <c r="NJX1701" s="47"/>
      <c r="NJY1701" s="47"/>
      <c r="NJZ1701" s="47"/>
      <c r="NKA1701" s="47"/>
      <c r="NKB1701" s="47"/>
      <c r="NKC1701" s="47"/>
      <c r="NKD1701" s="47"/>
      <c r="NKE1701" s="47"/>
      <c r="NKF1701" s="47"/>
      <c r="NKG1701" s="47"/>
      <c r="NKH1701" s="47"/>
      <c r="NKI1701" s="47"/>
      <c r="NKJ1701" s="47"/>
      <c r="NKK1701" s="47"/>
      <c r="NKL1701" s="47"/>
      <c r="NKM1701" s="47"/>
      <c r="NKN1701" s="47"/>
      <c r="NKO1701" s="47"/>
      <c r="NKP1701" s="47"/>
      <c r="NKQ1701" s="47"/>
      <c r="NKR1701" s="47"/>
      <c r="NKS1701" s="47"/>
      <c r="NKT1701" s="47"/>
      <c r="NKU1701" s="47"/>
      <c r="NKV1701" s="47"/>
      <c r="NKW1701" s="47"/>
      <c r="NKX1701" s="47"/>
      <c r="NKY1701" s="47"/>
      <c r="NKZ1701" s="47"/>
      <c r="NLA1701" s="47"/>
      <c r="NLB1701" s="47"/>
      <c r="NLC1701" s="47"/>
      <c r="NLD1701" s="47"/>
      <c r="NLE1701" s="47"/>
      <c r="NLF1701" s="47"/>
      <c r="NLG1701" s="47"/>
      <c r="NLH1701" s="47"/>
      <c r="NLI1701" s="47"/>
      <c r="NLJ1701" s="47"/>
      <c r="NLK1701" s="47"/>
      <c r="NLL1701" s="47"/>
      <c r="NLM1701" s="47"/>
      <c r="NLN1701" s="47"/>
      <c r="NLO1701" s="47"/>
      <c r="NLP1701" s="47"/>
      <c r="NLQ1701" s="47"/>
      <c r="NLR1701" s="47"/>
      <c r="NLS1701" s="47"/>
      <c r="NLT1701" s="47"/>
      <c r="NLU1701" s="47"/>
      <c r="NLV1701" s="47"/>
      <c r="NLW1701" s="47"/>
      <c r="NLX1701" s="47"/>
      <c r="NLY1701" s="47"/>
      <c r="NLZ1701" s="47"/>
      <c r="NMA1701" s="47"/>
      <c r="NMB1701" s="47"/>
      <c r="NMC1701" s="47"/>
      <c r="NMD1701" s="47"/>
      <c r="NME1701" s="47"/>
      <c r="NMF1701" s="47"/>
      <c r="NMG1701" s="47"/>
      <c r="NMH1701" s="47"/>
      <c r="NMI1701" s="47"/>
      <c r="NMJ1701" s="47"/>
      <c r="NMK1701" s="47"/>
      <c r="NML1701" s="47"/>
      <c r="NMM1701" s="47"/>
      <c r="NMN1701" s="47"/>
      <c r="NMO1701" s="47"/>
      <c r="NMP1701" s="47"/>
      <c r="NMQ1701" s="47"/>
      <c r="NMR1701" s="47"/>
      <c r="NMS1701" s="47"/>
      <c r="NMT1701" s="47"/>
      <c r="NMU1701" s="47"/>
      <c r="NMV1701" s="47"/>
      <c r="NMW1701" s="47"/>
      <c r="NMX1701" s="47"/>
      <c r="NMY1701" s="47"/>
      <c r="NMZ1701" s="47"/>
      <c r="NNA1701" s="47"/>
      <c r="NNB1701" s="47"/>
      <c r="NNC1701" s="47"/>
      <c r="NND1701" s="47"/>
      <c r="NNE1701" s="47"/>
      <c r="NNF1701" s="47"/>
      <c r="NNG1701" s="47"/>
      <c r="NNH1701" s="47"/>
      <c r="NNI1701" s="47"/>
      <c r="NNJ1701" s="47"/>
      <c r="NNK1701" s="47"/>
      <c r="NNL1701" s="47"/>
      <c r="NNM1701" s="47"/>
      <c r="NNN1701" s="47"/>
      <c r="NNO1701" s="47"/>
      <c r="NNP1701" s="47"/>
      <c r="NNQ1701" s="47"/>
      <c r="NNR1701" s="47"/>
      <c r="NNS1701" s="47"/>
      <c r="NNT1701" s="47"/>
      <c r="NNU1701" s="47"/>
      <c r="NNV1701" s="47"/>
      <c r="NNW1701" s="47"/>
      <c r="NNX1701" s="47"/>
      <c r="NNY1701" s="47"/>
      <c r="NNZ1701" s="47"/>
      <c r="NOA1701" s="47"/>
      <c r="NOB1701" s="47"/>
      <c r="NOC1701" s="47"/>
      <c r="NOD1701" s="47"/>
      <c r="NOE1701" s="47"/>
      <c r="NOF1701" s="47"/>
      <c r="NOG1701" s="47"/>
      <c r="NOH1701" s="47"/>
      <c r="NOI1701" s="47"/>
      <c r="NOJ1701" s="47"/>
      <c r="NOK1701" s="47"/>
      <c r="NOL1701" s="47"/>
      <c r="NOM1701" s="47"/>
      <c r="NON1701" s="47"/>
      <c r="NOO1701" s="47"/>
      <c r="NOP1701" s="47"/>
      <c r="NOQ1701" s="47"/>
      <c r="NOR1701" s="47"/>
      <c r="NOS1701" s="47"/>
      <c r="NOT1701" s="47"/>
      <c r="NOU1701" s="47"/>
      <c r="NOV1701" s="47"/>
      <c r="NOW1701" s="47"/>
      <c r="NOX1701" s="47"/>
      <c r="NOY1701" s="47"/>
      <c r="NOZ1701" s="47"/>
      <c r="NPA1701" s="47"/>
      <c r="NPB1701" s="47"/>
      <c r="NPC1701" s="47"/>
      <c r="NPD1701" s="47"/>
      <c r="NPE1701" s="47"/>
      <c r="NPF1701" s="47"/>
      <c r="NPG1701" s="47"/>
      <c r="NPH1701" s="47"/>
      <c r="NPI1701" s="47"/>
      <c r="NPJ1701" s="47"/>
      <c r="NPK1701" s="47"/>
      <c r="NPL1701" s="47"/>
      <c r="NPM1701" s="47"/>
      <c r="NPN1701" s="47"/>
      <c r="NPO1701" s="47"/>
      <c r="NPP1701" s="47"/>
      <c r="NPQ1701" s="47"/>
      <c r="NPR1701" s="47"/>
      <c r="NPS1701" s="47"/>
      <c r="NPT1701" s="47"/>
      <c r="NPU1701" s="47"/>
      <c r="NPV1701" s="47"/>
      <c r="NPW1701" s="47"/>
      <c r="NPX1701" s="47"/>
      <c r="NPY1701" s="47"/>
      <c r="NPZ1701" s="47"/>
      <c r="NQA1701" s="47"/>
      <c r="NQB1701" s="47"/>
      <c r="NQC1701" s="47"/>
      <c r="NQD1701" s="47"/>
      <c r="NQE1701" s="47"/>
      <c r="NQF1701" s="47"/>
      <c r="NQG1701" s="47"/>
      <c r="NQH1701" s="47"/>
      <c r="NQI1701" s="47"/>
      <c r="NQJ1701" s="47"/>
      <c r="NQK1701" s="47"/>
      <c r="NQL1701" s="47"/>
      <c r="NQM1701" s="47"/>
      <c r="NQN1701" s="47"/>
      <c r="NQO1701" s="47"/>
      <c r="NQP1701" s="47"/>
      <c r="NQQ1701" s="47"/>
      <c r="NQR1701" s="47"/>
      <c r="NQS1701" s="47"/>
      <c r="NQT1701" s="47"/>
      <c r="NQU1701" s="47"/>
      <c r="NQV1701" s="47"/>
      <c r="NQW1701" s="47"/>
      <c r="NQX1701" s="47"/>
      <c r="NQY1701" s="47"/>
      <c r="NQZ1701" s="47"/>
      <c r="NRA1701" s="47"/>
      <c r="NRB1701" s="47"/>
      <c r="NRC1701" s="47"/>
      <c r="NRD1701" s="47"/>
      <c r="NRE1701" s="47"/>
      <c r="NRF1701" s="47"/>
      <c r="NRG1701" s="47"/>
      <c r="NRH1701" s="47"/>
      <c r="NRI1701" s="47"/>
      <c r="NRJ1701" s="47"/>
      <c r="NRK1701" s="47"/>
      <c r="NRL1701" s="47"/>
      <c r="NRM1701" s="47"/>
      <c r="NRN1701" s="47"/>
      <c r="NRO1701" s="47"/>
      <c r="NRP1701" s="47"/>
      <c r="NRQ1701" s="47"/>
      <c r="NRR1701" s="47"/>
      <c r="NRS1701" s="47"/>
      <c r="NRT1701" s="47"/>
      <c r="NRU1701" s="47"/>
      <c r="NRV1701" s="47"/>
      <c r="NRW1701" s="47"/>
      <c r="NRX1701" s="47"/>
      <c r="NRY1701" s="47"/>
      <c r="NRZ1701" s="47"/>
      <c r="NSA1701" s="47"/>
      <c r="NSB1701" s="47"/>
      <c r="NSC1701" s="47"/>
      <c r="NSD1701" s="47"/>
      <c r="NSE1701" s="47"/>
      <c r="NSF1701" s="47"/>
      <c r="NSG1701" s="47"/>
      <c r="NSH1701" s="47"/>
      <c r="NSI1701" s="47"/>
      <c r="NSJ1701" s="47"/>
      <c r="NSK1701" s="47"/>
      <c r="NSL1701" s="47"/>
      <c r="NSM1701" s="47"/>
      <c r="NSN1701" s="47"/>
      <c r="NSO1701" s="47"/>
      <c r="NSP1701" s="47"/>
      <c r="NSQ1701" s="47"/>
      <c r="NSR1701" s="47"/>
      <c r="NSS1701" s="47"/>
      <c r="NST1701" s="47"/>
      <c r="NSU1701" s="47"/>
      <c r="NSV1701" s="47"/>
      <c r="NSW1701" s="47"/>
      <c r="NSX1701" s="47"/>
      <c r="NSY1701" s="47"/>
      <c r="NSZ1701" s="47"/>
      <c r="NTA1701" s="47"/>
      <c r="NTB1701" s="47"/>
      <c r="NTC1701" s="47"/>
      <c r="NTD1701" s="47"/>
      <c r="NTE1701" s="47"/>
      <c r="NTF1701" s="47"/>
      <c r="NTG1701" s="47"/>
      <c r="NTH1701" s="47"/>
      <c r="NTI1701" s="47"/>
      <c r="NTJ1701" s="47"/>
      <c r="NTK1701" s="47"/>
      <c r="NTL1701" s="47"/>
      <c r="NTM1701" s="47"/>
      <c r="NTN1701" s="47"/>
      <c r="NTO1701" s="47"/>
      <c r="NTP1701" s="47"/>
      <c r="NTQ1701" s="47"/>
      <c r="NTR1701" s="47"/>
      <c r="NTS1701" s="47"/>
      <c r="NTT1701" s="47"/>
      <c r="NTU1701" s="47"/>
      <c r="NTV1701" s="47"/>
      <c r="NTW1701" s="47"/>
      <c r="NTX1701" s="47"/>
      <c r="NTY1701" s="47"/>
      <c r="NTZ1701" s="47"/>
      <c r="NUA1701" s="47"/>
      <c r="NUB1701" s="47"/>
      <c r="NUC1701" s="47"/>
      <c r="NUD1701" s="47"/>
      <c r="NUE1701" s="47"/>
      <c r="NUF1701" s="47"/>
      <c r="NUG1701" s="47"/>
      <c r="NUH1701" s="47"/>
      <c r="NUI1701" s="47"/>
      <c r="NUJ1701" s="47"/>
      <c r="NUK1701" s="47"/>
      <c r="NUL1701" s="47"/>
      <c r="NUM1701" s="47"/>
      <c r="NUN1701" s="47"/>
      <c r="NUO1701" s="47"/>
      <c r="NUP1701" s="47"/>
      <c r="NUQ1701" s="47"/>
      <c r="NUR1701" s="47"/>
      <c r="NUS1701" s="47"/>
      <c r="NUT1701" s="47"/>
      <c r="NUU1701" s="47"/>
      <c r="NUV1701" s="47"/>
      <c r="NUW1701" s="47"/>
      <c r="NUX1701" s="47"/>
      <c r="NUY1701" s="47"/>
      <c r="NUZ1701" s="47"/>
      <c r="NVA1701" s="47"/>
      <c r="NVB1701" s="47"/>
      <c r="NVC1701" s="47"/>
      <c r="NVD1701" s="47"/>
      <c r="NVE1701" s="47"/>
      <c r="NVF1701" s="47"/>
      <c r="NVG1701" s="47"/>
      <c r="NVH1701" s="47"/>
      <c r="NVI1701" s="47"/>
      <c r="NVJ1701" s="47"/>
      <c r="NVK1701" s="47"/>
      <c r="NVL1701" s="47"/>
      <c r="NVM1701" s="47"/>
      <c r="NVN1701" s="47"/>
      <c r="NVO1701" s="47"/>
      <c r="NVP1701" s="47"/>
      <c r="NVQ1701" s="47"/>
      <c r="NVR1701" s="47"/>
      <c r="NVS1701" s="47"/>
      <c r="NVT1701" s="47"/>
      <c r="NVU1701" s="47"/>
      <c r="NVV1701" s="47"/>
      <c r="NVW1701" s="47"/>
      <c r="NVX1701" s="47"/>
      <c r="NVY1701" s="47"/>
      <c r="NVZ1701" s="47"/>
      <c r="NWA1701" s="47"/>
      <c r="NWB1701" s="47"/>
      <c r="NWC1701" s="47"/>
      <c r="NWD1701" s="47"/>
      <c r="NWE1701" s="47"/>
      <c r="NWF1701" s="47"/>
      <c r="NWG1701" s="47"/>
      <c r="NWH1701" s="47"/>
      <c r="NWI1701" s="47"/>
      <c r="NWJ1701" s="47"/>
      <c r="NWK1701" s="47"/>
      <c r="NWL1701" s="47"/>
      <c r="NWM1701" s="47"/>
      <c r="NWN1701" s="47"/>
      <c r="NWO1701" s="47"/>
      <c r="NWP1701" s="47"/>
      <c r="NWQ1701" s="47"/>
      <c r="NWR1701" s="47"/>
      <c r="NWS1701" s="47"/>
      <c r="NWT1701" s="47"/>
      <c r="NWU1701" s="47"/>
      <c r="NWV1701" s="47"/>
      <c r="NWW1701" s="47"/>
      <c r="NWX1701" s="47"/>
      <c r="NWY1701" s="47"/>
      <c r="NWZ1701" s="47"/>
      <c r="NXA1701" s="47"/>
      <c r="NXB1701" s="47"/>
      <c r="NXC1701" s="47"/>
      <c r="NXD1701" s="47"/>
      <c r="NXE1701" s="47"/>
      <c r="NXF1701" s="47"/>
      <c r="NXG1701" s="47"/>
      <c r="NXH1701" s="47"/>
      <c r="NXI1701" s="47"/>
      <c r="NXJ1701" s="47"/>
      <c r="NXK1701" s="47"/>
      <c r="NXL1701" s="47"/>
      <c r="NXM1701" s="47"/>
      <c r="NXN1701" s="47"/>
      <c r="NXO1701" s="47"/>
      <c r="NXP1701" s="47"/>
      <c r="NXQ1701" s="47"/>
      <c r="NXR1701" s="47"/>
      <c r="NXS1701" s="47"/>
      <c r="NXT1701" s="47"/>
      <c r="NXU1701" s="47"/>
      <c r="NXV1701" s="47"/>
      <c r="NXW1701" s="47"/>
      <c r="NXX1701" s="47"/>
      <c r="NXY1701" s="47"/>
      <c r="NXZ1701" s="47"/>
      <c r="NYA1701" s="47"/>
      <c r="NYB1701" s="47"/>
      <c r="NYC1701" s="47"/>
      <c r="NYD1701" s="47"/>
      <c r="NYE1701" s="47"/>
      <c r="NYF1701" s="47"/>
      <c r="NYG1701" s="47"/>
      <c r="NYH1701" s="47"/>
      <c r="NYI1701" s="47"/>
      <c r="NYJ1701" s="47"/>
      <c r="NYK1701" s="47"/>
      <c r="NYL1701" s="47"/>
      <c r="NYM1701" s="47"/>
      <c r="NYN1701" s="47"/>
      <c r="NYO1701" s="47"/>
      <c r="NYP1701" s="47"/>
      <c r="NYQ1701" s="47"/>
      <c r="NYR1701" s="47"/>
      <c r="NYS1701" s="47"/>
      <c r="NYT1701" s="47"/>
      <c r="NYU1701" s="47"/>
      <c r="NYV1701" s="47"/>
      <c r="NYW1701" s="47"/>
      <c r="NYX1701" s="47"/>
      <c r="NYY1701" s="47"/>
      <c r="NYZ1701" s="47"/>
      <c r="NZA1701" s="47"/>
      <c r="NZB1701" s="47"/>
      <c r="NZC1701" s="47"/>
      <c r="NZD1701" s="47"/>
      <c r="NZE1701" s="47"/>
      <c r="NZF1701" s="47"/>
      <c r="NZG1701" s="47"/>
      <c r="NZH1701" s="47"/>
      <c r="NZI1701" s="47"/>
      <c r="NZJ1701" s="47"/>
      <c r="NZK1701" s="47"/>
      <c r="NZL1701" s="47"/>
      <c r="NZM1701" s="47"/>
      <c r="NZN1701" s="47"/>
      <c r="NZO1701" s="47"/>
      <c r="NZP1701" s="47"/>
      <c r="NZQ1701" s="47"/>
      <c r="NZR1701" s="47"/>
      <c r="NZS1701" s="47"/>
      <c r="NZT1701" s="47"/>
      <c r="NZU1701" s="47"/>
      <c r="NZV1701" s="47"/>
      <c r="NZW1701" s="47"/>
      <c r="NZX1701" s="47"/>
      <c r="NZY1701" s="47"/>
      <c r="NZZ1701" s="47"/>
      <c r="OAA1701" s="47"/>
      <c r="OAB1701" s="47"/>
      <c r="OAC1701" s="47"/>
      <c r="OAD1701" s="47"/>
      <c r="OAE1701" s="47"/>
      <c r="OAF1701" s="47"/>
      <c r="OAG1701" s="47"/>
      <c r="OAH1701" s="47"/>
      <c r="OAI1701" s="47"/>
      <c r="OAJ1701" s="47"/>
      <c r="OAK1701" s="47"/>
      <c r="OAL1701" s="47"/>
      <c r="OAM1701" s="47"/>
      <c r="OAN1701" s="47"/>
      <c r="OAO1701" s="47"/>
      <c r="OAP1701" s="47"/>
      <c r="OAQ1701" s="47"/>
      <c r="OAR1701" s="47"/>
      <c r="OAS1701" s="47"/>
      <c r="OAT1701" s="47"/>
      <c r="OAU1701" s="47"/>
      <c r="OAV1701" s="47"/>
      <c r="OAW1701" s="47"/>
      <c r="OAX1701" s="47"/>
      <c r="OAY1701" s="47"/>
      <c r="OAZ1701" s="47"/>
      <c r="OBA1701" s="47"/>
      <c r="OBB1701" s="47"/>
      <c r="OBC1701" s="47"/>
      <c r="OBD1701" s="47"/>
      <c r="OBE1701" s="47"/>
      <c r="OBF1701" s="47"/>
      <c r="OBG1701" s="47"/>
      <c r="OBH1701" s="47"/>
      <c r="OBI1701" s="47"/>
      <c r="OBJ1701" s="47"/>
      <c r="OBK1701" s="47"/>
      <c r="OBL1701" s="47"/>
      <c r="OBM1701" s="47"/>
      <c r="OBN1701" s="47"/>
      <c r="OBO1701" s="47"/>
      <c r="OBP1701" s="47"/>
      <c r="OBQ1701" s="47"/>
      <c r="OBR1701" s="47"/>
      <c r="OBS1701" s="47"/>
      <c r="OBT1701" s="47"/>
      <c r="OBU1701" s="47"/>
      <c r="OBV1701" s="47"/>
      <c r="OBW1701" s="47"/>
      <c r="OBX1701" s="47"/>
      <c r="OBY1701" s="47"/>
      <c r="OBZ1701" s="47"/>
      <c r="OCA1701" s="47"/>
      <c r="OCB1701" s="47"/>
      <c r="OCC1701" s="47"/>
      <c r="OCD1701" s="47"/>
      <c r="OCE1701" s="47"/>
      <c r="OCF1701" s="47"/>
      <c r="OCG1701" s="47"/>
      <c r="OCH1701" s="47"/>
      <c r="OCI1701" s="47"/>
      <c r="OCJ1701" s="47"/>
      <c r="OCK1701" s="47"/>
      <c r="OCL1701" s="47"/>
      <c r="OCM1701" s="47"/>
      <c r="OCN1701" s="47"/>
      <c r="OCO1701" s="47"/>
      <c r="OCP1701" s="47"/>
      <c r="OCQ1701" s="47"/>
      <c r="OCR1701" s="47"/>
      <c r="OCS1701" s="47"/>
      <c r="OCT1701" s="47"/>
      <c r="OCU1701" s="47"/>
      <c r="OCV1701" s="47"/>
      <c r="OCW1701" s="47"/>
      <c r="OCX1701" s="47"/>
      <c r="OCY1701" s="47"/>
      <c r="OCZ1701" s="47"/>
      <c r="ODA1701" s="47"/>
      <c r="ODB1701" s="47"/>
      <c r="ODC1701" s="47"/>
      <c r="ODD1701" s="47"/>
      <c r="ODE1701" s="47"/>
      <c r="ODF1701" s="47"/>
      <c r="ODG1701" s="47"/>
      <c r="ODH1701" s="47"/>
      <c r="ODI1701" s="47"/>
      <c r="ODJ1701" s="47"/>
      <c r="ODK1701" s="47"/>
      <c r="ODL1701" s="47"/>
      <c r="ODM1701" s="47"/>
      <c r="ODN1701" s="47"/>
      <c r="ODO1701" s="47"/>
      <c r="ODP1701" s="47"/>
      <c r="ODQ1701" s="47"/>
      <c r="ODR1701" s="47"/>
      <c r="ODS1701" s="47"/>
      <c r="ODT1701" s="47"/>
      <c r="ODU1701" s="47"/>
      <c r="ODV1701" s="47"/>
      <c r="ODW1701" s="47"/>
      <c r="ODX1701" s="47"/>
      <c r="ODY1701" s="47"/>
      <c r="ODZ1701" s="47"/>
      <c r="OEA1701" s="47"/>
      <c r="OEB1701" s="47"/>
      <c r="OEC1701" s="47"/>
      <c r="OED1701" s="47"/>
      <c r="OEE1701" s="47"/>
      <c r="OEF1701" s="47"/>
      <c r="OEG1701" s="47"/>
      <c r="OEH1701" s="47"/>
      <c r="OEI1701" s="47"/>
      <c r="OEJ1701" s="47"/>
      <c r="OEK1701" s="47"/>
      <c r="OEL1701" s="47"/>
      <c r="OEM1701" s="47"/>
      <c r="OEN1701" s="47"/>
      <c r="OEO1701" s="47"/>
      <c r="OEP1701" s="47"/>
      <c r="OEQ1701" s="47"/>
      <c r="OER1701" s="47"/>
      <c r="OES1701" s="47"/>
      <c r="OET1701" s="47"/>
      <c r="OEU1701" s="47"/>
      <c r="OEV1701" s="47"/>
      <c r="OEW1701" s="47"/>
      <c r="OEX1701" s="47"/>
      <c r="OEY1701" s="47"/>
      <c r="OEZ1701" s="47"/>
      <c r="OFA1701" s="47"/>
      <c r="OFB1701" s="47"/>
      <c r="OFC1701" s="47"/>
      <c r="OFD1701" s="47"/>
      <c r="OFE1701" s="47"/>
      <c r="OFF1701" s="47"/>
      <c r="OFG1701" s="47"/>
      <c r="OFH1701" s="47"/>
      <c r="OFI1701" s="47"/>
      <c r="OFJ1701" s="47"/>
      <c r="OFK1701" s="47"/>
      <c r="OFL1701" s="47"/>
      <c r="OFM1701" s="47"/>
      <c r="OFN1701" s="47"/>
      <c r="OFO1701" s="47"/>
      <c r="OFP1701" s="47"/>
      <c r="OFQ1701" s="47"/>
      <c r="OFR1701" s="47"/>
      <c r="OFS1701" s="47"/>
      <c r="OFT1701" s="47"/>
      <c r="OFU1701" s="47"/>
      <c r="OFV1701" s="47"/>
      <c r="OFW1701" s="47"/>
      <c r="OFX1701" s="47"/>
      <c r="OFY1701" s="47"/>
      <c r="OFZ1701" s="47"/>
      <c r="OGA1701" s="47"/>
      <c r="OGB1701" s="47"/>
      <c r="OGC1701" s="47"/>
      <c r="OGD1701" s="47"/>
      <c r="OGE1701" s="47"/>
      <c r="OGF1701" s="47"/>
      <c r="OGG1701" s="47"/>
      <c r="OGH1701" s="47"/>
      <c r="OGI1701" s="47"/>
      <c r="OGJ1701" s="47"/>
      <c r="OGK1701" s="47"/>
      <c r="OGL1701" s="47"/>
      <c r="OGM1701" s="47"/>
      <c r="OGN1701" s="47"/>
      <c r="OGO1701" s="47"/>
      <c r="OGP1701" s="47"/>
      <c r="OGQ1701" s="47"/>
      <c r="OGR1701" s="47"/>
      <c r="OGS1701" s="47"/>
      <c r="OGT1701" s="47"/>
      <c r="OGU1701" s="47"/>
      <c r="OGV1701" s="47"/>
      <c r="OGW1701" s="47"/>
      <c r="OGX1701" s="47"/>
      <c r="OGY1701" s="47"/>
      <c r="OGZ1701" s="47"/>
      <c r="OHA1701" s="47"/>
      <c r="OHB1701" s="47"/>
      <c r="OHC1701" s="47"/>
      <c r="OHD1701" s="47"/>
      <c r="OHE1701" s="47"/>
      <c r="OHF1701" s="47"/>
      <c r="OHG1701" s="47"/>
      <c r="OHH1701" s="47"/>
      <c r="OHI1701" s="47"/>
      <c r="OHJ1701" s="47"/>
      <c r="OHK1701" s="47"/>
      <c r="OHL1701" s="47"/>
      <c r="OHM1701" s="47"/>
      <c r="OHN1701" s="47"/>
      <c r="OHO1701" s="47"/>
      <c r="OHP1701" s="47"/>
      <c r="OHQ1701" s="47"/>
      <c r="OHR1701" s="47"/>
      <c r="OHS1701" s="47"/>
      <c r="OHT1701" s="47"/>
      <c r="OHU1701" s="47"/>
      <c r="OHV1701" s="47"/>
      <c r="OHW1701" s="47"/>
      <c r="OHX1701" s="47"/>
      <c r="OHY1701" s="47"/>
      <c r="OHZ1701" s="47"/>
      <c r="OIA1701" s="47"/>
      <c r="OIB1701" s="47"/>
      <c r="OIC1701" s="47"/>
      <c r="OID1701" s="47"/>
      <c r="OIE1701" s="47"/>
      <c r="OIF1701" s="47"/>
      <c r="OIG1701" s="47"/>
      <c r="OIH1701" s="47"/>
      <c r="OII1701" s="47"/>
      <c r="OIJ1701" s="47"/>
      <c r="OIK1701" s="47"/>
      <c r="OIL1701" s="47"/>
      <c r="OIM1701" s="47"/>
      <c r="OIN1701" s="47"/>
      <c r="OIO1701" s="47"/>
      <c r="OIP1701" s="47"/>
      <c r="OIQ1701" s="47"/>
      <c r="OIR1701" s="47"/>
      <c r="OIS1701" s="47"/>
      <c r="OIT1701" s="47"/>
      <c r="OIU1701" s="47"/>
      <c r="OIV1701" s="47"/>
      <c r="OIW1701" s="47"/>
      <c r="OIX1701" s="47"/>
      <c r="OIY1701" s="47"/>
      <c r="OIZ1701" s="47"/>
      <c r="OJA1701" s="47"/>
      <c r="OJB1701" s="47"/>
      <c r="OJC1701" s="47"/>
      <c r="OJD1701" s="47"/>
      <c r="OJE1701" s="47"/>
      <c r="OJF1701" s="47"/>
      <c r="OJG1701" s="47"/>
      <c r="OJH1701" s="47"/>
      <c r="OJI1701" s="47"/>
      <c r="OJJ1701" s="47"/>
      <c r="OJK1701" s="47"/>
      <c r="OJL1701" s="47"/>
      <c r="OJM1701" s="47"/>
      <c r="OJN1701" s="47"/>
      <c r="OJO1701" s="47"/>
      <c r="OJP1701" s="47"/>
      <c r="OJQ1701" s="47"/>
      <c r="OJR1701" s="47"/>
      <c r="OJS1701" s="47"/>
      <c r="OJT1701" s="47"/>
      <c r="OJU1701" s="47"/>
      <c r="OJV1701" s="47"/>
      <c r="OJW1701" s="47"/>
      <c r="OJX1701" s="47"/>
      <c r="OJY1701" s="47"/>
      <c r="OJZ1701" s="47"/>
      <c r="OKA1701" s="47"/>
      <c r="OKB1701" s="47"/>
      <c r="OKC1701" s="47"/>
      <c r="OKD1701" s="47"/>
      <c r="OKE1701" s="47"/>
      <c r="OKF1701" s="47"/>
      <c r="OKG1701" s="47"/>
      <c r="OKH1701" s="47"/>
      <c r="OKI1701" s="47"/>
      <c r="OKJ1701" s="47"/>
      <c r="OKK1701" s="47"/>
      <c r="OKL1701" s="47"/>
      <c r="OKM1701" s="47"/>
      <c r="OKN1701" s="47"/>
      <c r="OKO1701" s="47"/>
      <c r="OKP1701" s="47"/>
      <c r="OKQ1701" s="47"/>
      <c r="OKR1701" s="47"/>
      <c r="OKS1701" s="47"/>
      <c r="OKT1701" s="47"/>
      <c r="OKU1701" s="47"/>
      <c r="OKV1701" s="47"/>
      <c r="OKW1701" s="47"/>
      <c r="OKX1701" s="47"/>
      <c r="OKY1701" s="47"/>
      <c r="OKZ1701" s="47"/>
      <c r="OLA1701" s="47"/>
      <c r="OLB1701" s="47"/>
      <c r="OLC1701" s="47"/>
      <c r="OLD1701" s="47"/>
      <c r="OLE1701" s="47"/>
      <c r="OLF1701" s="47"/>
      <c r="OLG1701" s="47"/>
      <c r="OLH1701" s="47"/>
      <c r="OLI1701" s="47"/>
      <c r="OLJ1701" s="47"/>
      <c r="OLK1701" s="47"/>
      <c r="OLL1701" s="47"/>
      <c r="OLM1701" s="47"/>
      <c r="OLN1701" s="47"/>
      <c r="OLO1701" s="47"/>
      <c r="OLP1701" s="47"/>
      <c r="OLQ1701" s="47"/>
      <c r="OLR1701" s="47"/>
      <c r="OLS1701" s="47"/>
      <c r="OLT1701" s="47"/>
      <c r="OLU1701" s="47"/>
      <c r="OLV1701" s="47"/>
      <c r="OLW1701" s="47"/>
      <c r="OLX1701" s="47"/>
      <c r="OLY1701" s="47"/>
      <c r="OLZ1701" s="47"/>
      <c r="OMA1701" s="47"/>
      <c r="OMB1701" s="47"/>
      <c r="OMC1701" s="47"/>
      <c r="OMD1701" s="47"/>
      <c r="OME1701" s="47"/>
      <c r="OMF1701" s="47"/>
      <c r="OMG1701" s="47"/>
      <c r="OMH1701" s="47"/>
      <c r="OMI1701" s="47"/>
      <c r="OMJ1701" s="47"/>
      <c r="OMK1701" s="47"/>
      <c r="OML1701" s="47"/>
      <c r="OMM1701" s="47"/>
      <c r="OMN1701" s="47"/>
      <c r="OMO1701" s="47"/>
      <c r="OMP1701" s="47"/>
      <c r="OMQ1701" s="47"/>
      <c r="OMR1701" s="47"/>
      <c r="OMS1701" s="47"/>
      <c r="OMT1701" s="47"/>
      <c r="OMU1701" s="47"/>
      <c r="OMV1701" s="47"/>
      <c r="OMW1701" s="47"/>
      <c r="OMX1701" s="47"/>
      <c r="OMY1701" s="47"/>
      <c r="OMZ1701" s="47"/>
      <c r="ONA1701" s="47"/>
      <c r="ONB1701" s="47"/>
      <c r="ONC1701" s="47"/>
      <c r="OND1701" s="47"/>
      <c r="ONE1701" s="47"/>
      <c r="ONF1701" s="47"/>
      <c r="ONG1701" s="47"/>
      <c r="ONH1701" s="47"/>
      <c r="ONI1701" s="47"/>
      <c r="ONJ1701" s="47"/>
      <c r="ONK1701" s="47"/>
      <c r="ONL1701" s="47"/>
      <c r="ONM1701" s="47"/>
      <c r="ONN1701" s="47"/>
      <c r="ONO1701" s="47"/>
      <c r="ONP1701" s="47"/>
      <c r="ONQ1701" s="47"/>
      <c r="ONR1701" s="47"/>
      <c r="ONS1701" s="47"/>
      <c r="ONT1701" s="47"/>
      <c r="ONU1701" s="47"/>
      <c r="ONV1701" s="47"/>
      <c r="ONW1701" s="47"/>
      <c r="ONX1701" s="47"/>
      <c r="ONY1701" s="47"/>
      <c r="ONZ1701" s="47"/>
      <c r="OOA1701" s="47"/>
      <c r="OOB1701" s="47"/>
      <c r="OOC1701" s="47"/>
      <c r="OOD1701" s="47"/>
      <c r="OOE1701" s="47"/>
      <c r="OOF1701" s="47"/>
      <c r="OOG1701" s="47"/>
      <c r="OOH1701" s="47"/>
      <c r="OOI1701" s="47"/>
      <c r="OOJ1701" s="47"/>
      <c r="OOK1701" s="47"/>
      <c r="OOL1701" s="47"/>
      <c r="OOM1701" s="47"/>
      <c r="OON1701" s="47"/>
      <c r="OOO1701" s="47"/>
      <c r="OOP1701" s="47"/>
      <c r="OOQ1701" s="47"/>
      <c r="OOR1701" s="47"/>
      <c r="OOS1701" s="47"/>
      <c r="OOT1701" s="47"/>
      <c r="OOU1701" s="47"/>
      <c r="OOV1701" s="47"/>
      <c r="OOW1701" s="47"/>
      <c r="OOX1701" s="47"/>
      <c r="OOY1701" s="47"/>
      <c r="OOZ1701" s="47"/>
      <c r="OPA1701" s="47"/>
      <c r="OPB1701" s="47"/>
      <c r="OPC1701" s="47"/>
      <c r="OPD1701" s="47"/>
      <c r="OPE1701" s="47"/>
      <c r="OPF1701" s="47"/>
      <c r="OPG1701" s="47"/>
      <c r="OPH1701" s="47"/>
      <c r="OPI1701" s="47"/>
      <c r="OPJ1701" s="47"/>
      <c r="OPK1701" s="47"/>
      <c r="OPL1701" s="47"/>
      <c r="OPM1701" s="47"/>
      <c r="OPN1701" s="47"/>
      <c r="OPO1701" s="47"/>
      <c r="OPP1701" s="47"/>
      <c r="OPQ1701" s="47"/>
      <c r="OPR1701" s="47"/>
      <c r="OPS1701" s="47"/>
      <c r="OPT1701" s="47"/>
      <c r="OPU1701" s="47"/>
      <c r="OPV1701" s="47"/>
      <c r="OPW1701" s="47"/>
      <c r="OPX1701" s="47"/>
      <c r="OPY1701" s="47"/>
      <c r="OPZ1701" s="47"/>
      <c r="OQA1701" s="47"/>
      <c r="OQB1701" s="47"/>
      <c r="OQC1701" s="47"/>
      <c r="OQD1701" s="47"/>
      <c r="OQE1701" s="47"/>
      <c r="OQF1701" s="47"/>
      <c r="OQG1701" s="47"/>
      <c r="OQH1701" s="47"/>
      <c r="OQI1701" s="47"/>
      <c r="OQJ1701" s="47"/>
      <c r="OQK1701" s="47"/>
      <c r="OQL1701" s="47"/>
      <c r="OQM1701" s="47"/>
      <c r="OQN1701" s="47"/>
      <c r="OQO1701" s="47"/>
      <c r="OQP1701" s="47"/>
      <c r="OQQ1701" s="47"/>
      <c r="OQR1701" s="47"/>
      <c r="OQS1701" s="47"/>
      <c r="OQT1701" s="47"/>
      <c r="OQU1701" s="47"/>
      <c r="OQV1701" s="47"/>
      <c r="OQW1701" s="47"/>
      <c r="OQX1701" s="47"/>
      <c r="OQY1701" s="47"/>
      <c r="OQZ1701" s="47"/>
      <c r="ORA1701" s="47"/>
      <c r="ORB1701" s="47"/>
      <c r="ORC1701" s="47"/>
      <c r="ORD1701" s="47"/>
      <c r="ORE1701" s="47"/>
      <c r="ORF1701" s="47"/>
      <c r="ORG1701" s="47"/>
      <c r="ORH1701" s="47"/>
      <c r="ORI1701" s="47"/>
      <c r="ORJ1701" s="47"/>
      <c r="ORK1701" s="47"/>
      <c r="ORL1701" s="47"/>
      <c r="ORM1701" s="47"/>
      <c r="ORN1701" s="47"/>
      <c r="ORO1701" s="47"/>
      <c r="ORP1701" s="47"/>
      <c r="ORQ1701" s="47"/>
      <c r="ORR1701" s="47"/>
      <c r="ORS1701" s="47"/>
      <c r="ORT1701" s="47"/>
      <c r="ORU1701" s="47"/>
      <c r="ORV1701" s="47"/>
      <c r="ORW1701" s="47"/>
      <c r="ORX1701" s="47"/>
      <c r="ORY1701" s="47"/>
      <c r="ORZ1701" s="47"/>
      <c r="OSA1701" s="47"/>
      <c r="OSB1701" s="47"/>
      <c r="OSC1701" s="47"/>
      <c r="OSD1701" s="47"/>
      <c r="OSE1701" s="47"/>
      <c r="OSF1701" s="47"/>
      <c r="OSG1701" s="47"/>
      <c r="OSH1701" s="47"/>
      <c r="OSI1701" s="47"/>
      <c r="OSJ1701" s="47"/>
      <c r="OSK1701" s="47"/>
      <c r="OSL1701" s="47"/>
      <c r="OSM1701" s="47"/>
      <c r="OSN1701" s="47"/>
      <c r="OSO1701" s="47"/>
      <c r="OSP1701" s="47"/>
      <c r="OSQ1701" s="47"/>
      <c r="OSR1701" s="47"/>
      <c r="OSS1701" s="47"/>
      <c r="OST1701" s="47"/>
      <c r="OSU1701" s="47"/>
      <c r="OSV1701" s="47"/>
      <c r="OSW1701" s="47"/>
      <c r="OSX1701" s="47"/>
      <c r="OSY1701" s="47"/>
      <c r="OSZ1701" s="47"/>
      <c r="OTA1701" s="47"/>
      <c r="OTB1701" s="47"/>
      <c r="OTC1701" s="47"/>
      <c r="OTD1701" s="47"/>
      <c r="OTE1701" s="47"/>
      <c r="OTF1701" s="47"/>
      <c r="OTG1701" s="47"/>
      <c r="OTH1701" s="47"/>
      <c r="OTI1701" s="47"/>
      <c r="OTJ1701" s="47"/>
      <c r="OTK1701" s="47"/>
      <c r="OTL1701" s="47"/>
      <c r="OTM1701" s="47"/>
      <c r="OTN1701" s="47"/>
      <c r="OTO1701" s="47"/>
      <c r="OTP1701" s="47"/>
      <c r="OTQ1701" s="47"/>
      <c r="OTR1701" s="47"/>
      <c r="OTS1701" s="47"/>
      <c r="OTT1701" s="47"/>
      <c r="OTU1701" s="47"/>
      <c r="OTV1701" s="47"/>
      <c r="OTW1701" s="47"/>
      <c r="OTX1701" s="47"/>
      <c r="OTY1701" s="47"/>
      <c r="OTZ1701" s="47"/>
      <c r="OUA1701" s="47"/>
      <c r="OUB1701" s="47"/>
      <c r="OUC1701" s="47"/>
      <c r="OUD1701" s="47"/>
      <c r="OUE1701" s="47"/>
      <c r="OUF1701" s="47"/>
      <c r="OUG1701" s="47"/>
      <c r="OUH1701" s="47"/>
      <c r="OUI1701" s="47"/>
      <c r="OUJ1701" s="47"/>
      <c r="OUK1701" s="47"/>
      <c r="OUL1701" s="47"/>
      <c r="OUM1701" s="47"/>
      <c r="OUN1701" s="47"/>
      <c r="OUO1701" s="47"/>
      <c r="OUP1701" s="47"/>
      <c r="OUQ1701" s="47"/>
      <c r="OUR1701" s="47"/>
      <c r="OUS1701" s="47"/>
      <c r="OUT1701" s="47"/>
      <c r="OUU1701" s="47"/>
      <c r="OUV1701" s="47"/>
      <c r="OUW1701" s="47"/>
      <c r="OUX1701" s="47"/>
      <c r="OUY1701" s="47"/>
      <c r="OUZ1701" s="47"/>
      <c r="OVA1701" s="47"/>
      <c r="OVB1701" s="47"/>
      <c r="OVC1701" s="47"/>
      <c r="OVD1701" s="47"/>
      <c r="OVE1701" s="47"/>
      <c r="OVF1701" s="47"/>
      <c r="OVG1701" s="47"/>
      <c r="OVH1701" s="47"/>
      <c r="OVI1701" s="47"/>
      <c r="OVJ1701" s="47"/>
      <c r="OVK1701" s="47"/>
      <c r="OVL1701" s="47"/>
      <c r="OVM1701" s="47"/>
      <c r="OVN1701" s="47"/>
      <c r="OVO1701" s="47"/>
      <c r="OVP1701" s="47"/>
      <c r="OVQ1701" s="47"/>
      <c r="OVR1701" s="47"/>
      <c r="OVS1701" s="47"/>
      <c r="OVT1701" s="47"/>
      <c r="OVU1701" s="47"/>
      <c r="OVV1701" s="47"/>
      <c r="OVW1701" s="47"/>
      <c r="OVX1701" s="47"/>
      <c r="OVY1701" s="47"/>
      <c r="OVZ1701" s="47"/>
      <c r="OWA1701" s="47"/>
      <c r="OWB1701" s="47"/>
      <c r="OWC1701" s="47"/>
      <c r="OWD1701" s="47"/>
      <c r="OWE1701" s="47"/>
      <c r="OWF1701" s="47"/>
      <c r="OWG1701" s="47"/>
      <c r="OWH1701" s="47"/>
      <c r="OWI1701" s="47"/>
      <c r="OWJ1701" s="47"/>
      <c r="OWK1701" s="47"/>
      <c r="OWL1701" s="47"/>
      <c r="OWM1701" s="47"/>
      <c r="OWN1701" s="47"/>
      <c r="OWO1701" s="47"/>
      <c r="OWP1701" s="47"/>
      <c r="OWQ1701" s="47"/>
      <c r="OWR1701" s="47"/>
      <c r="OWS1701" s="47"/>
      <c r="OWT1701" s="47"/>
      <c r="OWU1701" s="47"/>
      <c r="OWV1701" s="47"/>
      <c r="OWW1701" s="47"/>
      <c r="OWX1701" s="47"/>
      <c r="OWY1701" s="47"/>
      <c r="OWZ1701" s="47"/>
      <c r="OXA1701" s="47"/>
      <c r="OXB1701" s="47"/>
      <c r="OXC1701" s="47"/>
      <c r="OXD1701" s="47"/>
      <c r="OXE1701" s="47"/>
      <c r="OXF1701" s="47"/>
      <c r="OXG1701" s="47"/>
      <c r="OXH1701" s="47"/>
      <c r="OXI1701" s="47"/>
      <c r="OXJ1701" s="47"/>
      <c r="OXK1701" s="47"/>
      <c r="OXL1701" s="47"/>
      <c r="OXM1701" s="47"/>
      <c r="OXN1701" s="47"/>
      <c r="OXO1701" s="47"/>
      <c r="OXP1701" s="47"/>
      <c r="OXQ1701" s="47"/>
      <c r="OXR1701" s="47"/>
      <c r="OXS1701" s="47"/>
      <c r="OXT1701" s="47"/>
      <c r="OXU1701" s="47"/>
      <c r="OXV1701" s="47"/>
      <c r="OXW1701" s="47"/>
      <c r="OXX1701" s="47"/>
      <c r="OXY1701" s="47"/>
      <c r="OXZ1701" s="47"/>
      <c r="OYA1701" s="47"/>
      <c r="OYB1701" s="47"/>
      <c r="OYC1701" s="47"/>
      <c r="OYD1701" s="47"/>
      <c r="OYE1701" s="47"/>
      <c r="OYF1701" s="47"/>
      <c r="OYG1701" s="47"/>
      <c r="OYH1701" s="47"/>
      <c r="OYI1701" s="47"/>
      <c r="OYJ1701" s="47"/>
      <c r="OYK1701" s="47"/>
      <c r="OYL1701" s="47"/>
      <c r="OYM1701" s="47"/>
      <c r="OYN1701" s="47"/>
      <c r="OYO1701" s="47"/>
      <c r="OYP1701" s="47"/>
      <c r="OYQ1701" s="47"/>
      <c r="OYR1701" s="47"/>
      <c r="OYS1701" s="47"/>
      <c r="OYT1701" s="47"/>
      <c r="OYU1701" s="47"/>
      <c r="OYV1701" s="47"/>
      <c r="OYW1701" s="47"/>
      <c r="OYX1701" s="47"/>
      <c r="OYY1701" s="47"/>
      <c r="OYZ1701" s="47"/>
      <c r="OZA1701" s="47"/>
      <c r="OZB1701" s="47"/>
      <c r="OZC1701" s="47"/>
      <c r="OZD1701" s="47"/>
      <c r="OZE1701" s="47"/>
      <c r="OZF1701" s="47"/>
      <c r="OZG1701" s="47"/>
      <c r="OZH1701" s="47"/>
      <c r="OZI1701" s="47"/>
      <c r="OZJ1701" s="47"/>
      <c r="OZK1701" s="47"/>
      <c r="OZL1701" s="47"/>
      <c r="OZM1701" s="47"/>
      <c r="OZN1701" s="47"/>
      <c r="OZO1701" s="47"/>
      <c r="OZP1701" s="47"/>
      <c r="OZQ1701" s="47"/>
      <c r="OZR1701" s="47"/>
      <c r="OZS1701" s="47"/>
      <c r="OZT1701" s="47"/>
      <c r="OZU1701" s="47"/>
      <c r="OZV1701" s="47"/>
      <c r="OZW1701" s="47"/>
      <c r="OZX1701" s="47"/>
      <c r="OZY1701" s="47"/>
      <c r="OZZ1701" s="47"/>
      <c r="PAA1701" s="47"/>
      <c r="PAB1701" s="47"/>
      <c r="PAC1701" s="47"/>
      <c r="PAD1701" s="47"/>
      <c r="PAE1701" s="47"/>
      <c r="PAF1701" s="47"/>
      <c r="PAG1701" s="47"/>
      <c r="PAH1701" s="47"/>
      <c r="PAI1701" s="47"/>
      <c r="PAJ1701" s="47"/>
      <c r="PAK1701" s="47"/>
      <c r="PAL1701" s="47"/>
      <c r="PAM1701" s="47"/>
      <c r="PAN1701" s="47"/>
      <c r="PAO1701" s="47"/>
      <c r="PAP1701" s="47"/>
      <c r="PAQ1701" s="47"/>
      <c r="PAR1701" s="47"/>
      <c r="PAS1701" s="47"/>
      <c r="PAT1701" s="47"/>
      <c r="PAU1701" s="47"/>
      <c r="PAV1701" s="47"/>
      <c r="PAW1701" s="47"/>
      <c r="PAX1701" s="47"/>
      <c r="PAY1701" s="47"/>
      <c r="PAZ1701" s="47"/>
      <c r="PBA1701" s="47"/>
      <c r="PBB1701" s="47"/>
      <c r="PBC1701" s="47"/>
      <c r="PBD1701" s="47"/>
      <c r="PBE1701" s="47"/>
      <c r="PBF1701" s="47"/>
      <c r="PBG1701" s="47"/>
      <c r="PBH1701" s="47"/>
      <c r="PBI1701" s="47"/>
      <c r="PBJ1701" s="47"/>
      <c r="PBK1701" s="47"/>
      <c r="PBL1701" s="47"/>
      <c r="PBM1701" s="47"/>
      <c r="PBN1701" s="47"/>
      <c r="PBO1701" s="47"/>
      <c r="PBP1701" s="47"/>
      <c r="PBQ1701" s="47"/>
      <c r="PBR1701" s="47"/>
      <c r="PBS1701" s="47"/>
      <c r="PBT1701" s="47"/>
      <c r="PBU1701" s="47"/>
      <c r="PBV1701" s="47"/>
      <c r="PBW1701" s="47"/>
      <c r="PBX1701" s="47"/>
      <c r="PBY1701" s="47"/>
      <c r="PBZ1701" s="47"/>
      <c r="PCA1701" s="47"/>
      <c r="PCB1701" s="47"/>
      <c r="PCC1701" s="47"/>
      <c r="PCD1701" s="47"/>
      <c r="PCE1701" s="47"/>
      <c r="PCF1701" s="47"/>
      <c r="PCG1701" s="47"/>
      <c r="PCH1701" s="47"/>
      <c r="PCI1701" s="47"/>
      <c r="PCJ1701" s="47"/>
      <c r="PCK1701" s="47"/>
      <c r="PCL1701" s="47"/>
      <c r="PCM1701" s="47"/>
      <c r="PCN1701" s="47"/>
      <c r="PCO1701" s="47"/>
      <c r="PCP1701" s="47"/>
      <c r="PCQ1701" s="47"/>
      <c r="PCR1701" s="47"/>
      <c r="PCS1701" s="47"/>
      <c r="PCT1701" s="47"/>
      <c r="PCU1701" s="47"/>
      <c r="PCV1701" s="47"/>
      <c r="PCW1701" s="47"/>
      <c r="PCX1701" s="47"/>
      <c r="PCY1701" s="47"/>
      <c r="PCZ1701" s="47"/>
      <c r="PDA1701" s="47"/>
      <c r="PDB1701" s="47"/>
      <c r="PDC1701" s="47"/>
      <c r="PDD1701" s="47"/>
      <c r="PDE1701" s="47"/>
      <c r="PDF1701" s="47"/>
      <c r="PDG1701" s="47"/>
      <c r="PDH1701" s="47"/>
      <c r="PDI1701" s="47"/>
      <c r="PDJ1701" s="47"/>
      <c r="PDK1701" s="47"/>
      <c r="PDL1701" s="47"/>
      <c r="PDM1701" s="47"/>
      <c r="PDN1701" s="47"/>
      <c r="PDO1701" s="47"/>
      <c r="PDP1701" s="47"/>
      <c r="PDQ1701" s="47"/>
      <c r="PDR1701" s="47"/>
      <c r="PDS1701" s="47"/>
      <c r="PDT1701" s="47"/>
      <c r="PDU1701" s="47"/>
      <c r="PDV1701" s="47"/>
      <c r="PDW1701" s="47"/>
      <c r="PDX1701" s="47"/>
      <c r="PDY1701" s="47"/>
      <c r="PDZ1701" s="47"/>
      <c r="PEA1701" s="47"/>
      <c r="PEB1701" s="47"/>
      <c r="PEC1701" s="47"/>
      <c r="PED1701" s="47"/>
      <c r="PEE1701" s="47"/>
      <c r="PEF1701" s="47"/>
      <c r="PEG1701" s="47"/>
      <c r="PEH1701" s="47"/>
      <c r="PEI1701" s="47"/>
      <c r="PEJ1701" s="47"/>
      <c r="PEK1701" s="47"/>
      <c r="PEL1701" s="47"/>
      <c r="PEM1701" s="47"/>
      <c r="PEN1701" s="47"/>
      <c r="PEO1701" s="47"/>
      <c r="PEP1701" s="47"/>
      <c r="PEQ1701" s="47"/>
      <c r="PER1701" s="47"/>
      <c r="PES1701" s="47"/>
      <c r="PET1701" s="47"/>
      <c r="PEU1701" s="47"/>
      <c r="PEV1701" s="47"/>
      <c r="PEW1701" s="47"/>
      <c r="PEX1701" s="47"/>
      <c r="PEY1701" s="47"/>
      <c r="PEZ1701" s="47"/>
      <c r="PFA1701" s="47"/>
      <c r="PFB1701" s="47"/>
      <c r="PFC1701" s="47"/>
      <c r="PFD1701" s="47"/>
      <c r="PFE1701" s="47"/>
      <c r="PFF1701" s="47"/>
      <c r="PFG1701" s="47"/>
      <c r="PFH1701" s="47"/>
      <c r="PFI1701" s="47"/>
      <c r="PFJ1701" s="47"/>
      <c r="PFK1701" s="47"/>
      <c r="PFL1701" s="47"/>
      <c r="PFM1701" s="47"/>
      <c r="PFN1701" s="47"/>
      <c r="PFO1701" s="47"/>
      <c r="PFP1701" s="47"/>
      <c r="PFQ1701" s="47"/>
      <c r="PFR1701" s="47"/>
      <c r="PFS1701" s="47"/>
      <c r="PFT1701" s="47"/>
      <c r="PFU1701" s="47"/>
      <c r="PFV1701" s="47"/>
      <c r="PFW1701" s="47"/>
      <c r="PFX1701" s="47"/>
      <c r="PFY1701" s="47"/>
      <c r="PFZ1701" s="47"/>
      <c r="PGA1701" s="47"/>
      <c r="PGB1701" s="47"/>
      <c r="PGC1701" s="47"/>
      <c r="PGD1701" s="47"/>
      <c r="PGE1701" s="47"/>
      <c r="PGF1701" s="47"/>
      <c r="PGG1701" s="47"/>
      <c r="PGH1701" s="47"/>
      <c r="PGI1701" s="47"/>
      <c r="PGJ1701" s="47"/>
      <c r="PGK1701" s="47"/>
      <c r="PGL1701" s="47"/>
      <c r="PGM1701" s="47"/>
      <c r="PGN1701" s="47"/>
      <c r="PGO1701" s="47"/>
      <c r="PGP1701" s="47"/>
      <c r="PGQ1701" s="47"/>
      <c r="PGR1701" s="47"/>
      <c r="PGS1701" s="47"/>
      <c r="PGT1701" s="47"/>
      <c r="PGU1701" s="47"/>
      <c r="PGV1701" s="47"/>
      <c r="PGW1701" s="47"/>
      <c r="PGX1701" s="47"/>
      <c r="PGY1701" s="47"/>
      <c r="PGZ1701" s="47"/>
      <c r="PHA1701" s="47"/>
      <c r="PHB1701" s="47"/>
      <c r="PHC1701" s="47"/>
      <c r="PHD1701" s="47"/>
      <c r="PHE1701" s="47"/>
      <c r="PHF1701" s="47"/>
      <c r="PHG1701" s="47"/>
      <c r="PHH1701" s="47"/>
      <c r="PHI1701" s="47"/>
      <c r="PHJ1701" s="47"/>
      <c r="PHK1701" s="47"/>
      <c r="PHL1701" s="47"/>
      <c r="PHM1701" s="47"/>
      <c r="PHN1701" s="47"/>
      <c r="PHO1701" s="47"/>
      <c r="PHP1701" s="47"/>
      <c r="PHQ1701" s="47"/>
      <c r="PHR1701" s="47"/>
      <c r="PHS1701" s="47"/>
      <c r="PHT1701" s="47"/>
      <c r="PHU1701" s="47"/>
      <c r="PHV1701" s="47"/>
      <c r="PHW1701" s="47"/>
      <c r="PHX1701" s="47"/>
      <c r="PHY1701" s="47"/>
      <c r="PHZ1701" s="47"/>
      <c r="PIA1701" s="47"/>
      <c r="PIB1701" s="47"/>
      <c r="PIC1701" s="47"/>
      <c r="PID1701" s="47"/>
      <c r="PIE1701" s="47"/>
      <c r="PIF1701" s="47"/>
      <c r="PIG1701" s="47"/>
      <c r="PIH1701" s="47"/>
      <c r="PII1701" s="47"/>
      <c r="PIJ1701" s="47"/>
      <c r="PIK1701" s="47"/>
      <c r="PIL1701" s="47"/>
      <c r="PIM1701" s="47"/>
      <c r="PIN1701" s="47"/>
      <c r="PIO1701" s="47"/>
      <c r="PIP1701" s="47"/>
      <c r="PIQ1701" s="47"/>
      <c r="PIR1701" s="47"/>
      <c r="PIS1701" s="47"/>
      <c r="PIT1701" s="47"/>
      <c r="PIU1701" s="47"/>
      <c r="PIV1701" s="47"/>
      <c r="PIW1701" s="47"/>
      <c r="PIX1701" s="47"/>
      <c r="PIY1701" s="47"/>
      <c r="PIZ1701" s="47"/>
      <c r="PJA1701" s="47"/>
      <c r="PJB1701" s="47"/>
      <c r="PJC1701" s="47"/>
      <c r="PJD1701" s="47"/>
      <c r="PJE1701" s="47"/>
      <c r="PJF1701" s="47"/>
      <c r="PJG1701" s="47"/>
      <c r="PJH1701" s="47"/>
      <c r="PJI1701" s="47"/>
      <c r="PJJ1701" s="47"/>
      <c r="PJK1701" s="47"/>
      <c r="PJL1701" s="47"/>
      <c r="PJM1701" s="47"/>
      <c r="PJN1701" s="47"/>
      <c r="PJO1701" s="47"/>
      <c r="PJP1701" s="47"/>
      <c r="PJQ1701" s="47"/>
      <c r="PJR1701" s="47"/>
      <c r="PJS1701" s="47"/>
      <c r="PJT1701" s="47"/>
      <c r="PJU1701" s="47"/>
      <c r="PJV1701" s="47"/>
      <c r="PJW1701" s="47"/>
      <c r="PJX1701" s="47"/>
      <c r="PJY1701" s="47"/>
      <c r="PJZ1701" s="47"/>
      <c r="PKA1701" s="47"/>
      <c r="PKB1701" s="47"/>
      <c r="PKC1701" s="47"/>
      <c r="PKD1701" s="47"/>
      <c r="PKE1701" s="47"/>
      <c r="PKF1701" s="47"/>
      <c r="PKG1701" s="47"/>
      <c r="PKH1701" s="47"/>
      <c r="PKI1701" s="47"/>
      <c r="PKJ1701" s="47"/>
      <c r="PKK1701" s="47"/>
      <c r="PKL1701" s="47"/>
      <c r="PKM1701" s="47"/>
      <c r="PKN1701" s="47"/>
      <c r="PKO1701" s="47"/>
      <c r="PKP1701" s="47"/>
      <c r="PKQ1701" s="47"/>
      <c r="PKR1701" s="47"/>
      <c r="PKS1701" s="47"/>
      <c r="PKT1701" s="47"/>
      <c r="PKU1701" s="47"/>
      <c r="PKV1701" s="47"/>
      <c r="PKW1701" s="47"/>
      <c r="PKX1701" s="47"/>
      <c r="PKY1701" s="47"/>
      <c r="PKZ1701" s="47"/>
      <c r="PLA1701" s="47"/>
      <c r="PLB1701" s="47"/>
      <c r="PLC1701" s="47"/>
      <c r="PLD1701" s="47"/>
      <c r="PLE1701" s="47"/>
      <c r="PLF1701" s="47"/>
      <c r="PLG1701" s="47"/>
      <c r="PLH1701" s="47"/>
      <c r="PLI1701" s="47"/>
      <c r="PLJ1701" s="47"/>
      <c r="PLK1701" s="47"/>
      <c r="PLL1701" s="47"/>
      <c r="PLM1701" s="47"/>
      <c r="PLN1701" s="47"/>
      <c r="PLO1701" s="47"/>
      <c r="PLP1701" s="47"/>
      <c r="PLQ1701" s="47"/>
      <c r="PLR1701" s="47"/>
      <c r="PLS1701" s="47"/>
      <c r="PLT1701" s="47"/>
      <c r="PLU1701" s="47"/>
      <c r="PLV1701" s="47"/>
      <c r="PLW1701" s="47"/>
      <c r="PLX1701" s="47"/>
      <c r="PLY1701" s="47"/>
      <c r="PLZ1701" s="47"/>
      <c r="PMA1701" s="47"/>
      <c r="PMB1701" s="47"/>
      <c r="PMC1701" s="47"/>
      <c r="PMD1701" s="47"/>
      <c r="PME1701" s="47"/>
      <c r="PMF1701" s="47"/>
      <c r="PMG1701" s="47"/>
      <c r="PMH1701" s="47"/>
      <c r="PMI1701" s="47"/>
      <c r="PMJ1701" s="47"/>
      <c r="PMK1701" s="47"/>
      <c r="PML1701" s="47"/>
      <c r="PMM1701" s="47"/>
      <c r="PMN1701" s="47"/>
      <c r="PMO1701" s="47"/>
      <c r="PMP1701" s="47"/>
      <c r="PMQ1701" s="47"/>
      <c r="PMR1701" s="47"/>
      <c r="PMS1701" s="47"/>
      <c r="PMT1701" s="47"/>
      <c r="PMU1701" s="47"/>
      <c r="PMV1701" s="47"/>
      <c r="PMW1701" s="47"/>
      <c r="PMX1701" s="47"/>
      <c r="PMY1701" s="47"/>
      <c r="PMZ1701" s="47"/>
      <c r="PNA1701" s="47"/>
      <c r="PNB1701" s="47"/>
      <c r="PNC1701" s="47"/>
      <c r="PND1701" s="47"/>
      <c r="PNE1701" s="47"/>
      <c r="PNF1701" s="47"/>
      <c r="PNG1701" s="47"/>
      <c r="PNH1701" s="47"/>
      <c r="PNI1701" s="47"/>
      <c r="PNJ1701" s="47"/>
      <c r="PNK1701" s="47"/>
      <c r="PNL1701" s="47"/>
      <c r="PNM1701" s="47"/>
      <c r="PNN1701" s="47"/>
      <c r="PNO1701" s="47"/>
      <c r="PNP1701" s="47"/>
      <c r="PNQ1701" s="47"/>
      <c r="PNR1701" s="47"/>
      <c r="PNS1701" s="47"/>
      <c r="PNT1701" s="47"/>
      <c r="PNU1701" s="47"/>
      <c r="PNV1701" s="47"/>
      <c r="PNW1701" s="47"/>
      <c r="PNX1701" s="47"/>
      <c r="PNY1701" s="47"/>
      <c r="PNZ1701" s="47"/>
      <c r="POA1701" s="47"/>
      <c r="POB1701" s="47"/>
      <c r="POC1701" s="47"/>
      <c r="POD1701" s="47"/>
      <c r="POE1701" s="47"/>
      <c r="POF1701" s="47"/>
      <c r="POG1701" s="47"/>
      <c r="POH1701" s="47"/>
      <c r="POI1701" s="47"/>
      <c r="POJ1701" s="47"/>
      <c r="POK1701" s="47"/>
      <c r="POL1701" s="47"/>
      <c r="POM1701" s="47"/>
      <c r="PON1701" s="47"/>
      <c r="POO1701" s="47"/>
      <c r="POP1701" s="47"/>
      <c r="POQ1701" s="47"/>
      <c r="POR1701" s="47"/>
      <c r="POS1701" s="47"/>
      <c r="POT1701" s="47"/>
      <c r="POU1701" s="47"/>
      <c r="POV1701" s="47"/>
      <c r="POW1701" s="47"/>
      <c r="POX1701" s="47"/>
      <c r="POY1701" s="47"/>
      <c r="POZ1701" s="47"/>
      <c r="PPA1701" s="47"/>
      <c r="PPB1701" s="47"/>
      <c r="PPC1701" s="47"/>
      <c r="PPD1701" s="47"/>
      <c r="PPE1701" s="47"/>
      <c r="PPF1701" s="47"/>
      <c r="PPG1701" s="47"/>
      <c r="PPH1701" s="47"/>
      <c r="PPI1701" s="47"/>
      <c r="PPJ1701" s="47"/>
      <c r="PPK1701" s="47"/>
      <c r="PPL1701" s="47"/>
      <c r="PPM1701" s="47"/>
      <c r="PPN1701" s="47"/>
      <c r="PPO1701" s="47"/>
      <c r="PPP1701" s="47"/>
      <c r="PPQ1701" s="47"/>
      <c r="PPR1701" s="47"/>
      <c r="PPS1701" s="47"/>
      <c r="PPT1701" s="47"/>
      <c r="PPU1701" s="47"/>
      <c r="PPV1701" s="47"/>
      <c r="PPW1701" s="47"/>
      <c r="PPX1701" s="47"/>
      <c r="PPY1701" s="47"/>
      <c r="PPZ1701" s="47"/>
      <c r="PQA1701" s="47"/>
      <c r="PQB1701" s="47"/>
      <c r="PQC1701" s="47"/>
      <c r="PQD1701" s="47"/>
      <c r="PQE1701" s="47"/>
      <c r="PQF1701" s="47"/>
      <c r="PQG1701" s="47"/>
      <c r="PQH1701" s="47"/>
      <c r="PQI1701" s="47"/>
      <c r="PQJ1701" s="47"/>
      <c r="PQK1701" s="47"/>
      <c r="PQL1701" s="47"/>
      <c r="PQM1701" s="47"/>
      <c r="PQN1701" s="47"/>
      <c r="PQO1701" s="47"/>
      <c r="PQP1701" s="47"/>
      <c r="PQQ1701" s="47"/>
      <c r="PQR1701" s="47"/>
      <c r="PQS1701" s="47"/>
      <c r="PQT1701" s="47"/>
      <c r="PQU1701" s="47"/>
      <c r="PQV1701" s="47"/>
      <c r="PQW1701" s="47"/>
      <c r="PQX1701" s="47"/>
      <c r="PQY1701" s="47"/>
      <c r="PQZ1701" s="47"/>
      <c r="PRA1701" s="47"/>
      <c r="PRB1701" s="47"/>
      <c r="PRC1701" s="47"/>
      <c r="PRD1701" s="47"/>
      <c r="PRE1701" s="47"/>
      <c r="PRF1701" s="47"/>
      <c r="PRG1701" s="47"/>
      <c r="PRH1701" s="47"/>
      <c r="PRI1701" s="47"/>
      <c r="PRJ1701" s="47"/>
      <c r="PRK1701" s="47"/>
      <c r="PRL1701" s="47"/>
      <c r="PRM1701" s="47"/>
      <c r="PRN1701" s="47"/>
      <c r="PRO1701" s="47"/>
      <c r="PRP1701" s="47"/>
      <c r="PRQ1701" s="47"/>
      <c r="PRR1701" s="47"/>
      <c r="PRS1701" s="47"/>
      <c r="PRT1701" s="47"/>
      <c r="PRU1701" s="47"/>
      <c r="PRV1701" s="47"/>
      <c r="PRW1701" s="47"/>
      <c r="PRX1701" s="47"/>
      <c r="PRY1701" s="47"/>
      <c r="PRZ1701" s="47"/>
      <c r="PSA1701" s="47"/>
      <c r="PSB1701" s="47"/>
      <c r="PSC1701" s="47"/>
      <c r="PSD1701" s="47"/>
      <c r="PSE1701" s="47"/>
      <c r="PSF1701" s="47"/>
      <c r="PSG1701" s="47"/>
      <c r="PSH1701" s="47"/>
      <c r="PSI1701" s="47"/>
      <c r="PSJ1701" s="47"/>
      <c r="PSK1701" s="47"/>
      <c r="PSL1701" s="47"/>
      <c r="PSM1701" s="47"/>
      <c r="PSN1701" s="47"/>
      <c r="PSO1701" s="47"/>
      <c r="PSP1701" s="47"/>
      <c r="PSQ1701" s="47"/>
      <c r="PSR1701" s="47"/>
      <c r="PSS1701" s="47"/>
      <c r="PST1701" s="47"/>
      <c r="PSU1701" s="47"/>
      <c r="PSV1701" s="47"/>
      <c r="PSW1701" s="47"/>
      <c r="PSX1701" s="47"/>
      <c r="PSY1701" s="47"/>
      <c r="PSZ1701" s="47"/>
      <c r="PTA1701" s="47"/>
      <c r="PTB1701" s="47"/>
      <c r="PTC1701" s="47"/>
      <c r="PTD1701" s="47"/>
      <c r="PTE1701" s="47"/>
      <c r="PTF1701" s="47"/>
      <c r="PTG1701" s="47"/>
      <c r="PTH1701" s="47"/>
      <c r="PTI1701" s="47"/>
      <c r="PTJ1701" s="47"/>
      <c r="PTK1701" s="47"/>
      <c r="PTL1701" s="47"/>
      <c r="PTM1701" s="47"/>
      <c r="PTN1701" s="47"/>
      <c r="PTO1701" s="47"/>
      <c r="PTP1701" s="47"/>
      <c r="PTQ1701" s="47"/>
      <c r="PTR1701" s="47"/>
      <c r="PTS1701" s="47"/>
      <c r="PTT1701" s="47"/>
      <c r="PTU1701" s="47"/>
      <c r="PTV1701" s="47"/>
      <c r="PTW1701" s="47"/>
      <c r="PTX1701" s="47"/>
      <c r="PTY1701" s="47"/>
      <c r="PTZ1701" s="47"/>
      <c r="PUA1701" s="47"/>
      <c r="PUB1701" s="47"/>
      <c r="PUC1701" s="47"/>
      <c r="PUD1701" s="47"/>
      <c r="PUE1701" s="47"/>
      <c r="PUF1701" s="47"/>
      <c r="PUG1701" s="47"/>
      <c r="PUH1701" s="47"/>
      <c r="PUI1701" s="47"/>
      <c r="PUJ1701" s="47"/>
      <c r="PUK1701" s="47"/>
      <c r="PUL1701" s="47"/>
      <c r="PUM1701" s="47"/>
      <c r="PUN1701" s="47"/>
      <c r="PUO1701" s="47"/>
      <c r="PUP1701" s="47"/>
      <c r="PUQ1701" s="47"/>
      <c r="PUR1701" s="47"/>
      <c r="PUS1701" s="47"/>
      <c r="PUT1701" s="47"/>
      <c r="PUU1701" s="47"/>
      <c r="PUV1701" s="47"/>
      <c r="PUW1701" s="47"/>
      <c r="PUX1701" s="47"/>
      <c r="PUY1701" s="47"/>
      <c r="PUZ1701" s="47"/>
      <c r="PVA1701" s="47"/>
      <c r="PVB1701" s="47"/>
      <c r="PVC1701" s="47"/>
      <c r="PVD1701" s="47"/>
      <c r="PVE1701" s="47"/>
      <c r="PVF1701" s="47"/>
      <c r="PVG1701" s="47"/>
      <c r="PVH1701" s="47"/>
      <c r="PVI1701" s="47"/>
      <c r="PVJ1701" s="47"/>
      <c r="PVK1701" s="47"/>
      <c r="PVL1701" s="47"/>
      <c r="PVM1701" s="47"/>
      <c r="PVN1701" s="47"/>
      <c r="PVO1701" s="47"/>
      <c r="PVP1701" s="47"/>
      <c r="PVQ1701" s="47"/>
      <c r="PVR1701" s="47"/>
      <c r="PVS1701" s="47"/>
      <c r="PVT1701" s="47"/>
      <c r="PVU1701" s="47"/>
      <c r="PVV1701" s="47"/>
      <c r="PVW1701" s="47"/>
      <c r="PVX1701" s="47"/>
      <c r="PVY1701" s="47"/>
      <c r="PVZ1701" s="47"/>
      <c r="PWA1701" s="47"/>
      <c r="PWB1701" s="47"/>
      <c r="PWC1701" s="47"/>
      <c r="PWD1701" s="47"/>
      <c r="PWE1701" s="47"/>
      <c r="PWF1701" s="47"/>
      <c r="PWG1701" s="47"/>
      <c r="PWH1701" s="47"/>
      <c r="PWI1701" s="47"/>
      <c r="PWJ1701" s="47"/>
      <c r="PWK1701" s="47"/>
      <c r="PWL1701" s="47"/>
      <c r="PWM1701" s="47"/>
      <c r="PWN1701" s="47"/>
      <c r="PWO1701" s="47"/>
      <c r="PWP1701" s="47"/>
      <c r="PWQ1701" s="47"/>
      <c r="PWR1701" s="47"/>
      <c r="PWS1701" s="47"/>
      <c r="PWT1701" s="47"/>
      <c r="PWU1701" s="47"/>
      <c r="PWV1701" s="47"/>
      <c r="PWW1701" s="47"/>
      <c r="PWX1701" s="47"/>
      <c r="PWY1701" s="47"/>
      <c r="PWZ1701" s="47"/>
      <c r="PXA1701" s="47"/>
      <c r="PXB1701" s="47"/>
      <c r="PXC1701" s="47"/>
      <c r="PXD1701" s="47"/>
      <c r="PXE1701" s="47"/>
      <c r="PXF1701" s="47"/>
      <c r="PXG1701" s="47"/>
      <c r="PXH1701" s="47"/>
      <c r="PXI1701" s="47"/>
      <c r="PXJ1701" s="47"/>
      <c r="PXK1701" s="47"/>
      <c r="PXL1701" s="47"/>
      <c r="PXM1701" s="47"/>
      <c r="PXN1701" s="47"/>
      <c r="PXO1701" s="47"/>
      <c r="PXP1701" s="47"/>
      <c r="PXQ1701" s="47"/>
      <c r="PXR1701" s="47"/>
      <c r="PXS1701" s="47"/>
      <c r="PXT1701" s="47"/>
      <c r="PXU1701" s="47"/>
      <c r="PXV1701" s="47"/>
      <c r="PXW1701" s="47"/>
      <c r="PXX1701" s="47"/>
      <c r="PXY1701" s="47"/>
      <c r="PXZ1701" s="47"/>
      <c r="PYA1701" s="47"/>
      <c r="PYB1701" s="47"/>
      <c r="PYC1701" s="47"/>
      <c r="PYD1701" s="47"/>
      <c r="PYE1701" s="47"/>
      <c r="PYF1701" s="47"/>
      <c r="PYG1701" s="47"/>
      <c r="PYH1701" s="47"/>
      <c r="PYI1701" s="47"/>
      <c r="PYJ1701" s="47"/>
      <c r="PYK1701" s="47"/>
      <c r="PYL1701" s="47"/>
      <c r="PYM1701" s="47"/>
      <c r="PYN1701" s="47"/>
      <c r="PYO1701" s="47"/>
      <c r="PYP1701" s="47"/>
      <c r="PYQ1701" s="47"/>
      <c r="PYR1701" s="47"/>
      <c r="PYS1701" s="47"/>
      <c r="PYT1701" s="47"/>
      <c r="PYU1701" s="47"/>
      <c r="PYV1701" s="47"/>
      <c r="PYW1701" s="47"/>
      <c r="PYX1701" s="47"/>
      <c r="PYY1701" s="47"/>
      <c r="PYZ1701" s="47"/>
      <c r="PZA1701" s="47"/>
      <c r="PZB1701" s="47"/>
      <c r="PZC1701" s="47"/>
      <c r="PZD1701" s="47"/>
      <c r="PZE1701" s="47"/>
      <c r="PZF1701" s="47"/>
      <c r="PZG1701" s="47"/>
      <c r="PZH1701" s="47"/>
      <c r="PZI1701" s="47"/>
      <c r="PZJ1701" s="47"/>
      <c r="PZK1701" s="47"/>
      <c r="PZL1701" s="47"/>
      <c r="PZM1701" s="47"/>
      <c r="PZN1701" s="47"/>
      <c r="PZO1701" s="47"/>
      <c r="PZP1701" s="47"/>
      <c r="PZQ1701" s="47"/>
      <c r="PZR1701" s="47"/>
      <c r="PZS1701" s="47"/>
      <c r="PZT1701" s="47"/>
      <c r="PZU1701" s="47"/>
      <c r="PZV1701" s="47"/>
      <c r="PZW1701" s="47"/>
      <c r="PZX1701" s="47"/>
      <c r="PZY1701" s="47"/>
      <c r="PZZ1701" s="47"/>
      <c r="QAA1701" s="47"/>
      <c r="QAB1701" s="47"/>
      <c r="QAC1701" s="47"/>
      <c r="QAD1701" s="47"/>
      <c r="QAE1701" s="47"/>
      <c r="QAF1701" s="47"/>
      <c r="QAG1701" s="47"/>
      <c r="QAH1701" s="47"/>
      <c r="QAI1701" s="47"/>
      <c r="QAJ1701" s="47"/>
      <c r="QAK1701" s="47"/>
      <c r="QAL1701" s="47"/>
      <c r="QAM1701" s="47"/>
      <c r="QAN1701" s="47"/>
      <c r="QAO1701" s="47"/>
      <c r="QAP1701" s="47"/>
      <c r="QAQ1701" s="47"/>
      <c r="QAR1701" s="47"/>
      <c r="QAS1701" s="47"/>
      <c r="QAT1701" s="47"/>
      <c r="QAU1701" s="47"/>
      <c r="QAV1701" s="47"/>
      <c r="QAW1701" s="47"/>
      <c r="QAX1701" s="47"/>
      <c r="QAY1701" s="47"/>
      <c r="QAZ1701" s="47"/>
      <c r="QBA1701" s="47"/>
      <c r="QBB1701" s="47"/>
      <c r="QBC1701" s="47"/>
      <c r="QBD1701" s="47"/>
      <c r="QBE1701" s="47"/>
      <c r="QBF1701" s="47"/>
      <c r="QBG1701" s="47"/>
      <c r="QBH1701" s="47"/>
      <c r="QBI1701" s="47"/>
      <c r="QBJ1701" s="47"/>
      <c r="QBK1701" s="47"/>
      <c r="QBL1701" s="47"/>
      <c r="QBM1701" s="47"/>
      <c r="QBN1701" s="47"/>
      <c r="QBO1701" s="47"/>
      <c r="QBP1701" s="47"/>
      <c r="QBQ1701" s="47"/>
      <c r="QBR1701" s="47"/>
      <c r="QBS1701" s="47"/>
      <c r="QBT1701" s="47"/>
      <c r="QBU1701" s="47"/>
      <c r="QBV1701" s="47"/>
      <c r="QBW1701" s="47"/>
      <c r="QBX1701" s="47"/>
      <c r="QBY1701" s="47"/>
      <c r="QBZ1701" s="47"/>
      <c r="QCA1701" s="47"/>
      <c r="QCB1701" s="47"/>
      <c r="QCC1701" s="47"/>
      <c r="QCD1701" s="47"/>
      <c r="QCE1701" s="47"/>
      <c r="QCF1701" s="47"/>
      <c r="QCG1701" s="47"/>
      <c r="QCH1701" s="47"/>
      <c r="QCI1701" s="47"/>
      <c r="QCJ1701" s="47"/>
      <c r="QCK1701" s="47"/>
      <c r="QCL1701" s="47"/>
      <c r="QCM1701" s="47"/>
      <c r="QCN1701" s="47"/>
      <c r="QCO1701" s="47"/>
      <c r="QCP1701" s="47"/>
      <c r="QCQ1701" s="47"/>
      <c r="QCR1701" s="47"/>
      <c r="QCS1701" s="47"/>
      <c r="QCT1701" s="47"/>
      <c r="QCU1701" s="47"/>
      <c r="QCV1701" s="47"/>
      <c r="QCW1701" s="47"/>
      <c r="QCX1701" s="47"/>
      <c r="QCY1701" s="47"/>
      <c r="QCZ1701" s="47"/>
      <c r="QDA1701" s="47"/>
      <c r="QDB1701" s="47"/>
      <c r="QDC1701" s="47"/>
      <c r="QDD1701" s="47"/>
      <c r="QDE1701" s="47"/>
      <c r="QDF1701" s="47"/>
      <c r="QDG1701" s="47"/>
      <c r="QDH1701" s="47"/>
      <c r="QDI1701" s="47"/>
      <c r="QDJ1701" s="47"/>
      <c r="QDK1701" s="47"/>
      <c r="QDL1701" s="47"/>
      <c r="QDM1701" s="47"/>
      <c r="QDN1701" s="47"/>
      <c r="QDO1701" s="47"/>
      <c r="QDP1701" s="47"/>
      <c r="QDQ1701" s="47"/>
      <c r="QDR1701" s="47"/>
      <c r="QDS1701" s="47"/>
      <c r="QDT1701" s="47"/>
      <c r="QDU1701" s="47"/>
      <c r="QDV1701" s="47"/>
      <c r="QDW1701" s="47"/>
      <c r="QDX1701" s="47"/>
      <c r="QDY1701" s="47"/>
      <c r="QDZ1701" s="47"/>
      <c r="QEA1701" s="47"/>
      <c r="QEB1701" s="47"/>
      <c r="QEC1701" s="47"/>
      <c r="QED1701" s="47"/>
      <c r="QEE1701" s="47"/>
      <c r="QEF1701" s="47"/>
      <c r="QEG1701" s="47"/>
      <c r="QEH1701" s="47"/>
      <c r="QEI1701" s="47"/>
      <c r="QEJ1701" s="47"/>
      <c r="QEK1701" s="47"/>
      <c r="QEL1701" s="47"/>
      <c r="QEM1701" s="47"/>
      <c r="QEN1701" s="47"/>
      <c r="QEO1701" s="47"/>
      <c r="QEP1701" s="47"/>
      <c r="QEQ1701" s="47"/>
      <c r="QER1701" s="47"/>
      <c r="QES1701" s="47"/>
      <c r="QET1701" s="47"/>
      <c r="QEU1701" s="47"/>
      <c r="QEV1701" s="47"/>
      <c r="QEW1701" s="47"/>
      <c r="QEX1701" s="47"/>
      <c r="QEY1701" s="47"/>
      <c r="QEZ1701" s="47"/>
      <c r="QFA1701" s="47"/>
      <c r="QFB1701" s="47"/>
      <c r="QFC1701" s="47"/>
      <c r="QFD1701" s="47"/>
      <c r="QFE1701" s="47"/>
      <c r="QFF1701" s="47"/>
      <c r="QFG1701" s="47"/>
      <c r="QFH1701" s="47"/>
      <c r="QFI1701" s="47"/>
      <c r="QFJ1701" s="47"/>
      <c r="QFK1701" s="47"/>
      <c r="QFL1701" s="47"/>
      <c r="QFM1701" s="47"/>
      <c r="QFN1701" s="47"/>
      <c r="QFO1701" s="47"/>
      <c r="QFP1701" s="47"/>
      <c r="QFQ1701" s="47"/>
      <c r="QFR1701" s="47"/>
      <c r="QFS1701" s="47"/>
      <c r="QFT1701" s="47"/>
      <c r="QFU1701" s="47"/>
      <c r="QFV1701" s="47"/>
      <c r="QFW1701" s="47"/>
      <c r="QFX1701" s="47"/>
      <c r="QFY1701" s="47"/>
      <c r="QFZ1701" s="47"/>
      <c r="QGA1701" s="47"/>
      <c r="QGB1701" s="47"/>
      <c r="QGC1701" s="47"/>
      <c r="QGD1701" s="47"/>
      <c r="QGE1701" s="47"/>
      <c r="QGF1701" s="47"/>
      <c r="QGG1701" s="47"/>
      <c r="QGH1701" s="47"/>
      <c r="QGI1701" s="47"/>
      <c r="QGJ1701" s="47"/>
      <c r="QGK1701" s="47"/>
      <c r="QGL1701" s="47"/>
      <c r="QGM1701" s="47"/>
      <c r="QGN1701" s="47"/>
      <c r="QGO1701" s="47"/>
      <c r="QGP1701" s="47"/>
      <c r="QGQ1701" s="47"/>
      <c r="QGR1701" s="47"/>
      <c r="QGS1701" s="47"/>
      <c r="QGT1701" s="47"/>
      <c r="QGU1701" s="47"/>
      <c r="QGV1701" s="47"/>
      <c r="QGW1701" s="47"/>
      <c r="QGX1701" s="47"/>
      <c r="QGY1701" s="47"/>
      <c r="QGZ1701" s="47"/>
      <c r="QHA1701" s="47"/>
      <c r="QHB1701" s="47"/>
      <c r="QHC1701" s="47"/>
      <c r="QHD1701" s="47"/>
      <c r="QHE1701" s="47"/>
      <c r="QHF1701" s="47"/>
      <c r="QHG1701" s="47"/>
      <c r="QHH1701" s="47"/>
      <c r="QHI1701" s="47"/>
      <c r="QHJ1701" s="47"/>
      <c r="QHK1701" s="47"/>
      <c r="QHL1701" s="47"/>
      <c r="QHM1701" s="47"/>
      <c r="QHN1701" s="47"/>
      <c r="QHO1701" s="47"/>
      <c r="QHP1701" s="47"/>
      <c r="QHQ1701" s="47"/>
      <c r="QHR1701" s="47"/>
      <c r="QHS1701" s="47"/>
      <c r="QHT1701" s="47"/>
      <c r="QHU1701" s="47"/>
      <c r="QHV1701" s="47"/>
      <c r="QHW1701" s="47"/>
      <c r="QHX1701" s="47"/>
      <c r="QHY1701" s="47"/>
      <c r="QHZ1701" s="47"/>
      <c r="QIA1701" s="47"/>
      <c r="QIB1701" s="47"/>
      <c r="QIC1701" s="47"/>
      <c r="QID1701" s="47"/>
      <c r="QIE1701" s="47"/>
      <c r="QIF1701" s="47"/>
      <c r="QIG1701" s="47"/>
      <c r="QIH1701" s="47"/>
      <c r="QII1701" s="47"/>
      <c r="QIJ1701" s="47"/>
      <c r="QIK1701" s="47"/>
      <c r="QIL1701" s="47"/>
      <c r="QIM1701" s="47"/>
      <c r="QIN1701" s="47"/>
      <c r="QIO1701" s="47"/>
      <c r="QIP1701" s="47"/>
      <c r="QIQ1701" s="47"/>
      <c r="QIR1701" s="47"/>
      <c r="QIS1701" s="47"/>
      <c r="QIT1701" s="47"/>
      <c r="QIU1701" s="47"/>
      <c r="QIV1701" s="47"/>
      <c r="QIW1701" s="47"/>
      <c r="QIX1701" s="47"/>
      <c r="QIY1701" s="47"/>
      <c r="QIZ1701" s="47"/>
      <c r="QJA1701" s="47"/>
      <c r="QJB1701" s="47"/>
      <c r="QJC1701" s="47"/>
      <c r="QJD1701" s="47"/>
      <c r="QJE1701" s="47"/>
      <c r="QJF1701" s="47"/>
      <c r="QJG1701" s="47"/>
      <c r="QJH1701" s="47"/>
      <c r="QJI1701" s="47"/>
      <c r="QJJ1701" s="47"/>
      <c r="QJK1701" s="47"/>
      <c r="QJL1701" s="47"/>
      <c r="QJM1701" s="47"/>
      <c r="QJN1701" s="47"/>
      <c r="QJO1701" s="47"/>
      <c r="QJP1701" s="47"/>
      <c r="QJQ1701" s="47"/>
      <c r="QJR1701" s="47"/>
      <c r="QJS1701" s="47"/>
      <c r="QJT1701" s="47"/>
      <c r="QJU1701" s="47"/>
      <c r="QJV1701" s="47"/>
      <c r="QJW1701" s="47"/>
      <c r="QJX1701" s="47"/>
      <c r="QJY1701" s="47"/>
      <c r="QJZ1701" s="47"/>
      <c r="QKA1701" s="47"/>
      <c r="QKB1701" s="47"/>
      <c r="QKC1701" s="47"/>
      <c r="QKD1701" s="47"/>
      <c r="QKE1701" s="47"/>
      <c r="QKF1701" s="47"/>
      <c r="QKG1701" s="47"/>
      <c r="QKH1701" s="47"/>
      <c r="QKI1701" s="47"/>
      <c r="QKJ1701" s="47"/>
      <c r="QKK1701" s="47"/>
      <c r="QKL1701" s="47"/>
      <c r="QKM1701" s="47"/>
      <c r="QKN1701" s="47"/>
      <c r="QKO1701" s="47"/>
      <c r="QKP1701" s="47"/>
      <c r="QKQ1701" s="47"/>
      <c r="QKR1701" s="47"/>
      <c r="QKS1701" s="47"/>
      <c r="QKT1701" s="47"/>
      <c r="QKU1701" s="47"/>
      <c r="QKV1701" s="47"/>
      <c r="QKW1701" s="47"/>
      <c r="QKX1701" s="47"/>
      <c r="QKY1701" s="47"/>
      <c r="QKZ1701" s="47"/>
      <c r="QLA1701" s="47"/>
      <c r="QLB1701" s="47"/>
      <c r="QLC1701" s="47"/>
      <c r="QLD1701" s="47"/>
      <c r="QLE1701" s="47"/>
      <c r="QLF1701" s="47"/>
      <c r="QLG1701" s="47"/>
      <c r="QLH1701" s="47"/>
      <c r="QLI1701" s="47"/>
      <c r="QLJ1701" s="47"/>
      <c r="QLK1701" s="47"/>
      <c r="QLL1701" s="47"/>
      <c r="QLM1701" s="47"/>
      <c r="QLN1701" s="47"/>
      <c r="QLO1701" s="47"/>
      <c r="QLP1701" s="47"/>
      <c r="QLQ1701" s="47"/>
      <c r="QLR1701" s="47"/>
      <c r="QLS1701" s="47"/>
      <c r="QLT1701" s="47"/>
      <c r="QLU1701" s="47"/>
      <c r="QLV1701" s="47"/>
      <c r="QLW1701" s="47"/>
      <c r="QLX1701" s="47"/>
      <c r="QLY1701" s="47"/>
      <c r="QLZ1701" s="47"/>
      <c r="QMA1701" s="47"/>
      <c r="QMB1701" s="47"/>
      <c r="QMC1701" s="47"/>
      <c r="QMD1701" s="47"/>
      <c r="QME1701" s="47"/>
      <c r="QMF1701" s="47"/>
      <c r="QMG1701" s="47"/>
      <c r="QMH1701" s="47"/>
      <c r="QMI1701" s="47"/>
      <c r="QMJ1701" s="47"/>
      <c r="QMK1701" s="47"/>
      <c r="QML1701" s="47"/>
      <c r="QMM1701" s="47"/>
      <c r="QMN1701" s="47"/>
      <c r="QMO1701" s="47"/>
      <c r="QMP1701" s="47"/>
      <c r="QMQ1701" s="47"/>
      <c r="QMR1701" s="47"/>
      <c r="QMS1701" s="47"/>
      <c r="QMT1701" s="47"/>
      <c r="QMU1701" s="47"/>
      <c r="QMV1701" s="47"/>
      <c r="QMW1701" s="47"/>
      <c r="QMX1701" s="47"/>
      <c r="QMY1701" s="47"/>
      <c r="QMZ1701" s="47"/>
      <c r="QNA1701" s="47"/>
      <c r="QNB1701" s="47"/>
      <c r="QNC1701" s="47"/>
      <c r="QND1701" s="47"/>
      <c r="QNE1701" s="47"/>
      <c r="QNF1701" s="47"/>
      <c r="QNG1701" s="47"/>
      <c r="QNH1701" s="47"/>
      <c r="QNI1701" s="47"/>
      <c r="QNJ1701" s="47"/>
      <c r="QNK1701" s="47"/>
      <c r="QNL1701" s="47"/>
      <c r="QNM1701" s="47"/>
      <c r="QNN1701" s="47"/>
      <c r="QNO1701" s="47"/>
      <c r="QNP1701" s="47"/>
      <c r="QNQ1701" s="47"/>
      <c r="QNR1701" s="47"/>
      <c r="QNS1701" s="47"/>
      <c r="QNT1701" s="47"/>
      <c r="QNU1701" s="47"/>
      <c r="QNV1701" s="47"/>
      <c r="QNW1701" s="47"/>
      <c r="QNX1701" s="47"/>
      <c r="QNY1701" s="47"/>
      <c r="QNZ1701" s="47"/>
      <c r="QOA1701" s="47"/>
      <c r="QOB1701" s="47"/>
      <c r="QOC1701" s="47"/>
      <c r="QOD1701" s="47"/>
      <c r="QOE1701" s="47"/>
      <c r="QOF1701" s="47"/>
      <c r="QOG1701" s="47"/>
      <c r="QOH1701" s="47"/>
      <c r="QOI1701" s="47"/>
      <c r="QOJ1701" s="47"/>
      <c r="QOK1701" s="47"/>
      <c r="QOL1701" s="47"/>
      <c r="QOM1701" s="47"/>
      <c r="QON1701" s="47"/>
      <c r="QOO1701" s="47"/>
      <c r="QOP1701" s="47"/>
      <c r="QOQ1701" s="47"/>
      <c r="QOR1701" s="47"/>
      <c r="QOS1701" s="47"/>
      <c r="QOT1701" s="47"/>
      <c r="QOU1701" s="47"/>
      <c r="QOV1701" s="47"/>
      <c r="QOW1701" s="47"/>
      <c r="QOX1701" s="47"/>
      <c r="QOY1701" s="47"/>
      <c r="QOZ1701" s="47"/>
      <c r="QPA1701" s="47"/>
      <c r="QPB1701" s="47"/>
      <c r="QPC1701" s="47"/>
      <c r="QPD1701" s="47"/>
      <c r="QPE1701" s="47"/>
      <c r="QPF1701" s="47"/>
      <c r="QPG1701" s="47"/>
      <c r="QPH1701" s="47"/>
      <c r="QPI1701" s="47"/>
      <c r="QPJ1701" s="47"/>
      <c r="QPK1701" s="47"/>
      <c r="QPL1701" s="47"/>
      <c r="QPM1701" s="47"/>
      <c r="QPN1701" s="47"/>
      <c r="QPO1701" s="47"/>
      <c r="QPP1701" s="47"/>
      <c r="QPQ1701" s="47"/>
      <c r="QPR1701" s="47"/>
      <c r="QPS1701" s="47"/>
      <c r="QPT1701" s="47"/>
      <c r="QPU1701" s="47"/>
      <c r="QPV1701" s="47"/>
      <c r="QPW1701" s="47"/>
      <c r="QPX1701" s="47"/>
      <c r="QPY1701" s="47"/>
      <c r="QPZ1701" s="47"/>
      <c r="QQA1701" s="47"/>
      <c r="QQB1701" s="47"/>
      <c r="QQC1701" s="47"/>
      <c r="QQD1701" s="47"/>
      <c r="QQE1701" s="47"/>
      <c r="QQF1701" s="47"/>
      <c r="QQG1701" s="47"/>
      <c r="QQH1701" s="47"/>
      <c r="QQI1701" s="47"/>
      <c r="QQJ1701" s="47"/>
      <c r="QQK1701" s="47"/>
      <c r="QQL1701" s="47"/>
      <c r="QQM1701" s="47"/>
      <c r="QQN1701" s="47"/>
      <c r="QQO1701" s="47"/>
      <c r="QQP1701" s="47"/>
      <c r="QQQ1701" s="47"/>
      <c r="QQR1701" s="47"/>
      <c r="QQS1701" s="47"/>
      <c r="QQT1701" s="47"/>
      <c r="QQU1701" s="47"/>
      <c r="QQV1701" s="47"/>
      <c r="QQW1701" s="47"/>
      <c r="QQX1701" s="47"/>
      <c r="QQY1701" s="47"/>
      <c r="QQZ1701" s="47"/>
      <c r="QRA1701" s="47"/>
      <c r="QRB1701" s="47"/>
      <c r="QRC1701" s="47"/>
      <c r="QRD1701" s="47"/>
      <c r="QRE1701" s="47"/>
      <c r="QRF1701" s="47"/>
      <c r="QRG1701" s="47"/>
      <c r="QRH1701" s="47"/>
      <c r="QRI1701" s="47"/>
      <c r="QRJ1701" s="47"/>
      <c r="QRK1701" s="47"/>
      <c r="QRL1701" s="47"/>
      <c r="QRM1701" s="47"/>
      <c r="QRN1701" s="47"/>
      <c r="QRO1701" s="47"/>
      <c r="QRP1701" s="47"/>
      <c r="QRQ1701" s="47"/>
      <c r="QRR1701" s="47"/>
      <c r="QRS1701" s="47"/>
      <c r="QRT1701" s="47"/>
      <c r="QRU1701" s="47"/>
      <c r="QRV1701" s="47"/>
      <c r="QRW1701" s="47"/>
      <c r="QRX1701" s="47"/>
      <c r="QRY1701" s="47"/>
      <c r="QRZ1701" s="47"/>
      <c r="QSA1701" s="47"/>
      <c r="QSB1701" s="47"/>
      <c r="QSC1701" s="47"/>
      <c r="QSD1701" s="47"/>
      <c r="QSE1701" s="47"/>
      <c r="QSF1701" s="47"/>
      <c r="QSG1701" s="47"/>
      <c r="QSH1701" s="47"/>
      <c r="QSI1701" s="47"/>
      <c r="QSJ1701" s="47"/>
      <c r="QSK1701" s="47"/>
      <c r="QSL1701" s="47"/>
      <c r="QSM1701" s="47"/>
      <c r="QSN1701" s="47"/>
      <c r="QSO1701" s="47"/>
      <c r="QSP1701" s="47"/>
      <c r="QSQ1701" s="47"/>
      <c r="QSR1701" s="47"/>
      <c r="QSS1701" s="47"/>
      <c r="QST1701" s="47"/>
      <c r="QSU1701" s="47"/>
      <c r="QSV1701" s="47"/>
      <c r="QSW1701" s="47"/>
      <c r="QSX1701" s="47"/>
      <c r="QSY1701" s="47"/>
      <c r="QSZ1701" s="47"/>
      <c r="QTA1701" s="47"/>
      <c r="QTB1701" s="47"/>
      <c r="QTC1701" s="47"/>
      <c r="QTD1701" s="47"/>
      <c r="QTE1701" s="47"/>
      <c r="QTF1701" s="47"/>
      <c r="QTG1701" s="47"/>
      <c r="QTH1701" s="47"/>
      <c r="QTI1701" s="47"/>
      <c r="QTJ1701" s="47"/>
      <c r="QTK1701" s="47"/>
      <c r="QTL1701" s="47"/>
      <c r="QTM1701" s="47"/>
      <c r="QTN1701" s="47"/>
      <c r="QTO1701" s="47"/>
      <c r="QTP1701" s="47"/>
      <c r="QTQ1701" s="47"/>
      <c r="QTR1701" s="47"/>
      <c r="QTS1701" s="47"/>
      <c r="QTT1701" s="47"/>
      <c r="QTU1701" s="47"/>
      <c r="QTV1701" s="47"/>
      <c r="QTW1701" s="47"/>
      <c r="QTX1701" s="47"/>
      <c r="QTY1701" s="47"/>
      <c r="QTZ1701" s="47"/>
      <c r="QUA1701" s="47"/>
      <c r="QUB1701" s="47"/>
      <c r="QUC1701" s="47"/>
      <c r="QUD1701" s="47"/>
      <c r="QUE1701" s="47"/>
      <c r="QUF1701" s="47"/>
      <c r="QUG1701" s="47"/>
      <c r="QUH1701" s="47"/>
      <c r="QUI1701" s="47"/>
      <c r="QUJ1701" s="47"/>
      <c r="QUK1701" s="47"/>
      <c r="QUL1701" s="47"/>
      <c r="QUM1701" s="47"/>
      <c r="QUN1701" s="47"/>
      <c r="QUO1701" s="47"/>
      <c r="QUP1701" s="47"/>
      <c r="QUQ1701" s="47"/>
      <c r="QUR1701" s="47"/>
      <c r="QUS1701" s="47"/>
      <c r="QUT1701" s="47"/>
      <c r="QUU1701" s="47"/>
      <c r="QUV1701" s="47"/>
      <c r="QUW1701" s="47"/>
      <c r="QUX1701" s="47"/>
      <c r="QUY1701" s="47"/>
      <c r="QUZ1701" s="47"/>
      <c r="QVA1701" s="47"/>
      <c r="QVB1701" s="47"/>
      <c r="QVC1701" s="47"/>
      <c r="QVD1701" s="47"/>
      <c r="QVE1701" s="47"/>
      <c r="QVF1701" s="47"/>
      <c r="QVG1701" s="47"/>
      <c r="QVH1701" s="47"/>
      <c r="QVI1701" s="47"/>
      <c r="QVJ1701" s="47"/>
      <c r="QVK1701" s="47"/>
      <c r="QVL1701" s="47"/>
      <c r="QVM1701" s="47"/>
      <c r="QVN1701" s="47"/>
      <c r="QVO1701" s="47"/>
      <c r="QVP1701" s="47"/>
      <c r="QVQ1701" s="47"/>
      <c r="QVR1701" s="47"/>
      <c r="QVS1701" s="47"/>
      <c r="QVT1701" s="47"/>
      <c r="QVU1701" s="47"/>
      <c r="QVV1701" s="47"/>
      <c r="QVW1701" s="47"/>
      <c r="QVX1701" s="47"/>
      <c r="QVY1701" s="47"/>
      <c r="QVZ1701" s="47"/>
      <c r="QWA1701" s="47"/>
      <c r="QWB1701" s="47"/>
      <c r="QWC1701" s="47"/>
      <c r="QWD1701" s="47"/>
      <c r="QWE1701" s="47"/>
      <c r="QWF1701" s="47"/>
      <c r="QWG1701" s="47"/>
      <c r="QWH1701" s="47"/>
      <c r="QWI1701" s="47"/>
      <c r="QWJ1701" s="47"/>
      <c r="QWK1701" s="47"/>
      <c r="QWL1701" s="47"/>
      <c r="QWM1701" s="47"/>
      <c r="QWN1701" s="47"/>
      <c r="QWO1701" s="47"/>
      <c r="QWP1701" s="47"/>
      <c r="QWQ1701" s="47"/>
      <c r="QWR1701" s="47"/>
      <c r="QWS1701" s="47"/>
      <c r="QWT1701" s="47"/>
      <c r="QWU1701" s="47"/>
      <c r="QWV1701" s="47"/>
      <c r="QWW1701" s="47"/>
      <c r="QWX1701" s="47"/>
      <c r="QWY1701" s="47"/>
      <c r="QWZ1701" s="47"/>
      <c r="QXA1701" s="47"/>
      <c r="QXB1701" s="47"/>
      <c r="QXC1701" s="47"/>
      <c r="QXD1701" s="47"/>
      <c r="QXE1701" s="47"/>
      <c r="QXF1701" s="47"/>
      <c r="QXG1701" s="47"/>
      <c r="QXH1701" s="47"/>
      <c r="QXI1701" s="47"/>
      <c r="QXJ1701" s="47"/>
      <c r="QXK1701" s="47"/>
      <c r="QXL1701" s="47"/>
      <c r="QXM1701" s="47"/>
      <c r="QXN1701" s="47"/>
      <c r="QXO1701" s="47"/>
      <c r="QXP1701" s="47"/>
      <c r="QXQ1701" s="47"/>
      <c r="QXR1701" s="47"/>
      <c r="QXS1701" s="47"/>
      <c r="QXT1701" s="47"/>
      <c r="QXU1701" s="47"/>
      <c r="QXV1701" s="47"/>
      <c r="QXW1701" s="47"/>
      <c r="QXX1701" s="47"/>
      <c r="QXY1701" s="47"/>
      <c r="QXZ1701" s="47"/>
      <c r="QYA1701" s="47"/>
      <c r="QYB1701" s="47"/>
      <c r="QYC1701" s="47"/>
      <c r="QYD1701" s="47"/>
      <c r="QYE1701" s="47"/>
      <c r="QYF1701" s="47"/>
      <c r="QYG1701" s="47"/>
      <c r="QYH1701" s="47"/>
      <c r="QYI1701" s="47"/>
      <c r="QYJ1701" s="47"/>
      <c r="QYK1701" s="47"/>
      <c r="QYL1701" s="47"/>
      <c r="QYM1701" s="47"/>
      <c r="QYN1701" s="47"/>
      <c r="QYO1701" s="47"/>
      <c r="QYP1701" s="47"/>
      <c r="QYQ1701" s="47"/>
      <c r="QYR1701" s="47"/>
      <c r="QYS1701" s="47"/>
      <c r="QYT1701" s="47"/>
      <c r="QYU1701" s="47"/>
      <c r="QYV1701" s="47"/>
      <c r="QYW1701" s="47"/>
      <c r="QYX1701" s="47"/>
      <c r="QYY1701" s="47"/>
      <c r="QYZ1701" s="47"/>
      <c r="QZA1701" s="47"/>
      <c r="QZB1701" s="47"/>
      <c r="QZC1701" s="47"/>
      <c r="QZD1701" s="47"/>
      <c r="QZE1701" s="47"/>
      <c r="QZF1701" s="47"/>
      <c r="QZG1701" s="47"/>
      <c r="QZH1701" s="47"/>
      <c r="QZI1701" s="47"/>
      <c r="QZJ1701" s="47"/>
      <c r="QZK1701" s="47"/>
      <c r="QZL1701" s="47"/>
      <c r="QZM1701" s="47"/>
      <c r="QZN1701" s="47"/>
      <c r="QZO1701" s="47"/>
      <c r="QZP1701" s="47"/>
      <c r="QZQ1701" s="47"/>
      <c r="QZR1701" s="47"/>
      <c r="QZS1701" s="47"/>
      <c r="QZT1701" s="47"/>
      <c r="QZU1701" s="47"/>
      <c r="QZV1701" s="47"/>
      <c r="QZW1701" s="47"/>
      <c r="QZX1701" s="47"/>
      <c r="QZY1701" s="47"/>
      <c r="QZZ1701" s="47"/>
      <c r="RAA1701" s="47"/>
      <c r="RAB1701" s="47"/>
      <c r="RAC1701" s="47"/>
      <c r="RAD1701" s="47"/>
      <c r="RAE1701" s="47"/>
      <c r="RAF1701" s="47"/>
      <c r="RAG1701" s="47"/>
      <c r="RAH1701" s="47"/>
      <c r="RAI1701" s="47"/>
      <c r="RAJ1701" s="47"/>
      <c r="RAK1701" s="47"/>
      <c r="RAL1701" s="47"/>
      <c r="RAM1701" s="47"/>
      <c r="RAN1701" s="47"/>
      <c r="RAO1701" s="47"/>
      <c r="RAP1701" s="47"/>
      <c r="RAQ1701" s="47"/>
      <c r="RAR1701" s="47"/>
      <c r="RAS1701" s="47"/>
      <c r="RAT1701" s="47"/>
      <c r="RAU1701" s="47"/>
      <c r="RAV1701" s="47"/>
      <c r="RAW1701" s="47"/>
      <c r="RAX1701" s="47"/>
      <c r="RAY1701" s="47"/>
      <c r="RAZ1701" s="47"/>
      <c r="RBA1701" s="47"/>
      <c r="RBB1701" s="47"/>
      <c r="RBC1701" s="47"/>
      <c r="RBD1701" s="47"/>
      <c r="RBE1701" s="47"/>
      <c r="RBF1701" s="47"/>
      <c r="RBG1701" s="47"/>
      <c r="RBH1701" s="47"/>
      <c r="RBI1701" s="47"/>
      <c r="RBJ1701" s="47"/>
      <c r="RBK1701" s="47"/>
      <c r="RBL1701" s="47"/>
      <c r="RBM1701" s="47"/>
      <c r="RBN1701" s="47"/>
      <c r="RBO1701" s="47"/>
      <c r="RBP1701" s="47"/>
      <c r="RBQ1701" s="47"/>
      <c r="RBR1701" s="47"/>
      <c r="RBS1701" s="47"/>
      <c r="RBT1701" s="47"/>
      <c r="RBU1701" s="47"/>
      <c r="RBV1701" s="47"/>
      <c r="RBW1701" s="47"/>
      <c r="RBX1701" s="47"/>
      <c r="RBY1701" s="47"/>
      <c r="RBZ1701" s="47"/>
      <c r="RCA1701" s="47"/>
      <c r="RCB1701" s="47"/>
      <c r="RCC1701" s="47"/>
      <c r="RCD1701" s="47"/>
      <c r="RCE1701" s="47"/>
      <c r="RCF1701" s="47"/>
      <c r="RCG1701" s="47"/>
      <c r="RCH1701" s="47"/>
      <c r="RCI1701" s="47"/>
      <c r="RCJ1701" s="47"/>
      <c r="RCK1701" s="47"/>
      <c r="RCL1701" s="47"/>
      <c r="RCM1701" s="47"/>
      <c r="RCN1701" s="47"/>
      <c r="RCO1701" s="47"/>
      <c r="RCP1701" s="47"/>
      <c r="RCQ1701" s="47"/>
      <c r="RCR1701" s="47"/>
      <c r="RCS1701" s="47"/>
      <c r="RCT1701" s="47"/>
      <c r="RCU1701" s="47"/>
      <c r="RCV1701" s="47"/>
      <c r="RCW1701" s="47"/>
      <c r="RCX1701" s="47"/>
      <c r="RCY1701" s="47"/>
      <c r="RCZ1701" s="47"/>
      <c r="RDA1701" s="47"/>
      <c r="RDB1701" s="47"/>
      <c r="RDC1701" s="47"/>
      <c r="RDD1701" s="47"/>
      <c r="RDE1701" s="47"/>
      <c r="RDF1701" s="47"/>
      <c r="RDG1701" s="47"/>
      <c r="RDH1701" s="47"/>
      <c r="RDI1701" s="47"/>
      <c r="RDJ1701" s="47"/>
      <c r="RDK1701" s="47"/>
      <c r="RDL1701" s="47"/>
      <c r="RDM1701" s="47"/>
      <c r="RDN1701" s="47"/>
      <c r="RDO1701" s="47"/>
      <c r="RDP1701" s="47"/>
      <c r="RDQ1701" s="47"/>
      <c r="RDR1701" s="47"/>
      <c r="RDS1701" s="47"/>
      <c r="RDT1701" s="47"/>
      <c r="RDU1701" s="47"/>
      <c r="RDV1701" s="47"/>
      <c r="RDW1701" s="47"/>
      <c r="RDX1701" s="47"/>
      <c r="RDY1701" s="47"/>
      <c r="RDZ1701" s="47"/>
      <c r="REA1701" s="47"/>
      <c r="REB1701" s="47"/>
      <c r="REC1701" s="47"/>
      <c r="RED1701" s="47"/>
      <c r="REE1701" s="47"/>
      <c r="REF1701" s="47"/>
      <c r="REG1701" s="47"/>
      <c r="REH1701" s="47"/>
      <c r="REI1701" s="47"/>
      <c r="REJ1701" s="47"/>
      <c r="REK1701" s="47"/>
      <c r="REL1701" s="47"/>
      <c r="REM1701" s="47"/>
      <c r="REN1701" s="47"/>
      <c r="REO1701" s="47"/>
      <c r="REP1701" s="47"/>
      <c r="REQ1701" s="47"/>
      <c r="RER1701" s="47"/>
      <c r="RES1701" s="47"/>
      <c r="RET1701" s="47"/>
      <c r="REU1701" s="47"/>
      <c r="REV1701" s="47"/>
      <c r="REW1701" s="47"/>
      <c r="REX1701" s="47"/>
      <c r="REY1701" s="47"/>
      <c r="REZ1701" s="47"/>
      <c r="RFA1701" s="47"/>
      <c r="RFB1701" s="47"/>
      <c r="RFC1701" s="47"/>
      <c r="RFD1701" s="47"/>
      <c r="RFE1701" s="47"/>
      <c r="RFF1701" s="47"/>
      <c r="RFG1701" s="47"/>
      <c r="RFH1701" s="47"/>
      <c r="RFI1701" s="47"/>
      <c r="RFJ1701" s="47"/>
      <c r="RFK1701" s="47"/>
      <c r="RFL1701" s="47"/>
      <c r="RFM1701" s="47"/>
      <c r="RFN1701" s="47"/>
      <c r="RFO1701" s="47"/>
      <c r="RFP1701" s="47"/>
      <c r="RFQ1701" s="47"/>
      <c r="RFR1701" s="47"/>
      <c r="RFS1701" s="47"/>
      <c r="RFT1701" s="47"/>
      <c r="RFU1701" s="47"/>
      <c r="RFV1701" s="47"/>
      <c r="RFW1701" s="47"/>
      <c r="RFX1701" s="47"/>
      <c r="RFY1701" s="47"/>
      <c r="RFZ1701" s="47"/>
      <c r="RGA1701" s="47"/>
      <c r="RGB1701" s="47"/>
      <c r="RGC1701" s="47"/>
      <c r="RGD1701" s="47"/>
      <c r="RGE1701" s="47"/>
      <c r="RGF1701" s="47"/>
      <c r="RGG1701" s="47"/>
      <c r="RGH1701" s="47"/>
      <c r="RGI1701" s="47"/>
      <c r="RGJ1701" s="47"/>
      <c r="RGK1701" s="47"/>
      <c r="RGL1701" s="47"/>
      <c r="RGM1701" s="47"/>
      <c r="RGN1701" s="47"/>
      <c r="RGO1701" s="47"/>
      <c r="RGP1701" s="47"/>
      <c r="RGQ1701" s="47"/>
      <c r="RGR1701" s="47"/>
      <c r="RGS1701" s="47"/>
      <c r="RGT1701" s="47"/>
      <c r="RGU1701" s="47"/>
      <c r="RGV1701" s="47"/>
      <c r="RGW1701" s="47"/>
      <c r="RGX1701" s="47"/>
      <c r="RGY1701" s="47"/>
      <c r="RGZ1701" s="47"/>
      <c r="RHA1701" s="47"/>
      <c r="RHB1701" s="47"/>
      <c r="RHC1701" s="47"/>
      <c r="RHD1701" s="47"/>
      <c r="RHE1701" s="47"/>
      <c r="RHF1701" s="47"/>
      <c r="RHG1701" s="47"/>
      <c r="RHH1701" s="47"/>
      <c r="RHI1701" s="47"/>
      <c r="RHJ1701" s="47"/>
      <c r="RHK1701" s="47"/>
      <c r="RHL1701" s="47"/>
      <c r="RHM1701" s="47"/>
      <c r="RHN1701" s="47"/>
      <c r="RHO1701" s="47"/>
      <c r="RHP1701" s="47"/>
      <c r="RHQ1701" s="47"/>
      <c r="RHR1701" s="47"/>
      <c r="RHS1701" s="47"/>
      <c r="RHT1701" s="47"/>
      <c r="RHU1701" s="47"/>
      <c r="RHV1701" s="47"/>
      <c r="RHW1701" s="47"/>
      <c r="RHX1701" s="47"/>
      <c r="RHY1701" s="47"/>
      <c r="RHZ1701" s="47"/>
      <c r="RIA1701" s="47"/>
      <c r="RIB1701" s="47"/>
      <c r="RIC1701" s="47"/>
      <c r="RID1701" s="47"/>
      <c r="RIE1701" s="47"/>
      <c r="RIF1701" s="47"/>
      <c r="RIG1701" s="47"/>
      <c r="RIH1701" s="47"/>
      <c r="RII1701" s="47"/>
      <c r="RIJ1701" s="47"/>
      <c r="RIK1701" s="47"/>
      <c r="RIL1701" s="47"/>
      <c r="RIM1701" s="47"/>
      <c r="RIN1701" s="47"/>
      <c r="RIO1701" s="47"/>
      <c r="RIP1701" s="47"/>
      <c r="RIQ1701" s="47"/>
      <c r="RIR1701" s="47"/>
      <c r="RIS1701" s="47"/>
      <c r="RIT1701" s="47"/>
      <c r="RIU1701" s="47"/>
      <c r="RIV1701" s="47"/>
      <c r="RIW1701" s="47"/>
      <c r="RIX1701" s="47"/>
      <c r="RIY1701" s="47"/>
      <c r="RIZ1701" s="47"/>
      <c r="RJA1701" s="47"/>
      <c r="RJB1701" s="47"/>
      <c r="RJC1701" s="47"/>
      <c r="RJD1701" s="47"/>
      <c r="RJE1701" s="47"/>
      <c r="RJF1701" s="47"/>
      <c r="RJG1701" s="47"/>
      <c r="RJH1701" s="47"/>
      <c r="RJI1701" s="47"/>
      <c r="RJJ1701" s="47"/>
      <c r="RJK1701" s="47"/>
      <c r="RJL1701" s="47"/>
      <c r="RJM1701" s="47"/>
      <c r="RJN1701" s="47"/>
      <c r="RJO1701" s="47"/>
      <c r="RJP1701" s="47"/>
      <c r="RJQ1701" s="47"/>
      <c r="RJR1701" s="47"/>
      <c r="RJS1701" s="47"/>
      <c r="RJT1701" s="47"/>
      <c r="RJU1701" s="47"/>
      <c r="RJV1701" s="47"/>
      <c r="RJW1701" s="47"/>
      <c r="RJX1701" s="47"/>
      <c r="RJY1701" s="47"/>
      <c r="RJZ1701" s="47"/>
      <c r="RKA1701" s="47"/>
      <c r="RKB1701" s="47"/>
      <c r="RKC1701" s="47"/>
      <c r="RKD1701" s="47"/>
      <c r="RKE1701" s="47"/>
      <c r="RKF1701" s="47"/>
      <c r="RKG1701" s="47"/>
      <c r="RKH1701" s="47"/>
      <c r="RKI1701" s="47"/>
      <c r="RKJ1701" s="47"/>
      <c r="RKK1701" s="47"/>
      <c r="RKL1701" s="47"/>
      <c r="RKM1701" s="47"/>
      <c r="RKN1701" s="47"/>
      <c r="RKO1701" s="47"/>
      <c r="RKP1701" s="47"/>
      <c r="RKQ1701" s="47"/>
      <c r="RKR1701" s="47"/>
      <c r="RKS1701" s="47"/>
      <c r="RKT1701" s="47"/>
      <c r="RKU1701" s="47"/>
      <c r="RKV1701" s="47"/>
      <c r="RKW1701" s="47"/>
      <c r="RKX1701" s="47"/>
      <c r="RKY1701" s="47"/>
      <c r="RKZ1701" s="47"/>
      <c r="RLA1701" s="47"/>
      <c r="RLB1701" s="47"/>
      <c r="RLC1701" s="47"/>
      <c r="RLD1701" s="47"/>
      <c r="RLE1701" s="47"/>
      <c r="RLF1701" s="47"/>
      <c r="RLG1701" s="47"/>
      <c r="RLH1701" s="47"/>
      <c r="RLI1701" s="47"/>
      <c r="RLJ1701" s="47"/>
      <c r="RLK1701" s="47"/>
      <c r="RLL1701" s="47"/>
      <c r="RLM1701" s="47"/>
      <c r="RLN1701" s="47"/>
      <c r="RLO1701" s="47"/>
      <c r="RLP1701" s="47"/>
      <c r="RLQ1701" s="47"/>
      <c r="RLR1701" s="47"/>
      <c r="RLS1701" s="47"/>
      <c r="RLT1701" s="47"/>
      <c r="RLU1701" s="47"/>
      <c r="RLV1701" s="47"/>
      <c r="RLW1701" s="47"/>
      <c r="RLX1701" s="47"/>
      <c r="RLY1701" s="47"/>
      <c r="RLZ1701" s="47"/>
      <c r="RMA1701" s="47"/>
      <c r="RMB1701" s="47"/>
      <c r="RMC1701" s="47"/>
      <c r="RMD1701" s="47"/>
      <c r="RME1701" s="47"/>
      <c r="RMF1701" s="47"/>
      <c r="RMG1701" s="47"/>
      <c r="RMH1701" s="47"/>
      <c r="RMI1701" s="47"/>
      <c r="RMJ1701" s="47"/>
      <c r="RMK1701" s="47"/>
      <c r="RML1701" s="47"/>
      <c r="RMM1701" s="47"/>
      <c r="RMN1701" s="47"/>
      <c r="RMO1701" s="47"/>
      <c r="RMP1701" s="47"/>
      <c r="RMQ1701" s="47"/>
      <c r="RMR1701" s="47"/>
      <c r="RMS1701" s="47"/>
      <c r="RMT1701" s="47"/>
      <c r="RMU1701" s="47"/>
      <c r="RMV1701" s="47"/>
      <c r="RMW1701" s="47"/>
      <c r="RMX1701" s="47"/>
      <c r="RMY1701" s="47"/>
      <c r="RMZ1701" s="47"/>
      <c r="RNA1701" s="47"/>
      <c r="RNB1701" s="47"/>
      <c r="RNC1701" s="47"/>
      <c r="RND1701" s="47"/>
      <c r="RNE1701" s="47"/>
      <c r="RNF1701" s="47"/>
      <c r="RNG1701" s="47"/>
      <c r="RNH1701" s="47"/>
      <c r="RNI1701" s="47"/>
      <c r="RNJ1701" s="47"/>
      <c r="RNK1701" s="47"/>
      <c r="RNL1701" s="47"/>
      <c r="RNM1701" s="47"/>
      <c r="RNN1701" s="47"/>
      <c r="RNO1701" s="47"/>
      <c r="RNP1701" s="47"/>
      <c r="RNQ1701" s="47"/>
      <c r="RNR1701" s="47"/>
      <c r="RNS1701" s="47"/>
      <c r="RNT1701" s="47"/>
      <c r="RNU1701" s="47"/>
      <c r="RNV1701" s="47"/>
      <c r="RNW1701" s="47"/>
      <c r="RNX1701" s="47"/>
      <c r="RNY1701" s="47"/>
      <c r="RNZ1701" s="47"/>
      <c r="ROA1701" s="47"/>
      <c r="ROB1701" s="47"/>
      <c r="ROC1701" s="47"/>
      <c r="ROD1701" s="47"/>
      <c r="ROE1701" s="47"/>
      <c r="ROF1701" s="47"/>
      <c r="ROG1701" s="47"/>
      <c r="ROH1701" s="47"/>
      <c r="ROI1701" s="47"/>
      <c r="ROJ1701" s="47"/>
      <c r="ROK1701" s="47"/>
      <c r="ROL1701" s="47"/>
      <c r="ROM1701" s="47"/>
      <c r="RON1701" s="47"/>
      <c r="ROO1701" s="47"/>
      <c r="ROP1701" s="47"/>
      <c r="ROQ1701" s="47"/>
      <c r="ROR1701" s="47"/>
      <c r="ROS1701" s="47"/>
      <c r="ROT1701" s="47"/>
      <c r="ROU1701" s="47"/>
      <c r="ROV1701" s="47"/>
      <c r="ROW1701" s="47"/>
      <c r="ROX1701" s="47"/>
      <c r="ROY1701" s="47"/>
      <c r="ROZ1701" s="47"/>
      <c r="RPA1701" s="47"/>
      <c r="RPB1701" s="47"/>
      <c r="RPC1701" s="47"/>
      <c r="RPD1701" s="47"/>
      <c r="RPE1701" s="47"/>
      <c r="RPF1701" s="47"/>
      <c r="RPG1701" s="47"/>
      <c r="RPH1701" s="47"/>
      <c r="RPI1701" s="47"/>
      <c r="RPJ1701" s="47"/>
      <c r="RPK1701" s="47"/>
      <c r="RPL1701" s="47"/>
      <c r="RPM1701" s="47"/>
      <c r="RPN1701" s="47"/>
      <c r="RPO1701" s="47"/>
      <c r="RPP1701" s="47"/>
      <c r="RPQ1701" s="47"/>
      <c r="RPR1701" s="47"/>
      <c r="RPS1701" s="47"/>
      <c r="RPT1701" s="47"/>
      <c r="RPU1701" s="47"/>
      <c r="RPV1701" s="47"/>
      <c r="RPW1701" s="47"/>
      <c r="RPX1701" s="47"/>
      <c r="RPY1701" s="47"/>
      <c r="RPZ1701" s="47"/>
      <c r="RQA1701" s="47"/>
      <c r="RQB1701" s="47"/>
      <c r="RQC1701" s="47"/>
      <c r="RQD1701" s="47"/>
      <c r="RQE1701" s="47"/>
      <c r="RQF1701" s="47"/>
      <c r="RQG1701" s="47"/>
      <c r="RQH1701" s="47"/>
      <c r="RQI1701" s="47"/>
      <c r="RQJ1701" s="47"/>
      <c r="RQK1701" s="47"/>
      <c r="RQL1701" s="47"/>
      <c r="RQM1701" s="47"/>
      <c r="RQN1701" s="47"/>
      <c r="RQO1701" s="47"/>
      <c r="RQP1701" s="47"/>
      <c r="RQQ1701" s="47"/>
      <c r="RQR1701" s="47"/>
      <c r="RQS1701" s="47"/>
      <c r="RQT1701" s="47"/>
      <c r="RQU1701" s="47"/>
      <c r="RQV1701" s="47"/>
      <c r="RQW1701" s="47"/>
      <c r="RQX1701" s="47"/>
      <c r="RQY1701" s="47"/>
      <c r="RQZ1701" s="47"/>
      <c r="RRA1701" s="47"/>
      <c r="RRB1701" s="47"/>
      <c r="RRC1701" s="47"/>
      <c r="RRD1701" s="47"/>
      <c r="RRE1701" s="47"/>
      <c r="RRF1701" s="47"/>
      <c r="RRG1701" s="47"/>
      <c r="RRH1701" s="47"/>
      <c r="RRI1701" s="47"/>
      <c r="RRJ1701" s="47"/>
      <c r="RRK1701" s="47"/>
      <c r="RRL1701" s="47"/>
      <c r="RRM1701" s="47"/>
      <c r="RRN1701" s="47"/>
      <c r="RRO1701" s="47"/>
      <c r="RRP1701" s="47"/>
      <c r="RRQ1701" s="47"/>
      <c r="RRR1701" s="47"/>
      <c r="RRS1701" s="47"/>
      <c r="RRT1701" s="47"/>
      <c r="RRU1701" s="47"/>
      <c r="RRV1701" s="47"/>
      <c r="RRW1701" s="47"/>
      <c r="RRX1701" s="47"/>
      <c r="RRY1701" s="47"/>
      <c r="RRZ1701" s="47"/>
      <c r="RSA1701" s="47"/>
      <c r="RSB1701" s="47"/>
      <c r="RSC1701" s="47"/>
      <c r="RSD1701" s="47"/>
      <c r="RSE1701" s="47"/>
      <c r="RSF1701" s="47"/>
      <c r="RSG1701" s="47"/>
      <c r="RSH1701" s="47"/>
      <c r="RSI1701" s="47"/>
      <c r="RSJ1701" s="47"/>
      <c r="RSK1701" s="47"/>
      <c r="RSL1701" s="47"/>
      <c r="RSM1701" s="47"/>
      <c r="RSN1701" s="47"/>
      <c r="RSO1701" s="47"/>
      <c r="RSP1701" s="47"/>
      <c r="RSQ1701" s="47"/>
      <c r="RSR1701" s="47"/>
      <c r="RSS1701" s="47"/>
      <c r="RST1701" s="47"/>
      <c r="RSU1701" s="47"/>
      <c r="RSV1701" s="47"/>
      <c r="RSW1701" s="47"/>
      <c r="RSX1701" s="47"/>
      <c r="RSY1701" s="47"/>
      <c r="RSZ1701" s="47"/>
      <c r="RTA1701" s="47"/>
      <c r="RTB1701" s="47"/>
      <c r="RTC1701" s="47"/>
      <c r="RTD1701" s="47"/>
      <c r="RTE1701" s="47"/>
      <c r="RTF1701" s="47"/>
      <c r="RTG1701" s="47"/>
      <c r="RTH1701" s="47"/>
      <c r="RTI1701" s="47"/>
      <c r="RTJ1701" s="47"/>
      <c r="RTK1701" s="47"/>
      <c r="RTL1701" s="47"/>
      <c r="RTM1701" s="47"/>
      <c r="RTN1701" s="47"/>
      <c r="RTO1701" s="47"/>
      <c r="RTP1701" s="47"/>
      <c r="RTQ1701" s="47"/>
      <c r="RTR1701" s="47"/>
      <c r="RTS1701" s="47"/>
      <c r="RTT1701" s="47"/>
      <c r="RTU1701" s="47"/>
      <c r="RTV1701" s="47"/>
      <c r="RTW1701" s="47"/>
      <c r="RTX1701" s="47"/>
      <c r="RTY1701" s="47"/>
      <c r="RTZ1701" s="47"/>
      <c r="RUA1701" s="47"/>
      <c r="RUB1701" s="47"/>
      <c r="RUC1701" s="47"/>
      <c r="RUD1701" s="47"/>
      <c r="RUE1701" s="47"/>
      <c r="RUF1701" s="47"/>
      <c r="RUG1701" s="47"/>
      <c r="RUH1701" s="47"/>
      <c r="RUI1701" s="47"/>
      <c r="RUJ1701" s="47"/>
      <c r="RUK1701" s="47"/>
      <c r="RUL1701" s="47"/>
      <c r="RUM1701" s="47"/>
      <c r="RUN1701" s="47"/>
      <c r="RUO1701" s="47"/>
      <c r="RUP1701" s="47"/>
      <c r="RUQ1701" s="47"/>
      <c r="RUR1701" s="47"/>
      <c r="RUS1701" s="47"/>
      <c r="RUT1701" s="47"/>
      <c r="RUU1701" s="47"/>
      <c r="RUV1701" s="47"/>
      <c r="RUW1701" s="47"/>
      <c r="RUX1701" s="47"/>
      <c r="RUY1701" s="47"/>
      <c r="RUZ1701" s="47"/>
      <c r="RVA1701" s="47"/>
      <c r="RVB1701" s="47"/>
      <c r="RVC1701" s="47"/>
      <c r="RVD1701" s="47"/>
      <c r="RVE1701" s="47"/>
      <c r="RVF1701" s="47"/>
      <c r="RVG1701" s="47"/>
      <c r="RVH1701" s="47"/>
      <c r="RVI1701" s="47"/>
      <c r="RVJ1701" s="47"/>
      <c r="RVK1701" s="47"/>
      <c r="RVL1701" s="47"/>
      <c r="RVM1701" s="47"/>
      <c r="RVN1701" s="47"/>
      <c r="RVO1701" s="47"/>
      <c r="RVP1701" s="47"/>
      <c r="RVQ1701" s="47"/>
      <c r="RVR1701" s="47"/>
      <c r="RVS1701" s="47"/>
      <c r="RVT1701" s="47"/>
      <c r="RVU1701" s="47"/>
      <c r="RVV1701" s="47"/>
      <c r="RVW1701" s="47"/>
      <c r="RVX1701" s="47"/>
      <c r="RVY1701" s="47"/>
      <c r="RVZ1701" s="47"/>
      <c r="RWA1701" s="47"/>
      <c r="RWB1701" s="47"/>
      <c r="RWC1701" s="47"/>
      <c r="RWD1701" s="47"/>
      <c r="RWE1701" s="47"/>
      <c r="RWF1701" s="47"/>
      <c r="RWG1701" s="47"/>
      <c r="RWH1701" s="47"/>
      <c r="RWI1701" s="47"/>
      <c r="RWJ1701" s="47"/>
      <c r="RWK1701" s="47"/>
      <c r="RWL1701" s="47"/>
      <c r="RWM1701" s="47"/>
      <c r="RWN1701" s="47"/>
      <c r="RWO1701" s="47"/>
      <c r="RWP1701" s="47"/>
      <c r="RWQ1701" s="47"/>
      <c r="RWR1701" s="47"/>
      <c r="RWS1701" s="47"/>
      <c r="RWT1701" s="47"/>
      <c r="RWU1701" s="47"/>
      <c r="RWV1701" s="47"/>
      <c r="RWW1701" s="47"/>
      <c r="RWX1701" s="47"/>
      <c r="RWY1701" s="47"/>
      <c r="RWZ1701" s="47"/>
      <c r="RXA1701" s="47"/>
      <c r="RXB1701" s="47"/>
      <c r="RXC1701" s="47"/>
      <c r="RXD1701" s="47"/>
      <c r="RXE1701" s="47"/>
      <c r="RXF1701" s="47"/>
      <c r="RXG1701" s="47"/>
      <c r="RXH1701" s="47"/>
      <c r="RXI1701" s="47"/>
      <c r="RXJ1701" s="47"/>
      <c r="RXK1701" s="47"/>
      <c r="RXL1701" s="47"/>
      <c r="RXM1701" s="47"/>
      <c r="RXN1701" s="47"/>
      <c r="RXO1701" s="47"/>
      <c r="RXP1701" s="47"/>
      <c r="RXQ1701" s="47"/>
      <c r="RXR1701" s="47"/>
      <c r="RXS1701" s="47"/>
      <c r="RXT1701" s="47"/>
      <c r="RXU1701" s="47"/>
      <c r="RXV1701" s="47"/>
      <c r="RXW1701" s="47"/>
      <c r="RXX1701" s="47"/>
      <c r="RXY1701" s="47"/>
      <c r="RXZ1701" s="47"/>
      <c r="RYA1701" s="47"/>
      <c r="RYB1701" s="47"/>
      <c r="RYC1701" s="47"/>
      <c r="RYD1701" s="47"/>
      <c r="RYE1701" s="47"/>
      <c r="RYF1701" s="47"/>
      <c r="RYG1701" s="47"/>
      <c r="RYH1701" s="47"/>
      <c r="RYI1701" s="47"/>
      <c r="RYJ1701" s="47"/>
      <c r="RYK1701" s="47"/>
      <c r="RYL1701" s="47"/>
      <c r="RYM1701" s="47"/>
      <c r="RYN1701" s="47"/>
      <c r="RYO1701" s="47"/>
      <c r="RYP1701" s="47"/>
      <c r="RYQ1701" s="47"/>
      <c r="RYR1701" s="47"/>
      <c r="RYS1701" s="47"/>
      <c r="RYT1701" s="47"/>
      <c r="RYU1701" s="47"/>
      <c r="RYV1701" s="47"/>
      <c r="RYW1701" s="47"/>
      <c r="RYX1701" s="47"/>
      <c r="RYY1701" s="47"/>
      <c r="RYZ1701" s="47"/>
      <c r="RZA1701" s="47"/>
      <c r="RZB1701" s="47"/>
      <c r="RZC1701" s="47"/>
      <c r="RZD1701" s="47"/>
      <c r="RZE1701" s="47"/>
      <c r="RZF1701" s="47"/>
      <c r="RZG1701" s="47"/>
      <c r="RZH1701" s="47"/>
      <c r="RZI1701" s="47"/>
      <c r="RZJ1701" s="47"/>
      <c r="RZK1701" s="47"/>
      <c r="RZL1701" s="47"/>
      <c r="RZM1701" s="47"/>
      <c r="RZN1701" s="47"/>
      <c r="RZO1701" s="47"/>
      <c r="RZP1701" s="47"/>
      <c r="RZQ1701" s="47"/>
      <c r="RZR1701" s="47"/>
      <c r="RZS1701" s="47"/>
      <c r="RZT1701" s="47"/>
      <c r="RZU1701" s="47"/>
      <c r="RZV1701" s="47"/>
      <c r="RZW1701" s="47"/>
      <c r="RZX1701" s="47"/>
      <c r="RZY1701" s="47"/>
      <c r="RZZ1701" s="47"/>
      <c r="SAA1701" s="47"/>
      <c r="SAB1701" s="47"/>
      <c r="SAC1701" s="47"/>
      <c r="SAD1701" s="47"/>
      <c r="SAE1701" s="47"/>
      <c r="SAF1701" s="47"/>
      <c r="SAG1701" s="47"/>
      <c r="SAH1701" s="47"/>
      <c r="SAI1701" s="47"/>
      <c r="SAJ1701" s="47"/>
      <c r="SAK1701" s="47"/>
      <c r="SAL1701" s="47"/>
      <c r="SAM1701" s="47"/>
      <c r="SAN1701" s="47"/>
      <c r="SAO1701" s="47"/>
      <c r="SAP1701" s="47"/>
      <c r="SAQ1701" s="47"/>
      <c r="SAR1701" s="47"/>
      <c r="SAS1701" s="47"/>
      <c r="SAT1701" s="47"/>
      <c r="SAU1701" s="47"/>
      <c r="SAV1701" s="47"/>
      <c r="SAW1701" s="47"/>
      <c r="SAX1701" s="47"/>
      <c r="SAY1701" s="47"/>
      <c r="SAZ1701" s="47"/>
      <c r="SBA1701" s="47"/>
      <c r="SBB1701" s="47"/>
      <c r="SBC1701" s="47"/>
      <c r="SBD1701" s="47"/>
      <c r="SBE1701" s="47"/>
      <c r="SBF1701" s="47"/>
      <c r="SBG1701" s="47"/>
      <c r="SBH1701" s="47"/>
      <c r="SBI1701" s="47"/>
      <c r="SBJ1701" s="47"/>
      <c r="SBK1701" s="47"/>
      <c r="SBL1701" s="47"/>
      <c r="SBM1701" s="47"/>
      <c r="SBN1701" s="47"/>
      <c r="SBO1701" s="47"/>
      <c r="SBP1701" s="47"/>
      <c r="SBQ1701" s="47"/>
      <c r="SBR1701" s="47"/>
      <c r="SBS1701" s="47"/>
      <c r="SBT1701" s="47"/>
      <c r="SBU1701" s="47"/>
      <c r="SBV1701" s="47"/>
      <c r="SBW1701" s="47"/>
      <c r="SBX1701" s="47"/>
      <c r="SBY1701" s="47"/>
      <c r="SBZ1701" s="47"/>
      <c r="SCA1701" s="47"/>
      <c r="SCB1701" s="47"/>
      <c r="SCC1701" s="47"/>
      <c r="SCD1701" s="47"/>
      <c r="SCE1701" s="47"/>
      <c r="SCF1701" s="47"/>
      <c r="SCG1701" s="47"/>
      <c r="SCH1701" s="47"/>
      <c r="SCI1701" s="47"/>
      <c r="SCJ1701" s="47"/>
      <c r="SCK1701" s="47"/>
      <c r="SCL1701" s="47"/>
      <c r="SCM1701" s="47"/>
      <c r="SCN1701" s="47"/>
      <c r="SCO1701" s="47"/>
      <c r="SCP1701" s="47"/>
      <c r="SCQ1701" s="47"/>
      <c r="SCR1701" s="47"/>
      <c r="SCS1701" s="47"/>
      <c r="SCT1701" s="47"/>
      <c r="SCU1701" s="47"/>
      <c r="SCV1701" s="47"/>
      <c r="SCW1701" s="47"/>
      <c r="SCX1701" s="47"/>
      <c r="SCY1701" s="47"/>
      <c r="SCZ1701" s="47"/>
      <c r="SDA1701" s="47"/>
      <c r="SDB1701" s="47"/>
      <c r="SDC1701" s="47"/>
      <c r="SDD1701" s="47"/>
      <c r="SDE1701" s="47"/>
      <c r="SDF1701" s="47"/>
      <c r="SDG1701" s="47"/>
      <c r="SDH1701" s="47"/>
      <c r="SDI1701" s="47"/>
      <c r="SDJ1701" s="47"/>
      <c r="SDK1701" s="47"/>
      <c r="SDL1701" s="47"/>
      <c r="SDM1701" s="47"/>
      <c r="SDN1701" s="47"/>
      <c r="SDO1701" s="47"/>
      <c r="SDP1701" s="47"/>
      <c r="SDQ1701" s="47"/>
      <c r="SDR1701" s="47"/>
      <c r="SDS1701" s="47"/>
      <c r="SDT1701" s="47"/>
      <c r="SDU1701" s="47"/>
      <c r="SDV1701" s="47"/>
      <c r="SDW1701" s="47"/>
      <c r="SDX1701" s="47"/>
      <c r="SDY1701" s="47"/>
      <c r="SDZ1701" s="47"/>
      <c r="SEA1701" s="47"/>
      <c r="SEB1701" s="47"/>
      <c r="SEC1701" s="47"/>
      <c r="SED1701" s="47"/>
      <c r="SEE1701" s="47"/>
      <c r="SEF1701" s="47"/>
      <c r="SEG1701" s="47"/>
      <c r="SEH1701" s="47"/>
      <c r="SEI1701" s="47"/>
      <c r="SEJ1701" s="47"/>
      <c r="SEK1701" s="47"/>
      <c r="SEL1701" s="47"/>
      <c r="SEM1701" s="47"/>
      <c r="SEN1701" s="47"/>
      <c r="SEO1701" s="47"/>
      <c r="SEP1701" s="47"/>
      <c r="SEQ1701" s="47"/>
      <c r="SER1701" s="47"/>
      <c r="SES1701" s="47"/>
      <c r="SET1701" s="47"/>
      <c r="SEU1701" s="47"/>
      <c r="SEV1701" s="47"/>
      <c r="SEW1701" s="47"/>
      <c r="SEX1701" s="47"/>
      <c r="SEY1701" s="47"/>
      <c r="SEZ1701" s="47"/>
      <c r="SFA1701" s="47"/>
      <c r="SFB1701" s="47"/>
      <c r="SFC1701" s="47"/>
      <c r="SFD1701" s="47"/>
      <c r="SFE1701" s="47"/>
      <c r="SFF1701" s="47"/>
      <c r="SFG1701" s="47"/>
      <c r="SFH1701" s="47"/>
      <c r="SFI1701" s="47"/>
      <c r="SFJ1701" s="47"/>
      <c r="SFK1701" s="47"/>
      <c r="SFL1701" s="47"/>
      <c r="SFM1701" s="47"/>
      <c r="SFN1701" s="47"/>
      <c r="SFO1701" s="47"/>
      <c r="SFP1701" s="47"/>
      <c r="SFQ1701" s="47"/>
      <c r="SFR1701" s="47"/>
      <c r="SFS1701" s="47"/>
      <c r="SFT1701" s="47"/>
      <c r="SFU1701" s="47"/>
      <c r="SFV1701" s="47"/>
      <c r="SFW1701" s="47"/>
      <c r="SFX1701" s="47"/>
      <c r="SFY1701" s="47"/>
      <c r="SFZ1701" s="47"/>
      <c r="SGA1701" s="47"/>
      <c r="SGB1701" s="47"/>
      <c r="SGC1701" s="47"/>
      <c r="SGD1701" s="47"/>
      <c r="SGE1701" s="47"/>
      <c r="SGF1701" s="47"/>
      <c r="SGG1701" s="47"/>
      <c r="SGH1701" s="47"/>
      <c r="SGI1701" s="47"/>
      <c r="SGJ1701" s="47"/>
      <c r="SGK1701" s="47"/>
      <c r="SGL1701" s="47"/>
      <c r="SGM1701" s="47"/>
      <c r="SGN1701" s="47"/>
      <c r="SGO1701" s="47"/>
      <c r="SGP1701" s="47"/>
      <c r="SGQ1701" s="47"/>
      <c r="SGR1701" s="47"/>
      <c r="SGS1701" s="47"/>
      <c r="SGT1701" s="47"/>
      <c r="SGU1701" s="47"/>
      <c r="SGV1701" s="47"/>
      <c r="SGW1701" s="47"/>
      <c r="SGX1701" s="47"/>
      <c r="SGY1701" s="47"/>
      <c r="SGZ1701" s="47"/>
      <c r="SHA1701" s="47"/>
      <c r="SHB1701" s="47"/>
      <c r="SHC1701" s="47"/>
      <c r="SHD1701" s="47"/>
      <c r="SHE1701" s="47"/>
      <c r="SHF1701" s="47"/>
      <c r="SHG1701" s="47"/>
      <c r="SHH1701" s="47"/>
      <c r="SHI1701" s="47"/>
      <c r="SHJ1701" s="47"/>
      <c r="SHK1701" s="47"/>
      <c r="SHL1701" s="47"/>
      <c r="SHM1701" s="47"/>
      <c r="SHN1701" s="47"/>
      <c r="SHO1701" s="47"/>
      <c r="SHP1701" s="47"/>
      <c r="SHQ1701" s="47"/>
      <c r="SHR1701" s="47"/>
      <c r="SHS1701" s="47"/>
      <c r="SHT1701" s="47"/>
      <c r="SHU1701" s="47"/>
      <c r="SHV1701" s="47"/>
      <c r="SHW1701" s="47"/>
      <c r="SHX1701" s="47"/>
      <c r="SHY1701" s="47"/>
      <c r="SHZ1701" s="47"/>
      <c r="SIA1701" s="47"/>
      <c r="SIB1701" s="47"/>
      <c r="SIC1701" s="47"/>
      <c r="SID1701" s="47"/>
      <c r="SIE1701" s="47"/>
      <c r="SIF1701" s="47"/>
      <c r="SIG1701" s="47"/>
      <c r="SIH1701" s="47"/>
      <c r="SII1701" s="47"/>
      <c r="SIJ1701" s="47"/>
      <c r="SIK1701" s="47"/>
      <c r="SIL1701" s="47"/>
      <c r="SIM1701" s="47"/>
      <c r="SIN1701" s="47"/>
      <c r="SIO1701" s="47"/>
      <c r="SIP1701" s="47"/>
      <c r="SIQ1701" s="47"/>
      <c r="SIR1701" s="47"/>
      <c r="SIS1701" s="47"/>
      <c r="SIT1701" s="47"/>
      <c r="SIU1701" s="47"/>
      <c r="SIV1701" s="47"/>
      <c r="SIW1701" s="47"/>
      <c r="SIX1701" s="47"/>
      <c r="SIY1701" s="47"/>
      <c r="SIZ1701" s="47"/>
      <c r="SJA1701" s="47"/>
      <c r="SJB1701" s="47"/>
      <c r="SJC1701" s="47"/>
      <c r="SJD1701" s="47"/>
      <c r="SJE1701" s="47"/>
      <c r="SJF1701" s="47"/>
      <c r="SJG1701" s="47"/>
      <c r="SJH1701" s="47"/>
      <c r="SJI1701" s="47"/>
      <c r="SJJ1701" s="47"/>
      <c r="SJK1701" s="47"/>
      <c r="SJL1701" s="47"/>
      <c r="SJM1701" s="47"/>
      <c r="SJN1701" s="47"/>
      <c r="SJO1701" s="47"/>
      <c r="SJP1701" s="47"/>
      <c r="SJQ1701" s="47"/>
      <c r="SJR1701" s="47"/>
      <c r="SJS1701" s="47"/>
      <c r="SJT1701" s="47"/>
      <c r="SJU1701" s="47"/>
      <c r="SJV1701" s="47"/>
      <c r="SJW1701" s="47"/>
      <c r="SJX1701" s="47"/>
      <c r="SJY1701" s="47"/>
      <c r="SJZ1701" s="47"/>
      <c r="SKA1701" s="47"/>
      <c r="SKB1701" s="47"/>
      <c r="SKC1701" s="47"/>
      <c r="SKD1701" s="47"/>
      <c r="SKE1701" s="47"/>
      <c r="SKF1701" s="47"/>
      <c r="SKG1701" s="47"/>
      <c r="SKH1701" s="47"/>
      <c r="SKI1701" s="47"/>
      <c r="SKJ1701" s="47"/>
      <c r="SKK1701" s="47"/>
      <c r="SKL1701" s="47"/>
      <c r="SKM1701" s="47"/>
      <c r="SKN1701" s="47"/>
      <c r="SKO1701" s="47"/>
      <c r="SKP1701" s="47"/>
      <c r="SKQ1701" s="47"/>
      <c r="SKR1701" s="47"/>
      <c r="SKS1701" s="47"/>
      <c r="SKT1701" s="47"/>
      <c r="SKU1701" s="47"/>
      <c r="SKV1701" s="47"/>
      <c r="SKW1701" s="47"/>
      <c r="SKX1701" s="47"/>
      <c r="SKY1701" s="47"/>
      <c r="SKZ1701" s="47"/>
      <c r="SLA1701" s="47"/>
      <c r="SLB1701" s="47"/>
      <c r="SLC1701" s="47"/>
      <c r="SLD1701" s="47"/>
      <c r="SLE1701" s="47"/>
      <c r="SLF1701" s="47"/>
      <c r="SLG1701" s="47"/>
      <c r="SLH1701" s="47"/>
      <c r="SLI1701" s="47"/>
      <c r="SLJ1701" s="47"/>
      <c r="SLK1701" s="47"/>
      <c r="SLL1701" s="47"/>
      <c r="SLM1701" s="47"/>
      <c r="SLN1701" s="47"/>
      <c r="SLO1701" s="47"/>
      <c r="SLP1701" s="47"/>
      <c r="SLQ1701" s="47"/>
      <c r="SLR1701" s="47"/>
      <c r="SLS1701" s="47"/>
      <c r="SLT1701" s="47"/>
      <c r="SLU1701" s="47"/>
      <c r="SLV1701" s="47"/>
      <c r="SLW1701" s="47"/>
      <c r="SLX1701" s="47"/>
      <c r="SLY1701" s="47"/>
      <c r="SLZ1701" s="47"/>
      <c r="SMA1701" s="47"/>
      <c r="SMB1701" s="47"/>
      <c r="SMC1701" s="47"/>
      <c r="SMD1701" s="47"/>
      <c r="SME1701" s="47"/>
      <c r="SMF1701" s="47"/>
      <c r="SMG1701" s="47"/>
      <c r="SMH1701" s="47"/>
      <c r="SMI1701" s="47"/>
      <c r="SMJ1701" s="47"/>
      <c r="SMK1701" s="47"/>
      <c r="SML1701" s="47"/>
      <c r="SMM1701" s="47"/>
      <c r="SMN1701" s="47"/>
      <c r="SMO1701" s="47"/>
      <c r="SMP1701" s="47"/>
      <c r="SMQ1701" s="47"/>
      <c r="SMR1701" s="47"/>
      <c r="SMS1701" s="47"/>
      <c r="SMT1701" s="47"/>
      <c r="SMU1701" s="47"/>
      <c r="SMV1701" s="47"/>
      <c r="SMW1701" s="47"/>
      <c r="SMX1701" s="47"/>
      <c r="SMY1701" s="47"/>
      <c r="SMZ1701" s="47"/>
      <c r="SNA1701" s="47"/>
      <c r="SNB1701" s="47"/>
      <c r="SNC1701" s="47"/>
      <c r="SND1701" s="47"/>
      <c r="SNE1701" s="47"/>
      <c r="SNF1701" s="47"/>
      <c r="SNG1701" s="47"/>
      <c r="SNH1701" s="47"/>
      <c r="SNI1701" s="47"/>
      <c r="SNJ1701" s="47"/>
      <c r="SNK1701" s="47"/>
      <c r="SNL1701" s="47"/>
      <c r="SNM1701" s="47"/>
      <c r="SNN1701" s="47"/>
      <c r="SNO1701" s="47"/>
      <c r="SNP1701" s="47"/>
      <c r="SNQ1701" s="47"/>
      <c r="SNR1701" s="47"/>
      <c r="SNS1701" s="47"/>
      <c r="SNT1701" s="47"/>
      <c r="SNU1701" s="47"/>
      <c r="SNV1701" s="47"/>
      <c r="SNW1701" s="47"/>
      <c r="SNX1701" s="47"/>
      <c r="SNY1701" s="47"/>
      <c r="SNZ1701" s="47"/>
      <c r="SOA1701" s="47"/>
      <c r="SOB1701" s="47"/>
      <c r="SOC1701" s="47"/>
      <c r="SOD1701" s="47"/>
      <c r="SOE1701" s="47"/>
      <c r="SOF1701" s="47"/>
      <c r="SOG1701" s="47"/>
      <c r="SOH1701" s="47"/>
      <c r="SOI1701" s="47"/>
      <c r="SOJ1701" s="47"/>
      <c r="SOK1701" s="47"/>
      <c r="SOL1701" s="47"/>
      <c r="SOM1701" s="47"/>
      <c r="SON1701" s="47"/>
      <c r="SOO1701" s="47"/>
      <c r="SOP1701" s="47"/>
      <c r="SOQ1701" s="47"/>
      <c r="SOR1701" s="47"/>
      <c r="SOS1701" s="47"/>
      <c r="SOT1701" s="47"/>
      <c r="SOU1701" s="47"/>
      <c r="SOV1701" s="47"/>
      <c r="SOW1701" s="47"/>
      <c r="SOX1701" s="47"/>
      <c r="SOY1701" s="47"/>
      <c r="SOZ1701" s="47"/>
      <c r="SPA1701" s="47"/>
      <c r="SPB1701" s="47"/>
      <c r="SPC1701" s="47"/>
      <c r="SPD1701" s="47"/>
      <c r="SPE1701" s="47"/>
      <c r="SPF1701" s="47"/>
      <c r="SPG1701" s="47"/>
      <c r="SPH1701" s="47"/>
      <c r="SPI1701" s="47"/>
      <c r="SPJ1701" s="47"/>
      <c r="SPK1701" s="47"/>
      <c r="SPL1701" s="47"/>
      <c r="SPM1701" s="47"/>
      <c r="SPN1701" s="47"/>
      <c r="SPO1701" s="47"/>
      <c r="SPP1701" s="47"/>
      <c r="SPQ1701" s="47"/>
      <c r="SPR1701" s="47"/>
      <c r="SPS1701" s="47"/>
      <c r="SPT1701" s="47"/>
      <c r="SPU1701" s="47"/>
      <c r="SPV1701" s="47"/>
      <c r="SPW1701" s="47"/>
      <c r="SPX1701" s="47"/>
      <c r="SPY1701" s="47"/>
      <c r="SPZ1701" s="47"/>
      <c r="SQA1701" s="47"/>
      <c r="SQB1701" s="47"/>
      <c r="SQC1701" s="47"/>
      <c r="SQD1701" s="47"/>
      <c r="SQE1701" s="47"/>
      <c r="SQF1701" s="47"/>
      <c r="SQG1701" s="47"/>
      <c r="SQH1701" s="47"/>
      <c r="SQI1701" s="47"/>
      <c r="SQJ1701" s="47"/>
      <c r="SQK1701" s="47"/>
      <c r="SQL1701" s="47"/>
      <c r="SQM1701" s="47"/>
      <c r="SQN1701" s="47"/>
      <c r="SQO1701" s="47"/>
      <c r="SQP1701" s="47"/>
      <c r="SQQ1701" s="47"/>
      <c r="SQR1701" s="47"/>
      <c r="SQS1701" s="47"/>
      <c r="SQT1701" s="47"/>
      <c r="SQU1701" s="47"/>
      <c r="SQV1701" s="47"/>
      <c r="SQW1701" s="47"/>
      <c r="SQX1701" s="47"/>
      <c r="SQY1701" s="47"/>
      <c r="SQZ1701" s="47"/>
      <c r="SRA1701" s="47"/>
      <c r="SRB1701" s="47"/>
      <c r="SRC1701" s="47"/>
      <c r="SRD1701" s="47"/>
      <c r="SRE1701" s="47"/>
      <c r="SRF1701" s="47"/>
      <c r="SRG1701" s="47"/>
      <c r="SRH1701" s="47"/>
      <c r="SRI1701" s="47"/>
      <c r="SRJ1701" s="47"/>
      <c r="SRK1701" s="47"/>
      <c r="SRL1701" s="47"/>
      <c r="SRM1701" s="47"/>
      <c r="SRN1701" s="47"/>
      <c r="SRO1701" s="47"/>
      <c r="SRP1701" s="47"/>
      <c r="SRQ1701" s="47"/>
      <c r="SRR1701" s="47"/>
      <c r="SRS1701" s="47"/>
      <c r="SRT1701" s="47"/>
      <c r="SRU1701" s="47"/>
      <c r="SRV1701" s="47"/>
      <c r="SRW1701" s="47"/>
      <c r="SRX1701" s="47"/>
      <c r="SRY1701" s="47"/>
      <c r="SRZ1701" s="47"/>
      <c r="SSA1701" s="47"/>
      <c r="SSB1701" s="47"/>
      <c r="SSC1701" s="47"/>
      <c r="SSD1701" s="47"/>
      <c r="SSE1701" s="47"/>
      <c r="SSF1701" s="47"/>
      <c r="SSG1701" s="47"/>
      <c r="SSH1701" s="47"/>
      <c r="SSI1701" s="47"/>
      <c r="SSJ1701" s="47"/>
      <c r="SSK1701" s="47"/>
      <c r="SSL1701" s="47"/>
      <c r="SSM1701" s="47"/>
      <c r="SSN1701" s="47"/>
      <c r="SSO1701" s="47"/>
      <c r="SSP1701" s="47"/>
      <c r="SSQ1701" s="47"/>
      <c r="SSR1701" s="47"/>
      <c r="SSS1701" s="47"/>
      <c r="SST1701" s="47"/>
      <c r="SSU1701" s="47"/>
      <c r="SSV1701" s="47"/>
      <c r="SSW1701" s="47"/>
      <c r="SSX1701" s="47"/>
      <c r="SSY1701" s="47"/>
      <c r="SSZ1701" s="47"/>
      <c r="STA1701" s="47"/>
      <c r="STB1701" s="47"/>
      <c r="STC1701" s="47"/>
      <c r="STD1701" s="47"/>
      <c r="STE1701" s="47"/>
      <c r="STF1701" s="47"/>
      <c r="STG1701" s="47"/>
      <c r="STH1701" s="47"/>
      <c r="STI1701" s="47"/>
      <c r="STJ1701" s="47"/>
      <c r="STK1701" s="47"/>
      <c r="STL1701" s="47"/>
      <c r="STM1701" s="47"/>
      <c r="STN1701" s="47"/>
      <c r="STO1701" s="47"/>
      <c r="STP1701" s="47"/>
      <c r="STQ1701" s="47"/>
      <c r="STR1701" s="47"/>
      <c r="STS1701" s="47"/>
      <c r="STT1701" s="47"/>
      <c r="STU1701" s="47"/>
      <c r="STV1701" s="47"/>
      <c r="STW1701" s="47"/>
      <c r="STX1701" s="47"/>
      <c r="STY1701" s="47"/>
      <c r="STZ1701" s="47"/>
      <c r="SUA1701" s="47"/>
      <c r="SUB1701" s="47"/>
      <c r="SUC1701" s="47"/>
      <c r="SUD1701" s="47"/>
      <c r="SUE1701" s="47"/>
      <c r="SUF1701" s="47"/>
      <c r="SUG1701" s="47"/>
      <c r="SUH1701" s="47"/>
      <c r="SUI1701" s="47"/>
      <c r="SUJ1701" s="47"/>
      <c r="SUK1701" s="47"/>
      <c r="SUL1701" s="47"/>
      <c r="SUM1701" s="47"/>
      <c r="SUN1701" s="47"/>
      <c r="SUO1701" s="47"/>
      <c r="SUP1701" s="47"/>
      <c r="SUQ1701" s="47"/>
      <c r="SUR1701" s="47"/>
      <c r="SUS1701" s="47"/>
      <c r="SUT1701" s="47"/>
      <c r="SUU1701" s="47"/>
      <c r="SUV1701" s="47"/>
      <c r="SUW1701" s="47"/>
      <c r="SUX1701" s="47"/>
      <c r="SUY1701" s="47"/>
      <c r="SUZ1701" s="47"/>
      <c r="SVA1701" s="47"/>
      <c r="SVB1701" s="47"/>
      <c r="SVC1701" s="47"/>
      <c r="SVD1701" s="47"/>
      <c r="SVE1701" s="47"/>
      <c r="SVF1701" s="47"/>
      <c r="SVG1701" s="47"/>
      <c r="SVH1701" s="47"/>
      <c r="SVI1701" s="47"/>
      <c r="SVJ1701" s="47"/>
      <c r="SVK1701" s="47"/>
      <c r="SVL1701" s="47"/>
      <c r="SVM1701" s="47"/>
      <c r="SVN1701" s="47"/>
      <c r="SVO1701" s="47"/>
      <c r="SVP1701" s="47"/>
      <c r="SVQ1701" s="47"/>
      <c r="SVR1701" s="47"/>
      <c r="SVS1701" s="47"/>
      <c r="SVT1701" s="47"/>
      <c r="SVU1701" s="47"/>
      <c r="SVV1701" s="47"/>
      <c r="SVW1701" s="47"/>
      <c r="SVX1701" s="47"/>
      <c r="SVY1701" s="47"/>
      <c r="SVZ1701" s="47"/>
      <c r="SWA1701" s="47"/>
      <c r="SWB1701" s="47"/>
      <c r="SWC1701" s="47"/>
      <c r="SWD1701" s="47"/>
      <c r="SWE1701" s="47"/>
      <c r="SWF1701" s="47"/>
      <c r="SWG1701" s="47"/>
      <c r="SWH1701" s="47"/>
      <c r="SWI1701" s="47"/>
      <c r="SWJ1701" s="47"/>
      <c r="SWK1701" s="47"/>
      <c r="SWL1701" s="47"/>
      <c r="SWM1701" s="47"/>
      <c r="SWN1701" s="47"/>
      <c r="SWO1701" s="47"/>
      <c r="SWP1701" s="47"/>
      <c r="SWQ1701" s="47"/>
      <c r="SWR1701" s="47"/>
      <c r="SWS1701" s="47"/>
      <c r="SWT1701" s="47"/>
      <c r="SWU1701" s="47"/>
      <c r="SWV1701" s="47"/>
      <c r="SWW1701" s="47"/>
      <c r="SWX1701" s="47"/>
      <c r="SWY1701" s="47"/>
      <c r="SWZ1701" s="47"/>
      <c r="SXA1701" s="47"/>
      <c r="SXB1701" s="47"/>
      <c r="SXC1701" s="47"/>
      <c r="SXD1701" s="47"/>
      <c r="SXE1701" s="47"/>
      <c r="SXF1701" s="47"/>
      <c r="SXG1701" s="47"/>
      <c r="SXH1701" s="47"/>
      <c r="SXI1701" s="47"/>
      <c r="SXJ1701" s="47"/>
      <c r="SXK1701" s="47"/>
      <c r="SXL1701" s="47"/>
      <c r="SXM1701" s="47"/>
      <c r="SXN1701" s="47"/>
      <c r="SXO1701" s="47"/>
      <c r="SXP1701" s="47"/>
      <c r="SXQ1701" s="47"/>
      <c r="SXR1701" s="47"/>
      <c r="SXS1701" s="47"/>
      <c r="SXT1701" s="47"/>
      <c r="SXU1701" s="47"/>
      <c r="SXV1701" s="47"/>
      <c r="SXW1701" s="47"/>
      <c r="SXX1701" s="47"/>
      <c r="SXY1701" s="47"/>
      <c r="SXZ1701" s="47"/>
      <c r="SYA1701" s="47"/>
      <c r="SYB1701" s="47"/>
      <c r="SYC1701" s="47"/>
      <c r="SYD1701" s="47"/>
      <c r="SYE1701" s="47"/>
      <c r="SYF1701" s="47"/>
      <c r="SYG1701" s="47"/>
      <c r="SYH1701" s="47"/>
      <c r="SYI1701" s="47"/>
      <c r="SYJ1701" s="47"/>
      <c r="SYK1701" s="47"/>
      <c r="SYL1701" s="47"/>
      <c r="SYM1701" s="47"/>
      <c r="SYN1701" s="47"/>
      <c r="SYO1701" s="47"/>
      <c r="SYP1701" s="47"/>
      <c r="SYQ1701" s="47"/>
      <c r="SYR1701" s="47"/>
      <c r="SYS1701" s="47"/>
      <c r="SYT1701" s="47"/>
      <c r="SYU1701" s="47"/>
      <c r="SYV1701" s="47"/>
      <c r="SYW1701" s="47"/>
      <c r="SYX1701" s="47"/>
      <c r="SYY1701" s="47"/>
      <c r="SYZ1701" s="47"/>
      <c r="SZA1701" s="47"/>
      <c r="SZB1701" s="47"/>
      <c r="SZC1701" s="47"/>
      <c r="SZD1701" s="47"/>
      <c r="SZE1701" s="47"/>
      <c r="SZF1701" s="47"/>
      <c r="SZG1701" s="47"/>
      <c r="SZH1701" s="47"/>
      <c r="SZI1701" s="47"/>
      <c r="SZJ1701" s="47"/>
      <c r="SZK1701" s="47"/>
      <c r="SZL1701" s="47"/>
      <c r="SZM1701" s="47"/>
      <c r="SZN1701" s="47"/>
      <c r="SZO1701" s="47"/>
      <c r="SZP1701" s="47"/>
      <c r="SZQ1701" s="47"/>
      <c r="SZR1701" s="47"/>
      <c r="SZS1701" s="47"/>
      <c r="SZT1701" s="47"/>
      <c r="SZU1701" s="47"/>
      <c r="SZV1701" s="47"/>
      <c r="SZW1701" s="47"/>
      <c r="SZX1701" s="47"/>
      <c r="SZY1701" s="47"/>
      <c r="SZZ1701" s="47"/>
      <c r="TAA1701" s="47"/>
      <c r="TAB1701" s="47"/>
      <c r="TAC1701" s="47"/>
      <c r="TAD1701" s="47"/>
      <c r="TAE1701" s="47"/>
      <c r="TAF1701" s="47"/>
      <c r="TAG1701" s="47"/>
      <c r="TAH1701" s="47"/>
      <c r="TAI1701" s="47"/>
      <c r="TAJ1701" s="47"/>
      <c r="TAK1701" s="47"/>
      <c r="TAL1701" s="47"/>
      <c r="TAM1701" s="47"/>
      <c r="TAN1701" s="47"/>
      <c r="TAO1701" s="47"/>
      <c r="TAP1701" s="47"/>
      <c r="TAQ1701" s="47"/>
      <c r="TAR1701" s="47"/>
      <c r="TAS1701" s="47"/>
      <c r="TAT1701" s="47"/>
      <c r="TAU1701" s="47"/>
      <c r="TAV1701" s="47"/>
      <c r="TAW1701" s="47"/>
      <c r="TAX1701" s="47"/>
      <c r="TAY1701" s="47"/>
      <c r="TAZ1701" s="47"/>
      <c r="TBA1701" s="47"/>
      <c r="TBB1701" s="47"/>
      <c r="TBC1701" s="47"/>
      <c r="TBD1701" s="47"/>
      <c r="TBE1701" s="47"/>
      <c r="TBF1701" s="47"/>
      <c r="TBG1701" s="47"/>
      <c r="TBH1701" s="47"/>
      <c r="TBI1701" s="47"/>
      <c r="TBJ1701" s="47"/>
      <c r="TBK1701" s="47"/>
      <c r="TBL1701" s="47"/>
      <c r="TBM1701" s="47"/>
      <c r="TBN1701" s="47"/>
      <c r="TBO1701" s="47"/>
      <c r="TBP1701" s="47"/>
      <c r="TBQ1701" s="47"/>
      <c r="TBR1701" s="47"/>
      <c r="TBS1701" s="47"/>
      <c r="TBT1701" s="47"/>
      <c r="TBU1701" s="47"/>
      <c r="TBV1701" s="47"/>
      <c r="TBW1701" s="47"/>
      <c r="TBX1701" s="47"/>
      <c r="TBY1701" s="47"/>
      <c r="TBZ1701" s="47"/>
      <c r="TCA1701" s="47"/>
      <c r="TCB1701" s="47"/>
      <c r="TCC1701" s="47"/>
      <c r="TCD1701" s="47"/>
      <c r="TCE1701" s="47"/>
      <c r="TCF1701" s="47"/>
      <c r="TCG1701" s="47"/>
      <c r="TCH1701" s="47"/>
      <c r="TCI1701" s="47"/>
      <c r="TCJ1701" s="47"/>
      <c r="TCK1701" s="47"/>
      <c r="TCL1701" s="47"/>
      <c r="TCM1701" s="47"/>
      <c r="TCN1701" s="47"/>
      <c r="TCO1701" s="47"/>
      <c r="TCP1701" s="47"/>
      <c r="TCQ1701" s="47"/>
      <c r="TCR1701" s="47"/>
      <c r="TCS1701" s="47"/>
      <c r="TCT1701" s="47"/>
      <c r="TCU1701" s="47"/>
      <c r="TCV1701" s="47"/>
      <c r="TCW1701" s="47"/>
      <c r="TCX1701" s="47"/>
      <c r="TCY1701" s="47"/>
      <c r="TCZ1701" s="47"/>
      <c r="TDA1701" s="47"/>
      <c r="TDB1701" s="47"/>
      <c r="TDC1701" s="47"/>
      <c r="TDD1701" s="47"/>
      <c r="TDE1701" s="47"/>
      <c r="TDF1701" s="47"/>
      <c r="TDG1701" s="47"/>
      <c r="TDH1701" s="47"/>
      <c r="TDI1701" s="47"/>
      <c r="TDJ1701" s="47"/>
      <c r="TDK1701" s="47"/>
      <c r="TDL1701" s="47"/>
      <c r="TDM1701" s="47"/>
      <c r="TDN1701" s="47"/>
      <c r="TDO1701" s="47"/>
      <c r="TDP1701" s="47"/>
      <c r="TDQ1701" s="47"/>
      <c r="TDR1701" s="47"/>
      <c r="TDS1701" s="47"/>
      <c r="TDT1701" s="47"/>
      <c r="TDU1701" s="47"/>
      <c r="TDV1701" s="47"/>
      <c r="TDW1701" s="47"/>
      <c r="TDX1701" s="47"/>
      <c r="TDY1701" s="47"/>
      <c r="TDZ1701" s="47"/>
      <c r="TEA1701" s="47"/>
      <c r="TEB1701" s="47"/>
      <c r="TEC1701" s="47"/>
      <c r="TED1701" s="47"/>
      <c r="TEE1701" s="47"/>
      <c r="TEF1701" s="47"/>
      <c r="TEG1701" s="47"/>
      <c r="TEH1701" s="47"/>
      <c r="TEI1701" s="47"/>
      <c r="TEJ1701" s="47"/>
      <c r="TEK1701" s="47"/>
      <c r="TEL1701" s="47"/>
      <c r="TEM1701" s="47"/>
      <c r="TEN1701" s="47"/>
      <c r="TEO1701" s="47"/>
      <c r="TEP1701" s="47"/>
      <c r="TEQ1701" s="47"/>
      <c r="TER1701" s="47"/>
      <c r="TES1701" s="47"/>
      <c r="TET1701" s="47"/>
      <c r="TEU1701" s="47"/>
      <c r="TEV1701" s="47"/>
      <c r="TEW1701" s="47"/>
      <c r="TEX1701" s="47"/>
      <c r="TEY1701" s="47"/>
      <c r="TEZ1701" s="47"/>
      <c r="TFA1701" s="47"/>
      <c r="TFB1701" s="47"/>
      <c r="TFC1701" s="47"/>
      <c r="TFD1701" s="47"/>
      <c r="TFE1701" s="47"/>
      <c r="TFF1701" s="47"/>
      <c r="TFG1701" s="47"/>
      <c r="TFH1701" s="47"/>
      <c r="TFI1701" s="47"/>
      <c r="TFJ1701" s="47"/>
      <c r="TFK1701" s="47"/>
      <c r="TFL1701" s="47"/>
      <c r="TFM1701" s="47"/>
      <c r="TFN1701" s="47"/>
      <c r="TFO1701" s="47"/>
      <c r="TFP1701" s="47"/>
      <c r="TFQ1701" s="47"/>
      <c r="TFR1701" s="47"/>
      <c r="TFS1701" s="47"/>
      <c r="TFT1701" s="47"/>
      <c r="TFU1701" s="47"/>
      <c r="TFV1701" s="47"/>
      <c r="TFW1701" s="47"/>
      <c r="TFX1701" s="47"/>
      <c r="TFY1701" s="47"/>
      <c r="TFZ1701" s="47"/>
      <c r="TGA1701" s="47"/>
      <c r="TGB1701" s="47"/>
      <c r="TGC1701" s="47"/>
      <c r="TGD1701" s="47"/>
      <c r="TGE1701" s="47"/>
      <c r="TGF1701" s="47"/>
      <c r="TGG1701" s="47"/>
      <c r="TGH1701" s="47"/>
      <c r="TGI1701" s="47"/>
      <c r="TGJ1701" s="47"/>
      <c r="TGK1701" s="47"/>
      <c r="TGL1701" s="47"/>
      <c r="TGM1701" s="47"/>
      <c r="TGN1701" s="47"/>
      <c r="TGO1701" s="47"/>
      <c r="TGP1701" s="47"/>
      <c r="TGQ1701" s="47"/>
      <c r="TGR1701" s="47"/>
      <c r="TGS1701" s="47"/>
      <c r="TGT1701" s="47"/>
      <c r="TGU1701" s="47"/>
      <c r="TGV1701" s="47"/>
      <c r="TGW1701" s="47"/>
      <c r="TGX1701" s="47"/>
      <c r="TGY1701" s="47"/>
      <c r="TGZ1701" s="47"/>
      <c r="THA1701" s="47"/>
      <c r="THB1701" s="47"/>
      <c r="THC1701" s="47"/>
      <c r="THD1701" s="47"/>
      <c r="THE1701" s="47"/>
      <c r="THF1701" s="47"/>
      <c r="THG1701" s="47"/>
      <c r="THH1701" s="47"/>
      <c r="THI1701" s="47"/>
      <c r="THJ1701" s="47"/>
      <c r="THK1701" s="47"/>
      <c r="THL1701" s="47"/>
      <c r="THM1701" s="47"/>
      <c r="THN1701" s="47"/>
      <c r="THO1701" s="47"/>
      <c r="THP1701" s="47"/>
      <c r="THQ1701" s="47"/>
      <c r="THR1701" s="47"/>
      <c r="THS1701" s="47"/>
      <c r="THT1701" s="47"/>
      <c r="THU1701" s="47"/>
      <c r="THV1701" s="47"/>
      <c r="THW1701" s="47"/>
      <c r="THX1701" s="47"/>
      <c r="THY1701" s="47"/>
      <c r="THZ1701" s="47"/>
      <c r="TIA1701" s="47"/>
      <c r="TIB1701" s="47"/>
      <c r="TIC1701" s="47"/>
      <c r="TID1701" s="47"/>
      <c r="TIE1701" s="47"/>
      <c r="TIF1701" s="47"/>
      <c r="TIG1701" s="47"/>
      <c r="TIH1701" s="47"/>
      <c r="TII1701" s="47"/>
      <c r="TIJ1701" s="47"/>
      <c r="TIK1701" s="47"/>
      <c r="TIL1701" s="47"/>
      <c r="TIM1701" s="47"/>
      <c r="TIN1701" s="47"/>
      <c r="TIO1701" s="47"/>
      <c r="TIP1701" s="47"/>
      <c r="TIQ1701" s="47"/>
      <c r="TIR1701" s="47"/>
      <c r="TIS1701" s="47"/>
      <c r="TIT1701" s="47"/>
      <c r="TIU1701" s="47"/>
      <c r="TIV1701" s="47"/>
      <c r="TIW1701" s="47"/>
      <c r="TIX1701" s="47"/>
      <c r="TIY1701" s="47"/>
      <c r="TIZ1701" s="47"/>
      <c r="TJA1701" s="47"/>
      <c r="TJB1701" s="47"/>
      <c r="TJC1701" s="47"/>
      <c r="TJD1701" s="47"/>
      <c r="TJE1701" s="47"/>
      <c r="TJF1701" s="47"/>
      <c r="TJG1701" s="47"/>
      <c r="TJH1701" s="47"/>
      <c r="TJI1701" s="47"/>
      <c r="TJJ1701" s="47"/>
      <c r="TJK1701" s="47"/>
      <c r="TJL1701" s="47"/>
      <c r="TJM1701" s="47"/>
      <c r="TJN1701" s="47"/>
      <c r="TJO1701" s="47"/>
      <c r="TJP1701" s="47"/>
      <c r="TJQ1701" s="47"/>
      <c r="TJR1701" s="47"/>
      <c r="TJS1701" s="47"/>
      <c r="TJT1701" s="47"/>
      <c r="TJU1701" s="47"/>
      <c r="TJV1701" s="47"/>
      <c r="TJW1701" s="47"/>
      <c r="TJX1701" s="47"/>
      <c r="TJY1701" s="47"/>
      <c r="TJZ1701" s="47"/>
      <c r="TKA1701" s="47"/>
      <c r="TKB1701" s="47"/>
      <c r="TKC1701" s="47"/>
      <c r="TKD1701" s="47"/>
      <c r="TKE1701" s="47"/>
      <c r="TKF1701" s="47"/>
      <c r="TKG1701" s="47"/>
      <c r="TKH1701" s="47"/>
      <c r="TKI1701" s="47"/>
      <c r="TKJ1701" s="47"/>
      <c r="TKK1701" s="47"/>
      <c r="TKL1701" s="47"/>
      <c r="TKM1701" s="47"/>
      <c r="TKN1701" s="47"/>
      <c r="TKO1701" s="47"/>
      <c r="TKP1701" s="47"/>
      <c r="TKQ1701" s="47"/>
      <c r="TKR1701" s="47"/>
      <c r="TKS1701" s="47"/>
      <c r="TKT1701" s="47"/>
      <c r="TKU1701" s="47"/>
      <c r="TKV1701" s="47"/>
      <c r="TKW1701" s="47"/>
      <c r="TKX1701" s="47"/>
      <c r="TKY1701" s="47"/>
      <c r="TKZ1701" s="47"/>
      <c r="TLA1701" s="47"/>
      <c r="TLB1701" s="47"/>
      <c r="TLC1701" s="47"/>
      <c r="TLD1701" s="47"/>
      <c r="TLE1701" s="47"/>
      <c r="TLF1701" s="47"/>
      <c r="TLG1701" s="47"/>
      <c r="TLH1701" s="47"/>
      <c r="TLI1701" s="47"/>
      <c r="TLJ1701" s="47"/>
      <c r="TLK1701" s="47"/>
      <c r="TLL1701" s="47"/>
      <c r="TLM1701" s="47"/>
      <c r="TLN1701" s="47"/>
      <c r="TLO1701" s="47"/>
      <c r="TLP1701" s="47"/>
      <c r="TLQ1701" s="47"/>
      <c r="TLR1701" s="47"/>
      <c r="TLS1701" s="47"/>
      <c r="TLT1701" s="47"/>
      <c r="TLU1701" s="47"/>
      <c r="TLV1701" s="47"/>
      <c r="TLW1701" s="47"/>
      <c r="TLX1701" s="47"/>
      <c r="TLY1701" s="47"/>
      <c r="TLZ1701" s="47"/>
      <c r="TMA1701" s="47"/>
      <c r="TMB1701" s="47"/>
      <c r="TMC1701" s="47"/>
      <c r="TMD1701" s="47"/>
      <c r="TME1701" s="47"/>
      <c r="TMF1701" s="47"/>
      <c r="TMG1701" s="47"/>
      <c r="TMH1701" s="47"/>
      <c r="TMI1701" s="47"/>
      <c r="TMJ1701" s="47"/>
      <c r="TMK1701" s="47"/>
      <c r="TML1701" s="47"/>
      <c r="TMM1701" s="47"/>
      <c r="TMN1701" s="47"/>
      <c r="TMO1701" s="47"/>
      <c r="TMP1701" s="47"/>
      <c r="TMQ1701" s="47"/>
      <c r="TMR1701" s="47"/>
      <c r="TMS1701" s="47"/>
      <c r="TMT1701" s="47"/>
      <c r="TMU1701" s="47"/>
      <c r="TMV1701" s="47"/>
      <c r="TMW1701" s="47"/>
      <c r="TMX1701" s="47"/>
      <c r="TMY1701" s="47"/>
      <c r="TMZ1701" s="47"/>
      <c r="TNA1701" s="47"/>
      <c r="TNB1701" s="47"/>
      <c r="TNC1701" s="47"/>
      <c r="TND1701" s="47"/>
      <c r="TNE1701" s="47"/>
      <c r="TNF1701" s="47"/>
      <c r="TNG1701" s="47"/>
      <c r="TNH1701" s="47"/>
      <c r="TNI1701" s="47"/>
      <c r="TNJ1701" s="47"/>
      <c r="TNK1701" s="47"/>
      <c r="TNL1701" s="47"/>
      <c r="TNM1701" s="47"/>
      <c r="TNN1701" s="47"/>
      <c r="TNO1701" s="47"/>
      <c r="TNP1701" s="47"/>
      <c r="TNQ1701" s="47"/>
      <c r="TNR1701" s="47"/>
      <c r="TNS1701" s="47"/>
      <c r="TNT1701" s="47"/>
      <c r="TNU1701" s="47"/>
      <c r="TNV1701" s="47"/>
      <c r="TNW1701" s="47"/>
      <c r="TNX1701" s="47"/>
      <c r="TNY1701" s="47"/>
      <c r="TNZ1701" s="47"/>
      <c r="TOA1701" s="47"/>
      <c r="TOB1701" s="47"/>
      <c r="TOC1701" s="47"/>
      <c r="TOD1701" s="47"/>
      <c r="TOE1701" s="47"/>
      <c r="TOF1701" s="47"/>
      <c r="TOG1701" s="47"/>
      <c r="TOH1701" s="47"/>
      <c r="TOI1701" s="47"/>
      <c r="TOJ1701" s="47"/>
      <c r="TOK1701" s="47"/>
      <c r="TOL1701" s="47"/>
      <c r="TOM1701" s="47"/>
      <c r="TON1701" s="47"/>
      <c r="TOO1701" s="47"/>
      <c r="TOP1701" s="47"/>
      <c r="TOQ1701" s="47"/>
      <c r="TOR1701" s="47"/>
      <c r="TOS1701" s="47"/>
      <c r="TOT1701" s="47"/>
      <c r="TOU1701" s="47"/>
      <c r="TOV1701" s="47"/>
      <c r="TOW1701" s="47"/>
      <c r="TOX1701" s="47"/>
      <c r="TOY1701" s="47"/>
      <c r="TOZ1701" s="47"/>
      <c r="TPA1701" s="47"/>
      <c r="TPB1701" s="47"/>
      <c r="TPC1701" s="47"/>
      <c r="TPD1701" s="47"/>
      <c r="TPE1701" s="47"/>
      <c r="TPF1701" s="47"/>
      <c r="TPG1701" s="47"/>
      <c r="TPH1701" s="47"/>
      <c r="TPI1701" s="47"/>
      <c r="TPJ1701" s="47"/>
      <c r="TPK1701" s="47"/>
      <c r="TPL1701" s="47"/>
      <c r="TPM1701" s="47"/>
      <c r="TPN1701" s="47"/>
      <c r="TPO1701" s="47"/>
      <c r="TPP1701" s="47"/>
      <c r="TPQ1701" s="47"/>
      <c r="TPR1701" s="47"/>
      <c r="TPS1701" s="47"/>
      <c r="TPT1701" s="47"/>
      <c r="TPU1701" s="47"/>
      <c r="TPV1701" s="47"/>
      <c r="TPW1701" s="47"/>
      <c r="TPX1701" s="47"/>
      <c r="TPY1701" s="47"/>
      <c r="TPZ1701" s="47"/>
      <c r="TQA1701" s="47"/>
      <c r="TQB1701" s="47"/>
      <c r="TQC1701" s="47"/>
      <c r="TQD1701" s="47"/>
      <c r="TQE1701" s="47"/>
      <c r="TQF1701" s="47"/>
      <c r="TQG1701" s="47"/>
      <c r="TQH1701" s="47"/>
      <c r="TQI1701" s="47"/>
      <c r="TQJ1701" s="47"/>
      <c r="TQK1701" s="47"/>
      <c r="TQL1701" s="47"/>
      <c r="TQM1701" s="47"/>
      <c r="TQN1701" s="47"/>
      <c r="TQO1701" s="47"/>
      <c r="TQP1701" s="47"/>
      <c r="TQQ1701" s="47"/>
      <c r="TQR1701" s="47"/>
      <c r="TQS1701" s="47"/>
      <c r="TQT1701" s="47"/>
      <c r="TQU1701" s="47"/>
      <c r="TQV1701" s="47"/>
      <c r="TQW1701" s="47"/>
      <c r="TQX1701" s="47"/>
      <c r="TQY1701" s="47"/>
      <c r="TQZ1701" s="47"/>
      <c r="TRA1701" s="47"/>
      <c r="TRB1701" s="47"/>
      <c r="TRC1701" s="47"/>
      <c r="TRD1701" s="47"/>
      <c r="TRE1701" s="47"/>
      <c r="TRF1701" s="47"/>
      <c r="TRG1701" s="47"/>
      <c r="TRH1701" s="47"/>
      <c r="TRI1701" s="47"/>
      <c r="TRJ1701" s="47"/>
      <c r="TRK1701" s="47"/>
      <c r="TRL1701" s="47"/>
      <c r="TRM1701" s="47"/>
      <c r="TRN1701" s="47"/>
      <c r="TRO1701" s="47"/>
      <c r="TRP1701" s="47"/>
      <c r="TRQ1701" s="47"/>
      <c r="TRR1701" s="47"/>
      <c r="TRS1701" s="47"/>
      <c r="TRT1701" s="47"/>
      <c r="TRU1701" s="47"/>
      <c r="TRV1701" s="47"/>
      <c r="TRW1701" s="47"/>
      <c r="TRX1701" s="47"/>
      <c r="TRY1701" s="47"/>
      <c r="TRZ1701" s="47"/>
      <c r="TSA1701" s="47"/>
      <c r="TSB1701" s="47"/>
      <c r="TSC1701" s="47"/>
      <c r="TSD1701" s="47"/>
      <c r="TSE1701" s="47"/>
      <c r="TSF1701" s="47"/>
      <c r="TSG1701" s="47"/>
      <c r="TSH1701" s="47"/>
      <c r="TSI1701" s="47"/>
      <c r="TSJ1701" s="47"/>
      <c r="TSK1701" s="47"/>
      <c r="TSL1701" s="47"/>
      <c r="TSM1701" s="47"/>
      <c r="TSN1701" s="47"/>
      <c r="TSO1701" s="47"/>
      <c r="TSP1701" s="47"/>
      <c r="TSQ1701" s="47"/>
      <c r="TSR1701" s="47"/>
      <c r="TSS1701" s="47"/>
      <c r="TST1701" s="47"/>
      <c r="TSU1701" s="47"/>
      <c r="TSV1701" s="47"/>
      <c r="TSW1701" s="47"/>
      <c r="TSX1701" s="47"/>
      <c r="TSY1701" s="47"/>
      <c r="TSZ1701" s="47"/>
      <c r="TTA1701" s="47"/>
      <c r="TTB1701" s="47"/>
      <c r="TTC1701" s="47"/>
      <c r="TTD1701" s="47"/>
      <c r="TTE1701" s="47"/>
      <c r="TTF1701" s="47"/>
      <c r="TTG1701" s="47"/>
      <c r="TTH1701" s="47"/>
      <c r="TTI1701" s="47"/>
      <c r="TTJ1701" s="47"/>
      <c r="TTK1701" s="47"/>
      <c r="TTL1701" s="47"/>
      <c r="TTM1701" s="47"/>
      <c r="TTN1701" s="47"/>
      <c r="TTO1701" s="47"/>
      <c r="TTP1701" s="47"/>
      <c r="TTQ1701" s="47"/>
      <c r="TTR1701" s="47"/>
      <c r="TTS1701" s="47"/>
      <c r="TTT1701" s="47"/>
      <c r="TTU1701" s="47"/>
      <c r="TTV1701" s="47"/>
      <c r="TTW1701" s="47"/>
      <c r="TTX1701" s="47"/>
      <c r="TTY1701" s="47"/>
      <c r="TTZ1701" s="47"/>
      <c r="TUA1701" s="47"/>
      <c r="TUB1701" s="47"/>
      <c r="TUC1701" s="47"/>
      <c r="TUD1701" s="47"/>
      <c r="TUE1701" s="47"/>
      <c r="TUF1701" s="47"/>
      <c r="TUG1701" s="47"/>
      <c r="TUH1701" s="47"/>
      <c r="TUI1701" s="47"/>
      <c r="TUJ1701" s="47"/>
      <c r="TUK1701" s="47"/>
      <c r="TUL1701" s="47"/>
      <c r="TUM1701" s="47"/>
      <c r="TUN1701" s="47"/>
      <c r="TUO1701" s="47"/>
      <c r="TUP1701" s="47"/>
      <c r="TUQ1701" s="47"/>
      <c r="TUR1701" s="47"/>
      <c r="TUS1701" s="47"/>
      <c r="TUT1701" s="47"/>
      <c r="TUU1701" s="47"/>
      <c r="TUV1701" s="47"/>
      <c r="TUW1701" s="47"/>
      <c r="TUX1701" s="47"/>
      <c r="TUY1701" s="47"/>
      <c r="TUZ1701" s="47"/>
      <c r="TVA1701" s="47"/>
      <c r="TVB1701" s="47"/>
      <c r="TVC1701" s="47"/>
      <c r="TVD1701" s="47"/>
      <c r="TVE1701" s="47"/>
      <c r="TVF1701" s="47"/>
      <c r="TVG1701" s="47"/>
      <c r="TVH1701" s="47"/>
      <c r="TVI1701" s="47"/>
      <c r="TVJ1701" s="47"/>
      <c r="TVK1701" s="47"/>
      <c r="TVL1701" s="47"/>
      <c r="TVM1701" s="47"/>
      <c r="TVN1701" s="47"/>
      <c r="TVO1701" s="47"/>
      <c r="TVP1701" s="47"/>
      <c r="TVQ1701" s="47"/>
      <c r="TVR1701" s="47"/>
      <c r="TVS1701" s="47"/>
      <c r="TVT1701" s="47"/>
      <c r="TVU1701" s="47"/>
      <c r="TVV1701" s="47"/>
      <c r="TVW1701" s="47"/>
      <c r="TVX1701" s="47"/>
      <c r="TVY1701" s="47"/>
      <c r="TVZ1701" s="47"/>
      <c r="TWA1701" s="47"/>
      <c r="TWB1701" s="47"/>
      <c r="TWC1701" s="47"/>
      <c r="TWD1701" s="47"/>
      <c r="TWE1701" s="47"/>
      <c r="TWF1701" s="47"/>
      <c r="TWG1701" s="47"/>
      <c r="TWH1701" s="47"/>
      <c r="TWI1701" s="47"/>
      <c r="TWJ1701" s="47"/>
      <c r="TWK1701" s="47"/>
      <c r="TWL1701" s="47"/>
      <c r="TWM1701" s="47"/>
      <c r="TWN1701" s="47"/>
      <c r="TWO1701" s="47"/>
      <c r="TWP1701" s="47"/>
      <c r="TWQ1701" s="47"/>
      <c r="TWR1701" s="47"/>
      <c r="TWS1701" s="47"/>
      <c r="TWT1701" s="47"/>
      <c r="TWU1701" s="47"/>
      <c r="TWV1701" s="47"/>
      <c r="TWW1701" s="47"/>
      <c r="TWX1701" s="47"/>
      <c r="TWY1701" s="47"/>
      <c r="TWZ1701" s="47"/>
      <c r="TXA1701" s="47"/>
      <c r="TXB1701" s="47"/>
      <c r="TXC1701" s="47"/>
      <c r="TXD1701" s="47"/>
      <c r="TXE1701" s="47"/>
      <c r="TXF1701" s="47"/>
      <c r="TXG1701" s="47"/>
      <c r="TXH1701" s="47"/>
      <c r="TXI1701" s="47"/>
      <c r="TXJ1701" s="47"/>
      <c r="TXK1701" s="47"/>
      <c r="TXL1701" s="47"/>
      <c r="TXM1701" s="47"/>
      <c r="TXN1701" s="47"/>
      <c r="TXO1701" s="47"/>
      <c r="TXP1701" s="47"/>
      <c r="TXQ1701" s="47"/>
      <c r="TXR1701" s="47"/>
      <c r="TXS1701" s="47"/>
      <c r="TXT1701" s="47"/>
      <c r="TXU1701" s="47"/>
      <c r="TXV1701" s="47"/>
      <c r="TXW1701" s="47"/>
      <c r="TXX1701" s="47"/>
      <c r="TXY1701" s="47"/>
      <c r="TXZ1701" s="47"/>
      <c r="TYA1701" s="47"/>
      <c r="TYB1701" s="47"/>
      <c r="TYC1701" s="47"/>
      <c r="TYD1701" s="47"/>
      <c r="TYE1701" s="47"/>
      <c r="TYF1701" s="47"/>
      <c r="TYG1701" s="47"/>
      <c r="TYH1701" s="47"/>
      <c r="TYI1701" s="47"/>
      <c r="TYJ1701" s="47"/>
      <c r="TYK1701" s="47"/>
      <c r="TYL1701" s="47"/>
      <c r="TYM1701" s="47"/>
      <c r="TYN1701" s="47"/>
      <c r="TYO1701" s="47"/>
      <c r="TYP1701" s="47"/>
      <c r="TYQ1701" s="47"/>
      <c r="TYR1701" s="47"/>
      <c r="TYS1701" s="47"/>
      <c r="TYT1701" s="47"/>
      <c r="TYU1701" s="47"/>
      <c r="TYV1701" s="47"/>
      <c r="TYW1701" s="47"/>
      <c r="TYX1701" s="47"/>
      <c r="TYY1701" s="47"/>
      <c r="TYZ1701" s="47"/>
      <c r="TZA1701" s="47"/>
      <c r="TZB1701" s="47"/>
      <c r="TZC1701" s="47"/>
      <c r="TZD1701" s="47"/>
      <c r="TZE1701" s="47"/>
      <c r="TZF1701" s="47"/>
      <c r="TZG1701" s="47"/>
      <c r="TZH1701" s="47"/>
      <c r="TZI1701" s="47"/>
      <c r="TZJ1701" s="47"/>
      <c r="TZK1701" s="47"/>
      <c r="TZL1701" s="47"/>
      <c r="TZM1701" s="47"/>
      <c r="TZN1701" s="47"/>
      <c r="TZO1701" s="47"/>
      <c r="TZP1701" s="47"/>
      <c r="TZQ1701" s="47"/>
      <c r="TZR1701" s="47"/>
      <c r="TZS1701" s="47"/>
      <c r="TZT1701" s="47"/>
      <c r="TZU1701" s="47"/>
      <c r="TZV1701" s="47"/>
      <c r="TZW1701" s="47"/>
      <c r="TZX1701" s="47"/>
      <c r="TZY1701" s="47"/>
      <c r="TZZ1701" s="47"/>
      <c r="UAA1701" s="47"/>
      <c r="UAB1701" s="47"/>
      <c r="UAC1701" s="47"/>
      <c r="UAD1701" s="47"/>
      <c r="UAE1701" s="47"/>
      <c r="UAF1701" s="47"/>
      <c r="UAG1701" s="47"/>
      <c r="UAH1701" s="47"/>
      <c r="UAI1701" s="47"/>
      <c r="UAJ1701" s="47"/>
      <c r="UAK1701" s="47"/>
      <c r="UAL1701" s="47"/>
      <c r="UAM1701" s="47"/>
      <c r="UAN1701" s="47"/>
      <c r="UAO1701" s="47"/>
      <c r="UAP1701" s="47"/>
      <c r="UAQ1701" s="47"/>
      <c r="UAR1701" s="47"/>
      <c r="UAS1701" s="47"/>
      <c r="UAT1701" s="47"/>
      <c r="UAU1701" s="47"/>
      <c r="UAV1701" s="47"/>
      <c r="UAW1701" s="47"/>
      <c r="UAX1701" s="47"/>
      <c r="UAY1701" s="47"/>
      <c r="UAZ1701" s="47"/>
      <c r="UBA1701" s="47"/>
      <c r="UBB1701" s="47"/>
      <c r="UBC1701" s="47"/>
      <c r="UBD1701" s="47"/>
      <c r="UBE1701" s="47"/>
      <c r="UBF1701" s="47"/>
      <c r="UBG1701" s="47"/>
      <c r="UBH1701" s="47"/>
      <c r="UBI1701" s="47"/>
      <c r="UBJ1701" s="47"/>
      <c r="UBK1701" s="47"/>
      <c r="UBL1701" s="47"/>
      <c r="UBM1701" s="47"/>
      <c r="UBN1701" s="47"/>
      <c r="UBO1701" s="47"/>
      <c r="UBP1701" s="47"/>
      <c r="UBQ1701" s="47"/>
      <c r="UBR1701" s="47"/>
      <c r="UBS1701" s="47"/>
      <c r="UBT1701" s="47"/>
      <c r="UBU1701" s="47"/>
      <c r="UBV1701" s="47"/>
      <c r="UBW1701" s="47"/>
      <c r="UBX1701" s="47"/>
      <c r="UBY1701" s="47"/>
      <c r="UBZ1701" s="47"/>
      <c r="UCA1701" s="47"/>
      <c r="UCB1701" s="47"/>
      <c r="UCC1701" s="47"/>
      <c r="UCD1701" s="47"/>
      <c r="UCE1701" s="47"/>
      <c r="UCF1701" s="47"/>
      <c r="UCG1701" s="47"/>
      <c r="UCH1701" s="47"/>
      <c r="UCI1701" s="47"/>
      <c r="UCJ1701" s="47"/>
      <c r="UCK1701" s="47"/>
      <c r="UCL1701" s="47"/>
      <c r="UCM1701" s="47"/>
      <c r="UCN1701" s="47"/>
      <c r="UCO1701" s="47"/>
      <c r="UCP1701" s="47"/>
      <c r="UCQ1701" s="47"/>
      <c r="UCR1701" s="47"/>
      <c r="UCS1701" s="47"/>
      <c r="UCT1701" s="47"/>
      <c r="UCU1701" s="47"/>
      <c r="UCV1701" s="47"/>
      <c r="UCW1701" s="47"/>
      <c r="UCX1701" s="47"/>
      <c r="UCY1701" s="47"/>
      <c r="UCZ1701" s="47"/>
      <c r="UDA1701" s="47"/>
      <c r="UDB1701" s="47"/>
      <c r="UDC1701" s="47"/>
      <c r="UDD1701" s="47"/>
      <c r="UDE1701" s="47"/>
      <c r="UDF1701" s="47"/>
      <c r="UDG1701" s="47"/>
      <c r="UDH1701" s="47"/>
      <c r="UDI1701" s="47"/>
      <c r="UDJ1701" s="47"/>
      <c r="UDK1701" s="47"/>
      <c r="UDL1701" s="47"/>
      <c r="UDM1701" s="47"/>
      <c r="UDN1701" s="47"/>
      <c r="UDO1701" s="47"/>
      <c r="UDP1701" s="47"/>
      <c r="UDQ1701" s="47"/>
      <c r="UDR1701" s="47"/>
      <c r="UDS1701" s="47"/>
      <c r="UDT1701" s="47"/>
      <c r="UDU1701" s="47"/>
      <c r="UDV1701" s="47"/>
      <c r="UDW1701" s="47"/>
      <c r="UDX1701" s="47"/>
      <c r="UDY1701" s="47"/>
      <c r="UDZ1701" s="47"/>
      <c r="UEA1701" s="47"/>
      <c r="UEB1701" s="47"/>
      <c r="UEC1701" s="47"/>
      <c r="UED1701" s="47"/>
      <c r="UEE1701" s="47"/>
      <c r="UEF1701" s="47"/>
      <c r="UEG1701" s="47"/>
      <c r="UEH1701" s="47"/>
      <c r="UEI1701" s="47"/>
      <c r="UEJ1701" s="47"/>
      <c r="UEK1701" s="47"/>
      <c r="UEL1701" s="47"/>
      <c r="UEM1701" s="47"/>
      <c r="UEN1701" s="47"/>
      <c r="UEO1701" s="47"/>
      <c r="UEP1701" s="47"/>
      <c r="UEQ1701" s="47"/>
      <c r="UER1701" s="47"/>
      <c r="UES1701" s="47"/>
      <c r="UET1701" s="47"/>
      <c r="UEU1701" s="47"/>
      <c r="UEV1701" s="47"/>
      <c r="UEW1701" s="47"/>
      <c r="UEX1701" s="47"/>
      <c r="UEY1701" s="47"/>
      <c r="UEZ1701" s="47"/>
      <c r="UFA1701" s="47"/>
      <c r="UFB1701" s="47"/>
      <c r="UFC1701" s="47"/>
      <c r="UFD1701" s="47"/>
      <c r="UFE1701" s="47"/>
      <c r="UFF1701" s="47"/>
      <c r="UFG1701" s="47"/>
      <c r="UFH1701" s="47"/>
      <c r="UFI1701" s="47"/>
      <c r="UFJ1701" s="47"/>
      <c r="UFK1701" s="47"/>
      <c r="UFL1701" s="47"/>
      <c r="UFM1701" s="47"/>
      <c r="UFN1701" s="47"/>
      <c r="UFO1701" s="47"/>
      <c r="UFP1701" s="47"/>
      <c r="UFQ1701" s="47"/>
      <c r="UFR1701" s="47"/>
      <c r="UFS1701" s="47"/>
      <c r="UFT1701" s="47"/>
      <c r="UFU1701" s="47"/>
      <c r="UFV1701" s="47"/>
      <c r="UFW1701" s="47"/>
      <c r="UFX1701" s="47"/>
      <c r="UFY1701" s="47"/>
      <c r="UFZ1701" s="47"/>
      <c r="UGA1701" s="47"/>
      <c r="UGB1701" s="47"/>
      <c r="UGC1701" s="47"/>
      <c r="UGD1701" s="47"/>
      <c r="UGE1701" s="47"/>
      <c r="UGF1701" s="47"/>
      <c r="UGG1701" s="47"/>
      <c r="UGH1701" s="47"/>
      <c r="UGI1701" s="47"/>
      <c r="UGJ1701" s="47"/>
      <c r="UGK1701" s="47"/>
      <c r="UGL1701" s="47"/>
      <c r="UGM1701" s="47"/>
      <c r="UGN1701" s="47"/>
      <c r="UGO1701" s="47"/>
      <c r="UGP1701" s="47"/>
      <c r="UGQ1701" s="47"/>
      <c r="UGR1701" s="47"/>
      <c r="UGS1701" s="47"/>
      <c r="UGT1701" s="47"/>
      <c r="UGU1701" s="47"/>
      <c r="UGV1701" s="47"/>
      <c r="UGW1701" s="47"/>
      <c r="UGX1701" s="47"/>
      <c r="UGY1701" s="47"/>
      <c r="UGZ1701" s="47"/>
      <c r="UHA1701" s="47"/>
      <c r="UHB1701" s="47"/>
      <c r="UHC1701" s="47"/>
      <c r="UHD1701" s="47"/>
      <c r="UHE1701" s="47"/>
      <c r="UHF1701" s="47"/>
      <c r="UHG1701" s="47"/>
      <c r="UHH1701" s="47"/>
      <c r="UHI1701" s="47"/>
      <c r="UHJ1701" s="47"/>
      <c r="UHK1701" s="47"/>
      <c r="UHL1701" s="47"/>
      <c r="UHM1701" s="47"/>
      <c r="UHN1701" s="47"/>
      <c r="UHO1701" s="47"/>
      <c r="UHP1701" s="47"/>
      <c r="UHQ1701" s="47"/>
      <c r="UHR1701" s="47"/>
      <c r="UHS1701" s="47"/>
      <c r="UHT1701" s="47"/>
      <c r="UHU1701" s="47"/>
      <c r="UHV1701" s="47"/>
      <c r="UHW1701" s="47"/>
      <c r="UHX1701" s="47"/>
      <c r="UHY1701" s="47"/>
      <c r="UHZ1701" s="47"/>
      <c r="UIA1701" s="47"/>
      <c r="UIB1701" s="47"/>
      <c r="UIC1701" s="47"/>
      <c r="UID1701" s="47"/>
      <c r="UIE1701" s="47"/>
      <c r="UIF1701" s="47"/>
      <c r="UIG1701" s="47"/>
      <c r="UIH1701" s="47"/>
      <c r="UII1701" s="47"/>
      <c r="UIJ1701" s="47"/>
      <c r="UIK1701" s="47"/>
      <c r="UIL1701" s="47"/>
      <c r="UIM1701" s="47"/>
      <c r="UIN1701" s="47"/>
      <c r="UIO1701" s="47"/>
      <c r="UIP1701" s="47"/>
      <c r="UIQ1701" s="47"/>
      <c r="UIR1701" s="47"/>
      <c r="UIS1701" s="47"/>
      <c r="UIT1701" s="47"/>
      <c r="UIU1701" s="47"/>
      <c r="UIV1701" s="47"/>
      <c r="UIW1701" s="47"/>
      <c r="UIX1701" s="47"/>
      <c r="UIY1701" s="47"/>
      <c r="UIZ1701" s="47"/>
      <c r="UJA1701" s="47"/>
      <c r="UJB1701" s="47"/>
      <c r="UJC1701" s="47"/>
      <c r="UJD1701" s="47"/>
      <c r="UJE1701" s="47"/>
      <c r="UJF1701" s="47"/>
      <c r="UJG1701" s="47"/>
      <c r="UJH1701" s="47"/>
      <c r="UJI1701" s="47"/>
      <c r="UJJ1701" s="47"/>
      <c r="UJK1701" s="47"/>
      <c r="UJL1701" s="47"/>
      <c r="UJM1701" s="47"/>
      <c r="UJN1701" s="47"/>
      <c r="UJO1701" s="47"/>
      <c r="UJP1701" s="47"/>
      <c r="UJQ1701" s="47"/>
      <c r="UJR1701" s="47"/>
      <c r="UJS1701" s="47"/>
      <c r="UJT1701" s="47"/>
      <c r="UJU1701" s="47"/>
      <c r="UJV1701" s="47"/>
      <c r="UJW1701" s="47"/>
      <c r="UJX1701" s="47"/>
      <c r="UJY1701" s="47"/>
      <c r="UJZ1701" s="47"/>
      <c r="UKA1701" s="47"/>
      <c r="UKB1701" s="47"/>
      <c r="UKC1701" s="47"/>
      <c r="UKD1701" s="47"/>
      <c r="UKE1701" s="47"/>
      <c r="UKF1701" s="47"/>
      <c r="UKG1701" s="47"/>
      <c r="UKH1701" s="47"/>
      <c r="UKI1701" s="47"/>
      <c r="UKJ1701" s="47"/>
      <c r="UKK1701" s="47"/>
      <c r="UKL1701" s="47"/>
      <c r="UKM1701" s="47"/>
      <c r="UKN1701" s="47"/>
      <c r="UKO1701" s="47"/>
      <c r="UKP1701" s="47"/>
      <c r="UKQ1701" s="47"/>
      <c r="UKR1701" s="47"/>
      <c r="UKS1701" s="47"/>
      <c r="UKT1701" s="47"/>
      <c r="UKU1701" s="47"/>
      <c r="UKV1701" s="47"/>
      <c r="UKW1701" s="47"/>
      <c r="UKX1701" s="47"/>
      <c r="UKY1701" s="47"/>
      <c r="UKZ1701" s="47"/>
      <c r="ULA1701" s="47"/>
      <c r="ULB1701" s="47"/>
      <c r="ULC1701" s="47"/>
      <c r="ULD1701" s="47"/>
      <c r="ULE1701" s="47"/>
      <c r="ULF1701" s="47"/>
      <c r="ULG1701" s="47"/>
      <c r="ULH1701" s="47"/>
      <c r="ULI1701" s="47"/>
      <c r="ULJ1701" s="47"/>
      <c r="ULK1701" s="47"/>
      <c r="ULL1701" s="47"/>
      <c r="ULM1701" s="47"/>
      <c r="ULN1701" s="47"/>
      <c r="ULO1701" s="47"/>
      <c r="ULP1701" s="47"/>
      <c r="ULQ1701" s="47"/>
      <c r="ULR1701" s="47"/>
      <c r="ULS1701" s="47"/>
      <c r="ULT1701" s="47"/>
      <c r="ULU1701" s="47"/>
      <c r="ULV1701" s="47"/>
      <c r="ULW1701" s="47"/>
      <c r="ULX1701" s="47"/>
      <c r="ULY1701" s="47"/>
      <c r="ULZ1701" s="47"/>
      <c r="UMA1701" s="47"/>
      <c r="UMB1701" s="47"/>
      <c r="UMC1701" s="47"/>
      <c r="UMD1701" s="47"/>
      <c r="UME1701" s="47"/>
      <c r="UMF1701" s="47"/>
      <c r="UMG1701" s="47"/>
      <c r="UMH1701" s="47"/>
      <c r="UMI1701" s="47"/>
      <c r="UMJ1701" s="47"/>
      <c r="UMK1701" s="47"/>
      <c r="UML1701" s="47"/>
      <c r="UMM1701" s="47"/>
      <c r="UMN1701" s="47"/>
      <c r="UMO1701" s="47"/>
      <c r="UMP1701" s="47"/>
      <c r="UMQ1701" s="47"/>
      <c r="UMR1701" s="47"/>
      <c r="UMS1701" s="47"/>
      <c r="UMT1701" s="47"/>
      <c r="UMU1701" s="47"/>
      <c r="UMV1701" s="47"/>
      <c r="UMW1701" s="47"/>
      <c r="UMX1701" s="47"/>
      <c r="UMY1701" s="47"/>
      <c r="UMZ1701" s="47"/>
      <c r="UNA1701" s="47"/>
      <c r="UNB1701" s="47"/>
      <c r="UNC1701" s="47"/>
      <c r="UND1701" s="47"/>
      <c r="UNE1701" s="47"/>
      <c r="UNF1701" s="47"/>
      <c r="UNG1701" s="47"/>
      <c r="UNH1701" s="47"/>
      <c r="UNI1701" s="47"/>
      <c r="UNJ1701" s="47"/>
      <c r="UNK1701" s="47"/>
      <c r="UNL1701" s="47"/>
      <c r="UNM1701" s="47"/>
      <c r="UNN1701" s="47"/>
      <c r="UNO1701" s="47"/>
      <c r="UNP1701" s="47"/>
      <c r="UNQ1701" s="47"/>
      <c r="UNR1701" s="47"/>
      <c r="UNS1701" s="47"/>
      <c r="UNT1701" s="47"/>
      <c r="UNU1701" s="47"/>
      <c r="UNV1701" s="47"/>
      <c r="UNW1701" s="47"/>
      <c r="UNX1701" s="47"/>
      <c r="UNY1701" s="47"/>
      <c r="UNZ1701" s="47"/>
      <c r="UOA1701" s="47"/>
      <c r="UOB1701" s="47"/>
      <c r="UOC1701" s="47"/>
      <c r="UOD1701" s="47"/>
      <c r="UOE1701" s="47"/>
      <c r="UOF1701" s="47"/>
      <c r="UOG1701" s="47"/>
      <c r="UOH1701" s="47"/>
      <c r="UOI1701" s="47"/>
      <c r="UOJ1701" s="47"/>
      <c r="UOK1701" s="47"/>
      <c r="UOL1701" s="47"/>
      <c r="UOM1701" s="47"/>
      <c r="UON1701" s="47"/>
      <c r="UOO1701" s="47"/>
      <c r="UOP1701" s="47"/>
      <c r="UOQ1701" s="47"/>
      <c r="UOR1701" s="47"/>
      <c r="UOS1701" s="47"/>
      <c r="UOT1701" s="47"/>
      <c r="UOU1701" s="47"/>
      <c r="UOV1701" s="47"/>
      <c r="UOW1701" s="47"/>
      <c r="UOX1701" s="47"/>
      <c r="UOY1701" s="47"/>
      <c r="UOZ1701" s="47"/>
      <c r="UPA1701" s="47"/>
      <c r="UPB1701" s="47"/>
      <c r="UPC1701" s="47"/>
      <c r="UPD1701" s="47"/>
      <c r="UPE1701" s="47"/>
      <c r="UPF1701" s="47"/>
      <c r="UPG1701" s="47"/>
      <c r="UPH1701" s="47"/>
      <c r="UPI1701" s="47"/>
      <c r="UPJ1701" s="47"/>
      <c r="UPK1701" s="47"/>
      <c r="UPL1701" s="47"/>
      <c r="UPM1701" s="47"/>
      <c r="UPN1701" s="47"/>
      <c r="UPO1701" s="47"/>
      <c r="UPP1701" s="47"/>
      <c r="UPQ1701" s="47"/>
      <c r="UPR1701" s="47"/>
      <c r="UPS1701" s="47"/>
      <c r="UPT1701" s="47"/>
      <c r="UPU1701" s="47"/>
      <c r="UPV1701" s="47"/>
      <c r="UPW1701" s="47"/>
      <c r="UPX1701" s="47"/>
      <c r="UPY1701" s="47"/>
      <c r="UPZ1701" s="47"/>
      <c r="UQA1701" s="47"/>
      <c r="UQB1701" s="47"/>
      <c r="UQC1701" s="47"/>
      <c r="UQD1701" s="47"/>
      <c r="UQE1701" s="47"/>
      <c r="UQF1701" s="47"/>
      <c r="UQG1701" s="47"/>
      <c r="UQH1701" s="47"/>
      <c r="UQI1701" s="47"/>
      <c r="UQJ1701" s="47"/>
      <c r="UQK1701" s="47"/>
      <c r="UQL1701" s="47"/>
      <c r="UQM1701" s="47"/>
      <c r="UQN1701" s="47"/>
      <c r="UQO1701" s="47"/>
      <c r="UQP1701" s="47"/>
      <c r="UQQ1701" s="47"/>
      <c r="UQR1701" s="47"/>
      <c r="UQS1701" s="47"/>
      <c r="UQT1701" s="47"/>
      <c r="UQU1701" s="47"/>
      <c r="UQV1701" s="47"/>
      <c r="UQW1701" s="47"/>
      <c r="UQX1701" s="47"/>
      <c r="UQY1701" s="47"/>
      <c r="UQZ1701" s="47"/>
      <c r="URA1701" s="47"/>
      <c r="URB1701" s="47"/>
      <c r="URC1701" s="47"/>
      <c r="URD1701" s="47"/>
      <c r="URE1701" s="47"/>
      <c r="URF1701" s="47"/>
      <c r="URG1701" s="47"/>
      <c r="URH1701" s="47"/>
      <c r="URI1701" s="47"/>
      <c r="URJ1701" s="47"/>
      <c r="URK1701" s="47"/>
      <c r="URL1701" s="47"/>
      <c r="URM1701" s="47"/>
      <c r="URN1701" s="47"/>
      <c r="URO1701" s="47"/>
      <c r="URP1701" s="47"/>
      <c r="URQ1701" s="47"/>
      <c r="URR1701" s="47"/>
      <c r="URS1701" s="47"/>
      <c r="URT1701" s="47"/>
      <c r="URU1701" s="47"/>
      <c r="URV1701" s="47"/>
      <c r="URW1701" s="47"/>
      <c r="URX1701" s="47"/>
      <c r="URY1701" s="47"/>
      <c r="URZ1701" s="47"/>
      <c r="USA1701" s="47"/>
      <c r="USB1701" s="47"/>
      <c r="USC1701" s="47"/>
      <c r="USD1701" s="47"/>
      <c r="USE1701" s="47"/>
      <c r="USF1701" s="47"/>
      <c r="USG1701" s="47"/>
      <c r="USH1701" s="47"/>
      <c r="USI1701" s="47"/>
      <c r="USJ1701" s="47"/>
      <c r="USK1701" s="47"/>
      <c r="USL1701" s="47"/>
      <c r="USM1701" s="47"/>
      <c r="USN1701" s="47"/>
      <c r="USO1701" s="47"/>
      <c r="USP1701" s="47"/>
      <c r="USQ1701" s="47"/>
      <c r="USR1701" s="47"/>
      <c r="USS1701" s="47"/>
      <c r="UST1701" s="47"/>
      <c r="USU1701" s="47"/>
      <c r="USV1701" s="47"/>
      <c r="USW1701" s="47"/>
      <c r="USX1701" s="47"/>
      <c r="USY1701" s="47"/>
      <c r="USZ1701" s="47"/>
      <c r="UTA1701" s="47"/>
      <c r="UTB1701" s="47"/>
      <c r="UTC1701" s="47"/>
      <c r="UTD1701" s="47"/>
      <c r="UTE1701" s="47"/>
      <c r="UTF1701" s="47"/>
      <c r="UTG1701" s="47"/>
      <c r="UTH1701" s="47"/>
      <c r="UTI1701" s="47"/>
      <c r="UTJ1701" s="47"/>
      <c r="UTK1701" s="47"/>
      <c r="UTL1701" s="47"/>
      <c r="UTM1701" s="47"/>
      <c r="UTN1701" s="47"/>
      <c r="UTO1701" s="47"/>
      <c r="UTP1701" s="47"/>
      <c r="UTQ1701" s="47"/>
      <c r="UTR1701" s="47"/>
      <c r="UTS1701" s="47"/>
      <c r="UTT1701" s="47"/>
      <c r="UTU1701" s="47"/>
      <c r="UTV1701" s="47"/>
      <c r="UTW1701" s="47"/>
      <c r="UTX1701" s="47"/>
      <c r="UTY1701" s="47"/>
      <c r="UTZ1701" s="47"/>
      <c r="UUA1701" s="47"/>
      <c r="UUB1701" s="47"/>
      <c r="UUC1701" s="47"/>
      <c r="UUD1701" s="47"/>
      <c r="UUE1701" s="47"/>
      <c r="UUF1701" s="47"/>
      <c r="UUG1701" s="47"/>
      <c r="UUH1701" s="47"/>
      <c r="UUI1701" s="47"/>
      <c r="UUJ1701" s="47"/>
      <c r="UUK1701" s="47"/>
      <c r="UUL1701" s="47"/>
      <c r="UUM1701" s="47"/>
      <c r="UUN1701" s="47"/>
      <c r="UUO1701" s="47"/>
      <c r="UUP1701" s="47"/>
      <c r="UUQ1701" s="47"/>
      <c r="UUR1701" s="47"/>
      <c r="UUS1701" s="47"/>
      <c r="UUT1701" s="47"/>
      <c r="UUU1701" s="47"/>
      <c r="UUV1701" s="47"/>
      <c r="UUW1701" s="47"/>
      <c r="UUX1701" s="47"/>
      <c r="UUY1701" s="47"/>
      <c r="UUZ1701" s="47"/>
      <c r="UVA1701" s="47"/>
      <c r="UVB1701" s="47"/>
      <c r="UVC1701" s="47"/>
      <c r="UVD1701" s="47"/>
      <c r="UVE1701" s="47"/>
      <c r="UVF1701" s="47"/>
      <c r="UVG1701" s="47"/>
      <c r="UVH1701" s="47"/>
      <c r="UVI1701" s="47"/>
      <c r="UVJ1701" s="47"/>
      <c r="UVK1701" s="47"/>
      <c r="UVL1701" s="47"/>
      <c r="UVM1701" s="47"/>
      <c r="UVN1701" s="47"/>
      <c r="UVO1701" s="47"/>
      <c r="UVP1701" s="47"/>
      <c r="UVQ1701" s="47"/>
      <c r="UVR1701" s="47"/>
      <c r="UVS1701" s="47"/>
      <c r="UVT1701" s="47"/>
      <c r="UVU1701" s="47"/>
      <c r="UVV1701" s="47"/>
      <c r="UVW1701" s="47"/>
      <c r="UVX1701" s="47"/>
      <c r="UVY1701" s="47"/>
      <c r="UVZ1701" s="47"/>
      <c r="UWA1701" s="47"/>
      <c r="UWB1701" s="47"/>
      <c r="UWC1701" s="47"/>
      <c r="UWD1701" s="47"/>
      <c r="UWE1701" s="47"/>
      <c r="UWF1701" s="47"/>
      <c r="UWG1701" s="47"/>
      <c r="UWH1701" s="47"/>
      <c r="UWI1701" s="47"/>
      <c r="UWJ1701" s="47"/>
      <c r="UWK1701" s="47"/>
      <c r="UWL1701" s="47"/>
      <c r="UWM1701" s="47"/>
      <c r="UWN1701" s="47"/>
      <c r="UWO1701" s="47"/>
      <c r="UWP1701" s="47"/>
      <c r="UWQ1701" s="47"/>
      <c r="UWR1701" s="47"/>
      <c r="UWS1701" s="47"/>
      <c r="UWT1701" s="47"/>
      <c r="UWU1701" s="47"/>
      <c r="UWV1701" s="47"/>
      <c r="UWW1701" s="47"/>
      <c r="UWX1701" s="47"/>
      <c r="UWY1701" s="47"/>
      <c r="UWZ1701" s="47"/>
      <c r="UXA1701" s="47"/>
      <c r="UXB1701" s="47"/>
      <c r="UXC1701" s="47"/>
      <c r="UXD1701" s="47"/>
      <c r="UXE1701" s="47"/>
      <c r="UXF1701" s="47"/>
      <c r="UXG1701" s="47"/>
      <c r="UXH1701" s="47"/>
      <c r="UXI1701" s="47"/>
      <c r="UXJ1701" s="47"/>
      <c r="UXK1701" s="47"/>
      <c r="UXL1701" s="47"/>
      <c r="UXM1701" s="47"/>
      <c r="UXN1701" s="47"/>
      <c r="UXO1701" s="47"/>
      <c r="UXP1701" s="47"/>
      <c r="UXQ1701" s="47"/>
      <c r="UXR1701" s="47"/>
      <c r="UXS1701" s="47"/>
      <c r="UXT1701" s="47"/>
      <c r="UXU1701" s="47"/>
      <c r="UXV1701" s="47"/>
      <c r="UXW1701" s="47"/>
      <c r="UXX1701" s="47"/>
      <c r="UXY1701" s="47"/>
      <c r="UXZ1701" s="47"/>
      <c r="UYA1701" s="47"/>
      <c r="UYB1701" s="47"/>
      <c r="UYC1701" s="47"/>
      <c r="UYD1701" s="47"/>
      <c r="UYE1701" s="47"/>
      <c r="UYF1701" s="47"/>
      <c r="UYG1701" s="47"/>
      <c r="UYH1701" s="47"/>
      <c r="UYI1701" s="47"/>
      <c r="UYJ1701" s="47"/>
      <c r="UYK1701" s="47"/>
      <c r="UYL1701" s="47"/>
      <c r="UYM1701" s="47"/>
      <c r="UYN1701" s="47"/>
      <c r="UYO1701" s="47"/>
      <c r="UYP1701" s="47"/>
      <c r="UYQ1701" s="47"/>
      <c r="UYR1701" s="47"/>
      <c r="UYS1701" s="47"/>
      <c r="UYT1701" s="47"/>
      <c r="UYU1701" s="47"/>
      <c r="UYV1701" s="47"/>
      <c r="UYW1701" s="47"/>
      <c r="UYX1701" s="47"/>
      <c r="UYY1701" s="47"/>
      <c r="UYZ1701" s="47"/>
      <c r="UZA1701" s="47"/>
      <c r="UZB1701" s="47"/>
      <c r="UZC1701" s="47"/>
      <c r="UZD1701" s="47"/>
      <c r="UZE1701" s="47"/>
      <c r="UZF1701" s="47"/>
      <c r="UZG1701" s="47"/>
      <c r="UZH1701" s="47"/>
      <c r="UZI1701" s="47"/>
      <c r="UZJ1701" s="47"/>
      <c r="UZK1701" s="47"/>
      <c r="UZL1701" s="47"/>
      <c r="UZM1701" s="47"/>
      <c r="UZN1701" s="47"/>
      <c r="UZO1701" s="47"/>
      <c r="UZP1701" s="47"/>
      <c r="UZQ1701" s="47"/>
      <c r="UZR1701" s="47"/>
      <c r="UZS1701" s="47"/>
      <c r="UZT1701" s="47"/>
      <c r="UZU1701" s="47"/>
      <c r="UZV1701" s="47"/>
      <c r="UZW1701" s="47"/>
      <c r="UZX1701" s="47"/>
      <c r="UZY1701" s="47"/>
      <c r="UZZ1701" s="47"/>
      <c r="VAA1701" s="47"/>
      <c r="VAB1701" s="47"/>
      <c r="VAC1701" s="47"/>
      <c r="VAD1701" s="47"/>
      <c r="VAE1701" s="47"/>
      <c r="VAF1701" s="47"/>
      <c r="VAG1701" s="47"/>
      <c r="VAH1701" s="47"/>
      <c r="VAI1701" s="47"/>
      <c r="VAJ1701" s="47"/>
      <c r="VAK1701" s="47"/>
      <c r="VAL1701" s="47"/>
      <c r="VAM1701" s="47"/>
      <c r="VAN1701" s="47"/>
      <c r="VAO1701" s="47"/>
      <c r="VAP1701" s="47"/>
      <c r="VAQ1701" s="47"/>
      <c r="VAR1701" s="47"/>
      <c r="VAS1701" s="47"/>
      <c r="VAT1701" s="47"/>
      <c r="VAU1701" s="47"/>
      <c r="VAV1701" s="47"/>
      <c r="VAW1701" s="47"/>
      <c r="VAX1701" s="47"/>
      <c r="VAY1701" s="47"/>
      <c r="VAZ1701" s="47"/>
      <c r="VBA1701" s="47"/>
      <c r="VBB1701" s="47"/>
      <c r="VBC1701" s="47"/>
      <c r="VBD1701" s="47"/>
      <c r="VBE1701" s="47"/>
      <c r="VBF1701" s="47"/>
      <c r="VBG1701" s="47"/>
      <c r="VBH1701" s="47"/>
      <c r="VBI1701" s="47"/>
      <c r="VBJ1701" s="47"/>
      <c r="VBK1701" s="47"/>
      <c r="VBL1701" s="47"/>
      <c r="VBM1701" s="47"/>
      <c r="VBN1701" s="47"/>
      <c r="VBO1701" s="47"/>
      <c r="VBP1701" s="47"/>
      <c r="VBQ1701" s="47"/>
      <c r="VBR1701" s="47"/>
      <c r="VBS1701" s="47"/>
      <c r="VBT1701" s="47"/>
      <c r="VBU1701" s="47"/>
      <c r="VBV1701" s="47"/>
      <c r="VBW1701" s="47"/>
      <c r="VBX1701" s="47"/>
      <c r="VBY1701" s="47"/>
      <c r="VBZ1701" s="47"/>
      <c r="VCA1701" s="47"/>
      <c r="VCB1701" s="47"/>
      <c r="VCC1701" s="47"/>
      <c r="VCD1701" s="47"/>
      <c r="VCE1701" s="47"/>
      <c r="VCF1701" s="47"/>
      <c r="VCG1701" s="47"/>
      <c r="VCH1701" s="47"/>
      <c r="VCI1701" s="47"/>
      <c r="VCJ1701" s="47"/>
      <c r="VCK1701" s="47"/>
      <c r="VCL1701" s="47"/>
      <c r="VCM1701" s="47"/>
      <c r="VCN1701" s="47"/>
      <c r="VCO1701" s="47"/>
      <c r="VCP1701" s="47"/>
      <c r="VCQ1701" s="47"/>
      <c r="VCR1701" s="47"/>
      <c r="VCS1701" s="47"/>
      <c r="VCT1701" s="47"/>
      <c r="VCU1701" s="47"/>
      <c r="VCV1701" s="47"/>
      <c r="VCW1701" s="47"/>
      <c r="VCX1701" s="47"/>
      <c r="VCY1701" s="47"/>
      <c r="VCZ1701" s="47"/>
      <c r="VDA1701" s="47"/>
      <c r="VDB1701" s="47"/>
      <c r="VDC1701" s="47"/>
      <c r="VDD1701" s="47"/>
      <c r="VDE1701" s="47"/>
      <c r="VDF1701" s="47"/>
      <c r="VDG1701" s="47"/>
      <c r="VDH1701" s="47"/>
      <c r="VDI1701" s="47"/>
      <c r="VDJ1701" s="47"/>
      <c r="VDK1701" s="47"/>
      <c r="VDL1701" s="47"/>
      <c r="VDM1701" s="47"/>
      <c r="VDN1701" s="47"/>
      <c r="VDO1701" s="47"/>
      <c r="VDP1701" s="47"/>
      <c r="VDQ1701" s="47"/>
      <c r="VDR1701" s="47"/>
      <c r="VDS1701" s="47"/>
      <c r="VDT1701" s="47"/>
      <c r="VDU1701" s="47"/>
      <c r="VDV1701" s="47"/>
      <c r="VDW1701" s="47"/>
      <c r="VDX1701" s="47"/>
      <c r="VDY1701" s="47"/>
      <c r="VDZ1701" s="47"/>
      <c r="VEA1701" s="47"/>
      <c r="VEB1701" s="47"/>
      <c r="VEC1701" s="47"/>
      <c r="VED1701" s="47"/>
      <c r="VEE1701" s="47"/>
      <c r="VEF1701" s="47"/>
      <c r="VEG1701" s="47"/>
      <c r="VEH1701" s="47"/>
      <c r="VEI1701" s="47"/>
      <c r="VEJ1701" s="47"/>
      <c r="VEK1701" s="47"/>
      <c r="VEL1701" s="47"/>
      <c r="VEM1701" s="47"/>
      <c r="VEN1701" s="47"/>
      <c r="VEO1701" s="47"/>
      <c r="VEP1701" s="47"/>
      <c r="VEQ1701" s="47"/>
      <c r="VER1701" s="47"/>
      <c r="VES1701" s="47"/>
      <c r="VET1701" s="47"/>
      <c r="VEU1701" s="47"/>
      <c r="VEV1701" s="47"/>
      <c r="VEW1701" s="47"/>
      <c r="VEX1701" s="47"/>
      <c r="VEY1701" s="47"/>
      <c r="VEZ1701" s="47"/>
      <c r="VFA1701" s="47"/>
      <c r="VFB1701" s="47"/>
      <c r="VFC1701" s="47"/>
      <c r="VFD1701" s="47"/>
      <c r="VFE1701" s="47"/>
      <c r="VFF1701" s="47"/>
      <c r="VFG1701" s="47"/>
      <c r="VFH1701" s="47"/>
      <c r="VFI1701" s="47"/>
      <c r="VFJ1701" s="47"/>
      <c r="VFK1701" s="47"/>
      <c r="VFL1701" s="47"/>
      <c r="VFM1701" s="47"/>
      <c r="VFN1701" s="47"/>
      <c r="VFO1701" s="47"/>
      <c r="VFP1701" s="47"/>
      <c r="VFQ1701" s="47"/>
      <c r="VFR1701" s="47"/>
      <c r="VFS1701" s="47"/>
      <c r="VFT1701" s="47"/>
      <c r="VFU1701" s="47"/>
      <c r="VFV1701" s="47"/>
      <c r="VFW1701" s="47"/>
      <c r="VFX1701" s="47"/>
      <c r="VFY1701" s="47"/>
      <c r="VFZ1701" s="47"/>
      <c r="VGA1701" s="47"/>
      <c r="VGB1701" s="47"/>
      <c r="VGC1701" s="47"/>
      <c r="VGD1701" s="47"/>
      <c r="VGE1701" s="47"/>
      <c r="VGF1701" s="47"/>
      <c r="VGG1701" s="47"/>
      <c r="VGH1701" s="47"/>
      <c r="VGI1701" s="47"/>
      <c r="VGJ1701" s="47"/>
      <c r="VGK1701" s="47"/>
      <c r="VGL1701" s="47"/>
      <c r="VGM1701" s="47"/>
      <c r="VGN1701" s="47"/>
      <c r="VGO1701" s="47"/>
      <c r="VGP1701" s="47"/>
      <c r="VGQ1701" s="47"/>
      <c r="VGR1701" s="47"/>
      <c r="VGS1701" s="47"/>
      <c r="VGT1701" s="47"/>
      <c r="VGU1701" s="47"/>
      <c r="VGV1701" s="47"/>
      <c r="VGW1701" s="47"/>
      <c r="VGX1701" s="47"/>
      <c r="VGY1701" s="47"/>
      <c r="VGZ1701" s="47"/>
      <c r="VHA1701" s="47"/>
      <c r="VHB1701" s="47"/>
      <c r="VHC1701" s="47"/>
      <c r="VHD1701" s="47"/>
      <c r="VHE1701" s="47"/>
      <c r="VHF1701" s="47"/>
      <c r="VHG1701" s="47"/>
      <c r="VHH1701" s="47"/>
      <c r="VHI1701" s="47"/>
      <c r="VHJ1701" s="47"/>
      <c r="VHK1701" s="47"/>
      <c r="VHL1701" s="47"/>
      <c r="VHM1701" s="47"/>
      <c r="VHN1701" s="47"/>
      <c r="VHO1701" s="47"/>
      <c r="VHP1701" s="47"/>
      <c r="VHQ1701" s="47"/>
      <c r="VHR1701" s="47"/>
      <c r="VHS1701" s="47"/>
      <c r="VHT1701" s="47"/>
      <c r="VHU1701" s="47"/>
      <c r="VHV1701" s="47"/>
      <c r="VHW1701" s="47"/>
      <c r="VHX1701" s="47"/>
      <c r="VHY1701" s="47"/>
      <c r="VHZ1701" s="47"/>
      <c r="VIA1701" s="47"/>
      <c r="VIB1701" s="47"/>
      <c r="VIC1701" s="47"/>
      <c r="VID1701" s="47"/>
      <c r="VIE1701" s="47"/>
      <c r="VIF1701" s="47"/>
      <c r="VIG1701" s="47"/>
      <c r="VIH1701" s="47"/>
      <c r="VII1701" s="47"/>
      <c r="VIJ1701" s="47"/>
      <c r="VIK1701" s="47"/>
      <c r="VIL1701" s="47"/>
      <c r="VIM1701" s="47"/>
      <c r="VIN1701" s="47"/>
      <c r="VIO1701" s="47"/>
      <c r="VIP1701" s="47"/>
      <c r="VIQ1701" s="47"/>
      <c r="VIR1701" s="47"/>
      <c r="VIS1701" s="47"/>
      <c r="VIT1701" s="47"/>
      <c r="VIU1701" s="47"/>
      <c r="VIV1701" s="47"/>
      <c r="VIW1701" s="47"/>
      <c r="VIX1701" s="47"/>
      <c r="VIY1701" s="47"/>
      <c r="VIZ1701" s="47"/>
      <c r="VJA1701" s="47"/>
      <c r="VJB1701" s="47"/>
      <c r="VJC1701" s="47"/>
      <c r="VJD1701" s="47"/>
      <c r="VJE1701" s="47"/>
      <c r="VJF1701" s="47"/>
      <c r="VJG1701" s="47"/>
      <c r="VJH1701" s="47"/>
      <c r="VJI1701" s="47"/>
      <c r="VJJ1701" s="47"/>
      <c r="VJK1701" s="47"/>
      <c r="VJL1701" s="47"/>
      <c r="VJM1701" s="47"/>
      <c r="VJN1701" s="47"/>
      <c r="VJO1701" s="47"/>
      <c r="VJP1701" s="47"/>
      <c r="VJQ1701" s="47"/>
      <c r="VJR1701" s="47"/>
      <c r="VJS1701" s="47"/>
      <c r="VJT1701" s="47"/>
      <c r="VJU1701" s="47"/>
      <c r="VJV1701" s="47"/>
      <c r="VJW1701" s="47"/>
      <c r="VJX1701" s="47"/>
      <c r="VJY1701" s="47"/>
      <c r="VJZ1701" s="47"/>
      <c r="VKA1701" s="47"/>
      <c r="VKB1701" s="47"/>
      <c r="VKC1701" s="47"/>
      <c r="VKD1701" s="47"/>
      <c r="VKE1701" s="47"/>
      <c r="VKF1701" s="47"/>
      <c r="VKG1701" s="47"/>
      <c r="VKH1701" s="47"/>
      <c r="VKI1701" s="47"/>
      <c r="VKJ1701" s="47"/>
      <c r="VKK1701" s="47"/>
      <c r="VKL1701" s="47"/>
      <c r="VKM1701" s="47"/>
      <c r="VKN1701" s="47"/>
      <c r="VKO1701" s="47"/>
      <c r="VKP1701" s="47"/>
      <c r="VKQ1701" s="47"/>
      <c r="VKR1701" s="47"/>
      <c r="VKS1701" s="47"/>
      <c r="VKT1701" s="47"/>
      <c r="VKU1701" s="47"/>
      <c r="VKV1701" s="47"/>
      <c r="VKW1701" s="47"/>
      <c r="VKX1701" s="47"/>
      <c r="VKY1701" s="47"/>
      <c r="VKZ1701" s="47"/>
      <c r="VLA1701" s="47"/>
      <c r="VLB1701" s="47"/>
      <c r="VLC1701" s="47"/>
      <c r="VLD1701" s="47"/>
      <c r="VLE1701" s="47"/>
      <c r="VLF1701" s="47"/>
      <c r="VLG1701" s="47"/>
      <c r="VLH1701" s="47"/>
      <c r="VLI1701" s="47"/>
      <c r="VLJ1701" s="47"/>
      <c r="VLK1701" s="47"/>
      <c r="VLL1701" s="47"/>
      <c r="VLM1701" s="47"/>
      <c r="VLN1701" s="47"/>
      <c r="VLO1701" s="47"/>
      <c r="VLP1701" s="47"/>
      <c r="VLQ1701" s="47"/>
      <c r="VLR1701" s="47"/>
      <c r="VLS1701" s="47"/>
      <c r="VLT1701" s="47"/>
      <c r="VLU1701" s="47"/>
      <c r="VLV1701" s="47"/>
      <c r="VLW1701" s="47"/>
      <c r="VLX1701" s="47"/>
      <c r="VLY1701" s="47"/>
      <c r="VLZ1701" s="47"/>
      <c r="VMA1701" s="47"/>
      <c r="VMB1701" s="47"/>
      <c r="VMC1701" s="47"/>
      <c r="VMD1701" s="47"/>
      <c r="VME1701" s="47"/>
      <c r="VMF1701" s="47"/>
      <c r="VMG1701" s="47"/>
      <c r="VMH1701" s="47"/>
      <c r="VMI1701" s="47"/>
      <c r="VMJ1701" s="47"/>
      <c r="VMK1701" s="47"/>
      <c r="VML1701" s="47"/>
      <c r="VMM1701" s="47"/>
      <c r="VMN1701" s="47"/>
      <c r="VMO1701" s="47"/>
      <c r="VMP1701" s="47"/>
      <c r="VMQ1701" s="47"/>
      <c r="VMR1701" s="47"/>
      <c r="VMS1701" s="47"/>
      <c r="VMT1701" s="47"/>
      <c r="VMU1701" s="47"/>
      <c r="VMV1701" s="47"/>
      <c r="VMW1701" s="47"/>
      <c r="VMX1701" s="47"/>
      <c r="VMY1701" s="47"/>
      <c r="VMZ1701" s="47"/>
      <c r="VNA1701" s="47"/>
      <c r="VNB1701" s="47"/>
      <c r="VNC1701" s="47"/>
      <c r="VND1701" s="47"/>
      <c r="VNE1701" s="47"/>
      <c r="VNF1701" s="47"/>
      <c r="VNG1701" s="47"/>
      <c r="VNH1701" s="47"/>
      <c r="VNI1701" s="47"/>
      <c r="VNJ1701" s="47"/>
      <c r="VNK1701" s="47"/>
      <c r="VNL1701" s="47"/>
      <c r="VNM1701" s="47"/>
      <c r="VNN1701" s="47"/>
      <c r="VNO1701" s="47"/>
      <c r="VNP1701" s="47"/>
      <c r="VNQ1701" s="47"/>
      <c r="VNR1701" s="47"/>
      <c r="VNS1701" s="47"/>
      <c r="VNT1701" s="47"/>
      <c r="VNU1701" s="47"/>
      <c r="VNV1701" s="47"/>
      <c r="VNW1701" s="47"/>
      <c r="VNX1701" s="47"/>
      <c r="VNY1701" s="47"/>
      <c r="VNZ1701" s="47"/>
      <c r="VOA1701" s="47"/>
      <c r="VOB1701" s="47"/>
      <c r="VOC1701" s="47"/>
      <c r="VOD1701" s="47"/>
      <c r="VOE1701" s="47"/>
      <c r="VOF1701" s="47"/>
      <c r="VOG1701" s="47"/>
      <c r="VOH1701" s="47"/>
      <c r="VOI1701" s="47"/>
      <c r="VOJ1701" s="47"/>
      <c r="VOK1701" s="47"/>
      <c r="VOL1701" s="47"/>
      <c r="VOM1701" s="47"/>
      <c r="VON1701" s="47"/>
      <c r="VOO1701" s="47"/>
      <c r="VOP1701" s="47"/>
      <c r="VOQ1701" s="47"/>
      <c r="VOR1701" s="47"/>
      <c r="VOS1701" s="47"/>
      <c r="VOT1701" s="47"/>
      <c r="VOU1701" s="47"/>
      <c r="VOV1701" s="47"/>
      <c r="VOW1701" s="47"/>
      <c r="VOX1701" s="47"/>
      <c r="VOY1701" s="47"/>
      <c r="VOZ1701" s="47"/>
      <c r="VPA1701" s="47"/>
      <c r="VPB1701" s="47"/>
      <c r="VPC1701" s="47"/>
      <c r="VPD1701" s="47"/>
      <c r="VPE1701" s="47"/>
      <c r="VPF1701" s="47"/>
      <c r="VPG1701" s="47"/>
      <c r="VPH1701" s="47"/>
      <c r="VPI1701" s="47"/>
      <c r="VPJ1701" s="47"/>
      <c r="VPK1701" s="47"/>
      <c r="VPL1701" s="47"/>
      <c r="VPM1701" s="47"/>
      <c r="VPN1701" s="47"/>
      <c r="VPO1701" s="47"/>
      <c r="VPP1701" s="47"/>
      <c r="VPQ1701" s="47"/>
      <c r="VPR1701" s="47"/>
      <c r="VPS1701" s="47"/>
      <c r="VPT1701" s="47"/>
      <c r="VPU1701" s="47"/>
      <c r="VPV1701" s="47"/>
      <c r="VPW1701" s="47"/>
      <c r="VPX1701" s="47"/>
      <c r="VPY1701" s="47"/>
      <c r="VPZ1701" s="47"/>
      <c r="VQA1701" s="47"/>
      <c r="VQB1701" s="47"/>
      <c r="VQC1701" s="47"/>
      <c r="VQD1701" s="47"/>
      <c r="VQE1701" s="47"/>
      <c r="VQF1701" s="47"/>
      <c r="VQG1701" s="47"/>
      <c r="VQH1701" s="47"/>
      <c r="VQI1701" s="47"/>
      <c r="VQJ1701" s="47"/>
      <c r="VQK1701" s="47"/>
      <c r="VQL1701" s="47"/>
      <c r="VQM1701" s="47"/>
      <c r="VQN1701" s="47"/>
      <c r="VQO1701" s="47"/>
      <c r="VQP1701" s="47"/>
      <c r="VQQ1701" s="47"/>
      <c r="VQR1701" s="47"/>
      <c r="VQS1701" s="47"/>
      <c r="VQT1701" s="47"/>
      <c r="VQU1701" s="47"/>
      <c r="VQV1701" s="47"/>
      <c r="VQW1701" s="47"/>
      <c r="VQX1701" s="47"/>
      <c r="VQY1701" s="47"/>
      <c r="VQZ1701" s="47"/>
      <c r="VRA1701" s="47"/>
      <c r="VRB1701" s="47"/>
      <c r="VRC1701" s="47"/>
      <c r="VRD1701" s="47"/>
      <c r="VRE1701" s="47"/>
      <c r="VRF1701" s="47"/>
      <c r="VRG1701" s="47"/>
      <c r="VRH1701" s="47"/>
      <c r="VRI1701" s="47"/>
      <c r="VRJ1701" s="47"/>
      <c r="VRK1701" s="47"/>
      <c r="VRL1701" s="47"/>
      <c r="VRM1701" s="47"/>
      <c r="VRN1701" s="47"/>
      <c r="VRO1701" s="47"/>
      <c r="VRP1701" s="47"/>
      <c r="VRQ1701" s="47"/>
      <c r="VRR1701" s="47"/>
      <c r="VRS1701" s="47"/>
      <c r="VRT1701" s="47"/>
      <c r="VRU1701" s="47"/>
      <c r="VRV1701" s="47"/>
      <c r="VRW1701" s="47"/>
      <c r="VRX1701" s="47"/>
      <c r="VRY1701" s="47"/>
      <c r="VRZ1701" s="47"/>
      <c r="VSA1701" s="47"/>
      <c r="VSB1701" s="47"/>
      <c r="VSC1701" s="47"/>
      <c r="VSD1701" s="47"/>
      <c r="VSE1701" s="47"/>
      <c r="VSF1701" s="47"/>
      <c r="VSG1701" s="47"/>
      <c r="VSH1701" s="47"/>
      <c r="VSI1701" s="47"/>
      <c r="VSJ1701" s="47"/>
      <c r="VSK1701" s="47"/>
      <c r="VSL1701" s="47"/>
      <c r="VSM1701" s="47"/>
      <c r="VSN1701" s="47"/>
      <c r="VSO1701" s="47"/>
      <c r="VSP1701" s="47"/>
      <c r="VSQ1701" s="47"/>
      <c r="VSR1701" s="47"/>
      <c r="VSS1701" s="47"/>
      <c r="VST1701" s="47"/>
      <c r="VSU1701" s="47"/>
      <c r="VSV1701" s="47"/>
      <c r="VSW1701" s="47"/>
      <c r="VSX1701" s="47"/>
      <c r="VSY1701" s="47"/>
      <c r="VSZ1701" s="47"/>
      <c r="VTA1701" s="47"/>
      <c r="VTB1701" s="47"/>
      <c r="VTC1701" s="47"/>
      <c r="VTD1701" s="47"/>
      <c r="VTE1701" s="47"/>
      <c r="VTF1701" s="47"/>
      <c r="VTG1701" s="47"/>
      <c r="VTH1701" s="47"/>
      <c r="VTI1701" s="47"/>
      <c r="VTJ1701" s="47"/>
      <c r="VTK1701" s="47"/>
      <c r="VTL1701" s="47"/>
      <c r="VTM1701" s="47"/>
      <c r="VTN1701" s="47"/>
      <c r="VTO1701" s="47"/>
      <c r="VTP1701" s="47"/>
      <c r="VTQ1701" s="47"/>
      <c r="VTR1701" s="47"/>
      <c r="VTS1701" s="47"/>
      <c r="VTT1701" s="47"/>
      <c r="VTU1701" s="47"/>
      <c r="VTV1701" s="47"/>
      <c r="VTW1701" s="47"/>
      <c r="VTX1701" s="47"/>
      <c r="VTY1701" s="47"/>
      <c r="VTZ1701" s="47"/>
      <c r="VUA1701" s="47"/>
      <c r="VUB1701" s="47"/>
      <c r="VUC1701" s="47"/>
      <c r="VUD1701" s="47"/>
      <c r="VUE1701" s="47"/>
      <c r="VUF1701" s="47"/>
      <c r="VUG1701" s="47"/>
      <c r="VUH1701" s="47"/>
      <c r="VUI1701" s="47"/>
      <c r="VUJ1701" s="47"/>
      <c r="VUK1701" s="47"/>
      <c r="VUL1701" s="47"/>
      <c r="VUM1701" s="47"/>
      <c r="VUN1701" s="47"/>
      <c r="VUO1701" s="47"/>
      <c r="VUP1701" s="47"/>
      <c r="VUQ1701" s="47"/>
      <c r="VUR1701" s="47"/>
      <c r="VUS1701" s="47"/>
      <c r="VUT1701" s="47"/>
      <c r="VUU1701" s="47"/>
      <c r="VUV1701" s="47"/>
      <c r="VUW1701" s="47"/>
      <c r="VUX1701" s="47"/>
      <c r="VUY1701" s="47"/>
      <c r="VUZ1701" s="47"/>
      <c r="VVA1701" s="47"/>
      <c r="VVB1701" s="47"/>
      <c r="VVC1701" s="47"/>
      <c r="VVD1701" s="47"/>
      <c r="VVE1701" s="47"/>
      <c r="VVF1701" s="47"/>
      <c r="VVG1701" s="47"/>
      <c r="VVH1701" s="47"/>
      <c r="VVI1701" s="47"/>
      <c r="VVJ1701" s="47"/>
      <c r="VVK1701" s="47"/>
      <c r="VVL1701" s="47"/>
      <c r="VVM1701" s="47"/>
      <c r="VVN1701" s="47"/>
      <c r="VVO1701" s="47"/>
      <c r="VVP1701" s="47"/>
      <c r="VVQ1701" s="47"/>
      <c r="VVR1701" s="47"/>
      <c r="VVS1701" s="47"/>
      <c r="VVT1701" s="47"/>
      <c r="VVU1701" s="47"/>
      <c r="VVV1701" s="47"/>
      <c r="VVW1701" s="47"/>
      <c r="VVX1701" s="47"/>
      <c r="VVY1701" s="47"/>
      <c r="VVZ1701" s="47"/>
      <c r="VWA1701" s="47"/>
      <c r="VWB1701" s="47"/>
      <c r="VWC1701" s="47"/>
      <c r="VWD1701" s="47"/>
      <c r="VWE1701" s="47"/>
      <c r="VWF1701" s="47"/>
      <c r="VWG1701" s="47"/>
      <c r="VWH1701" s="47"/>
      <c r="VWI1701" s="47"/>
      <c r="VWJ1701" s="47"/>
      <c r="VWK1701" s="47"/>
      <c r="VWL1701" s="47"/>
      <c r="VWM1701" s="47"/>
      <c r="VWN1701" s="47"/>
      <c r="VWO1701" s="47"/>
      <c r="VWP1701" s="47"/>
      <c r="VWQ1701" s="47"/>
      <c r="VWR1701" s="47"/>
      <c r="VWS1701" s="47"/>
      <c r="VWT1701" s="47"/>
      <c r="VWU1701" s="47"/>
      <c r="VWV1701" s="47"/>
      <c r="VWW1701" s="47"/>
      <c r="VWX1701" s="47"/>
      <c r="VWY1701" s="47"/>
      <c r="VWZ1701" s="47"/>
      <c r="VXA1701" s="47"/>
      <c r="VXB1701" s="47"/>
      <c r="VXC1701" s="47"/>
      <c r="VXD1701" s="47"/>
      <c r="VXE1701" s="47"/>
      <c r="VXF1701" s="47"/>
      <c r="VXG1701" s="47"/>
      <c r="VXH1701" s="47"/>
      <c r="VXI1701" s="47"/>
      <c r="VXJ1701" s="47"/>
      <c r="VXK1701" s="47"/>
      <c r="VXL1701" s="47"/>
      <c r="VXM1701" s="47"/>
      <c r="VXN1701" s="47"/>
      <c r="VXO1701" s="47"/>
      <c r="VXP1701" s="47"/>
      <c r="VXQ1701" s="47"/>
      <c r="VXR1701" s="47"/>
      <c r="VXS1701" s="47"/>
      <c r="VXT1701" s="47"/>
      <c r="VXU1701" s="47"/>
      <c r="VXV1701" s="47"/>
      <c r="VXW1701" s="47"/>
      <c r="VXX1701" s="47"/>
      <c r="VXY1701" s="47"/>
      <c r="VXZ1701" s="47"/>
      <c r="VYA1701" s="47"/>
      <c r="VYB1701" s="47"/>
      <c r="VYC1701" s="47"/>
      <c r="VYD1701" s="47"/>
      <c r="VYE1701" s="47"/>
      <c r="VYF1701" s="47"/>
      <c r="VYG1701" s="47"/>
      <c r="VYH1701" s="47"/>
      <c r="VYI1701" s="47"/>
      <c r="VYJ1701" s="47"/>
      <c r="VYK1701" s="47"/>
      <c r="VYL1701" s="47"/>
      <c r="VYM1701" s="47"/>
      <c r="VYN1701" s="47"/>
      <c r="VYO1701" s="47"/>
      <c r="VYP1701" s="47"/>
      <c r="VYQ1701" s="47"/>
      <c r="VYR1701" s="47"/>
      <c r="VYS1701" s="47"/>
      <c r="VYT1701" s="47"/>
      <c r="VYU1701" s="47"/>
      <c r="VYV1701" s="47"/>
      <c r="VYW1701" s="47"/>
      <c r="VYX1701" s="47"/>
      <c r="VYY1701" s="47"/>
      <c r="VYZ1701" s="47"/>
      <c r="VZA1701" s="47"/>
      <c r="VZB1701" s="47"/>
      <c r="VZC1701" s="47"/>
      <c r="VZD1701" s="47"/>
      <c r="VZE1701" s="47"/>
      <c r="VZF1701" s="47"/>
      <c r="VZG1701" s="47"/>
      <c r="VZH1701" s="47"/>
      <c r="VZI1701" s="47"/>
      <c r="VZJ1701" s="47"/>
      <c r="VZK1701" s="47"/>
      <c r="VZL1701" s="47"/>
      <c r="VZM1701" s="47"/>
      <c r="VZN1701" s="47"/>
      <c r="VZO1701" s="47"/>
      <c r="VZP1701" s="47"/>
      <c r="VZQ1701" s="47"/>
      <c r="VZR1701" s="47"/>
      <c r="VZS1701" s="47"/>
      <c r="VZT1701" s="47"/>
      <c r="VZU1701" s="47"/>
      <c r="VZV1701" s="47"/>
      <c r="VZW1701" s="47"/>
      <c r="VZX1701" s="47"/>
      <c r="VZY1701" s="47"/>
      <c r="VZZ1701" s="47"/>
      <c r="WAA1701" s="47"/>
      <c r="WAB1701" s="47"/>
      <c r="WAC1701" s="47"/>
      <c r="WAD1701" s="47"/>
      <c r="WAE1701" s="47"/>
      <c r="WAF1701" s="47"/>
      <c r="WAG1701" s="47"/>
      <c r="WAH1701" s="47"/>
      <c r="WAI1701" s="47"/>
      <c r="WAJ1701" s="47"/>
      <c r="WAK1701" s="47"/>
      <c r="WAL1701" s="47"/>
      <c r="WAM1701" s="47"/>
      <c r="WAN1701" s="47"/>
      <c r="WAO1701" s="47"/>
      <c r="WAP1701" s="47"/>
      <c r="WAQ1701" s="47"/>
      <c r="WAR1701" s="47"/>
      <c r="WAS1701" s="47"/>
      <c r="WAT1701" s="47"/>
      <c r="WAU1701" s="47"/>
      <c r="WAV1701" s="47"/>
      <c r="WAW1701" s="47"/>
      <c r="WAX1701" s="47"/>
      <c r="WAY1701" s="47"/>
      <c r="WAZ1701" s="47"/>
      <c r="WBA1701" s="47"/>
      <c r="WBB1701" s="47"/>
      <c r="WBC1701" s="47"/>
      <c r="WBD1701" s="47"/>
      <c r="WBE1701" s="47"/>
      <c r="WBF1701" s="47"/>
      <c r="WBG1701" s="47"/>
      <c r="WBH1701" s="47"/>
      <c r="WBI1701" s="47"/>
      <c r="WBJ1701" s="47"/>
      <c r="WBK1701" s="47"/>
      <c r="WBL1701" s="47"/>
      <c r="WBM1701" s="47"/>
      <c r="WBN1701" s="47"/>
      <c r="WBO1701" s="47"/>
      <c r="WBP1701" s="47"/>
      <c r="WBQ1701" s="47"/>
      <c r="WBR1701" s="47"/>
      <c r="WBS1701" s="47"/>
      <c r="WBT1701" s="47"/>
      <c r="WBU1701" s="47"/>
      <c r="WBV1701" s="47"/>
      <c r="WBW1701" s="47"/>
      <c r="WBX1701" s="47"/>
      <c r="WBY1701" s="47"/>
      <c r="WBZ1701" s="47"/>
      <c r="WCA1701" s="47"/>
      <c r="WCB1701" s="47"/>
      <c r="WCC1701" s="47"/>
      <c r="WCD1701" s="47"/>
      <c r="WCE1701" s="47"/>
      <c r="WCF1701" s="47"/>
      <c r="WCG1701" s="47"/>
      <c r="WCH1701" s="47"/>
      <c r="WCI1701" s="47"/>
      <c r="WCJ1701" s="47"/>
      <c r="WCK1701" s="47"/>
      <c r="WCL1701" s="47"/>
      <c r="WCM1701" s="47"/>
      <c r="WCN1701" s="47"/>
      <c r="WCO1701" s="47"/>
      <c r="WCP1701" s="47"/>
      <c r="WCQ1701" s="47"/>
      <c r="WCR1701" s="47"/>
      <c r="WCS1701" s="47"/>
      <c r="WCT1701" s="47"/>
      <c r="WCU1701" s="47"/>
      <c r="WCV1701" s="47"/>
      <c r="WCW1701" s="47"/>
      <c r="WCX1701" s="47"/>
      <c r="WCY1701" s="47"/>
      <c r="WCZ1701" s="47"/>
      <c r="WDA1701" s="47"/>
      <c r="WDB1701" s="47"/>
      <c r="WDC1701" s="47"/>
      <c r="WDD1701" s="47"/>
      <c r="WDE1701" s="47"/>
      <c r="WDF1701" s="47"/>
      <c r="WDG1701" s="47"/>
      <c r="WDH1701" s="47"/>
      <c r="WDI1701" s="47"/>
      <c r="WDJ1701" s="47"/>
      <c r="WDK1701" s="47"/>
      <c r="WDL1701" s="47"/>
      <c r="WDM1701" s="47"/>
      <c r="WDN1701" s="47"/>
      <c r="WDO1701" s="47"/>
      <c r="WDP1701" s="47"/>
      <c r="WDQ1701" s="47"/>
      <c r="WDR1701" s="47"/>
      <c r="WDS1701" s="47"/>
      <c r="WDT1701" s="47"/>
      <c r="WDU1701" s="47"/>
      <c r="WDV1701" s="47"/>
      <c r="WDW1701" s="47"/>
      <c r="WDX1701" s="47"/>
      <c r="WDY1701" s="47"/>
      <c r="WDZ1701" s="47"/>
      <c r="WEA1701" s="47"/>
      <c r="WEB1701" s="47"/>
      <c r="WEC1701" s="47"/>
      <c r="WED1701" s="47"/>
      <c r="WEE1701" s="47"/>
      <c r="WEF1701" s="47"/>
      <c r="WEG1701" s="47"/>
      <c r="WEH1701" s="47"/>
      <c r="WEI1701" s="47"/>
      <c r="WEJ1701" s="47"/>
      <c r="WEK1701" s="47"/>
      <c r="WEL1701" s="47"/>
      <c r="WEM1701" s="47"/>
      <c r="WEN1701" s="47"/>
      <c r="WEO1701" s="47"/>
      <c r="WEP1701" s="47"/>
      <c r="WEQ1701" s="47"/>
      <c r="WER1701" s="47"/>
      <c r="WES1701" s="47"/>
      <c r="WET1701" s="47"/>
      <c r="WEU1701" s="47"/>
      <c r="WEV1701" s="47"/>
      <c r="WEW1701" s="47"/>
      <c r="WEX1701" s="47"/>
      <c r="WEY1701" s="47"/>
      <c r="WEZ1701" s="47"/>
      <c r="WFA1701" s="47"/>
      <c r="WFB1701" s="47"/>
      <c r="WFC1701" s="47"/>
      <c r="WFD1701" s="47"/>
      <c r="WFE1701" s="47"/>
      <c r="WFF1701" s="47"/>
      <c r="WFG1701" s="47"/>
      <c r="WFH1701" s="47"/>
      <c r="WFI1701" s="47"/>
      <c r="WFJ1701" s="47"/>
      <c r="WFK1701" s="47"/>
      <c r="WFL1701" s="47"/>
      <c r="WFM1701" s="47"/>
      <c r="WFN1701" s="47"/>
      <c r="WFO1701" s="47"/>
      <c r="WFP1701" s="47"/>
      <c r="WFQ1701" s="47"/>
      <c r="WFR1701" s="47"/>
      <c r="WFS1701" s="47"/>
      <c r="WFT1701" s="47"/>
      <c r="WFU1701" s="47"/>
      <c r="WFV1701" s="47"/>
      <c r="WFW1701" s="47"/>
      <c r="WFX1701" s="47"/>
      <c r="WFY1701" s="47"/>
      <c r="WFZ1701" s="47"/>
      <c r="WGA1701" s="47"/>
      <c r="WGB1701" s="47"/>
      <c r="WGC1701" s="47"/>
      <c r="WGD1701" s="47"/>
      <c r="WGE1701" s="47"/>
      <c r="WGF1701" s="47"/>
      <c r="WGG1701" s="47"/>
      <c r="WGH1701" s="47"/>
      <c r="WGI1701" s="47"/>
      <c r="WGJ1701" s="47"/>
      <c r="WGK1701" s="47"/>
      <c r="WGL1701" s="47"/>
      <c r="WGM1701" s="47"/>
      <c r="WGN1701" s="47"/>
      <c r="WGO1701" s="47"/>
      <c r="WGP1701" s="47"/>
      <c r="WGQ1701" s="47"/>
      <c r="WGR1701" s="47"/>
      <c r="WGS1701" s="47"/>
      <c r="WGT1701" s="47"/>
      <c r="WGU1701" s="47"/>
      <c r="WGV1701" s="47"/>
      <c r="WGW1701" s="47"/>
      <c r="WGX1701" s="47"/>
      <c r="WGY1701" s="47"/>
      <c r="WGZ1701" s="47"/>
      <c r="WHA1701" s="47"/>
      <c r="WHB1701" s="47"/>
      <c r="WHC1701" s="47"/>
      <c r="WHD1701" s="47"/>
      <c r="WHE1701" s="47"/>
      <c r="WHF1701" s="47"/>
      <c r="WHG1701" s="47"/>
      <c r="WHH1701" s="47"/>
      <c r="WHI1701" s="47"/>
      <c r="WHJ1701" s="47"/>
      <c r="WHK1701" s="47"/>
      <c r="WHL1701" s="47"/>
      <c r="WHM1701" s="47"/>
      <c r="WHN1701" s="47"/>
      <c r="WHO1701" s="47"/>
      <c r="WHP1701" s="47"/>
      <c r="WHQ1701" s="47"/>
      <c r="WHR1701" s="47"/>
      <c r="WHS1701" s="47"/>
      <c r="WHT1701" s="47"/>
      <c r="WHU1701" s="47"/>
      <c r="WHV1701" s="47"/>
      <c r="WHW1701" s="47"/>
      <c r="WHX1701" s="47"/>
      <c r="WHY1701" s="47"/>
      <c r="WHZ1701" s="47"/>
      <c r="WIA1701" s="47"/>
      <c r="WIB1701" s="47"/>
      <c r="WIC1701" s="47"/>
      <c r="WID1701" s="47"/>
      <c r="WIE1701" s="47"/>
      <c r="WIF1701" s="47"/>
      <c r="WIG1701" s="47"/>
      <c r="WIH1701" s="47"/>
      <c r="WII1701" s="47"/>
      <c r="WIJ1701" s="47"/>
      <c r="WIK1701" s="47"/>
      <c r="WIL1701" s="47"/>
      <c r="WIM1701" s="47"/>
      <c r="WIN1701" s="47"/>
      <c r="WIO1701" s="47"/>
      <c r="WIP1701" s="47"/>
      <c r="WIQ1701" s="47"/>
      <c r="WIR1701" s="47"/>
      <c r="WIS1701" s="47"/>
      <c r="WIT1701" s="47"/>
      <c r="WIU1701" s="47"/>
      <c r="WIV1701" s="47"/>
      <c r="WIW1701" s="47"/>
      <c r="WIX1701" s="47"/>
      <c r="WIY1701" s="47"/>
      <c r="WIZ1701" s="47"/>
      <c r="WJA1701" s="47"/>
      <c r="WJB1701" s="47"/>
      <c r="WJC1701" s="47"/>
      <c r="WJD1701" s="47"/>
      <c r="WJE1701" s="47"/>
      <c r="WJF1701" s="47"/>
      <c r="WJG1701" s="47"/>
      <c r="WJH1701" s="47"/>
      <c r="WJI1701" s="47"/>
      <c r="WJJ1701" s="47"/>
      <c r="WJK1701" s="47"/>
      <c r="WJL1701" s="47"/>
      <c r="WJM1701" s="47"/>
      <c r="WJN1701" s="47"/>
      <c r="WJO1701" s="47"/>
      <c r="WJP1701" s="47"/>
      <c r="WJQ1701" s="47"/>
      <c r="WJR1701" s="47"/>
      <c r="WJS1701" s="47"/>
      <c r="WJT1701" s="47"/>
      <c r="WJU1701" s="47"/>
      <c r="WJV1701" s="47"/>
      <c r="WJW1701" s="47"/>
      <c r="WJX1701" s="47"/>
      <c r="WJY1701" s="47"/>
      <c r="WJZ1701" s="47"/>
      <c r="WKA1701" s="47"/>
      <c r="WKB1701" s="47"/>
      <c r="WKC1701" s="47"/>
      <c r="WKD1701" s="47"/>
      <c r="WKE1701" s="47"/>
      <c r="WKF1701" s="47"/>
      <c r="WKG1701" s="47"/>
      <c r="WKH1701" s="47"/>
      <c r="WKI1701" s="47"/>
      <c r="WKJ1701" s="47"/>
      <c r="WKK1701" s="47"/>
      <c r="WKL1701" s="47"/>
      <c r="WKM1701" s="47"/>
      <c r="WKN1701" s="47"/>
      <c r="WKO1701" s="47"/>
      <c r="WKP1701" s="47"/>
      <c r="WKQ1701" s="47"/>
      <c r="WKR1701" s="47"/>
      <c r="WKS1701" s="47"/>
      <c r="WKT1701" s="47"/>
      <c r="WKU1701" s="47"/>
      <c r="WKV1701" s="47"/>
      <c r="WKW1701" s="47"/>
      <c r="WKX1701" s="47"/>
      <c r="WKY1701" s="47"/>
      <c r="WKZ1701" s="47"/>
      <c r="WLA1701" s="47"/>
      <c r="WLB1701" s="47"/>
      <c r="WLC1701" s="47"/>
      <c r="WLD1701" s="47"/>
      <c r="WLE1701" s="47"/>
      <c r="WLF1701" s="47"/>
      <c r="WLG1701" s="47"/>
      <c r="WLH1701" s="47"/>
      <c r="WLI1701" s="47"/>
      <c r="WLJ1701" s="47"/>
      <c r="WLK1701" s="47"/>
      <c r="WLL1701" s="47"/>
      <c r="WLM1701" s="47"/>
      <c r="WLN1701" s="47"/>
      <c r="WLO1701" s="47"/>
      <c r="WLP1701" s="47"/>
      <c r="WLQ1701" s="47"/>
      <c r="WLR1701" s="47"/>
      <c r="WLS1701" s="47"/>
      <c r="WLT1701" s="47"/>
      <c r="WLU1701" s="47"/>
      <c r="WLV1701" s="47"/>
      <c r="WLW1701" s="47"/>
      <c r="WLX1701" s="47"/>
      <c r="WLY1701" s="47"/>
      <c r="WLZ1701" s="47"/>
      <c r="WMA1701" s="47"/>
      <c r="WMB1701" s="47"/>
      <c r="WMC1701" s="47"/>
      <c r="WMD1701" s="47"/>
      <c r="WME1701" s="47"/>
      <c r="WMF1701" s="47"/>
      <c r="WMG1701" s="47"/>
      <c r="WMH1701" s="47"/>
      <c r="WMI1701" s="47"/>
      <c r="WMJ1701" s="47"/>
      <c r="WMK1701" s="47"/>
      <c r="WML1701" s="47"/>
      <c r="WMM1701" s="47"/>
      <c r="WMN1701" s="47"/>
      <c r="WMO1701" s="47"/>
      <c r="WMP1701" s="47"/>
      <c r="WMQ1701" s="47"/>
      <c r="WMR1701" s="47"/>
      <c r="WMS1701" s="47"/>
      <c r="WMT1701" s="47"/>
      <c r="WMU1701" s="47"/>
      <c r="WMV1701" s="47"/>
      <c r="WMW1701" s="47"/>
      <c r="WMX1701" s="47"/>
      <c r="WMY1701" s="47"/>
      <c r="WMZ1701" s="47"/>
      <c r="WNA1701" s="47"/>
      <c r="WNB1701" s="47"/>
      <c r="WNC1701" s="47"/>
      <c r="WND1701" s="47"/>
      <c r="WNE1701" s="47"/>
      <c r="WNF1701" s="47"/>
      <c r="WNG1701" s="47"/>
      <c r="WNH1701" s="47"/>
      <c r="WNI1701" s="47"/>
      <c r="WNJ1701" s="47"/>
      <c r="WNK1701" s="47"/>
      <c r="WNL1701" s="47"/>
      <c r="WNM1701" s="47"/>
      <c r="WNN1701" s="47"/>
      <c r="WNO1701" s="47"/>
      <c r="WNP1701" s="47"/>
      <c r="WNQ1701" s="47"/>
      <c r="WNR1701" s="47"/>
      <c r="WNS1701" s="47"/>
      <c r="WNT1701" s="47"/>
      <c r="WNU1701" s="47"/>
      <c r="WNV1701" s="47"/>
      <c r="WNW1701" s="47"/>
      <c r="WNX1701" s="47"/>
      <c r="WNY1701" s="47"/>
      <c r="WNZ1701" s="47"/>
      <c r="WOA1701" s="47"/>
      <c r="WOB1701" s="47"/>
      <c r="WOC1701" s="47"/>
      <c r="WOD1701" s="47"/>
      <c r="WOE1701" s="47"/>
      <c r="WOF1701" s="47"/>
      <c r="WOG1701" s="47"/>
      <c r="WOH1701" s="47"/>
      <c r="WOI1701" s="47"/>
      <c r="WOJ1701" s="47"/>
      <c r="WOK1701" s="47"/>
      <c r="WOL1701" s="47"/>
      <c r="WOM1701" s="47"/>
      <c r="WON1701" s="47"/>
      <c r="WOO1701" s="47"/>
      <c r="WOP1701" s="47"/>
      <c r="WOQ1701" s="47"/>
      <c r="WOR1701" s="47"/>
      <c r="WOS1701" s="47"/>
      <c r="WOT1701" s="47"/>
      <c r="WOU1701" s="47"/>
      <c r="WOV1701" s="47"/>
      <c r="WOW1701" s="47"/>
      <c r="WOX1701" s="47"/>
      <c r="WOY1701" s="47"/>
      <c r="WOZ1701" s="47"/>
      <c r="WPA1701" s="47"/>
      <c r="WPB1701" s="47"/>
      <c r="WPC1701" s="47"/>
      <c r="WPD1701" s="47"/>
      <c r="WPE1701" s="47"/>
      <c r="WPF1701" s="47"/>
      <c r="WPG1701" s="47"/>
      <c r="WPH1701" s="47"/>
      <c r="WPI1701" s="47"/>
      <c r="WPJ1701" s="47"/>
      <c r="WPK1701" s="47"/>
      <c r="WPL1701" s="47"/>
      <c r="WPM1701" s="47"/>
      <c r="WPN1701" s="47"/>
      <c r="WPO1701" s="47"/>
      <c r="WPP1701" s="47"/>
      <c r="WPQ1701" s="47"/>
      <c r="WPR1701" s="47"/>
      <c r="WPS1701" s="47"/>
      <c r="WPT1701" s="47"/>
      <c r="WPU1701" s="47"/>
      <c r="WPV1701" s="47"/>
      <c r="WPW1701" s="47"/>
      <c r="WPX1701" s="47"/>
      <c r="WPY1701" s="47"/>
      <c r="WPZ1701" s="47"/>
      <c r="WQA1701" s="47"/>
      <c r="WQB1701" s="47"/>
      <c r="WQC1701" s="47"/>
      <c r="WQD1701" s="47"/>
      <c r="WQE1701" s="47"/>
      <c r="WQF1701" s="47"/>
      <c r="WQG1701" s="47"/>
      <c r="WQH1701" s="47"/>
      <c r="WQI1701" s="47"/>
      <c r="WQJ1701" s="47"/>
      <c r="WQK1701" s="47"/>
      <c r="WQL1701" s="47"/>
      <c r="WQM1701" s="47"/>
      <c r="WQN1701" s="47"/>
      <c r="WQO1701" s="47"/>
      <c r="WQP1701" s="47"/>
      <c r="WQQ1701" s="47"/>
      <c r="WQR1701" s="47"/>
      <c r="WQS1701" s="47"/>
      <c r="WQT1701" s="47"/>
      <c r="WQU1701" s="47"/>
      <c r="WQV1701" s="47"/>
      <c r="WQW1701" s="47"/>
      <c r="WQX1701" s="47"/>
      <c r="WQY1701" s="47"/>
      <c r="WQZ1701" s="47"/>
      <c r="WRA1701" s="47"/>
      <c r="WRB1701" s="47"/>
      <c r="WRC1701" s="47"/>
      <c r="WRD1701" s="47"/>
      <c r="WRE1701" s="47"/>
      <c r="WRF1701" s="47"/>
      <c r="WRG1701" s="47"/>
      <c r="WRH1701" s="47"/>
      <c r="WRI1701" s="47"/>
      <c r="WRJ1701" s="47"/>
      <c r="WRK1701" s="47"/>
      <c r="WRL1701" s="47"/>
      <c r="WRM1701" s="47"/>
      <c r="WRN1701" s="47"/>
      <c r="WRO1701" s="47"/>
      <c r="WRP1701" s="47"/>
      <c r="WRQ1701" s="47"/>
      <c r="WRR1701" s="47"/>
      <c r="WRS1701" s="47"/>
      <c r="WRT1701" s="47"/>
      <c r="WRU1701" s="47"/>
      <c r="WRV1701" s="47"/>
      <c r="WRW1701" s="47"/>
      <c r="WRX1701" s="47"/>
      <c r="WRY1701" s="47"/>
      <c r="WRZ1701" s="47"/>
      <c r="WSA1701" s="47"/>
      <c r="WSB1701" s="47"/>
      <c r="WSC1701" s="47"/>
      <c r="WSD1701" s="47"/>
      <c r="WSE1701" s="47"/>
      <c r="WSF1701" s="47"/>
      <c r="WSG1701" s="47"/>
      <c r="WSH1701" s="47"/>
      <c r="WSI1701" s="47"/>
      <c r="WSJ1701" s="47"/>
      <c r="WSK1701" s="47"/>
      <c r="WSL1701" s="47"/>
      <c r="WSM1701" s="47"/>
      <c r="WSN1701" s="47"/>
      <c r="WSO1701" s="47"/>
      <c r="WSP1701" s="47"/>
      <c r="WSQ1701" s="47"/>
      <c r="WSR1701" s="47"/>
      <c r="WSS1701" s="47"/>
      <c r="WST1701" s="47"/>
      <c r="WSU1701" s="47"/>
      <c r="WSV1701" s="47"/>
      <c r="WSW1701" s="47"/>
      <c r="WSX1701" s="47"/>
      <c r="WSY1701" s="47"/>
      <c r="WSZ1701" s="47"/>
      <c r="WTA1701" s="47"/>
      <c r="WTB1701" s="47"/>
      <c r="WTC1701" s="47"/>
      <c r="WTD1701" s="47"/>
      <c r="WTE1701" s="47"/>
      <c r="WTF1701" s="47"/>
      <c r="WTG1701" s="47"/>
      <c r="WTH1701" s="47"/>
      <c r="WTI1701" s="47"/>
      <c r="WTJ1701" s="47"/>
      <c r="WTK1701" s="47"/>
      <c r="WTL1701" s="47"/>
      <c r="WTM1701" s="47"/>
      <c r="WTN1701" s="47"/>
      <c r="WTO1701" s="47"/>
      <c r="WTP1701" s="47"/>
      <c r="WTQ1701" s="47"/>
      <c r="WTR1701" s="47"/>
      <c r="WTS1701" s="47"/>
      <c r="WTT1701" s="47"/>
      <c r="WTU1701" s="47"/>
      <c r="WTV1701" s="47"/>
      <c r="WTW1701" s="47"/>
      <c r="WTX1701" s="47"/>
      <c r="WTY1701" s="47"/>
      <c r="WTZ1701" s="47"/>
      <c r="WUA1701" s="47"/>
      <c r="WUB1701" s="47"/>
      <c r="WUC1701" s="47"/>
      <c r="WUD1701" s="47"/>
      <c r="WUE1701" s="47"/>
      <c r="WUF1701" s="47"/>
      <c r="WUG1701" s="47"/>
      <c r="WUH1701" s="47"/>
      <c r="WUI1701" s="47"/>
      <c r="WUJ1701" s="47"/>
      <c r="WUK1701" s="47"/>
      <c r="WUL1701" s="47"/>
      <c r="WUM1701" s="47"/>
      <c r="WUN1701" s="47"/>
      <c r="WUO1701" s="47"/>
      <c r="WUP1701" s="47"/>
      <c r="WUQ1701" s="47"/>
      <c r="WUR1701" s="47"/>
      <c r="WUS1701" s="47"/>
      <c r="WUT1701" s="47"/>
      <c r="WUU1701" s="47"/>
      <c r="WUV1701" s="47"/>
      <c r="WUW1701" s="47"/>
      <c r="WUX1701" s="47"/>
      <c r="WUY1701" s="47"/>
      <c r="WUZ1701" s="47"/>
      <c r="WVA1701" s="47"/>
      <c r="WVB1701" s="47"/>
      <c r="WVC1701" s="47"/>
      <c r="WVD1701" s="47"/>
      <c r="WVE1701" s="47"/>
      <c r="WVF1701" s="47"/>
      <c r="WVG1701" s="47"/>
      <c r="WVH1701" s="47"/>
      <c r="WVI1701" s="47"/>
      <c r="WVJ1701" s="47"/>
      <c r="WVK1701" s="47"/>
      <c r="WVL1701" s="47"/>
      <c r="WVM1701" s="47"/>
      <c r="WVN1701" s="47"/>
      <c r="WVO1701" s="47"/>
      <c r="WVP1701" s="47"/>
      <c r="WVQ1701" s="47"/>
      <c r="WVR1701" s="47"/>
      <c r="WVS1701" s="47"/>
      <c r="WVT1701" s="47"/>
      <c r="WVU1701" s="47"/>
      <c r="WVV1701" s="47"/>
      <c r="WVW1701" s="47"/>
      <c r="WVX1701" s="47"/>
      <c r="WVY1701" s="47"/>
      <c r="WVZ1701" s="47"/>
      <c r="WWA1701" s="47"/>
      <c r="WWB1701" s="47"/>
      <c r="WWC1701" s="47"/>
      <c r="WWD1701" s="47"/>
      <c r="WWE1701" s="47"/>
      <c r="WWF1701" s="47"/>
      <c r="WWG1701" s="47"/>
      <c r="WWH1701" s="47"/>
      <c r="WWI1701" s="47"/>
      <c r="WWJ1701" s="47"/>
      <c r="WWK1701" s="47"/>
      <c r="WWL1701" s="47"/>
      <c r="WWM1701" s="47"/>
      <c r="WWN1701" s="47"/>
      <c r="WWO1701" s="47"/>
      <c r="WWP1701" s="47"/>
      <c r="WWQ1701" s="47"/>
      <c r="WWR1701" s="47"/>
      <c r="WWS1701" s="47"/>
      <c r="WWT1701" s="47"/>
      <c r="WWU1701" s="47"/>
      <c r="WWV1701" s="47"/>
      <c r="WWW1701" s="47"/>
      <c r="WWX1701" s="47"/>
      <c r="WWY1701" s="47"/>
      <c r="WWZ1701" s="47"/>
      <c r="WXA1701" s="47"/>
      <c r="WXB1701" s="47"/>
      <c r="WXC1701" s="47"/>
      <c r="WXD1701" s="47"/>
      <c r="WXE1701" s="47"/>
      <c r="WXF1701" s="47"/>
      <c r="WXG1701" s="47"/>
      <c r="WXH1701" s="47"/>
      <c r="WXI1701" s="47"/>
      <c r="WXJ1701" s="47"/>
      <c r="WXK1701" s="47"/>
      <c r="WXL1701" s="47"/>
      <c r="WXM1701" s="47"/>
      <c r="WXN1701" s="47"/>
      <c r="WXO1701" s="47"/>
      <c r="WXP1701" s="47"/>
      <c r="WXQ1701" s="47"/>
      <c r="WXR1701" s="47"/>
      <c r="WXS1701" s="47"/>
      <c r="WXT1701" s="47"/>
      <c r="WXU1701" s="47"/>
      <c r="WXV1701" s="47"/>
      <c r="WXW1701" s="47"/>
      <c r="WXX1701" s="47"/>
      <c r="WXY1701" s="47"/>
      <c r="WXZ1701" s="47"/>
      <c r="WYA1701" s="47"/>
      <c r="WYB1701" s="47"/>
      <c r="WYC1701" s="47"/>
      <c r="WYD1701" s="47"/>
      <c r="WYE1701" s="47"/>
      <c r="WYF1701" s="47"/>
      <c r="WYG1701" s="47"/>
      <c r="WYH1701" s="47"/>
      <c r="WYI1701" s="47"/>
      <c r="WYJ1701" s="47"/>
      <c r="WYK1701" s="47"/>
      <c r="WYL1701" s="47"/>
      <c r="WYM1701" s="47"/>
      <c r="WYN1701" s="47"/>
      <c r="WYO1701" s="47"/>
      <c r="WYP1701" s="47"/>
      <c r="WYQ1701" s="47"/>
      <c r="WYR1701" s="47"/>
      <c r="WYS1701" s="47"/>
      <c r="WYT1701" s="47"/>
      <c r="WYU1701" s="47"/>
      <c r="WYV1701" s="47"/>
      <c r="WYW1701" s="47"/>
      <c r="WYX1701" s="47"/>
      <c r="WYY1701" s="47"/>
      <c r="WYZ1701" s="47"/>
      <c r="WZA1701" s="47"/>
      <c r="WZB1701" s="47"/>
      <c r="WZC1701" s="47"/>
      <c r="WZD1701" s="47"/>
      <c r="WZE1701" s="47"/>
      <c r="WZF1701" s="47"/>
      <c r="WZG1701" s="47"/>
      <c r="WZH1701" s="47"/>
      <c r="WZI1701" s="47"/>
      <c r="WZJ1701" s="47"/>
      <c r="WZK1701" s="47"/>
      <c r="WZL1701" s="47"/>
      <c r="WZM1701" s="47"/>
      <c r="WZN1701" s="47"/>
      <c r="WZO1701" s="47"/>
      <c r="WZP1701" s="47"/>
      <c r="WZQ1701" s="47"/>
      <c r="WZR1701" s="47"/>
      <c r="WZS1701" s="47"/>
      <c r="WZT1701" s="47"/>
      <c r="WZU1701" s="47"/>
      <c r="WZV1701" s="47"/>
      <c r="WZW1701" s="47"/>
      <c r="WZX1701" s="47"/>
      <c r="WZY1701" s="47"/>
      <c r="WZZ1701" s="47"/>
      <c r="XAA1701" s="47"/>
      <c r="XAB1701" s="47"/>
      <c r="XAC1701" s="47"/>
      <c r="XAD1701" s="47"/>
      <c r="XAE1701" s="47"/>
      <c r="XAF1701" s="47"/>
      <c r="XAG1701" s="47"/>
      <c r="XAH1701" s="47"/>
      <c r="XAI1701" s="47"/>
      <c r="XAJ1701" s="47"/>
      <c r="XAK1701" s="47"/>
      <c r="XAL1701" s="47"/>
      <c r="XAM1701" s="47"/>
      <c r="XAN1701" s="47"/>
      <c r="XAO1701" s="47"/>
      <c r="XAP1701" s="47"/>
      <c r="XAQ1701" s="47"/>
      <c r="XAR1701" s="47"/>
      <c r="XAS1701" s="47"/>
      <c r="XAT1701" s="47"/>
      <c r="XAU1701" s="47"/>
      <c r="XAV1701" s="47"/>
      <c r="XAW1701" s="47"/>
      <c r="XAX1701" s="47"/>
      <c r="XAY1701" s="47"/>
      <c r="XAZ1701" s="47"/>
      <c r="XBA1701" s="47"/>
      <c r="XBB1701" s="47"/>
      <c r="XBC1701" s="47"/>
      <c r="XBD1701" s="47"/>
      <c r="XBE1701" s="47"/>
      <c r="XBF1701" s="47"/>
      <c r="XBG1701" s="47"/>
      <c r="XBH1701" s="47"/>
      <c r="XBI1701" s="47"/>
      <c r="XBJ1701" s="47"/>
      <c r="XBK1701" s="47"/>
      <c r="XBL1701" s="47"/>
      <c r="XBM1701" s="47"/>
      <c r="XBN1701" s="47"/>
      <c r="XBO1701" s="47"/>
      <c r="XBP1701" s="47"/>
      <c r="XBQ1701" s="47"/>
      <c r="XBR1701" s="47"/>
      <c r="XBS1701" s="47"/>
      <c r="XBT1701" s="47"/>
      <c r="XBU1701" s="47"/>
      <c r="XBV1701" s="47"/>
      <c r="XBW1701" s="47"/>
      <c r="XBX1701" s="47"/>
      <c r="XBY1701" s="47"/>
      <c r="XBZ1701" s="47"/>
      <c r="XCA1701" s="47"/>
      <c r="XCB1701" s="47"/>
      <c r="XCC1701" s="47"/>
      <c r="XCD1701" s="47"/>
      <c r="XCE1701" s="47"/>
      <c r="XCF1701" s="47"/>
      <c r="XCG1701" s="47"/>
      <c r="XCH1701" s="47"/>
      <c r="XCI1701" s="47"/>
      <c r="XCJ1701" s="47"/>
      <c r="XCK1701" s="47"/>
      <c r="XCL1701" s="47"/>
      <c r="XCM1701" s="47"/>
      <c r="XCN1701" s="47"/>
      <c r="XCO1701" s="47"/>
      <c r="XCP1701" s="47"/>
      <c r="XCQ1701" s="47"/>
      <c r="XCR1701" s="47"/>
      <c r="XCS1701" s="47"/>
      <c r="XCT1701" s="47"/>
      <c r="XCU1701" s="47"/>
      <c r="XCV1701" s="47"/>
      <c r="XCW1701" s="47"/>
      <c r="XCX1701" s="47"/>
      <c r="XCY1701" s="47"/>
      <c r="XCZ1701" s="47"/>
      <c r="XDA1701" s="47"/>
      <c r="XDB1701" s="47"/>
      <c r="XDC1701" s="47"/>
      <c r="XDD1701" s="47"/>
      <c r="XDE1701" s="47"/>
      <c r="XDF1701" s="47"/>
      <c r="XDG1701" s="47"/>
      <c r="XDH1701" s="47"/>
      <c r="XDI1701" s="47"/>
      <c r="XDJ1701" s="47"/>
      <c r="XDK1701" s="47"/>
      <c r="XDL1701" s="47"/>
      <c r="XDM1701" s="47"/>
      <c r="XDN1701" s="47"/>
      <c r="XDO1701" s="47"/>
      <c r="XDP1701" s="47"/>
      <c r="XDQ1701" s="47"/>
      <c r="XDR1701" s="47"/>
      <c r="XDS1701" s="47"/>
      <c r="XDT1701" s="47"/>
      <c r="XDU1701" s="47"/>
      <c r="XDV1701" s="47"/>
      <c r="XDW1701" s="47"/>
      <c r="XDX1701" s="47"/>
      <c r="XDY1701" s="47"/>
      <c r="XDZ1701" s="47"/>
      <c r="XEA1701" s="47"/>
      <c r="XEB1701" s="47"/>
      <c r="XEC1701" s="47"/>
      <c r="XED1701" s="47"/>
      <c r="XEE1701" s="47"/>
      <c r="XEF1701" s="47"/>
      <c r="XEG1701" s="47"/>
      <c r="XEH1701" s="47"/>
      <c r="XEI1701" s="47"/>
      <c r="XEJ1701" s="47"/>
    </row>
    <row r="1702" ht="27" spans="1:25">
      <c r="A1702" s="51">
        <v>1695</v>
      </c>
      <c r="B1702" s="8" t="s">
        <v>3097</v>
      </c>
      <c r="C1702" s="30" t="s">
        <v>3098</v>
      </c>
      <c r="D1702" s="30" t="s">
        <v>3109</v>
      </c>
      <c r="E1702" s="30" t="s">
        <v>3120</v>
      </c>
      <c r="F1702" s="30">
        <v>157</v>
      </c>
      <c r="G1702" s="30">
        <v>810</v>
      </c>
      <c r="H1702" s="30">
        <v>41</v>
      </c>
      <c r="I1702" s="8">
        <v>115.535686</v>
      </c>
      <c r="J1702" s="8">
        <v>22.793313</v>
      </c>
      <c r="K1702" s="8" t="s">
        <v>151</v>
      </c>
      <c r="L1702" s="54" t="s">
        <v>158</v>
      </c>
      <c r="M1702" s="8" t="s">
        <v>37</v>
      </c>
      <c r="N1702" s="8" t="s">
        <v>37</v>
      </c>
      <c r="O1702" s="8" t="s">
        <v>37</v>
      </c>
      <c r="P1702" s="8" t="s">
        <v>3111</v>
      </c>
      <c r="Q1702" s="8" t="s">
        <v>3112</v>
      </c>
      <c r="R1702" s="8" t="s">
        <v>37</v>
      </c>
      <c r="S1702" s="8" t="s">
        <v>37</v>
      </c>
      <c r="T1702" s="8" t="s">
        <v>37</v>
      </c>
      <c r="U1702" s="8"/>
      <c r="V1702" s="8" t="s">
        <v>3104</v>
      </c>
      <c r="W1702" s="8"/>
      <c r="X1702" s="54" t="s">
        <v>156</v>
      </c>
      <c r="Y1702" s="8"/>
    </row>
    <row r="1703" s="1" customFormat="1" ht="27" spans="1:16364">
      <c r="A1703" s="51">
        <v>1696</v>
      </c>
      <c r="B1703" s="8" t="s">
        <v>3097</v>
      </c>
      <c r="C1703" s="30" t="s">
        <v>3098</v>
      </c>
      <c r="D1703" s="30" t="s">
        <v>3109</v>
      </c>
      <c r="E1703" s="30" t="s">
        <v>3121</v>
      </c>
      <c r="F1703" s="30">
        <v>304</v>
      </c>
      <c r="G1703" s="30">
        <v>1606</v>
      </c>
      <c r="H1703" s="30">
        <v>171</v>
      </c>
      <c r="I1703" s="8">
        <v>115.530225</v>
      </c>
      <c r="J1703" s="8">
        <v>22.780231</v>
      </c>
      <c r="K1703" s="8" t="s">
        <v>151</v>
      </c>
      <c r="L1703" s="54" t="s">
        <v>158</v>
      </c>
      <c r="M1703" s="8" t="s">
        <v>37</v>
      </c>
      <c r="N1703" s="8" t="s">
        <v>37</v>
      </c>
      <c r="O1703" s="8" t="s">
        <v>37</v>
      </c>
      <c r="P1703" s="8" t="s">
        <v>3114</v>
      </c>
      <c r="Q1703" s="8" t="s">
        <v>3103</v>
      </c>
      <c r="R1703" s="8" t="s">
        <v>37</v>
      </c>
      <c r="S1703" s="8" t="s">
        <v>37</v>
      </c>
      <c r="T1703" s="8" t="s">
        <v>37</v>
      </c>
      <c r="U1703" s="8"/>
      <c r="V1703" s="8" t="s">
        <v>3104</v>
      </c>
      <c r="W1703" s="8"/>
      <c r="X1703" s="8" t="s">
        <v>3119</v>
      </c>
      <c r="Y1703" s="8"/>
      <c r="Z1703" s="47"/>
      <c r="AA1703" s="47"/>
      <c r="AB1703" s="47"/>
      <c r="AC1703" s="47"/>
      <c r="AD1703" s="47"/>
      <c r="AE1703" s="47"/>
      <c r="AF1703" s="47"/>
      <c r="AG1703" s="47"/>
      <c r="AH1703" s="47"/>
      <c r="AI1703" s="47"/>
      <c r="AJ1703" s="47"/>
      <c r="AK1703" s="47"/>
      <c r="AL1703" s="47"/>
      <c r="AM1703" s="47"/>
      <c r="AN1703" s="47"/>
      <c r="AO1703" s="47"/>
      <c r="AP1703" s="47"/>
      <c r="AQ1703" s="47"/>
      <c r="AR1703" s="47"/>
      <c r="AS1703" s="47"/>
      <c r="AT1703" s="47"/>
      <c r="AU1703" s="47"/>
      <c r="AV1703" s="47"/>
      <c r="AW1703" s="47"/>
      <c r="AX1703" s="47"/>
      <c r="AY1703" s="47"/>
      <c r="AZ1703" s="47"/>
      <c r="BA1703" s="47"/>
      <c r="BB1703" s="47"/>
      <c r="BC1703" s="47"/>
      <c r="BD1703" s="47"/>
      <c r="BE1703" s="47"/>
      <c r="BF1703" s="47"/>
      <c r="BG1703" s="47"/>
      <c r="BH1703" s="47"/>
      <c r="BI1703" s="47"/>
      <c r="BJ1703" s="47"/>
      <c r="BK1703" s="47"/>
      <c r="BL1703" s="47"/>
      <c r="BM1703" s="47"/>
      <c r="BN1703" s="47"/>
      <c r="BO1703" s="47"/>
      <c r="BP1703" s="47"/>
      <c r="BQ1703" s="47"/>
      <c r="BR1703" s="47"/>
      <c r="BS1703" s="47"/>
      <c r="BT1703" s="47"/>
      <c r="BU1703" s="47"/>
      <c r="BV1703" s="47"/>
      <c r="BW1703" s="47"/>
      <c r="BX1703" s="47"/>
      <c r="BY1703" s="47"/>
      <c r="BZ1703" s="47"/>
      <c r="CA1703" s="47"/>
      <c r="CB1703" s="47"/>
      <c r="CC1703" s="47"/>
      <c r="CD1703" s="47"/>
      <c r="CE1703" s="47"/>
      <c r="CF1703" s="47"/>
      <c r="CG1703" s="47"/>
      <c r="CH1703" s="47"/>
      <c r="CI1703" s="47"/>
      <c r="CJ1703" s="47"/>
      <c r="CK1703" s="47"/>
      <c r="CL1703" s="47"/>
      <c r="CM1703" s="47"/>
      <c r="CN1703" s="47"/>
      <c r="CO1703" s="47"/>
      <c r="CP1703" s="47"/>
      <c r="CQ1703" s="47"/>
      <c r="CR1703" s="47"/>
      <c r="CS1703" s="47"/>
      <c r="CT1703" s="47"/>
      <c r="CU1703" s="47"/>
      <c r="CV1703" s="47"/>
      <c r="CW1703" s="47"/>
      <c r="CX1703" s="47"/>
      <c r="CY1703" s="47"/>
      <c r="CZ1703" s="47"/>
      <c r="DA1703" s="47"/>
      <c r="DB1703" s="47"/>
      <c r="DC1703" s="47"/>
      <c r="DD1703" s="47"/>
      <c r="DE1703" s="47"/>
      <c r="DF1703" s="47"/>
      <c r="DG1703" s="47"/>
      <c r="DH1703" s="47"/>
      <c r="DI1703" s="47"/>
      <c r="DJ1703" s="47"/>
      <c r="DK1703" s="47"/>
      <c r="DL1703" s="47"/>
      <c r="DM1703" s="47"/>
      <c r="DN1703" s="47"/>
      <c r="DO1703" s="47"/>
      <c r="DP1703" s="47"/>
      <c r="DQ1703" s="47"/>
      <c r="DR1703" s="47"/>
      <c r="DS1703" s="47"/>
      <c r="DT1703" s="47"/>
      <c r="DU1703" s="47"/>
      <c r="DV1703" s="47"/>
      <c r="DW1703" s="47"/>
      <c r="DX1703" s="47"/>
      <c r="DY1703" s="47"/>
      <c r="DZ1703" s="47"/>
      <c r="EA1703" s="47"/>
      <c r="EB1703" s="47"/>
      <c r="EC1703" s="47"/>
      <c r="ED1703" s="47"/>
      <c r="EE1703" s="47"/>
      <c r="EF1703" s="47"/>
      <c r="EG1703" s="47"/>
      <c r="EH1703" s="47"/>
      <c r="EI1703" s="47"/>
      <c r="EJ1703" s="47"/>
      <c r="EK1703" s="47"/>
      <c r="EL1703" s="47"/>
      <c r="EM1703" s="47"/>
      <c r="EN1703" s="47"/>
      <c r="EO1703" s="47"/>
      <c r="EP1703" s="47"/>
      <c r="EQ1703" s="47"/>
      <c r="ER1703" s="47"/>
      <c r="ES1703" s="47"/>
      <c r="ET1703" s="47"/>
      <c r="EU1703" s="47"/>
      <c r="EV1703" s="47"/>
      <c r="EW1703" s="47"/>
      <c r="EX1703" s="47"/>
      <c r="EY1703" s="47"/>
      <c r="EZ1703" s="47"/>
      <c r="FA1703" s="47"/>
      <c r="FB1703" s="47"/>
      <c r="FC1703" s="47"/>
      <c r="FD1703" s="47"/>
      <c r="FE1703" s="47"/>
      <c r="FF1703" s="47"/>
      <c r="FG1703" s="47"/>
      <c r="FH1703" s="47"/>
      <c r="FI1703" s="47"/>
      <c r="FJ1703" s="47"/>
      <c r="FK1703" s="47"/>
      <c r="FL1703" s="47"/>
      <c r="FM1703" s="47"/>
      <c r="FN1703" s="47"/>
      <c r="FO1703" s="47"/>
      <c r="FP1703" s="47"/>
      <c r="FQ1703" s="47"/>
      <c r="FR1703" s="47"/>
      <c r="FS1703" s="47"/>
      <c r="FT1703" s="47"/>
      <c r="FU1703" s="47"/>
      <c r="FV1703" s="47"/>
      <c r="FW1703" s="47"/>
      <c r="FX1703" s="47"/>
      <c r="FY1703" s="47"/>
      <c r="FZ1703" s="47"/>
      <c r="GA1703" s="47"/>
      <c r="GB1703" s="47"/>
      <c r="GC1703" s="47"/>
      <c r="GD1703" s="47"/>
      <c r="GE1703" s="47"/>
      <c r="GF1703" s="47"/>
      <c r="GG1703" s="47"/>
      <c r="GH1703" s="47"/>
      <c r="GI1703" s="47"/>
      <c r="GJ1703" s="47"/>
      <c r="GK1703" s="47"/>
      <c r="GL1703" s="47"/>
      <c r="GM1703" s="47"/>
      <c r="GN1703" s="47"/>
      <c r="GO1703" s="47"/>
      <c r="GP1703" s="47"/>
      <c r="GQ1703" s="47"/>
      <c r="GR1703" s="47"/>
      <c r="GS1703" s="47"/>
      <c r="GT1703" s="47"/>
      <c r="GU1703" s="47"/>
      <c r="GV1703" s="47"/>
      <c r="GW1703" s="47"/>
      <c r="GX1703" s="47"/>
      <c r="GY1703" s="47"/>
      <c r="GZ1703" s="47"/>
      <c r="HA1703" s="47"/>
      <c r="HB1703" s="47"/>
      <c r="HC1703" s="47"/>
      <c r="HD1703" s="47"/>
      <c r="HE1703" s="47"/>
      <c r="HF1703" s="47"/>
      <c r="HG1703" s="47"/>
      <c r="HH1703" s="47"/>
      <c r="HI1703" s="47"/>
      <c r="HJ1703" s="47"/>
      <c r="HK1703" s="47"/>
      <c r="HL1703" s="47"/>
      <c r="HM1703" s="47"/>
      <c r="HN1703" s="47"/>
      <c r="HO1703" s="47"/>
      <c r="HP1703" s="47"/>
      <c r="HQ1703" s="47"/>
      <c r="HR1703" s="47"/>
      <c r="HS1703" s="47"/>
      <c r="HT1703" s="47"/>
      <c r="HU1703" s="47"/>
      <c r="HV1703" s="47"/>
      <c r="HW1703" s="47"/>
      <c r="HX1703" s="47"/>
      <c r="HY1703" s="47"/>
      <c r="HZ1703" s="47"/>
      <c r="IA1703" s="47"/>
      <c r="IB1703" s="47"/>
      <c r="IC1703" s="47"/>
      <c r="ID1703" s="47"/>
      <c r="IE1703" s="47"/>
      <c r="IF1703" s="47"/>
      <c r="IG1703" s="47"/>
      <c r="IH1703" s="47"/>
      <c r="II1703" s="47"/>
      <c r="IJ1703" s="47"/>
      <c r="IK1703" s="47"/>
      <c r="IL1703" s="47"/>
      <c r="IM1703" s="47"/>
      <c r="IN1703" s="47"/>
      <c r="IO1703" s="47"/>
      <c r="IP1703" s="47"/>
      <c r="IQ1703" s="47"/>
      <c r="IR1703" s="47"/>
      <c r="IS1703" s="47"/>
      <c r="IT1703" s="47"/>
      <c r="IU1703" s="47"/>
      <c r="IV1703" s="47"/>
      <c r="IW1703" s="47"/>
      <c r="IX1703" s="47"/>
      <c r="IY1703" s="47"/>
      <c r="IZ1703" s="47"/>
      <c r="JA1703" s="47"/>
      <c r="JB1703" s="47"/>
      <c r="JC1703" s="47"/>
      <c r="JD1703" s="47"/>
      <c r="JE1703" s="47"/>
      <c r="JF1703" s="47"/>
      <c r="JG1703" s="47"/>
      <c r="JH1703" s="47"/>
      <c r="JI1703" s="47"/>
      <c r="JJ1703" s="47"/>
      <c r="JK1703" s="47"/>
      <c r="JL1703" s="47"/>
      <c r="JM1703" s="47"/>
      <c r="JN1703" s="47"/>
      <c r="JO1703" s="47"/>
      <c r="JP1703" s="47"/>
      <c r="JQ1703" s="47"/>
      <c r="JR1703" s="47"/>
      <c r="JS1703" s="47"/>
      <c r="JT1703" s="47"/>
      <c r="JU1703" s="47"/>
      <c r="JV1703" s="47"/>
      <c r="JW1703" s="47"/>
      <c r="JX1703" s="47"/>
      <c r="JY1703" s="47"/>
      <c r="JZ1703" s="47"/>
      <c r="KA1703" s="47"/>
      <c r="KB1703" s="47"/>
      <c r="KC1703" s="47"/>
      <c r="KD1703" s="47"/>
      <c r="KE1703" s="47"/>
      <c r="KF1703" s="47"/>
      <c r="KG1703" s="47"/>
      <c r="KH1703" s="47"/>
      <c r="KI1703" s="47"/>
      <c r="KJ1703" s="47"/>
      <c r="KK1703" s="47"/>
      <c r="KL1703" s="47"/>
      <c r="KM1703" s="47"/>
      <c r="KN1703" s="47"/>
      <c r="KO1703" s="47"/>
      <c r="KP1703" s="47"/>
      <c r="KQ1703" s="47"/>
      <c r="KR1703" s="47"/>
      <c r="KS1703" s="47"/>
      <c r="KT1703" s="47"/>
      <c r="KU1703" s="47"/>
      <c r="KV1703" s="47"/>
      <c r="KW1703" s="47"/>
      <c r="KX1703" s="47"/>
      <c r="KY1703" s="47"/>
      <c r="KZ1703" s="47"/>
      <c r="LA1703" s="47"/>
      <c r="LB1703" s="47"/>
      <c r="LC1703" s="47"/>
      <c r="LD1703" s="47"/>
      <c r="LE1703" s="47"/>
      <c r="LF1703" s="47"/>
      <c r="LG1703" s="47"/>
      <c r="LH1703" s="47"/>
      <c r="LI1703" s="47"/>
      <c r="LJ1703" s="47"/>
      <c r="LK1703" s="47"/>
      <c r="LL1703" s="47"/>
      <c r="LM1703" s="47"/>
      <c r="LN1703" s="47"/>
      <c r="LO1703" s="47"/>
      <c r="LP1703" s="47"/>
      <c r="LQ1703" s="47"/>
      <c r="LR1703" s="47"/>
      <c r="LS1703" s="47"/>
      <c r="LT1703" s="47"/>
      <c r="LU1703" s="47"/>
      <c r="LV1703" s="47"/>
      <c r="LW1703" s="47"/>
      <c r="LX1703" s="47"/>
      <c r="LY1703" s="47"/>
      <c r="LZ1703" s="47"/>
      <c r="MA1703" s="47"/>
      <c r="MB1703" s="47"/>
      <c r="MC1703" s="47"/>
      <c r="MD1703" s="47"/>
      <c r="ME1703" s="47"/>
      <c r="MF1703" s="47"/>
      <c r="MG1703" s="47"/>
      <c r="MH1703" s="47"/>
      <c r="MI1703" s="47"/>
      <c r="MJ1703" s="47"/>
      <c r="MK1703" s="47"/>
      <c r="ML1703" s="47"/>
      <c r="MM1703" s="47"/>
      <c r="MN1703" s="47"/>
      <c r="MO1703" s="47"/>
      <c r="MP1703" s="47"/>
      <c r="MQ1703" s="47"/>
      <c r="MR1703" s="47"/>
      <c r="MS1703" s="47"/>
      <c r="MT1703" s="47"/>
      <c r="MU1703" s="47"/>
      <c r="MV1703" s="47"/>
      <c r="MW1703" s="47"/>
      <c r="MX1703" s="47"/>
      <c r="MY1703" s="47"/>
      <c r="MZ1703" s="47"/>
      <c r="NA1703" s="47"/>
      <c r="NB1703" s="47"/>
      <c r="NC1703" s="47"/>
      <c r="ND1703" s="47"/>
      <c r="NE1703" s="47"/>
      <c r="NF1703" s="47"/>
      <c r="NG1703" s="47"/>
      <c r="NH1703" s="47"/>
      <c r="NI1703" s="47"/>
      <c r="NJ1703" s="47"/>
      <c r="NK1703" s="47"/>
      <c r="NL1703" s="47"/>
      <c r="NM1703" s="47"/>
      <c r="NN1703" s="47"/>
      <c r="NO1703" s="47"/>
      <c r="NP1703" s="47"/>
      <c r="NQ1703" s="47"/>
      <c r="NR1703" s="47"/>
      <c r="NS1703" s="47"/>
      <c r="NT1703" s="47"/>
      <c r="NU1703" s="47"/>
      <c r="NV1703" s="47"/>
      <c r="NW1703" s="47"/>
      <c r="NX1703" s="47"/>
      <c r="NY1703" s="47"/>
      <c r="NZ1703" s="47"/>
      <c r="OA1703" s="47"/>
      <c r="OB1703" s="47"/>
      <c r="OC1703" s="47"/>
      <c r="OD1703" s="47"/>
      <c r="OE1703" s="47"/>
      <c r="OF1703" s="47"/>
      <c r="OG1703" s="47"/>
      <c r="OH1703" s="47"/>
      <c r="OI1703" s="47"/>
      <c r="OJ1703" s="47"/>
      <c r="OK1703" s="47"/>
      <c r="OL1703" s="47"/>
      <c r="OM1703" s="47"/>
      <c r="ON1703" s="47"/>
      <c r="OO1703" s="47"/>
      <c r="OP1703" s="47"/>
      <c r="OQ1703" s="47"/>
      <c r="OR1703" s="47"/>
      <c r="OS1703" s="47"/>
      <c r="OT1703" s="47"/>
      <c r="OU1703" s="47"/>
      <c r="OV1703" s="47"/>
      <c r="OW1703" s="47"/>
      <c r="OX1703" s="47"/>
      <c r="OY1703" s="47"/>
      <c r="OZ1703" s="47"/>
      <c r="PA1703" s="47"/>
      <c r="PB1703" s="47"/>
      <c r="PC1703" s="47"/>
      <c r="PD1703" s="47"/>
      <c r="PE1703" s="47"/>
      <c r="PF1703" s="47"/>
      <c r="PG1703" s="47"/>
      <c r="PH1703" s="47"/>
      <c r="PI1703" s="47"/>
      <c r="PJ1703" s="47"/>
      <c r="PK1703" s="47"/>
      <c r="PL1703" s="47"/>
      <c r="PM1703" s="47"/>
      <c r="PN1703" s="47"/>
      <c r="PO1703" s="47"/>
      <c r="PP1703" s="47"/>
      <c r="PQ1703" s="47"/>
      <c r="PR1703" s="47"/>
      <c r="PS1703" s="47"/>
      <c r="PT1703" s="47"/>
      <c r="PU1703" s="47"/>
      <c r="PV1703" s="47"/>
      <c r="PW1703" s="47"/>
      <c r="PX1703" s="47"/>
      <c r="PY1703" s="47"/>
      <c r="PZ1703" s="47"/>
      <c r="QA1703" s="47"/>
      <c r="QB1703" s="47"/>
      <c r="QC1703" s="47"/>
      <c r="QD1703" s="47"/>
      <c r="QE1703" s="47"/>
      <c r="QF1703" s="47"/>
      <c r="QG1703" s="47"/>
      <c r="QH1703" s="47"/>
      <c r="QI1703" s="47"/>
      <c r="QJ1703" s="47"/>
      <c r="QK1703" s="47"/>
      <c r="QL1703" s="47"/>
      <c r="QM1703" s="47"/>
      <c r="QN1703" s="47"/>
      <c r="QO1703" s="47"/>
      <c r="QP1703" s="47"/>
      <c r="QQ1703" s="47"/>
      <c r="QR1703" s="47"/>
      <c r="QS1703" s="47"/>
      <c r="QT1703" s="47"/>
      <c r="QU1703" s="47"/>
      <c r="QV1703" s="47"/>
      <c r="QW1703" s="47"/>
      <c r="QX1703" s="47"/>
      <c r="QY1703" s="47"/>
      <c r="QZ1703" s="47"/>
      <c r="RA1703" s="47"/>
      <c r="RB1703" s="47"/>
      <c r="RC1703" s="47"/>
      <c r="RD1703" s="47"/>
      <c r="RE1703" s="47"/>
      <c r="RF1703" s="47"/>
      <c r="RG1703" s="47"/>
      <c r="RH1703" s="47"/>
      <c r="RI1703" s="47"/>
      <c r="RJ1703" s="47"/>
      <c r="RK1703" s="47"/>
      <c r="RL1703" s="47"/>
      <c r="RM1703" s="47"/>
      <c r="RN1703" s="47"/>
      <c r="RO1703" s="47"/>
      <c r="RP1703" s="47"/>
      <c r="RQ1703" s="47"/>
      <c r="RR1703" s="47"/>
      <c r="RS1703" s="47"/>
      <c r="RT1703" s="47"/>
      <c r="RU1703" s="47"/>
      <c r="RV1703" s="47"/>
      <c r="RW1703" s="47"/>
      <c r="RX1703" s="47"/>
      <c r="RY1703" s="47"/>
      <c r="RZ1703" s="47"/>
      <c r="SA1703" s="47"/>
      <c r="SB1703" s="47"/>
      <c r="SC1703" s="47"/>
      <c r="SD1703" s="47"/>
      <c r="SE1703" s="47"/>
      <c r="SF1703" s="47"/>
      <c r="SG1703" s="47"/>
      <c r="SH1703" s="47"/>
      <c r="SI1703" s="47"/>
      <c r="SJ1703" s="47"/>
      <c r="SK1703" s="47"/>
      <c r="SL1703" s="47"/>
      <c r="SM1703" s="47"/>
      <c r="SN1703" s="47"/>
      <c r="SO1703" s="47"/>
      <c r="SP1703" s="47"/>
      <c r="SQ1703" s="47"/>
      <c r="SR1703" s="47"/>
      <c r="SS1703" s="47"/>
      <c r="ST1703" s="47"/>
      <c r="SU1703" s="47"/>
      <c r="SV1703" s="47"/>
      <c r="SW1703" s="47"/>
      <c r="SX1703" s="47"/>
      <c r="SY1703" s="47"/>
      <c r="SZ1703" s="47"/>
      <c r="TA1703" s="47"/>
      <c r="TB1703" s="47"/>
      <c r="TC1703" s="47"/>
      <c r="TD1703" s="47"/>
      <c r="TE1703" s="47"/>
      <c r="TF1703" s="47"/>
      <c r="TG1703" s="47"/>
      <c r="TH1703" s="47"/>
      <c r="TI1703" s="47"/>
      <c r="TJ1703" s="47"/>
      <c r="TK1703" s="47"/>
      <c r="TL1703" s="47"/>
      <c r="TM1703" s="47"/>
      <c r="TN1703" s="47"/>
      <c r="TO1703" s="47"/>
      <c r="TP1703" s="47"/>
      <c r="TQ1703" s="47"/>
      <c r="TR1703" s="47"/>
      <c r="TS1703" s="47"/>
      <c r="TT1703" s="47"/>
      <c r="TU1703" s="47"/>
      <c r="TV1703" s="47"/>
      <c r="TW1703" s="47"/>
      <c r="TX1703" s="47"/>
      <c r="TY1703" s="47"/>
      <c r="TZ1703" s="47"/>
      <c r="UA1703" s="47"/>
      <c r="UB1703" s="47"/>
      <c r="UC1703" s="47"/>
      <c r="UD1703" s="47"/>
      <c r="UE1703" s="47"/>
      <c r="UF1703" s="47"/>
      <c r="UG1703" s="47"/>
      <c r="UH1703" s="47"/>
      <c r="UI1703" s="47"/>
      <c r="UJ1703" s="47"/>
      <c r="UK1703" s="47"/>
      <c r="UL1703" s="47"/>
      <c r="UM1703" s="47"/>
      <c r="UN1703" s="47"/>
      <c r="UO1703" s="47"/>
      <c r="UP1703" s="47"/>
      <c r="UQ1703" s="47"/>
      <c r="UR1703" s="47"/>
      <c r="US1703" s="47"/>
      <c r="UT1703" s="47"/>
      <c r="UU1703" s="47"/>
      <c r="UV1703" s="47"/>
      <c r="UW1703" s="47"/>
      <c r="UX1703" s="47"/>
      <c r="UY1703" s="47"/>
      <c r="UZ1703" s="47"/>
      <c r="VA1703" s="47"/>
      <c r="VB1703" s="47"/>
      <c r="VC1703" s="47"/>
      <c r="VD1703" s="47"/>
      <c r="VE1703" s="47"/>
      <c r="VF1703" s="47"/>
      <c r="VG1703" s="47"/>
      <c r="VH1703" s="47"/>
      <c r="VI1703" s="47"/>
      <c r="VJ1703" s="47"/>
      <c r="VK1703" s="47"/>
      <c r="VL1703" s="47"/>
      <c r="VM1703" s="47"/>
      <c r="VN1703" s="47"/>
      <c r="VO1703" s="47"/>
      <c r="VP1703" s="47"/>
      <c r="VQ1703" s="47"/>
      <c r="VR1703" s="47"/>
      <c r="VS1703" s="47"/>
      <c r="VT1703" s="47"/>
      <c r="VU1703" s="47"/>
      <c r="VV1703" s="47"/>
      <c r="VW1703" s="47"/>
      <c r="VX1703" s="47"/>
      <c r="VY1703" s="47"/>
      <c r="VZ1703" s="47"/>
      <c r="WA1703" s="47"/>
      <c r="WB1703" s="47"/>
      <c r="WC1703" s="47"/>
      <c r="WD1703" s="47"/>
      <c r="WE1703" s="47"/>
      <c r="WF1703" s="47"/>
      <c r="WG1703" s="47"/>
      <c r="WH1703" s="47"/>
      <c r="WI1703" s="47"/>
      <c r="WJ1703" s="47"/>
      <c r="WK1703" s="47"/>
      <c r="WL1703" s="47"/>
      <c r="WM1703" s="47"/>
      <c r="WN1703" s="47"/>
      <c r="WO1703" s="47"/>
      <c r="WP1703" s="47"/>
      <c r="WQ1703" s="47"/>
      <c r="WR1703" s="47"/>
      <c r="WS1703" s="47"/>
      <c r="WT1703" s="47"/>
      <c r="WU1703" s="47"/>
      <c r="WV1703" s="47"/>
      <c r="WW1703" s="47"/>
      <c r="WX1703" s="47"/>
      <c r="WY1703" s="47"/>
      <c r="WZ1703" s="47"/>
      <c r="XA1703" s="47"/>
      <c r="XB1703" s="47"/>
      <c r="XC1703" s="47"/>
      <c r="XD1703" s="47"/>
      <c r="XE1703" s="47"/>
      <c r="XF1703" s="47"/>
      <c r="XG1703" s="47"/>
      <c r="XH1703" s="47"/>
      <c r="XI1703" s="47"/>
      <c r="XJ1703" s="47"/>
      <c r="XK1703" s="47"/>
      <c r="XL1703" s="47"/>
      <c r="XM1703" s="47"/>
      <c r="XN1703" s="47"/>
      <c r="XO1703" s="47"/>
      <c r="XP1703" s="47"/>
      <c r="XQ1703" s="47"/>
      <c r="XR1703" s="47"/>
      <c r="XS1703" s="47"/>
      <c r="XT1703" s="47"/>
      <c r="XU1703" s="47"/>
      <c r="XV1703" s="47"/>
      <c r="XW1703" s="47"/>
      <c r="XX1703" s="47"/>
      <c r="XY1703" s="47"/>
      <c r="XZ1703" s="47"/>
      <c r="YA1703" s="47"/>
      <c r="YB1703" s="47"/>
      <c r="YC1703" s="47"/>
      <c r="YD1703" s="47"/>
      <c r="YE1703" s="47"/>
      <c r="YF1703" s="47"/>
      <c r="YG1703" s="47"/>
      <c r="YH1703" s="47"/>
      <c r="YI1703" s="47"/>
      <c r="YJ1703" s="47"/>
      <c r="YK1703" s="47"/>
      <c r="YL1703" s="47"/>
      <c r="YM1703" s="47"/>
      <c r="YN1703" s="47"/>
      <c r="YO1703" s="47"/>
      <c r="YP1703" s="47"/>
      <c r="YQ1703" s="47"/>
      <c r="YR1703" s="47"/>
      <c r="YS1703" s="47"/>
      <c r="YT1703" s="47"/>
      <c r="YU1703" s="47"/>
      <c r="YV1703" s="47"/>
      <c r="YW1703" s="47"/>
      <c r="YX1703" s="47"/>
      <c r="YY1703" s="47"/>
      <c r="YZ1703" s="47"/>
      <c r="ZA1703" s="47"/>
      <c r="ZB1703" s="47"/>
      <c r="ZC1703" s="47"/>
      <c r="ZD1703" s="47"/>
      <c r="ZE1703" s="47"/>
      <c r="ZF1703" s="47"/>
      <c r="ZG1703" s="47"/>
      <c r="ZH1703" s="47"/>
      <c r="ZI1703" s="47"/>
      <c r="ZJ1703" s="47"/>
      <c r="ZK1703" s="47"/>
      <c r="ZL1703" s="47"/>
      <c r="ZM1703" s="47"/>
      <c r="ZN1703" s="47"/>
      <c r="ZO1703" s="47"/>
      <c r="ZP1703" s="47"/>
      <c r="ZQ1703" s="47"/>
      <c r="ZR1703" s="47"/>
      <c r="ZS1703" s="47"/>
      <c r="ZT1703" s="47"/>
      <c r="ZU1703" s="47"/>
      <c r="ZV1703" s="47"/>
      <c r="ZW1703" s="47"/>
      <c r="ZX1703" s="47"/>
      <c r="ZY1703" s="47"/>
      <c r="ZZ1703" s="47"/>
      <c r="AAA1703" s="47"/>
      <c r="AAB1703" s="47"/>
      <c r="AAC1703" s="47"/>
      <c r="AAD1703" s="47"/>
      <c r="AAE1703" s="47"/>
      <c r="AAF1703" s="47"/>
      <c r="AAG1703" s="47"/>
      <c r="AAH1703" s="47"/>
      <c r="AAI1703" s="47"/>
      <c r="AAJ1703" s="47"/>
      <c r="AAK1703" s="47"/>
      <c r="AAL1703" s="47"/>
      <c r="AAM1703" s="47"/>
      <c r="AAN1703" s="47"/>
      <c r="AAO1703" s="47"/>
      <c r="AAP1703" s="47"/>
      <c r="AAQ1703" s="47"/>
      <c r="AAR1703" s="47"/>
      <c r="AAS1703" s="47"/>
      <c r="AAT1703" s="47"/>
      <c r="AAU1703" s="47"/>
      <c r="AAV1703" s="47"/>
      <c r="AAW1703" s="47"/>
      <c r="AAX1703" s="47"/>
      <c r="AAY1703" s="47"/>
      <c r="AAZ1703" s="47"/>
      <c r="ABA1703" s="47"/>
      <c r="ABB1703" s="47"/>
      <c r="ABC1703" s="47"/>
      <c r="ABD1703" s="47"/>
      <c r="ABE1703" s="47"/>
      <c r="ABF1703" s="47"/>
      <c r="ABG1703" s="47"/>
      <c r="ABH1703" s="47"/>
      <c r="ABI1703" s="47"/>
      <c r="ABJ1703" s="47"/>
      <c r="ABK1703" s="47"/>
      <c r="ABL1703" s="47"/>
      <c r="ABM1703" s="47"/>
      <c r="ABN1703" s="47"/>
      <c r="ABO1703" s="47"/>
      <c r="ABP1703" s="47"/>
      <c r="ABQ1703" s="47"/>
      <c r="ABR1703" s="47"/>
      <c r="ABS1703" s="47"/>
      <c r="ABT1703" s="47"/>
      <c r="ABU1703" s="47"/>
      <c r="ABV1703" s="47"/>
      <c r="ABW1703" s="47"/>
      <c r="ABX1703" s="47"/>
      <c r="ABY1703" s="47"/>
      <c r="ABZ1703" s="47"/>
      <c r="ACA1703" s="47"/>
      <c r="ACB1703" s="47"/>
      <c r="ACC1703" s="47"/>
      <c r="ACD1703" s="47"/>
      <c r="ACE1703" s="47"/>
      <c r="ACF1703" s="47"/>
      <c r="ACG1703" s="47"/>
      <c r="ACH1703" s="47"/>
      <c r="ACI1703" s="47"/>
      <c r="ACJ1703" s="47"/>
      <c r="ACK1703" s="47"/>
      <c r="ACL1703" s="47"/>
      <c r="ACM1703" s="47"/>
      <c r="ACN1703" s="47"/>
      <c r="ACO1703" s="47"/>
      <c r="ACP1703" s="47"/>
      <c r="ACQ1703" s="47"/>
      <c r="ACR1703" s="47"/>
      <c r="ACS1703" s="47"/>
      <c r="ACT1703" s="47"/>
      <c r="ACU1703" s="47"/>
      <c r="ACV1703" s="47"/>
      <c r="ACW1703" s="47"/>
      <c r="ACX1703" s="47"/>
      <c r="ACY1703" s="47"/>
      <c r="ACZ1703" s="47"/>
      <c r="ADA1703" s="47"/>
      <c r="ADB1703" s="47"/>
      <c r="ADC1703" s="47"/>
      <c r="ADD1703" s="47"/>
      <c r="ADE1703" s="47"/>
      <c r="ADF1703" s="47"/>
      <c r="ADG1703" s="47"/>
      <c r="ADH1703" s="47"/>
      <c r="ADI1703" s="47"/>
      <c r="ADJ1703" s="47"/>
      <c r="ADK1703" s="47"/>
      <c r="ADL1703" s="47"/>
      <c r="ADM1703" s="47"/>
      <c r="ADN1703" s="47"/>
      <c r="ADO1703" s="47"/>
      <c r="ADP1703" s="47"/>
      <c r="ADQ1703" s="47"/>
      <c r="ADR1703" s="47"/>
      <c r="ADS1703" s="47"/>
      <c r="ADT1703" s="47"/>
      <c r="ADU1703" s="47"/>
      <c r="ADV1703" s="47"/>
      <c r="ADW1703" s="47"/>
      <c r="ADX1703" s="47"/>
      <c r="ADY1703" s="47"/>
      <c r="ADZ1703" s="47"/>
      <c r="AEA1703" s="47"/>
      <c r="AEB1703" s="47"/>
      <c r="AEC1703" s="47"/>
      <c r="AED1703" s="47"/>
      <c r="AEE1703" s="47"/>
      <c r="AEF1703" s="47"/>
      <c r="AEG1703" s="47"/>
      <c r="AEH1703" s="47"/>
      <c r="AEI1703" s="47"/>
      <c r="AEJ1703" s="47"/>
      <c r="AEK1703" s="47"/>
      <c r="AEL1703" s="47"/>
      <c r="AEM1703" s="47"/>
      <c r="AEN1703" s="47"/>
      <c r="AEO1703" s="47"/>
      <c r="AEP1703" s="47"/>
      <c r="AEQ1703" s="47"/>
      <c r="AER1703" s="47"/>
      <c r="AES1703" s="47"/>
      <c r="AET1703" s="47"/>
      <c r="AEU1703" s="47"/>
      <c r="AEV1703" s="47"/>
      <c r="AEW1703" s="47"/>
      <c r="AEX1703" s="47"/>
      <c r="AEY1703" s="47"/>
      <c r="AEZ1703" s="47"/>
      <c r="AFA1703" s="47"/>
      <c r="AFB1703" s="47"/>
      <c r="AFC1703" s="47"/>
      <c r="AFD1703" s="47"/>
      <c r="AFE1703" s="47"/>
      <c r="AFF1703" s="47"/>
      <c r="AFG1703" s="47"/>
      <c r="AFH1703" s="47"/>
      <c r="AFI1703" s="47"/>
      <c r="AFJ1703" s="47"/>
      <c r="AFK1703" s="47"/>
      <c r="AFL1703" s="47"/>
      <c r="AFM1703" s="47"/>
      <c r="AFN1703" s="47"/>
      <c r="AFO1703" s="47"/>
      <c r="AFP1703" s="47"/>
      <c r="AFQ1703" s="47"/>
      <c r="AFR1703" s="47"/>
      <c r="AFS1703" s="47"/>
      <c r="AFT1703" s="47"/>
      <c r="AFU1703" s="47"/>
      <c r="AFV1703" s="47"/>
      <c r="AFW1703" s="47"/>
      <c r="AFX1703" s="47"/>
      <c r="AFY1703" s="47"/>
      <c r="AFZ1703" s="47"/>
      <c r="AGA1703" s="47"/>
      <c r="AGB1703" s="47"/>
      <c r="AGC1703" s="47"/>
      <c r="AGD1703" s="47"/>
      <c r="AGE1703" s="47"/>
      <c r="AGF1703" s="47"/>
      <c r="AGG1703" s="47"/>
      <c r="AGH1703" s="47"/>
      <c r="AGI1703" s="47"/>
      <c r="AGJ1703" s="47"/>
      <c r="AGK1703" s="47"/>
      <c r="AGL1703" s="47"/>
      <c r="AGM1703" s="47"/>
      <c r="AGN1703" s="47"/>
      <c r="AGO1703" s="47"/>
      <c r="AGP1703" s="47"/>
      <c r="AGQ1703" s="47"/>
      <c r="AGR1703" s="47"/>
      <c r="AGS1703" s="47"/>
      <c r="AGT1703" s="47"/>
      <c r="AGU1703" s="47"/>
      <c r="AGV1703" s="47"/>
      <c r="AGW1703" s="47"/>
      <c r="AGX1703" s="47"/>
      <c r="AGY1703" s="47"/>
      <c r="AGZ1703" s="47"/>
      <c r="AHA1703" s="47"/>
      <c r="AHB1703" s="47"/>
      <c r="AHC1703" s="47"/>
      <c r="AHD1703" s="47"/>
      <c r="AHE1703" s="47"/>
      <c r="AHF1703" s="47"/>
      <c r="AHG1703" s="47"/>
      <c r="AHH1703" s="47"/>
      <c r="AHI1703" s="47"/>
      <c r="AHJ1703" s="47"/>
      <c r="AHK1703" s="47"/>
      <c r="AHL1703" s="47"/>
      <c r="AHM1703" s="47"/>
      <c r="AHN1703" s="47"/>
      <c r="AHO1703" s="47"/>
      <c r="AHP1703" s="47"/>
      <c r="AHQ1703" s="47"/>
      <c r="AHR1703" s="47"/>
      <c r="AHS1703" s="47"/>
      <c r="AHT1703" s="47"/>
      <c r="AHU1703" s="47"/>
      <c r="AHV1703" s="47"/>
      <c r="AHW1703" s="47"/>
      <c r="AHX1703" s="47"/>
      <c r="AHY1703" s="47"/>
      <c r="AHZ1703" s="47"/>
      <c r="AIA1703" s="47"/>
      <c r="AIB1703" s="47"/>
      <c r="AIC1703" s="47"/>
      <c r="AID1703" s="47"/>
      <c r="AIE1703" s="47"/>
      <c r="AIF1703" s="47"/>
      <c r="AIG1703" s="47"/>
      <c r="AIH1703" s="47"/>
      <c r="AII1703" s="47"/>
      <c r="AIJ1703" s="47"/>
      <c r="AIK1703" s="47"/>
      <c r="AIL1703" s="47"/>
      <c r="AIM1703" s="47"/>
      <c r="AIN1703" s="47"/>
      <c r="AIO1703" s="47"/>
      <c r="AIP1703" s="47"/>
      <c r="AIQ1703" s="47"/>
      <c r="AIR1703" s="47"/>
      <c r="AIS1703" s="47"/>
      <c r="AIT1703" s="47"/>
      <c r="AIU1703" s="47"/>
      <c r="AIV1703" s="47"/>
      <c r="AIW1703" s="47"/>
      <c r="AIX1703" s="47"/>
      <c r="AIY1703" s="47"/>
      <c r="AIZ1703" s="47"/>
      <c r="AJA1703" s="47"/>
      <c r="AJB1703" s="47"/>
      <c r="AJC1703" s="47"/>
      <c r="AJD1703" s="47"/>
      <c r="AJE1703" s="47"/>
      <c r="AJF1703" s="47"/>
      <c r="AJG1703" s="47"/>
      <c r="AJH1703" s="47"/>
      <c r="AJI1703" s="47"/>
      <c r="AJJ1703" s="47"/>
      <c r="AJK1703" s="47"/>
      <c r="AJL1703" s="47"/>
      <c r="AJM1703" s="47"/>
      <c r="AJN1703" s="47"/>
      <c r="AJO1703" s="47"/>
      <c r="AJP1703" s="47"/>
      <c r="AJQ1703" s="47"/>
      <c r="AJR1703" s="47"/>
      <c r="AJS1703" s="47"/>
      <c r="AJT1703" s="47"/>
      <c r="AJU1703" s="47"/>
      <c r="AJV1703" s="47"/>
      <c r="AJW1703" s="47"/>
      <c r="AJX1703" s="47"/>
      <c r="AJY1703" s="47"/>
      <c r="AJZ1703" s="47"/>
      <c r="AKA1703" s="47"/>
      <c r="AKB1703" s="47"/>
      <c r="AKC1703" s="47"/>
      <c r="AKD1703" s="47"/>
      <c r="AKE1703" s="47"/>
      <c r="AKF1703" s="47"/>
      <c r="AKG1703" s="47"/>
      <c r="AKH1703" s="47"/>
      <c r="AKI1703" s="47"/>
      <c r="AKJ1703" s="47"/>
      <c r="AKK1703" s="47"/>
      <c r="AKL1703" s="47"/>
      <c r="AKM1703" s="47"/>
      <c r="AKN1703" s="47"/>
      <c r="AKO1703" s="47"/>
      <c r="AKP1703" s="47"/>
      <c r="AKQ1703" s="47"/>
      <c r="AKR1703" s="47"/>
      <c r="AKS1703" s="47"/>
      <c r="AKT1703" s="47"/>
      <c r="AKU1703" s="47"/>
      <c r="AKV1703" s="47"/>
      <c r="AKW1703" s="47"/>
      <c r="AKX1703" s="47"/>
      <c r="AKY1703" s="47"/>
      <c r="AKZ1703" s="47"/>
      <c r="ALA1703" s="47"/>
      <c r="ALB1703" s="47"/>
      <c r="ALC1703" s="47"/>
      <c r="ALD1703" s="47"/>
      <c r="ALE1703" s="47"/>
      <c r="ALF1703" s="47"/>
      <c r="ALG1703" s="47"/>
      <c r="ALH1703" s="47"/>
      <c r="ALI1703" s="47"/>
      <c r="ALJ1703" s="47"/>
      <c r="ALK1703" s="47"/>
      <c r="ALL1703" s="47"/>
      <c r="ALM1703" s="47"/>
      <c r="ALN1703" s="47"/>
      <c r="ALO1703" s="47"/>
      <c r="ALP1703" s="47"/>
      <c r="ALQ1703" s="47"/>
      <c r="ALR1703" s="47"/>
      <c r="ALS1703" s="47"/>
      <c r="ALT1703" s="47"/>
      <c r="ALU1703" s="47"/>
      <c r="ALV1703" s="47"/>
      <c r="ALW1703" s="47"/>
      <c r="ALX1703" s="47"/>
      <c r="ALY1703" s="47"/>
      <c r="ALZ1703" s="47"/>
      <c r="AMA1703" s="47"/>
      <c r="AMB1703" s="47"/>
      <c r="AMC1703" s="47"/>
      <c r="AMD1703" s="47"/>
      <c r="AME1703" s="47"/>
      <c r="AMF1703" s="47"/>
      <c r="AMG1703" s="47"/>
      <c r="AMH1703" s="47"/>
      <c r="AMI1703" s="47"/>
      <c r="AMJ1703" s="47"/>
      <c r="AMK1703" s="47"/>
      <c r="AML1703" s="47"/>
      <c r="AMM1703" s="47"/>
      <c r="AMN1703" s="47"/>
      <c r="AMO1703" s="47"/>
      <c r="AMP1703" s="47"/>
      <c r="AMQ1703" s="47"/>
      <c r="AMR1703" s="47"/>
      <c r="AMS1703" s="47"/>
      <c r="AMT1703" s="47"/>
      <c r="AMU1703" s="47"/>
      <c r="AMV1703" s="47"/>
      <c r="AMW1703" s="47"/>
      <c r="AMX1703" s="47"/>
      <c r="AMY1703" s="47"/>
      <c r="AMZ1703" s="47"/>
      <c r="ANA1703" s="47"/>
      <c r="ANB1703" s="47"/>
      <c r="ANC1703" s="47"/>
      <c r="AND1703" s="47"/>
      <c r="ANE1703" s="47"/>
      <c r="ANF1703" s="47"/>
      <c r="ANG1703" s="47"/>
      <c r="ANH1703" s="47"/>
      <c r="ANI1703" s="47"/>
      <c r="ANJ1703" s="47"/>
      <c r="ANK1703" s="47"/>
      <c r="ANL1703" s="47"/>
      <c r="ANM1703" s="47"/>
      <c r="ANN1703" s="47"/>
      <c r="ANO1703" s="47"/>
      <c r="ANP1703" s="47"/>
      <c r="ANQ1703" s="47"/>
      <c r="ANR1703" s="47"/>
      <c r="ANS1703" s="47"/>
      <c r="ANT1703" s="47"/>
      <c r="ANU1703" s="47"/>
      <c r="ANV1703" s="47"/>
      <c r="ANW1703" s="47"/>
      <c r="ANX1703" s="47"/>
      <c r="ANY1703" s="47"/>
      <c r="ANZ1703" s="47"/>
      <c r="AOA1703" s="47"/>
      <c r="AOB1703" s="47"/>
      <c r="AOC1703" s="47"/>
      <c r="AOD1703" s="47"/>
      <c r="AOE1703" s="47"/>
      <c r="AOF1703" s="47"/>
      <c r="AOG1703" s="47"/>
      <c r="AOH1703" s="47"/>
      <c r="AOI1703" s="47"/>
      <c r="AOJ1703" s="47"/>
      <c r="AOK1703" s="47"/>
      <c r="AOL1703" s="47"/>
      <c r="AOM1703" s="47"/>
      <c r="AON1703" s="47"/>
      <c r="AOO1703" s="47"/>
      <c r="AOP1703" s="47"/>
      <c r="AOQ1703" s="47"/>
      <c r="AOR1703" s="47"/>
      <c r="AOS1703" s="47"/>
      <c r="AOT1703" s="47"/>
      <c r="AOU1703" s="47"/>
      <c r="AOV1703" s="47"/>
      <c r="AOW1703" s="47"/>
      <c r="AOX1703" s="47"/>
      <c r="AOY1703" s="47"/>
      <c r="AOZ1703" s="47"/>
      <c r="APA1703" s="47"/>
      <c r="APB1703" s="47"/>
      <c r="APC1703" s="47"/>
      <c r="APD1703" s="47"/>
      <c r="APE1703" s="47"/>
      <c r="APF1703" s="47"/>
      <c r="APG1703" s="47"/>
      <c r="APH1703" s="47"/>
      <c r="API1703" s="47"/>
      <c r="APJ1703" s="47"/>
      <c r="APK1703" s="47"/>
      <c r="APL1703" s="47"/>
      <c r="APM1703" s="47"/>
      <c r="APN1703" s="47"/>
      <c r="APO1703" s="47"/>
      <c r="APP1703" s="47"/>
      <c r="APQ1703" s="47"/>
      <c r="APR1703" s="47"/>
      <c r="APS1703" s="47"/>
      <c r="APT1703" s="47"/>
      <c r="APU1703" s="47"/>
      <c r="APV1703" s="47"/>
      <c r="APW1703" s="47"/>
      <c r="APX1703" s="47"/>
      <c r="APY1703" s="47"/>
      <c r="APZ1703" s="47"/>
      <c r="AQA1703" s="47"/>
      <c r="AQB1703" s="47"/>
      <c r="AQC1703" s="47"/>
      <c r="AQD1703" s="47"/>
      <c r="AQE1703" s="47"/>
      <c r="AQF1703" s="47"/>
      <c r="AQG1703" s="47"/>
      <c r="AQH1703" s="47"/>
      <c r="AQI1703" s="47"/>
      <c r="AQJ1703" s="47"/>
      <c r="AQK1703" s="47"/>
      <c r="AQL1703" s="47"/>
      <c r="AQM1703" s="47"/>
      <c r="AQN1703" s="47"/>
      <c r="AQO1703" s="47"/>
      <c r="AQP1703" s="47"/>
      <c r="AQQ1703" s="47"/>
      <c r="AQR1703" s="47"/>
      <c r="AQS1703" s="47"/>
      <c r="AQT1703" s="47"/>
      <c r="AQU1703" s="47"/>
      <c r="AQV1703" s="47"/>
      <c r="AQW1703" s="47"/>
      <c r="AQX1703" s="47"/>
      <c r="AQY1703" s="47"/>
      <c r="AQZ1703" s="47"/>
      <c r="ARA1703" s="47"/>
      <c r="ARB1703" s="47"/>
      <c r="ARC1703" s="47"/>
      <c r="ARD1703" s="47"/>
      <c r="ARE1703" s="47"/>
      <c r="ARF1703" s="47"/>
      <c r="ARG1703" s="47"/>
      <c r="ARH1703" s="47"/>
      <c r="ARI1703" s="47"/>
      <c r="ARJ1703" s="47"/>
      <c r="ARK1703" s="47"/>
      <c r="ARL1703" s="47"/>
      <c r="ARM1703" s="47"/>
      <c r="ARN1703" s="47"/>
      <c r="ARO1703" s="47"/>
      <c r="ARP1703" s="47"/>
      <c r="ARQ1703" s="47"/>
      <c r="ARR1703" s="47"/>
      <c r="ARS1703" s="47"/>
      <c r="ART1703" s="47"/>
      <c r="ARU1703" s="47"/>
      <c r="ARV1703" s="47"/>
      <c r="ARW1703" s="47"/>
      <c r="ARX1703" s="47"/>
      <c r="ARY1703" s="47"/>
      <c r="ARZ1703" s="47"/>
      <c r="ASA1703" s="47"/>
      <c r="ASB1703" s="47"/>
      <c r="ASC1703" s="47"/>
      <c r="ASD1703" s="47"/>
      <c r="ASE1703" s="47"/>
      <c r="ASF1703" s="47"/>
      <c r="ASG1703" s="47"/>
      <c r="ASH1703" s="47"/>
      <c r="ASI1703" s="47"/>
      <c r="ASJ1703" s="47"/>
      <c r="ASK1703" s="47"/>
      <c r="ASL1703" s="47"/>
      <c r="ASM1703" s="47"/>
      <c r="ASN1703" s="47"/>
      <c r="ASO1703" s="47"/>
      <c r="ASP1703" s="47"/>
      <c r="ASQ1703" s="47"/>
      <c r="ASR1703" s="47"/>
      <c r="ASS1703" s="47"/>
      <c r="AST1703" s="47"/>
      <c r="ASU1703" s="47"/>
      <c r="ASV1703" s="47"/>
      <c r="ASW1703" s="47"/>
      <c r="ASX1703" s="47"/>
      <c r="ASY1703" s="47"/>
      <c r="ASZ1703" s="47"/>
      <c r="ATA1703" s="47"/>
      <c r="ATB1703" s="47"/>
      <c r="ATC1703" s="47"/>
      <c r="ATD1703" s="47"/>
      <c r="ATE1703" s="47"/>
      <c r="ATF1703" s="47"/>
      <c r="ATG1703" s="47"/>
      <c r="ATH1703" s="47"/>
      <c r="ATI1703" s="47"/>
      <c r="ATJ1703" s="47"/>
      <c r="ATK1703" s="47"/>
      <c r="ATL1703" s="47"/>
      <c r="ATM1703" s="47"/>
      <c r="ATN1703" s="47"/>
      <c r="ATO1703" s="47"/>
      <c r="ATP1703" s="47"/>
      <c r="ATQ1703" s="47"/>
      <c r="ATR1703" s="47"/>
      <c r="ATS1703" s="47"/>
      <c r="ATT1703" s="47"/>
      <c r="ATU1703" s="47"/>
      <c r="ATV1703" s="47"/>
      <c r="ATW1703" s="47"/>
      <c r="ATX1703" s="47"/>
      <c r="ATY1703" s="47"/>
      <c r="ATZ1703" s="47"/>
      <c r="AUA1703" s="47"/>
      <c r="AUB1703" s="47"/>
      <c r="AUC1703" s="47"/>
      <c r="AUD1703" s="47"/>
      <c r="AUE1703" s="47"/>
      <c r="AUF1703" s="47"/>
      <c r="AUG1703" s="47"/>
      <c r="AUH1703" s="47"/>
      <c r="AUI1703" s="47"/>
      <c r="AUJ1703" s="47"/>
      <c r="AUK1703" s="47"/>
      <c r="AUL1703" s="47"/>
      <c r="AUM1703" s="47"/>
      <c r="AUN1703" s="47"/>
      <c r="AUO1703" s="47"/>
      <c r="AUP1703" s="47"/>
      <c r="AUQ1703" s="47"/>
      <c r="AUR1703" s="47"/>
      <c r="AUS1703" s="47"/>
      <c r="AUT1703" s="47"/>
      <c r="AUU1703" s="47"/>
      <c r="AUV1703" s="47"/>
      <c r="AUW1703" s="47"/>
      <c r="AUX1703" s="47"/>
      <c r="AUY1703" s="47"/>
      <c r="AUZ1703" s="47"/>
      <c r="AVA1703" s="47"/>
      <c r="AVB1703" s="47"/>
      <c r="AVC1703" s="47"/>
      <c r="AVD1703" s="47"/>
      <c r="AVE1703" s="47"/>
      <c r="AVF1703" s="47"/>
      <c r="AVG1703" s="47"/>
      <c r="AVH1703" s="47"/>
      <c r="AVI1703" s="47"/>
      <c r="AVJ1703" s="47"/>
      <c r="AVK1703" s="47"/>
      <c r="AVL1703" s="47"/>
      <c r="AVM1703" s="47"/>
      <c r="AVN1703" s="47"/>
      <c r="AVO1703" s="47"/>
      <c r="AVP1703" s="47"/>
      <c r="AVQ1703" s="47"/>
      <c r="AVR1703" s="47"/>
      <c r="AVS1703" s="47"/>
      <c r="AVT1703" s="47"/>
      <c r="AVU1703" s="47"/>
      <c r="AVV1703" s="47"/>
      <c r="AVW1703" s="47"/>
      <c r="AVX1703" s="47"/>
      <c r="AVY1703" s="47"/>
      <c r="AVZ1703" s="47"/>
      <c r="AWA1703" s="47"/>
      <c r="AWB1703" s="47"/>
      <c r="AWC1703" s="47"/>
      <c r="AWD1703" s="47"/>
      <c r="AWE1703" s="47"/>
      <c r="AWF1703" s="47"/>
      <c r="AWG1703" s="47"/>
      <c r="AWH1703" s="47"/>
      <c r="AWI1703" s="47"/>
      <c r="AWJ1703" s="47"/>
      <c r="AWK1703" s="47"/>
      <c r="AWL1703" s="47"/>
      <c r="AWM1703" s="47"/>
      <c r="AWN1703" s="47"/>
      <c r="AWO1703" s="47"/>
      <c r="AWP1703" s="47"/>
      <c r="AWQ1703" s="47"/>
      <c r="AWR1703" s="47"/>
      <c r="AWS1703" s="47"/>
      <c r="AWT1703" s="47"/>
      <c r="AWU1703" s="47"/>
      <c r="AWV1703" s="47"/>
      <c r="AWW1703" s="47"/>
      <c r="AWX1703" s="47"/>
      <c r="AWY1703" s="47"/>
      <c r="AWZ1703" s="47"/>
      <c r="AXA1703" s="47"/>
      <c r="AXB1703" s="47"/>
      <c r="AXC1703" s="47"/>
      <c r="AXD1703" s="47"/>
      <c r="AXE1703" s="47"/>
      <c r="AXF1703" s="47"/>
      <c r="AXG1703" s="47"/>
      <c r="AXH1703" s="47"/>
      <c r="AXI1703" s="47"/>
      <c r="AXJ1703" s="47"/>
      <c r="AXK1703" s="47"/>
      <c r="AXL1703" s="47"/>
      <c r="AXM1703" s="47"/>
      <c r="AXN1703" s="47"/>
      <c r="AXO1703" s="47"/>
      <c r="AXP1703" s="47"/>
      <c r="AXQ1703" s="47"/>
      <c r="AXR1703" s="47"/>
      <c r="AXS1703" s="47"/>
      <c r="AXT1703" s="47"/>
      <c r="AXU1703" s="47"/>
      <c r="AXV1703" s="47"/>
      <c r="AXW1703" s="47"/>
      <c r="AXX1703" s="47"/>
      <c r="AXY1703" s="47"/>
      <c r="AXZ1703" s="47"/>
      <c r="AYA1703" s="47"/>
      <c r="AYB1703" s="47"/>
      <c r="AYC1703" s="47"/>
      <c r="AYD1703" s="47"/>
      <c r="AYE1703" s="47"/>
      <c r="AYF1703" s="47"/>
      <c r="AYG1703" s="47"/>
      <c r="AYH1703" s="47"/>
      <c r="AYI1703" s="47"/>
      <c r="AYJ1703" s="47"/>
      <c r="AYK1703" s="47"/>
      <c r="AYL1703" s="47"/>
      <c r="AYM1703" s="47"/>
      <c r="AYN1703" s="47"/>
      <c r="AYO1703" s="47"/>
      <c r="AYP1703" s="47"/>
      <c r="AYQ1703" s="47"/>
      <c r="AYR1703" s="47"/>
      <c r="AYS1703" s="47"/>
      <c r="AYT1703" s="47"/>
      <c r="AYU1703" s="47"/>
      <c r="AYV1703" s="47"/>
      <c r="AYW1703" s="47"/>
      <c r="AYX1703" s="47"/>
      <c r="AYY1703" s="47"/>
      <c r="AYZ1703" s="47"/>
      <c r="AZA1703" s="47"/>
      <c r="AZB1703" s="47"/>
      <c r="AZC1703" s="47"/>
      <c r="AZD1703" s="47"/>
      <c r="AZE1703" s="47"/>
      <c r="AZF1703" s="47"/>
      <c r="AZG1703" s="47"/>
      <c r="AZH1703" s="47"/>
      <c r="AZI1703" s="47"/>
      <c r="AZJ1703" s="47"/>
      <c r="AZK1703" s="47"/>
      <c r="AZL1703" s="47"/>
      <c r="AZM1703" s="47"/>
      <c r="AZN1703" s="47"/>
      <c r="AZO1703" s="47"/>
      <c r="AZP1703" s="47"/>
      <c r="AZQ1703" s="47"/>
      <c r="AZR1703" s="47"/>
      <c r="AZS1703" s="47"/>
      <c r="AZT1703" s="47"/>
      <c r="AZU1703" s="47"/>
      <c r="AZV1703" s="47"/>
      <c r="AZW1703" s="47"/>
      <c r="AZX1703" s="47"/>
      <c r="AZY1703" s="47"/>
      <c r="AZZ1703" s="47"/>
      <c r="BAA1703" s="47"/>
      <c r="BAB1703" s="47"/>
      <c r="BAC1703" s="47"/>
      <c r="BAD1703" s="47"/>
      <c r="BAE1703" s="47"/>
      <c r="BAF1703" s="47"/>
      <c r="BAG1703" s="47"/>
      <c r="BAH1703" s="47"/>
      <c r="BAI1703" s="47"/>
      <c r="BAJ1703" s="47"/>
      <c r="BAK1703" s="47"/>
      <c r="BAL1703" s="47"/>
      <c r="BAM1703" s="47"/>
      <c r="BAN1703" s="47"/>
      <c r="BAO1703" s="47"/>
      <c r="BAP1703" s="47"/>
      <c r="BAQ1703" s="47"/>
      <c r="BAR1703" s="47"/>
      <c r="BAS1703" s="47"/>
      <c r="BAT1703" s="47"/>
      <c r="BAU1703" s="47"/>
      <c r="BAV1703" s="47"/>
      <c r="BAW1703" s="47"/>
      <c r="BAX1703" s="47"/>
      <c r="BAY1703" s="47"/>
      <c r="BAZ1703" s="47"/>
      <c r="BBA1703" s="47"/>
      <c r="BBB1703" s="47"/>
      <c r="BBC1703" s="47"/>
      <c r="BBD1703" s="47"/>
      <c r="BBE1703" s="47"/>
      <c r="BBF1703" s="47"/>
      <c r="BBG1703" s="47"/>
      <c r="BBH1703" s="47"/>
      <c r="BBI1703" s="47"/>
      <c r="BBJ1703" s="47"/>
      <c r="BBK1703" s="47"/>
      <c r="BBL1703" s="47"/>
      <c r="BBM1703" s="47"/>
      <c r="BBN1703" s="47"/>
      <c r="BBO1703" s="47"/>
      <c r="BBP1703" s="47"/>
      <c r="BBQ1703" s="47"/>
      <c r="BBR1703" s="47"/>
      <c r="BBS1703" s="47"/>
      <c r="BBT1703" s="47"/>
      <c r="BBU1703" s="47"/>
      <c r="BBV1703" s="47"/>
      <c r="BBW1703" s="47"/>
      <c r="BBX1703" s="47"/>
      <c r="BBY1703" s="47"/>
      <c r="BBZ1703" s="47"/>
      <c r="BCA1703" s="47"/>
      <c r="BCB1703" s="47"/>
      <c r="BCC1703" s="47"/>
      <c r="BCD1703" s="47"/>
      <c r="BCE1703" s="47"/>
      <c r="BCF1703" s="47"/>
      <c r="BCG1703" s="47"/>
      <c r="BCH1703" s="47"/>
      <c r="BCI1703" s="47"/>
      <c r="BCJ1703" s="47"/>
      <c r="BCK1703" s="47"/>
      <c r="BCL1703" s="47"/>
      <c r="BCM1703" s="47"/>
      <c r="BCN1703" s="47"/>
      <c r="BCO1703" s="47"/>
      <c r="BCP1703" s="47"/>
      <c r="BCQ1703" s="47"/>
      <c r="BCR1703" s="47"/>
      <c r="BCS1703" s="47"/>
      <c r="BCT1703" s="47"/>
      <c r="BCU1703" s="47"/>
      <c r="BCV1703" s="47"/>
      <c r="BCW1703" s="47"/>
      <c r="BCX1703" s="47"/>
      <c r="BCY1703" s="47"/>
      <c r="BCZ1703" s="47"/>
      <c r="BDA1703" s="47"/>
      <c r="BDB1703" s="47"/>
      <c r="BDC1703" s="47"/>
      <c r="BDD1703" s="47"/>
      <c r="BDE1703" s="47"/>
      <c r="BDF1703" s="47"/>
      <c r="BDG1703" s="47"/>
      <c r="BDH1703" s="47"/>
      <c r="BDI1703" s="47"/>
      <c r="BDJ1703" s="47"/>
      <c r="BDK1703" s="47"/>
      <c r="BDL1703" s="47"/>
      <c r="BDM1703" s="47"/>
      <c r="BDN1703" s="47"/>
      <c r="BDO1703" s="47"/>
      <c r="BDP1703" s="47"/>
      <c r="BDQ1703" s="47"/>
      <c r="BDR1703" s="47"/>
      <c r="BDS1703" s="47"/>
      <c r="BDT1703" s="47"/>
      <c r="BDU1703" s="47"/>
      <c r="BDV1703" s="47"/>
      <c r="BDW1703" s="47"/>
      <c r="BDX1703" s="47"/>
      <c r="BDY1703" s="47"/>
      <c r="BDZ1703" s="47"/>
      <c r="BEA1703" s="47"/>
      <c r="BEB1703" s="47"/>
      <c r="BEC1703" s="47"/>
      <c r="BED1703" s="47"/>
      <c r="BEE1703" s="47"/>
      <c r="BEF1703" s="47"/>
      <c r="BEG1703" s="47"/>
      <c r="BEH1703" s="47"/>
      <c r="BEI1703" s="47"/>
      <c r="BEJ1703" s="47"/>
      <c r="BEK1703" s="47"/>
      <c r="BEL1703" s="47"/>
      <c r="BEM1703" s="47"/>
      <c r="BEN1703" s="47"/>
      <c r="BEO1703" s="47"/>
      <c r="BEP1703" s="47"/>
      <c r="BEQ1703" s="47"/>
      <c r="BER1703" s="47"/>
      <c r="BES1703" s="47"/>
      <c r="BET1703" s="47"/>
      <c r="BEU1703" s="47"/>
      <c r="BEV1703" s="47"/>
      <c r="BEW1703" s="47"/>
      <c r="BEX1703" s="47"/>
      <c r="BEY1703" s="47"/>
      <c r="BEZ1703" s="47"/>
      <c r="BFA1703" s="47"/>
      <c r="BFB1703" s="47"/>
      <c r="BFC1703" s="47"/>
      <c r="BFD1703" s="47"/>
      <c r="BFE1703" s="47"/>
      <c r="BFF1703" s="47"/>
      <c r="BFG1703" s="47"/>
      <c r="BFH1703" s="47"/>
      <c r="BFI1703" s="47"/>
      <c r="BFJ1703" s="47"/>
      <c r="BFK1703" s="47"/>
      <c r="BFL1703" s="47"/>
      <c r="BFM1703" s="47"/>
      <c r="BFN1703" s="47"/>
      <c r="BFO1703" s="47"/>
      <c r="BFP1703" s="47"/>
      <c r="BFQ1703" s="47"/>
      <c r="BFR1703" s="47"/>
      <c r="BFS1703" s="47"/>
      <c r="BFT1703" s="47"/>
      <c r="BFU1703" s="47"/>
      <c r="BFV1703" s="47"/>
      <c r="BFW1703" s="47"/>
      <c r="BFX1703" s="47"/>
      <c r="BFY1703" s="47"/>
      <c r="BFZ1703" s="47"/>
      <c r="BGA1703" s="47"/>
      <c r="BGB1703" s="47"/>
      <c r="BGC1703" s="47"/>
      <c r="BGD1703" s="47"/>
      <c r="BGE1703" s="47"/>
      <c r="BGF1703" s="47"/>
      <c r="BGG1703" s="47"/>
      <c r="BGH1703" s="47"/>
      <c r="BGI1703" s="47"/>
      <c r="BGJ1703" s="47"/>
      <c r="BGK1703" s="47"/>
      <c r="BGL1703" s="47"/>
      <c r="BGM1703" s="47"/>
      <c r="BGN1703" s="47"/>
      <c r="BGO1703" s="47"/>
      <c r="BGP1703" s="47"/>
      <c r="BGQ1703" s="47"/>
      <c r="BGR1703" s="47"/>
      <c r="BGS1703" s="47"/>
      <c r="BGT1703" s="47"/>
      <c r="BGU1703" s="47"/>
      <c r="BGV1703" s="47"/>
      <c r="BGW1703" s="47"/>
      <c r="BGX1703" s="47"/>
      <c r="BGY1703" s="47"/>
      <c r="BGZ1703" s="47"/>
      <c r="BHA1703" s="47"/>
      <c r="BHB1703" s="47"/>
      <c r="BHC1703" s="47"/>
      <c r="BHD1703" s="47"/>
      <c r="BHE1703" s="47"/>
      <c r="BHF1703" s="47"/>
      <c r="BHG1703" s="47"/>
      <c r="BHH1703" s="47"/>
      <c r="BHI1703" s="47"/>
      <c r="BHJ1703" s="47"/>
      <c r="BHK1703" s="47"/>
      <c r="BHL1703" s="47"/>
      <c r="BHM1703" s="47"/>
      <c r="BHN1703" s="47"/>
      <c r="BHO1703" s="47"/>
      <c r="BHP1703" s="47"/>
      <c r="BHQ1703" s="47"/>
      <c r="BHR1703" s="47"/>
      <c r="BHS1703" s="47"/>
      <c r="BHT1703" s="47"/>
      <c r="BHU1703" s="47"/>
      <c r="BHV1703" s="47"/>
      <c r="BHW1703" s="47"/>
      <c r="BHX1703" s="47"/>
      <c r="BHY1703" s="47"/>
      <c r="BHZ1703" s="47"/>
      <c r="BIA1703" s="47"/>
      <c r="BIB1703" s="47"/>
      <c r="BIC1703" s="47"/>
      <c r="BID1703" s="47"/>
      <c r="BIE1703" s="47"/>
      <c r="BIF1703" s="47"/>
      <c r="BIG1703" s="47"/>
      <c r="BIH1703" s="47"/>
      <c r="BII1703" s="47"/>
      <c r="BIJ1703" s="47"/>
      <c r="BIK1703" s="47"/>
      <c r="BIL1703" s="47"/>
      <c r="BIM1703" s="47"/>
      <c r="BIN1703" s="47"/>
      <c r="BIO1703" s="47"/>
      <c r="BIP1703" s="47"/>
      <c r="BIQ1703" s="47"/>
      <c r="BIR1703" s="47"/>
      <c r="BIS1703" s="47"/>
      <c r="BIT1703" s="47"/>
      <c r="BIU1703" s="47"/>
      <c r="BIV1703" s="47"/>
      <c r="BIW1703" s="47"/>
      <c r="BIX1703" s="47"/>
      <c r="BIY1703" s="47"/>
      <c r="BIZ1703" s="47"/>
      <c r="BJA1703" s="47"/>
      <c r="BJB1703" s="47"/>
      <c r="BJC1703" s="47"/>
      <c r="BJD1703" s="47"/>
      <c r="BJE1703" s="47"/>
      <c r="BJF1703" s="47"/>
      <c r="BJG1703" s="47"/>
      <c r="BJH1703" s="47"/>
      <c r="BJI1703" s="47"/>
      <c r="BJJ1703" s="47"/>
      <c r="BJK1703" s="47"/>
      <c r="BJL1703" s="47"/>
      <c r="BJM1703" s="47"/>
      <c r="BJN1703" s="47"/>
      <c r="BJO1703" s="47"/>
      <c r="BJP1703" s="47"/>
      <c r="BJQ1703" s="47"/>
      <c r="BJR1703" s="47"/>
      <c r="BJS1703" s="47"/>
      <c r="BJT1703" s="47"/>
      <c r="BJU1703" s="47"/>
      <c r="BJV1703" s="47"/>
      <c r="BJW1703" s="47"/>
      <c r="BJX1703" s="47"/>
      <c r="BJY1703" s="47"/>
      <c r="BJZ1703" s="47"/>
      <c r="BKA1703" s="47"/>
      <c r="BKB1703" s="47"/>
      <c r="BKC1703" s="47"/>
      <c r="BKD1703" s="47"/>
      <c r="BKE1703" s="47"/>
      <c r="BKF1703" s="47"/>
      <c r="BKG1703" s="47"/>
      <c r="BKH1703" s="47"/>
      <c r="BKI1703" s="47"/>
      <c r="BKJ1703" s="47"/>
      <c r="BKK1703" s="47"/>
      <c r="BKL1703" s="47"/>
      <c r="BKM1703" s="47"/>
      <c r="BKN1703" s="47"/>
      <c r="BKO1703" s="47"/>
      <c r="BKP1703" s="47"/>
      <c r="BKQ1703" s="47"/>
      <c r="BKR1703" s="47"/>
      <c r="BKS1703" s="47"/>
      <c r="BKT1703" s="47"/>
      <c r="BKU1703" s="47"/>
      <c r="BKV1703" s="47"/>
      <c r="BKW1703" s="47"/>
      <c r="BKX1703" s="47"/>
      <c r="BKY1703" s="47"/>
      <c r="BKZ1703" s="47"/>
      <c r="BLA1703" s="47"/>
      <c r="BLB1703" s="47"/>
      <c r="BLC1703" s="47"/>
      <c r="BLD1703" s="47"/>
      <c r="BLE1703" s="47"/>
      <c r="BLF1703" s="47"/>
      <c r="BLG1703" s="47"/>
      <c r="BLH1703" s="47"/>
      <c r="BLI1703" s="47"/>
      <c r="BLJ1703" s="47"/>
      <c r="BLK1703" s="47"/>
      <c r="BLL1703" s="47"/>
      <c r="BLM1703" s="47"/>
      <c r="BLN1703" s="47"/>
      <c r="BLO1703" s="47"/>
      <c r="BLP1703" s="47"/>
      <c r="BLQ1703" s="47"/>
      <c r="BLR1703" s="47"/>
      <c r="BLS1703" s="47"/>
      <c r="BLT1703" s="47"/>
      <c r="BLU1703" s="47"/>
      <c r="BLV1703" s="47"/>
      <c r="BLW1703" s="47"/>
      <c r="BLX1703" s="47"/>
      <c r="BLY1703" s="47"/>
      <c r="BLZ1703" s="47"/>
      <c r="BMA1703" s="47"/>
      <c r="BMB1703" s="47"/>
      <c r="BMC1703" s="47"/>
      <c r="BMD1703" s="47"/>
      <c r="BME1703" s="47"/>
      <c r="BMF1703" s="47"/>
      <c r="BMG1703" s="47"/>
      <c r="BMH1703" s="47"/>
      <c r="BMI1703" s="47"/>
      <c r="BMJ1703" s="47"/>
      <c r="BMK1703" s="47"/>
      <c r="BML1703" s="47"/>
      <c r="BMM1703" s="47"/>
      <c r="BMN1703" s="47"/>
      <c r="BMO1703" s="47"/>
      <c r="BMP1703" s="47"/>
      <c r="BMQ1703" s="47"/>
      <c r="BMR1703" s="47"/>
      <c r="BMS1703" s="47"/>
      <c r="BMT1703" s="47"/>
      <c r="BMU1703" s="47"/>
      <c r="BMV1703" s="47"/>
      <c r="BMW1703" s="47"/>
      <c r="BMX1703" s="47"/>
      <c r="BMY1703" s="47"/>
      <c r="BMZ1703" s="47"/>
      <c r="BNA1703" s="47"/>
      <c r="BNB1703" s="47"/>
      <c r="BNC1703" s="47"/>
      <c r="BND1703" s="47"/>
      <c r="BNE1703" s="47"/>
      <c r="BNF1703" s="47"/>
      <c r="BNG1703" s="47"/>
      <c r="BNH1703" s="47"/>
      <c r="BNI1703" s="47"/>
      <c r="BNJ1703" s="47"/>
      <c r="BNK1703" s="47"/>
      <c r="BNL1703" s="47"/>
      <c r="BNM1703" s="47"/>
      <c r="BNN1703" s="47"/>
      <c r="BNO1703" s="47"/>
      <c r="BNP1703" s="47"/>
      <c r="BNQ1703" s="47"/>
      <c r="BNR1703" s="47"/>
      <c r="BNS1703" s="47"/>
      <c r="BNT1703" s="47"/>
      <c r="BNU1703" s="47"/>
      <c r="BNV1703" s="47"/>
      <c r="BNW1703" s="47"/>
      <c r="BNX1703" s="47"/>
      <c r="BNY1703" s="47"/>
      <c r="BNZ1703" s="47"/>
      <c r="BOA1703" s="47"/>
      <c r="BOB1703" s="47"/>
      <c r="BOC1703" s="47"/>
      <c r="BOD1703" s="47"/>
      <c r="BOE1703" s="47"/>
      <c r="BOF1703" s="47"/>
      <c r="BOG1703" s="47"/>
      <c r="BOH1703" s="47"/>
      <c r="BOI1703" s="47"/>
      <c r="BOJ1703" s="47"/>
      <c r="BOK1703" s="47"/>
      <c r="BOL1703" s="47"/>
      <c r="BOM1703" s="47"/>
      <c r="BON1703" s="47"/>
      <c r="BOO1703" s="47"/>
      <c r="BOP1703" s="47"/>
      <c r="BOQ1703" s="47"/>
      <c r="BOR1703" s="47"/>
      <c r="BOS1703" s="47"/>
      <c r="BOT1703" s="47"/>
      <c r="BOU1703" s="47"/>
      <c r="BOV1703" s="47"/>
      <c r="BOW1703" s="47"/>
      <c r="BOX1703" s="47"/>
      <c r="BOY1703" s="47"/>
      <c r="BOZ1703" s="47"/>
      <c r="BPA1703" s="47"/>
      <c r="BPB1703" s="47"/>
      <c r="BPC1703" s="47"/>
      <c r="BPD1703" s="47"/>
      <c r="BPE1703" s="47"/>
      <c r="BPF1703" s="47"/>
      <c r="BPG1703" s="47"/>
      <c r="BPH1703" s="47"/>
      <c r="BPI1703" s="47"/>
      <c r="BPJ1703" s="47"/>
      <c r="BPK1703" s="47"/>
      <c r="BPL1703" s="47"/>
      <c r="BPM1703" s="47"/>
      <c r="BPN1703" s="47"/>
      <c r="BPO1703" s="47"/>
      <c r="BPP1703" s="47"/>
      <c r="BPQ1703" s="47"/>
      <c r="BPR1703" s="47"/>
      <c r="BPS1703" s="47"/>
      <c r="BPT1703" s="47"/>
      <c r="BPU1703" s="47"/>
      <c r="BPV1703" s="47"/>
      <c r="BPW1703" s="47"/>
      <c r="BPX1703" s="47"/>
      <c r="BPY1703" s="47"/>
      <c r="BPZ1703" s="47"/>
      <c r="BQA1703" s="47"/>
      <c r="BQB1703" s="47"/>
      <c r="BQC1703" s="47"/>
      <c r="BQD1703" s="47"/>
      <c r="BQE1703" s="47"/>
      <c r="BQF1703" s="47"/>
      <c r="BQG1703" s="47"/>
      <c r="BQH1703" s="47"/>
      <c r="BQI1703" s="47"/>
      <c r="BQJ1703" s="47"/>
      <c r="BQK1703" s="47"/>
      <c r="BQL1703" s="47"/>
      <c r="BQM1703" s="47"/>
      <c r="BQN1703" s="47"/>
      <c r="BQO1703" s="47"/>
      <c r="BQP1703" s="47"/>
      <c r="BQQ1703" s="47"/>
      <c r="BQR1703" s="47"/>
      <c r="BQS1703" s="47"/>
      <c r="BQT1703" s="47"/>
      <c r="BQU1703" s="47"/>
      <c r="BQV1703" s="47"/>
      <c r="BQW1703" s="47"/>
      <c r="BQX1703" s="47"/>
      <c r="BQY1703" s="47"/>
      <c r="BQZ1703" s="47"/>
      <c r="BRA1703" s="47"/>
      <c r="BRB1703" s="47"/>
      <c r="BRC1703" s="47"/>
      <c r="BRD1703" s="47"/>
      <c r="BRE1703" s="47"/>
      <c r="BRF1703" s="47"/>
      <c r="BRG1703" s="47"/>
      <c r="BRH1703" s="47"/>
      <c r="BRI1703" s="47"/>
      <c r="BRJ1703" s="47"/>
      <c r="BRK1703" s="47"/>
      <c r="BRL1703" s="47"/>
      <c r="BRM1703" s="47"/>
      <c r="BRN1703" s="47"/>
      <c r="BRO1703" s="47"/>
      <c r="BRP1703" s="47"/>
      <c r="BRQ1703" s="47"/>
      <c r="BRR1703" s="47"/>
      <c r="BRS1703" s="47"/>
      <c r="BRT1703" s="47"/>
      <c r="BRU1703" s="47"/>
      <c r="BRV1703" s="47"/>
      <c r="BRW1703" s="47"/>
      <c r="BRX1703" s="47"/>
      <c r="BRY1703" s="47"/>
      <c r="BRZ1703" s="47"/>
      <c r="BSA1703" s="47"/>
      <c r="BSB1703" s="47"/>
      <c r="BSC1703" s="47"/>
      <c r="BSD1703" s="47"/>
      <c r="BSE1703" s="47"/>
      <c r="BSF1703" s="47"/>
      <c r="BSG1703" s="47"/>
      <c r="BSH1703" s="47"/>
      <c r="BSI1703" s="47"/>
      <c r="BSJ1703" s="47"/>
      <c r="BSK1703" s="47"/>
      <c r="BSL1703" s="47"/>
      <c r="BSM1703" s="47"/>
      <c r="BSN1703" s="47"/>
      <c r="BSO1703" s="47"/>
      <c r="BSP1703" s="47"/>
      <c r="BSQ1703" s="47"/>
      <c r="BSR1703" s="47"/>
      <c r="BSS1703" s="47"/>
      <c r="BST1703" s="47"/>
      <c r="BSU1703" s="47"/>
      <c r="BSV1703" s="47"/>
      <c r="BSW1703" s="47"/>
      <c r="BSX1703" s="47"/>
      <c r="BSY1703" s="47"/>
      <c r="BSZ1703" s="47"/>
      <c r="BTA1703" s="47"/>
      <c r="BTB1703" s="47"/>
      <c r="BTC1703" s="47"/>
      <c r="BTD1703" s="47"/>
      <c r="BTE1703" s="47"/>
      <c r="BTF1703" s="47"/>
      <c r="BTG1703" s="47"/>
      <c r="BTH1703" s="47"/>
      <c r="BTI1703" s="47"/>
      <c r="BTJ1703" s="47"/>
      <c r="BTK1703" s="47"/>
      <c r="BTL1703" s="47"/>
      <c r="BTM1703" s="47"/>
      <c r="BTN1703" s="47"/>
      <c r="BTO1703" s="47"/>
      <c r="BTP1703" s="47"/>
      <c r="BTQ1703" s="47"/>
      <c r="BTR1703" s="47"/>
      <c r="BTS1703" s="47"/>
      <c r="BTT1703" s="47"/>
      <c r="BTU1703" s="47"/>
      <c r="BTV1703" s="47"/>
      <c r="BTW1703" s="47"/>
      <c r="BTX1703" s="47"/>
      <c r="BTY1703" s="47"/>
      <c r="BTZ1703" s="47"/>
      <c r="BUA1703" s="47"/>
      <c r="BUB1703" s="47"/>
      <c r="BUC1703" s="47"/>
      <c r="BUD1703" s="47"/>
      <c r="BUE1703" s="47"/>
      <c r="BUF1703" s="47"/>
      <c r="BUG1703" s="47"/>
      <c r="BUH1703" s="47"/>
      <c r="BUI1703" s="47"/>
      <c r="BUJ1703" s="47"/>
      <c r="BUK1703" s="47"/>
      <c r="BUL1703" s="47"/>
      <c r="BUM1703" s="47"/>
      <c r="BUN1703" s="47"/>
      <c r="BUO1703" s="47"/>
      <c r="BUP1703" s="47"/>
      <c r="BUQ1703" s="47"/>
      <c r="BUR1703" s="47"/>
      <c r="BUS1703" s="47"/>
      <c r="BUT1703" s="47"/>
      <c r="BUU1703" s="47"/>
      <c r="BUV1703" s="47"/>
      <c r="BUW1703" s="47"/>
      <c r="BUX1703" s="47"/>
      <c r="BUY1703" s="47"/>
      <c r="BUZ1703" s="47"/>
      <c r="BVA1703" s="47"/>
      <c r="BVB1703" s="47"/>
      <c r="BVC1703" s="47"/>
      <c r="BVD1703" s="47"/>
      <c r="BVE1703" s="47"/>
      <c r="BVF1703" s="47"/>
      <c r="BVG1703" s="47"/>
      <c r="BVH1703" s="47"/>
      <c r="BVI1703" s="47"/>
      <c r="BVJ1703" s="47"/>
      <c r="BVK1703" s="47"/>
      <c r="BVL1703" s="47"/>
      <c r="BVM1703" s="47"/>
      <c r="BVN1703" s="47"/>
      <c r="BVO1703" s="47"/>
      <c r="BVP1703" s="47"/>
      <c r="BVQ1703" s="47"/>
      <c r="BVR1703" s="47"/>
      <c r="BVS1703" s="47"/>
      <c r="BVT1703" s="47"/>
      <c r="BVU1703" s="47"/>
      <c r="BVV1703" s="47"/>
      <c r="BVW1703" s="47"/>
      <c r="BVX1703" s="47"/>
      <c r="BVY1703" s="47"/>
      <c r="BVZ1703" s="47"/>
      <c r="BWA1703" s="47"/>
      <c r="BWB1703" s="47"/>
      <c r="BWC1703" s="47"/>
      <c r="BWD1703" s="47"/>
      <c r="BWE1703" s="47"/>
      <c r="BWF1703" s="47"/>
      <c r="BWG1703" s="47"/>
      <c r="BWH1703" s="47"/>
      <c r="BWI1703" s="47"/>
      <c r="BWJ1703" s="47"/>
      <c r="BWK1703" s="47"/>
      <c r="BWL1703" s="47"/>
      <c r="BWM1703" s="47"/>
      <c r="BWN1703" s="47"/>
      <c r="BWO1703" s="47"/>
      <c r="BWP1703" s="47"/>
      <c r="BWQ1703" s="47"/>
      <c r="BWR1703" s="47"/>
      <c r="BWS1703" s="47"/>
      <c r="BWT1703" s="47"/>
      <c r="BWU1703" s="47"/>
      <c r="BWV1703" s="47"/>
      <c r="BWW1703" s="47"/>
      <c r="BWX1703" s="47"/>
      <c r="BWY1703" s="47"/>
      <c r="BWZ1703" s="47"/>
      <c r="BXA1703" s="47"/>
      <c r="BXB1703" s="47"/>
      <c r="BXC1703" s="47"/>
      <c r="BXD1703" s="47"/>
      <c r="BXE1703" s="47"/>
      <c r="BXF1703" s="47"/>
      <c r="BXG1703" s="47"/>
      <c r="BXH1703" s="47"/>
      <c r="BXI1703" s="47"/>
      <c r="BXJ1703" s="47"/>
      <c r="BXK1703" s="47"/>
      <c r="BXL1703" s="47"/>
      <c r="BXM1703" s="47"/>
      <c r="BXN1703" s="47"/>
      <c r="BXO1703" s="47"/>
      <c r="BXP1703" s="47"/>
      <c r="BXQ1703" s="47"/>
      <c r="BXR1703" s="47"/>
      <c r="BXS1703" s="47"/>
      <c r="BXT1703" s="47"/>
      <c r="BXU1703" s="47"/>
      <c r="BXV1703" s="47"/>
      <c r="BXW1703" s="47"/>
      <c r="BXX1703" s="47"/>
      <c r="BXY1703" s="47"/>
      <c r="BXZ1703" s="47"/>
      <c r="BYA1703" s="47"/>
      <c r="BYB1703" s="47"/>
      <c r="BYC1703" s="47"/>
      <c r="BYD1703" s="47"/>
      <c r="BYE1703" s="47"/>
      <c r="BYF1703" s="47"/>
      <c r="BYG1703" s="47"/>
      <c r="BYH1703" s="47"/>
      <c r="BYI1703" s="47"/>
      <c r="BYJ1703" s="47"/>
      <c r="BYK1703" s="47"/>
      <c r="BYL1703" s="47"/>
      <c r="BYM1703" s="47"/>
      <c r="BYN1703" s="47"/>
      <c r="BYO1703" s="47"/>
      <c r="BYP1703" s="47"/>
      <c r="BYQ1703" s="47"/>
      <c r="BYR1703" s="47"/>
      <c r="BYS1703" s="47"/>
      <c r="BYT1703" s="47"/>
      <c r="BYU1703" s="47"/>
      <c r="BYV1703" s="47"/>
      <c r="BYW1703" s="47"/>
      <c r="BYX1703" s="47"/>
      <c r="BYY1703" s="47"/>
      <c r="BYZ1703" s="47"/>
      <c r="BZA1703" s="47"/>
      <c r="BZB1703" s="47"/>
      <c r="BZC1703" s="47"/>
      <c r="BZD1703" s="47"/>
      <c r="BZE1703" s="47"/>
      <c r="BZF1703" s="47"/>
      <c r="BZG1703" s="47"/>
      <c r="BZH1703" s="47"/>
      <c r="BZI1703" s="47"/>
      <c r="BZJ1703" s="47"/>
      <c r="BZK1703" s="47"/>
      <c r="BZL1703" s="47"/>
      <c r="BZM1703" s="47"/>
      <c r="BZN1703" s="47"/>
      <c r="BZO1703" s="47"/>
      <c r="BZP1703" s="47"/>
      <c r="BZQ1703" s="47"/>
      <c r="BZR1703" s="47"/>
      <c r="BZS1703" s="47"/>
      <c r="BZT1703" s="47"/>
      <c r="BZU1703" s="47"/>
      <c r="BZV1703" s="47"/>
      <c r="BZW1703" s="47"/>
      <c r="BZX1703" s="47"/>
      <c r="BZY1703" s="47"/>
      <c r="BZZ1703" s="47"/>
      <c r="CAA1703" s="47"/>
      <c r="CAB1703" s="47"/>
      <c r="CAC1703" s="47"/>
      <c r="CAD1703" s="47"/>
      <c r="CAE1703" s="47"/>
      <c r="CAF1703" s="47"/>
      <c r="CAG1703" s="47"/>
      <c r="CAH1703" s="47"/>
      <c r="CAI1703" s="47"/>
      <c r="CAJ1703" s="47"/>
      <c r="CAK1703" s="47"/>
      <c r="CAL1703" s="47"/>
      <c r="CAM1703" s="47"/>
      <c r="CAN1703" s="47"/>
      <c r="CAO1703" s="47"/>
      <c r="CAP1703" s="47"/>
      <c r="CAQ1703" s="47"/>
      <c r="CAR1703" s="47"/>
      <c r="CAS1703" s="47"/>
      <c r="CAT1703" s="47"/>
      <c r="CAU1703" s="47"/>
      <c r="CAV1703" s="47"/>
      <c r="CAW1703" s="47"/>
      <c r="CAX1703" s="47"/>
      <c r="CAY1703" s="47"/>
      <c r="CAZ1703" s="47"/>
      <c r="CBA1703" s="47"/>
      <c r="CBB1703" s="47"/>
      <c r="CBC1703" s="47"/>
      <c r="CBD1703" s="47"/>
      <c r="CBE1703" s="47"/>
      <c r="CBF1703" s="47"/>
      <c r="CBG1703" s="47"/>
      <c r="CBH1703" s="47"/>
      <c r="CBI1703" s="47"/>
      <c r="CBJ1703" s="47"/>
      <c r="CBK1703" s="47"/>
      <c r="CBL1703" s="47"/>
      <c r="CBM1703" s="47"/>
      <c r="CBN1703" s="47"/>
      <c r="CBO1703" s="47"/>
      <c r="CBP1703" s="47"/>
      <c r="CBQ1703" s="47"/>
      <c r="CBR1703" s="47"/>
      <c r="CBS1703" s="47"/>
      <c r="CBT1703" s="47"/>
      <c r="CBU1703" s="47"/>
      <c r="CBV1703" s="47"/>
      <c r="CBW1703" s="47"/>
      <c r="CBX1703" s="47"/>
      <c r="CBY1703" s="47"/>
      <c r="CBZ1703" s="47"/>
      <c r="CCA1703" s="47"/>
      <c r="CCB1703" s="47"/>
      <c r="CCC1703" s="47"/>
      <c r="CCD1703" s="47"/>
      <c r="CCE1703" s="47"/>
      <c r="CCF1703" s="47"/>
      <c r="CCG1703" s="47"/>
      <c r="CCH1703" s="47"/>
      <c r="CCI1703" s="47"/>
      <c r="CCJ1703" s="47"/>
      <c r="CCK1703" s="47"/>
      <c r="CCL1703" s="47"/>
      <c r="CCM1703" s="47"/>
      <c r="CCN1703" s="47"/>
      <c r="CCO1703" s="47"/>
      <c r="CCP1703" s="47"/>
      <c r="CCQ1703" s="47"/>
      <c r="CCR1703" s="47"/>
      <c r="CCS1703" s="47"/>
      <c r="CCT1703" s="47"/>
      <c r="CCU1703" s="47"/>
      <c r="CCV1703" s="47"/>
      <c r="CCW1703" s="47"/>
      <c r="CCX1703" s="47"/>
      <c r="CCY1703" s="47"/>
      <c r="CCZ1703" s="47"/>
      <c r="CDA1703" s="47"/>
      <c r="CDB1703" s="47"/>
      <c r="CDC1703" s="47"/>
      <c r="CDD1703" s="47"/>
      <c r="CDE1703" s="47"/>
      <c r="CDF1703" s="47"/>
      <c r="CDG1703" s="47"/>
      <c r="CDH1703" s="47"/>
      <c r="CDI1703" s="47"/>
      <c r="CDJ1703" s="47"/>
      <c r="CDK1703" s="47"/>
      <c r="CDL1703" s="47"/>
      <c r="CDM1703" s="47"/>
      <c r="CDN1703" s="47"/>
      <c r="CDO1703" s="47"/>
      <c r="CDP1703" s="47"/>
      <c r="CDQ1703" s="47"/>
      <c r="CDR1703" s="47"/>
      <c r="CDS1703" s="47"/>
      <c r="CDT1703" s="47"/>
      <c r="CDU1703" s="47"/>
      <c r="CDV1703" s="47"/>
      <c r="CDW1703" s="47"/>
      <c r="CDX1703" s="47"/>
      <c r="CDY1703" s="47"/>
      <c r="CDZ1703" s="47"/>
      <c r="CEA1703" s="47"/>
      <c r="CEB1703" s="47"/>
      <c r="CEC1703" s="47"/>
      <c r="CED1703" s="47"/>
      <c r="CEE1703" s="47"/>
      <c r="CEF1703" s="47"/>
      <c r="CEG1703" s="47"/>
      <c r="CEH1703" s="47"/>
      <c r="CEI1703" s="47"/>
      <c r="CEJ1703" s="47"/>
      <c r="CEK1703" s="47"/>
      <c r="CEL1703" s="47"/>
      <c r="CEM1703" s="47"/>
      <c r="CEN1703" s="47"/>
      <c r="CEO1703" s="47"/>
      <c r="CEP1703" s="47"/>
      <c r="CEQ1703" s="47"/>
      <c r="CER1703" s="47"/>
      <c r="CES1703" s="47"/>
      <c r="CET1703" s="47"/>
      <c r="CEU1703" s="47"/>
      <c r="CEV1703" s="47"/>
      <c r="CEW1703" s="47"/>
      <c r="CEX1703" s="47"/>
      <c r="CEY1703" s="47"/>
      <c r="CEZ1703" s="47"/>
      <c r="CFA1703" s="47"/>
      <c r="CFB1703" s="47"/>
      <c r="CFC1703" s="47"/>
      <c r="CFD1703" s="47"/>
      <c r="CFE1703" s="47"/>
      <c r="CFF1703" s="47"/>
      <c r="CFG1703" s="47"/>
      <c r="CFH1703" s="47"/>
      <c r="CFI1703" s="47"/>
      <c r="CFJ1703" s="47"/>
      <c r="CFK1703" s="47"/>
      <c r="CFL1703" s="47"/>
      <c r="CFM1703" s="47"/>
      <c r="CFN1703" s="47"/>
      <c r="CFO1703" s="47"/>
      <c r="CFP1703" s="47"/>
      <c r="CFQ1703" s="47"/>
      <c r="CFR1703" s="47"/>
      <c r="CFS1703" s="47"/>
      <c r="CFT1703" s="47"/>
      <c r="CFU1703" s="47"/>
      <c r="CFV1703" s="47"/>
      <c r="CFW1703" s="47"/>
      <c r="CFX1703" s="47"/>
      <c r="CFY1703" s="47"/>
      <c r="CFZ1703" s="47"/>
      <c r="CGA1703" s="47"/>
      <c r="CGB1703" s="47"/>
      <c r="CGC1703" s="47"/>
      <c r="CGD1703" s="47"/>
      <c r="CGE1703" s="47"/>
      <c r="CGF1703" s="47"/>
      <c r="CGG1703" s="47"/>
      <c r="CGH1703" s="47"/>
      <c r="CGI1703" s="47"/>
      <c r="CGJ1703" s="47"/>
      <c r="CGK1703" s="47"/>
      <c r="CGL1703" s="47"/>
      <c r="CGM1703" s="47"/>
      <c r="CGN1703" s="47"/>
      <c r="CGO1703" s="47"/>
      <c r="CGP1703" s="47"/>
      <c r="CGQ1703" s="47"/>
      <c r="CGR1703" s="47"/>
      <c r="CGS1703" s="47"/>
      <c r="CGT1703" s="47"/>
      <c r="CGU1703" s="47"/>
      <c r="CGV1703" s="47"/>
      <c r="CGW1703" s="47"/>
      <c r="CGX1703" s="47"/>
      <c r="CGY1703" s="47"/>
      <c r="CGZ1703" s="47"/>
      <c r="CHA1703" s="47"/>
      <c r="CHB1703" s="47"/>
      <c r="CHC1703" s="47"/>
      <c r="CHD1703" s="47"/>
      <c r="CHE1703" s="47"/>
      <c r="CHF1703" s="47"/>
      <c r="CHG1703" s="47"/>
      <c r="CHH1703" s="47"/>
      <c r="CHI1703" s="47"/>
      <c r="CHJ1703" s="47"/>
      <c r="CHK1703" s="47"/>
      <c r="CHL1703" s="47"/>
      <c r="CHM1703" s="47"/>
      <c r="CHN1703" s="47"/>
      <c r="CHO1703" s="47"/>
      <c r="CHP1703" s="47"/>
      <c r="CHQ1703" s="47"/>
      <c r="CHR1703" s="47"/>
      <c r="CHS1703" s="47"/>
      <c r="CHT1703" s="47"/>
      <c r="CHU1703" s="47"/>
      <c r="CHV1703" s="47"/>
      <c r="CHW1703" s="47"/>
      <c r="CHX1703" s="47"/>
      <c r="CHY1703" s="47"/>
      <c r="CHZ1703" s="47"/>
      <c r="CIA1703" s="47"/>
      <c r="CIB1703" s="47"/>
      <c r="CIC1703" s="47"/>
      <c r="CID1703" s="47"/>
      <c r="CIE1703" s="47"/>
      <c r="CIF1703" s="47"/>
      <c r="CIG1703" s="47"/>
      <c r="CIH1703" s="47"/>
      <c r="CII1703" s="47"/>
      <c r="CIJ1703" s="47"/>
      <c r="CIK1703" s="47"/>
      <c r="CIL1703" s="47"/>
      <c r="CIM1703" s="47"/>
      <c r="CIN1703" s="47"/>
      <c r="CIO1703" s="47"/>
      <c r="CIP1703" s="47"/>
      <c r="CIQ1703" s="47"/>
      <c r="CIR1703" s="47"/>
      <c r="CIS1703" s="47"/>
      <c r="CIT1703" s="47"/>
      <c r="CIU1703" s="47"/>
      <c r="CIV1703" s="47"/>
      <c r="CIW1703" s="47"/>
      <c r="CIX1703" s="47"/>
      <c r="CIY1703" s="47"/>
      <c r="CIZ1703" s="47"/>
      <c r="CJA1703" s="47"/>
      <c r="CJB1703" s="47"/>
      <c r="CJC1703" s="47"/>
      <c r="CJD1703" s="47"/>
      <c r="CJE1703" s="47"/>
      <c r="CJF1703" s="47"/>
      <c r="CJG1703" s="47"/>
      <c r="CJH1703" s="47"/>
      <c r="CJI1703" s="47"/>
      <c r="CJJ1703" s="47"/>
      <c r="CJK1703" s="47"/>
      <c r="CJL1703" s="47"/>
      <c r="CJM1703" s="47"/>
      <c r="CJN1703" s="47"/>
      <c r="CJO1703" s="47"/>
      <c r="CJP1703" s="47"/>
      <c r="CJQ1703" s="47"/>
      <c r="CJR1703" s="47"/>
      <c r="CJS1703" s="47"/>
      <c r="CJT1703" s="47"/>
      <c r="CJU1703" s="47"/>
      <c r="CJV1703" s="47"/>
      <c r="CJW1703" s="47"/>
      <c r="CJX1703" s="47"/>
      <c r="CJY1703" s="47"/>
      <c r="CJZ1703" s="47"/>
      <c r="CKA1703" s="47"/>
      <c r="CKB1703" s="47"/>
      <c r="CKC1703" s="47"/>
      <c r="CKD1703" s="47"/>
      <c r="CKE1703" s="47"/>
      <c r="CKF1703" s="47"/>
      <c r="CKG1703" s="47"/>
      <c r="CKH1703" s="47"/>
      <c r="CKI1703" s="47"/>
      <c r="CKJ1703" s="47"/>
      <c r="CKK1703" s="47"/>
      <c r="CKL1703" s="47"/>
      <c r="CKM1703" s="47"/>
      <c r="CKN1703" s="47"/>
      <c r="CKO1703" s="47"/>
      <c r="CKP1703" s="47"/>
      <c r="CKQ1703" s="47"/>
      <c r="CKR1703" s="47"/>
      <c r="CKS1703" s="47"/>
      <c r="CKT1703" s="47"/>
      <c r="CKU1703" s="47"/>
      <c r="CKV1703" s="47"/>
      <c r="CKW1703" s="47"/>
      <c r="CKX1703" s="47"/>
      <c r="CKY1703" s="47"/>
      <c r="CKZ1703" s="47"/>
      <c r="CLA1703" s="47"/>
      <c r="CLB1703" s="47"/>
      <c r="CLC1703" s="47"/>
      <c r="CLD1703" s="47"/>
      <c r="CLE1703" s="47"/>
      <c r="CLF1703" s="47"/>
      <c r="CLG1703" s="47"/>
      <c r="CLH1703" s="47"/>
      <c r="CLI1703" s="47"/>
      <c r="CLJ1703" s="47"/>
      <c r="CLK1703" s="47"/>
      <c r="CLL1703" s="47"/>
      <c r="CLM1703" s="47"/>
      <c r="CLN1703" s="47"/>
      <c r="CLO1703" s="47"/>
      <c r="CLP1703" s="47"/>
      <c r="CLQ1703" s="47"/>
      <c r="CLR1703" s="47"/>
      <c r="CLS1703" s="47"/>
      <c r="CLT1703" s="47"/>
      <c r="CLU1703" s="47"/>
      <c r="CLV1703" s="47"/>
      <c r="CLW1703" s="47"/>
      <c r="CLX1703" s="47"/>
      <c r="CLY1703" s="47"/>
      <c r="CLZ1703" s="47"/>
      <c r="CMA1703" s="47"/>
      <c r="CMB1703" s="47"/>
      <c r="CMC1703" s="47"/>
      <c r="CMD1703" s="47"/>
      <c r="CME1703" s="47"/>
      <c r="CMF1703" s="47"/>
      <c r="CMG1703" s="47"/>
      <c r="CMH1703" s="47"/>
      <c r="CMI1703" s="47"/>
      <c r="CMJ1703" s="47"/>
      <c r="CMK1703" s="47"/>
      <c r="CML1703" s="47"/>
      <c r="CMM1703" s="47"/>
      <c r="CMN1703" s="47"/>
      <c r="CMO1703" s="47"/>
      <c r="CMP1703" s="47"/>
      <c r="CMQ1703" s="47"/>
      <c r="CMR1703" s="47"/>
      <c r="CMS1703" s="47"/>
      <c r="CMT1703" s="47"/>
      <c r="CMU1703" s="47"/>
      <c r="CMV1703" s="47"/>
      <c r="CMW1703" s="47"/>
      <c r="CMX1703" s="47"/>
      <c r="CMY1703" s="47"/>
      <c r="CMZ1703" s="47"/>
      <c r="CNA1703" s="47"/>
      <c r="CNB1703" s="47"/>
      <c r="CNC1703" s="47"/>
      <c r="CND1703" s="47"/>
      <c r="CNE1703" s="47"/>
      <c r="CNF1703" s="47"/>
      <c r="CNG1703" s="47"/>
      <c r="CNH1703" s="47"/>
      <c r="CNI1703" s="47"/>
      <c r="CNJ1703" s="47"/>
      <c r="CNK1703" s="47"/>
      <c r="CNL1703" s="47"/>
      <c r="CNM1703" s="47"/>
      <c r="CNN1703" s="47"/>
      <c r="CNO1703" s="47"/>
      <c r="CNP1703" s="47"/>
      <c r="CNQ1703" s="47"/>
      <c r="CNR1703" s="47"/>
      <c r="CNS1703" s="47"/>
      <c r="CNT1703" s="47"/>
      <c r="CNU1703" s="47"/>
      <c r="CNV1703" s="47"/>
      <c r="CNW1703" s="47"/>
      <c r="CNX1703" s="47"/>
      <c r="CNY1703" s="47"/>
      <c r="CNZ1703" s="47"/>
      <c r="COA1703" s="47"/>
      <c r="COB1703" s="47"/>
      <c r="COC1703" s="47"/>
      <c r="COD1703" s="47"/>
      <c r="COE1703" s="47"/>
      <c r="COF1703" s="47"/>
      <c r="COG1703" s="47"/>
      <c r="COH1703" s="47"/>
      <c r="COI1703" s="47"/>
      <c r="COJ1703" s="47"/>
      <c r="COK1703" s="47"/>
      <c r="COL1703" s="47"/>
      <c r="COM1703" s="47"/>
      <c r="CON1703" s="47"/>
      <c r="COO1703" s="47"/>
      <c r="COP1703" s="47"/>
      <c r="COQ1703" s="47"/>
      <c r="COR1703" s="47"/>
      <c r="COS1703" s="47"/>
      <c r="COT1703" s="47"/>
      <c r="COU1703" s="47"/>
      <c r="COV1703" s="47"/>
      <c r="COW1703" s="47"/>
      <c r="COX1703" s="47"/>
      <c r="COY1703" s="47"/>
      <c r="COZ1703" s="47"/>
      <c r="CPA1703" s="47"/>
      <c r="CPB1703" s="47"/>
      <c r="CPC1703" s="47"/>
      <c r="CPD1703" s="47"/>
      <c r="CPE1703" s="47"/>
      <c r="CPF1703" s="47"/>
      <c r="CPG1703" s="47"/>
      <c r="CPH1703" s="47"/>
      <c r="CPI1703" s="47"/>
      <c r="CPJ1703" s="47"/>
      <c r="CPK1703" s="47"/>
      <c r="CPL1703" s="47"/>
      <c r="CPM1703" s="47"/>
      <c r="CPN1703" s="47"/>
      <c r="CPO1703" s="47"/>
      <c r="CPP1703" s="47"/>
      <c r="CPQ1703" s="47"/>
      <c r="CPR1703" s="47"/>
      <c r="CPS1703" s="47"/>
      <c r="CPT1703" s="47"/>
      <c r="CPU1703" s="47"/>
      <c r="CPV1703" s="47"/>
      <c r="CPW1703" s="47"/>
      <c r="CPX1703" s="47"/>
      <c r="CPY1703" s="47"/>
      <c r="CPZ1703" s="47"/>
      <c r="CQA1703" s="47"/>
      <c r="CQB1703" s="47"/>
      <c r="CQC1703" s="47"/>
      <c r="CQD1703" s="47"/>
      <c r="CQE1703" s="47"/>
      <c r="CQF1703" s="47"/>
      <c r="CQG1703" s="47"/>
      <c r="CQH1703" s="47"/>
      <c r="CQI1703" s="47"/>
      <c r="CQJ1703" s="47"/>
      <c r="CQK1703" s="47"/>
      <c r="CQL1703" s="47"/>
      <c r="CQM1703" s="47"/>
      <c r="CQN1703" s="47"/>
      <c r="CQO1703" s="47"/>
      <c r="CQP1703" s="47"/>
      <c r="CQQ1703" s="47"/>
      <c r="CQR1703" s="47"/>
      <c r="CQS1703" s="47"/>
      <c r="CQT1703" s="47"/>
      <c r="CQU1703" s="47"/>
      <c r="CQV1703" s="47"/>
      <c r="CQW1703" s="47"/>
      <c r="CQX1703" s="47"/>
      <c r="CQY1703" s="47"/>
      <c r="CQZ1703" s="47"/>
      <c r="CRA1703" s="47"/>
      <c r="CRB1703" s="47"/>
      <c r="CRC1703" s="47"/>
      <c r="CRD1703" s="47"/>
      <c r="CRE1703" s="47"/>
      <c r="CRF1703" s="47"/>
      <c r="CRG1703" s="47"/>
      <c r="CRH1703" s="47"/>
      <c r="CRI1703" s="47"/>
      <c r="CRJ1703" s="47"/>
      <c r="CRK1703" s="47"/>
      <c r="CRL1703" s="47"/>
      <c r="CRM1703" s="47"/>
      <c r="CRN1703" s="47"/>
      <c r="CRO1703" s="47"/>
      <c r="CRP1703" s="47"/>
      <c r="CRQ1703" s="47"/>
      <c r="CRR1703" s="47"/>
      <c r="CRS1703" s="47"/>
      <c r="CRT1703" s="47"/>
      <c r="CRU1703" s="47"/>
      <c r="CRV1703" s="47"/>
      <c r="CRW1703" s="47"/>
      <c r="CRX1703" s="47"/>
      <c r="CRY1703" s="47"/>
      <c r="CRZ1703" s="47"/>
      <c r="CSA1703" s="47"/>
      <c r="CSB1703" s="47"/>
      <c r="CSC1703" s="47"/>
      <c r="CSD1703" s="47"/>
      <c r="CSE1703" s="47"/>
      <c r="CSF1703" s="47"/>
      <c r="CSG1703" s="47"/>
      <c r="CSH1703" s="47"/>
      <c r="CSI1703" s="47"/>
      <c r="CSJ1703" s="47"/>
      <c r="CSK1703" s="47"/>
      <c r="CSL1703" s="47"/>
      <c r="CSM1703" s="47"/>
      <c r="CSN1703" s="47"/>
      <c r="CSO1703" s="47"/>
      <c r="CSP1703" s="47"/>
      <c r="CSQ1703" s="47"/>
      <c r="CSR1703" s="47"/>
      <c r="CSS1703" s="47"/>
      <c r="CST1703" s="47"/>
      <c r="CSU1703" s="47"/>
      <c r="CSV1703" s="47"/>
      <c r="CSW1703" s="47"/>
      <c r="CSX1703" s="47"/>
      <c r="CSY1703" s="47"/>
      <c r="CSZ1703" s="47"/>
      <c r="CTA1703" s="47"/>
      <c r="CTB1703" s="47"/>
      <c r="CTC1703" s="47"/>
      <c r="CTD1703" s="47"/>
      <c r="CTE1703" s="47"/>
      <c r="CTF1703" s="47"/>
      <c r="CTG1703" s="47"/>
      <c r="CTH1703" s="47"/>
      <c r="CTI1703" s="47"/>
      <c r="CTJ1703" s="47"/>
      <c r="CTK1703" s="47"/>
      <c r="CTL1703" s="47"/>
      <c r="CTM1703" s="47"/>
      <c r="CTN1703" s="47"/>
      <c r="CTO1703" s="47"/>
      <c r="CTP1703" s="47"/>
      <c r="CTQ1703" s="47"/>
      <c r="CTR1703" s="47"/>
      <c r="CTS1703" s="47"/>
      <c r="CTT1703" s="47"/>
      <c r="CTU1703" s="47"/>
      <c r="CTV1703" s="47"/>
      <c r="CTW1703" s="47"/>
      <c r="CTX1703" s="47"/>
      <c r="CTY1703" s="47"/>
      <c r="CTZ1703" s="47"/>
      <c r="CUA1703" s="47"/>
      <c r="CUB1703" s="47"/>
      <c r="CUC1703" s="47"/>
      <c r="CUD1703" s="47"/>
      <c r="CUE1703" s="47"/>
      <c r="CUF1703" s="47"/>
      <c r="CUG1703" s="47"/>
      <c r="CUH1703" s="47"/>
      <c r="CUI1703" s="47"/>
      <c r="CUJ1703" s="47"/>
      <c r="CUK1703" s="47"/>
      <c r="CUL1703" s="47"/>
      <c r="CUM1703" s="47"/>
      <c r="CUN1703" s="47"/>
      <c r="CUO1703" s="47"/>
      <c r="CUP1703" s="47"/>
      <c r="CUQ1703" s="47"/>
      <c r="CUR1703" s="47"/>
      <c r="CUS1703" s="47"/>
      <c r="CUT1703" s="47"/>
      <c r="CUU1703" s="47"/>
      <c r="CUV1703" s="47"/>
      <c r="CUW1703" s="47"/>
      <c r="CUX1703" s="47"/>
      <c r="CUY1703" s="47"/>
      <c r="CUZ1703" s="47"/>
      <c r="CVA1703" s="47"/>
      <c r="CVB1703" s="47"/>
      <c r="CVC1703" s="47"/>
      <c r="CVD1703" s="47"/>
      <c r="CVE1703" s="47"/>
      <c r="CVF1703" s="47"/>
      <c r="CVG1703" s="47"/>
      <c r="CVH1703" s="47"/>
      <c r="CVI1703" s="47"/>
      <c r="CVJ1703" s="47"/>
      <c r="CVK1703" s="47"/>
      <c r="CVL1703" s="47"/>
      <c r="CVM1703" s="47"/>
      <c r="CVN1703" s="47"/>
      <c r="CVO1703" s="47"/>
      <c r="CVP1703" s="47"/>
      <c r="CVQ1703" s="47"/>
      <c r="CVR1703" s="47"/>
      <c r="CVS1703" s="47"/>
      <c r="CVT1703" s="47"/>
      <c r="CVU1703" s="47"/>
      <c r="CVV1703" s="47"/>
      <c r="CVW1703" s="47"/>
      <c r="CVX1703" s="47"/>
      <c r="CVY1703" s="47"/>
      <c r="CVZ1703" s="47"/>
      <c r="CWA1703" s="47"/>
      <c r="CWB1703" s="47"/>
      <c r="CWC1703" s="47"/>
      <c r="CWD1703" s="47"/>
      <c r="CWE1703" s="47"/>
      <c r="CWF1703" s="47"/>
      <c r="CWG1703" s="47"/>
      <c r="CWH1703" s="47"/>
      <c r="CWI1703" s="47"/>
      <c r="CWJ1703" s="47"/>
      <c r="CWK1703" s="47"/>
      <c r="CWL1703" s="47"/>
      <c r="CWM1703" s="47"/>
      <c r="CWN1703" s="47"/>
      <c r="CWO1703" s="47"/>
      <c r="CWP1703" s="47"/>
      <c r="CWQ1703" s="47"/>
      <c r="CWR1703" s="47"/>
      <c r="CWS1703" s="47"/>
      <c r="CWT1703" s="47"/>
      <c r="CWU1703" s="47"/>
      <c r="CWV1703" s="47"/>
      <c r="CWW1703" s="47"/>
      <c r="CWX1703" s="47"/>
      <c r="CWY1703" s="47"/>
      <c r="CWZ1703" s="47"/>
      <c r="CXA1703" s="47"/>
      <c r="CXB1703" s="47"/>
      <c r="CXC1703" s="47"/>
      <c r="CXD1703" s="47"/>
      <c r="CXE1703" s="47"/>
      <c r="CXF1703" s="47"/>
      <c r="CXG1703" s="47"/>
      <c r="CXH1703" s="47"/>
      <c r="CXI1703" s="47"/>
      <c r="CXJ1703" s="47"/>
      <c r="CXK1703" s="47"/>
      <c r="CXL1703" s="47"/>
      <c r="CXM1703" s="47"/>
      <c r="CXN1703" s="47"/>
      <c r="CXO1703" s="47"/>
      <c r="CXP1703" s="47"/>
      <c r="CXQ1703" s="47"/>
      <c r="CXR1703" s="47"/>
      <c r="CXS1703" s="47"/>
      <c r="CXT1703" s="47"/>
      <c r="CXU1703" s="47"/>
      <c r="CXV1703" s="47"/>
      <c r="CXW1703" s="47"/>
      <c r="CXX1703" s="47"/>
      <c r="CXY1703" s="47"/>
      <c r="CXZ1703" s="47"/>
      <c r="CYA1703" s="47"/>
      <c r="CYB1703" s="47"/>
      <c r="CYC1703" s="47"/>
      <c r="CYD1703" s="47"/>
      <c r="CYE1703" s="47"/>
      <c r="CYF1703" s="47"/>
      <c r="CYG1703" s="47"/>
      <c r="CYH1703" s="47"/>
      <c r="CYI1703" s="47"/>
      <c r="CYJ1703" s="47"/>
      <c r="CYK1703" s="47"/>
      <c r="CYL1703" s="47"/>
      <c r="CYM1703" s="47"/>
      <c r="CYN1703" s="47"/>
      <c r="CYO1703" s="47"/>
      <c r="CYP1703" s="47"/>
      <c r="CYQ1703" s="47"/>
      <c r="CYR1703" s="47"/>
      <c r="CYS1703" s="47"/>
      <c r="CYT1703" s="47"/>
      <c r="CYU1703" s="47"/>
      <c r="CYV1703" s="47"/>
      <c r="CYW1703" s="47"/>
      <c r="CYX1703" s="47"/>
      <c r="CYY1703" s="47"/>
      <c r="CYZ1703" s="47"/>
      <c r="CZA1703" s="47"/>
      <c r="CZB1703" s="47"/>
      <c r="CZC1703" s="47"/>
      <c r="CZD1703" s="47"/>
      <c r="CZE1703" s="47"/>
      <c r="CZF1703" s="47"/>
      <c r="CZG1703" s="47"/>
      <c r="CZH1703" s="47"/>
      <c r="CZI1703" s="47"/>
      <c r="CZJ1703" s="47"/>
      <c r="CZK1703" s="47"/>
      <c r="CZL1703" s="47"/>
      <c r="CZM1703" s="47"/>
      <c r="CZN1703" s="47"/>
      <c r="CZO1703" s="47"/>
      <c r="CZP1703" s="47"/>
      <c r="CZQ1703" s="47"/>
      <c r="CZR1703" s="47"/>
      <c r="CZS1703" s="47"/>
      <c r="CZT1703" s="47"/>
      <c r="CZU1703" s="47"/>
      <c r="CZV1703" s="47"/>
      <c r="CZW1703" s="47"/>
      <c r="CZX1703" s="47"/>
      <c r="CZY1703" s="47"/>
      <c r="CZZ1703" s="47"/>
      <c r="DAA1703" s="47"/>
      <c r="DAB1703" s="47"/>
      <c r="DAC1703" s="47"/>
      <c r="DAD1703" s="47"/>
      <c r="DAE1703" s="47"/>
      <c r="DAF1703" s="47"/>
      <c r="DAG1703" s="47"/>
      <c r="DAH1703" s="47"/>
      <c r="DAI1703" s="47"/>
      <c r="DAJ1703" s="47"/>
      <c r="DAK1703" s="47"/>
      <c r="DAL1703" s="47"/>
      <c r="DAM1703" s="47"/>
      <c r="DAN1703" s="47"/>
      <c r="DAO1703" s="47"/>
      <c r="DAP1703" s="47"/>
      <c r="DAQ1703" s="47"/>
      <c r="DAR1703" s="47"/>
      <c r="DAS1703" s="47"/>
      <c r="DAT1703" s="47"/>
      <c r="DAU1703" s="47"/>
      <c r="DAV1703" s="47"/>
      <c r="DAW1703" s="47"/>
      <c r="DAX1703" s="47"/>
      <c r="DAY1703" s="47"/>
      <c r="DAZ1703" s="47"/>
      <c r="DBA1703" s="47"/>
      <c r="DBB1703" s="47"/>
      <c r="DBC1703" s="47"/>
      <c r="DBD1703" s="47"/>
      <c r="DBE1703" s="47"/>
      <c r="DBF1703" s="47"/>
      <c r="DBG1703" s="47"/>
      <c r="DBH1703" s="47"/>
      <c r="DBI1703" s="47"/>
      <c r="DBJ1703" s="47"/>
      <c r="DBK1703" s="47"/>
      <c r="DBL1703" s="47"/>
      <c r="DBM1703" s="47"/>
      <c r="DBN1703" s="47"/>
      <c r="DBO1703" s="47"/>
      <c r="DBP1703" s="47"/>
      <c r="DBQ1703" s="47"/>
      <c r="DBR1703" s="47"/>
      <c r="DBS1703" s="47"/>
      <c r="DBT1703" s="47"/>
      <c r="DBU1703" s="47"/>
      <c r="DBV1703" s="47"/>
      <c r="DBW1703" s="47"/>
      <c r="DBX1703" s="47"/>
      <c r="DBY1703" s="47"/>
      <c r="DBZ1703" s="47"/>
      <c r="DCA1703" s="47"/>
      <c r="DCB1703" s="47"/>
      <c r="DCC1703" s="47"/>
      <c r="DCD1703" s="47"/>
      <c r="DCE1703" s="47"/>
      <c r="DCF1703" s="47"/>
      <c r="DCG1703" s="47"/>
      <c r="DCH1703" s="47"/>
      <c r="DCI1703" s="47"/>
      <c r="DCJ1703" s="47"/>
      <c r="DCK1703" s="47"/>
      <c r="DCL1703" s="47"/>
      <c r="DCM1703" s="47"/>
      <c r="DCN1703" s="47"/>
      <c r="DCO1703" s="47"/>
      <c r="DCP1703" s="47"/>
      <c r="DCQ1703" s="47"/>
      <c r="DCR1703" s="47"/>
      <c r="DCS1703" s="47"/>
      <c r="DCT1703" s="47"/>
      <c r="DCU1703" s="47"/>
      <c r="DCV1703" s="47"/>
      <c r="DCW1703" s="47"/>
      <c r="DCX1703" s="47"/>
      <c r="DCY1703" s="47"/>
      <c r="DCZ1703" s="47"/>
      <c r="DDA1703" s="47"/>
      <c r="DDB1703" s="47"/>
      <c r="DDC1703" s="47"/>
      <c r="DDD1703" s="47"/>
      <c r="DDE1703" s="47"/>
      <c r="DDF1703" s="47"/>
      <c r="DDG1703" s="47"/>
      <c r="DDH1703" s="47"/>
      <c r="DDI1703" s="47"/>
      <c r="DDJ1703" s="47"/>
      <c r="DDK1703" s="47"/>
      <c r="DDL1703" s="47"/>
      <c r="DDM1703" s="47"/>
      <c r="DDN1703" s="47"/>
      <c r="DDO1703" s="47"/>
      <c r="DDP1703" s="47"/>
      <c r="DDQ1703" s="47"/>
      <c r="DDR1703" s="47"/>
      <c r="DDS1703" s="47"/>
      <c r="DDT1703" s="47"/>
      <c r="DDU1703" s="47"/>
      <c r="DDV1703" s="47"/>
      <c r="DDW1703" s="47"/>
      <c r="DDX1703" s="47"/>
      <c r="DDY1703" s="47"/>
      <c r="DDZ1703" s="47"/>
      <c r="DEA1703" s="47"/>
      <c r="DEB1703" s="47"/>
      <c r="DEC1703" s="47"/>
      <c r="DED1703" s="47"/>
      <c r="DEE1703" s="47"/>
      <c r="DEF1703" s="47"/>
      <c r="DEG1703" s="47"/>
      <c r="DEH1703" s="47"/>
      <c r="DEI1703" s="47"/>
      <c r="DEJ1703" s="47"/>
      <c r="DEK1703" s="47"/>
      <c r="DEL1703" s="47"/>
      <c r="DEM1703" s="47"/>
      <c r="DEN1703" s="47"/>
      <c r="DEO1703" s="47"/>
      <c r="DEP1703" s="47"/>
      <c r="DEQ1703" s="47"/>
      <c r="DER1703" s="47"/>
      <c r="DES1703" s="47"/>
      <c r="DET1703" s="47"/>
      <c r="DEU1703" s="47"/>
      <c r="DEV1703" s="47"/>
      <c r="DEW1703" s="47"/>
      <c r="DEX1703" s="47"/>
      <c r="DEY1703" s="47"/>
      <c r="DEZ1703" s="47"/>
      <c r="DFA1703" s="47"/>
      <c r="DFB1703" s="47"/>
      <c r="DFC1703" s="47"/>
      <c r="DFD1703" s="47"/>
      <c r="DFE1703" s="47"/>
      <c r="DFF1703" s="47"/>
      <c r="DFG1703" s="47"/>
      <c r="DFH1703" s="47"/>
      <c r="DFI1703" s="47"/>
      <c r="DFJ1703" s="47"/>
      <c r="DFK1703" s="47"/>
      <c r="DFL1703" s="47"/>
      <c r="DFM1703" s="47"/>
      <c r="DFN1703" s="47"/>
      <c r="DFO1703" s="47"/>
      <c r="DFP1703" s="47"/>
      <c r="DFQ1703" s="47"/>
      <c r="DFR1703" s="47"/>
      <c r="DFS1703" s="47"/>
      <c r="DFT1703" s="47"/>
      <c r="DFU1703" s="47"/>
      <c r="DFV1703" s="47"/>
      <c r="DFW1703" s="47"/>
      <c r="DFX1703" s="47"/>
      <c r="DFY1703" s="47"/>
      <c r="DFZ1703" s="47"/>
      <c r="DGA1703" s="47"/>
      <c r="DGB1703" s="47"/>
      <c r="DGC1703" s="47"/>
      <c r="DGD1703" s="47"/>
      <c r="DGE1703" s="47"/>
      <c r="DGF1703" s="47"/>
      <c r="DGG1703" s="47"/>
      <c r="DGH1703" s="47"/>
      <c r="DGI1703" s="47"/>
      <c r="DGJ1703" s="47"/>
      <c r="DGK1703" s="47"/>
      <c r="DGL1703" s="47"/>
      <c r="DGM1703" s="47"/>
      <c r="DGN1703" s="47"/>
      <c r="DGO1703" s="47"/>
      <c r="DGP1703" s="47"/>
      <c r="DGQ1703" s="47"/>
      <c r="DGR1703" s="47"/>
      <c r="DGS1703" s="47"/>
      <c r="DGT1703" s="47"/>
      <c r="DGU1703" s="47"/>
      <c r="DGV1703" s="47"/>
      <c r="DGW1703" s="47"/>
      <c r="DGX1703" s="47"/>
      <c r="DGY1703" s="47"/>
      <c r="DGZ1703" s="47"/>
      <c r="DHA1703" s="47"/>
      <c r="DHB1703" s="47"/>
      <c r="DHC1703" s="47"/>
      <c r="DHD1703" s="47"/>
      <c r="DHE1703" s="47"/>
      <c r="DHF1703" s="47"/>
      <c r="DHG1703" s="47"/>
      <c r="DHH1703" s="47"/>
      <c r="DHI1703" s="47"/>
      <c r="DHJ1703" s="47"/>
      <c r="DHK1703" s="47"/>
      <c r="DHL1703" s="47"/>
      <c r="DHM1703" s="47"/>
      <c r="DHN1703" s="47"/>
      <c r="DHO1703" s="47"/>
      <c r="DHP1703" s="47"/>
      <c r="DHQ1703" s="47"/>
      <c r="DHR1703" s="47"/>
      <c r="DHS1703" s="47"/>
      <c r="DHT1703" s="47"/>
      <c r="DHU1703" s="47"/>
      <c r="DHV1703" s="47"/>
      <c r="DHW1703" s="47"/>
      <c r="DHX1703" s="47"/>
      <c r="DHY1703" s="47"/>
      <c r="DHZ1703" s="47"/>
      <c r="DIA1703" s="47"/>
      <c r="DIB1703" s="47"/>
      <c r="DIC1703" s="47"/>
      <c r="DID1703" s="47"/>
      <c r="DIE1703" s="47"/>
      <c r="DIF1703" s="47"/>
      <c r="DIG1703" s="47"/>
      <c r="DIH1703" s="47"/>
      <c r="DII1703" s="47"/>
      <c r="DIJ1703" s="47"/>
      <c r="DIK1703" s="47"/>
      <c r="DIL1703" s="47"/>
      <c r="DIM1703" s="47"/>
      <c r="DIN1703" s="47"/>
      <c r="DIO1703" s="47"/>
      <c r="DIP1703" s="47"/>
      <c r="DIQ1703" s="47"/>
      <c r="DIR1703" s="47"/>
      <c r="DIS1703" s="47"/>
      <c r="DIT1703" s="47"/>
      <c r="DIU1703" s="47"/>
      <c r="DIV1703" s="47"/>
      <c r="DIW1703" s="47"/>
      <c r="DIX1703" s="47"/>
      <c r="DIY1703" s="47"/>
      <c r="DIZ1703" s="47"/>
      <c r="DJA1703" s="47"/>
      <c r="DJB1703" s="47"/>
      <c r="DJC1703" s="47"/>
      <c r="DJD1703" s="47"/>
      <c r="DJE1703" s="47"/>
      <c r="DJF1703" s="47"/>
      <c r="DJG1703" s="47"/>
      <c r="DJH1703" s="47"/>
      <c r="DJI1703" s="47"/>
      <c r="DJJ1703" s="47"/>
      <c r="DJK1703" s="47"/>
      <c r="DJL1703" s="47"/>
      <c r="DJM1703" s="47"/>
      <c r="DJN1703" s="47"/>
      <c r="DJO1703" s="47"/>
      <c r="DJP1703" s="47"/>
      <c r="DJQ1703" s="47"/>
      <c r="DJR1703" s="47"/>
      <c r="DJS1703" s="47"/>
      <c r="DJT1703" s="47"/>
      <c r="DJU1703" s="47"/>
      <c r="DJV1703" s="47"/>
      <c r="DJW1703" s="47"/>
      <c r="DJX1703" s="47"/>
      <c r="DJY1703" s="47"/>
      <c r="DJZ1703" s="47"/>
      <c r="DKA1703" s="47"/>
      <c r="DKB1703" s="47"/>
      <c r="DKC1703" s="47"/>
      <c r="DKD1703" s="47"/>
      <c r="DKE1703" s="47"/>
      <c r="DKF1703" s="47"/>
      <c r="DKG1703" s="47"/>
      <c r="DKH1703" s="47"/>
      <c r="DKI1703" s="47"/>
      <c r="DKJ1703" s="47"/>
      <c r="DKK1703" s="47"/>
      <c r="DKL1703" s="47"/>
      <c r="DKM1703" s="47"/>
      <c r="DKN1703" s="47"/>
      <c r="DKO1703" s="47"/>
      <c r="DKP1703" s="47"/>
      <c r="DKQ1703" s="47"/>
      <c r="DKR1703" s="47"/>
      <c r="DKS1703" s="47"/>
      <c r="DKT1703" s="47"/>
      <c r="DKU1703" s="47"/>
      <c r="DKV1703" s="47"/>
      <c r="DKW1703" s="47"/>
      <c r="DKX1703" s="47"/>
      <c r="DKY1703" s="47"/>
      <c r="DKZ1703" s="47"/>
      <c r="DLA1703" s="47"/>
      <c r="DLB1703" s="47"/>
      <c r="DLC1703" s="47"/>
      <c r="DLD1703" s="47"/>
      <c r="DLE1703" s="47"/>
      <c r="DLF1703" s="47"/>
      <c r="DLG1703" s="47"/>
      <c r="DLH1703" s="47"/>
      <c r="DLI1703" s="47"/>
      <c r="DLJ1703" s="47"/>
      <c r="DLK1703" s="47"/>
      <c r="DLL1703" s="47"/>
      <c r="DLM1703" s="47"/>
      <c r="DLN1703" s="47"/>
      <c r="DLO1703" s="47"/>
      <c r="DLP1703" s="47"/>
      <c r="DLQ1703" s="47"/>
      <c r="DLR1703" s="47"/>
      <c r="DLS1703" s="47"/>
      <c r="DLT1703" s="47"/>
      <c r="DLU1703" s="47"/>
      <c r="DLV1703" s="47"/>
      <c r="DLW1703" s="47"/>
      <c r="DLX1703" s="47"/>
      <c r="DLY1703" s="47"/>
      <c r="DLZ1703" s="47"/>
      <c r="DMA1703" s="47"/>
      <c r="DMB1703" s="47"/>
      <c r="DMC1703" s="47"/>
      <c r="DMD1703" s="47"/>
      <c r="DME1703" s="47"/>
      <c r="DMF1703" s="47"/>
      <c r="DMG1703" s="47"/>
      <c r="DMH1703" s="47"/>
      <c r="DMI1703" s="47"/>
      <c r="DMJ1703" s="47"/>
      <c r="DMK1703" s="47"/>
      <c r="DML1703" s="47"/>
      <c r="DMM1703" s="47"/>
      <c r="DMN1703" s="47"/>
      <c r="DMO1703" s="47"/>
      <c r="DMP1703" s="47"/>
      <c r="DMQ1703" s="47"/>
      <c r="DMR1703" s="47"/>
      <c r="DMS1703" s="47"/>
      <c r="DMT1703" s="47"/>
      <c r="DMU1703" s="47"/>
      <c r="DMV1703" s="47"/>
      <c r="DMW1703" s="47"/>
      <c r="DMX1703" s="47"/>
      <c r="DMY1703" s="47"/>
      <c r="DMZ1703" s="47"/>
      <c r="DNA1703" s="47"/>
      <c r="DNB1703" s="47"/>
      <c r="DNC1703" s="47"/>
      <c r="DND1703" s="47"/>
      <c r="DNE1703" s="47"/>
      <c r="DNF1703" s="47"/>
      <c r="DNG1703" s="47"/>
      <c r="DNH1703" s="47"/>
      <c r="DNI1703" s="47"/>
      <c r="DNJ1703" s="47"/>
      <c r="DNK1703" s="47"/>
      <c r="DNL1703" s="47"/>
      <c r="DNM1703" s="47"/>
      <c r="DNN1703" s="47"/>
      <c r="DNO1703" s="47"/>
      <c r="DNP1703" s="47"/>
      <c r="DNQ1703" s="47"/>
      <c r="DNR1703" s="47"/>
      <c r="DNS1703" s="47"/>
      <c r="DNT1703" s="47"/>
      <c r="DNU1703" s="47"/>
      <c r="DNV1703" s="47"/>
      <c r="DNW1703" s="47"/>
      <c r="DNX1703" s="47"/>
      <c r="DNY1703" s="47"/>
      <c r="DNZ1703" s="47"/>
      <c r="DOA1703" s="47"/>
      <c r="DOB1703" s="47"/>
      <c r="DOC1703" s="47"/>
      <c r="DOD1703" s="47"/>
      <c r="DOE1703" s="47"/>
      <c r="DOF1703" s="47"/>
      <c r="DOG1703" s="47"/>
      <c r="DOH1703" s="47"/>
      <c r="DOI1703" s="47"/>
      <c r="DOJ1703" s="47"/>
      <c r="DOK1703" s="47"/>
      <c r="DOL1703" s="47"/>
      <c r="DOM1703" s="47"/>
      <c r="DON1703" s="47"/>
      <c r="DOO1703" s="47"/>
      <c r="DOP1703" s="47"/>
      <c r="DOQ1703" s="47"/>
      <c r="DOR1703" s="47"/>
      <c r="DOS1703" s="47"/>
      <c r="DOT1703" s="47"/>
      <c r="DOU1703" s="47"/>
      <c r="DOV1703" s="47"/>
      <c r="DOW1703" s="47"/>
      <c r="DOX1703" s="47"/>
      <c r="DOY1703" s="47"/>
      <c r="DOZ1703" s="47"/>
      <c r="DPA1703" s="47"/>
      <c r="DPB1703" s="47"/>
      <c r="DPC1703" s="47"/>
      <c r="DPD1703" s="47"/>
      <c r="DPE1703" s="47"/>
      <c r="DPF1703" s="47"/>
      <c r="DPG1703" s="47"/>
      <c r="DPH1703" s="47"/>
      <c r="DPI1703" s="47"/>
      <c r="DPJ1703" s="47"/>
      <c r="DPK1703" s="47"/>
      <c r="DPL1703" s="47"/>
      <c r="DPM1703" s="47"/>
      <c r="DPN1703" s="47"/>
      <c r="DPO1703" s="47"/>
      <c r="DPP1703" s="47"/>
      <c r="DPQ1703" s="47"/>
      <c r="DPR1703" s="47"/>
      <c r="DPS1703" s="47"/>
      <c r="DPT1703" s="47"/>
      <c r="DPU1703" s="47"/>
      <c r="DPV1703" s="47"/>
      <c r="DPW1703" s="47"/>
      <c r="DPX1703" s="47"/>
      <c r="DPY1703" s="47"/>
      <c r="DPZ1703" s="47"/>
      <c r="DQA1703" s="47"/>
      <c r="DQB1703" s="47"/>
      <c r="DQC1703" s="47"/>
      <c r="DQD1703" s="47"/>
      <c r="DQE1703" s="47"/>
      <c r="DQF1703" s="47"/>
      <c r="DQG1703" s="47"/>
      <c r="DQH1703" s="47"/>
      <c r="DQI1703" s="47"/>
      <c r="DQJ1703" s="47"/>
      <c r="DQK1703" s="47"/>
      <c r="DQL1703" s="47"/>
      <c r="DQM1703" s="47"/>
      <c r="DQN1703" s="47"/>
      <c r="DQO1703" s="47"/>
      <c r="DQP1703" s="47"/>
      <c r="DQQ1703" s="47"/>
      <c r="DQR1703" s="47"/>
      <c r="DQS1703" s="47"/>
      <c r="DQT1703" s="47"/>
      <c r="DQU1703" s="47"/>
      <c r="DQV1703" s="47"/>
      <c r="DQW1703" s="47"/>
      <c r="DQX1703" s="47"/>
      <c r="DQY1703" s="47"/>
      <c r="DQZ1703" s="47"/>
      <c r="DRA1703" s="47"/>
      <c r="DRB1703" s="47"/>
      <c r="DRC1703" s="47"/>
      <c r="DRD1703" s="47"/>
      <c r="DRE1703" s="47"/>
      <c r="DRF1703" s="47"/>
      <c r="DRG1703" s="47"/>
      <c r="DRH1703" s="47"/>
      <c r="DRI1703" s="47"/>
      <c r="DRJ1703" s="47"/>
      <c r="DRK1703" s="47"/>
      <c r="DRL1703" s="47"/>
      <c r="DRM1703" s="47"/>
      <c r="DRN1703" s="47"/>
      <c r="DRO1703" s="47"/>
      <c r="DRP1703" s="47"/>
      <c r="DRQ1703" s="47"/>
      <c r="DRR1703" s="47"/>
      <c r="DRS1703" s="47"/>
      <c r="DRT1703" s="47"/>
      <c r="DRU1703" s="47"/>
      <c r="DRV1703" s="47"/>
      <c r="DRW1703" s="47"/>
      <c r="DRX1703" s="47"/>
      <c r="DRY1703" s="47"/>
      <c r="DRZ1703" s="47"/>
      <c r="DSA1703" s="47"/>
      <c r="DSB1703" s="47"/>
      <c r="DSC1703" s="47"/>
      <c r="DSD1703" s="47"/>
      <c r="DSE1703" s="47"/>
      <c r="DSF1703" s="47"/>
      <c r="DSG1703" s="47"/>
      <c r="DSH1703" s="47"/>
      <c r="DSI1703" s="47"/>
      <c r="DSJ1703" s="47"/>
      <c r="DSK1703" s="47"/>
      <c r="DSL1703" s="47"/>
      <c r="DSM1703" s="47"/>
      <c r="DSN1703" s="47"/>
      <c r="DSO1703" s="47"/>
      <c r="DSP1703" s="47"/>
      <c r="DSQ1703" s="47"/>
      <c r="DSR1703" s="47"/>
      <c r="DSS1703" s="47"/>
      <c r="DST1703" s="47"/>
      <c r="DSU1703" s="47"/>
      <c r="DSV1703" s="47"/>
      <c r="DSW1703" s="47"/>
      <c r="DSX1703" s="47"/>
      <c r="DSY1703" s="47"/>
      <c r="DSZ1703" s="47"/>
      <c r="DTA1703" s="47"/>
      <c r="DTB1703" s="47"/>
      <c r="DTC1703" s="47"/>
      <c r="DTD1703" s="47"/>
      <c r="DTE1703" s="47"/>
      <c r="DTF1703" s="47"/>
      <c r="DTG1703" s="47"/>
      <c r="DTH1703" s="47"/>
      <c r="DTI1703" s="47"/>
      <c r="DTJ1703" s="47"/>
      <c r="DTK1703" s="47"/>
      <c r="DTL1703" s="47"/>
      <c r="DTM1703" s="47"/>
      <c r="DTN1703" s="47"/>
      <c r="DTO1703" s="47"/>
      <c r="DTP1703" s="47"/>
      <c r="DTQ1703" s="47"/>
      <c r="DTR1703" s="47"/>
      <c r="DTS1703" s="47"/>
      <c r="DTT1703" s="47"/>
      <c r="DTU1703" s="47"/>
      <c r="DTV1703" s="47"/>
      <c r="DTW1703" s="47"/>
      <c r="DTX1703" s="47"/>
      <c r="DTY1703" s="47"/>
      <c r="DTZ1703" s="47"/>
      <c r="DUA1703" s="47"/>
      <c r="DUB1703" s="47"/>
      <c r="DUC1703" s="47"/>
      <c r="DUD1703" s="47"/>
      <c r="DUE1703" s="47"/>
      <c r="DUF1703" s="47"/>
      <c r="DUG1703" s="47"/>
      <c r="DUH1703" s="47"/>
      <c r="DUI1703" s="47"/>
      <c r="DUJ1703" s="47"/>
      <c r="DUK1703" s="47"/>
      <c r="DUL1703" s="47"/>
      <c r="DUM1703" s="47"/>
      <c r="DUN1703" s="47"/>
      <c r="DUO1703" s="47"/>
      <c r="DUP1703" s="47"/>
      <c r="DUQ1703" s="47"/>
      <c r="DUR1703" s="47"/>
      <c r="DUS1703" s="47"/>
      <c r="DUT1703" s="47"/>
      <c r="DUU1703" s="47"/>
      <c r="DUV1703" s="47"/>
      <c r="DUW1703" s="47"/>
      <c r="DUX1703" s="47"/>
      <c r="DUY1703" s="47"/>
      <c r="DUZ1703" s="47"/>
      <c r="DVA1703" s="47"/>
      <c r="DVB1703" s="47"/>
      <c r="DVC1703" s="47"/>
      <c r="DVD1703" s="47"/>
      <c r="DVE1703" s="47"/>
      <c r="DVF1703" s="47"/>
      <c r="DVG1703" s="47"/>
      <c r="DVH1703" s="47"/>
      <c r="DVI1703" s="47"/>
      <c r="DVJ1703" s="47"/>
      <c r="DVK1703" s="47"/>
      <c r="DVL1703" s="47"/>
      <c r="DVM1703" s="47"/>
      <c r="DVN1703" s="47"/>
      <c r="DVO1703" s="47"/>
      <c r="DVP1703" s="47"/>
      <c r="DVQ1703" s="47"/>
      <c r="DVR1703" s="47"/>
      <c r="DVS1703" s="47"/>
      <c r="DVT1703" s="47"/>
      <c r="DVU1703" s="47"/>
      <c r="DVV1703" s="47"/>
      <c r="DVW1703" s="47"/>
      <c r="DVX1703" s="47"/>
      <c r="DVY1703" s="47"/>
      <c r="DVZ1703" s="47"/>
      <c r="DWA1703" s="47"/>
      <c r="DWB1703" s="47"/>
      <c r="DWC1703" s="47"/>
      <c r="DWD1703" s="47"/>
      <c r="DWE1703" s="47"/>
      <c r="DWF1703" s="47"/>
      <c r="DWG1703" s="47"/>
      <c r="DWH1703" s="47"/>
      <c r="DWI1703" s="47"/>
      <c r="DWJ1703" s="47"/>
      <c r="DWK1703" s="47"/>
      <c r="DWL1703" s="47"/>
      <c r="DWM1703" s="47"/>
      <c r="DWN1703" s="47"/>
      <c r="DWO1703" s="47"/>
      <c r="DWP1703" s="47"/>
      <c r="DWQ1703" s="47"/>
      <c r="DWR1703" s="47"/>
      <c r="DWS1703" s="47"/>
      <c r="DWT1703" s="47"/>
      <c r="DWU1703" s="47"/>
      <c r="DWV1703" s="47"/>
      <c r="DWW1703" s="47"/>
      <c r="DWX1703" s="47"/>
      <c r="DWY1703" s="47"/>
      <c r="DWZ1703" s="47"/>
      <c r="DXA1703" s="47"/>
      <c r="DXB1703" s="47"/>
      <c r="DXC1703" s="47"/>
      <c r="DXD1703" s="47"/>
      <c r="DXE1703" s="47"/>
      <c r="DXF1703" s="47"/>
      <c r="DXG1703" s="47"/>
      <c r="DXH1703" s="47"/>
      <c r="DXI1703" s="47"/>
      <c r="DXJ1703" s="47"/>
      <c r="DXK1703" s="47"/>
      <c r="DXL1703" s="47"/>
      <c r="DXM1703" s="47"/>
      <c r="DXN1703" s="47"/>
      <c r="DXO1703" s="47"/>
      <c r="DXP1703" s="47"/>
      <c r="DXQ1703" s="47"/>
      <c r="DXR1703" s="47"/>
      <c r="DXS1703" s="47"/>
      <c r="DXT1703" s="47"/>
      <c r="DXU1703" s="47"/>
      <c r="DXV1703" s="47"/>
      <c r="DXW1703" s="47"/>
      <c r="DXX1703" s="47"/>
      <c r="DXY1703" s="47"/>
      <c r="DXZ1703" s="47"/>
      <c r="DYA1703" s="47"/>
      <c r="DYB1703" s="47"/>
      <c r="DYC1703" s="47"/>
      <c r="DYD1703" s="47"/>
      <c r="DYE1703" s="47"/>
      <c r="DYF1703" s="47"/>
      <c r="DYG1703" s="47"/>
      <c r="DYH1703" s="47"/>
      <c r="DYI1703" s="47"/>
      <c r="DYJ1703" s="47"/>
      <c r="DYK1703" s="47"/>
      <c r="DYL1703" s="47"/>
      <c r="DYM1703" s="47"/>
      <c r="DYN1703" s="47"/>
      <c r="DYO1703" s="47"/>
      <c r="DYP1703" s="47"/>
      <c r="DYQ1703" s="47"/>
      <c r="DYR1703" s="47"/>
      <c r="DYS1703" s="47"/>
      <c r="DYT1703" s="47"/>
      <c r="DYU1703" s="47"/>
      <c r="DYV1703" s="47"/>
      <c r="DYW1703" s="47"/>
      <c r="DYX1703" s="47"/>
      <c r="DYY1703" s="47"/>
      <c r="DYZ1703" s="47"/>
      <c r="DZA1703" s="47"/>
      <c r="DZB1703" s="47"/>
      <c r="DZC1703" s="47"/>
      <c r="DZD1703" s="47"/>
      <c r="DZE1703" s="47"/>
      <c r="DZF1703" s="47"/>
      <c r="DZG1703" s="47"/>
      <c r="DZH1703" s="47"/>
      <c r="DZI1703" s="47"/>
      <c r="DZJ1703" s="47"/>
      <c r="DZK1703" s="47"/>
      <c r="DZL1703" s="47"/>
      <c r="DZM1703" s="47"/>
      <c r="DZN1703" s="47"/>
      <c r="DZO1703" s="47"/>
      <c r="DZP1703" s="47"/>
      <c r="DZQ1703" s="47"/>
      <c r="DZR1703" s="47"/>
      <c r="DZS1703" s="47"/>
      <c r="DZT1703" s="47"/>
      <c r="DZU1703" s="47"/>
      <c r="DZV1703" s="47"/>
      <c r="DZW1703" s="47"/>
      <c r="DZX1703" s="47"/>
      <c r="DZY1703" s="47"/>
      <c r="DZZ1703" s="47"/>
      <c r="EAA1703" s="47"/>
      <c r="EAB1703" s="47"/>
      <c r="EAC1703" s="47"/>
      <c r="EAD1703" s="47"/>
      <c r="EAE1703" s="47"/>
      <c r="EAF1703" s="47"/>
      <c r="EAG1703" s="47"/>
      <c r="EAH1703" s="47"/>
      <c r="EAI1703" s="47"/>
      <c r="EAJ1703" s="47"/>
      <c r="EAK1703" s="47"/>
      <c r="EAL1703" s="47"/>
      <c r="EAM1703" s="47"/>
      <c r="EAN1703" s="47"/>
      <c r="EAO1703" s="47"/>
      <c r="EAP1703" s="47"/>
      <c r="EAQ1703" s="47"/>
      <c r="EAR1703" s="47"/>
      <c r="EAS1703" s="47"/>
      <c r="EAT1703" s="47"/>
      <c r="EAU1703" s="47"/>
      <c r="EAV1703" s="47"/>
      <c r="EAW1703" s="47"/>
      <c r="EAX1703" s="47"/>
      <c r="EAY1703" s="47"/>
      <c r="EAZ1703" s="47"/>
      <c r="EBA1703" s="47"/>
      <c r="EBB1703" s="47"/>
      <c r="EBC1703" s="47"/>
      <c r="EBD1703" s="47"/>
      <c r="EBE1703" s="47"/>
      <c r="EBF1703" s="47"/>
      <c r="EBG1703" s="47"/>
      <c r="EBH1703" s="47"/>
      <c r="EBI1703" s="47"/>
      <c r="EBJ1703" s="47"/>
      <c r="EBK1703" s="47"/>
      <c r="EBL1703" s="47"/>
      <c r="EBM1703" s="47"/>
      <c r="EBN1703" s="47"/>
      <c r="EBO1703" s="47"/>
      <c r="EBP1703" s="47"/>
      <c r="EBQ1703" s="47"/>
      <c r="EBR1703" s="47"/>
      <c r="EBS1703" s="47"/>
      <c r="EBT1703" s="47"/>
      <c r="EBU1703" s="47"/>
      <c r="EBV1703" s="47"/>
      <c r="EBW1703" s="47"/>
      <c r="EBX1703" s="47"/>
      <c r="EBY1703" s="47"/>
      <c r="EBZ1703" s="47"/>
      <c r="ECA1703" s="47"/>
      <c r="ECB1703" s="47"/>
      <c r="ECC1703" s="47"/>
      <c r="ECD1703" s="47"/>
      <c r="ECE1703" s="47"/>
      <c r="ECF1703" s="47"/>
      <c r="ECG1703" s="47"/>
      <c r="ECH1703" s="47"/>
      <c r="ECI1703" s="47"/>
      <c r="ECJ1703" s="47"/>
      <c r="ECK1703" s="47"/>
      <c r="ECL1703" s="47"/>
      <c r="ECM1703" s="47"/>
      <c r="ECN1703" s="47"/>
      <c r="ECO1703" s="47"/>
      <c r="ECP1703" s="47"/>
      <c r="ECQ1703" s="47"/>
      <c r="ECR1703" s="47"/>
      <c r="ECS1703" s="47"/>
      <c r="ECT1703" s="47"/>
      <c r="ECU1703" s="47"/>
      <c r="ECV1703" s="47"/>
      <c r="ECW1703" s="47"/>
      <c r="ECX1703" s="47"/>
      <c r="ECY1703" s="47"/>
      <c r="ECZ1703" s="47"/>
      <c r="EDA1703" s="47"/>
      <c r="EDB1703" s="47"/>
      <c r="EDC1703" s="47"/>
      <c r="EDD1703" s="47"/>
      <c r="EDE1703" s="47"/>
      <c r="EDF1703" s="47"/>
      <c r="EDG1703" s="47"/>
      <c r="EDH1703" s="47"/>
      <c r="EDI1703" s="47"/>
      <c r="EDJ1703" s="47"/>
      <c r="EDK1703" s="47"/>
      <c r="EDL1703" s="47"/>
      <c r="EDM1703" s="47"/>
      <c r="EDN1703" s="47"/>
      <c r="EDO1703" s="47"/>
      <c r="EDP1703" s="47"/>
      <c r="EDQ1703" s="47"/>
      <c r="EDR1703" s="47"/>
      <c r="EDS1703" s="47"/>
      <c r="EDT1703" s="47"/>
      <c r="EDU1703" s="47"/>
      <c r="EDV1703" s="47"/>
      <c r="EDW1703" s="47"/>
      <c r="EDX1703" s="47"/>
      <c r="EDY1703" s="47"/>
      <c r="EDZ1703" s="47"/>
      <c r="EEA1703" s="47"/>
      <c r="EEB1703" s="47"/>
      <c r="EEC1703" s="47"/>
      <c r="EED1703" s="47"/>
      <c r="EEE1703" s="47"/>
      <c r="EEF1703" s="47"/>
      <c r="EEG1703" s="47"/>
      <c r="EEH1703" s="47"/>
      <c r="EEI1703" s="47"/>
      <c r="EEJ1703" s="47"/>
      <c r="EEK1703" s="47"/>
      <c r="EEL1703" s="47"/>
      <c r="EEM1703" s="47"/>
      <c r="EEN1703" s="47"/>
      <c r="EEO1703" s="47"/>
      <c r="EEP1703" s="47"/>
      <c r="EEQ1703" s="47"/>
      <c r="EER1703" s="47"/>
      <c r="EES1703" s="47"/>
      <c r="EET1703" s="47"/>
      <c r="EEU1703" s="47"/>
      <c r="EEV1703" s="47"/>
      <c r="EEW1703" s="47"/>
      <c r="EEX1703" s="47"/>
      <c r="EEY1703" s="47"/>
      <c r="EEZ1703" s="47"/>
      <c r="EFA1703" s="47"/>
      <c r="EFB1703" s="47"/>
      <c r="EFC1703" s="47"/>
      <c r="EFD1703" s="47"/>
      <c r="EFE1703" s="47"/>
      <c r="EFF1703" s="47"/>
      <c r="EFG1703" s="47"/>
      <c r="EFH1703" s="47"/>
      <c r="EFI1703" s="47"/>
      <c r="EFJ1703" s="47"/>
      <c r="EFK1703" s="47"/>
      <c r="EFL1703" s="47"/>
      <c r="EFM1703" s="47"/>
      <c r="EFN1703" s="47"/>
      <c r="EFO1703" s="47"/>
      <c r="EFP1703" s="47"/>
      <c r="EFQ1703" s="47"/>
      <c r="EFR1703" s="47"/>
      <c r="EFS1703" s="47"/>
      <c r="EFT1703" s="47"/>
      <c r="EFU1703" s="47"/>
      <c r="EFV1703" s="47"/>
      <c r="EFW1703" s="47"/>
      <c r="EFX1703" s="47"/>
      <c r="EFY1703" s="47"/>
      <c r="EFZ1703" s="47"/>
      <c r="EGA1703" s="47"/>
      <c r="EGB1703" s="47"/>
      <c r="EGC1703" s="47"/>
      <c r="EGD1703" s="47"/>
      <c r="EGE1703" s="47"/>
      <c r="EGF1703" s="47"/>
      <c r="EGG1703" s="47"/>
      <c r="EGH1703" s="47"/>
      <c r="EGI1703" s="47"/>
      <c r="EGJ1703" s="47"/>
      <c r="EGK1703" s="47"/>
      <c r="EGL1703" s="47"/>
      <c r="EGM1703" s="47"/>
      <c r="EGN1703" s="47"/>
      <c r="EGO1703" s="47"/>
      <c r="EGP1703" s="47"/>
      <c r="EGQ1703" s="47"/>
      <c r="EGR1703" s="47"/>
      <c r="EGS1703" s="47"/>
      <c r="EGT1703" s="47"/>
      <c r="EGU1703" s="47"/>
      <c r="EGV1703" s="47"/>
      <c r="EGW1703" s="47"/>
      <c r="EGX1703" s="47"/>
      <c r="EGY1703" s="47"/>
      <c r="EGZ1703" s="47"/>
      <c r="EHA1703" s="47"/>
      <c r="EHB1703" s="47"/>
      <c r="EHC1703" s="47"/>
      <c r="EHD1703" s="47"/>
      <c r="EHE1703" s="47"/>
      <c r="EHF1703" s="47"/>
      <c r="EHG1703" s="47"/>
      <c r="EHH1703" s="47"/>
      <c r="EHI1703" s="47"/>
      <c r="EHJ1703" s="47"/>
      <c r="EHK1703" s="47"/>
      <c r="EHL1703" s="47"/>
      <c r="EHM1703" s="47"/>
      <c r="EHN1703" s="47"/>
      <c r="EHO1703" s="47"/>
      <c r="EHP1703" s="47"/>
      <c r="EHQ1703" s="47"/>
      <c r="EHR1703" s="47"/>
      <c r="EHS1703" s="47"/>
      <c r="EHT1703" s="47"/>
      <c r="EHU1703" s="47"/>
      <c r="EHV1703" s="47"/>
      <c r="EHW1703" s="47"/>
      <c r="EHX1703" s="47"/>
      <c r="EHY1703" s="47"/>
      <c r="EHZ1703" s="47"/>
      <c r="EIA1703" s="47"/>
      <c r="EIB1703" s="47"/>
      <c r="EIC1703" s="47"/>
      <c r="EID1703" s="47"/>
      <c r="EIE1703" s="47"/>
      <c r="EIF1703" s="47"/>
      <c r="EIG1703" s="47"/>
      <c r="EIH1703" s="47"/>
      <c r="EII1703" s="47"/>
      <c r="EIJ1703" s="47"/>
      <c r="EIK1703" s="47"/>
      <c r="EIL1703" s="47"/>
      <c r="EIM1703" s="47"/>
      <c r="EIN1703" s="47"/>
      <c r="EIO1703" s="47"/>
      <c r="EIP1703" s="47"/>
      <c r="EIQ1703" s="47"/>
      <c r="EIR1703" s="47"/>
      <c r="EIS1703" s="47"/>
      <c r="EIT1703" s="47"/>
      <c r="EIU1703" s="47"/>
      <c r="EIV1703" s="47"/>
      <c r="EIW1703" s="47"/>
      <c r="EIX1703" s="47"/>
      <c r="EIY1703" s="47"/>
      <c r="EIZ1703" s="47"/>
      <c r="EJA1703" s="47"/>
      <c r="EJB1703" s="47"/>
      <c r="EJC1703" s="47"/>
      <c r="EJD1703" s="47"/>
      <c r="EJE1703" s="47"/>
      <c r="EJF1703" s="47"/>
      <c r="EJG1703" s="47"/>
      <c r="EJH1703" s="47"/>
      <c r="EJI1703" s="47"/>
      <c r="EJJ1703" s="47"/>
      <c r="EJK1703" s="47"/>
      <c r="EJL1703" s="47"/>
      <c r="EJM1703" s="47"/>
      <c r="EJN1703" s="47"/>
      <c r="EJO1703" s="47"/>
      <c r="EJP1703" s="47"/>
      <c r="EJQ1703" s="47"/>
      <c r="EJR1703" s="47"/>
      <c r="EJS1703" s="47"/>
      <c r="EJT1703" s="47"/>
      <c r="EJU1703" s="47"/>
      <c r="EJV1703" s="47"/>
      <c r="EJW1703" s="47"/>
      <c r="EJX1703" s="47"/>
      <c r="EJY1703" s="47"/>
      <c r="EJZ1703" s="47"/>
      <c r="EKA1703" s="47"/>
      <c r="EKB1703" s="47"/>
      <c r="EKC1703" s="47"/>
      <c r="EKD1703" s="47"/>
      <c r="EKE1703" s="47"/>
      <c r="EKF1703" s="47"/>
      <c r="EKG1703" s="47"/>
      <c r="EKH1703" s="47"/>
      <c r="EKI1703" s="47"/>
      <c r="EKJ1703" s="47"/>
      <c r="EKK1703" s="47"/>
      <c r="EKL1703" s="47"/>
      <c r="EKM1703" s="47"/>
      <c r="EKN1703" s="47"/>
      <c r="EKO1703" s="47"/>
      <c r="EKP1703" s="47"/>
      <c r="EKQ1703" s="47"/>
      <c r="EKR1703" s="47"/>
      <c r="EKS1703" s="47"/>
      <c r="EKT1703" s="47"/>
      <c r="EKU1703" s="47"/>
      <c r="EKV1703" s="47"/>
      <c r="EKW1703" s="47"/>
      <c r="EKX1703" s="47"/>
      <c r="EKY1703" s="47"/>
      <c r="EKZ1703" s="47"/>
      <c r="ELA1703" s="47"/>
      <c r="ELB1703" s="47"/>
      <c r="ELC1703" s="47"/>
      <c r="ELD1703" s="47"/>
      <c r="ELE1703" s="47"/>
      <c r="ELF1703" s="47"/>
      <c r="ELG1703" s="47"/>
      <c r="ELH1703" s="47"/>
      <c r="ELI1703" s="47"/>
      <c r="ELJ1703" s="47"/>
      <c r="ELK1703" s="47"/>
      <c r="ELL1703" s="47"/>
      <c r="ELM1703" s="47"/>
      <c r="ELN1703" s="47"/>
      <c r="ELO1703" s="47"/>
      <c r="ELP1703" s="47"/>
      <c r="ELQ1703" s="47"/>
      <c r="ELR1703" s="47"/>
      <c r="ELS1703" s="47"/>
      <c r="ELT1703" s="47"/>
      <c r="ELU1703" s="47"/>
      <c r="ELV1703" s="47"/>
      <c r="ELW1703" s="47"/>
      <c r="ELX1703" s="47"/>
      <c r="ELY1703" s="47"/>
      <c r="ELZ1703" s="47"/>
      <c r="EMA1703" s="47"/>
      <c r="EMB1703" s="47"/>
      <c r="EMC1703" s="47"/>
      <c r="EMD1703" s="47"/>
      <c r="EME1703" s="47"/>
      <c r="EMF1703" s="47"/>
      <c r="EMG1703" s="47"/>
      <c r="EMH1703" s="47"/>
      <c r="EMI1703" s="47"/>
      <c r="EMJ1703" s="47"/>
      <c r="EMK1703" s="47"/>
      <c r="EML1703" s="47"/>
      <c r="EMM1703" s="47"/>
      <c r="EMN1703" s="47"/>
      <c r="EMO1703" s="47"/>
      <c r="EMP1703" s="47"/>
      <c r="EMQ1703" s="47"/>
      <c r="EMR1703" s="47"/>
      <c r="EMS1703" s="47"/>
      <c r="EMT1703" s="47"/>
      <c r="EMU1703" s="47"/>
      <c r="EMV1703" s="47"/>
      <c r="EMW1703" s="47"/>
      <c r="EMX1703" s="47"/>
      <c r="EMY1703" s="47"/>
      <c r="EMZ1703" s="47"/>
      <c r="ENA1703" s="47"/>
      <c r="ENB1703" s="47"/>
      <c r="ENC1703" s="47"/>
      <c r="END1703" s="47"/>
      <c r="ENE1703" s="47"/>
      <c r="ENF1703" s="47"/>
      <c r="ENG1703" s="47"/>
      <c r="ENH1703" s="47"/>
      <c r="ENI1703" s="47"/>
      <c r="ENJ1703" s="47"/>
      <c r="ENK1703" s="47"/>
      <c r="ENL1703" s="47"/>
      <c r="ENM1703" s="47"/>
      <c r="ENN1703" s="47"/>
      <c r="ENO1703" s="47"/>
      <c r="ENP1703" s="47"/>
      <c r="ENQ1703" s="47"/>
      <c r="ENR1703" s="47"/>
      <c r="ENS1703" s="47"/>
      <c r="ENT1703" s="47"/>
      <c r="ENU1703" s="47"/>
      <c r="ENV1703" s="47"/>
      <c r="ENW1703" s="47"/>
      <c r="ENX1703" s="47"/>
      <c r="ENY1703" s="47"/>
      <c r="ENZ1703" s="47"/>
      <c r="EOA1703" s="47"/>
      <c r="EOB1703" s="47"/>
      <c r="EOC1703" s="47"/>
      <c r="EOD1703" s="47"/>
      <c r="EOE1703" s="47"/>
      <c r="EOF1703" s="47"/>
      <c r="EOG1703" s="47"/>
      <c r="EOH1703" s="47"/>
      <c r="EOI1703" s="47"/>
      <c r="EOJ1703" s="47"/>
      <c r="EOK1703" s="47"/>
      <c r="EOL1703" s="47"/>
      <c r="EOM1703" s="47"/>
      <c r="EON1703" s="47"/>
      <c r="EOO1703" s="47"/>
      <c r="EOP1703" s="47"/>
      <c r="EOQ1703" s="47"/>
      <c r="EOR1703" s="47"/>
      <c r="EOS1703" s="47"/>
      <c r="EOT1703" s="47"/>
      <c r="EOU1703" s="47"/>
      <c r="EOV1703" s="47"/>
      <c r="EOW1703" s="47"/>
      <c r="EOX1703" s="47"/>
      <c r="EOY1703" s="47"/>
      <c r="EOZ1703" s="47"/>
      <c r="EPA1703" s="47"/>
      <c r="EPB1703" s="47"/>
      <c r="EPC1703" s="47"/>
      <c r="EPD1703" s="47"/>
      <c r="EPE1703" s="47"/>
      <c r="EPF1703" s="47"/>
      <c r="EPG1703" s="47"/>
      <c r="EPH1703" s="47"/>
      <c r="EPI1703" s="47"/>
      <c r="EPJ1703" s="47"/>
      <c r="EPK1703" s="47"/>
      <c r="EPL1703" s="47"/>
      <c r="EPM1703" s="47"/>
      <c r="EPN1703" s="47"/>
      <c r="EPO1703" s="47"/>
      <c r="EPP1703" s="47"/>
      <c r="EPQ1703" s="47"/>
      <c r="EPR1703" s="47"/>
      <c r="EPS1703" s="47"/>
      <c r="EPT1703" s="47"/>
      <c r="EPU1703" s="47"/>
      <c r="EPV1703" s="47"/>
      <c r="EPW1703" s="47"/>
      <c r="EPX1703" s="47"/>
      <c r="EPY1703" s="47"/>
      <c r="EPZ1703" s="47"/>
      <c r="EQA1703" s="47"/>
      <c r="EQB1703" s="47"/>
      <c r="EQC1703" s="47"/>
      <c r="EQD1703" s="47"/>
      <c r="EQE1703" s="47"/>
      <c r="EQF1703" s="47"/>
      <c r="EQG1703" s="47"/>
      <c r="EQH1703" s="47"/>
      <c r="EQI1703" s="47"/>
      <c r="EQJ1703" s="47"/>
      <c r="EQK1703" s="47"/>
      <c r="EQL1703" s="47"/>
      <c r="EQM1703" s="47"/>
      <c r="EQN1703" s="47"/>
      <c r="EQO1703" s="47"/>
      <c r="EQP1703" s="47"/>
      <c r="EQQ1703" s="47"/>
      <c r="EQR1703" s="47"/>
      <c r="EQS1703" s="47"/>
      <c r="EQT1703" s="47"/>
      <c r="EQU1703" s="47"/>
      <c r="EQV1703" s="47"/>
      <c r="EQW1703" s="47"/>
      <c r="EQX1703" s="47"/>
      <c r="EQY1703" s="47"/>
      <c r="EQZ1703" s="47"/>
      <c r="ERA1703" s="47"/>
      <c r="ERB1703" s="47"/>
      <c r="ERC1703" s="47"/>
      <c r="ERD1703" s="47"/>
      <c r="ERE1703" s="47"/>
      <c r="ERF1703" s="47"/>
      <c r="ERG1703" s="47"/>
      <c r="ERH1703" s="47"/>
      <c r="ERI1703" s="47"/>
      <c r="ERJ1703" s="47"/>
      <c r="ERK1703" s="47"/>
      <c r="ERL1703" s="47"/>
      <c r="ERM1703" s="47"/>
      <c r="ERN1703" s="47"/>
      <c r="ERO1703" s="47"/>
      <c r="ERP1703" s="47"/>
      <c r="ERQ1703" s="47"/>
      <c r="ERR1703" s="47"/>
      <c r="ERS1703" s="47"/>
      <c r="ERT1703" s="47"/>
      <c r="ERU1703" s="47"/>
      <c r="ERV1703" s="47"/>
      <c r="ERW1703" s="47"/>
      <c r="ERX1703" s="47"/>
      <c r="ERY1703" s="47"/>
      <c r="ERZ1703" s="47"/>
      <c r="ESA1703" s="47"/>
      <c r="ESB1703" s="47"/>
      <c r="ESC1703" s="47"/>
      <c r="ESD1703" s="47"/>
      <c r="ESE1703" s="47"/>
      <c r="ESF1703" s="47"/>
      <c r="ESG1703" s="47"/>
      <c r="ESH1703" s="47"/>
      <c r="ESI1703" s="47"/>
      <c r="ESJ1703" s="47"/>
      <c r="ESK1703" s="47"/>
      <c r="ESL1703" s="47"/>
      <c r="ESM1703" s="47"/>
      <c r="ESN1703" s="47"/>
      <c r="ESO1703" s="47"/>
      <c r="ESP1703" s="47"/>
      <c r="ESQ1703" s="47"/>
      <c r="ESR1703" s="47"/>
      <c r="ESS1703" s="47"/>
      <c r="EST1703" s="47"/>
      <c r="ESU1703" s="47"/>
      <c r="ESV1703" s="47"/>
      <c r="ESW1703" s="47"/>
      <c r="ESX1703" s="47"/>
      <c r="ESY1703" s="47"/>
      <c r="ESZ1703" s="47"/>
      <c r="ETA1703" s="47"/>
      <c r="ETB1703" s="47"/>
      <c r="ETC1703" s="47"/>
      <c r="ETD1703" s="47"/>
      <c r="ETE1703" s="47"/>
      <c r="ETF1703" s="47"/>
      <c r="ETG1703" s="47"/>
      <c r="ETH1703" s="47"/>
      <c r="ETI1703" s="47"/>
      <c r="ETJ1703" s="47"/>
      <c r="ETK1703" s="47"/>
      <c r="ETL1703" s="47"/>
      <c r="ETM1703" s="47"/>
      <c r="ETN1703" s="47"/>
      <c r="ETO1703" s="47"/>
      <c r="ETP1703" s="47"/>
      <c r="ETQ1703" s="47"/>
      <c r="ETR1703" s="47"/>
      <c r="ETS1703" s="47"/>
      <c r="ETT1703" s="47"/>
      <c r="ETU1703" s="47"/>
      <c r="ETV1703" s="47"/>
      <c r="ETW1703" s="47"/>
      <c r="ETX1703" s="47"/>
      <c r="ETY1703" s="47"/>
      <c r="ETZ1703" s="47"/>
      <c r="EUA1703" s="47"/>
      <c r="EUB1703" s="47"/>
      <c r="EUC1703" s="47"/>
      <c r="EUD1703" s="47"/>
      <c r="EUE1703" s="47"/>
      <c r="EUF1703" s="47"/>
      <c r="EUG1703" s="47"/>
      <c r="EUH1703" s="47"/>
      <c r="EUI1703" s="47"/>
      <c r="EUJ1703" s="47"/>
      <c r="EUK1703" s="47"/>
      <c r="EUL1703" s="47"/>
      <c r="EUM1703" s="47"/>
      <c r="EUN1703" s="47"/>
      <c r="EUO1703" s="47"/>
      <c r="EUP1703" s="47"/>
      <c r="EUQ1703" s="47"/>
      <c r="EUR1703" s="47"/>
      <c r="EUS1703" s="47"/>
      <c r="EUT1703" s="47"/>
      <c r="EUU1703" s="47"/>
      <c r="EUV1703" s="47"/>
      <c r="EUW1703" s="47"/>
      <c r="EUX1703" s="47"/>
      <c r="EUY1703" s="47"/>
      <c r="EUZ1703" s="47"/>
      <c r="EVA1703" s="47"/>
      <c r="EVB1703" s="47"/>
      <c r="EVC1703" s="47"/>
      <c r="EVD1703" s="47"/>
      <c r="EVE1703" s="47"/>
      <c r="EVF1703" s="47"/>
      <c r="EVG1703" s="47"/>
      <c r="EVH1703" s="47"/>
      <c r="EVI1703" s="47"/>
      <c r="EVJ1703" s="47"/>
      <c r="EVK1703" s="47"/>
      <c r="EVL1703" s="47"/>
      <c r="EVM1703" s="47"/>
      <c r="EVN1703" s="47"/>
      <c r="EVO1703" s="47"/>
      <c r="EVP1703" s="47"/>
      <c r="EVQ1703" s="47"/>
      <c r="EVR1703" s="47"/>
      <c r="EVS1703" s="47"/>
      <c r="EVT1703" s="47"/>
      <c r="EVU1703" s="47"/>
      <c r="EVV1703" s="47"/>
      <c r="EVW1703" s="47"/>
      <c r="EVX1703" s="47"/>
      <c r="EVY1703" s="47"/>
      <c r="EVZ1703" s="47"/>
      <c r="EWA1703" s="47"/>
      <c r="EWB1703" s="47"/>
      <c r="EWC1703" s="47"/>
      <c r="EWD1703" s="47"/>
      <c r="EWE1703" s="47"/>
      <c r="EWF1703" s="47"/>
      <c r="EWG1703" s="47"/>
      <c r="EWH1703" s="47"/>
      <c r="EWI1703" s="47"/>
      <c r="EWJ1703" s="47"/>
      <c r="EWK1703" s="47"/>
      <c r="EWL1703" s="47"/>
      <c r="EWM1703" s="47"/>
      <c r="EWN1703" s="47"/>
      <c r="EWO1703" s="47"/>
      <c r="EWP1703" s="47"/>
      <c r="EWQ1703" s="47"/>
      <c r="EWR1703" s="47"/>
      <c r="EWS1703" s="47"/>
      <c r="EWT1703" s="47"/>
      <c r="EWU1703" s="47"/>
      <c r="EWV1703" s="47"/>
      <c r="EWW1703" s="47"/>
      <c r="EWX1703" s="47"/>
      <c r="EWY1703" s="47"/>
      <c r="EWZ1703" s="47"/>
      <c r="EXA1703" s="47"/>
      <c r="EXB1703" s="47"/>
      <c r="EXC1703" s="47"/>
      <c r="EXD1703" s="47"/>
      <c r="EXE1703" s="47"/>
      <c r="EXF1703" s="47"/>
      <c r="EXG1703" s="47"/>
      <c r="EXH1703" s="47"/>
      <c r="EXI1703" s="47"/>
      <c r="EXJ1703" s="47"/>
      <c r="EXK1703" s="47"/>
      <c r="EXL1703" s="47"/>
      <c r="EXM1703" s="47"/>
      <c r="EXN1703" s="47"/>
      <c r="EXO1703" s="47"/>
      <c r="EXP1703" s="47"/>
      <c r="EXQ1703" s="47"/>
      <c r="EXR1703" s="47"/>
      <c r="EXS1703" s="47"/>
      <c r="EXT1703" s="47"/>
      <c r="EXU1703" s="47"/>
      <c r="EXV1703" s="47"/>
      <c r="EXW1703" s="47"/>
      <c r="EXX1703" s="47"/>
      <c r="EXY1703" s="47"/>
      <c r="EXZ1703" s="47"/>
      <c r="EYA1703" s="47"/>
      <c r="EYB1703" s="47"/>
      <c r="EYC1703" s="47"/>
      <c r="EYD1703" s="47"/>
      <c r="EYE1703" s="47"/>
      <c r="EYF1703" s="47"/>
      <c r="EYG1703" s="47"/>
      <c r="EYH1703" s="47"/>
      <c r="EYI1703" s="47"/>
      <c r="EYJ1703" s="47"/>
      <c r="EYK1703" s="47"/>
      <c r="EYL1703" s="47"/>
      <c r="EYM1703" s="47"/>
      <c r="EYN1703" s="47"/>
      <c r="EYO1703" s="47"/>
      <c r="EYP1703" s="47"/>
      <c r="EYQ1703" s="47"/>
      <c r="EYR1703" s="47"/>
      <c r="EYS1703" s="47"/>
      <c r="EYT1703" s="47"/>
      <c r="EYU1703" s="47"/>
      <c r="EYV1703" s="47"/>
      <c r="EYW1703" s="47"/>
      <c r="EYX1703" s="47"/>
      <c r="EYY1703" s="47"/>
      <c r="EYZ1703" s="47"/>
      <c r="EZA1703" s="47"/>
      <c r="EZB1703" s="47"/>
      <c r="EZC1703" s="47"/>
      <c r="EZD1703" s="47"/>
      <c r="EZE1703" s="47"/>
      <c r="EZF1703" s="47"/>
      <c r="EZG1703" s="47"/>
      <c r="EZH1703" s="47"/>
      <c r="EZI1703" s="47"/>
      <c r="EZJ1703" s="47"/>
      <c r="EZK1703" s="47"/>
      <c r="EZL1703" s="47"/>
      <c r="EZM1703" s="47"/>
      <c r="EZN1703" s="47"/>
      <c r="EZO1703" s="47"/>
      <c r="EZP1703" s="47"/>
      <c r="EZQ1703" s="47"/>
      <c r="EZR1703" s="47"/>
      <c r="EZS1703" s="47"/>
      <c r="EZT1703" s="47"/>
      <c r="EZU1703" s="47"/>
      <c r="EZV1703" s="47"/>
      <c r="EZW1703" s="47"/>
      <c r="EZX1703" s="47"/>
      <c r="EZY1703" s="47"/>
      <c r="EZZ1703" s="47"/>
      <c r="FAA1703" s="47"/>
      <c r="FAB1703" s="47"/>
      <c r="FAC1703" s="47"/>
      <c r="FAD1703" s="47"/>
      <c r="FAE1703" s="47"/>
      <c r="FAF1703" s="47"/>
      <c r="FAG1703" s="47"/>
      <c r="FAH1703" s="47"/>
      <c r="FAI1703" s="47"/>
      <c r="FAJ1703" s="47"/>
      <c r="FAK1703" s="47"/>
      <c r="FAL1703" s="47"/>
      <c r="FAM1703" s="47"/>
      <c r="FAN1703" s="47"/>
      <c r="FAO1703" s="47"/>
      <c r="FAP1703" s="47"/>
      <c r="FAQ1703" s="47"/>
      <c r="FAR1703" s="47"/>
      <c r="FAS1703" s="47"/>
      <c r="FAT1703" s="47"/>
      <c r="FAU1703" s="47"/>
      <c r="FAV1703" s="47"/>
      <c r="FAW1703" s="47"/>
      <c r="FAX1703" s="47"/>
      <c r="FAY1703" s="47"/>
      <c r="FAZ1703" s="47"/>
      <c r="FBA1703" s="47"/>
      <c r="FBB1703" s="47"/>
      <c r="FBC1703" s="47"/>
      <c r="FBD1703" s="47"/>
      <c r="FBE1703" s="47"/>
      <c r="FBF1703" s="47"/>
      <c r="FBG1703" s="47"/>
      <c r="FBH1703" s="47"/>
      <c r="FBI1703" s="47"/>
      <c r="FBJ1703" s="47"/>
      <c r="FBK1703" s="47"/>
      <c r="FBL1703" s="47"/>
      <c r="FBM1703" s="47"/>
      <c r="FBN1703" s="47"/>
      <c r="FBO1703" s="47"/>
      <c r="FBP1703" s="47"/>
      <c r="FBQ1703" s="47"/>
      <c r="FBR1703" s="47"/>
      <c r="FBS1703" s="47"/>
      <c r="FBT1703" s="47"/>
      <c r="FBU1703" s="47"/>
      <c r="FBV1703" s="47"/>
      <c r="FBW1703" s="47"/>
      <c r="FBX1703" s="47"/>
      <c r="FBY1703" s="47"/>
      <c r="FBZ1703" s="47"/>
      <c r="FCA1703" s="47"/>
      <c r="FCB1703" s="47"/>
      <c r="FCC1703" s="47"/>
      <c r="FCD1703" s="47"/>
      <c r="FCE1703" s="47"/>
      <c r="FCF1703" s="47"/>
      <c r="FCG1703" s="47"/>
      <c r="FCH1703" s="47"/>
      <c r="FCI1703" s="47"/>
      <c r="FCJ1703" s="47"/>
      <c r="FCK1703" s="47"/>
      <c r="FCL1703" s="47"/>
      <c r="FCM1703" s="47"/>
      <c r="FCN1703" s="47"/>
      <c r="FCO1703" s="47"/>
      <c r="FCP1703" s="47"/>
      <c r="FCQ1703" s="47"/>
      <c r="FCR1703" s="47"/>
      <c r="FCS1703" s="47"/>
      <c r="FCT1703" s="47"/>
      <c r="FCU1703" s="47"/>
      <c r="FCV1703" s="47"/>
      <c r="FCW1703" s="47"/>
      <c r="FCX1703" s="47"/>
      <c r="FCY1703" s="47"/>
      <c r="FCZ1703" s="47"/>
      <c r="FDA1703" s="47"/>
      <c r="FDB1703" s="47"/>
      <c r="FDC1703" s="47"/>
      <c r="FDD1703" s="47"/>
      <c r="FDE1703" s="47"/>
      <c r="FDF1703" s="47"/>
      <c r="FDG1703" s="47"/>
      <c r="FDH1703" s="47"/>
      <c r="FDI1703" s="47"/>
      <c r="FDJ1703" s="47"/>
      <c r="FDK1703" s="47"/>
      <c r="FDL1703" s="47"/>
      <c r="FDM1703" s="47"/>
      <c r="FDN1703" s="47"/>
      <c r="FDO1703" s="47"/>
      <c r="FDP1703" s="47"/>
      <c r="FDQ1703" s="47"/>
      <c r="FDR1703" s="47"/>
      <c r="FDS1703" s="47"/>
      <c r="FDT1703" s="47"/>
      <c r="FDU1703" s="47"/>
      <c r="FDV1703" s="47"/>
      <c r="FDW1703" s="47"/>
      <c r="FDX1703" s="47"/>
      <c r="FDY1703" s="47"/>
      <c r="FDZ1703" s="47"/>
      <c r="FEA1703" s="47"/>
      <c r="FEB1703" s="47"/>
      <c r="FEC1703" s="47"/>
      <c r="FED1703" s="47"/>
      <c r="FEE1703" s="47"/>
      <c r="FEF1703" s="47"/>
      <c r="FEG1703" s="47"/>
      <c r="FEH1703" s="47"/>
      <c r="FEI1703" s="47"/>
      <c r="FEJ1703" s="47"/>
      <c r="FEK1703" s="47"/>
      <c r="FEL1703" s="47"/>
      <c r="FEM1703" s="47"/>
      <c r="FEN1703" s="47"/>
      <c r="FEO1703" s="47"/>
      <c r="FEP1703" s="47"/>
      <c r="FEQ1703" s="47"/>
      <c r="FER1703" s="47"/>
      <c r="FES1703" s="47"/>
      <c r="FET1703" s="47"/>
      <c r="FEU1703" s="47"/>
      <c r="FEV1703" s="47"/>
      <c r="FEW1703" s="47"/>
      <c r="FEX1703" s="47"/>
      <c r="FEY1703" s="47"/>
      <c r="FEZ1703" s="47"/>
      <c r="FFA1703" s="47"/>
      <c r="FFB1703" s="47"/>
      <c r="FFC1703" s="47"/>
      <c r="FFD1703" s="47"/>
      <c r="FFE1703" s="47"/>
      <c r="FFF1703" s="47"/>
      <c r="FFG1703" s="47"/>
      <c r="FFH1703" s="47"/>
      <c r="FFI1703" s="47"/>
      <c r="FFJ1703" s="47"/>
      <c r="FFK1703" s="47"/>
      <c r="FFL1703" s="47"/>
      <c r="FFM1703" s="47"/>
      <c r="FFN1703" s="47"/>
      <c r="FFO1703" s="47"/>
      <c r="FFP1703" s="47"/>
      <c r="FFQ1703" s="47"/>
      <c r="FFR1703" s="47"/>
      <c r="FFS1703" s="47"/>
      <c r="FFT1703" s="47"/>
      <c r="FFU1703" s="47"/>
      <c r="FFV1703" s="47"/>
      <c r="FFW1703" s="47"/>
      <c r="FFX1703" s="47"/>
      <c r="FFY1703" s="47"/>
      <c r="FFZ1703" s="47"/>
      <c r="FGA1703" s="47"/>
      <c r="FGB1703" s="47"/>
      <c r="FGC1703" s="47"/>
      <c r="FGD1703" s="47"/>
      <c r="FGE1703" s="47"/>
      <c r="FGF1703" s="47"/>
      <c r="FGG1703" s="47"/>
      <c r="FGH1703" s="47"/>
      <c r="FGI1703" s="47"/>
      <c r="FGJ1703" s="47"/>
      <c r="FGK1703" s="47"/>
      <c r="FGL1703" s="47"/>
      <c r="FGM1703" s="47"/>
      <c r="FGN1703" s="47"/>
      <c r="FGO1703" s="47"/>
      <c r="FGP1703" s="47"/>
      <c r="FGQ1703" s="47"/>
      <c r="FGR1703" s="47"/>
      <c r="FGS1703" s="47"/>
      <c r="FGT1703" s="47"/>
      <c r="FGU1703" s="47"/>
      <c r="FGV1703" s="47"/>
      <c r="FGW1703" s="47"/>
      <c r="FGX1703" s="47"/>
      <c r="FGY1703" s="47"/>
      <c r="FGZ1703" s="47"/>
      <c r="FHA1703" s="47"/>
      <c r="FHB1703" s="47"/>
      <c r="FHC1703" s="47"/>
      <c r="FHD1703" s="47"/>
      <c r="FHE1703" s="47"/>
      <c r="FHF1703" s="47"/>
      <c r="FHG1703" s="47"/>
      <c r="FHH1703" s="47"/>
      <c r="FHI1703" s="47"/>
      <c r="FHJ1703" s="47"/>
      <c r="FHK1703" s="47"/>
      <c r="FHL1703" s="47"/>
      <c r="FHM1703" s="47"/>
      <c r="FHN1703" s="47"/>
      <c r="FHO1703" s="47"/>
      <c r="FHP1703" s="47"/>
      <c r="FHQ1703" s="47"/>
      <c r="FHR1703" s="47"/>
      <c r="FHS1703" s="47"/>
      <c r="FHT1703" s="47"/>
      <c r="FHU1703" s="47"/>
      <c r="FHV1703" s="47"/>
      <c r="FHW1703" s="47"/>
      <c r="FHX1703" s="47"/>
      <c r="FHY1703" s="47"/>
      <c r="FHZ1703" s="47"/>
      <c r="FIA1703" s="47"/>
      <c r="FIB1703" s="47"/>
      <c r="FIC1703" s="47"/>
      <c r="FID1703" s="47"/>
      <c r="FIE1703" s="47"/>
      <c r="FIF1703" s="47"/>
      <c r="FIG1703" s="47"/>
      <c r="FIH1703" s="47"/>
      <c r="FII1703" s="47"/>
      <c r="FIJ1703" s="47"/>
      <c r="FIK1703" s="47"/>
      <c r="FIL1703" s="47"/>
      <c r="FIM1703" s="47"/>
      <c r="FIN1703" s="47"/>
      <c r="FIO1703" s="47"/>
      <c r="FIP1703" s="47"/>
      <c r="FIQ1703" s="47"/>
      <c r="FIR1703" s="47"/>
      <c r="FIS1703" s="47"/>
      <c r="FIT1703" s="47"/>
      <c r="FIU1703" s="47"/>
      <c r="FIV1703" s="47"/>
      <c r="FIW1703" s="47"/>
      <c r="FIX1703" s="47"/>
      <c r="FIY1703" s="47"/>
      <c r="FIZ1703" s="47"/>
      <c r="FJA1703" s="47"/>
      <c r="FJB1703" s="47"/>
      <c r="FJC1703" s="47"/>
      <c r="FJD1703" s="47"/>
      <c r="FJE1703" s="47"/>
      <c r="FJF1703" s="47"/>
      <c r="FJG1703" s="47"/>
      <c r="FJH1703" s="47"/>
      <c r="FJI1703" s="47"/>
      <c r="FJJ1703" s="47"/>
      <c r="FJK1703" s="47"/>
      <c r="FJL1703" s="47"/>
      <c r="FJM1703" s="47"/>
      <c r="FJN1703" s="47"/>
      <c r="FJO1703" s="47"/>
      <c r="FJP1703" s="47"/>
      <c r="FJQ1703" s="47"/>
      <c r="FJR1703" s="47"/>
      <c r="FJS1703" s="47"/>
      <c r="FJT1703" s="47"/>
      <c r="FJU1703" s="47"/>
      <c r="FJV1703" s="47"/>
      <c r="FJW1703" s="47"/>
      <c r="FJX1703" s="47"/>
      <c r="FJY1703" s="47"/>
      <c r="FJZ1703" s="47"/>
      <c r="FKA1703" s="47"/>
      <c r="FKB1703" s="47"/>
      <c r="FKC1703" s="47"/>
      <c r="FKD1703" s="47"/>
      <c r="FKE1703" s="47"/>
      <c r="FKF1703" s="47"/>
      <c r="FKG1703" s="47"/>
      <c r="FKH1703" s="47"/>
      <c r="FKI1703" s="47"/>
      <c r="FKJ1703" s="47"/>
      <c r="FKK1703" s="47"/>
      <c r="FKL1703" s="47"/>
      <c r="FKM1703" s="47"/>
      <c r="FKN1703" s="47"/>
      <c r="FKO1703" s="47"/>
      <c r="FKP1703" s="47"/>
      <c r="FKQ1703" s="47"/>
      <c r="FKR1703" s="47"/>
      <c r="FKS1703" s="47"/>
      <c r="FKT1703" s="47"/>
      <c r="FKU1703" s="47"/>
      <c r="FKV1703" s="47"/>
      <c r="FKW1703" s="47"/>
      <c r="FKX1703" s="47"/>
      <c r="FKY1703" s="47"/>
      <c r="FKZ1703" s="47"/>
      <c r="FLA1703" s="47"/>
      <c r="FLB1703" s="47"/>
      <c r="FLC1703" s="47"/>
      <c r="FLD1703" s="47"/>
      <c r="FLE1703" s="47"/>
      <c r="FLF1703" s="47"/>
      <c r="FLG1703" s="47"/>
      <c r="FLH1703" s="47"/>
      <c r="FLI1703" s="47"/>
      <c r="FLJ1703" s="47"/>
      <c r="FLK1703" s="47"/>
      <c r="FLL1703" s="47"/>
      <c r="FLM1703" s="47"/>
      <c r="FLN1703" s="47"/>
      <c r="FLO1703" s="47"/>
      <c r="FLP1703" s="47"/>
      <c r="FLQ1703" s="47"/>
      <c r="FLR1703" s="47"/>
      <c r="FLS1703" s="47"/>
      <c r="FLT1703" s="47"/>
      <c r="FLU1703" s="47"/>
      <c r="FLV1703" s="47"/>
      <c r="FLW1703" s="47"/>
      <c r="FLX1703" s="47"/>
      <c r="FLY1703" s="47"/>
      <c r="FLZ1703" s="47"/>
      <c r="FMA1703" s="47"/>
      <c r="FMB1703" s="47"/>
      <c r="FMC1703" s="47"/>
      <c r="FMD1703" s="47"/>
      <c r="FME1703" s="47"/>
      <c r="FMF1703" s="47"/>
      <c r="FMG1703" s="47"/>
      <c r="FMH1703" s="47"/>
      <c r="FMI1703" s="47"/>
      <c r="FMJ1703" s="47"/>
      <c r="FMK1703" s="47"/>
      <c r="FML1703" s="47"/>
      <c r="FMM1703" s="47"/>
      <c r="FMN1703" s="47"/>
      <c r="FMO1703" s="47"/>
      <c r="FMP1703" s="47"/>
      <c r="FMQ1703" s="47"/>
      <c r="FMR1703" s="47"/>
      <c r="FMS1703" s="47"/>
      <c r="FMT1703" s="47"/>
      <c r="FMU1703" s="47"/>
      <c r="FMV1703" s="47"/>
      <c r="FMW1703" s="47"/>
      <c r="FMX1703" s="47"/>
      <c r="FMY1703" s="47"/>
      <c r="FMZ1703" s="47"/>
      <c r="FNA1703" s="47"/>
      <c r="FNB1703" s="47"/>
      <c r="FNC1703" s="47"/>
      <c r="FND1703" s="47"/>
      <c r="FNE1703" s="47"/>
      <c r="FNF1703" s="47"/>
      <c r="FNG1703" s="47"/>
      <c r="FNH1703" s="47"/>
      <c r="FNI1703" s="47"/>
      <c r="FNJ1703" s="47"/>
      <c r="FNK1703" s="47"/>
      <c r="FNL1703" s="47"/>
      <c r="FNM1703" s="47"/>
      <c r="FNN1703" s="47"/>
      <c r="FNO1703" s="47"/>
      <c r="FNP1703" s="47"/>
      <c r="FNQ1703" s="47"/>
      <c r="FNR1703" s="47"/>
      <c r="FNS1703" s="47"/>
      <c r="FNT1703" s="47"/>
      <c r="FNU1703" s="47"/>
      <c r="FNV1703" s="47"/>
      <c r="FNW1703" s="47"/>
      <c r="FNX1703" s="47"/>
      <c r="FNY1703" s="47"/>
      <c r="FNZ1703" s="47"/>
      <c r="FOA1703" s="47"/>
      <c r="FOB1703" s="47"/>
      <c r="FOC1703" s="47"/>
      <c r="FOD1703" s="47"/>
      <c r="FOE1703" s="47"/>
      <c r="FOF1703" s="47"/>
      <c r="FOG1703" s="47"/>
      <c r="FOH1703" s="47"/>
      <c r="FOI1703" s="47"/>
      <c r="FOJ1703" s="47"/>
      <c r="FOK1703" s="47"/>
      <c r="FOL1703" s="47"/>
      <c r="FOM1703" s="47"/>
      <c r="FON1703" s="47"/>
      <c r="FOO1703" s="47"/>
      <c r="FOP1703" s="47"/>
      <c r="FOQ1703" s="47"/>
      <c r="FOR1703" s="47"/>
      <c r="FOS1703" s="47"/>
      <c r="FOT1703" s="47"/>
      <c r="FOU1703" s="47"/>
      <c r="FOV1703" s="47"/>
      <c r="FOW1703" s="47"/>
      <c r="FOX1703" s="47"/>
      <c r="FOY1703" s="47"/>
      <c r="FOZ1703" s="47"/>
      <c r="FPA1703" s="47"/>
      <c r="FPB1703" s="47"/>
      <c r="FPC1703" s="47"/>
      <c r="FPD1703" s="47"/>
      <c r="FPE1703" s="47"/>
      <c r="FPF1703" s="47"/>
      <c r="FPG1703" s="47"/>
      <c r="FPH1703" s="47"/>
      <c r="FPI1703" s="47"/>
      <c r="FPJ1703" s="47"/>
      <c r="FPK1703" s="47"/>
      <c r="FPL1703" s="47"/>
      <c r="FPM1703" s="47"/>
      <c r="FPN1703" s="47"/>
      <c r="FPO1703" s="47"/>
      <c r="FPP1703" s="47"/>
      <c r="FPQ1703" s="47"/>
      <c r="FPR1703" s="47"/>
      <c r="FPS1703" s="47"/>
      <c r="FPT1703" s="47"/>
      <c r="FPU1703" s="47"/>
      <c r="FPV1703" s="47"/>
      <c r="FPW1703" s="47"/>
      <c r="FPX1703" s="47"/>
      <c r="FPY1703" s="47"/>
      <c r="FPZ1703" s="47"/>
      <c r="FQA1703" s="47"/>
      <c r="FQB1703" s="47"/>
      <c r="FQC1703" s="47"/>
      <c r="FQD1703" s="47"/>
      <c r="FQE1703" s="47"/>
      <c r="FQF1703" s="47"/>
      <c r="FQG1703" s="47"/>
      <c r="FQH1703" s="47"/>
      <c r="FQI1703" s="47"/>
      <c r="FQJ1703" s="47"/>
      <c r="FQK1703" s="47"/>
      <c r="FQL1703" s="47"/>
      <c r="FQM1703" s="47"/>
      <c r="FQN1703" s="47"/>
      <c r="FQO1703" s="47"/>
      <c r="FQP1703" s="47"/>
      <c r="FQQ1703" s="47"/>
      <c r="FQR1703" s="47"/>
      <c r="FQS1703" s="47"/>
      <c r="FQT1703" s="47"/>
      <c r="FQU1703" s="47"/>
      <c r="FQV1703" s="47"/>
      <c r="FQW1703" s="47"/>
      <c r="FQX1703" s="47"/>
      <c r="FQY1703" s="47"/>
      <c r="FQZ1703" s="47"/>
      <c r="FRA1703" s="47"/>
      <c r="FRB1703" s="47"/>
      <c r="FRC1703" s="47"/>
      <c r="FRD1703" s="47"/>
      <c r="FRE1703" s="47"/>
      <c r="FRF1703" s="47"/>
      <c r="FRG1703" s="47"/>
      <c r="FRH1703" s="47"/>
      <c r="FRI1703" s="47"/>
      <c r="FRJ1703" s="47"/>
      <c r="FRK1703" s="47"/>
      <c r="FRL1703" s="47"/>
      <c r="FRM1703" s="47"/>
      <c r="FRN1703" s="47"/>
      <c r="FRO1703" s="47"/>
      <c r="FRP1703" s="47"/>
      <c r="FRQ1703" s="47"/>
      <c r="FRR1703" s="47"/>
      <c r="FRS1703" s="47"/>
      <c r="FRT1703" s="47"/>
      <c r="FRU1703" s="47"/>
      <c r="FRV1703" s="47"/>
      <c r="FRW1703" s="47"/>
      <c r="FRX1703" s="47"/>
      <c r="FRY1703" s="47"/>
      <c r="FRZ1703" s="47"/>
      <c r="FSA1703" s="47"/>
      <c r="FSB1703" s="47"/>
      <c r="FSC1703" s="47"/>
      <c r="FSD1703" s="47"/>
      <c r="FSE1703" s="47"/>
      <c r="FSF1703" s="47"/>
      <c r="FSG1703" s="47"/>
      <c r="FSH1703" s="47"/>
      <c r="FSI1703" s="47"/>
      <c r="FSJ1703" s="47"/>
      <c r="FSK1703" s="47"/>
      <c r="FSL1703" s="47"/>
      <c r="FSM1703" s="47"/>
      <c r="FSN1703" s="47"/>
      <c r="FSO1703" s="47"/>
      <c r="FSP1703" s="47"/>
      <c r="FSQ1703" s="47"/>
      <c r="FSR1703" s="47"/>
      <c r="FSS1703" s="47"/>
      <c r="FST1703" s="47"/>
      <c r="FSU1703" s="47"/>
      <c r="FSV1703" s="47"/>
      <c r="FSW1703" s="47"/>
      <c r="FSX1703" s="47"/>
      <c r="FSY1703" s="47"/>
      <c r="FSZ1703" s="47"/>
      <c r="FTA1703" s="47"/>
      <c r="FTB1703" s="47"/>
      <c r="FTC1703" s="47"/>
      <c r="FTD1703" s="47"/>
      <c r="FTE1703" s="47"/>
      <c r="FTF1703" s="47"/>
      <c r="FTG1703" s="47"/>
      <c r="FTH1703" s="47"/>
      <c r="FTI1703" s="47"/>
      <c r="FTJ1703" s="47"/>
      <c r="FTK1703" s="47"/>
      <c r="FTL1703" s="47"/>
      <c r="FTM1703" s="47"/>
      <c r="FTN1703" s="47"/>
      <c r="FTO1703" s="47"/>
      <c r="FTP1703" s="47"/>
      <c r="FTQ1703" s="47"/>
      <c r="FTR1703" s="47"/>
      <c r="FTS1703" s="47"/>
      <c r="FTT1703" s="47"/>
      <c r="FTU1703" s="47"/>
      <c r="FTV1703" s="47"/>
      <c r="FTW1703" s="47"/>
      <c r="FTX1703" s="47"/>
      <c r="FTY1703" s="47"/>
      <c r="FTZ1703" s="47"/>
      <c r="FUA1703" s="47"/>
      <c r="FUB1703" s="47"/>
      <c r="FUC1703" s="47"/>
      <c r="FUD1703" s="47"/>
      <c r="FUE1703" s="47"/>
      <c r="FUF1703" s="47"/>
      <c r="FUG1703" s="47"/>
      <c r="FUH1703" s="47"/>
      <c r="FUI1703" s="47"/>
      <c r="FUJ1703" s="47"/>
      <c r="FUK1703" s="47"/>
      <c r="FUL1703" s="47"/>
      <c r="FUM1703" s="47"/>
      <c r="FUN1703" s="47"/>
      <c r="FUO1703" s="47"/>
      <c r="FUP1703" s="47"/>
      <c r="FUQ1703" s="47"/>
      <c r="FUR1703" s="47"/>
      <c r="FUS1703" s="47"/>
      <c r="FUT1703" s="47"/>
      <c r="FUU1703" s="47"/>
      <c r="FUV1703" s="47"/>
      <c r="FUW1703" s="47"/>
      <c r="FUX1703" s="47"/>
      <c r="FUY1703" s="47"/>
      <c r="FUZ1703" s="47"/>
      <c r="FVA1703" s="47"/>
      <c r="FVB1703" s="47"/>
      <c r="FVC1703" s="47"/>
      <c r="FVD1703" s="47"/>
      <c r="FVE1703" s="47"/>
      <c r="FVF1703" s="47"/>
      <c r="FVG1703" s="47"/>
      <c r="FVH1703" s="47"/>
      <c r="FVI1703" s="47"/>
      <c r="FVJ1703" s="47"/>
      <c r="FVK1703" s="47"/>
      <c r="FVL1703" s="47"/>
      <c r="FVM1703" s="47"/>
      <c r="FVN1703" s="47"/>
      <c r="FVO1703" s="47"/>
      <c r="FVP1703" s="47"/>
      <c r="FVQ1703" s="47"/>
      <c r="FVR1703" s="47"/>
      <c r="FVS1703" s="47"/>
      <c r="FVT1703" s="47"/>
      <c r="FVU1703" s="47"/>
      <c r="FVV1703" s="47"/>
      <c r="FVW1703" s="47"/>
      <c r="FVX1703" s="47"/>
      <c r="FVY1703" s="47"/>
      <c r="FVZ1703" s="47"/>
      <c r="FWA1703" s="47"/>
      <c r="FWB1703" s="47"/>
      <c r="FWC1703" s="47"/>
      <c r="FWD1703" s="47"/>
      <c r="FWE1703" s="47"/>
      <c r="FWF1703" s="47"/>
      <c r="FWG1703" s="47"/>
      <c r="FWH1703" s="47"/>
      <c r="FWI1703" s="47"/>
      <c r="FWJ1703" s="47"/>
      <c r="FWK1703" s="47"/>
      <c r="FWL1703" s="47"/>
      <c r="FWM1703" s="47"/>
      <c r="FWN1703" s="47"/>
      <c r="FWO1703" s="47"/>
      <c r="FWP1703" s="47"/>
      <c r="FWQ1703" s="47"/>
      <c r="FWR1703" s="47"/>
      <c r="FWS1703" s="47"/>
      <c r="FWT1703" s="47"/>
      <c r="FWU1703" s="47"/>
      <c r="FWV1703" s="47"/>
      <c r="FWW1703" s="47"/>
      <c r="FWX1703" s="47"/>
      <c r="FWY1703" s="47"/>
      <c r="FWZ1703" s="47"/>
      <c r="FXA1703" s="47"/>
      <c r="FXB1703" s="47"/>
      <c r="FXC1703" s="47"/>
      <c r="FXD1703" s="47"/>
      <c r="FXE1703" s="47"/>
      <c r="FXF1703" s="47"/>
      <c r="FXG1703" s="47"/>
      <c r="FXH1703" s="47"/>
      <c r="FXI1703" s="47"/>
      <c r="FXJ1703" s="47"/>
      <c r="FXK1703" s="47"/>
      <c r="FXL1703" s="47"/>
      <c r="FXM1703" s="47"/>
      <c r="FXN1703" s="47"/>
      <c r="FXO1703" s="47"/>
      <c r="FXP1703" s="47"/>
      <c r="FXQ1703" s="47"/>
      <c r="FXR1703" s="47"/>
      <c r="FXS1703" s="47"/>
      <c r="FXT1703" s="47"/>
      <c r="FXU1703" s="47"/>
      <c r="FXV1703" s="47"/>
      <c r="FXW1703" s="47"/>
      <c r="FXX1703" s="47"/>
      <c r="FXY1703" s="47"/>
      <c r="FXZ1703" s="47"/>
      <c r="FYA1703" s="47"/>
      <c r="FYB1703" s="47"/>
      <c r="FYC1703" s="47"/>
      <c r="FYD1703" s="47"/>
      <c r="FYE1703" s="47"/>
      <c r="FYF1703" s="47"/>
      <c r="FYG1703" s="47"/>
      <c r="FYH1703" s="47"/>
      <c r="FYI1703" s="47"/>
      <c r="FYJ1703" s="47"/>
      <c r="FYK1703" s="47"/>
      <c r="FYL1703" s="47"/>
      <c r="FYM1703" s="47"/>
      <c r="FYN1703" s="47"/>
      <c r="FYO1703" s="47"/>
      <c r="FYP1703" s="47"/>
      <c r="FYQ1703" s="47"/>
      <c r="FYR1703" s="47"/>
      <c r="FYS1703" s="47"/>
      <c r="FYT1703" s="47"/>
      <c r="FYU1703" s="47"/>
      <c r="FYV1703" s="47"/>
      <c r="FYW1703" s="47"/>
      <c r="FYX1703" s="47"/>
      <c r="FYY1703" s="47"/>
      <c r="FYZ1703" s="47"/>
      <c r="FZA1703" s="47"/>
      <c r="FZB1703" s="47"/>
      <c r="FZC1703" s="47"/>
      <c r="FZD1703" s="47"/>
      <c r="FZE1703" s="47"/>
      <c r="FZF1703" s="47"/>
      <c r="FZG1703" s="47"/>
      <c r="FZH1703" s="47"/>
      <c r="FZI1703" s="47"/>
      <c r="FZJ1703" s="47"/>
      <c r="FZK1703" s="47"/>
      <c r="FZL1703" s="47"/>
      <c r="FZM1703" s="47"/>
      <c r="FZN1703" s="47"/>
      <c r="FZO1703" s="47"/>
      <c r="FZP1703" s="47"/>
      <c r="FZQ1703" s="47"/>
      <c r="FZR1703" s="47"/>
      <c r="FZS1703" s="47"/>
      <c r="FZT1703" s="47"/>
      <c r="FZU1703" s="47"/>
      <c r="FZV1703" s="47"/>
      <c r="FZW1703" s="47"/>
      <c r="FZX1703" s="47"/>
      <c r="FZY1703" s="47"/>
      <c r="FZZ1703" s="47"/>
      <c r="GAA1703" s="47"/>
      <c r="GAB1703" s="47"/>
      <c r="GAC1703" s="47"/>
      <c r="GAD1703" s="47"/>
      <c r="GAE1703" s="47"/>
      <c r="GAF1703" s="47"/>
      <c r="GAG1703" s="47"/>
      <c r="GAH1703" s="47"/>
      <c r="GAI1703" s="47"/>
      <c r="GAJ1703" s="47"/>
      <c r="GAK1703" s="47"/>
      <c r="GAL1703" s="47"/>
      <c r="GAM1703" s="47"/>
      <c r="GAN1703" s="47"/>
      <c r="GAO1703" s="47"/>
      <c r="GAP1703" s="47"/>
      <c r="GAQ1703" s="47"/>
      <c r="GAR1703" s="47"/>
      <c r="GAS1703" s="47"/>
      <c r="GAT1703" s="47"/>
      <c r="GAU1703" s="47"/>
      <c r="GAV1703" s="47"/>
      <c r="GAW1703" s="47"/>
      <c r="GAX1703" s="47"/>
      <c r="GAY1703" s="47"/>
      <c r="GAZ1703" s="47"/>
      <c r="GBA1703" s="47"/>
      <c r="GBB1703" s="47"/>
      <c r="GBC1703" s="47"/>
      <c r="GBD1703" s="47"/>
      <c r="GBE1703" s="47"/>
      <c r="GBF1703" s="47"/>
      <c r="GBG1703" s="47"/>
      <c r="GBH1703" s="47"/>
      <c r="GBI1703" s="47"/>
      <c r="GBJ1703" s="47"/>
      <c r="GBK1703" s="47"/>
      <c r="GBL1703" s="47"/>
      <c r="GBM1703" s="47"/>
      <c r="GBN1703" s="47"/>
      <c r="GBO1703" s="47"/>
      <c r="GBP1703" s="47"/>
      <c r="GBQ1703" s="47"/>
      <c r="GBR1703" s="47"/>
      <c r="GBS1703" s="47"/>
      <c r="GBT1703" s="47"/>
      <c r="GBU1703" s="47"/>
      <c r="GBV1703" s="47"/>
      <c r="GBW1703" s="47"/>
      <c r="GBX1703" s="47"/>
      <c r="GBY1703" s="47"/>
      <c r="GBZ1703" s="47"/>
      <c r="GCA1703" s="47"/>
      <c r="GCB1703" s="47"/>
      <c r="GCC1703" s="47"/>
      <c r="GCD1703" s="47"/>
      <c r="GCE1703" s="47"/>
      <c r="GCF1703" s="47"/>
      <c r="GCG1703" s="47"/>
      <c r="GCH1703" s="47"/>
      <c r="GCI1703" s="47"/>
      <c r="GCJ1703" s="47"/>
      <c r="GCK1703" s="47"/>
      <c r="GCL1703" s="47"/>
      <c r="GCM1703" s="47"/>
      <c r="GCN1703" s="47"/>
      <c r="GCO1703" s="47"/>
      <c r="GCP1703" s="47"/>
      <c r="GCQ1703" s="47"/>
      <c r="GCR1703" s="47"/>
      <c r="GCS1703" s="47"/>
      <c r="GCT1703" s="47"/>
      <c r="GCU1703" s="47"/>
      <c r="GCV1703" s="47"/>
      <c r="GCW1703" s="47"/>
      <c r="GCX1703" s="47"/>
      <c r="GCY1703" s="47"/>
      <c r="GCZ1703" s="47"/>
      <c r="GDA1703" s="47"/>
      <c r="GDB1703" s="47"/>
      <c r="GDC1703" s="47"/>
      <c r="GDD1703" s="47"/>
      <c r="GDE1703" s="47"/>
      <c r="GDF1703" s="47"/>
      <c r="GDG1703" s="47"/>
      <c r="GDH1703" s="47"/>
      <c r="GDI1703" s="47"/>
      <c r="GDJ1703" s="47"/>
      <c r="GDK1703" s="47"/>
      <c r="GDL1703" s="47"/>
      <c r="GDM1703" s="47"/>
      <c r="GDN1703" s="47"/>
      <c r="GDO1703" s="47"/>
      <c r="GDP1703" s="47"/>
      <c r="GDQ1703" s="47"/>
      <c r="GDR1703" s="47"/>
      <c r="GDS1703" s="47"/>
      <c r="GDT1703" s="47"/>
      <c r="GDU1703" s="47"/>
      <c r="GDV1703" s="47"/>
      <c r="GDW1703" s="47"/>
      <c r="GDX1703" s="47"/>
      <c r="GDY1703" s="47"/>
      <c r="GDZ1703" s="47"/>
      <c r="GEA1703" s="47"/>
      <c r="GEB1703" s="47"/>
      <c r="GEC1703" s="47"/>
      <c r="GED1703" s="47"/>
      <c r="GEE1703" s="47"/>
      <c r="GEF1703" s="47"/>
      <c r="GEG1703" s="47"/>
      <c r="GEH1703" s="47"/>
      <c r="GEI1703" s="47"/>
      <c r="GEJ1703" s="47"/>
      <c r="GEK1703" s="47"/>
      <c r="GEL1703" s="47"/>
      <c r="GEM1703" s="47"/>
      <c r="GEN1703" s="47"/>
      <c r="GEO1703" s="47"/>
      <c r="GEP1703" s="47"/>
      <c r="GEQ1703" s="47"/>
      <c r="GER1703" s="47"/>
      <c r="GES1703" s="47"/>
      <c r="GET1703" s="47"/>
      <c r="GEU1703" s="47"/>
      <c r="GEV1703" s="47"/>
      <c r="GEW1703" s="47"/>
      <c r="GEX1703" s="47"/>
      <c r="GEY1703" s="47"/>
      <c r="GEZ1703" s="47"/>
      <c r="GFA1703" s="47"/>
      <c r="GFB1703" s="47"/>
      <c r="GFC1703" s="47"/>
      <c r="GFD1703" s="47"/>
      <c r="GFE1703" s="47"/>
      <c r="GFF1703" s="47"/>
      <c r="GFG1703" s="47"/>
      <c r="GFH1703" s="47"/>
      <c r="GFI1703" s="47"/>
      <c r="GFJ1703" s="47"/>
      <c r="GFK1703" s="47"/>
      <c r="GFL1703" s="47"/>
      <c r="GFM1703" s="47"/>
      <c r="GFN1703" s="47"/>
      <c r="GFO1703" s="47"/>
      <c r="GFP1703" s="47"/>
      <c r="GFQ1703" s="47"/>
      <c r="GFR1703" s="47"/>
      <c r="GFS1703" s="47"/>
      <c r="GFT1703" s="47"/>
      <c r="GFU1703" s="47"/>
      <c r="GFV1703" s="47"/>
      <c r="GFW1703" s="47"/>
      <c r="GFX1703" s="47"/>
      <c r="GFY1703" s="47"/>
      <c r="GFZ1703" s="47"/>
      <c r="GGA1703" s="47"/>
      <c r="GGB1703" s="47"/>
      <c r="GGC1703" s="47"/>
      <c r="GGD1703" s="47"/>
      <c r="GGE1703" s="47"/>
      <c r="GGF1703" s="47"/>
      <c r="GGG1703" s="47"/>
      <c r="GGH1703" s="47"/>
      <c r="GGI1703" s="47"/>
      <c r="GGJ1703" s="47"/>
      <c r="GGK1703" s="47"/>
      <c r="GGL1703" s="47"/>
      <c r="GGM1703" s="47"/>
      <c r="GGN1703" s="47"/>
      <c r="GGO1703" s="47"/>
      <c r="GGP1703" s="47"/>
      <c r="GGQ1703" s="47"/>
      <c r="GGR1703" s="47"/>
      <c r="GGS1703" s="47"/>
      <c r="GGT1703" s="47"/>
      <c r="GGU1703" s="47"/>
      <c r="GGV1703" s="47"/>
      <c r="GGW1703" s="47"/>
      <c r="GGX1703" s="47"/>
      <c r="GGY1703" s="47"/>
      <c r="GGZ1703" s="47"/>
      <c r="GHA1703" s="47"/>
      <c r="GHB1703" s="47"/>
      <c r="GHC1703" s="47"/>
      <c r="GHD1703" s="47"/>
      <c r="GHE1703" s="47"/>
      <c r="GHF1703" s="47"/>
      <c r="GHG1703" s="47"/>
      <c r="GHH1703" s="47"/>
      <c r="GHI1703" s="47"/>
      <c r="GHJ1703" s="47"/>
      <c r="GHK1703" s="47"/>
      <c r="GHL1703" s="47"/>
      <c r="GHM1703" s="47"/>
      <c r="GHN1703" s="47"/>
      <c r="GHO1703" s="47"/>
      <c r="GHP1703" s="47"/>
      <c r="GHQ1703" s="47"/>
      <c r="GHR1703" s="47"/>
      <c r="GHS1703" s="47"/>
      <c r="GHT1703" s="47"/>
      <c r="GHU1703" s="47"/>
      <c r="GHV1703" s="47"/>
      <c r="GHW1703" s="47"/>
      <c r="GHX1703" s="47"/>
      <c r="GHY1703" s="47"/>
      <c r="GHZ1703" s="47"/>
      <c r="GIA1703" s="47"/>
      <c r="GIB1703" s="47"/>
      <c r="GIC1703" s="47"/>
      <c r="GID1703" s="47"/>
      <c r="GIE1703" s="47"/>
      <c r="GIF1703" s="47"/>
      <c r="GIG1703" s="47"/>
      <c r="GIH1703" s="47"/>
      <c r="GII1703" s="47"/>
      <c r="GIJ1703" s="47"/>
      <c r="GIK1703" s="47"/>
      <c r="GIL1703" s="47"/>
      <c r="GIM1703" s="47"/>
      <c r="GIN1703" s="47"/>
      <c r="GIO1703" s="47"/>
      <c r="GIP1703" s="47"/>
      <c r="GIQ1703" s="47"/>
      <c r="GIR1703" s="47"/>
      <c r="GIS1703" s="47"/>
      <c r="GIT1703" s="47"/>
      <c r="GIU1703" s="47"/>
      <c r="GIV1703" s="47"/>
      <c r="GIW1703" s="47"/>
      <c r="GIX1703" s="47"/>
      <c r="GIY1703" s="47"/>
      <c r="GIZ1703" s="47"/>
      <c r="GJA1703" s="47"/>
      <c r="GJB1703" s="47"/>
      <c r="GJC1703" s="47"/>
      <c r="GJD1703" s="47"/>
      <c r="GJE1703" s="47"/>
      <c r="GJF1703" s="47"/>
      <c r="GJG1703" s="47"/>
      <c r="GJH1703" s="47"/>
      <c r="GJI1703" s="47"/>
      <c r="GJJ1703" s="47"/>
      <c r="GJK1703" s="47"/>
      <c r="GJL1703" s="47"/>
      <c r="GJM1703" s="47"/>
      <c r="GJN1703" s="47"/>
      <c r="GJO1703" s="47"/>
      <c r="GJP1703" s="47"/>
      <c r="GJQ1703" s="47"/>
      <c r="GJR1703" s="47"/>
      <c r="GJS1703" s="47"/>
      <c r="GJT1703" s="47"/>
      <c r="GJU1703" s="47"/>
      <c r="GJV1703" s="47"/>
      <c r="GJW1703" s="47"/>
      <c r="GJX1703" s="47"/>
      <c r="GJY1703" s="47"/>
      <c r="GJZ1703" s="47"/>
      <c r="GKA1703" s="47"/>
      <c r="GKB1703" s="47"/>
      <c r="GKC1703" s="47"/>
      <c r="GKD1703" s="47"/>
      <c r="GKE1703" s="47"/>
      <c r="GKF1703" s="47"/>
      <c r="GKG1703" s="47"/>
      <c r="GKH1703" s="47"/>
      <c r="GKI1703" s="47"/>
      <c r="GKJ1703" s="47"/>
      <c r="GKK1703" s="47"/>
      <c r="GKL1703" s="47"/>
      <c r="GKM1703" s="47"/>
      <c r="GKN1703" s="47"/>
      <c r="GKO1703" s="47"/>
      <c r="GKP1703" s="47"/>
      <c r="GKQ1703" s="47"/>
      <c r="GKR1703" s="47"/>
      <c r="GKS1703" s="47"/>
      <c r="GKT1703" s="47"/>
      <c r="GKU1703" s="47"/>
      <c r="GKV1703" s="47"/>
      <c r="GKW1703" s="47"/>
      <c r="GKX1703" s="47"/>
      <c r="GKY1703" s="47"/>
      <c r="GKZ1703" s="47"/>
      <c r="GLA1703" s="47"/>
      <c r="GLB1703" s="47"/>
      <c r="GLC1703" s="47"/>
      <c r="GLD1703" s="47"/>
      <c r="GLE1703" s="47"/>
      <c r="GLF1703" s="47"/>
      <c r="GLG1703" s="47"/>
      <c r="GLH1703" s="47"/>
      <c r="GLI1703" s="47"/>
      <c r="GLJ1703" s="47"/>
      <c r="GLK1703" s="47"/>
      <c r="GLL1703" s="47"/>
      <c r="GLM1703" s="47"/>
      <c r="GLN1703" s="47"/>
      <c r="GLO1703" s="47"/>
      <c r="GLP1703" s="47"/>
      <c r="GLQ1703" s="47"/>
      <c r="GLR1703" s="47"/>
      <c r="GLS1703" s="47"/>
      <c r="GLT1703" s="47"/>
      <c r="GLU1703" s="47"/>
      <c r="GLV1703" s="47"/>
      <c r="GLW1703" s="47"/>
      <c r="GLX1703" s="47"/>
      <c r="GLY1703" s="47"/>
      <c r="GLZ1703" s="47"/>
      <c r="GMA1703" s="47"/>
      <c r="GMB1703" s="47"/>
      <c r="GMC1703" s="47"/>
      <c r="GMD1703" s="47"/>
      <c r="GME1703" s="47"/>
      <c r="GMF1703" s="47"/>
      <c r="GMG1703" s="47"/>
      <c r="GMH1703" s="47"/>
      <c r="GMI1703" s="47"/>
      <c r="GMJ1703" s="47"/>
      <c r="GMK1703" s="47"/>
      <c r="GML1703" s="47"/>
      <c r="GMM1703" s="47"/>
      <c r="GMN1703" s="47"/>
      <c r="GMO1703" s="47"/>
      <c r="GMP1703" s="47"/>
      <c r="GMQ1703" s="47"/>
      <c r="GMR1703" s="47"/>
      <c r="GMS1703" s="47"/>
      <c r="GMT1703" s="47"/>
      <c r="GMU1703" s="47"/>
      <c r="GMV1703" s="47"/>
      <c r="GMW1703" s="47"/>
      <c r="GMX1703" s="47"/>
      <c r="GMY1703" s="47"/>
      <c r="GMZ1703" s="47"/>
      <c r="GNA1703" s="47"/>
      <c r="GNB1703" s="47"/>
      <c r="GNC1703" s="47"/>
      <c r="GND1703" s="47"/>
      <c r="GNE1703" s="47"/>
      <c r="GNF1703" s="47"/>
      <c r="GNG1703" s="47"/>
      <c r="GNH1703" s="47"/>
      <c r="GNI1703" s="47"/>
      <c r="GNJ1703" s="47"/>
      <c r="GNK1703" s="47"/>
      <c r="GNL1703" s="47"/>
      <c r="GNM1703" s="47"/>
      <c r="GNN1703" s="47"/>
      <c r="GNO1703" s="47"/>
      <c r="GNP1703" s="47"/>
      <c r="GNQ1703" s="47"/>
      <c r="GNR1703" s="47"/>
      <c r="GNS1703" s="47"/>
      <c r="GNT1703" s="47"/>
      <c r="GNU1703" s="47"/>
      <c r="GNV1703" s="47"/>
      <c r="GNW1703" s="47"/>
      <c r="GNX1703" s="47"/>
      <c r="GNY1703" s="47"/>
      <c r="GNZ1703" s="47"/>
      <c r="GOA1703" s="47"/>
      <c r="GOB1703" s="47"/>
      <c r="GOC1703" s="47"/>
      <c r="GOD1703" s="47"/>
      <c r="GOE1703" s="47"/>
      <c r="GOF1703" s="47"/>
      <c r="GOG1703" s="47"/>
      <c r="GOH1703" s="47"/>
      <c r="GOI1703" s="47"/>
      <c r="GOJ1703" s="47"/>
      <c r="GOK1703" s="47"/>
      <c r="GOL1703" s="47"/>
      <c r="GOM1703" s="47"/>
      <c r="GON1703" s="47"/>
      <c r="GOO1703" s="47"/>
      <c r="GOP1703" s="47"/>
      <c r="GOQ1703" s="47"/>
      <c r="GOR1703" s="47"/>
      <c r="GOS1703" s="47"/>
      <c r="GOT1703" s="47"/>
      <c r="GOU1703" s="47"/>
      <c r="GOV1703" s="47"/>
      <c r="GOW1703" s="47"/>
      <c r="GOX1703" s="47"/>
      <c r="GOY1703" s="47"/>
      <c r="GOZ1703" s="47"/>
      <c r="GPA1703" s="47"/>
      <c r="GPB1703" s="47"/>
      <c r="GPC1703" s="47"/>
      <c r="GPD1703" s="47"/>
      <c r="GPE1703" s="47"/>
      <c r="GPF1703" s="47"/>
      <c r="GPG1703" s="47"/>
      <c r="GPH1703" s="47"/>
      <c r="GPI1703" s="47"/>
      <c r="GPJ1703" s="47"/>
      <c r="GPK1703" s="47"/>
      <c r="GPL1703" s="47"/>
      <c r="GPM1703" s="47"/>
      <c r="GPN1703" s="47"/>
      <c r="GPO1703" s="47"/>
      <c r="GPP1703" s="47"/>
      <c r="GPQ1703" s="47"/>
      <c r="GPR1703" s="47"/>
      <c r="GPS1703" s="47"/>
      <c r="GPT1703" s="47"/>
      <c r="GPU1703" s="47"/>
      <c r="GPV1703" s="47"/>
      <c r="GPW1703" s="47"/>
      <c r="GPX1703" s="47"/>
      <c r="GPY1703" s="47"/>
      <c r="GPZ1703" s="47"/>
      <c r="GQA1703" s="47"/>
      <c r="GQB1703" s="47"/>
      <c r="GQC1703" s="47"/>
      <c r="GQD1703" s="47"/>
      <c r="GQE1703" s="47"/>
      <c r="GQF1703" s="47"/>
      <c r="GQG1703" s="47"/>
      <c r="GQH1703" s="47"/>
      <c r="GQI1703" s="47"/>
      <c r="GQJ1703" s="47"/>
      <c r="GQK1703" s="47"/>
      <c r="GQL1703" s="47"/>
      <c r="GQM1703" s="47"/>
      <c r="GQN1703" s="47"/>
      <c r="GQO1703" s="47"/>
      <c r="GQP1703" s="47"/>
      <c r="GQQ1703" s="47"/>
      <c r="GQR1703" s="47"/>
      <c r="GQS1703" s="47"/>
      <c r="GQT1703" s="47"/>
      <c r="GQU1703" s="47"/>
      <c r="GQV1703" s="47"/>
      <c r="GQW1703" s="47"/>
      <c r="GQX1703" s="47"/>
      <c r="GQY1703" s="47"/>
      <c r="GQZ1703" s="47"/>
      <c r="GRA1703" s="47"/>
      <c r="GRB1703" s="47"/>
      <c r="GRC1703" s="47"/>
      <c r="GRD1703" s="47"/>
      <c r="GRE1703" s="47"/>
      <c r="GRF1703" s="47"/>
      <c r="GRG1703" s="47"/>
      <c r="GRH1703" s="47"/>
      <c r="GRI1703" s="47"/>
      <c r="GRJ1703" s="47"/>
      <c r="GRK1703" s="47"/>
      <c r="GRL1703" s="47"/>
      <c r="GRM1703" s="47"/>
      <c r="GRN1703" s="47"/>
      <c r="GRO1703" s="47"/>
      <c r="GRP1703" s="47"/>
      <c r="GRQ1703" s="47"/>
      <c r="GRR1703" s="47"/>
      <c r="GRS1703" s="47"/>
      <c r="GRT1703" s="47"/>
      <c r="GRU1703" s="47"/>
      <c r="GRV1703" s="47"/>
      <c r="GRW1703" s="47"/>
      <c r="GRX1703" s="47"/>
      <c r="GRY1703" s="47"/>
      <c r="GRZ1703" s="47"/>
      <c r="GSA1703" s="47"/>
      <c r="GSB1703" s="47"/>
      <c r="GSC1703" s="47"/>
      <c r="GSD1703" s="47"/>
      <c r="GSE1703" s="47"/>
      <c r="GSF1703" s="47"/>
      <c r="GSG1703" s="47"/>
      <c r="GSH1703" s="47"/>
      <c r="GSI1703" s="47"/>
      <c r="GSJ1703" s="47"/>
      <c r="GSK1703" s="47"/>
      <c r="GSL1703" s="47"/>
      <c r="GSM1703" s="47"/>
      <c r="GSN1703" s="47"/>
      <c r="GSO1703" s="47"/>
      <c r="GSP1703" s="47"/>
      <c r="GSQ1703" s="47"/>
      <c r="GSR1703" s="47"/>
      <c r="GSS1703" s="47"/>
      <c r="GST1703" s="47"/>
      <c r="GSU1703" s="47"/>
      <c r="GSV1703" s="47"/>
      <c r="GSW1703" s="47"/>
      <c r="GSX1703" s="47"/>
      <c r="GSY1703" s="47"/>
      <c r="GSZ1703" s="47"/>
      <c r="GTA1703" s="47"/>
      <c r="GTB1703" s="47"/>
      <c r="GTC1703" s="47"/>
      <c r="GTD1703" s="47"/>
      <c r="GTE1703" s="47"/>
      <c r="GTF1703" s="47"/>
      <c r="GTG1703" s="47"/>
      <c r="GTH1703" s="47"/>
      <c r="GTI1703" s="47"/>
      <c r="GTJ1703" s="47"/>
      <c r="GTK1703" s="47"/>
      <c r="GTL1703" s="47"/>
      <c r="GTM1703" s="47"/>
      <c r="GTN1703" s="47"/>
      <c r="GTO1703" s="47"/>
      <c r="GTP1703" s="47"/>
      <c r="GTQ1703" s="47"/>
      <c r="GTR1703" s="47"/>
      <c r="GTS1703" s="47"/>
      <c r="GTT1703" s="47"/>
      <c r="GTU1703" s="47"/>
      <c r="GTV1703" s="47"/>
      <c r="GTW1703" s="47"/>
      <c r="GTX1703" s="47"/>
      <c r="GTY1703" s="47"/>
      <c r="GTZ1703" s="47"/>
      <c r="GUA1703" s="47"/>
      <c r="GUB1703" s="47"/>
      <c r="GUC1703" s="47"/>
      <c r="GUD1703" s="47"/>
      <c r="GUE1703" s="47"/>
      <c r="GUF1703" s="47"/>
      <c r="GUG1703" s="47"/>
      <c r="GUH1703" s="47"/>
      <c r="GUI1703" s="47"/>
      <c r="GUJ1703" s="47"/>
      <c r="GUK1703" s="47"/>
      <c r="GUL1703" s="47"/>
      <c r="GUM1703" s="47"/>
      <c r="GUN1703" s="47"/>
      <c r="GUO1703" s="47"/>
      <c r="GUP1703" s="47"/>
      <c r="GUQ1703" s="47"/>
      <c r="GUR1703" s="47"/>
      <c r="GUS1703" s="47"/>
      <c r="GUT1703" s="47"/>
      <c r="GUU1703" s="47"/>
      <c r="GUV1703" s="47"/>
      <c r="GUW1703" s="47"/>
      <c r="GUX1703" s="47"/>
      <c r="GUY1703" s="47"/>
      <c r="GUZ1703" s="47"/>
      <c r="GVA1703" s="47"/>
      <c r="GVB1703" s="47"/>
      <c r="GVC1703" s="47"/>
      <c r="GVD1703" s="47"/>
      <c r="GVE1703" s="47"/>
      <c r="GVF1703" s="47"/>
      <c r="GVG1703" s="47"/>
      <c r="GVH1703" s="47"/>
      <c r="GVI1703" s="47"/>
      <c r="GVJ1703" s="47"/>
      <c r="GVK1703" s="47"/>
      <c r="GVL1703" s="47"/>
      <c r="GVM1703" s="47"/>
      <c r="GVN1703" s="47"/>
      <c r="GVO1703" s="47"/>
      <c r="GVP1703" s="47"/>
      <c r="GVQ1703" s="47"/>
      <c r="GVR1703" s="47"/>
      <c r="GVS1703" s="47"/>
      <c r="GVT1703" s="47"/>
      <c r="GVU1703" s="47"/>
      <c r="GVV1703" s="47"/>
      <c r="GVW1703" s="47"/>
      <c r="GVX1703" s="47"/>
      <c r="GVY1703" s="47"/>
      <c r="GVZ1703" s="47"/>
      <c r="GWA1703" s="47"/>
      <c r="GWB1703" s="47"/>
      <c r="GWC1703" s="47"/>
      <c r="GWD1703" s="47"/>
      <c r="GWE1703" s="47"/>
      <c r="GWF1703" s="47"/>
      <c r="GWG1703" s="47"/>
      <c r="GWH1703" s="47"/>
      <c r="GWI1703" s="47"/>
      <c r="GWJ1703" s="47"/>
      <c r="GWK1703" s="47"/>
      <c r="GWL1703" s="47"/>
      <c r="GWM1703" s="47"/>
      <c r="GWN1703" s="47"/>
      <c r="GWO1703" s="47"/>
      <c r="GWP1703" s="47"/>
      <c r="GWQ1703" s="47"/>
      <c r="GWR1703" s="47"/>
      <c r="GWS1703" s="47"/>
      <c r="GWT1703" s="47"/>
      <c r="GWU1703" s="47"/>
      <c r="GWV1703" s="47"/>
      <c r="GWW1703" s="47"/>
      <c r="GWX1703" s="47"/>
      <c r="GWY1703" s="47"/>
      <c r="GWZ1703" s="47"/>
      <c r="GXA1703" s="47"/>
      <c r="GXB1703" s="47"/>
      <c r="GXC1703" s="47"/>
      <c r="GXD1703" s="47"/>
      <c r="GXE1703" s="47"/>
      <c r="GXF1703" s="47"/>
      <c r="GXG1703" s="47"/>
      <c r="GXH1703" s="47"/>
      <c r="GXI1703" s="47"/>
      <c r="GXJ1703" s="47"/>
      <c r="GXK1703" s="47"/>
      <c r="GXL1703" s="47"/>
      <c r="GXM1703" s="47"/>
      <c r="GXN1703" s="47"/>
      <c r="GXO1703" s="47"/>
      <c r="GXP1703" s="47"/>
      <c r="GXQ1703" s="47"/>
      <c r="GXR1703" s="47"/>
      <c r="GXS1703" s="47"/>
      <c r="GXT1703" s="47"/>
      <c r="GXU1703" s="47"/>
      <c r="GXV1703" s="47"/>
      <c r="GXW1703" s="47"/>
      <c r="GXX1703" s="47"/>
      <c r="GXY1703" s="47"/>
      <c r="GXZ1703" s="47"/>
      <c r="GYA1703" s="47"/>
      <c r="GYB1703" s="47"/>
      <c r="GYC1703" s="47"/>
      <c r="GYD1703" s="47"/>
      <c r="GYE1703" s="47"/>
      <c r="GYF1703" s="47"/>
      <c r="GYG1703" s="47"/>
      <c r="GYH1703" s="47"/>
      <c r="GYI1703" s="47"/>
      <c r="GYJ1703" s="47"/>
      <c r="GYK1703" s="47"/>
      <c r="GYL1703" s="47"/>
      <c r="GYM1703" s="47"/>
      <c r="GYN1703" s="47"/>
      <c r="GYO1703" s="47"/>
      <c r="GYP1703" s="47"/>
      <c r="GYQ1703" s="47"/>
      <c r="GYR1703" s="47"/>
      <c r="GYS1703" s="47"/>
      <c r="GYT1703" s="47"/>
      <c r="GYU1703" s="47"/>
      <c r="GYV1703" s="47"/>
      <c r="GYW1703" s="47"/>
      <c r="GYX1703" s="47"/>
      <c r="GYY1703" s="47"/>
      <c r="GYZ1703" s="47"/>
      <c r="GZA1703" s="47"/>
      <c r="GZB1703" s="47"/>
      <c r="GZC1703" s="47"/>
      <c r="GZD1703" s="47"/>
      <c r="GZE1703" s="47"/>
      <c r="GZF1703" s="47"/>
      <c r="GZG1703" s="47"/>
      <c r="GZH1703" s="47"/>
      <c r="GZI1703" s="47"/>
      <c r="GZJ1703" s="47"/>
      <c r="GZK1703" s="47"/>
      <c r="GZL1703" s="47"/>
      <c r="GZM1703" s="47"/>
      <c r="GZN1703" s="47"/>
      <c r="GZO1703" s="47"/>
      <c r="GZP1703" s="47"/>
      <c r="GZQ1703" s="47"/>
      <c r="GZR1703" s="47"/>
      <c r="GZS1703" s="47"/>
      <c r="GZT1703" s="47"/>
      <c r="GZU1703" s="47"/>
      <c r="GZV1703" s="47"/>
      <c r="GZW1703" s="47"/>
      <c r="GZX1703" s="47"/>
      <c r="GZY1703" s="47"/>
      <c r="GZZ1703" s="47"/>
      <c r="HAA1703" s="47"/>
      <c r="HAB1703" s="47"/>
      <c r="HAC1703" s="47"/>
      <c r="HAD1703" s="47"/>
      <c r="HAE1703" s="47"/>
      <c r="HAF1703" s="47"/>
      <c r="HAG1703" s="47"/>
      <c r="HAH1703" s="47"/>
      <c r="HAI1703" s="47"/>
      <c r="HAJ1703" s="47"/>
      <c r="HAK1703" s="47"/>
      <c r="HAL1703" s="47"/>
      <c r="HAM1703" s="47"/>
      <c r="HAN1703" s="47"/>
      <c r="HAO1703" s="47"/>
      <c r="HAP1703" s="47"/>
      <c r="HAQ1703" s="47"/>
      <c r="HAR1703" s="47"/>
      <c r="HAS1703" s="47"/>
      <c r="HAT1703" s="47"/>
      <c r="HAU1703" s="47"/>
      <c r="HAV1703" s="47"/>
      <c r="HAW1703" s="47"/>
      <c r="HAX1703" s="47"/>
      <c r="HAY1703" s="47"/>
      <c r="HAZ1703" s="47"/>
      <c r="HBA1703" s="47"/>
      <c r="HBB1703" s="47"/>
      <c r="HBC1703" s="47"/>
      <c r="HBD1703" s="47"/>
      <c r="HBE1703" s="47"/>
      <c r="HBF1703" s="47"/>
      <c r="HBG1703" s="47"/>
      <c r="HBH1703" s="47"/>
      <c r="HBI1703" s="47"/>
      <c r="HBJ1703" s="47"/>
      <c r="HBK1703" s="47"/>
      <c r="HBL1703" s="47"/>
      <c r="HBM1703" s="47"/>
      <c r="HBN1703" s="47"/>
      <c r="HBO1703" s="47"/>
      <c r="HBP1703" s="47"/>
      <c r="HBQ1703" s="47"/>
      <c r="HBR1703" s="47"/>
      <c r="HBS1703" s="47"/>
      <c r="HBT1703" s="47"/>
      <c r="HBU1703" s="47"/>
      <c r="HBV1703" s="47"/>
      <c r="HBW1703" s="47"/>
      <c r="HBX1703" s="47"/>
      <c r="HBY1703" s="47"/>
      <c r="HBZ1703" s="47"/>
      <c r="HCA1703" s="47"/>
      <c r="HCB1703" s="47"/>
      <c r="HCC1703" s="47"/>
      <c r="HCD1703" s="47"/>
      <c r="HCE1703" s="47"/>
      <c r="HCF1703" s="47"/>
      <c r="HCG1703" s="47"/>
      <c r="HCH1703" s="47"/>
      <c r="HCI1703" s="47"/>
      <c r="HCJ1703" s="47"/>
      <c r="HCK1703" s="47"/>
      <c r="HCL1703" s="47"/>
      <c r="HCM1703" s="47"/>
      <c r="HCN1703" s="47"/>
      <c r="HCO1703" s="47"/>
      <c r="HCP1703" s="47"/>
      <c r="HCQ1703" s="47"/>
      <c r="HCR1703" s="47"/>
      <c r="HCS1703" s="47"/>
      <c r="HCT1703" s="47"/>
      <c r="HCU1703" s="47"/>
      <c r="HCV1703" s="47"/>
      <c r="HCW1703" s="47"/>
      <c r="HCX1703" s="47"/>
      <c r="HCY1703" s="47"/>
      <c r="HCZ1703" s="47"/>
      <c r="HDA1703" s="47"/>
      <c r="HDB1703" s="47"/>
      <c r="HDC1703" s="47"/>
      <c r="HDD1703" s="47"/>
      <c r="HDE1703" s="47"/>
      <c r="HDF1703" s="47"/>
      <c r="HDG1703" s="47"/>
      <c r="HDH1703" s="47"/>
      <c r="HDI1703" s="47"/>
      <c r="HDJ1703" s="47"/>
      <c r="HDK1703" s="47"/>
      <c r="HDL1703" s="47"/>
      <c r="HDM1703" s="47"/>
      <c r="HDN1703" s="47"/>
      <c r="HDO1703" s="47"/>
      <c r="HDP1703" s="47"/>
      <c r="HDQ1703" s="47"/>
      <c r="HDR1703" s="47"/>
      <c r="HDS1703" s="47"/>
      <c r="HDT1703" s="47"/>
      <c r="HDU1703" s="47"/>
      <c r="HDV1703" s="47"/>
      <c r="HDW1703" s="47"/>
      <c r="HDX1703" s="47"/>
      <c r="HDY1703" s="47"/>
      <c r="HDZ1703" s="47"/>
      <c r="HEA1703" s="47"/>
      <c r="HEB1703" s="47"/>
      <c r="HEC1703" s="47"/>
      <c r="HED1703" s="47"/>
      <c r="HEE1703" s="47"/>
      <c r="HEF1703" s="47"/>
      <c r="HEG1703" s="47"/>
      <c r="HEH1703" s="47"/>
      <c r="HEI1703" s="47"/>
      <c r="HEJ1703" s="47"/>
      <c r="HEK1703" s="47"/>
      <c r="HEL1703" s="47"/>
      <c r="HEM1703" s="47"/>
      <c r="HEN1703" s="47"/>
      <c r="HEO1703" s="47"/>
      <c r="HEP1703" s="47"/>
      <c r="HEQ1703" s="47"/>
      <c r="HER1703" s="47"/>
      <c r="HES1703" s="47"/>
      <c r="HET1703" s="47"/>
      <c r="HEU1703" s="47"/>
      <c r="HEV1703" s="47"/>
      <c r="HEW1703" s="47"/>
      <c r="HEX1703" s="47"/>
      <c r="HEY1703" s="47"/>
      <c r="HEZ1703" s="47"/>
      <c r="HFA1703" s="47"/>
      <c r="HFB1703" s="47"/>
      <c r="HFC1703" s="47"/>
      <c r="HFD1703" s="47"/>
      <c r="HFE1703" s="47"/>
      <c r="HFF1703" s="47"/>
      <c r="HFG1703" s="47"/>
      <c r="HFH1703" s="47"/>
      <c r="HFI1703" s="47"/>
      <c r="HFJ1703" s="47"/>
      <c r="HFK1703" s="47"/>
      <c r="HFL1703" s="47"/>
      <c r="HFM1703" s="47"/>
      <c r="HFN1703" s="47"/>
      <c r="HFO1703" s="47"/>
      <c r="HFP1703" s="47"/>
      <c r="HFQ1703" s="47"/>
      <c r="HFR1703" s="47"/>
      <c r="HFS1703" s="47"/>
      <c r="HFT1703" s="47"/>
      <c r="HFU1703" s="47"/>
      <c r="HFV1703" s="47"/>
      <c r="HFW1703" s="47"/>
      <c r="HFX1703" s="47"/>
      <c r="HFY1703" s="47"/>
      <c r="HFZ1703" s="47"/>
      <c r="HGA1703" s="47"/>
      <c r="HGB1703" s="47"/>
      <c r="HGC1703" s="47"/>
      <c r="HGD1703" s="47"/>
      <c r="HGE1703" s="47"/>
      <c r="HGF1703" s="47"/>
      <c r="HGG1703" s="47"/>
      <c r="HGH1703" s="47"/>
      <c r="HGI1703" s="47"/>
      <c r="HGJ1703" s="47"/>
      <c r="HGK1703" s="47"/>
      <c r="HGL1703" s="47"/>
      <c r="HGM1703" s="47"/>
      <c r="HGN1703" s="47"/>
      <c r="HGO1703" s="47"/>
      <c r="HGP1703" s="47"/>
      <c r="HGQ1703" s="47"/>
      <c r="HGR1703" s="47"/>
      <c r="HGS1703" s="47"/>
      <c r="HGT1703" s="47"/>
      <c r="HGU1703" s="47"/>
      <c r="HGV1703" s="47"/>
      <c r="HGW1703" s="47"/>
      <c r="HGX1703" s="47"/>
      <c r="HGY1703" s="47"/>
      <c r="HGZ1703" s="47"/>
      <c r="HHA1703" s="47"/>
      <c r="HHB1703" s="47"/>
      <c r="HHC1703" s="47"/>
      <c r="HHD1703" s="47"/>
      <c r="HHE1703" s="47"/>
      <c r="HHF1703" s="47"/>
      <c r="HHG1703" s="47"/>
      <c r="HHH1703" s="47"/>
      <c r="HHI1703" s="47"/>
      <c r="HHJ1703" s="47"/>
      <c r="HHK1703" s="47"/>
      <c r="HHL1703" s="47"/>
      <c r="HHM1703" s="47"/>
      <c r="HHN1703" s="47"/>
      <c r="HHO1703" s="47"/>
      <c r="HHP1703" s="47"/>
      <c r="HHQ1703" s="47"/>
      <c r="HHR1703" s="47"/>
      <c r="HHS1703" s="47"/>
      <c r="HHT1703" s="47"/>
      <c r="HHU1703" s="47"/>
      <c r="HHV1703" s="47"/>
      <c r="HHW1703" s="47"/>
      <c r="HHX1703" s="47"/>
      <c r="HHY1703" s="47"/>
      <c r="HHZ1703" s="47"/>
      <c r="HIA1703" s="47"/>
      <c r="HIB1703" s="47"/>
      <c r="HIC1703" s="47"/>
      <c r="HID1703" s="47"/>
      <c r="HIE1703" s="47"/>
      <c r="HIF1703" s="47"/>
      <c r="HIG1703" s="47"/>
      <c r="HIH1703" s="47"/>
      <c r="HII1703" s="47"/>
      <c r="HIJ1703" s="47"/>
      <c r="HIK1703" s="47"/>
      <c r="HIL1703" s="47"/>
      <c r="HIM1703" s="47"/>
      <c r="HIN1703" s="47"/>
      <c r="HIO1703" s="47"/>
      <c r="HIP1703" s="47"/>
      <c r="HIQ1703" s="47"/>
      <c r="HIR1703" s="47"/>
      <c r="HIS1703" s="47"/>
      <c r="HIT1703" s="47"/>
      <c r="HIU1703" s="47"/>
      <c r="HIV1703" s="47"/>
      <c r="HIW1703" s="47"/>
      <c r="HIX1703" s="47"/>
      <c r="HIY1703" s="47"/>
      <c r="HIZ1703" s="47"/>
      <c r="HJA1703" s="47"/>
      <c r="HJB1703" s="47"/>
      <c r="HJC1703" s="47"/>
      <c r="HJD1703" s="47"/>
      <c r="HJE1703" s="47"/>
      <c r="HJF1703" s="47"/>
      <c r="HJG1703" s="47"/>
      <c r="HJH1703" s="47"/>
      <c r="HJI1703" s="47"/>
      <c r="HJJ1703" s="47"/>
      <c r="HJK1703" s="47"/>
      <c r="HJL1703" s="47"/>
      <c r="HJM1703" s="47"/>
      <c r="HJN1703" s="47"/>
      <c r="HJO1703" s="47"/>
      <c r="HJP1703" s="47"/>
      <c r="HJQ1703" s="47"/>
      <c r="HJR1703" s="47"/>
      <c r="HJS1703" s="47"/>
      <c r="HJT1703" s="47"/>
      <c r="HJU1703" s="47"/>
      <c r="HJV1703" s="47"/>
      <c r="HJW1703" s="47"/>
      <c r="HJX1703" s="47"/>
      <c r="HJY1703" s="47"/>
      <c r="HJZ1703" s="47"/>
      <c r="HKA1703" s="47"/>
      <c r="HKB1703" s="47"/>
      <c r="HKC1703" s="47"/>
      <c r="HKD1703" s="47"/>
      <c r="HKE1703" s="47"/>
      <c r="HKF1703" s="47"/>
      <c r="HKG1703" s="47"/>
      <c r="HKH1703" s="47"/>
      <c r="HKI1703" s="47"/>
      <c r="HKJ1703" s="47"/>
      <c r="HKK1703" s="47"/>
      <c r="HKL1703" s="47"/>
      <c r="HKM1703" s="47"/>
      <c r="HKN1703" s="47"/>
      <c r="HKO1703" s="47"/>
      <c r="HKP1703" s="47"/>
      <c r="HKQ1703" s="47"/>
      <c r="HKR1703" s="47"/>
      <c r="HKS1703" s="47"/>
      <c r="HKT1703" s="47"/>
      <c r="HKU1703" s="47"/>
      <c r="HKV1703" s="47"/>
      <c r="HKW1703" s="47"/>
      <c r="HKX1703" s="47"/>
      <c r="HKY1703" s="47"/>
      <c r="HKZ1703" s="47"/>
      <c r="HLA1703" s="47"/>
      <c r="HLB1703" s="47"/>
      <c r="HLC1703" s="47"/>
      <c r="HLD1703" s="47"/>
      <c r="HLE1703" s="47"/>
      <c r="HLF1703" s="47"/>
      <c r="HLG1703" s="47"/>
      <c r="HLH1703" s="47"/>
      <c r="HLI1703" s="47"/>
      <c r="HLJ1703" s="47"/>
      <c r="HLK1703" s="47"/>
      <c r="HLL1703" s="47"/>
      <c r="HLM1703" s="47"/>
      <c r="HLN1703" s="47"/>
      <c r="HLO1703" s="47"/>
      <c r="HLP1703" s="47"/>
      <c r="HLQ1703" s="47"/>
      <c r="HLR1703" s="47"/>
      <c r="HLS1703" s="47"/>
      <c r="HLT1703" s="47"/>
      <c r="HLU1703" s="47"/>
      <c r="HLV1703" s="47"/>
      <c r="HLW1703" s="47"/>
      <c r="HLX1703" s="47"/>
      <c r="HLY1703" s="47"/>
      <c r="HLZ1703" s="47"/>
      <c r="HMA1703" s="47"/>
      <c r="HMB1703" s="47"/>
      <c r="HMC1703" s="47"/>
      <c r="HMD1703" s="47"/>
      <c r="HME1703" s="47"/>
      <c r="HMF1703" s="47"/>
      <c r="HMG1703" s="47"/>
      <c r="HMH1703" s="47"/>
      <c r="HMI1703" s="47"/>
      <c r="HMJ1703" s="47"/>
      <c r="HMK1703" s="47"/>
      <c r="HML1703" s="47"/>
      <c r="HMM1703" s="47"/>
      <c r="HMN1703" s="47"/>
      <c r="HMO1703" s="47"/>
      <c r="HMP1703" s="47"/>
      <c r="HMQ1703" s="47"/>
      <c r="HMR1703" s="47"/>
      <c r="HMS1703" s="47"/>
      <c r="HMT1703" s="47"/>
      <c r="HMU1703" s="47"/>
      <c r="HMV1703" s="47"/>
      <c r="HMW1703" s="47"/>
      <c r="HMX1703" s="47"/>
      <c r="HMY1703" s="47"/>
      <c r="HMZ1703" s="47"/>
      <c r="HNA1703" s="47"/>
      <c r="HNB1703" s="47"/>
      <c r="HNC1703" s="47"/>
      <c r="HND1703" s="47"/>
      <c r="HNE1703" s="47"/>
      <c r="HNF1703" s="47"/>
      <c r="HNG1703" s="47"/>
      <c r="HNH1703" s="47"/>
      <c r="HNI1703" s="47"/>
      <c r="HNJ1703" s="47"/>
      <c r="HNK1703" s="47"/>
      <c r="HNL1703" s="47"/>
      <c r="HNM1703" s="47"/>
      <c r="HNN1703" s="47"/>
      <c r="HNO1703" s="47"/>
      <c r="HNP1703" s="47"/>
      <c r="HNQ1703" s="47"/>
      <c r="HNR1703" s="47"/>
      <c r="HNS1703" s="47"/>
      <c r="HNT1703" s="47"/>
      <c r="HNU1703" s="47"/>
      <c r="HNV1703" s="47"/>
      <c r="HNW1703" s="47"/>
      <c r="HNX1703" s="47"/>
      <c r="HNY1703" s="47"/>
      <c r="HNZ1703" s="47"/>
      <c r="HOA1703" s="47"/>
      <c r="HOB1703" s="47"/>
      <c r="HOC1703" s="47"/>
      <c r="HOD1703" s="47"/>
      <c r="HOE1703" s="47"/>
      <c r="HOF1703" s="47"/>
      <c r="HOG1703" s="47"/>
      <c r="HOH1703" s="47"/>
      <c r="HOI1703" s="47"/>
      <c r="HOJ1703" s="47"/>
      <c r="HOK1703" s="47"/>
      <c r="HOL1703" s="47"/>
      <c r="HOM1703" s="47"/>
      <c r="HON1703" s="47"/>
      <c r="HOO1703" s="47"/>
      <c r="HOP1703" s="47"/>
      <c r="HOQ1703" s="47"/>
      <c r="HOR1703" s="47"/>
      <c r="HOS1703" s="47"/>
      <c r="HOT1703" s="47"/>
      <c r="HOU1703" s="47"/>
      <c r="HOV1703" s="47"/>
      <c r="HOW1703" s="47"/>
      <c r="HOX1703" s="47"/>
      <c r="HOY1703" s="47"/>
      <c r="HOZ1703" s="47"/>
      <c r="HPA1703" s="47"/>
      <c r="HPB1703" s="47"/>
      <c r="HPC1703" s="47"/>
      <c r="HPD1703" s="47"/>
      <c r="HPE1703" s="47"/>
      <c r="HPF1703" s="47"/>
      <c r="HPG1703" s="47"/>
      <c r="HPH1703" s="47"/>
      <c r="HPI1703" s="47"/>
      <c r="HPJ1703" s="47"/>
      <c r="HPK1703" s="47"/>
      <c r="HPL1703" s="47"/>
      <c r="HPM1703" s="47"/>
      <c r="HPN1703" s="47"/>
      <c r="HPO1703" s="47"/>
      <c r="HPP1703" s="47"/>
      <c r="HPQ1703" s="47"/>
      <c r="HPR1703" s="47"/>
      <c r="HPS1703" s="47"/>
      <c r="HPT1703" s="47"/>
      <c r="HPU1703" s="47"/>
      <c r="HPV1703" s="47"/>
      <c r="HPW1703" s="47"/>
      <c r="HPX1703" s="47"/>
      <c r="HPY1703" s="47"/>
      <c r="HPZ1703" s="47"/>
      <c r="HQA1703" s="47"/>
      <c r="HQB1703" s="47"/>
      <c r="HQC1703" s="47"/>
      <c r="HQD1703" s="47"/>
      <c r="HQE1703" s="47"/>
      <c r="HQF1703" s="47"/>
      <c r="HQG1703" s="47"/>
      <c r="HQH1703" s="47"/>
      <c r="HQI1703" s="47"/>
      <c r="HQJ1703" s="47"/>
      <c r="HQK1703" s="47"/>
      <c r="HQL1703" s="47"/>
      <c r="HQM1703" s="47"/>
      <c r="HQN1703" s="47"/>
      <c r="HQO1703" s="47"/>
      <c r="HQP1703" s="47"/>
      <c r="HQQ1703" s="47"/>
      <c r="HQR1703" s="47"/>
      <c r="HQS1703" s="47"/>
      <c r="HQT1703" s="47"/>
      <c r="HQU1703" s="47"/>
      <c r="HQV1703" s="47"/>
      <c r="HQW1703" s="47"/>
      <c r="HQX1703" s="47"/>
      <c r="HQY1703" s="47"/>
      <c r="HQZ1703" s="47"/>
      <c r="HRA1703" s="47"/>
      <c r="HRB1703" s="47"/>
      <c r="HRC1703" s="47"/>
      <c r="HRD1703" s="47"/>
      <c r="HRE1703" s="47"/>
      <c r="HRF1703" s="47"/>
      <c r="HRG1703" s="47"/>
      <c r="HRH1703" s="47"/>
      <c r="HRI1703" s="47"/>
      <c r="HRJ1703" s="47"/>
      <c r="HRK1703" s="47"/>
      <c r="HRL1703" s="47"/>
      <c r="HRM1703" s="47"/>
      <c r="HRN1703" s="47"/>
      <c r="HRO1703" s="47"/>
      <c r="HRP1703" s="47"/>
      <c r="HRQ1703" s="47"/>
      <c r="HRR1703" s="47"/>
      <c r="HRS1703" s="47"/>
      <c r="HRT1703" s="47"/>
      <c r="HRU1703" s="47"/>
      <c r="HRV1703" s="47"/>
      <c r="HRW1703" s="47"/>
      <c r="HRX1703" s="47"/>
      <c r="HRY1703" s="47"/>
      <c r="HRZ1703" s="47"/>
      <c r="HSA1703" s="47"/>
      <c r="HSB1703" s="47"/>
      <c r="HSC1703" s="47"/>
      <c r="HSD1703" s="47"/>
      <c r="HSE1703" s="47"/>
      <c r="HSF1703" s="47"/>
      <c r="HSG1703" s="47"/>
      <c r="HSH1703" s="47"/>
      <c r="HSI1703" s="47"/>
      <c r="HSJ1703" s="47"/>
      <c r="HSK1703" s="47"/>
      <c r="HSL1703" s="47"/>
      <c r="HSM1703" s="47"/>
      <c r="HSN1703" s="47"/>
      <c r="HSO1703" s="47"/>
      <c r="HSP1703" s="47"/>
      <c r="HSQ1703" s="47"/>
      <c r="HSR1703" s="47"/>
      <c r="HSS1703" s="47"/>
      <c r="HST1703" s="47"/>
      <c r="HSU1703" s="47"/>
      <c r="HSV1703" s="47"/>
      <c r="HSW1703" s="47"/>
      <c r="HSX1703" s="47"/>
      <c r="HSY1703" s="47"/>
      <c r="HSZ1703" s="47"/>
      <c r="HTA1703" s="47"/>
      <c r="HTB1703" s="47"/>
      <c r="HTC1703" s="47"/>
      <c r="HTD1703" s="47"/>
      <c r="HTE1703" s="47"/>
      <c r="HTF1703" s="47"/>
      <c r="HTG1703" s="47"/>
      <c r="HTH1703" s="47"/>
      <c r="HTI1703" s="47"/>
      <c r="HTJ1703" s="47"/>
      <c r="HTK1703" s="47"/>
      <c r="HTL1703" s="47"/>
      <c r="HTM1703" s="47"/>
      <c r="HTN1703" s="47"/>
      <c r="HTO1703" s="47"/>
      <c r="HTP1703" s="47"/>
      <c r="HTQ1703" s="47"/>
      <c r="HTR1703" s="47"/>
      <c r="HTS1703" s="47"/>
      <c r="HTT1703" s="47"/>
      <c r="HTU1703" s="47"/>
      <c r="HTV1703" s="47"/>
      <c r="HTW1703" s="47"/>
      <c r="HTX1703" s="47"/>
      <c r="HTY1703" s="47"/>
      <c r="HTZ1703" s="47"/>
      <c r="HUA1703" s="47"/>
      <c r="HUB1703" s="47"/>
      <c r="HUC1703" s="47"/>
      <c r="HUD1703" s="47"/>
      <c r="HUE1703" s="47"/>
      <c r="HUF1703" s="47"/>
      <c r="HUG1703" s="47"/>
      <c r="HUH1703" s="47"/>
      <c r="HUI1703" s="47"/>
      <c r="HUJ1703" s="47"/>
      <c r="HUK1703" s="47"/>
      <c r="HUL1703" s="47"/>
      <c r="HUM1703" s="47"/>
      <c r="HUN1703" s="47"/>
      <c r="HUO1703" s="47"/>
      <c r="HUP1703" s="47"/>
      <c r="HUQ1703" s="47"/>
      <c r="HUR1703" s="47"/>
      <c r="HUS1703" s="47"/>
      <c r="HUT1703" s="47"/>
      <c r="HUU1703" s="47"/>
      <c r="HUV1703" s="47"/>
      <c r="HUW1703" s="47"/>
      <c r="HUX1703" s="47"/>
      <c r="HUY1703" s="47"/>
      <c r="HUZ1703" s="47"/>
      <c r="HVA1703" s="47"/>
      <c r="HVB1703" s="47"/>
      <c r="HVC1703" s="47"/>
      <c r="HVD1703" s="47"/>
      <c r="HVE1703" s="47"/>
      <c r="HVF1703" s="47"/>
      <c r="HVG1703" s="47"/>
      <c r="HVH1703" s="47"/>
      <c r="HVI1703" s="47"/>
      <c r="HVJ1703" s="47"/>
      <c r="HVK1703" s="47"/>
      <c r="HVL1703" s="47"/>
      <c r="HVM1703" s="47"/>
      <c r="HVN1703" s="47"/>
      <c r="HVO1703" s="47"/>
      <c r="HVP1703" s="47"/>
      <c r="HVQ1703" s="47"/>
      <c r="HVR1703" s="47"/>
      <c r="HVS1703" s="47"/>
      <c r="HVT1703" s="47"/>
      <c r="HVU1703" s="47"/>
      <c r="HVV1703" s="47"/>
      <c r="HVW1703" s="47"/>
      <c r="HVX1703" s="47"/>
      <c r="HVY1703" s="47"/>
      <c r="HVZ1703" s="47"/>
      <c r="HWA1703" s="47"/>
      <c r="HWB1703" s="47"/>
      <c r="HWC1703" s="47"/>
      <c r="HWD1703" s="47"/>
      <c r="HWE1703" s="47"/>
      <c r="HWF1703" s="47"/>
      <c r="HWG1703" s="47"/>
      <c r="HWH1703" s="47"/>
      <c r="HWI1703" s="47"/>
      <c r="HWJ1703" s="47"/>
      <c r="HWK1703" s="47"/>
      <c r="HWL1703" s="47"/>
      <c r="HWM1703" s="47"/>
      <c r="HWN1703" s="47"/>
      <c r="HWO1703" s="47"/>
      <c r="HWP1703" s="47"/>
      <c r="HWQ1703" s="47"/>
      <c r="HWR1703" s="47"/>
      <c r="HWS1703" s="47"/>
      <c r="HWT1703" s="47"/>
      <c r="HWU1703" s="47"/>
      <c r="HWV1703" s="47"/>
      <c r="HWW1703" s="47"/>
      <c r="HWX1703" s="47"/>
      <c r="HWY1703" s="47"/>
      <c r="HWZ1703" s="47"/>
      <c r="HXA1703" s="47"/>
      <c r="HXB1703" s="47"/>
      <c r="HXC1703" s="47"/>
      <c r="HXD1703" s="47"/>
      <c r="HXE1703" s="47"/>
      <c r="HXF1703" s="47"/>
      <c r="HXG1703" s="47"/>
      <c r="HXH1703" s="47"/>
      <c r="HXI1703" s="47"/>
      <c r="HXJ1703" s="47"/>
      <c r="HXK1703" s="47"/>
      <c r="HXL1703" s="47"/>
      <c r="HXM1703" s="47"/>
      <c r="HXN1703" s="47"/>
      <c r="HXO1703" s="47"/>
      <c r="HXP1703" s="47"/>
      <c r="HXQ1703" s="47"/>
      <c r="HXR1703" s="47"/>
      <c r="HXS1703" s="47"/>
      <c r="HXT1703" s="47"/>
      <c r="HXU1703" s="47"/>
      <c r="HXV1703" s="47"/>
      <c r="HXW1703" s="47"/>
      <c r="HXX1703" s="47"/>
      <c r="HXY1703" s="47"/>
      <c r="HXZ1703" s="47"/>
      <c r="HYA1703" s="47"/>
      <c r="HYB1703" s="47"/>
      <c r="HYC1703" s="47"/>
      <c r="HYD1703" s="47"/>
      <c r="HYE1703" s="47"/>
      <c r="HYF1703" s="47"/>
      <c r="HYG1703" s="47"/>
      <c r="HYH1703" s="47"/>
      <c r="HYI1703" s="47"/>
      <c r="HYJ1703" s="47"/>
      <c r="HYK1703" s="47"/>
      <c r="HYL1703" s="47"/>
      <c r="HYM1703" s="47"/>
      <c r="HYN1703" s="47"/>
      <c r="HYO1703" s="47"/>
      <c r="HYP1703" s="47"/>
      <c r="HYQ1703" s="47"/>
      <c r="HYR1703" s="47"/>
      <c r="HYS1703" s="47"/>
      <c r="HYT1703" s="47"/>
      <c r="HYU1703" s="47"/>
      <c r="HYV1703" s="47"/>
      <c r="HYW1703" s="47"/>
      <c r="HYX1703" s="47"/>
      <c r="HYY1703" s="47"/>
      <c r="HYZ1703" s="47"/>
      <c r="HZA1703" s="47"/>
      <c r="HZB1703" s="47"/>
      <c r="HZC1703" s="47"/>
      <c r="HZD1703" s="47"/>
      <c r="HZE1703" s="47"/>
      <c r="HZF1703" s="47"/>
      <c r="HZG1703" s="47"/>
      <c r="HZH1703" s="47"/>
      <c r="HZI1703" s="47"/>
      <c r="HZJ1703" s="47"/>
      <c r="HZK1703" s="47"/>
      <c r="HZL1703" s="47"/>
      <c r="HZM1703" s="47"/>
      <c r="HZN1703" s="47"/>
      <c r="HZO1703" s="47"/>
      <c r="HZP1703" s="47"/>
      <c r="HZQ1703" s="47"/>
      <c r="HZR1703" s="47"/>
      <c r="HZS1703" s="47"/>
      <c r="HZT1703" s="47"/>
      <c r="HZU1703" s="47"/>
      <c r="HZV1703" s="47"/>
      <c r="HZW1703" s="47"/>
      <c r="HZX1703" s="47"/>
      <c r="HZY1703" s="47"/>
      <c r="HZZ1703" s="47"/>
      <c r="IAA1703" s="47"/>
      <c r="IAB1703" s="47"/>
      <c r="IAC1703" s="47"/>
      <c r="IAD1703" s="47"/>
      <c r="IAE1703" s="47"/>
      <c r="IAF1703" s="47"/>
      <c r="IAG1703" s="47"/>
      <c r="IAH1703" s="47"/>
      <c r="IAI1703" s="47"/>
      <c r="IAJ1703" s="47"/>
      <c r="IAK1703" s="47"/>
      <c r="IAL1703" s="47"/>
      <c r="IAM1703" s="47"/>
      <c r="IAN1703" s="47"/>
      <c r="IAO1703" s="47"/>
      <c r="IAP1703" s="47"/>
      <c r="IAQ1703" s="47"/>
      <c r="IAR1703" s="47"/>
      <c r="IAS1703" s="47"/>
      <c r="IAT1703" s="47"/>
      <c r="IAU1703" s="47"/>
      <c r="IAV1703" s="47"/>
      <c r="IAW1703" s="47"/>
      <c r="IAX1703" s="47"/>
      <c r="IAY1703" s="47"/>
      <c r="IAZ1703" s="47"/>
      <c r="IBA1703" s="47"/>
      <c r="IBB1703" s="47"/>
      <c r="IBC1703" s="47"/>
      <c r="IBD1703" s="47"/>
      <c r="IBE1703" s="47"/>
      <c r="IBF1703" s="47"/>
      <c r="IBG1703" s="47"/>
      <c r="IBH1703" s="47"/>
      <c r="IBI1703" s="47"/>
      <c r="IBJ1703" s="47"/>
      <c r="IBK1703" s="47"/>
      <c r="IBL1703" s="47"/>
      <c r="IBM1703" s="47"/>
      <c r="IBN1703" s="47"/>
      <c r="IBO1703" s="47"/>
      <c r="IBP1703" s="47"/>
      <c r="IBQ1703" s="47"/>
      <c r="IBR1703" s="47"/>
      <c r="IBS1703" s="47"/>
      <c r="IBT1703" s="47"/>
      <c r="IBU1703" s="47"/>
      <c r="IBV1703" s="47"/>
      <c r="IBW1703" s="47"/>
      <c r="IBX1703" s="47"/>
      <c r="IBY1703" s="47"/>
      <c r="IBZ1703" s="47"/>
      <c r="ICA1703" s="47"/>
      <c r="ICB1703" s="47"/>
      <c r="ICC1703" s="47"/>
      <c r="ICD1703" s="47"/>
      <c r="ICE1703" s="47"/>
      <c r="ICF1703" s="47"/>
      <c r="ICG1703" s="47"/>
      <c r="ICH1703" s="47"/>
      <c r="ICI1703" s="47"/>
      <c r="ICJ1703" s="47"/>
      <c r="ICK1703" s="47"/>
      <c r="ICL1703" s="47"/>
      <c r="ICM1703" s="47"/>
      <c r="ICN1703" s="47"/>
      <c r="ICO1703" s="47"/>
      <c r="ICP1703" s="47"/>
      <c r="ICQ1703" s="47"/>
      <c r="ICR1703" s="47"/>
      <c r="ICS1703" s="47"/>
      <c r="ICT1703" s="47"/>
      <c r="ICU1703" s="47"/>
      <c r="ICV1703" s="47"/>
      <c r="ICW1703" s="47"/>
      <c r="ICX1703" s="47"/>
      <c r="ICY1703" s="47"/>
      <c r="ICZ1703" s="47"/>
      <c r="IDA1703" s="47"/>
      <c r="IDB1703" s="47"/>
      <c r="IDC1703" s="47"/>
      <c r="IDD1703" s="47"/>
      <c r="IDE1703" s="47"/>
      <c r="IDF1703" s="47"/>
      <c r="IDG1703" s="47"/>
      <c r="IDH1703" s="47"/>
      <c r="IDI1703" s="47"/>
      <c r="IDJ1703" s="47"/>
      <c r="IDK1703" s="47"/>
      <c r="IDL1703" s="47"/>
      <c r="IDM1703" s="47"/>
      <c r="IDN1703" s="47"/>
      <c r="IDO1703" s="47"/>
      <c r="IDP1703" s="47"/>
      <c r="IDQ1703" s="47"/>
      <c r="IDR1703" s="47"/>
      <c r="IDS1703" s="47"/>
      <c r="IDT1703" s="47"/>
      <c r="IDU1703" s="47"/>
      <c r="IDV1703" s="47"/>
      <c r="IDW1703" s="47"/>
      <c r="IDX1703" s="47"/>
      <c r="IDY1703" s="47"/>
      <c r="IDZ1703" s="47"/>
      <c r="IEA1703" s="47"/>
      <c r="IEB1703" s="47"/>
      <c r="IEC1703" s="47"/>
      <c r="IED1703" s="47"/>
      <c r="IEE1703" s="47"/>
      <c r="IEF1703" s="47"/>
      <c r="IEG1703" s="47"/>
      <c r="IEH1703" s="47"/>
      <c r="IEI1703" s="47"/>
      <c r="IEJ1703" s="47"/>
      <c r="IEK1703" s="47"/>
      <c r="IEL1703" s="47"/>
      <c r="IEM1703" s="47"/>
      <c r="IEN1703" s="47"/>
      <c r="IEO1703" s="47"/>
      <c r="IEP1703" s="47"/>
      <c r="IEQ1703" s="47"/>
      <c r="IER1703" s="47"/>
      <c r="IES1703" s="47"/>
      <c r="IET1703" s="47"/>
      <c r="IEU1703" s="47"/>
      <c r="IEV1703" s="47"/>
      <c r="IEW1703" s="47"/>
      <c r="IEX1703" s="47"/>
      <c r="IEY1703" s="47"/>
      <c r="IEZ1703" s="47"/>
      <c r="IFA1703" s="47"/>
      <c r="IFB1703" s="47"/>
      <c r="IFC1703" s="47"/>
      <c r="IFD1703" s="47"/>
      <c r="IFE1703" s="47"/>
      <c r="IFF1703" s="47"/>
      <c r="IFG1703" s="47"/>
      <c r="IFH1703" s="47"/>
      <c r="IFI1703" s="47"/>
      <c r="IFJ1703" s="47"/>
      <c r="IFK1703" s="47"/>
      <c r="IFL1703" s="47"/>
      <c r="IFM1703" s="47"/>
      <c r="IFN1703" s="47"/>
      <c r="IFO1703" s="47"/>
      <c r="IFP1703" s="47"/>
      <c r="IFQ1703" s="47"/>
      <c r="IFR1703" s="47"/>
      <c r="IFS1703" s="47"/>
      <c r="IFT1703" s="47"/>
      <c r="IFU1703" s="47"/>
      <c r="IFV1703" s="47"/>
      <c r="IFW1703" s="47"/>
      <c r="IFX1703" s="47"/>
      <c r="IFY1703" s="47"/>
      <c r="IFZ1703" s="47"/>
      <c r="IGA1703" s="47"/>
      <c r="IGB1703" s="47"/>
      <c r="IGC1703" s="47"/>
      <c r="IGD1703" s="47"/>
      <c r="IGE1703" s="47"/>
      <c r="IGF1703" s="47"/>
      <c r="IGG1703" s="47"/>
      <c r="IGH1703" s="47"/>
      <c r="IGI1703" s="47"/>
      <c r="IGJ1703" s="47"/>
      <c r="IGK1703" s="47"/>
      <c r="IGL1703" s="47"/>
      <c r="IGM1703" s="47"/>
      <c r="IGN1703" s="47"/>
      <c r="IGO1703" s="47"/>
      <c r="IGP1703" s="47"/>
      <c r="IGQ1703" s="47"/>
      <c r="IGR1703" s="47"/>
      <c r="IGS1703" s="47"/>
      <c r="IGT1703" s="47"/>
      <c r="IGU1703" s="47"/>
      <c r="IGV1703" s="47"/>
      <c r="IGW1703" s="47"/>
      <c r="IGX1703" s="47"/>
      <c r="IGY1703" s="47"/>
      <c r="IGZ1703" s="47"/>
      <c r="IHA1703" s="47"/>
      <c r="IHB1703" s="47"/>
      <c r="IHC1703" s="47"/>
      <c r="IHD1703" s="47"/>
      <c r="IHE1703" s="47"/>
      <c r="IHF1703" s="47"/>
      <c r="IHG1703" s="47"/>
      <c r="IHH1703" s="47"/>
      <c r="IHI1703" s="47"/>
      <c r="IHJ1703" s="47"/>
      <c r="IHK1703" s="47"/>
      <c r="IHL1703" s="47"/>
      <c r="IHM1703" s="47"/>
      <c r="IHN1703" s="47"/>
      <c r="IHO1703" s="47"/>
      <c r="IHP1703" s="47"/>
      <c r="IHQ1703" s="47"/>
      <c r="IHR1703" s="47"/>
      <c r="IHS1703" s="47"/>
      <c r="IHT1703" s="47"/>
      <c r="IHU1703" s="47"/>
      <c r="IHV1703" s="47"/>
      <c r="IHW1703" s="47"/>
      <c r="IHX1703" s="47"/>
      <c r="IHY1703" s="47"/>
      <c r="IHZ1703" s="47"/>
      <c r="IIA1703" s="47"/>
      <c r="IIB1703" s="47"/>
      <c r="IIC1703" s="47"/>
      <c r="IID1703" s="47"/>
      <c r="IIE1703" s="47"/>
      <c r="IIF1703" s="47"/>
      <c r="IIG1703" s="47"/>
      <c r="IIH1703" s="47"/>
      <c r="III1703" s="47"/>
      <c r="IIJ1703" s="47"/>
      <c r="IIK1703" s="47"/>
      <c r="IIL1703" s="47"/>
      <c r="IIM1703" s="47"/>
      <c r="IIN1703" s="47"/>
      <c r="IIO1703" s="47"/>
      <c r="IIP1703" s="47"/>
      <c r="IIQ1703" s="47"/>
      <c r="IIR1703" s="47"/>
      <c r="IIS1703" s="47"/>
      <c r="IIT1703" s="47"/>
      <c r="IIU1703" s="47"/>
      <c r="IIV1703" s="47"/>
      <c r="IIW1703" s="47"/>
      <c r="IIX1703" s="47"/>
      <c r="IIY1703" s="47"/>
      <c r="IIZ1703" s="47"/>
      <c r="IJA1703" s="47"/>
      <c r="IJB1703" s="47"/>
      <c r="IJC1703" s="47"/>
      <c r="IJD1703" s="47"/>
      <c r="IJE1703" s="47"/>
      <c r="IJF1703" s="47"/>
      <c r="IJG1703" s="47"/>
      <c r="IJH1703" s="47"/>
      <c r="IJI1703" s="47"/>
      <c r="IJJ1703" s="47"/>
      <c r="IJK1703" s="47"/>
      <c r="IJL1703" s="47"/>
      <c r="IJM1703" s="47"/>
      <c r="IJN1703" s="47"/>
      <c r="IJO1703" s="47"/>
      <c r="IJP1703" s="47"/>
      <c r="IJQ1703" s="47"/>
      <c r="IJR1703" s="47"/>
      <c r="IJS1703" s="47"/>
      <c r="IJT1703" s="47"/>
      <c r="IJU1703" s="47"/>
      <c r="IJV1703" s="47"/>
      <c r="IJW1703" s="47"/>
      <c r="IJX1703" s="47"/>
      <c r="IJY1703" s="47"/>
      <c r="IJZ1703" s="47"/>
      <c r="IKA1703" s="47"/>
      <c r="IKB1703" s="47"/>
      <c r="IKC1703" s="47"/>
      <c r="IKD1703" s="47"/>
      <c r="IKE1703" s="47"/>
      <c r="IKF1703" s="47"/>
      <c r="IKG1703" s="47"/>
      <c r="IKH1703" s="47"/>
      <c r="IKI1703" s="47"/>
      <c r="IKJ1703" s="47"/>
      <c r="IKK1703" s="47"/>
      <c r="IKL1703" s="47"/>
      <c r="IKM1703" s="47"/>
      <c r="IKN1703" s="47"/>
      <c r="IKO1703" s="47"/>
      <c r="IKP1703" s="47"/>
      <c r="IKQ1703" s="47"/>
      <c r="IKR1703" s="47"/>
      <c r="IKS1703" s="47"/>
      <c r="IKT1703" s="47"/>
      <c r="IKU1703" s="47"/>
      <c r="IKV1703" s="47"/>
      <c r="IKW1703" s="47"/>
      <c r="IKX1703" s="47"/>
      <c r="IKY1703" s="47"/>
      <c r="IKZ1703" s="47"/>
      <c r="ILA1703" s="47"/>
      <c r="ILB1703" s="47"/>
      <c r="ILC1703" s="47"/>
      <c r="ILD1703" s="47"/>
      <c r="ILE1703" s="47"/>
      <c r="ILF1703" s="47"/>
      <c r="ILG1703" s="47"/>
      <c r="ILH1703" s="47"/>
      <c r="ILI1703" s="47"/>
      <c r="ILJ1703" s="47"/>
      <c r="ILK1703" s="47"/>
      <c r="ILL1703" s="47"/>
      <c r="ILM1703" s="47"/>
      <c r="ILN1703" s="47"/>
      <c r="ILO1703" s="47"/>
      <c r="ILP1703" s="47"/>
      <c r="ILQ1703" s="47"/>
      <c r="ILR1703" s="47"/>
      <c r="ILS1703" s="47"/>
      <c r="ILT1703" s="47"/>
      <c r="ILU1703" s="47"/>
      <c r="ILV1703" s="47"/>
      <c r="ILW1703" s="47"/>
      <c r="ILX1703" s="47"/>
      <c r="ILY1703" s="47"/>
      <c r="ILZ1703" s="47"/>
      <c r="IMA1703" s="47"/>
      <c r="IMB1703" s="47"/>
      <c r="IMC1703" s="47"/>
      <c r="IMD1703" s="47"/>
      <c r="IME1703" s="47"/>
      <c r="IMF1703" s="47"/>
      <c r="IMG1703" s="47"/>
      <c r="IMH1703" s="47"/>
      <c r="IMI1703" s="47"/>
      <c r="IMJ1703" s="47"/>
      <c r="IMK1703" s="47"/>
      <c r="IML1703" s="47"/>
      <c r="IMM1703" s="47"/>
      <c r="IMN1703" s="47"/>
      <c r="IMO1703" s="47"/>
      <c r="IMP1703" s="47"/>
      <c r="IMQ1703" s="47"/>
      <c r="IMR1703" s="47"/>
      <c r="IMS1703" s="47"/>
      <c r="IMT1703" s="47"/>
      <c r="IMU1703" s="47"/>
      <c r="IMV1703" s="47"/>
      <c r="IMW1703" s="47"/>
      <c r="IMX1703" s="47"/>
      <c r="IMY1703" s="47"/>
      <c r="IMZ1703" s="47"/>
      <c r="INA1703" s="47"/>
      <c r="INB1703" s="47"/>
      <c r="INC1703" s="47"/>
      <c r="IND1703" s="47"/>
      <c r="INE1703" s="47"/>
      <c r="INF1703" s="47"/>
      <c r="ING1703" s="47"/>
      <c r="INH1703" s="47"/>
      <c r="INI1703" s="47"/>
      <c r="INJ1703" s="47"/>
      <c r="INK1703" s="47"/>
      <c r="INL1703" s="47"/>
      <c r="INM1703" s="47"/>
      <c r="INN1703" s="47"/>
      <c r="INO1703" s="47"/>
      <c r="INP1703" s="47"/>
      <c r="INQ1703" s="47"/>
      <c r="INR1703" s="47"/>
      <c r="INS1703" s="47"/>
      <c r="INT1703" s="47"/>
      <c r="INU1703" s="47"/>
      <c r="INV1703" s="47"/>
      <c r="INW1703" s="47"/>
      <c r="INX1703" s="47"/>
      <c r="INY1703" s="47"/>
      <c r="INZ1703" s="47"/>
      <c r="IOA1703" s="47"/>
      <c r="IOB1703" s="47"/>
      <c r="IOC1703" s="47"/>
      <c r="IOD1703" s="47"/>
      <c r="IOE1703" s="47"/>
      <c r="IOF1703" s="47"/>
      <c r="IOG1703" s="47"/>
      <c r="IOH1703" s="47"/>
      <c r="IOI1703" s="47"/>
      <c r="IOJ1703" s="47"/>
      <c r="IOK1703" s="47"/>
      <c r="IOL1703" s="47"/>
      <c r="IOM1703" s="47"/>
      <c r="ION1703" s="47"/>
      <c r="IOO1703" s="47"/>
      <c r="IOP1703" s="47"/>
      <c r="IOQ1703" s="47"/>
      <c r="IOR1703" s="47"/>
      <c r="IOS1703" s="47"/>
      <c r="IOT1703" s="47"/>
      <c r="IOU1703" s="47"/>
      <c r="IOV1703" s="47"/>
      <c r="IOW1703" s="47"/>
      <c r="IOX1703" s="47"/>
      <c r="IOY1703" s="47"/>
      <c r="IOZ1703" s="47"/>
      <c r="IPA1703" s="47"/>
      <c r="IPB1703" s="47"/>
      <c r="IPC1703" s="47"/>
      <c r="IPD1703" s="47"/>
      <c r="IPE1703" s="47"/>
      <c r="IPF1703" s="47"/>
      <c r="IPG1703" s="47"/>
      <c r="IPH1703" s="47"/>
      <c r="IPI1703" s="47"/>
      <c r="IPJ1703" s="47"/>
      <c r="IPK1703" s="47"/>
      <c r="IPL1703" s="47"/>
      <c r="IPM1703" s="47"/>
      <c r="IPN1703" s="47"/>
      <c r="IPO1703" s="47"/>
      <c r="IPP1703" s="47"/>
      <c r="IPQ1703" s="47"/>
      <c r="IPR1703" s="47"/>
      <c r="IPS1703" s="47"/>
      <c r="IPT1703" s="47"/>
      <c r="IPU1703" s="47"/>
      <c r="IPV1703" s="47"/>
      <c r="IPW1703" s="47"/>
      <c r="IPX1703" s="47"/>
      <c r="IPY1703" s="47"/>
      <c r="IPZ1703" s="47"/>
      <c r="IQA1703" s="47"/>
      <c r="IQB1703" s="47"/>
      <c r="IQC1703" s="47"/>
      <c r="IQD1703" s="47"/>
      <c r="IQE1703" s="47"/>
      <c r="IQF1703" s="47"/>
      <c r="IQG1703" s="47"/>
      <c r="IQH1703" s="47"/>
      <c r="IQI1703" s="47"/>
      <c r="IQJ1703" s="47"/>
      <c r="IQK1703" s="47"/>
      <c r="IQL1703" s="47"/>
      <c r="IQM1703" s="47"/>
      <c r="IQN1703" s="47"/>
      <c r="IQO1703" s="47"/>
      <c r="IQP1703" s="47"/>
      <c r="IQQ1703" s="47"/>
      <c r="IQR1703" s="47"/>
      <c r="IQS1703" s="47"/>
      <c r="IQT1703" s="47"/>
      <c r="IQU1703" s="47"/>
      <c r="IQV1703" s="47"/>
      <c r="IQW1703" s="47"/>
      <c r="IQX1703" s="47"/>
      <c r="IQY1703" s="47"/>
      <c r="IQZ1703" s="47"/>
      <c r="IRA1703" s="47"/>
      <c r="IRB1703" s="47"/>
      <c r="IRC1703" s="47"/>
      <c r="IRD1703" s="47"/>
      <c r="IRE1703" s="47"/>
      <c r="IRF1703" s="47"/>
      <c r="IRG1703" s="47"/>
      <c r="IRH1703" s="47"/>
      <c r="IRI1703" s="47"/>
      <c r="IRJ1703" s="47"/>
      <c r="IRK1703" s="47"/>
      <c r="IRL1703" s="47"/>
      <c r="IRM1703" s="47"/>
      <c r="IRN1703" s="47"/>
      <c r="IRO1703" s="47"/>
      <c r="IRP1703" s="47"/>
      <c r="IRQ1703" s="47"/>
      <c r="IRR1703" s="47"/>
      <c r="IRS1703" s="47"/>
      <c r="IRT1703" s="47"/>
      <c r="IRU1703" s="47"/>
      <c r="IRV1703" s="47"/>
      <c r="IRW1703" s="47"/>
      <c r="IRX1703" s="47"/>
      <c r="IRY1703" s="47"/>
      <c r="IRZ1703" s="47"/>
      <c r="ISA1703" s="47"/>
      <c r="ISB1703" s="47"/>
      <c r="ISC1703" s="47"/>
      <c r="ISD1703" s="47"/>
      <c r="ISE1703" s="47"/>
      <c r="ISF1703" s="47"/>
      <c r="ISG1703" s="47"/>
      <c r="ISH1703" s="47"/>
      <c r="ISI1703" s="47"/>
      <c r="ISJ1703" s="47"/>
      <c r="ISK1703" s="47"/>
      <c r="ISL1703" s="47"/>
      <c r="ISM1703" s="47"/>
      <c r="ISN1703" s="47"/>
      <c r="ISO1703" s="47"/>
      <c r="ISP1703" s="47"/>
      <c r="ISQ1703" s="47"/>
      <c r="ISR1703" s="47"/>
      <c r="ISS1703" s="47"/>
      <c r="IST1703" s="47"/>
      <c r="ISU1703" s="47"/>
      <c r="ISV1703" s="47"/>
      <c r="ISW1703" s="47"/>
      <c r="ISX1703" s="47"/>
      <c r="ISY1703" s="47"/>
      <c r="ISZ1703" s="47"/>
      <c r="ITA1703" s="47"/>
      <c r="ITB1703" s="47"/>
      <c r="ITC1703" s="47"/>
      <c r="ITD1703" s="47"/>
      <c r="ITE1703" s="47"/>
      <c r="ITF1703" s="47"/>
      <c r="ITG1703" s="47"/>
      <c r="ITH1703" s="47"/>
      <c r="ITI1703" s="47"/>
      <c r="ITJ1703" s="47"/>
      <c r="ITK1703" s="47"/>
      <c r="ITL1703" s="47"/>
      <c r="ITM1703" s="47"/>
      <c r="ITN1703" s="47"/>
      <c r="ITO1703" s="47"/>
      <c r="ITP1703" s="47"/>
      <c r="ITQ1703" s="47"/>
      <c r="ITR1703" s="47"/>
      <c r="ITS1703" s="47"/>
      <c r="ITT1703" s="47"/>
      <c r="ITU1703" s="47"/>
      <c r="ITV1703" s="47"/>
      <c r="ITW1703" s="47"/>
      <c r="ITX1703" s="47"/>
      <c r="ITY1703" s="47"/>
      <c r="ITZ1703" s="47"/>
      <c r="IUA1703" s="47"/>
      <c r="IUB1703" s="47"/>
      <c r="IUC1703" s="47"/>
      <c r="IUD1703" s="47"/>
      <c r="IUE1703" s="47"/>
      <c r="IUF1703" s="47"/>
      <c r="IUG1703" s="47"/>
      <c r="IUH1703" s="47"/>
      <c r="IUI1703" s="47"/>
      <c r="IUJ1703" s="47"/>
      <c r="IUK1703" s="47"/>
      <c r="IUL1703" s="47"/>
      <c r="IUM1703" s="47"/>
      <c r="IUN1703" s="47"/>
      <c r="IUO1703" s="47"/>
      <c r="IUP1703" s="47"/>
      <c r="IUQ1703" s="47"/>
      <c r="IUR1703" s="47"/>
      <c r="IUS1703" s="47"/>
      <c r="IUT1703" s="47"/>
      <c r="IUU1703" s="47"/>
      <c r="IUV1703" s="47"/>
      <c r="IUW1703" s="47"/>
      <c r="IUX1703" s="47"/>
      <c r="IUY1703" s="47"/>
      <c r="IUZ1703" s="47"/>
      <c r="IVA1703" s="47"/>
      <c r="IVB1703" s="47"/>
      <c r="IVC1703" s="47"/>
      <c r="IVD1703" s="47"/>
      <c r="IVE1703" s="47"/>
      <c r="IVF1703" s="47"/>
      <c r="IVG1703" s="47"/>
      <c r="IVH1703" s="47"/>
      <c r="IVI1703" s="47"/>
      <c r="IVJ1703" s="47"/>
      <c r="IVK1703" s="47"/>
      <c r="IVL1703" s="47"/>
      <c r="IVM1703" s="47"/>
      <c r="IVN1703" s="47"/>
      <c r="IVO1703" s="47"/>
      <c r="IVP1703" s="47"/>
      <c r="IVQ1703" s="47"/>
      <c r="IVR1703" s="47"/>
      <c r="IVS1703" s="47"/>
      <c r="IVT1703" s="47"/>
      <c r="IVU1703" s="47"/>
      <c r="IVV1703" s="47"/>
      <c r="IVW1703" s="47"/>
      <c r="IVX1703" s="47"/>
      <c r="IVY1703" s="47"/>
      <c r="IVZ1703" s="47"/>
      <c r="IWA1703" s="47"/>
      <c r="IWB1703" s="47"/>
      <c r="IWC1703" s="47"/>
      <c r="IWD1703" s="47"/>
      <c r="IWE1703" s="47"/>
      <c r="IWF1703" s="47"/>
      <c r="IWG1703" s="47"/>
      <c r="IWH1703" s="47"/>
      <c r="IWI1703" s="47"/>
      <c r="IWJ1703" s="47"/>
      <c r="IWK1703" s="47"/>
      <c r="IWL1703" s="47"/>
      <c r="IWM1703" s="47"/>
      <c r="IWN1703" s="47"/>
      <c r="IWO1703" s="47"/>
      <c r="IWP1703" s="47"/>
      <c r="IWQ1703" s="47"/>
      <c r="IWR1703" s="47"/>
      <c r="IWS1703" s="47"/>
      <c r="IWT1703" s="47"/>
      <c r="IWU1703" s="47"/>
      <c r="IWV1703" s="47"/>
      <c r="IWW1703" s="47"/>
      <c r="IWX1703" s="47"/>
      <c r="IWY1703" s="47"/>
      <c r="IWZ1703" s="47"/>
      <c r="IXA1703" s="47"/>
      <c r="IXB1703" s="47"/>
      <c r="IXC1703" s="47"/>
      <c r="IXD1703" s="47"/>
      <c r="IXE1703" s="47"/>
      <c r="IXF1703" s="47"/>
      <c r="IXG1703" s="47"/>
      <c r="IXH1703" s="47"/>
      <c r="IXI1703" s="47"/>
      <c r="IXJ1703" s="47"/>
      <c r="IXK1703" s="47"/>
      <c r="IXL1703" s="47"/>
      <c r="IXM1703" s="47"/>
      <c r="IXN1703" s="47"/>
      <c r="IXO1703" s="47"/>
      <c r="IXP1703" s="47"/>
      <c r="IXQ1703" s="47"/>
      <c r="IXR1703" s="47"/>
      <c r="IXS1703" s="47"/>
      <c r="IXT1703" s="47"/>
      <c r="IXU1703" s="47"/>
      <c r="IXV1703" s="47"/>
      <c r="IXW1703" s="47"/>
      <c r="IXX1703" s="47"/>
      <c r="IXY1703" s="47"/>
      <c r="IXZ1703" s="47"/>
      <c r="IYA1703" s="47"/>
      <c r="IYB1703" s="47"/>
      <c r="IYC1703" s="47"/>
      <c r="IYD1703" s="47"/>
      <c r="IYE1703" s="47"/>
      <c r="IYF1703" s="47"/>
      <c r="IYG1703" s="47"/>
      <c r="IYH1703" s="47"/>
      <c r="IYI1703" s="47"/>
      <c r="IYJ1703" s="47"/>
      <c r="IYK1703" s="47"/>
      <c r="IYL1703" s="47"/>
      <c r="IYM1703" s="47"/>
      <c r="IYN1703" s="47"/>
      <c r="IYO1703" s="47"/>
      <c r="IYP1703" s="47"/>
      <c r="IYQ1703" s="47"/>
      <c r="IYR1703" s="47"/>
      <c r="IYS1703" s="47"/>
      <c r="IYT1703" s="47"/>
      <c r="IYU1703" s="47"/>
      <c r="IYV1703" s="47"/>
      <c r="IYW1703" s="47"/>
      <c r="IYX1703" s="47"/>
      <c r="IYY1703" s="47"/>
      <c r="IYZ1703" s="47"/>
      <c r="IZA1703" s="47"/>
      <c r="IZB1703" s="47"/>
      <c r="IZC1703" s="47"/>
      <c r="IZD1703" s="47"/>
      <c r="IZE1703" s="47"/>
      <c r="IZF1703" s="47"/>
      <c r="IZG1703" s="47"/>
      <c r="IZH1703" s="47"/>
      <c r="IZI1703" s="47"/>
      <c r="IZJ1703" s="47"/>
      <c r="IZK1703" s="47"/>
      <c r="IZL1703" s="47"/>
      <c r="IZM1703" s="47"/>
      <c r="IZN1703" s="47"/>
      <c r="IZO1703" s="47"/>
      <c r="IZP1703" s="47"/>
      <c r="IZQ1703" s="47"/>
      <c r="IZR1703" s="47"/>
      <c r="IZS1703" s="47"/>
      <c r="IZT1703" s="47"/>
      <c r="IZU1703" s="47"/>
      <c r="IZV1703" s="47"/>
      <c r="IZW1703" s="47"/>
      <c r="IZX1703" s="47"/>
      <c r="IZY1703" s="47"/>
      <c r="IZZ1703" s="47"/>
      <c r="JAA1703" s="47"/>
      <c r="JAB1703" s="47"/>
      <c r="JAC1703" s="47"/>
      <c r="JAD1703" s="47"/>
      <c r="JAE1703" s="47"/>
      <c r="JAF1703" s="47"/>
      <c r="JAG1703" s="47"/>
      <c r="JAH1703" s="47"/>
      <c r="JAI1703" s="47"/>
      <c r="JAJ1703" s="47"/>
      <c r="JAK1703" s="47"/>
      <c r="JAL1703" s="47"/>
      <c r="JAM1703" s="47"/>
      <c r="JAN1703" s="47"/>
      <c r="JAO1703" s="47"/>
      <c r="JAP1703" s="47"/>
      <c r="JAQ1703" s="47"/>
      <c r="JAR1703" s="47"/>
      <c r="JAS1703" s="47"/>
      <c r="JAT1703" s="47"/>
      <c r="JAU1703" s="47"/>
      <c r="JAV1703" s="47"/>
      <c r="JAW1703" s="47"/>
      <c r="JAX1703" s="47"/>
      <c r="JAY1703" s="47"/>
      <c r="JAZ1703" s="47"/>
      <c r="JBA1703" s="47"/>
      <c r="JBB1703" s="47"/>
      <c r="JBC1703" s="47"/>
      <c r="JBD1703" s="47"/>
      <c r="JBE1703" s="47"/>
      <c r="JBF1703" s="47"/>
      <c r="JBG1703" s="47"/>
      <c r="JBH1703" s="47"/>
      <c r="JBI1703" s="47"/>
      <c r="JBJ1703" s="47"/>
      <c r="JBK1703" s="47"/>
      <c r="JBL1703" s="47"/>
      <c r="JBM1703" s="47"/>
      <c r="JBN1703" s="47"/>
      <c r="JBO1703" s="47"/>
      <c r="JBP1703" s="47"/>
      <c r="JBQ1703" s="47"/>
      <c r="JBR1703" s="47"/>
      <c r="JBS1703" s="47"/>
      <c r="JBT1703" s="47"/>
      <c r="JBU1703" s="47"/>
      <c r="JBV1703" s="47"/>
      <c r="JBW1703" s="47"/>
      <c r="JBX1703" s="47"/>
      <c r="JBY1703" s="47"/>
      <c r="JBZ1703" s="47"/>
      <c r="JCA1703" s="47"/>
      <c r="JCB1703" s="47"/>
      <c r="JCC1703" s="47"/>
      <c r="JCD1703" s="47"/>
      <c r="JCE1703" s="47"/>
      <c r="JCF1703" s="47"/>
      <c r="JCG1703" s="47"/>
      <c r="JCH1703" s="47"/>
      <c r="JCI1703" s="47"/>
      <c r="JCJ1703" s="47"/>
      <c r="JCK1703" s="47"/>
      <c r="JCL1703" s="47"/>
      <c r="JCM1703" s="47"/>
      <c r="JCN1703" s="47"/>
      <c r="JCO1703" s="47"/>
      <c r="JCP1703" s="47"/>
      <c r="JCQ1703" s="47"/>
      <c r="JCR1703" s="47"/>
      <c r="JCS1703" s="47"/>
      <c r="JCT1703" s="47"/>
      <c r="JCU1703" s="47"/>
      <c r="JCV1703" s="47"/>
      <c r="JCW1703" s="47"/>
      <c r="JCX1703" s="47"/>
      <c r="JCY1703" s="47"/>
      <c r="JCZ1703" s="47"/>
      <c r="JDA1703" s="47"/>
      <c r="JDB1703" s="47"/>
      <c r="JDC1703" s="47"/>
      <c r="JDD1703" s="47"/>
      <c r="JDE1703" s="47"/>
      <c r="JDF1703" s="47"/>
      <c r="JDG1703" s="47"/>
      <c r="JDH1703" s="47"/>
      <c r="JDI1703" s="47"/>
      <c r="JDJ1703" s="47"/>
      <c r="JDK1703" s="47"/>
      <c r="JDL1703" s="47"/>
      <c r="JDM1703" s="47"/>
      <c r="JDN1703" s="47"/>
      <c r="JDO1703" s="47"/>
      <c r="JDP1703" s="47"/>
      <c r="JDQ1703" s="47"/>
      <c r="JDR1703" s="47"/>
      <c r="JDS1703" s="47"/>
      <c r="JDT1703" s="47"/>
      <c r="JDU1703" s="47"/>
      <c r="JDV1703" s="47"/>
      <c r="JDW1703" s="47"/>
      <c r="JDX1703" s="47"/>
      <c r="JDY1703" s="47"/>
      <c r="JDZ1703" s="47"/>
      <c r="JEA1703" s="47"/>
      <c r="JEB1703" s="47"/>
      <c r="JEC1703" s="47"/>
      <c r="JED1703" s="47"/>
      <c r="JEE1703" s="47"/>
      <c r="JEF1703" s="47"/>
      <c r="JEG1703" s="47"/>
      <c r="JEH1703" s="47"/>
      <c r="JEI1703" s="47"/>
      <c r="JEJ1703" s="47"/>
      <c r="JEK1703" s="47"/>
      <c r="JEL1703" s="47"/>
      <c r="JEM1703" s="47"/>
      <c r="JEN1703" s="47"/>
      <c r="JEO1703" s="47"/>
      <c r="JEP1703" s="47"/>
      <c r="JEQ1703" s="47"/>
      <c r="JER1703" s="47"/>
      <c r="JES1703" s="47"/>
      <c r="JET1703" s="47"/>
      <c r="JEU1703" s="47"/>
      <c r="JEV1703" s="47"/>
      <c r="JEW1703" s="47"/>
      <c r="JEX1703" s="47"/>
      <c r="JEY1703" s="47"/>
      <c r="JEZ1703" s="47"/>
      <c r="JFA1703" s="47"/>
      <c r="JFB1703" s="47"/>
      <c r="JFC1703" s="47"/>
      <c r="JFD1703" s="47"/>
      <c r="JFE1703" s="47"/>
      <c r="JFF1703" s="47"/>
      <c r="JFG1703" s="47"/>
      <c r="JFH1703" s="47"/>
      <c r="JFI1703" s="47"/>
      <c r="JFJ1703" s="47"/>
      <c r="JFK1703" s="47"/>
      <c r="JFL1703" s="47"/>
      <c r="JFM1703" s="47"/>
      <c r="JFN1703" s="47"/>
      <c r="JFO1703" s="47"/>
      <c r="JFP1703" s="47"/>
      <c r="JFQ1703" s="47"/>
      <c r="JFR1703" s="47"/>
      <c r="JFS1703" s="47"/>
      <c r="JFT1703" s="47"/>
      <c r="JFU1703" s="47"/>
      <c r="JFV1703" s="47"/>
      <c r="JFW1703" s="47"/>
      <c r="JFX1703" s="47"/>
      <c r="JFY1703" s="47"/>
      <c r="JFZ1703" s="47"/>
      <c r="JGA1703" s="47"/>
      <c r="JGB1703" s="47"/>
      <c r="JGC1703" s="47"/>
      <c r="JGD1703" s="47"/>
      <c r="JGE1703" s="47"/>
      <c r="JGF1703" s="47"/>
      <c r="JGG1703" s="47"/>
      <c r="JGH1703" s="47"/>
      <c r="JGI1703" s="47"/>
      <c r="JGJ1703" s="47"/>
      <c r="JGK1703" s="47"/>
      <c r="JGL1703" s="47"/>
      <c r="JGM1703" s="47"/>
      <c r="JGN1703" s="47"/>
      <c r="JGO1703" s="47"/>
      <c r="JGP1703" s="47"/>
      <c r="JGQ1703" s="47"/>
      <c r="JGR1703" s="47"/>
      <c r="JGS1703" s="47"/>
      <c r="JGT1703" s="47"/>
      <c r="JGU1703" s="47"/>
      <c r="JGV1703" s="47"/>
      <c r="JGW1703" s="47"/>
      <c r="JGX1703" s="47"/>
      <c r="JGY1703" s="47"/>
      <c r="JGZ1703" s="47"/>
      <c r="JHA1703" s="47"/>
      <c r="JHB1703" s="47"/>
      <c r="JHC1703" s="47"/>
      <c r="JHD1703" s="47"/>
      <c r="JHE1703" s="47"/>
      <c r="JHF1703" s="47"/>
      <c r="JHG1703" s="47"/>
      <c r="JHH1703" s="47"/>
      <c r="JHI1703" s="47"/>
      <c r="JHJ1703" s="47"/>
      <c r="JHK1703" s="47"/>
      <c r="JHL1703" s="47"/>
      <c r="JHM1703" s="47"/>
      <c r="JHN1703" s="47"/>
      <c r="JHO1703" s="47"/>
      <c r="JHP1703" s="47"/>
      <c r="JHQ1703" s="47"/>
      <c r="JHR1703" s="47"/>
      <c r="JHS1703" s="47"/>
      <c r="JHT1703" s="47"/>
      <c r="JHU1703" s="47"/>
      <c r="JHV1703" s="47"/>
      <c r="JHW1703" s="47"/>
      <c r="JHX1703" s="47"/>
      <c r="JHY1703" s="47"/>
      <c r="JHZ1703" s="47"/>
      <c r="JIA1703" s="47"/>
      <c r="JIB1703" s="47"/>
      <c r="JIC1703" s="47"/>
      <c r="JID1703" s="47"/>
      <c r="JIE1703" s="47"/>
      <c r="JIF1703" s="47"/>
      <c r="JIG1703" s="47"/>
      <c r="JIH1703" s="47"/>
      <c r="JII1703" s="47"/>
      <c r="JIJ1703" s="47"/>
      <c r="JIK1703" s="47"/>
      <c r="JIL1703" s="47"/>
      <c r="JIM1703" s="47"/>
      <c r="JIN1703" s="47"/>
      <c r="JIO1703" s="47"/>
      <c r="JIP1703" s="47"/>
      <c r="JIQ1703" s="47"/>
      <c r="JIR1703" s="47"/>
      <c r="JIS1703" s="47"/>
      <c r="JIT1703" s="47"/>
      <c r="JIU1703" s="47"/>
      <c r="JIV1703" s="47"/>
      <c r="JIW1703" s="47"/>
      <c r="JIX1703" s="47"/>
      <c r="JIY1703" s="47"/>
      <c r="JIZ1703" s="47"/>
      <c r="JJA1703" s="47"/>
      <c r="JJB1703" s="47"/>
      <c r="JJC1703" s="47"/>
      <c r="JJD1703" s="47"/>
      <c r="JJE1703" s="47"/>
      <c r="JJF1703" s="47"/>
      <c r="JJG1703" s="47"/>
      <c r="JJH1703" s="47"/>
      <c r="JJI1703" s="47"/>
      <c r="JJJ1703" s="47"/>
      <c r="JJK1703" s="47"/>
      <c r="JJL1703" s="47"/>
      <c r="JJM1703" s="47"/>
      <c r="JJN1703" s="47"/>
      <c r="JJO1703" s="47"/>
      <c r="JJP1703" s="47"/>
      <c r="JJQ1703" s="47"/>
      <c r="JJR1703" s="47"/>
      <c r="JJS1703" s="47"/>
      <c r="JJT1703" s="47"/>
      <c r="JJU1703" s="47"/>
      <c r="JJV1703" s="47"/>
      <c r="JJW1703" s="47"/>
      <c r="JJX1703" s="47"/>
      <c r="JJY1703" s="47"/>
      <c r="JJZ1703" s="47"/>
      <c r="JKA1703" s="47"/>
      <c r="JKB1703" s="47"/>
      <c r="JKC1703" s="47"/>
      <c r="JKD1703" s="47"/>
      <c r="JKE1703" s="47"/>
      <c r="JKF1703" s="47"/>
      <c r="JKG1703" s="47"/>
      <c r="JKH1703" s="47"/>
      <c r="JKI1703" s="47"/>
      <c r="JKJ1703" s="47"/>
      <c r="JKK1703" s="47"/>
      <c r="JKL1703" s="47"/>
      <c r="JKM1703" s="47"/>
      <c r="JKN1703" s="47"/>
      <c r="JKO1703" s="47"/>
      <c r="JKP1703" s="47"/>
      <c r="JKQ1703" s="47"/>
      <c r="JKR1703" s="47"/>
      <c r="JKS1703" s="47"/>
      <c r="JKT1703" s="47"/>
      <c r="JKU1703" s="47"/>
      <c r="JKV1703" s="47"/>
      <c r="JKW1703" s="47"/>
      <c r="JKX1703" s="47"/>
      <c r="JKY1703" s="47"/>
      <c r="JKZ1703" s="47"/>
      <c r="JLA1703" s="47"/>
      <c r="JLB1703" s="47"/>
      <c r="JLC1703" s="47"/>
      <c r="JLD1703" s="47"/>
      <c r="JLE1703" s="47"/>
      <c r="JLF1703" s="47"/>
      <c r="JLG1703" s="47"/>
      <c r="JLH1703" s="47"/>
      <c r="JLI1703" s="47"/>
      <c r="JLJ1703" s="47"/>
      <c r="JLK1703" s="47"/>
      <c r="JLL1703" s="47"/>
      <c r="JLM1703" s="47"/>
      <c r="JLN1703" s="47"/>
      <c r="JLO1703" s="47"/>
      <c r="JLP1703" s="47"/>
      <c r="JLQ1703" s="47"/>
      <c r="JLR1703" s="47"/>
      <c r="JLS1703" s="47"/>
      <c r="JLT1703" s="47"/>
      <c r="JLU1703" s="47"/>
      <c r="JLV1703" s="47"/>
      <c r="JLW1703" s="47"/>
      <c r="JLX1703" s="47"/>
      <c r="JLY1703" s="47"/>
      <c r="JLZ1703" s="47"/>
      <c r="JMA1703" s="47"/>
      <c r="JMB1703" s="47"/>
      <c r="JMC1703" s="47"/>
      <c r="JMD1703" s="47"/>
      <c r="JME1703" s="47"/>
      <c r="JMF1703" s="47"/>
      <c r="JMG1703" s="47"/>
      <c r="JMH1703" s="47"/>
      <c r="JMI1703" s="47"/>
      <c r="JMJ1703" s="47"/>
      <c r="JMK1703" s="47"/>
      <c r="JML1703" s="47"/>
      <c r="JMM1703" s="47"/>
      <c r="JMN1703" s="47"/>
      <c r="JMO1703" s="47"/>
      <c r="JMP1703" s="47"/>
      <c r="JMQ1703" s="47"/>
      <c r="JMR1703" s="47"/>
      <c r="JMS1703" s="47"/>
      <c r="JMT1703" s="47"/>
      <c r="JMU1703" s="47"/>
      <c r="JMV1703" s="47"/>
      <c r="JMW1703" s="47"/>
      <c r="JMX1703" s="47"/>
      <c r="JMY1703" s="47"/>
      <c r="JMZ1703" s="47"/>
      <c r="JNA1703" s="47"/>
      <c r="JNB1703" s="47"/>
      <c r="JNC1703" s="47"/>
      <c r="JND1703" s="47"/>
      <c r="JNE1703" s="47"/>
      <c r="JNF1703" s="47"/>
      <c r="JNG1703" s="47"/>
      <c r="JNH1703" s="47"/>
      <c r="JNI1703" s="47"/>
      <c r="JNJ1703" s="47"/>
      <c r="JNK1703" s="47"/>
      <c r="JNL1703" s="47"/>
      <c r="JNM1703" s="47"/>
      <c r="JNN1703" s="47"/>
      <c r="JNO1703" s="47"/>
      <c r="JNP1703" s="47"/>
      <c r="JNQ1703" s="47"/>
      <c r="JNR1703" s="47"/>
      <c r="JNS1703" s="47"/>
      <c r="JNT1703" s="47"/>
      <c r="JNU1703" s="47"/>
      <c r="JNV1703" s="47"/>
      <c r="JNW1703" s="47"/>
      <c r="JNX1703" s="47"/>
      <c r="JNY1703" s="47"/>
      <c r="JNZ1703" s="47"/>
      <c r="JOA1703" s="47"/>
      <c r="JOB1703" s="47"/>
      <c r="JOC1703" s="47"/>
      <c r="JOD1703" s="47"/>
      <c r="JOE1703" s="47"/>
      <c r="JOF1703" s="47"/>
      <c r="JOG1703" s="47"/>
      <c r="JOH1703" s="47"/>
      <c r="JOI1703" s="47"/>
      <c r="JOJ1703" s="47"/>
      <c r="JOK1703" s="47"/>
      <c r="JOL1703" s="47"/>
      <c r="JOM1703" s="47"/>
      <c r="JON1703" s="47"/>
      <c r="JOO1703" s="47"/>
      <c r="JOP1703" s="47"/>
      <c r="JOQ1703" s="47"/>
      <c r="JOR1703" s="47"/>
      <c r="JOS1703" s="47"/>
      <c r="JOT1703" s="47"/>
      <c r="JOU1703" s="47"/>
      <c r="JOV1703" s="47"/>
      <c r="JOW1703" s="47"/>
      <c r="JOX1703" s="47"/>
      <c r="JOY1703" s="47"/>
      <c r="JOZ1703" s="47"/>
      <c r="JPA1703" s="47"/>
      <c r="JPB1703" s="47"/>
      <c r="JPC1703" s="47"/>
      <c r="JPD1703" s="47"/>
      <c r="JPE1703" s="47"/>
      <c r="JPF1703" s="47"/>
      <c r="JPG1703" s="47"/>
      <c r="JPH1703" s="47"/>
      <c r="JPI1703" s="47"/>
      <c r="JPJ1703" s="47"/>
      <c r="JPK1703" s="47"/>
      <c r="JPL1703" s="47"/>
      <c r="JPM1703" s="47"/>
      <c r="JPN1703" s="47"/>
      <c r="JPO1703" s="47"/>
      <c r="JPP1703" s="47"/>
      <c r="JPQ1703" s="47"/>
      <c r="JPR1703" s="47"/>
      <c r="JPS1703" s="47"/>
      <c r="JPT1703" s="47"/>
      <c r="JPU1703" s="47"/>
      <c r="JPV1703" s="47"/>
      <c r="JPW1703" s="47"/>
      <c r="JPX1703" s="47"/>
      <c r="JPY1703" s="47"/>
      <c r="JPZ1703" s="47"/>
      <c r="JQA1703" s="47"/>
      <c r="JQB1703" s="47"/>
      <c r="JQC1703" s="47"/>
      <c r="JQD1703" s="47"/>
      <c r="JQE1703" s="47"/>
      <c r="JQF1703" s="47"/>
      <c r="JQG1703" s="47"/>
      <c r="JQH1703" s="47"/>
      <c r="JQI1703" s="47"/>
      <c r="JQJ1703" s="47"/>
      <c r="JQK1703" s="47"/>
      <c r="JQL1703" s="47"/>
      <c r="JQM1703" s="47"/>
      <c r="JQN1703" s="47"/>
      <c r="JQO1703" s="47"/>
      <c r="JQP1703" s="47"/>
      <c r="JQQ1703" s="47"/>
      <c r="JQR1703" s="47"/>
      <c r="JQS1703" s="47"/>
      <c r="JQT1703" s="47"/>
      <c r="JQU1703" s="47"/>
      <c r="JQV1703" s="47"/>
      <c r="JQW1703" s="47"/>
      <c r="JQX1703" s="47"/>
      <c r="JQY1703" s="47"/>
      <c r="JQZ1703" s="47"/>
      <c r="JRA1703" s="47"/>
      <c r="JRB1703" s="47"/>
      <c r="JRC1703" s="47"/>
      <c r="JRD1703" s="47"/>
      <c r="JRE1703" s="47"/>
      <c r="JRF1703" s="47"/>
      <c r="JRG1703" s="47"/>
      <c r="JRH1703" s="47"/>
      <c r="JRI1703" s="47"/>
      <c r="JRJ1703" s="47"/>
      <c r="JRK1703" s="47"/>
      <c r="JRL1703" s="47"/>
      <c r="JRM1703" s="47"/>
      <c r="JRN1703" s="47"/>
      <c r="JRO1703" s="47"/>
      <c r="JRP1703" s="47"/>
      <c r="JRQ1703" s="47"/>
      <c r="JRR1703" s="47"/>
      <c r="JRS1703" s="47"/>
      <c r="JRT1703" s="47"/>
      <c r="JRU1703" s="47"/>
      <c r="JRV1703" s="47"/>
      <c r="JRW1703" s="47"/>
      <c r="JRX1703" s="47"/>
      <c r="JRY1703" s="47"/>
      <c r="JRZ1703" s="47"/>
      <c r="JSA1703" s="47"/>
      <c r="JSB1703" s="47"/>
      <c r="JSC1703" s="47"/>
      <c r="JSD1703" s="47"/>
      <c r="JSE1703" s="47"/>
      <c r="JSF1703" s="47"/>
      <c r="JSG1703" s="47"/>
      <c r="JSH1703" s="47"/>
      <c r="JSI1703" s="47"/>
      <c r="JSJ1703" s="47"/>
      <c r="JSK1703" s="47"/>
      <c r="JSL1703" s="47"/>
      <c r="JSM1703" s="47"/>
      <c r="JSN1703" s="47"/>
      <c r="JSO1703" s="47"/>
      <c r="JSP1703" s="47"/>
      <c r="JSQ1703" s="47"/>
      <c r="JSR1703" s="47"/>
      <c r="JSS1703" s="47"/>
      <c r="JST1703" s="47"/>
      <c r="JSU1703" s="47"/>
      <c r="JSV1703" s="47"/>
      <c r="JSW1703" s="47"/>
      <c r="JSX1703" s="47"/>
      <c r="JSY1703" s="47"/>
      <c r="JSZ1703" s="47"/>
      <c r="JTA1703" s="47"/>
      <c r="JTB1703" s="47"/>
      <c r="JTC1703" s="47"/>
      <c r="JTD1703" s="47"/>
      <c r="JTE1703" s="47"/>
      <c r="JTF1703" s="47"/>
      <c r="JTG1703" s="47"/>
      <c r="JTH1703" s="47"/>
      <c r="JTI1703" s="47"/>
      <c r="JTJ1703" s="47"/>
      <c r="JTK1703" s="47"/>
      <c r="JTL1703" s="47"/>
      <c r="JTM1703" s="47"/>
      <c r="JTN1703" s="47"/>
      <c r="JTO1703" s="47"/>
      <c r="JTP1703" s="47"/>
      <c r="JTQ1703" s="47"/>
      <c r="JTR1703" s="47"/>
      <c r="JTS1703" s="47"/>
      <c r="JTT1703" s="47"/>
      <c r="JTU1703" s="47"/>
      <c r="JTV1703" s="47"/>
      <c r="JTW1703" s="47"/>
      <c r="JTX1703" s="47"/>
      <c r="JTY1703" s="47"/>
      <c r="JTZ1703" s="47"/>
      <c r="JUA1703" s="47"/>
      <c r="JUB1703" s="47"/>
      <c r="JUC1703" s="47"/>
      <c r="JUD1703" s="47"/>
      <c r="JUE1703" s="47"/>
      <c r="JUF1703" s="47"/>
      <c r="JUG1703" s="47"/>
      <c r="JUH1703" s="47"/>
      <c r="JUI1703" s="47"/>
      <c r="JUJ1703" s="47"/>
      <c r="JUK1703" s="47"/>
      <c r="JUL1703" s="47"/>
      <c r="JUM1703" s="47"/>
      <c r="JUN1703" s="47"/>
      <c r="JUO1703" s="47"/>
      <c r="JUP1703" s="47"/>
      <c r="JUQ1703" s="47"/>
      <c r="JUR1703" s="47"/>
      <c r="JUS1703" s="47"/>
      <c r="JUT1703" s="47"/>
      <c r="JUU1703" s="47"/>
      <c r="JUV1703" s="47"/>
      <c r="JUW1703" s="47"/>
      <c r="JUX1703" s="47"/>
      <c r="JUY1703" s="47"/>
      <c r="JUZ1703" s="47"/>
      <c r="JVA1703" s="47"/>
      <c r="JVB1703" s="47"/>
      <c r="JVC1703" s="47"/>
      <c r="JVD1703" s="47"/>
      <c r="JVE1703" s="47"/>
      <c r="JVF1703" s="47"/>
      <c r="JVG1703" s="47"/>
      <c r="JVH1703" s="47"/>
      <c r="JVI1703" s="47"/>
      <c r="JVJ1703" s="47"/>
      <c r="JVK1703" s="47"/>
      <c r="JVL1703" s="47"/>
      <c r="JVM1703" s="47"/>
      <c r="JVN1703" s="47"/>
      <c r="JVO1703" s="47"/>
      <c r="JVP1703" s="47"/>
      <c r="JVQ1703" s="47"/>
      <c r="JVR1703" s="47"/>
      <c r="JVS1703" s="47"/>
      <c r="JVT1703" s="47"/>
      <c r="JVU1703" s="47"/>
      <c r="JVV1703" s="47"/>
      <c r="JVW1703" s="47"/>
      <c r="JVX1703" s="47"/>
      <c r="JVY1703" s="47"/>
      <c r="JVZ1703" s="47"/>
      <c r="JWA1703" s="47"/>
      <c r="JWB1703" s="47"/>
      <c r="JWC1703" s="47"/>
      <c r="JWD1703" s="47"/>
      <c r="JWE1703" s="47"/>
      <c r="JWF1703" s="47"/>
      <c r="JWG1703" s="47"/>
      <c r="JWH1703" s="47"/>
      <c r="JWI1703" s="47"/>
      <c r="JWJ1703" s="47"/>
      <c r="JWK1703" s="47"/>
      <c r="JWL1703" s="47"/>
      <c r="JWM1703" s="47"/>
      <c r="JWN1703" s="47"/>
      <c r="JWO1703" s="47"/>
      <c r="JWP1703" s="47"/>
      <c r="JWQ1703" s="47"/>
      <c r="JWR1703" s="47"/>
      <c r="JWS1703" s="47"/>
      <c r="JWT1703" s="47"/>
      <c r="JWU1703" s="47"/>
      <c r="JWV1703" s="47"/>
      <c r="JWW1703" s="47"/>
      <c r="JWX1703" s="47"/>
      <c r="JWY1703" s="47"/>
      <c r="JWZ1703" s="47"/>
      <c r="JXA1703" s="47"/>
      <c r="JXB1703" s="47"/>
      <c r="JXC1703" s="47"/>
      <c r="JXD1703" s="47"/>
      <c r="JXE1703" s="47"/>
      <c r="JXF1703" s="47"/>
      <c r="JXG1703" s="47"/>
      <c r="JXH1703" s="47"/>
      <c r="JXI1703" s="47"/>
      <c r="JXJ1703" s="47"/>
      <c r="JXK1703" s="47"/>
      <c r="JXL1703" s="47"/>
      <c r="JXM1703" s="47"/>
      <c r="JXN1703" s="47"/>
      <c r="JXO1703" s="47"/>
      <c r="JXP1703" s="47"/>
      <c r="JXQ1703" s="47"/>
      <c r="JXR1703" s="47"/>
      <c r="JXS1703" s="47"/>
      <c r="JXT1703" s="47"/>
      <c r="JXU1703" s="47"/>
      <c r="JXV1703" s="47"/>
      <c r="JXW1703" s="47"/>
      <c r="JXX1703" s="47"/>
      <c r="JXY1703" s="47"/>
      <c r="JXZ1703" s="47"/>
      <c r="JYA1703" s="47"/>
      <c r="JYB1703" s="47"/>
      <c r="JYC1703" s="47"/>
      <c r="JYD1703" s="47"/>
      <c r="JYE1703" s="47"/>
      <c r="JYF1703" s="47"/>
      <c r="JYG1703" s="47"/>
      <c r="JYH1703" s="47"/>
      <c r="JYI1703" s="47"/>
      <c r="JYJ1703" s="47"/>
      <c r="JYK1703" s="47"/>
      <c r="JYL1703" s="47"/>
      <c r="JYM1703" s="47"/>
      <c r="JYN1703" s="47"/>
      <c r="JYO1703" s="47"/>
      <c r="JYP1703" s="47"/>
      <c r="JYQ1703" s="47"/>
      <c r="JYR1703" s="47"/>
      <c r="JYS1703" s="47"/>
      <c r="JYT1703" s="47"/>
      <c r="JYU1703" s="47"/>
      <c r="JYV1703" s="47"/>
      <c r="JYW1703" s="47"/>
      <c r="JYX1703" s="47"/>
      <c r="JYY1703" s="47"/>
      <c r="JYZ1703" s="47"/>
      <c r="JZA1703" s="47"/>
      <c r="JZB1703" s="47"/>
      <c r="JZC1703" s="47"/>
      <c r="JZD1703" s="47"/>
      <c r="JZE1703" s="47"/>
      <c r="JZF1703" s="47"/>
      <c r="JZG1703" s="47"/>
      <c r="JZH1703" s="47"/>
      <c r="JZI1703" s="47"/>
      <c r="JZJ1703" s="47"/>
      <c r="JZK1703" s="47"/>
      <c r="JZL1703" s="47"/>
      <c r="JZM1703" s="47"/>
      <c r="JZN1703" s="47"/>
      <c r="JZO1703" s="47"/>
      <c r="JZP1703" s="47"/>
      <c r="JZQ1703" s="47"/>
      <c r="JZR1703" s="47"/>
      <c r="JZS1703" s="47"/>
      <c r="JZT1703" s="47"/>
      <c r="JZU1703" s="47"/>
      <c r="JZV1703" s="47"/>
      <c r="JZW1703" s="47"/>
      <c r="JZX1703" s="47"/>
      <c r="JZY1703" s="47"/>
      <c r="JZZ1703" s="47"/>
      <c r="KAA1703" s="47"/>
      <c r="KAB1703" s="47"/>
      <c r="KAC1703" s="47"/>
      <c r="KAD1703" s="47"/>
      <c r="KAE1703" s="47"/>
      <c r="KAF1703" s="47"/>
      <c r="KAG1703" s="47"/>
      <c r="KAH1703" s="47"/>
      <c r="KAI1703" s="47"/>
      <c r="KAJ1703" s="47"/>
      <c r="KAK1703" s="47"/>
      <c r="KAL1703" s="47"/>
      <c r="KAM1703" s="47"/>
      <c r="KAN1703" s="47"/>
      <c r="KAO1703" s="47"/>
      <c r="KAP1703" s="47"/>
      <c r="KAQ1703" s="47"/>
      <c r="KAR1703" s="47"/>
      <c r="KAS1703" s="47"/>
      <c r="KAT1703" s="47"/>
      <c r="KAU1703" s="47"/>
      <c r="KAV1703" s="47"/>
      <c r="KAW1703" s="47"/>
      <c r="KAX1703" s="47"/>
      <c r="KAY1703" s="47"/>
      <c r="KAZ1703" s="47"/>
      <c r="KBA1703" s="47"/>
      <c r="KBB1703" s="47"/>
      <c r="KBC1703" s="47"/>
      <c r="KBD1703" s="47"/>
      <c r="KBE1703" s="47"/>
      <c r="KBF1703" s="47"/>
      <c r="KBG1703" s="47"/>
      <c r="KBH1703" s="47"/>
      <c r="KBI1703" s="47"/>
      <c r="KBJ1703" s="47"/>
      <c r="KBK1703" s="47"/>
      <c r="KBL1703" s="47"/>
      <c r="KBM1703" s="47"/>
      <c r="KBN1703" s="47"/>
      <c r="KBO1703" s="47"/>
      <c r="KBP1703" s="47"/>
      <c r="KBQ1703" s="47"/>
      <c r="KBR1703" s="47"/>
      <c r="KBS1703" s="47"/>
      <c r="KBT1703" s="47"/>
      <c r="KBU1703" s="47"/>
      <c r="KBV1703" s="47"/>
      <c r="KBW1703" s="47"/>
      <c r="KBX1703" s="47"/>
      <c r="KBY1703" s="47"/>
      <c r="KBZ1703" s="47"/>
      <c r="KCA1703" s="47"/>
      <c r="KCB1703" s="47"/>
      <c r="KCC1703" s="47"/>
      <c r="KCD1703" s="47"/>
      <c r="KCE1703" s="47"/>
      <c r="KCF1703" s="47"/>
      <c r="KCG1703" s="47"/>
      <c r="KCH1703" s="47"/>
      <c r="KCI1703" s="47"/>
      <c r="KCJ1703" s="47"/>
      <c r="KCK1703" s="47"/>
      <c r="KCL1703" s="47"/>
      <c r="KCM1703" s="47"/>
      <c r="KCN1703" s="47"/>
      <c r="KCO1703" s="47"/>
      <c r="KCP1703" s="47"/>
      <c r="KCQ1703" s="47"/>
      <c r="KCR1703" s="47"/>
      <c r="KCS1703" s="47"/>
      <c r="KCT1703" s="47"/>
      <c r="KCU1703" s="47"/>
      <c r="KCV1703" s="47"/>
      <c r="KCW1703" s="47"/>
      <c r="KCX1703" s="47"/>
      <c r="KCY1703" s="47"/>
      <c r="KCZ1703" s="47"/>
      <c r="KDA1703" s="47"/>
      <c r="KDB1703" s="47"/>
      <c r="KDC1703" s="47"/>
      <c r="KDD1703" s="47"/>
      <c r="KDE1703" s="47"/>
      <c r="KDF1703" s="47"/>
      <c r="KDG1703" s="47"/>
      <c r="KDH1703" s="47"/>
      <c r="KDI1703" s="47"/>
      <c r="KDJ1703" s="47"/>
      <c r="KDK1703" s="47"/>
      <c r="KDL1703" s="47"/>
      <c r="KDM1703" s="47"/>
      <c r="KDN1703" s="47"/>
      <c r="KDO1703" s="47"/>
      <c r="KDP1703" s="47"/>
      <c r="KDQ1703" s="47"/>
      <c r="KDR1703" s="47"/>
      <c r="KDS1703" s="47"/>
      <c r="KDT1703" s="47"/>
      <c r="KDU1703" s="47"/>
      <c r="KDV1703" s="47"/>
      <c r="KDW1703" s="47"/>
      <c r="KDX1703" s="47"/>
      <c r="KDY1703" s="47"/>
      <c r="KDZ1703" s="47"/>
      <c r="KEA1703" s="47"/>
      <c r="KEB1703" s="47"/>
      <c r="KEC1703" s="47"/>
      <c r="KED1703" s="47"/>
      <c r="KEE1703" s="47"/>
      <c r="KEF1703" s="47"/>
      <c r="KEG1703" s="47"/>
      <c r="KEH1703" s="47"/>
      <c r="KEI1703" s="47"/>
      <c r="KEJ1703" s="47"/>
      <c r="KEK1703" s="47"/>
      <c r="KEL1703" s="47"/>
      <c r="KEM1703" s="47"/>
      <c r="KEN1703" s="47"/>
      <c r="KEO1703" s="47"/>
      <c r="KEP1703" s="47"/>
      <c r="KEQ1703" s="47"/>
      <c r="KER1703" s="47"/>
      <c r="KES1703" s="47"/>
      <c r="KET1703" s="47"/>
      <c r="KEU1703" s="47"/>
      <c r="KEV1703" s="47"/>
      <c r="KEW1703" s="47"/>
      <c r="KEX1703" s="47"/>
      <c r="KEY1703" s="47"/>
      <c r="KEZ1703" s="47"/>
      <c r="KFA1703" s="47"/>
      <c r="KFB1703" s="47"/>
      <c r="KFC1703" s="47"/>
      <c r="KFD1703" s="47"/>
      <c r="KFE1703" s="47"/>
      <c r="KFF1703" s="47"/>
      <c r="KFG1703" s="47"/>
      <c r="KFH1703" s="47"/>
      <c r="KFI1703" s="47"/>
      <c r="KFJ1703" s="47"/>
      <c r="KFK1703" s="47"/>
      <c r="KFL1703" s="47"/>
      <c r="KFM1703" s="47"/>
      <c r="KFN1703" s="47"/>
      <c r="KFO1703" s="47"/>
      <c r="KFP1703" s="47"/>
      <c r="KFQ1703" s="47"/>
      <c r="KFR1703" s="47"/>
      <c r="KFS1703" s="47"/>
      <c r="KFT1703" s="47"/>
      <c r="KFU1703" s="47"/>
      <c r="KFV1703" s="47"/>
      <c r="KFW1703" s="47"/>
      <c r="KFX1703" s="47"/>
      <c r="KFY1703" s="47"/>
      <c r="KFZ1703" s="47"/>
      <c r="KGA1703" s="47"/>
      <c r="KGB1703" s="47"/>
      <c r="KGC1703" s="47"/>
      <c r="KGD1703" s="47"/>
      <c r="KGE1703" s="47"/>
      <c r="KGF1703" s="47"/>
      <c r="KGG1703" s="47"/>
      <c r="KGH1703" s="47"/>
      <c r="KGI1703" s="47"/>
      <c r="KGJ1703" s="47"/>
      <c r="KGK1703" s="47"/>
      <c r="KGL1703" s="47"/>
      <c r="KGM1703" s="47"/>
      <c r="KGN1703" s="47"/>
      <c r="KGO1703" s="47"/>
      <c r="KGP1703" s="47"/>
      <c r="KGQ1703" s="47"/>
      <c r="KGR1703" s="47"/>
      <c r="KGS1703" s="47"/>
      <c r="KGT1703" s="47"/>
      <c r="KGU1703" s="47"/>
      <c r="KGV1703" s="47"/>
      <c r="KGW1703" s="47"/>
      <c r="KGX1703" s="47"/>
      <c r="KGY1703" s="47"/>
      <c r="KGZ1703" s="47"/>
      <c r="KHA1703" s="47"/>
      <c r="KHB1703" s="47"/>
      <c r="KHC1703" s="47"/>
      <c r="KHD1703" s="47"/>
      <c r="KHE1703" s="47"/>
      <c r="KHF1703" s="47"/>
      <c r="KHG1703" s="47"/>
      <c r="KHH1703" s="47"/>
      <c r="KHI1703" s="47"/>
      <c r="KHJ1703" s="47"/>
      <c r="KHK1703" s="47"/>
      <c r="KHL1703" s="47"/>
      <c r="KHM1703" s="47"/>
      <c r="KHN1703" s="47"/>
      <c r="KHO1703" s="47"/>
      <c r="KHP1703" s="47"/>
      <c r="KHQ1703" s="47"/>
      <c r="KHR1703" s="47"/>
      <c r="KHS1703" s="47"/>
      <c r="KHT1703" s="47"/>
      <c r="KHU1703" s="47"/>
      <c r="KHV1703" s="47"/>
      <c r="KHW1703" s="47"/>
      <c r="KHX1703" s="47"/>
      <c r="KHY1703" s="47"/>
      <c r="KHZ1703" s="47"/>
      <c r="KIA1703" s="47"/>
      <c r="KIB1703" s="47"/>
      <c r="KIC1703" s="47"/>
      <c r="KID1703" s="47"/>
      <c r="KIE1703" s="47"/>
      <c r="KIF1703" s="47"/>
      <c r="KIG1703" s="47"/>
      <c r="KIH1703" s="47"/>
      <c r="KII1703" s="47"/>
      <c r="KIJ1703" s="47"/>
      <c r="KIK1703" s="47"/>
      <c r="KIL1703" s="47"/>
      <c r="KIM1703" s="47"/>
      <c r="KIN1703" s="47"/>
      <c r="KIO1703" s="47"/>
      <c r="KIP1703" s="47"/>
      <c r="KIQ1703" s="47"/>
      <c r="KIR1703" s="47"/>
      <c r="KIS1703" s="47"/>
      <c r="KIT1703" s="47"/>
      <c r="KIU1703" s="47"/>
      <c r="KIV1703" s="47"/>
      <c r="KIW1703" s="47"/>
      <c r="KIX1703" s="47"/>
      <c r="KIY1703" s="47"/>
      <c r="KIZ1703" s="47"/>
      <c r="KJA1703" s="47"/>
      <c r="KJB1703" s="47"/>
      <c r="KJC1703" s="47"/>
      <c r="KJD1703" s="47"/>
      <c r="KJE1703" s="47"/>
      <c r="KJF1703" s="47"/>
      <c r="KJG1703" s="47"/>
      <c r="KJH1703" s="47"/>
      <c r="KJI1703" s="47"/>
      <c r="KJJ1703" s="47"/>
      <c r="KJK1703" s="47"/>
      <c r="KJL1703" s="47"/>
      <c r="KJM1703" s="47"/>
      <c r="KJN1703" s="47"/>
      <c r="KJO1703" s="47"/>
      <c r="KJP1703" s="47"/>
      <c r="KJQ1703" s="47"/>
      <c r="KJR1703" s="47"/>
      <c r="KJS1703" s="47"/>
      <c r="KJT1703" s="47"/>
      <c r="KJU1703" s="47"/>
      <c r="KJV1703" s="47"/>
      <c r="KJW1703" s="47"/>
      <c r="KJX1703" s="47"/>
      <c r="KJY1703" s="47"/>
      <c r="KJZ1703" s="47"/>
      <c r="KKA1703" s="47"/>
      <c r="KKB1703" s="47"/>
      <c r="KKC1703" s="47"/>
      <c r="KKD1703" s="47"/>
      <c r="KKE1703" s="47"/>
      <c r="KKF1703" s="47"/>
      <c r="KKG1703" s="47"/>
      <c r="KKH1703" s="47"/>
      <c r="KKI1703" s="47"/>
      <c r="KKJ1703" s="47"/>
      <c r="KKK1703" s="47"/>
      <c r="KKL1703" s="47"/>
      <c r="KKM1703" s="47"/>
      <c r="KKN1703" s="47"/>
      <c r="KKO1703" s="47"/>
      <c r="KKP1703" s="47"/>
      <c r="KKQ1703" s="47"/>
      <c r="KKR1703" s="47"/>
      <c r="KKS1703" s="47"/>
      <c r="KKT1703" s="47"/>
      <c r="KKU1703" s="47"/>
      <c r="KKV1703" s="47"/>
      <c r="KKW1703" s="47"/>
      <c r="KKX1703" s="47"/>
      <c r="KKY1703" s="47"/>
      <c r="KKZ1703" s="47"/>
      <c r="KLA1703" s="47"/>
      <c r="KLB1703" s="47"/>
      <c r="KLC1703" s="47"/>
      <c r="KLD1703" s="47"/>
      <c r="KLE1703" s="47"/>
      <c r="KLF1703" s="47"/>
      <c r="KLG1703" s="47"/>
      <c r="KLH1703" s="47"/>
      <c r="KLI1703" s="47"/>
      <c r="KLJ1703" s="47"/>
      <c r="KLK1703" s="47"/>
      <c r="KLL1703" s="47"/>
      <c r="KLM1703" s="47"/>
      <c r="KLN1703" s="47"/>
      <c r="KLO1703" s="47"/>
      <c r="KLP1703" s="47"/>
      <c r="KLQ1703" s="47"/>
      <c r="KLR1703" s="47"/>
      <c r="KLS1703" s="47"/>
      <c r="KLT1703" s="47"/>
      <c r="KLU1703" s="47"/>
      <c r="KLV1703" s="47"/>
      <c r="KLW1703" s="47"/>
      <c r="KLX1703" s="47"/>
      <c r="KLY1703" s="47"/>
      <c r="KLZ1703" s="47"/>
      <c r="KMA1703" s="47"/>
      <c r="KMB1703" s="47"/>
      <c r="KMC1703" s="47"/>
      <c r="KMD1703" s="47"/>
      <c r="KME1703" s="47"/>
      <c r="KMF1703" s="47"/>
      <c r="KMG1703" s="47"/>
      <c r="KMH1703" s="47"/>
      <c r="KMI1703" s="47"/>
      <c r="KMJ1703" s="47"/>
      <c r="KMK1703" s="47"/>
      <c r="KML1703" s="47"/>
      <c r="KMM1703" s="47"/>
      <c r="KMN1703" s="47"/>
      <c r="KMO1703" s="47"/>
      <c r="KMP1703" s="47"/>
      <c r="KMQ1703" s="47"/>
      <c r="KMR1703" s="47"/>
      <c r="KMS1703" s="47"/>
      <c r="KMT1703" s="47"/>
      <c r="KMU1703" s="47"/>
      <c r="KMV1703" s="47"/>
      <c r="KMW1703" s="47"/>
      <c r="KMX1703" s="47"/>
      <c r="KMY1703" s="47"/>
      <c r="KMZ1703" s="47"/>
      <c r="KNA1703" s="47"/>
      <c r="KNB1703" s="47"/>
      <c r="KNC1703" s="47"/>
      <c r="KND1703" s="47"/>
      <c r="KNE1703" s="47"/>
      <c r="KNF1703" s="47"/>
      <c r="KNG1703" s="47"/>
      <c r="KNH1703" s="47"/>
      <c r="KNI1703" s="47"/>
      <c r="KNJ1703" s="47"/>
      <c r="KNK1703" s="47"/>
      <c r="KNL1703" s="47"/>
      <c r="KNM1703" s="47"/>
      <c r="KNN1703" s="47"/>
      <c r="KNO1703" s="47"/>
      <c r="KNP1703" s="47"/>
      <c r="KNQ1703" s="47"/>
      <c r="KNR1703" s="47"/>
      <c r="KNS1703" s="47"/>
      <c r="KNT1703" s="47"/>
      <c r="KNU1703" s="47"/>
      <c r="KNV1703" s="47"/>
      <c r="KNW1703" s="47"/>
      <c r="KNX1703" s="47"/>
      <c r="KNY1703" s="47"/>
      <c r="KNZ1703" s="47"/>
      <c r="KOA1703" s="47"/>
      <c r="KOB1703" s="47"/>
      <c r="KOC1703" s="47"/>
      <c r="KOD1703" s="47"/>
      <c r="KOE1703" s="47"/>
      <c r="KOF1703" s="47"/>
      <c r="KOG1703" s="47"/>
      <c r="KOH1703" s="47"/>
      <c r="KOI1703" s="47"/>
      <c r="KOJ1703" s="47"/>
      <c r="KOK1703" s="47"/>
      <c r="KOL1703" s="47"/>
      <c r="KOM1703" s="47"/>
      <c r="KON1703" s="47"/>
      <c r="KOO1703" s="47"/>
      <c r="KOP1703" s="47"/>
      <c r="KOQ1703" s="47"/>
      <c r="KOR1703" s="47"/>
      <c r="KOS1703" s="47"/>
      <c r="KOT1703" s="47"/>
      <c r="KOU1703" s="47"/>
      <c r="KOV1703" s="47"/>
      <c r="KOW1703" s="47"/>
      <c r="KOX1703" s="47"/>
      <c r="KOY1703" s="47"/>
      <c r="KOZ1703" s="47"/>
      <c r="KPA1703" s="47"/>
      <c r="KPB1703" s="47"/>
      <c r="KPC1703" s="47"/>
      <c r="KPD1703" s="47"/>
      <c r="KPE1703" s="47"/>
      <c r="KPF1703" s="47"/>
      <c r="KPG1703" s="47"/>
      <c r="KPH1703" s="47"/>
      <c r="KPI1703" s="47"/>
      <c r="KPJ1703" s="47"/>
      <c r="KPK1703" s="47"/>
      <c r="KPL1703" s="47"/>
      <c r="KPM1703" s="47"/>
      <c r="KPN1703" s="47"/>
      <c r="KPO1703" s="47"/>
      <c r="KPP1703" s="47"/>
      <c r="KPQ1703" s="47"/>
      <c r="KPR1703" s="47"/>
      <c r="KPS1703" s="47"/>
      <c r="KPT1703" s="47"/>
      <c r="KPU1703" s="47"/>
      <c r="KPV1703" s="47"/>
      <c r="KPW1703" s="47"/>
      <c r="KPX1703" s="47"/>
      <c r="KPY1703" s="47"/>
      <c r="KPZ1703" s="47"/>
      <c r="KQA1703" s="47"/>
      <c r="KQB1703" s="47"/>
      <c r="KQC1703" s="47"/>
      <c r="KQD1703" s="47"/>
      <c r="KQE1703" s="47"/>
      <c r="KQF1703" s="47"/>
      <c r="KQG1703" s="47"/>
      <c r="KQH1703" s="47"/>
      <c r="KQI1703" s="47"/>
      <c r="KQJ1703" s="47"/>
      <c r="KQK1703" s="47"/>
      <c r="KQL1703" s="47"/>
      <c r="KQM1703" s="47"/>
      <c r="KQN1703" s="47"/>
      <c r="KQO1703" s="47"/>
      <c r="KQP1703" s="47"/>
      <c r="KQQ1703" s="47"/>
      <c r="KQR1703" s="47"/>
      <c r="KQS1703" s="47"/>
      <c r="KQT1703" s="47"/>
      <c r="KQU1703" s="47"/>
      <c r="KQV1703" s="47"/>
      <c r="KQW1703" s="47"/>
      <c r="KQX1703" s="47"/>
      <c r="KQY1703" s="47"/>
      <c r="KQZ1703" s="47"/>
      <c r="KRA1703" s="47"/>
      <c r="KRB1703" s="47"/>
      <c r="KRC1703" s="47"/>
      <c r="KRD1703" s="47"/>
      <c r="KRE1703" s="47"/>
      <c r="KRF1703" s="47"/>
      <c r="KRG1703" s="47"/>
      <c r="KRH1703" s="47"/>
      <c r="KRI1703" s="47"/>
      <c r="KRJ1703" s="47"/>
      <c r="KRK1703" s="47"/>
      <c r="KRL1703" s="47"/>
      <c r="KRM1703" s="47"/>
      <c r="KRN1703" s="47"/>
      <c r="KRO1703" s="47"/>
      <c r="KRP1703" s="47"/>
      <c r="KRQ1703" s="47"/>
      <c r="KRR1703" s="47"/>
      <c r="KRS1703" s="47"/>
      <c r="KRT1703" s="47"/>
      <c r="KRU1703" s="47"/>
      <c r="KRV1703" s="47"/>
      <c r="KRW1703" s="47"/>
      <c r="KRX1703" s="47"/>
      <c r="KRY1703" s="47"/>
      <c r="KRZ1703" s="47"/>
      <c r="KSA1703" s="47"/>
      <c r="KSB1703" s="47"/>
      <c r="KSC1703" s="47"/>
      <c r="KSD1703" s="47"/>
      <c r="KSE1703" s="47"/>
      <c r="KSF1703" s="47"/>
      <c r="KSG1703" s="47"/>
      <c r="KSH1703" s="47"/>
      <c r="KSI1703" s="47"/>
      <c r="KSJ1703" s="47"/>
      <c r="KSK1703" s="47"/>
      <c r="KSL1703" s="47"/>
      <c r="KSM1703" s="47"/>
      <c r="KSN1703" s="47"/>
      <c r="KSO1703" s="47"/>
      <c r="KSP1703" s="47"/>
      <c r="KSQ1703" s="47"/>
      <c r="KSR1703" s="47"/>
      <c r="KSS1703" s="47"/>
      <c r="KST1703" s="47"/>
      <c r="KSU1703" s="47"/>
      <c r="KSV1703" s="47"/>
      <c r="KSW1703" s="47"/>
      <c r="KSX1703" s="47"/>
      <c r="KSY1703" s="47"/>
      <c r="KSZ1703" s="47"/>
      <c r="KTA1703" s="47"/>
      <c r="KTB1703" s="47"/>
      <c r="KTC1703" s="47"/>
      <c r="KTD1703" s="47"/>
      <c r="KTE1703" s="47"/>
      <c r="KTF1703" s="47"/>
      <c r="KTG1703" s="47"/>
      <c r="KTH1703" s="47"/>
      <c r="KTI1703" s="47"/>
      <c r="KTJ1703" s="47"/>
      <c r="KTK1703" s="47"/>
      <c r="KTL1703" s="47"/>
      <c r="KTM1703" s="47"/>
      <c r="KTN1703" s="47"/>
      <c r="KTO1703" s="47"/>
      <c r="KTP1703" s="47"/>
      <c r="KTQ1703" s="47"/>
      <c r="KTR1703" s="47"/>
      <c r="KTS1703" s="47"/>
      <c r="KTT1703" s="47"/>
      <c r="KTU1703" s="47"/>
      <c r="KTV1703" s="47"/>
      <c r="KTW1703" s="47"/>
      <c r="KTX1703" s="47"/>
      <c r="KTY1703" s="47"/>
      <c r="KTZ1703" s="47"/>
      <c r="KUA1703" s="47"/>
      <c r="KUB1703" s="47"/>
      <c r="KUC1703" s="47"/>
      <c r="KUD1703" s="47"/>
      <c r="KUE1703" s="47"/>
      <c r="KUF1703" s="47"/>
      <c r="KUG1703" s="47"/>
      <c r="KUH1703" s="47"/>
      <c r="KUI1703" s="47"/>
      <c r="KUJ1703" s="47"/>
      <c r="KUK1703" s="47"/>
      <c r="KUL1703" s="47"/>
      <c r="KUM1703" s="47"/>
      <c r="KUN1703" s="47"/>
      <c r="KUO1703" s="47"/>
      <c r="KUP1703" s="47"/>
      <c r="KUQ1703" s="47"/>
      <c r="KUR1703" s="47"/>
      <c r="KUS1703" s="47"/>
      <c r="KUT1703" s="47"/>
      <c r="KUU1703" s="47"/>
      <c r="KUV1703" s="47"/>
      <c r="KUW1703" s="47"/>
      <c r="KUX1703" s="47"/>
      <c r="KUY1703" s="47"/>
      <c r="KUZ1703" s="47"/>
      <c r="KVA1703" s="47"/>
      <c r="KVB1703" s="47"/>
      <c r="KVC1703" s="47"/>
      <c r="KVD1703" s="47"/>
      <c r="KVE1703" s="47"/>
      <c r="KVF1703" s="47"/>
      <c r="KVG1703" s="47"/>
      <c r="KVH1703" s="47"/>
      <c r="KVI1703" s="47"/>
      <c r="KVJ1703" s="47"/>
      <c r="KVK1703" s="47"/>
      <c r="KVL1703" s="47"/>
      <c r="KVM1703" s="47"/>
      <c r="KVN1703" s="47"/>
      <c r="KVO1703" s="47"/>
      <c r="KVP1703" s="47"/>
      <c r="KVQ1703" s="47"/>
      <c r="KVR1703" s="47"/>
      <c r="KVS1703" s="47"/>
      <c r="KVT1703" s="47"/>
      <c r="KVU1703" s="47"/>
      <c r="KVV1703" s="47"/>
      <c r="KVW1703" s="47"/>
      <c r="KVX1703" s="47"/>
      <c r="KVY1703" s="47"/>
      <c r="KVZ1703" s="47"/>
      <c r="KWA1703" s="47"/>
      <c r="KWB1703" s="47"/>
      <c r="KWC1703" s="47"/>
      <c r="KWD1703" s="47"/>
      <c r="KWE1703" s="47"/>
      <c r="KWF1703" s="47"/>
      <c r="KWG1703" s="47"/>
      <c r="KWH1703" s="47"/>
      <c r="KWI1703" s="47"/>
      <c r="KWJ1703" s="47"/>
      <c r="KWK1703" s="47"/>
      <c r="KWL1703" s="47"/>
      <c r="KWM1703" s="47"/>
      <c r="KWN1703" s="47"/>
      <c r="KWO1703" s="47"/>
      <c r="KWP1703" s="47"/>
      <c r="KWQ1703" s="47"/>
      <c r="KWR1703" s="47"/>
      <c r="KWS1703" s="47"/>
      <c r="KWT1703" s="47"/>
      <c r="KWU1703" s="47"/>
      <c r="KWV1703" s="47"/>
      <c r="KWW1703" s="47"/>
      <c r="KWX1703" s="47"/>
      <c r="KWY1703" s="47"/>
      <c r="KWZ1703" s="47"/>
      <c r="KXA1703" s="47"/>
      <c r="KXB1703" s="47"/>
      <c r="KXC1703" s="47"/>
      <c r="KXD1703" s="47"/>
      <c r="KXE1703" s="47"/>
      <c r="KXF1703" s="47"/>
      <c r="KXG1703" s="47"/>
      <c r="KXH1703" s="47"/>
      <c r="KXI1703" s="47"/>
      <c r="KXJ1703" s="47"/>
      <c r="KXK1703" s="47"/>
      <c r="KXL1703" s="47"/>
      <c r="KXM1703" s="47"/>
      <c r="KXN1703" s="47"/>
      <c r="KXO1703" s="47"/>
      <c r="KXP1703" s="47"/>
      <c r="KXQ1703" s="47"/>
      <c r="KXR1703" s="47"/>
      <c r="KXS1703" s="47"/>
      <c r="KXT1703" s="47"/>
      <c r="KXU1703" s="47"/>
      <c r="KXV1703" s="47"/>
      <c r="KXW1703" s="47"/>
      <c r="KXX1703" s="47"/>
      <c r="KXY1703" s="47"/>
      <c r="KXZ1703" s="47"/>
      <c r="KYA1703" s="47"/>
      <c r="KYB1703" s="47"/>
      <c r="KYC1703" s="47"/>
      <c r="KYD1703" s="47"/>
      <c r="KYE1703" s="47"/>
      <c r="KYF1703" s="47"/>
      <c r="KYG1703" s="47"/>
      <c r="KYH1703" s="47"/>
      <c r="KYI1703" s="47"/>
      <c r="KYJ1703" s="47"/>
      <c r="KYK1703" s="47"/>
      <c r="KYL1703" s="47"/>
      <c r="KYM1703" s="47"/>
      <c r="KYN1703" s="47"/>
      <c r="KYO1703" s="47"/>
      <c r="KYP1703" s="47"/>
      <c r="KYQ1703" s="47"/>
      <c r="KYR1703" s="47"/>
      <c r="KYS1703" s="47"/>
      <c r="KYT1703" s="47"/>
      <c r="KYU1703" s="47"/>
      <c r="KYV1703" s="47"/>
      <c r="KYW1703" s="47"/>
      <c r="KYX1703" s="47"/>
      <c r="KYY1703" s="47"/>
      <c r="KYZ1703" s="47"/>
      <c r="KZA1703" s="47"/>
      <c r="KZB1703" s="47"/>
      <c r="KZC1703" s="47"/>
      <c r="KZD1703" s="47"/>
      <c r="KZE1703" s="47"/>
      <c r="KZF1703" s="47"/>
      <c r="KZG1703" s="47"/>
      <c r="KZH1703" s="47"/>
      <c r="KZI1703" s="47"/>
      <c r="KZJ1703" s="47"/>
      <c r="KZK1703" s="47"/>
      <c r="KZL1703" s="47"/>
      <c r="KZM1703" s="47"/>
      <c r="KZN1703" s="47"/>
      <c r="KZO1703" s="47"/>
      <c r="KZP1703" s="47"/>
      <c r="KZQ1703" s="47"/>
      <c r="KZR1703" s="47"/>
      <c r="KZS1703" s="47"/>
      <c r="KZT1703" s="47"/>
      <c r="KZU1703" s="47"/>
      <c r="KZV1703" s="47"/>
      <c r="KZW1703" s="47"/>
      <c r="KZX1703" s="47"/>
      <c r="KZY1703" s="47"/>
      <c r="KZZ1703" s="47"/>
      <c r="LAA1703" s="47"/>
      <c r="LAB1703" s="47"/>
      <c r="LAC1703" s="47"/>
      <c r="LAD1703" s="47"/>
      <c r="LAE1703" s="47"/>
      <c r="LAF1703" s="47"/>
      <c r="LAG1703" s="47"/>
      <c r="LAH1703" s="47"/>
      <c r="LAI1703" s="47"/>
      <c r="LAJ1703" s="47"/>
      <c r="LAK1703" s="47"/>
      <c r="LAL1703" s="47"/>
      <c r="LAM1703" s="47"/>
      <c r="LAN1703" s="47"/>
      <c r="LAO1703" s="47"/>
      <c r="LAP1703" s="47"/>
      <c r="LAQ1703" s="47"/>
      <c r="LAR1703" s="47"/>
      <c r="LAS1703" s="47"/>
      <c r="LAT1703" s="47"/>
      <c r="LAU1703" s="47"/>
      <c r="LAV1703" s="47"/>
      <c r="LAW1703" s="47"/>
      <c r="LAX1703" s="47"/>
      <c r="LAY1703" s="47"/>
      <c r="LAZ1703" s="47"/>
      <c r="LBA1703" s="47"/>
      <c r="LBB1703" s="47"/>
      <c r="LBC1703" s="47"/>
      <c r="LBD1703" s="47"/>
      <c r="LBE1703" s="47"/>
      <c r="LBF1703" s="47"/>
      <c r="LBG1703" s="47"/>
      <c r="LBH1703" s="47"/>
      <c r="LBI1703" s="47"/>
      <c r="LBJ1703" s="47"/>
      <c r="LBK1703" s="47"/>
      <c r="LBL1703" s="47"/>
      <c r="LBM1703" s="47"/>
      <c r="LBN1703" s="47"/>
      <c r="LBO1703" s="47"/>
      <c r="LBP1703" s="47"/>
      <c r="LBQ1703" s="47"/>
      <c r="LBR1703" s="47"/>
      <c r="LBS1703" s="47"/>
      <c r="LBT1703" s="47"/>
      <c r="LBU1703" s="47"/>
      <c r="LBV1703" s="47"/>
      <c r="LBW1703" s="47"/>
      <c r="LBX1703" s="47"/>
      <c r="LBY1703" s="47"/>
      <c r="LBZ1703" s="47"/>
      <c r="LCA1703" s="47"/>
      <c r="LCB1703" s="47"/>
      <c r="LCC1703" s="47"/>
      <c r="LCD1703" s="47"/>
      <c r="LCE1703" s="47"/>
      <c r="LCF1703" s="47"/>
      <c r="LCG1703" s="47"/>
      <c r="LCH1703" s="47"/>
      <c r="LCI1703" s="47"/>
      <c r="LCJ1703" s="47"/>
      <c r="LCK1703" s="47"/>
      <c r="LCL1703" s="47"/>
      <c r="LCM1703" s="47"/>
      <c r="LCN1703" s="47"/>
      <c r="LCO1703" s="47"/>
      <c r="LCP1703" s="47"/>
      <c r="LCQ1703" s="47"/>
      <c r="LCR1703" s="47"/>
      <c r="LCS1703" s="47"/>
      <c r="LCT1703" s="47"/>
      <c r="LCU1703" s="47"/>
      <c r="LCV1703" s="47"/>
      <c r="LCW1703" s="47"/>
      <c r="LCX1703" s="47"/>
      <c r="LCY1703" s="47"/>
      <c r="LCZ1703" s="47"/>
      <c r="LDA1703" s="47"/>
      <c r="LDB1703" s="47"/>
      <c r="LDC1703" s="47"/>
      <c r="LDD1703" s="47"/>
      <c r="LDE1703" s="47"/>
      <c r="LDF1703" s="47"/>
      <c r="LDG1703" s="47"/>
      <c r="LDH1703" s="47"/>
      <c r="LDI1703" s="47"/>
      <c r="LDJ1703" s="47"/>
      <c r="LDK1703" s="47"/>
      <c r="LDL1703" s="47"/>
      <c r="LDM1703" s="47"/>
      <c r="LDN1703" s="47"/>
      <c r="LDO1703" s="47"/>
      <c r="LDP1703" s="47"/>
      <c r="LDQ1703" s="47"/>
      <c r="LDR1703" s="47"/>
      <c r="LDS1703" s="47"/>
      <c r="LDT1703" s="47"/>
      <c r="LDU1703" s="47"/>
      <c r="LDV1703" s="47"/>
      <c r="LDW1703" s="47"/>
      <c r="LDX1703" s="47"/>
      <c r="LDY1703" s="47"/>
      <c r="LDZ1703" s="47"/>
      <c r="LEA1703" s="47"/>
      <c r="LEB1703" s="47"/>
      <c r="LEC1703" s="47"/>
      <c r="LED1703" s="47"/>
      <c r="LEE1703" s="47"/>
      <c r="LEF1703" s="47"/>
      <c r="LEG1703" s="47"/>
      <c r="LEH1703" s="47"/>
      <c r="LEI1703" s="47"/>
      <c r="LEJ1703" s="47"/>
      <c r="LEK1703" s="47"/>
      <c r="LEL1703" s="47"/>
      <c r="LEM1703" s="47"/>
      <c r="LEN1703" s="47"/>
      <c r="LEO1703" s="47"/>
      <c r="LEP1703" s="47"/>
      <c r="LEQ1703" s="47"/>
      <c r="LER1703" s="47"/>
      <c r="LES1703" s="47"/>
      <c r="LET1703" s="47"/>
      <c r="LEU1703" s="47"/>
      <c r="LEV1703" s="47"/>
      <c r="LEW1703" s="47"/>
      <c r="LEX1703" s="47"/>
      <c r="LEY1703" s="47"/>
      <c r="LEZ1703" s="47"/>
      <c r="LFA1703" s="47"/>
      <c r="LFB1703" s="47"/>
      <c r="LFC1703" s="47"/>
      <c r="LFD1703" s="47"/>
      <c r="LFE1703" s="47"/>
      <c r="LFF1703" s="47"/>
      <c r="LFG1703" s="47"/>
      <c r="LFH1703" s="47"/>
      <c r="LFI1703" s="47"/>
      <c r="LFJ1703" s="47"/>
      <c r="LFK1703" s="47"/>
      <c r="LFL1703" s="47"/>
      <c r="LFM1703" s="47"/>
      <c r="LFN1703" s="47"/>
      <c r="LFO1703" s="47"/>
      <c r="LFP1703" s="47"/>
      <c r="LFQ1703" s="47"/>
      <c r="LFR1703" s="47"/>
      <c r="LFS1703" s="47"/>
      <c r="LFT1703" s="47"/>
      <c r="LFU1703" s="47"/>
      <c r="LFV1703" s="47"/>
      <c r="LFW1703" s="47"/>
      <c r="LFX1703" s="47"/>
      <c r="LFY1703" s="47"/>
      <c r="LFZ1703" s="47"/>
      <c r="LGA1703" s="47"/>
      <c r="LGB1703" s="47"/>
      <c r="LGC1703" s="47"/>
      <c r="LGD1703" s="47"/>
      <c r="LGE1703" s="47"/>
      <c r="LGF1703" s="47"/>
      <c r="LGG1703" s="47"/>
      <c r="LGH1703" s="47"/>
      <c r="LGI1703" s="47"/>
      <c r="LGJ1703" s="47"/>
      <c r="LGK1703" s="47"/>
      <c r="LGL1703" s="47"/>
      <c r="LGM1703" s="47"/>
      <c r="LGN1703" s="47"/>
      <c r="LGO1703" s="47"/>
      <c r="LGP1703" s="47"/>
      <c r="LGQ1703" s="47"/>
      <c r="LGR1703" s="47"/>
      <c r="LGS1703" s="47"/>
      <c r="LGT1703" s="47"/>
      <c r="LGU1703" s="47"/>
      <c r="LGV1703" s="47"/>
      <c r="LGW1703" s="47"/>
      <c r="LGX1703" s="47"/>
      <c r="LGY1703" s="47"/>
      <c r="LGZ1703" s="47"/>
      <c r="LHA1703" s="47"/>
      <c r="LHB1703" s="47"/>
      <c r="LHC1703" s="47"/>
      <c r="LHD1703" s="47"/>
      <c r="LHE1703" s="47"/>
      <c r="LHF1703" s="47"/>
      <c r="LHG1703" s="47"/>
      <c r="LHH1703" s="47"/>
      <c r="LHI1703" s="47"/>
      <c r="LHJ1703" s="47"/>
      <c r="LHK1703" s="47"/>
      <c r="LHL1703" s="47"/>
      <c r="LHM1703" s="47"/>
      <c r="LHN1703" s="47"/>
      <c r="LHO1703" s="47"/>
      <c r="LHP1703" s="47"/>
      <c r="LHQ1703" s="47"/>
      <c r="LHR1703" s="47"/>
      <c r="LHS1703" s="47"/>
      <c r="LHT1703" s="47"/>
      <c r="LHU1703" s="47"/>
      <c r="LHV1703" s="47"/>
      <c r="LHW1703" s="47"/>
      <c r="LHX1703" s="47"/>
      <c r="LHY1703" s="47"/>
      <c r="LHZ1703" s="47"/>
      <c r="LIA1703" s="47"/>
      <c r="LIB1703" s="47"/>
      <c r="LIC1703" s="47"/>
      <c r="LID1703" s="47"/>
      <c r="LIE1703" s="47"/>
      <c r="LIF1703" s="47"/>
      <c r="LIG1703" s="47"/>
      <c r="LIH1703" s="47"/>
      <c r="LII1703" s="47"/>
      <c r="LIJ1703" s="47"/>
      <c r="LIK1703" s="47"/>
      <c r="LIL1703" s="47"/>
      <c r="LIM1703" s="47"/>
      <c r="LIN1703" s="47"/>
      <c r="LIO1703" s="47"/>
      <c r="LIP1703" s="47"/>
      <c r="LIQ1703" s="47"/>
      <c r="LIR1703" s="47"/>
      <c r="LIS1703" s="47"/>
      <c r="LIT1703" s="47"/>
      <c r="LIU1703" s="47"/>
      <c r="LIV1703" s="47"/>
      <c r="LIW1703" s="47"/>
      <c r="LIX1703" s="47"/>
      <c r="LIY1703" s="47"/>
      <c r="LIZ1703" s="47"/>
      <c r="LJA1703" s="47"/>
      <c r="LJB1703" s="47"/>
      <c r="LJC1703" s="47"/>
      <c r="LJD1703" s="47"/>
      <c r="LJE1703" s="47"/>
      <c r="LJF1703" s="47"/>
      <c r="LJG1703" s="47"/>
      <c r="LJH1703" s="47"/>
      <c r="LJI1703" s="47"/>
      <c r="LJJ1703" s="47"/>
      <c r="LJK1703" s="47"/>
      <c r="LJL1703" s="47"/>
      <c r="LJM1703" s="47"/>
      <c r="LJN1703" s="47"/>
      <c r="LJO1703" s="47"/>
      <c r="LJP1703" s="47"/>
      <c r="LJQ1703" s="47"/>
      <c r="LJR1703" s="47"/>
      <c r="LJS1703" s="47"/>
      <c r="LJT1703" s="47"/>
      <c r="LJU1703" s="47"/>
      <c r="LJV1703" s="47"/>
      <c r="LJW1703" s="47"/>
      <c r="LJX1703" s="47"/>
      <c r="LJY1703" s="47"/>
      <c r="LJZ1703" s="47"/>
      <c r="LKA1703" s="47"/>
      <c r="LKB1703" s="47"/>
      <c r="LKC1703" s="47"/>
      <c r="LKD1703" s="47"/>
      <c r="LKE1703" s="47"/>
      <c r="LKF1703" s="47"/>
      <c r="LKG1703" s="47"/>
      <c r="LKH1703" s="47"/>
      <c r="LKI1703" s="47"/>
      <c r="LKJ1703" s="47"/>
      <c r="LKK1703" s="47"/>
      <c r="LKL1703" s="47"/>
      <c r="LKM1703" s="47"/>
      <c r="LKN1703" s="47"/>
      <c r="LKO1703" s="47"/>
      <c r="LKP1703" s="47"/>
      <c r="LKQ1703" s="47"/>
      <c r="LKR1703" s="47"/>
      <c r="LKS1703" s="47"/>
      <c r="LKT1703" s="47"/>
      <c r="LKU1703" s="47"/>
      <c r="LKV1703" s="47"/>
      <c r="LKW1703" s="47"/>
      <c r="LKX1703" s="47"/>
      <c r="LKY1703" s="47"/>
      <c r="LKZ1703" s="47"/>
      <c r="LLA1703" s="47"/>
      <c r="LLB1703" s="47"/>
      <c r="LLC1703" s="47"/>
      <c r="LLD1703" s="47"/>
      <c r="LLE1703" s="47"/>
      <c r="LLF1703" s="47"/>
      <c r="LLG1703" s="47"/>
      <c r="LLH1703" s="47"/>
      <c r="LLI1703" s="47"/>
      <c r="LLJ1703" s="47"/>
      <c r="LLK1703" s="47"/>
      <c r="LLL1703" s="47"/>
      <c r="LLM1703" s="47"/>
      <c r="LLN1703" s="47"/>
      <c r="LLO1703" s="47"/>
      <c r="LLP1703" s="47"/>
      <c r="LLQ1703" s="47"/>
      <c r="LLR1703" s="47"/>
      <c r="LLS1703" s="47"/>
      <c r="LLT1703" s="47"/>
      <c r="LLU1703" s="47"/>
      <c r="LLV1703" s="47"/>
      <c r="LLW1703" s="47"/>
      <c r="LLX1703" s="47"/>
      <c r="LLY1703" s="47"/>
      <c r="LLZ1703" s="47"/>
      <c r="LMA1703" s="47"/>
      <c r="LMB1703" s="47"/>
      <c r="LMC1703" s="47"/>
      <c r="LMD1703" s="47"/>
      <c r="LME1703" s="47"/>
      <c r="LMF1703" s="47"/>
      <c r="LMG1703" s="47"/>
      <c r="LMH1703" s="47"/>
      <c r="LMI1703" s="47"/>
      <c r="LMJ1703" s="47"/>
      <c r="LMK1703" s="47"/>
      <c r="LML1703" s="47"/>
      <c r="LMM1703" s="47"/>
      <c r="LMN1703" s="47"/>
      <c r="LMO1703" s="47"/>
      <c r="LMP1703" s="47"/>
      <c r="LMQ1703" s="47"/>
      <c r="LMR1703" s="47"/>
      <c r="LMS1703" s="47"/>
      <c r="LMT1703" s="47"/>
      <c r="LMU1703" s="47"/>
      <c r="LMV1703" s="47"/>
      <c r="LMW1703" s="47"/>
      <c r="LMX1703" s="47"/>
      <c r="LMY1703" s="47"/>
      <c r="LMZ1703" s="47"/>
      <c r="LNA1703" s="47"/>
      <c r="LNB1703" s="47"/>
      <c r="LNC1703" s="47"/>
      <c r="LND1703" s="47"/>
      <c r="LNE1703" s="47"/>
      <c r="LNF1703" s="47"/>
      <c r="LNG1703" s="47"/>
      <c r="LNH1703" s="47"/>
      <c r="LNI1703" s="47"/>
      <c r="LNJ1703" s="47"/>
      <c r="LNK1703" s="47"/>
      <c r="LNL1703" s="47"/>
      <c r="LNM1703" s="47"/>
      <c r="LNN1703" s="47"/>
      <c r="LNO1703" s="47"/>
      <c r="LNP1703" s="47"/>
      <c r="LNQ1703" s="47"/>
      <c r="LNR1703" s="47"/>
      <c r="LNS1703" s="47"/>
      <c r="LNT1703" s="47"/>
      <c r="LNU1703" s="47"/>
      <c r="LNV1703" s="47"/>
      <c r="LNW1703" s="47"/>
      <c r="LNX1703" s="47"/>
      <c r="LNY1703" s="47"/>
      <c r="LNZ1703" s="47"/>
      <c r="LOA1703" s="47"/>
      <c r="LOB1703" s="47"/>
      <c r="LOC1703" s="47"/>
      <c r="LOD1703" s="47"/>
      <c r="LOE1703" s="47"/>
      <c r="LOF1703" s="47"/>
      <c r="LOG1703" s="47"/>
      <c r="LOH1703" s="47"/>
      <c r="LOI1703" s="47"/>
      <c r="LOJ1703" s="47"/>
      <c r="LOK1703" s="47"/>
      <c r="LOL1703" s="47"/>
      <c r="LOM1703" s="47"/>
      <c r="LON1703" s="47"/>
      <c r="LOO1703" s="47"/>
      <c r="LOP1703" s="47"/>
      <c r="LOQ1703" s="47"/>
      <c r="LOR1703" s="47"/>
      <c r="LOS1703" s="47"/>
      <c r="LOT1703" s="47"/>
      <c r="LOU1703" s="47"/>
      <c r="LOV1703" s="47"/>
      <c r="LOW1703" s="47"/>
      <c r="LOX1703" s="47"/>
      <c r="LOY1703" s="47"/>
      <c r="LOZ1703" s="47"/>
      <c r="LPA1703" s="47"/>
      <c r="LPB1703" s="47"/>
      <c r="LPC1703" s="47"/>
      <c r="LPD1703" s="47"/>
      <c r="LPE1703" s="47"/>
      <c r="LPF1703" s="47"/>
      <c r="LPG1703" s="47"/>
      <c r="LPH1703" s="47"/>
      <c r="LPI1703" s="47"/>
      <c r="LPJ1703" s="47"/>
      <c r="LPK1703" s="47"/>
      <c r="LPL1703" s="47"/>
      <c r="LPM1703" s="47"/>
      <c r="LPN1703" s="47"/>
      <c r="LPO1703" s="47"/>
      <c r="LPP1703" s="47"/>
      <c r="LPQ1703" s="47"/>
      <c r="LPR1703" s="47"/>
      <c r="LPS1703" s="47"/>
      <c r="LPT1703" s="47"/>
      <c r="LPU1703" s="47"/>
      <c r="LPV1703" s="47"/>
      <c r="LPW1703" s="47"/>
      <c r="LPX1703" s="47"/>
      <c r="LPY1703" s="47"/>
      <c r="LPZ1703" s="47"/>
      <c r="LQA1703" s="47"/>
      <c r="LQB1703" s="47"/>
      <c r="LQC1703" s="47"/>
      <c r="LQD1703" s="47"/>
      <c r="LQE1703" s="47"/>
      <c r="LQF1703" s="47"/>
      <c r="LQG1703" s="47"/>
      <c r="LQH1703" s="47"/>
      <c r="LQI1703" s="47"/>
      <c r="LQJ1703" s="47"/>
      <c r="LQK1703" s="47"/>
      <c r="LQL1703" s="47"/>
      <c r="LQM1703" s="47"/>
      <c r="LQN1703" s="47"/>
      <c r="LQO1703" s="47"/>
      <c r="LQP1703" s="47"/>
      <c r="LQQ1703" s="47"/>
      <c r="LQR1703" s="47"/>
      <c r="LQS1703" s="47"/>
      <c r="LQT1703" s="47"/>
      <c r="LQU1703" s="47"/>
      <c r="LQV1703" s="47"/>
      <c r="LQW1703" s="47"/>
      <c r="LQX1703" s="47"/>
      <c r="LQY1703" s="47"/>
      <c r="LQZ1703" s="47"/>
      <c r="LRA1703" s="47"/>
      <c r="LRB1703" s="47"/>
      <c r="LRC1703" s="47"/>
      <c r="LRD1703" s="47"/>
      <c r="LRE1703" s="47"/>
      <c r="LRF1703" s="47"/>
      <c r="LRG1703" s="47"/>
      <c r="LRH1703" s="47"/>
      <c r="LRI1703" s="47"/>
      <c r="LRJ1703" s="47"/>
      <c r="LRK1703" s="47"/>
      <c r="LRL1703" s="47"/>
      <c r="LRM1703" s="47"/>
      <c r="LRN1703" s="47"/>
      <c r="LRO1703" s="47"/>
      <c r="LRP1703" s="47"/>
      <c r="LRQ1703" s="47"/>
      <c r="LRR1703" s="47"/>
      <c r="LRS1703" s="47"/>
      <c r="LRT1703" s="47"/>
      <c r="LRU1703" s="47"/>
      <c r="LRV1703" s="47"/>
      <c r="LRW1703" s="47"/>
      <c r="LRX1703" s="47"/>
      <c r="LRY1703" s="47"/>
      <c r="LRZ1703" s="47"/>
      <c r="LSA1703" s="47"/>
      <c r="LSB1703" s="47"/>
      <c r="LSC1703" s="47"/>
      <c r="LSD1703" s="47"/>
      <c r="LSE1703" s="47"/>
      <c r="LSF1703" s="47"/>
      <c r="LSG1703" s="47"/>
      <c r="LSH1703" s="47"/>
      <c r="LSI1703" s="47"/>
      <c r="LSJ1703" s="47"/>
      <c r="LSK1703" s="47"/>
      <c r="LSL1703" s="47"/>
      <c r="LSM1703" s="47"/>
      <c r="LSN1703" s="47"/>
      <c r="LSO1703" s="47"/>
      <c r="LSP1703" s="47"/>
      <c r="LSQ1703" s="47"/>
      <c r="LSR1703" s="47"/>
      <c r="LSS1703" s="47"/>
      <c r="LST1703" s="47"/>
      <c r="LSU1703" s="47"/>
      <c r="LSV1703" s="47"/>
      <c r="LSW1703" s="47"/>
      <c r="LSX1703" s="47"/>
      <c r="LSY1703" s="47"/>
      <c r="LSZ1703" s="47"/>
      <c r="LTA1703" s="47"/>
      <c r="LTB1703" s="47"/>
      <c r="LTC1703" s="47"/>
      <c r="LTD1703" s="47"/>
      <c r="LTE1703" s="47"/>
      <c r="LTF1703" s="47"/>
      <c r="LTG1703" s="47"/>
      <c r="LTH1703" s="47"/>
      <c r="LTI1703" s="47"/>
      <c r="LTJ1703" s="47"/>
      <c r="LTK1703" s="47"/>
      <c r="LTL1703" s="47"/>
      <c r="LTM1703" s="47"/>
      <c r="LTN1703" s="47"/>
      <c r="LTO1703" s="47"/>
      <c r="LTP1703" s="47"/>
      <c r="LTQ1703" s="47"/>
      <c r="LTR1703" s="47"/>
      <c r="LTS1703" s="47"/>
      <c r="LTT1703" s="47"/>
      <c r="LTU1703" s="47"/>
      <c r="LTV1703" s="47"/>
      <c r="LTW1703" s="47"/>
      <c r="LTX1703" s="47"/>
      <c r="LTY1703" s="47"/>
      <c r="LTZ1703" s="47"/>
      <c r="LUA1703" s="47"/>
      <c r="LUB1703" s="47"/>
      <c r="LUC1703" s="47"/>
      <c r="LUD1703" s="47"/>
      <c r="LUE1703" s="47"/>
      <c r="LUF1703" s="47"/>
      <c r="LUG1703" s="47"/>
      <c r="LUH1703" s="47"/>
      <c r="LUI1703" s="47"/>
      <c r="LUJ1703" s="47"/>
      <c r="LUK1703" s="47"/>
      <c r="LUL1703" s="47"/>
      <c r="LUM1703" s="47"/>
      <c r="LUN1703" s="47"/>
      <c r="LUO1703" s="47"/>
      <c r="LUP1703" s="47"/>
      <c r="LUQ1703" s="47"/>
      <c r="LUR1703" s="47"/>
      <c r="LUS1703" s="47"/>
      <c r="LUT1703" s="47"/>
      <c r="LUU1703" s="47"/>
      <c r="LUV1703" s="47"/>
      <c r="LUW1703" s="47"/>
      <c r="LUX1703" s="47"/>
      <c r="LUY1703" s="47"/>
      <c r="LUZ1703" s="47"/>
      <c r="LVA1703" s="47"/>
      <c r="LVB1703" s="47"/>
      <c r="LVC1703" s="47"/>
      <c r="LVD1703" s="47"/>
      <c r="LVE1703" s="47"/>
      <c r="LVF1703" s="47"/>
      <c r="LVG1703" s="47"/>
      <c r="LVH1703" s="47"/>
      <c r="LVI1703" s="47"/>
      <c r="LVJ1703" s="47"/>
      <c r="LVK1703" s="47"/>
      <c r="LVL1703" s="47"/>
      <c r="LVM1703" s="47"/>
      <c r="LVN1703" s="47"/>
      <c r="LVO1703" s="47"/>
      <c r="LVP1703" s="47"/>
      <c r="LVQ1703" s="47"/>
      <c r="LVR1703" s="47"/>
      <c r="LVS1703" s="47"/>
      <c r="LVT1703" s="47"/>
      <c r="LVU1703" s="47"/>
      <c r="LVV1703" s="47"/>
      <c r="LVW1703" s="47"/>
      <c r="LVX1703" s="47"/>
      <c r="LVY1703" s="47"/>
      <c r="LVZ1703" s="47"/>
      <c r="LWA1703" s="47"/>
      <c r="LWB1703" s="47"/>
      <c r="LWC1703" s="47"/>
      <c r="LWD1703" s="47"/>
      <c r="LWE1703" s="47"/>
      <c r="LWF1703" s="47"/>
      <c r="LWG1703" s="47"/>
      <c r="LWH1703" s="47"/>
      <c r="LWI1703" s="47"/>
      <c r="LWJ1703" s="47"/>
      <c r="LWK1703" s="47"/>
      <c r="LWL1703" s="47"/>
      <c r="LWM1703" s="47"/>
      <c r="LWN1703" s="47"/>
      <c r="LWO1703" s="47"/>
      <c r="LWP1703" s="47"/>
      <c r="LWQ1703" s="47"/>
      <c r="LWR1703" s="47"/>
      <c r="LWS1703" s="47"/>
      <c r="LWT1703" s="47"/>
      <c r="LWU1703" s="47"/>
      <c r="LWV1703" s="47"/>
      <c r="LWW1703" s="47"/>
      <c r="LWX1703" s="47"/>
      <c r="LWY1703" s="47"/>
      <c r="LWZ1703" s="47"/>
      <c r="LXA1703" s="47"/>
      <c r="LXB1703" s="47"/>
      <c r="LXC1703" s="47"/>
      <c r="LXD1703" s="47"/>
      <c r="LXE1703" s="47"/>
      <c r="LXF1703" s="47"/>
      <c r="LXG1703" s="47"/>
      <c r="LXH1703" s="47"/>
      <c r="LXI1703" s="47"/>
      <c r="LXJ1703" s="47"/>
      <c r="LXK1703" s="47"/>
      <c r="LXL1703" s="47"/>
      <c r="LXM1703" s="47"/>
      <c r="LXN1703" s="47"/>
      <c r="LXO1703" s="47"/>
      <c r="LXP1703" s="47"/>
      <c r="LXQ1703" s="47"/>
      <c r="LXR1703" s="47"/>
      <c r="LXS1703" s="47"/>
      <c r="LXT1703" s="47"/>
      <c r="LXU1703" s="47"/>
      <c r="LXV1703" s="47"/>
      <c r="LXW1703" s="47"/>
      <c r="LXX1703" s="47"/>
      <c r="LXY1703" s="47"/>
      <c r="LXZ1703" s="47"/>
      <c r="LYA1703" s="47"/>
      <c r="LYB1703" s="47"/>
      <c r="LYC1703" s="47"/>
      <c r="LYD1703" s="47"/>
      <c r="LYE1703" s="47"/>
      <c r="LYF1703" s="47"/>
      <c r="LYG1703" s="47"/>
      <c r="LYH1703" s="47"/>
      <c r="LYI1703" s="47"/>
      <c r="LYJ1703" s="47"/>
      <c r="LYK1703" s="47"/>
      <c r="LYL1703" s="47"/>
      <c r="LYM1703" s="47"/>
      <c r="LYN1703" s="47"/>
      <c r="LYO1703" s="47"/>
      <c r="LYP1703" s="47"/>
      <c r="LYQ1703" s="47"/>
      <c r="LYR1703" s="47"/>
      <c r="LYS1703" s="47"/>
      <c r="LYT1703" s="47"/>
      <c r="LYU1703" s="47"/>
      <c r="LYV1703" s="47"/>
      <c r="LYW1703" s="47"/>
      <c r="LYX1703" s="47"/>
      <c r="LYY1703" s="47"/>
      <c r="LYZ1703" s="47"/>
      <c r="LZA1703" s="47"/>
      <c r="LZB1703" s="47"/>
      <c r="LZC1703" s="47"/>
      <c r="LZD1703" s="47"/>
      <c r="LZE1703" s="47"/>
      <c r="LZF1703" s="47"/>
      <c r="LZG1703" s="47"/>
      <c r="LZH1703" s="47"/>
      <c r="LZI1703" s="47"/>
      <c r="LZJ1703" s="47"/>
      <c r="LZK1703" s="47"/>
      <c r="LZL1703" s="47"/>
      <c r="LZM1703" s="47"/>
      <c r="LZN1703" s="47"/>
      <c r="LZO1703" s="47"/>
      <c r="LZP1703" s="47"/>
      <c r="LZQ1703" s="47"/>
      <c r="LZR1703" s="47"/>
      <c r="LZS1703" s="47"/>
      <c r="LZT1703" s="47"/>
      <c r="LZU1703" s="47"/>
      <c r="LZV1703" s="47"/>
      <c r="LZW1703" s="47"/>
      <c r="LZX1703" s="47"/>
      <c r="LZY1703" s="47"/>
      <c r="LZZ1703" s="47"/>
      <c r="MAA1703" s="47"/>
      <c r="MAB1703" s="47"/>
      <c r="MAC1703" s="47"/>
      <c r="MAD1703" s="47"/>
      <c r="MAE1703" s="47"/>
      <c r="MAF1703" s="47"/>
      <c r="MAG1703" s="47"/>
      <c r="MAH1703" s="47"/>
      <c r="MAI1703" s="47"/>
      <c r="MAJ1703" s="47"/>
      <c r="MAK1703" s="47"/>
      <c r="MAL1703" s="47"/>
      <c r="MAM1703" s="47"/>
      <c r="MAN1703" s="47"/>
      <c r="MAO1703" s="47"/>
      <c r="MAP1703" s="47"/>
      <c r="MAQ1703" s="47"/>
      <c r="MAR1703" s="47"/>
      <c r="MAS1703" s="47"/>
      <c r="MAT1703" s="47"/>
      <c r="MAU1703" s="47"/>
      <c r="MAV1703" s="47"/>
      <c r="MAW1703" s="47"/>
      <c r="MAX1703" s="47"/>
      <c r="MAY1703" s="47"/>
      <c r="MAZ1703" s="47"/>
      <c r="MBA1703" s="47"/>
      <c r="MBB1703" s="47"/>
      <c r="MBC1703" s="47"/>
      <c r="MBD1703" s="47"/>
      <c r="MBE1703" s="47"/>
      <c r="MBF1703" s="47"/>
      <c r="MBG1703" s="47"/>
      <c r="MBH1703" s="47"/>
      <c r="MBI1703" s="47"/>
      <c r="MBJ1703" s="47"/>
      <c r="MBK1703" s="47"/>
      <c r="MBL1703" s="47"/>
      <c r="MBM1703" s="47"/>
      <c r="MBN1703" s="47"/>
      <c r="MBO1703" s="47"/>
      <c r="MBP1703" s="47"/>
      <c r="MBQ1703" s="47"/>
      <c r="MBR1703" s="47"/>
      <c r="MBS1703" s="47"/>
      <c r="MBT1703" s="47"/>
      <c r="MBU1703" s="47"/>
      <c r="MBV1703" s="47"/>
      <c r="MBW1703" s="47"/>
      <c r="MBX1703" s="47"/>
      <c r="MBY1703" s="47"/>
      <c r="MBZ1703" s="47"/>
      <c r="MCA1703" s="47"/>
      <c r="MCB1703" s="47"/>
      <c r="MCC1703" s="47"/>
      <c r="MCD1703" s="47"/>
      <c r="MCE1703" s="47"/>
      <c r="MCF1703" s="47"/>
      <c r="MCG1703" s="47"/>
      <c r="MCH1703" s="47"/>
      <c r="MCI1703" s="47"/>
      <c r="MCJ1703" s="47"/>
      <c r="MCK1703" s="47"/>
      <c r="MCL1703" s="47"/>
      <c r="MCM1703" s="47"/>
      <c r="MCN1703" s="47"/>
      <c r="MCO1703" s="47"/>
      <c r="MCP1703" s="47"/>
      <c r="MCQ1703" s="47"/>
      <c r="MCR1703" s="47"/>
      <c r="MCS1703" s="47"/>
      <c r="MCT1703" s="47"/>
      <c r="MCU1703" s="47"/>
      <c r="MCV1703" s="47"/>
      <c r="MCW1703" s="47"/>
      <c r="MCX1703" s="47"/>
      <c r="MCY1703" s="47"/>
      <c r="MCZ1703" s="47"/>
      <c r="MDA1703" s="47"/>
      <c r="MDB1703" s="47"/>
      <c r="MDC1703" s="47"/>
      <c r="MDD1703" s="47"/>
      <c r="MDE1703" s="47"/>
      <c r="MDF1703" s="47"/>
      <c r="MDG1703" s="47"/>
      <c r="MDH1703" s="47"/>
      <c r="MDI1703" s="47"/>
      <c r="MDJ1703" s="47"/>
      <c r="MDK1703" s="47"/>
      <c r="MDL1703" s="47"/>
      <c r="MDM1703" s="47"/>
      <c r="MDN1703" s="47"/>
      <c r="MDO1703" s="47"/>
      <c r="MDP1703" s="47"/>
      <c r="MDQ1703" s="47"/>
      <c r="MDR1703" s="47"/>
      <c r="MDS1703" s="47"/>
      <c r="MDT1703" s="47"/>
      <c r="MDU1703" s="47"/>
      <c r="MDV1703" s="47"/>
      <c r="MDW1703" s="47"/>
      <c r="MDX1703" s="47"/>
      <c r="MDY1703" s="47"/>
      <c r="MDZ1703" s="47"/>
      <c r="MEA1703" s="47"/>
      <c r="MEB1703" s="47"/>
      <c r="MEC1703" s="47"/>
      <c r="MED1703" s="47"/>
      <c r="MEE1703" s="47"/>
      <c r="MEF1703" s="47"/>
      <c r="MEG1703" s="47"/>
      <c r="MEH1703" s="47"/>
      <c r="MEI1703" s="47"/>
      <c r="MEJ1703" s="47"/>
      <c r="MEK1703" s="47"/>
      <c r="MEL1703" s="47"/>
      <c r="MEM1703" s="47"/>
      <c r="MEN1703" s="47"/>
      <c r="MEO1703" s="47"/>
      <c r="MEP1703" s="47"/>
      <c r="MEQ1703" s="47"/>
      <c r="MER1703" s="47"/>
      <c r="MES1703" s="47"/>
      <c r="MET1703" s="47"/>
      <c r="MEU1703" s="47"/>
      <c r="MEV1703" s="47"/>
      <c r="MEW1703" s="47"/>
      <c r="MEX1703" s="47"/>
      <c r="MEY1703" s="47"/>
      <c r="MEZ1703" s="47"/>
      <c r="MFA1703" s="47"/>
      <c r="MFB1703" s="47"/>
      <c r="MFC1703" s="47"/>
      <c r="MFD1703" s="47"/>
      <c r="MFE1703" s="47"/>
      <c r="MFF1703" s="47"/>
      <c r="MFG1703" s="47"/>
      <c r="MFH1703" s="47"/>
      <c r="MFI1703" s="47"/>
      <c r="MFJ1703" s="47"/>
      <c r="MFK1703" s="47"/>
      <c r="MFL1703" s="47"/>
      <c r="MFM1703" s="47"/>
      <c r="MFN1703" s="47"/>
      <c r="MFO1703" s="47"/>
      <c r="MFP1703" s="47"/>
      <c r="MFQ1703" s="47"/>
      <c r="MFR1703" s="47"/>
      <c r="MFS1703" s="47"/>
      <c r="MFT1703" s="47"/>
      <c r="MFU1703" s="47"/>
      <c r="MFV1703" s="47"/>
      <c r="MFW1703" s="47"/>
      <c r="MFX1703" s="47"/>
      <c r="MFY1703" s="47"/>
      <c r="MFZ1703" s="47"/>
      <c r="MGA1703" s="47"/>
      <c r="MGB1703" s="47"/>
      <c r="MGC1703" s="47"/>
      <c r="MGD1703" s="47"/>
      <c r="MGE1703" s="47"/>
      <c r="MGF1703" s="47"/>
      <c r="MGG1703" s="47"/>
      <c r="MGH1703" s="47"/>
      <c r="MGI1703" s="47"/>
      <c r="MGJ1703" s="47"/>
      <c r="MGK1703" s="47"/>
      <c r="MGL1703" s="47"/>
      <c r="MGM1703" s="47"/>
      <c r="MGN1703" s="47"/>
      <c r="MGO1703" s="47"/>
      <c r="MGP1703" s="47"/>
      <c r="MGQ1703" s="47"/>
      <c r="MGR1703" s="47"/>
      <c r="MGS1703" s="47"/>
      <c r="MGT1703" s="47"/>
      <c r="MGU1703" s="47"/>
      <c r="MGV1703" s="47"/>
      <c r="MGW1703" s="47"/>
      <c r="MGX1703" s="47"/>
      <c r="MGY1703" s="47"/>
      <c r="MGZ1703" s="47"/>
      <c r="MHA1703" s="47"/>
      <c r="MHB1703" s="47"/>
      <c r="MHC1703" s="47"/>
      <c r="MHD1703" s="47"/>
      <c r="MHE1703" s="47"/>
      <c r="MHF1703" s="47"/>
      <c r="MHG1703" s="47"/>
      <c r="MHH1703" s="47"/>
      <c r="MHI1703" s="47"/>
      <c r="MHJ1703" s="47"/>
      <c r="MHK1703" s="47"/>
      <c r="MHL1703" s="47"/>
      <c r="MHM1703" s="47"/>
      <c r="MHN1703" s="47"/>
      <c r="MHO1703" s="47"/>
      <c r="MHP1703" s="47"/>
      <c r="MHQ1703" s="47"/>
      <c r="MHR1703" s="47"/>
      <c r="MHS1703" s="47"/>
      <c r="MHT1703" s="47"/>
      <c r="MHU1703" s="47"/>
      <c r="MHV1703" s="47"/>
      <c r="MHW1703" s="47"/>
      <c r="MHX1703" s="47"/>
      <c r="MHY1703" s="47"/>
      <c r="MHZ1703" s="47"/>
      <c r="MIA1703" s="47"/>
      <c r="MIB1703" s="47"/>
      <c r="MIC1703" s="47"/>
      <c r="MID1703" s="47"/>
      <c r="MIE1703" s="47"/>
      <c r="MIF1703" s="47"/>
      <c r="MIG1703" s="47"/>
      <c r="MIH1703" s="47"/>
      <c r="MII1703" s="47"/>
      <c r="MIJ1703" s="47"/>
      <c r="MIK1703" s="47"/>
      <c r="MIL1703" s="47"/>
      <c r="MIM1703" s="47"/>
      <c r="MIN1703" s="47"/>
      <c r="MIO1703" s="47"/>
      <c r="MIP1703" s="47"/>
      <c r="MIQ1703" s="47"/>
      <c r="MIR1703" s="47"/>
      <c r="MIS1703" s="47"/>
      <c r="MIT1703" s="47"/>
      <c r="MIU1703" s="47"/>
      <c r="MIV1703" s="47"/>
      <c r="MIW1703" s="47"/>
      <c r="MIX1703" s="47"/>
      <c r="MIY1703" s="47"/>
      <c r="MIZ1703" s="47"/>
      <c r="MJA1703" s="47"/>
      <c r="MJB1703" s="47"/>
      <c r="MJC1703" s="47"/>
      <c r="MJD1703" s="47"/>
      <c r="MJE1703" s="47"/>
      <c r="MJF1703" s="47"/>
      <c r="MJG1703" s="47"/>
      <c r="MJH1703" s="47"/>
      <c r="MJI1703" s="47"/>
      <c r="MJJ1703" s="47"/>
      <c r="MJK1703" s="47"/>
      <c r="MJL1703" s="47"/>
      <c r="MJM1703" s="47"/>
      <c r="MJN1703" s="47"/>
      <c r="MJO1703" s="47"/>
      <c r="MJP1703" s="47"/>
      <c r="MJQ1703" s="47"/>
      <c r="MJR1703" s="47"/>
      <c r="MJS1703" s="47"/>
      <c r="MJT1703" s="47"/>
      <c r="MJU1703" s="47"/>
      <c r="MJV1703" s="47"/>
      <c r="MJW1703" s="47"/>
      <c r="MJX1703" s="47"/>
      <c r="MJY1703" s="47"/>
      <c r="MJZ1703" s="47"/>
      <c r="MKA1703" s="47"/>
      <c r="MKB1703" s="47"/>
      <c r="MKC1703" s="47"/>
      <c r="MKD1703" s="47"/>
      <c r="MKE1703" s="47"/>
      <c r="MKF1703" s="47"/>
      <c r="MKG1703" s="47"/>
      <c r="MKH1703" s="47"/>
      <c r="MKI1703" s="47"/>
      <c r="MKJ1703" s="47"/>
      <c r="MKK1703" s="47"/>
      <c r="MKL1703" s="47"/>
      <c r="MKM1703" s="47"/>
      <c r="MKN1703" s="47"/>
      <c r="MKO1703" s="47"/>
      <c r="MKP1703" s="47"/>
      <c r="MKQ1703" s="47"/>
      <c r="MKR1703" s="47"/>
      <c r="MKS1703" s="47"/>
      <c r="MKT1703" s="47"/>
      <c r="MKU1703" s="47"/>
      <c r="MKV1703" s="47"/>
      <c r="MKW1703" s="47"/>
      <c r="MKX1703" s="47"/>
      <c r="MKY1703" s="47"/>
      <c r="MKZ1703" s="47"/>
      <c r="MLA1703" s="47"/>
      <c r="MLB1703" s="47"/>
      <c r="MLC1703" s="47"/>
      <c r="MLD1703" s="47"/>
      <c r="MLE1703" s="47"/>
      <c r="MLF1703" s="47"/>
      <c r="MLG1703" s="47"/>
      <c r="MLH1703" s="47"/>
      <c r="MLI1703" s="47"/>
      <c r="MLJ1703" s="47"/>
      <c r="MLK1703" s="47"/>
      <c r="MLL1703" s="47"/>
      <c r="MLM1703" s="47"/>
      <c r="MLN1703" s="47"/>
      <c r="MLO1703" s="47"/>
      <c r="MLP1703" s="47"/>
      <c r="MLQ1703" s="47"/>
      <c r="MLR1703" s="47"/>
      <c r="MLS1703" s="47"/>
      <c r="MLT1703" s="47"/>
      <c r="MLU1703" s="47"/>
      <c r="MLV1703" s="47"/>
      <c r="MLW1703" s="47"/>
      <c r="MLX1703" s="47"/>
      <c r="MLY1703" s="47"/>
      <c r="MLZ1703" s="47"/>
      <c r="MMA1703" s="47"/>
      <c r="MMB1703" s="47"/>
      <c r="MMC1703" s="47"/>
      <c r="MMD1703" s="47"/>
      <c r="MME1703" s="47"/>
      <c r="MMF1703" s="47"/>
      <c r="MMG1703" s="47"/>
      <c r="MMH1703" s="47"/>
      <c r="MMI1703" s="47"/>
      <c r="MMJ1703" s="47"/>
      <c r="MMK1703" s="47"/>
      <c r="MML1703" s="47"/>
      <c r="MMM1703" s="47"/>
      <c r="MMN1703" s="47"/>
      <c r="MMO1703" s="47"/>
      <c r="MMP1703" s="47"/>
      <c r="MMQ1703" s="47"/>
      <c r="MMR1703" s="47"/>
      <c r="MMS1703" s="47"/>
      <c r="MMT1703" s="47"/>
      <c r="MMU1703" s="47"/>
      <c r="MMV1703" s="47"/>
      <c r="MMW1703" s="47"/>
      <c r="MMX1703" s="47"/>
      <c r="MMY1703" s="47"/>
      <c r="MMZ1703" s="47"/>
      <c r="MNA1703" s="47"/>
      <c r="MNB1703" s="47"/>
      <c r="MNC1703" s="47"/>
      <c r="MND1703" s="47"/>
      <c r="MNE1703" s="47"/>
      <c r="MNF1703" s="47"/>
      <c r="MNG1703" s="47"/>
      <c r="MNH1703" s="47"/>
      <c r="MNI1703" s="47"/>
      <c r="MNJ1703" s="47"/>
      <c r="MNK1703" s="47"/>
      <c r="MNL1703" s="47"/>
      <c r="MNM1703" s="47"/>
      <c r="MNN1703" s="47"/>
      <c r="MNO1703" s="47"/>
      <c r="MNP1703" s="47"/>
      <c r="MNQ1703" s="47"/>
      <c r="MNR1703" s="47"/>
      <c r="MNS1703" s="47"/>
      <c r="MNT1703" s="47"/>
      <c r="MNU1703" s="47"/>
      <c r="MNV1703" s="47"/>
      <c r="MNW1703" s="47"/>
      <c r="MNX1703" s="47"/>
      <c r="MNY1703" s="47"/>
      <c r="MNZ1703" s="47"/>
      <c r="MOA1703" s="47"/>
      <c r="MOB1703" s="47"/>
      <c r="MOC1703" s="47"/>
      <c r="MOD1703" s="47"/>
      <c r="MOE1703" s="47"/>
      <c r="MOF1703" s="47"/>
      <c r="MOG1703" s="47"/>
      <c r="MOH1703" s="47"/>
      <c r="MOI1703" s="47"/>
      <c r="MOJ1703" s="47"/>
      <c r="MOK1703" s="47"/>
      <c r="MOL1703" s="47"/>
      <c r="MOM1703" s="47"/>
      <c r="MON1703" s="47"/>
      <c r="MOO1703" s="47"/>
      <c r="MOP1703" s="47"/>
      <c r="MOQ1703" s="47"/>
      <c r="MOR1703" s="47"/>
      <c r="MOS1703" s="47"/>
      <c r="MOT1703" s="47"/>
      <c r="MOU1703" s="47"/>
      <c r="MOV1703" s="47"/>
      <c r="MOW1703" s="47"/>
      <c r="MOX1703" s="47"/>
      <c r="MOY1703" s="47"/>
      <c r="MOZ1703" s="47"/>
      <c r="MPA1703" s="47"/>
      <c r="MPB1703" s="47"/>
      <c r="MPC1703" s="47"/>
      <c r="MPD1703" s="47"/>
      <c r="MPE1703" s="47"/>
      <c r="MPF1703" s="47"/>
      <c r="MPG1703" s="47"/>
      <c r="MPH1703" s="47"/>
      <c r="MPI1703" s="47"/>
      <c r="MPJ1703" s="47"/>
      <c r="MPK1703" s="47"/>
      <c r="MPL1703" s="47"/>
      <c r="MPM1703" s="47"/>
      <c r="MPN1703" s="47"/>
      <c r="MPO1703" s="47"/>
      <c r="MPP1703" s="47"/>
      <c r="MPQ1703" s="47"/>
      <c r="MPR1703" s="47"/>
      <c r="MPS1703" s="47"/>
      <c r="MPT1703" s="47"/>
      <c r="MPU1703" s="47"/>
      <c r="MPV1703" s="47"/>
      <c r="MPW1703" s="47"/>
      <c r="MPX1703" s="47"/>
      <c r="MPY1703" s="47"/>
      <c r="MPZ1703" s="47"/>
      <c r="MQA1703" s="47"/>
      <c r="MQB1703" s="47"/>
      <c r="MQC1703" s="47"/>
      <c r="MQD1703" s="47"/>
      <c r="MQE1703" s="47"/>
      <c r="MQF1703" s="47"/>
      <c r="MQG1703" s="47"/>
      <c r="MQH1703" s="47"/>
      <c r="MQI1703" s="47"/>
      <c r="MQJ1703" s="47"/>
      <c r="MQK1703" s="47"/>
      <c r="MQL1703" s="47"/>
      <c r="MQM1703" s="47"/>
      <c r="MQN1703" s="47"/>
      <c r="MQO1703" s="47"/>
      <c r="MQP1703" s="47"/>
      <c r="MQQ1703" s="47"/>
      <c r="MQR1703" s="47"/>
      <c r="MQS1703" s="47"/>
      <c r="MQT1703" s="47"/>
      <c r="MQU1703" s="47"/>
      <c r="MQV1703" s="47"/>
      <c r="MQW1703" s="47"/>
      <c r="MQX1703" s="47"/>
      <c r="MQY1703" s="47"/>
      <c r="MQZ1703" s="47"/>
      <c r="MRA1703" s="47"/>
      <c r="MRB1703" s="47"/>
      <c r="MRC1703" s="47"/>
      <c r="MRD1703" s="47"/>
      <c r="MRE1703" s="47"/>
      <c r="MRF1703" s="47"/>
      <c r="MRG1703" s="47"/>
      <c r="MRH1703" s="47"/>
      <c r="MRI1703" s="47"/>
      <c r="MRJ1703" s="47"/>
      <c r="MRK1703" s="47"/>
      <c r="MRL1703" s="47"/>
      <c r="MRM1703" s="47"/>
      <c r="MRN1703" s="47"/>
      <c r="MRO1703" s="47"/>
      <c r="MRP1703" s="47"/>
      <c r="MRQ1703" s="47"/>
      <c r="MRR1703" s="47"/>
      <c r="MRS1703" s="47"/>
      <c r="MRT1703" s="47"/>
      <c r="MRU1703" s="47"/>
      <c r="MRV1703" s="47"/>
      <c r="MRW1703" s="47"/>
      <c r="MRX1703" s="47"/>
      <c r="MRY1703" s="47"/>
      <c r="MRZ1703" s="47"/>
      <c r="MSA1703" s="47"/>
      <c r="MSB1703" s="47"/>
      <c r="MSC1703" s="47"/>
      <c r="MSD1703" s="47"/>
      <c r="MSE1703" s="47"/>
      <c r="MSF1703" s="47"/>
      <c r="MSG1703" s="47"/>
      <c r="MSH1703" s="47"/>
      <c r="MSI1703" s="47"/>
      <c r="MSJ1703" s="47"/>
      <c r="MSK1703" s="47"/>
      <c r="MSL1703" s="47"/>
      <c r="MSM1703" s="47"/>
      <c r="MSN1703" s="47"/>
      <c r="MSO1703" s="47"/>
      <c r="MSP1703" s="47"/>
      <c r="MSQ1703" s="47"/>
      <c r="MSR1703" s="47"/>
      <c r="MSS1703" s="47"/>
      <c r="MST1703" s="47"/>
      <c r="MSU1703" s="47"/>
      <c r="MSV1703" s="47"/>
      <c r="MSW1703" s="47"/>
      <c r="MSX1703" s="47"/>
      <c r="MSY1703" s="47"/>
      <c r="MSZ1703" s="47"/>
      <c r="MTA1703" s="47"/>
      <c r="MTB1703" s="47"/>
      <c r="MTC1703" s="47"/>
      <c r="MTD1703" s="47"/>
      <c r="MTE1703" s="47"/>
      <c r="MTF1703" s="47"/>
      <c r="MTG1703" s="47"/>
      <c r="MTH1703" s="47"/>
      <c r="MTI1703" s="47"/>
      <c r="MTJ1703" s="47"/>
      <c r="MTK1703" s="47"/>
      <c r="MTL1703" s="47"/>
      <c r="MTM1703" s="47"/>
      <c r="MTN1703" s="47"/>
      <c r="MTO1703" s="47"/>
      <c r="MTP1703" s="47"/>
      <c r="MTQ1703" s="47"/>
      <c r="MTR1703" s="47"/>
      <c r="MTS1703" s="47"/>
      <c r="MTT1703" s="47"/>
      <c r="MTU1703" s="47"/>
      <c r="MTV1703" s="47"/>
      <c r="MTW1703" s="47"/>
      <c r="MTX1703" s="47"/>
      <c r="MTY1703" s="47"/>
      <c r="MTZ1703" s="47"/>
      <c r="MUA1703" s="47"/>
      <c r="MUB1703" s="47"/>
      <c r="MUC1703" s="47"/>
      <c r="MUD1703" s="47"/>
      <c r="MUE1703" s="47"/>
      <c r="MUF1703" s="47"/>
      <c r="MUG1703" s="47"/>
      <c r="MUH1703" s="47"/>
      <c r="MUI1703" s="47"/>
      <c r="MUJ1703" s="47"/>
      <c r="MUK1703" s="47"/>
      <c r="MUL1703" s="47"/>
      <c r="MUM1703" s="47"/>
      <c r="MUN1703" s="47"/>
      <c r="MUO1703" s="47"/>
      <c r="MUP1703" s="47"/>
      <c r="MUQ1703" s="47"/>
      <c r="MUR1703" s="47"/>
      <c r="MUS1703" s="47"/>
      <c r="MUT1703" s="47"/>
      <c r="MUU1703" s="47"/>
      <c r="MUV1703" s="47"/>
      <c r="MUW1703" s="47"/>
      <c r="MUX1703" s="47"/>
      <c r="MUY1703" s="47"/>
      <c r="MUZ1703" s="47"/>
      <c r="MVA1703" s="47"/>
      <c r="MVB1703" s="47"/>
      <c r="MVC1703" s="47"/>
      <c r="MVD1703" s="47"/>
      <c r="MVE1703" s="47"/>
      <c r="MVF1703" s="47"/>
      <c r="MVG1703" s="47"/>
      <c r="MVH1703" s="47"/>
      <c r="MVI1703" s="47"/>
      <c r="MVJ1703" s="47"/>
      <c r="MVK1703" s="47"/>
      <c r="MVL1703" s="47"/>
      <c r="MVM1703" s="47"/>
      <c r="MVN1703" s="47"/>
      <c r="MVO1703" s="47"/>
      <c r="MVP1703" s="47"/>
      <c r="MVQ1703" s="47"/>
      <c r="MVR1703" s="47"/>
      <c r="MVS1703" s="47"/>
      <c r="MVT1703" s="47"/>
      <c r="MVU1703" s="47"/>
      <c r="MVV1703" s="47"/>
      <c r="MVW1703" s="47"/>
      <c r="MVX1703" s="47"/>
      <c r="MVY1703" s="47"/>
      <c r="MVZ1703" s="47"/>
      <c r="MWA1703" s="47"/>
      <c r="MWB1703" s="47"/>
      <c r="MWC1703" s="47"/>
      <c r="MWD1703" s="47"/>
      <c r="MWE1703" s="47"/>
      <c r="MWF1703" s="47"/>
      <c r="MWG1703" s="47"/>
      <c r="MWH1703" s="47"/>
      <c r="MWI1703" s="47"/>
      <c r="MWJ1703" s="47"/>
      <c r="MWK1703" s="47"/>
      <c r="MWL1703" s="47"/>
      <c r="MWM1703" s="47"/>
      <c r="MWN1703" s="47"/>
      <c r="MWO1703" s="47"/>
      <c r="MWP1703" s="47"/>
      <c r="MWQ1703" s="47"/>
      <c r="MWR1703" s="47"/>
      <c r="MWS1703" s="47"/>
      <c r="MWT1703" s="47"/>
      <c r="MWU1703" s="47"/>
      <c r="MWV1703" s="47"/>
      <c r="MWW1703" s="47"/>
      <c r="MWX1703" s="47"/>
      <c r="MWY1703" s="47"/>
      <c r="MWZ1703" s="47"/>
      <c r="MXA1703" s="47"/>
      <c r="MXB1703" s="47"/>
      <c r="MXC1703" s="47"/>
      <c r="MXD1703" s="47"/>
      <c r="MXE1703" s="47"/>
      <c r="MXF1703" s="47"/>
      <c r="MXG1703" s="47"/>
      <c r="MXH1703" s="47"/>
      <c r="MXI1703" s="47"/>
      <c r="MXJ1703" s="47"/>
      <c r="MXK1703" s="47"/>
      <c r="MXL1703" s="47"/>
      <c r="MXM1703" s="47"/>
      <c r="MXN1703" s="47"/>
      <c r="MXO1703" s="47"/>
      <c r="MXP1703" s="47"/>
      <c r="MXQ1703" s="47"/>
      <c r="MXR1703" s="47"/>
      <c r="MXS1703" s="47"/>
      <c r="MXT1703" s="47"/>
      <c r="MXU1703" s="47"/>
      <c r="MXV1703" s="47"/>
      <c r="MXW1703" s="47"/>
      <c r="MXX1703" s="47"/>
      <c r="MXY1703" s="47"/>
      <c r="MXZ1703" s="47"/>
      <c r="MYA1703" s="47"/>
      <c r="MYB1703" s="47"/>
      <c r="MYC1703" s="47"/>
      <c r="MYD1703" s="47"/>
      <c r="MYE1703" s="47"/>
      <c r="MYF1703" s="47"/>
      <c r="MYG1703" s="47"/>
      <c r="MYH1703" s="47"/>
      <c r="MYI1703" s="47"/>
      <c r="MYJ1703" s="47"/>
      <c r="MYK1703" s="47"/>
      <c r="MYL1703" s="47"/>
      <c r="MYM1703" s="47"/>
      <c r="MYN1703" s="47"/>
      <c r="MYO1703" s="47"/>
      <c r="MYP1703" s="47"/>
      <c r="MYQ1703" s="47"/>
      <c r="MYR1703" s="47"/>
      <c r="MYS1703" s="47"/>
      <c r="MYT1703" s="47"/>
      <c r="MYU1703" s="47"/>
      <c r="MYV1703" s="47"/>
      <c r="MYW1703" s="47"/>
      <c r="MYX1703" s="47"/>
      <c r="MYY1703" s="47"/>
      <c r="MYZ1703" s="47"/>
      <c r="MZA1703" s="47"/>
      <c r="MZB1703" s="47"/>
      <c r="MZC1703" s="47"/>
      <c r="MZD1703" s="47"/>
      <c r="MZE1703" s="47"/>
      <c r="MZF1703" s="47"/>
      <c r="MZG1703" s="47"/>
      <c r="MZH1703" s="47"/>
      <c r="MZI1703" s="47"/>
      <c r="MZJ1703" s="47"/>
      <c r="MZK1703" s="47"/>
      <c r="MZL1703" s="47"/>
      <c r="MZM1703" s="47"/>
      <c r="MZN1703" s="47"/>
      <c r="MZO1703" s="47"/>
      <c r="MZP1703" s="47"/>
      <c r="MZQ1703" s="47"/>
      <c r="MZR1703" s="47"/>
      <c r="MZS1703" s="47"/>
      <c r="MZT1703" s="47"/>
      <c r="MZU1703" s="47"/>
      <c r="MZV1703" s="47"/>
      <c r="MZW1703" s="47"/>
      <c r="MZX1703" s="47"/>
      <c r="MZY1703" s="47"/>
      <c r="MZZ1703" s="47"/>
      <c r="NAA1703" s="47"/>
      <c r="NAB1703" s="47"/>
      <c r="NAC1703" s="47"/>
      <c r="NAD1703" s="47"/>
      <c r="NAE1703" s="47"/>
      <c r="NAF1703" s="47"/>
      <c r="NAG1703" s="47"/>
      <c r="NAH1703" s="47"/>
      <c r="NAI1703" s="47"/>
      <c r="NAJ1703" s="47"/>
      <c r="NAK1703" s="47"/>
      <c r="NAL1703" s="47"/>
      <c r="NAM1703" s="47"/>
      <c r="NAN1703" s="47"/>
      <c r="NAO1703" s="47"/>
      <c r="NAP1703" s="47"/>
      <c r="NAQ1703" s="47"/>
      <c r="NAR1703" s="47"/>
      <c r="NAS1703" s="47"/>
      <c r="NAT1703" s="47"/>
      <c r="NAU1703" s="47"/>
      <c r="NAV1703" s="47"/>
      <c r="NAW1703" s="47"/>
      <c r="NAX1703" s="47"/>
      <c r="NAY1703" s="47"/>
      <c r="NAZ1703" s="47"/>
      <c r="NBA1703" s="47"/>
      <c r="NBB1703" s="47"/>
      <c r="NBC1703" s="47"/>
      <c r="NBD1703" s="47"/>
      <c r="NBE1703" s="47"/>
      <c r="NBF1703" s="47"/>
      <c r="NBG1703" s="47"/>
      <c r="NBH1703" s="47"/>
      <c r="NBI1703" s="47"/>
      <c r="NBJ1703" s="47"/>
      <c r="NBK1703" s="47"/>
      <c r="NBL1703" s="47"/>
      <c r="NBM1703" s="47"/>
      <c r="NBN1703" s="47"/>
      <c r="NBO1703" s="47"/>
      <c r="NBP1703" s="47"/>
      <c r="NBQ1703" s="47"/>
      <c r="NBR1703" s="47"/>
      <c r="NBS1703" s="47"/>
      <c r="NBT1703" s="47"/>
      <c r="NBU1703" s="47"/>
      <c r="NBV1703" s="47"/>
      <c r="NBW1703" s="47"/>
      <c r="NBX1703" s="47"/>
      <c r="NBY1703" s="47"/>
      <c r="NBZ1703" s="47"/>
      <c r="NCA1703" s="47"/>
      <c r="NCB1703" s="47"/>
      <c r="NCC1703" s="47"/>
      <c r="NCD1703" s="47"/>
      <c r="NCE1703" s="47"/>
      <c r="NCF1703" s="47"/>
      <c r="NCG1703" s="47"/>
      <c r="NCH1703" s="47"/>
      <c r="NCI1703" s="47"/>
      <c r="NCJ1703" s="47"/>
      <c r="NCK1703" s="47"/>
      <c r="NCL1703" s="47"/>
      <c r="NCM1703" s="47"/>
      <c r="NCN1703" s="47"/>
      <c r="NCO1703" s="47"/>
      <c r="NCP1703" s="47"/>
      <c r="NCQ1703" s="47"/>
      <c r="NCR1703" s="47"/>
      <c r="NCS1703" s="47"/>
      <c r="NCT1703" s="47"/>
      <c r="NCU1703" s="47"/>
      <c r="NCV1703" s="47"/>
      <c r="NCW1703" s="47"/>
      <c r="NCX1703" s="47"/>
      <c r="NCY1703" s="47"/>
      <c r="NCZ1703" s="47"/>
      <c r="NDA1703" s="47"/>
      <c r="NDB1703" s="47"/>
      <c r="NDC1703" s="47"/>
      <c r="NDD1703" s="47"/>
      <c r="NDE1703" s="47"/>
      <c r="NDF1703" s="47"/>
      <c r="NDG1703" s="47"/>
      <c r="NDH1703" s="47"/>
      <c r="NDI1703" s="47"/>
      <c r="NDJ1703" s="47"/>
      <c r="NDK1703" s="47"/>
      <c r="NDL1703" s="47"/>
      <c r="NDM1703" s="47"/>
      <c r="NDN1703" s="47"/>
      <c r="NDO1703" s="47"/>
      <c r="NDP1703" s="47"/>
      <c r="NDQ1703" s="47"/>
      <c r="NDR1703" s="47"/>
      <c r="NDS1703" s="47"/>
      <c r="NDT1703" s="47"/>
      <c r="NDU1703" s="47"/>
      <c r="NDV1703" s="47"/>
      <c r="NDW1703" s="47"/>
      <c r="NDX1703" s="47"/>
      <c r="NDY1703" s="47"/>
      <c r="NDZ1703" s="47"/>
      <c r="NEA1703" s="47"/>
      <c r="NEB1703" s="47"/>
      <c r="NEC1703" s="47"/>
      <c r="NED1703" s="47"/>
      <c r="NEE1703" s="47"/>
      <c r="NEF1703" s="47"/>
      <c r="NEG1703" s="47"/>
      <c r="NEH1703" s="47"/>
      <c r="NEI1703" s="47"/>
      <c r="NEJ1703" s="47"/>
      <c r="NEK1703" s="47"/>
      <c r="NEL1703" s="47"/>
      <c r="NEM1703" s="47"/>
      <c r="NEN1703" s="47"/>
      <c r="NEO1703" s="47"/>
      <c r="NEP1703" s="47"/>
      <c r="NEQ1703" s="47"/>
      <c r="NER1703" s="47"/>
      <c r="NES1703" s="47"/>
      <c r="NET1703" s="47"/>
      <c r="NEU1703" s="47"/>
      <c r="NEV1703" s="47"/>
      <c r="NEW1703" s="47"/>
      <c r="NEX1703" s="47"/>
      <c r="NEY1703" s="47"/>
      <c r="NEZ1703" s="47"/>
      <c r="NFA1703" s="47"/>
      <c r="NFB1703" s="47"/>
      <c r="NFC1703" s="47"/>
      <c r="NFD1703" s="47"/>
      <c r="NFE1703" s="47"/>
      <c r="NFF1703" s="47"/>
      <c r="NFG1703" s="47"/>
      <c r="NFH1703" s="47"/>
      <c r="NFI1703" s="47"/>
      <c r="NFJ1703" s="47"/>
      <c r="NFK1703" s="47"/>
      <c r="NFL1703" s="47"/>
      <c r="NFM1703" s="47"/>
      <c r="NFN1703" s="47"/>
      <c r="NFO1703" s="47"/>
      <c r="NFP1703" s="47"/>
      <c r="NFQ1703" s="47"/>
      <c r="NFR1703" s="47"/>
      <c r="NFS1703" s="47"/>
      <c r="NFT1703" s="47"/>
      <c r="NFU1703" s="47"/>
      <c r="NFV1703" s="47"/>
      <c r="NFW1703" s="47"/>
      <c r="NFX1703" s="47"/>
      <c r="NFY1703" s="47"/>
      <c r="NFZ1703" s="47"/>
      <c r="NGA1703" s="47"/>
      <c r="NGB1703" s="47"/>
      <c r="NGC1703" s="47"/>
      <c r="NGD1703" s="47"/>
      <c r="NGE1703" s="47"/>
      <c r="NGF1703" s="47"/>
      <c r="NGG1703" s="47"/>
      <c r="NGH1703" s="47"/>
      <c r="NGI1703" s="47"/>
      <c r="NGJ1703" s="47"/>
      <c r="NGK1703" s="47"/>
      <c r="NGL1703" s="47"/>
      <c r="NGM1703" s="47"/>
      <c r="NGN1703" s="47"/>
      <c r="NGO1703" s="47"/>
      <c r="NGP1703" s="47"/>
      <c r="NGQ1703" s="47"/>
      <c r="NGR1703" s="47"/>
      <c r="NGS1703" s="47"/>
      <c r="NGT1703" s="47"/>
      <c r="NGU1703" s="47"/>
      <c r="NGV1703" s="47"/>
      <c r="NGW1703" s="47"/>
      <c r="NGX1703" s="47"/>
      <c r="NGY1703" s="47"/>
      <c r="NGZ1703" s="47"/>
      <c r="NHA1703" s="47"/>
      <c r="NHB1703" s="47"/>
      <c r="NHC1703" s="47"/>
      <c r="NHD1703" s="47"/>
      <c r="NHE1703" s="47"/>
      <c r="NHF1703" s="47"/>
      <c r="NHG1703" s="47"/>
      <c r="NHH1703" s="47"/>
      <c r="NHI1703" s="47"/>
      <c r="NHJ1703" s="47"/>
      <c r="NHK1703" s="47"/>
      <c r="NHL1703" s="47"/>
      <c r="NHM1703" s="47"/>
      <c r="NHN1703" s="47"/>
      <c r="NHO1703" s="47"/>
      <c r="NHP1703" s="47"/>
      <c r="NHQ1703" s="47"/>
      <c r="NHR1703" s="47"/>
      <c r="NHS1703" s="47"/>
      <c r="NHT1703" s="47"/>
      <c r="NHU1703" s="47"/>
      <c r="NHV1703" s="47"/>
      <c r="NHW1703" s="47"/>
      <c r="NHX1703" s="47"/>
      <c r="NHY1703" s="47"/>
      <c r="NHZ1703" s="47"/>
      <c r="NIA1703" s="47"/>
      <c r="NIB1703" s="47"/>
      <c r="NIC1703" s="47"/>
      <c r="NID1703" s="47"/>
      <c r="NIE1703" s="47"/>
      <c r="NIF1703" s="47"/>
      <c r="NIG1703" s="47"/>
      <c r="NIH1703" s="47"/>
      <c r="NII1703" s="47"/>
      <c r="NIJ1703" s="47"/>
      <c r="NIK1703" s="47"/>
      <c r="NIL1703" s="47"/>
      <c r="NIM1703" s="47"/>
      <c r="NIN1703" s="47"/>
      <c r="NIO1703" s="47"/>
      <c r="NIP1703" s="47"/>
      <c r="NIQ1703" s="47"/>
      <c r="NIR1703" s="47"/>
      <c r="NIS1703" s="47"/>
      <c r="NIT1703" s="47"/>
      <c r="NIU1703" s="47"/>
      <c r="NIV1703" s="47"/>
      <c r="NIW1703" s="47"/>
      <c r="NIX1703" s="47"/>
      <c r="NIY1703" s="47"/>
      <c r="NIZ1703" s="47"/>
      <c r="NJA1703" s="47"/>
      <c r="NJB1703" s="47"/>
      <c r="NJC1703" s="47"/>
      <c r="NJD1703" s="47"/>
      <c r="NJE1703" s="47"/>
      <c r="NJF1703" s="47"/>
      <c r="NJG1703" s="47"/>
      <c r="NJH1703" s="47"/>
      <c r="NJI1703" s="47"/>
      <c r="NJJ1703" s="47"/>
      <c r="NJK1703" s="47"/>
      <c r="NJL1703" s="47"/>
      <c r="NJM1703" s="47"/>
      <c r="NJN1703" s="47"/>
      <c r="NJO1703" s="47"/>
      <c r="NJP1703" s="47"/>
      <c r="NJQ1703" s="47"/>
      <c r="NJR1703" s="47"/>
      <c r="NJS1703" s="47"/>
      <c r="NJT1703" s="47"/>
      <c r="NJU1703" s="47"/>
      <c r="NJV1703" s="47"/>
      <c r="NJW1703" s="47"/>
      <c r="NJX1703" s="47"/>
      <c r="NJY1703" s="47"/>
      <c r="NJZ1703" s="47"/>
      <c r="NKA1703" s="47"/>
      <c r="NKB1703" s="47"/>
      <c r="NKC1703" s="47"/>
      <c r="NKD1703" s="47"/>
      <c r="NKE1703" s="47"/>
      <c r="NKF1703" s="47"/>
      <c r="NKG1703" s="47"/>
      <c r="NKH1703" s="47"/>
      <c r="NKI1703" s="47"/>
      <c r="NKJ1703" s="47"/>
      <c r="NKK1703" s="47"/>
      <c r="NKL1703" s="47"/>
      <c r="NKM1703" s="47"/>
      <c r="NKN1703" s="47"/>
      <c r="NKO1703" s="47"/>
      <c r="NKP1703" s="47"/>
      <c r="NKQ1703" s="47"/>
      <c r="NKR1703" s="47"/>
      <c r="NKS1703" s="47"/>
      <c r="NKT1703" s="47"/>
      <c r="NKU1703" s="47"/>
      <c r="NKV1703" s="47"/>
      <c r="NKW1703" s="47"/>
      <c r="NKX1703" s="47"/>
      <c r="NKY1703" s="47"/>
      <c r="NKZ1703" s="47"/>
      <c r="NLA1703" s="47"/>
      <c r="NLB1703" s="47"/>
      <c r="NLC1703" s="47"/>
      <c r="NLD1703" s="47"/>
      <c r="NLE1703" s="47"/>
      <c r="NLF1703" s="47"/>
      <c r="NLG1703" s="47"/>
      <c r="NLH1703" s="47"/>
      <c r="NLI1703" s="47"/>
      <c r="NLJ1703" s="47"/>
      <c r="NLK1703" s="47"/>
      <c r="NLL1703" s="47"/>
      <c r="NLM1703" s="47"/>
      <c r="NLN1703" s="47"/>
      <c r="NLO1703" s="47"/>
      <c r="NLP1703" s="47"/>
      <c r="NLQ1703" s="47"/>
      <c r="NLR1703" s="47"/>
      <c r="NLS1703" s="47"/>
      <c r="NLT1703" s="47"/>
      <c r="NLU1703" s="47"/>
      <c r="NLV1703" s="47"/>
      <c r="NLW1703" s="47"/>
      <c r="NLX1703" s="47"/>
      <c r="NLY1703" s="47"/>
      <c r="NLZ1703" s="47"/>
      <c r="NMA1703" s="47"/>
      <c r="NMB1703" s="47"/>
      <c r="NMC1703" s="47"/>
      <c r="NMD1703" s="47"/>
      <c r="NME1703" s="47"/>
      <c r="NMF1703" s="47"/>
      <c r="NMG1703" s="47"/>
      <c r="NMH1703" s="47"/>
      <c r="NMI1703" s="47"/>
      <c r="NMJ1703" s="47"/>
      <c r="NMK1703" s="47"/>
      <c r="NML1703" s="47"/>
      <c r="NMM1703" s="47"/>
      <c r="NMN1703" s="47"/>
      <c r="NMO1703" s="47"/>
      <c r="NMP1703" s="47"/>
      <c r="NMQ1703" s="47"/>
      <c r="NMR1703" s="47"/>
      <c r="NMS1703" s="47"/>
      <c r="NMT1703" s="47"/>
      <c r="NMU1703" s="47"/>
      <c r="NMV1703" s="47"/>
      <c r="NMW1703" s="47"/>
      <c r="NMX1703" s="47"/>
      <c r="NMY1703" s="47"/>
      <c r="NMZ1703" s="47"/>
      <c r="NNA1703" s="47"/>
      <c r="NNB1703" s="47"/>
      <c r="NNC1703" s="47"/>
      <c r="NND1703" s="47"/>
      <c r="NNE1703" s="47"/>
      <c r="NNF1703" s="47"/>
      <c r="NNG1703" s="47"/>
      <c r="NNH1703" s="47"/>
      <c r="NNI1703" s="47"/>
      <c r="NNJ1703" s="47"/>
      <c r="NNK1703" s="47"/>
      <c r="NNL1703" s="47"/>
      <c r="NNM1703" s="47"/>
      <c r="NNN1703" s="47"/>
      <c r="NNO1703" s="47"/>
      <c r="NNP1703" s="47"/>
      <c r="NNQ1703" s="47"/>
      <c r="NNR1703" s="47"/>
      <c r="NNS1703" s="47"/>
      <c r="NNT1703" s="47"/>
      <c r="NNU1703" s="47"/>
      <c r="NNV1703" s="47"/>
      <c r="NNW1703" s="47"/>
      <c r="NNX1703" s="47"/>
      <c r="NNY1703" s="47"/>
      <c r="NNZ1703" s="47"/>
      <c r="NOA1703" s="47"/>
      <c r="NOB1703" s="47"/>
      <c r="NOC1703" s="47"/>
      <c r="NOD1703" s="47"/>
      <c r="NOE1703" s="47"/>
      <c r="NOF1703" s="47"/>
      <c r="NOG1703" s="47"/>
      <c r="NOH1703" s="47"/>
      <c r="NOI1703" s="47"/>
      <c r="NOJ1703" s="47"/>
      <c r="NOK1703" s="47"/>
      <c r="NOL1703" s="47"/>
      <c r="NOM1703" s="47"/>
      <c r="NON1703" s="47"/>
      <c r="NOO1703" s="47"/>
      <c r="NOP1703" s="47"/>
      <c r="NOQ1703" s="47"/>
      <c r="NOR1703" s="47"/>
      <c r="NOS1703" s="47"/>
      <c r="NOT1703" s="47"/>
      <c r="NOU1703" s="47"/>
      <c r="NOV1703" s="47"/>
      <c r="NOW1703" s="47"/>
      <c r="NOX1703" s="47"/>
      <c r="NOY1703" s="47"/>
      <c r="NOZ1703" s="47"/>
      <c r="NPA1703" s="47"/>
      <c r="NPB1703" s="47"/>
      <c r="NPC1703" s="47"/>
      <c r="NPD1703" s="47"/>
      <c r="NPE1703" s="47"/>
      <c r="NPF1703" s="47"/>
      <c r="NPG1703" s="47"/>
      <c r="NPH1703" s="47"/>
      <c r="NPI1703" s="47"/>
      <c r="NPJ1703" s="47"/>
      <c r="NPK1703" s="47"/>
      <c r="NPL1703" s="47"/>
      <c r="NPM1703" s="47"/>
      <c r="NPN1703" s="47"/>
      <c r="NPO1703" s="47"/>
      <c r="NPP1703" s="47"/>
      <c r="NPQ1703" s="47"/>
      <c r="NPR1703" s="47"/>
      <c r="NPS1703" s="47"/>
      <c r="NPT1703" s="47"/>
      <c r="NPU1703" s="47"/>
      <c r="NPV1703" s="47"/>
      <c r="NPW1703" s="47"/>
      <c r="NPX1703" s="47"/>
      <c r="NPY1703" s="47"/>
      <c r="NPZ1703" s="47"/>
      <c r="NQA1703" s="47"/>
      <c r="NQB1703" s="47"/>
      <c r="NQC1703" s="47"/>
      <c r="NQD1703" s="47"/>
      <c r="NQE1703" s="47"/>
      <c r="NQF1703" s="47"/>
      <c r="NQG1703" s="47"/>
      <c r="NQH1703" s="47"/>
      <c r="NQI1703" s="47"/>
      <c r="NQJ1703" s="47"/>
      <c r="NQK1703" s="47"/>
      <c r="NQL1703" s="47"/>
      <c r="NQM1703" s="47"/>
      <c r="NQN1703" s="47"/>
      <c r="NQO1703" s="47"/>
      <c r="NQP1703" s="47"/>
      <c r="NQQ1703" s="47"/>
      <c r="NQR1703" s="47"/>
      <c r="NQS1703" s="47"/>
      <c r="NQT1703" s="47"/>
      <c r="NQU1703" s="47"/>
      <c r="NQV1703" s="47"/>
      <c r="NQW1703" s="47"/>
      <c r="NQX1703" s="47"/>
      <c r="NQY1703" s="47"/>
      <c r="NQZ1703" s="47"/>
      <c r="NRA1703" s="47"/>
      <c r="NRB1703" s="47"/>
      <c r="NRC1703" s="47"/>
      <c r="NRD1703" s="47"/>
      <c r="NRE1703" s="47"/>
      <c r="NRF1703" s="47"/>
      <c r="NRG1703" s="47"/>
      <c r="NRH1703" s="47"/>
      <c r="NRI1703" s="47"/>
      <c r="NRJ1703" s="47"/>
      <c r="NRK1703" s="47"/>
      <c r="NRL1703" s="47"/>
      <c r="NRM1703" s="47"/>
      <c r="NRN1703" s="47"/>
      <c r="NRO1703" s="47"/>
      <c r="NRP1703" s="47"/>
      <c r="NRQ1703" s="47"/>
      <c r="NRR1703" s="47"/>
      <c r="NRS1703" s="47"/>
      <c r="NRT1703" s="47"/>
      <c r="NRU1703" s="47"/>
      <c r="NRV1703" s="47"/>
      <c r="NRW1703" s="47"/>
      <c r="NRX1703" s="47"/>
      <c r="NRY1703" s="47"/>
      <c r="NRZ1703" s="47"/>
      <c r="NSA1703" s="47"/>
      <c r="NSB1703" s="47"/>
      <c r="NSC1703" s="47"/>
      <c r="NSD1703" s="47"/>
      <c r="NSE1703" s="47"/>
      <c r="NSF1703" s="47"/>
      <c r="NSG1703" s="47"/>
      <c r="NSH1703" s="47"/>
      <c r="NSI1703" s="47"/>
      <c r="NSJ1703" s="47"/>
      <c r="NSK1703" s="47"/>
      <c r="NSL1703" s="47"/>
      <c r="NSM1703" s="47"/>
      <c r="NSN1703" s="47"/>
      <c r="NSO1703" s="47"/>
      <c r="NSP1703" s="47"/>
      <c r="NSQ1703" s="47"/>
      <c r="NSR1703" s="47"/>
      <c r="NSS1703" s="47"/>
      <c r="NST1703" s="47"/>
      <c r="NSU1703" s="47"/>
      <c r="NSV1703" s="47"/>
      <c r="NSW1703" s="47"/>
      <c r="NSX1703" s="47"/>
      <c r="NSY1703" s="47"/>
      <c r="NSZ1703" s="47"/>
      <c r="NTA1703" s="47"/>
      <c r="NTB1703" s="47"/>
      <c r="NTC1703" s="47"/>
      <c r="NTD1703" s="47"/>
      <c r="NTE1703" s="47"/>
      <c r="NTF1703" s="47"/>
      <c r="NTG1703" s="47"/>
      <c r="NTH1703" s="47"/>
      <c r="NTI1703" s="47"/>
      <c r="NTJ1703" s="47"/>
      <c r="NTK1703" s="47"/>
      <c r="NTL1703" s="47"/>
      <c r="NTM1703" s="47"/>
      <c r="NTN1703" s="47"/>
      <c r="NTO1703" s="47"/>
      <c r="NTP1703" s="47"/>
      <c r="NTQ1703" s="47"/>
      <c r="NTR1703" s="47"/>
      <c r="NTS1703" s="47"/>
      <c r="NTT1703" s="47"/>
      <c r="NTU1703" s="47"/>
      <c r="NTV1703" s="47"/>
      <c r="NTW1703" s="47"/>
      <c r="NTX1703" s="47"/>
      <c r="NTY1703" s="47"/>
      <c r="NTZ1703" s="47"/>
      <c r="NUA1703" s="47"/>
      <c r="NUB1703" s="47"/>
      <c r="NUC1703" s="47"/>
      <c r="NUD1703" s="47"/>
      <c r="NUE1703" s="47"/>
      <c r="NUF1703" s="47"/>
      <c r="NUG1703" s="47"/>
      <c r="NUH1703" s="47"/>
      <c r="NUI1703" s="47"/>
      <c r="NUJ1703" s="47"/>
      <c r="NUK1703" s="47"/>
      <c r="NUL1703" s="47"/>
      <c r="NUM1703" s="47"/>
      <c r="NUN1703" s="47"/>
      <c r="NUO1703" s="47"/>
      <c r="NUP1703" s="47"/>
      <c r="NUQ1703" s="47"/>
      <c r="NUR1703" s="47"/>
      <c r="NUS1703" s="47"/>
      <c r="NUT1703" s="47"/>
      <c r="NUU1703" s="47"/>
      <c r="NUV1703" s="47"/>
      <c r="NUW1703" s="47"/>
      <c r="NUX1703" s="47"/>
      <c r="NUY1703" s="47"/>
      <c r="NUZ1703" s="47"/>
      <c r="NVA1703" s="47"/>
      <c r="NVB1703" s="47"/>
      <c r="NVC1703" s="47"/>
      <c r="NVD1703" s="47"/>
      <c r="NVE1703" s="47"/>
      <c r="NVF1703" s="47"/>
      <c r="NVG1703" s="47"/>
      <c r="NVH1703" s="47"/>
      <c r="NVI1703" s="47"/>
      <c r="NVJ1703" s="47"/>
      <c r="NVK1703" s="47"/>
      <c r="NVL1703" s="47"/>
      <c r="NVM1703" s="47"/>
      <c r="NVN1703" s="47"/>
      <c r="NVO1703" s="47"/>
      <c r="NVP1703" s="47"/>
      <c r="NVQ1703" s="47"/>
      <c r="NVR1703" s="47"/>
      <c r="NVS1703" s="47"/>
      <c r="NVT1703" s="47"/>
      <c r="NVU1703" s="47"/>
      <c r="NVV1703" s="47"/>
      <c r="NVW1703" s="47"/>
      <c r="NVX1703" s="47"/>
      <c r="NVY1703" s="47"/>
      <c r="NVZ1703" s="47"/>
      <c r="NWA1703" s="47"/>
      <c r="NWB1703" s="47"/>
      <c r="NWC1703" s="47"/>
      <c r="NWD1703" s="47"/>
      <c r="NWE1703" s="47"/>
      <c r="NWF1703" s="47"/>
      <c r="NWG1703" s="47"/>
      <c r="NWH1703" s="47"/>
      <c r="NWI1703" s="47"/>
      <c r="NWJ1703" s="47"/>
      <c r="NWK1703" s="47"/>
      <c r="NWL1703" s="47"/>
      <c r="NWM1703" s="47"/>
      <c r="NWN1703" s="47"/>
      <c r="NWO1703" s="47"/>
      <c r="NWP1703" s="47"/>
      <c r="NWQ1703" s="47"/>
      <c r="NWR1703" s="47"/>
      <c r="NWS1703" s="47"/>
      <c r="NWT1703" s="47"/>
      <c r="NWU1703" s="47"/>
      <c r="NWV1703" s="47"/>
      <c r="NWW1703" s="47"/>
      <c r="NWX1703" s="47"/>
      <c r="NWY1703" s="47"/>
      <c r="NWZ1703" s="47"/>
      <c r="NXA1703" s="47"/>
      <c r="NXB1703" s="47"/>
      <c r="NXC1703" s="47"/>
      <c r="NXD1703" s="47"/>
      <c r="NXE1703" s="47"/>
      <c r="NXF1703" s="47"/>
      <c r="NXG1703" s="47"/>
      <c r="NXH1703" s="47"/>
      <c r="NXI1703" s="47"/>
      <c r="NXJ1703" s="47"/>
      <c r="NXK1703" s="47"/>
      <c r="NXL1703" s="47"/>
      <c r="NXM1703" s="47"/>
      <c r="NXN1703" s="47"/>
      <c r="NXO1703" s="47"/>
      <c r="NXP1703" s="47"/>
      <c r="NXQ1703" s="47"/>
      <c r="NXR1703" s="47"/>
      <c r="NXS1703" s="47"/>
      <c r="NXT1703" s="47"/>
      <c r="NXU1703" s="47"/>
      <c r="NXV1703" s="47"/>
      <c r="NXW1703" s="47"/>
      <c r="NXX1703" s="47"/>
      <c r="NXY1703" s="47"/>
      <c r="NXZ1703" s="47"/>
      <c r="NYA1703" s="47"/>
      <c r="NYB1703" s="47"/>
      <c r="NYC1703" s="47"/>
      <c r="NYD1703" s="47"/>
      <c r="NYE1703" s="47"/>
      <c r="NYF1703" s="47"/>
      <c r="NYG1703" s="47"/>
      <c r="NYH1703" s="47"/>
      <c r="NYI1703" s="47"/>
      <c r="NYJ1703" s="47"/>
      <c r="NYK1703" s="47"/>
      <c r="NYL1703" s="47"/>
      <c r="NYM1703" s="47"/>
      <c r="NYN1703" s="47"/>
      <c r="NYO1703" s="47"/>
      <c r="NYP1703" s="47"/>
      <c r="NYQ1703" s="47"/>
      <c r="NYR1703" s="47"/>
      <c r="NYS1703" s="47"/>
      <c r="NYT1703" s="47"/>
      <c r="NYU1703" s="47"/>
      <c r="NYV1703" s="47"/>
      <c r="NYW1703" s="47"/>
      <c r="NYX1703" s="47"/>
      <c r="NYY1703" s="47"/>
      <c r="NYZ1703" s="47"/>
      <c r="NZA1703" s="47"/>
      <c r="NZB1703" s="47"/>
      <c r="NZC1703" s="47"/>
      <c r="NZD1703" s="47"/>
      <c r="NZE1703" s="47"/>
      <c r="NZF1703" s="47"/>
      <c r="NZG1703" s="47"/>
      <c r="NZH1703" s="47"/>
      <c r="NZI1703" s="47"/>
      <c r="NZJ1703" s="47"/>
      <c r="NZK1703" s="47"/>
      <c r="NZL1703" s="47"/>
      <c r="NZM1703" s="47"/>
      <c r="NZN1703" s="47"/>
      <c r="NZO1703" s="47"/>
      <c r="NZP1703" s="47"/>
      <c r="NZQ1703" s="47"/>
      <c r="NZR1703" s="47"/>
      <c r="NZS1703" s="47"/>
      <c r="NZT1703" s="47"/>
      <c r="NZU1703" s="47"/>
      <c r="NZV1703" s="47"/>
      <c r="NZW1703" s="47"/>
      <c r="NZX1703" s="47"/>
      <c r="NZY1703" s="47"/>
      <c r="NZZ1703" s="47"/>
      <c r="OAA1703" s="47"/>
      <c r="OAB1703" s="47"/>
      <c r="OAC1703" s="47"/>
      <c r="OAD1703" s="47"/>
      <c r="OAE1703" s="47"/>
      <c r="OAF1703" s="47"/>
      <c r="OAG1703" s="47"/>
      <c r="OAH1703" s="47"/>
      <c r="OAI1703" s="47"/>
      <c r="OAJ1703" s="47"/>
      <c r="OAK1703" s="47"/>
      <c r="OAL1703" s="47"/>
      <c r="OAM1703" s="47"/>
      <c r="OAN1703" s="47"/>
      <c r="OAO1703" s="47"/>
      <c r="OAP1703" s="47"/>
      <c r="OAQ1703" s="47"/>
      <c r="OAR1703" s="47"/>
      <c r="OAS1703" s="47"/>
      <c r="OAT1703" s="47"/>
      <c r="OAU1703" s="47"/>
      <c r="OAV1703" s="47"/>
      <c r="OAW1703" s="47"/>
      <c r="OAX1703" s="47"/>
      <c r="OAY1703" s="47"/>
      <c r="OAZ1703" s="47"/>
      <c r="OBA1703" s="47"/>
      <c r="OBB1703" s="47"/>
      <c r="OBC1703" s="47"/>
      <c r="OBD1703" s="47"/>
      <c r="OBE1703" s="47"/>
      <c r="OBF1703" s="47"/>
      <c r="OBG1703" s="47"/>
      <c r="OBH1703" s="47"/>
      <c r="OBI1703" s="47"/>
      <c r="OBJ1703" s="47"/>
      <c r="OBK1703" s="47"/>
      <c r="OBL1703" s="47"/>
      <c r="OBM1703" s="47"/>
      <c r="OBN1703" s="47"/>
      <c r="OBO1703" s="47"/>
      <c r="OBP1703" s="47"/>
      <c r="OBQ1703" s="47"/>
      <c r="OBR1703" s="47"/>
      <c r="OBS1703" s="47"/>
      <c r="OBT1703" s="47"/>
      <c r="OBU1703" s="47"/>
      <c r="OBV1703" s="47"/>
      <c r="OBW1703" s="47"/>
      <c r="OBX1703" s="47"/>
      <c r="OBY1703" s="47"/>
      <c r="OBZ1703" s="47"/>
      <c r="OCA1703" s="47"/>
      <c r="OCB1703" s="47"/>
      <c r="OCC1703" s="47"/>
      <c r="OCD1703" s="47"/>
      <c r="OCE1703" s="47"/>
      <c r="OCF1703" s="47"/>
      <c r="OCG1703" s="47"/>
      <c r="OCH1703" s="47"/>
      <c r="OCI1703" s="47"/>
      <c r="OCJ1703" s="47"/>
      <c r="OCK1703" s="47"/>
      <c r="OCL1703" s="47"/>
      <c r="OCM1703" s="47"/>
      <c r="OCN1703" s="47"/>
      <c r="OCO1703" s="47"/>
      <c r="OCP1703" s="47"/>
      <c r="OCQ1703" s="47"/>
      <c r="OCR1703" s="47"/>
      <c r="OCS1703" s="47"/>
      <c r="OCT1703" s="47"/>
      <c r="OCU1703" s="47"/>
      <c r="OCV1703" s="47"/>
      <c r="OCW1703" s="47"/>
      <c r="OCX1703" s="47"/>
      <c r="OCY1703" s="47"/>
      <c r="OCZ1703" s="47"/>
      <c r="ODA1703" s="47"/>
      <c r="ODB1703" s="47"/>
      <c r="ODC1703" s="47"/>
      <c r="ODD1703" s="47"/>
      <c r="ODE1703" s="47"/>
      <c r="ODF1703" s="47"/>
      <c r="ODG1703" s="47"/>
      <c r="ODH1703" s="47"/>
      <c r="ODI1703" s="47"/>
      <c r="ODJ1703" s="47"/>
      <c r="ODK1703" s="47"/>
      <c r="ODL1703" s="47"/>
      <c r="ODM1703" s="47"/>
      <c r="ODN1703" s="47"/>
      <c r="ODO1703" s="47"/>
      <c r="ODP1703" s="47"/>
      <c r="ODQ1703" s="47"/>
      <c r="ODR1703" s="47"/>
      <c r="ODS1703" s="47"/>
      <c r="ODT1703" s="47"/>
      <c r="ODU1703" s="47"/>
      <c r="ODV1703" s="47"/>
      <c r="ODW1703" s="47"/>
      <c r="ODX1703" s="47"/>
      <c r="ODY1703" s="47"/>
      <c r="ODZ1703" s="47"/>
      <c r="OEA1703" s="47"/>
      <c r="OEB1703" s="47"/>
      <c r="OEC1703" s="47"/>
      <c r="OED1703" s="47"/>
      <c r="OEE1703" s="47"/>
      <c r="OEF1703" s="47"/>
      <c r="OEG1703" s="47"/>
      <c r="OEH1703" s="47"/>
      <c r="OEI1703" s="47"/>
      <c r="OEJ1703" s="47"/>
      <c r="OEK1703" s="47"/>
      <c r="OEL1703" s="47"/>
      <c r="OEM1703" s="47"/>
      <c r="OEN1703" s="47"/>
      <c r="OEO1703" s="47"/>
      <c r="OEP1703" s="47"/>
      <c r="OEQ1703" s="47"/>
      <c r="OER1703" s="47"/>
      <c r="OES1703" s="47"/>
      <c r="OET1703" s="47"/>
      <c r="OEU1703" s="47"/>
      <c r="OEV1703" s="47"/>
      <c r="OEW1703" s="47"/>
      <c r="OEX1703" s="47"/>
      <c r="OEY1703" s="47"/>
      <c r="OEZ1703" s="47"/>
      <c r="OFA1703" s="47"/>
      <c r="OFB1703" s="47"/>
      <c r="OFC1703" s="47"/>
      <c r="OFD1703" s="47"/>
      <c r="OFE1703" s="47"/>
      <c r="OFF1703" s="47"/>
      <c r="OFG1703" s="47"/>
      <c r="OFH1703" s="47"/>
      <c r="OFI1703" s="47"/>
      <c r="OFJ1703" s="47"/>
      <c r="OFK1703" s="47"/>
      <c r="OFL1703" s="47"/>
      <c r="OFM1703" s="47"/>
      <c r="OFN1703" s="47"/>
      <c r="OFO1703" s="47"/>
      <c r="OFP1703" s="47"/>
      <c r="OFQ1703" s="47"/>
      <c r="OFR1703" s="47"/>
      <c r="OFS1703" s="47"/>
      <c r="OFT1703" s="47"/>
      <c r="OFU1703" s="47"/>
      <c r="OFV1703" s="47"/>
      <c r="OFW1703" s="47"/>
      <c r="OFX1703" s="47"/>
      <c r="OFY1703" s="47"/>
      <c r="OFZ1703" s="47"/>
      <c r="OGA1703" s="47"/>
      <c r="OGB1703" s="47"/>
      <c r="OGC1703" s="47"/>
      <c r="OGD1703" s="47"/>
      <c r="OGE1703" s="47"/>
      <c r="OGF1703" s="47"/>
      <c r="OGG1703" s="47"/>
      <c r="OGH1703" s="47"/>
      <c r="OGI1703" s="47"/>
      <c r="OGJ1703" s="47"/>
      <c r="OGK1703" s="47"/>
      <c r="OGL1703" s="47"/>
      <c r="OGM1703" s="47"/>
      <c r="OGN1703" s="47"/>
      <c r="OGO1703" s="47"/>
      <c r="OGP1703" s="47"/>
      <c r="OGQ1703" s="47"/>
      <c r="OGR1703" s="47"/>
      <c r="OGS1703" s="47"/>
      <c r="OGT1703" s="47"/>
      <c r="OGU1703" s="47"/>
      <c r="OGV1703" s="47"/>
      <c r="OGW1703" s="47"/>
      <c r="OGX1703" s="47"/>
      <c r="OGY1703" s="47"/>
      <c r="OGZ1703" s="47"/>
      <c r="OHA1703" s="47"/>
      <c r="OHB1703" s="47"/>
      <c r="OHC1703" s="47"/>
      <c r="OHD1703" s="47"/>
      <c r="OHE1703" s="47"/>
      <c r="OHF1703" s="47"/>
      <c r="OHG1703" s="47"/>
      <c r="OHH1703" s="47"/>
      <c r="OHI1703" s="47"/>
      <c r="OHJ1703" s="47"/>
      <c r="OHK1703" s="47"/>
      <c r="OHL1703" s="47"/>
      <c r="OHM1703" s="47"/>
      <c r="OHN1703" s="47"/>
      <c r="OHO1703" s="47"/>
      <c r="OHP1703" s="47"/>
      <c r="OHQ1703" s="47"/>
      <c r="OHR1703" s="47"/>
      <c r="OHS1703" s="47"/>
      <c r="OHT1703" s="47"/>
      <c r="OHU1703" s="47"/>
      <c r="OHV1703" s="47"/>
      <c r="OHW1703" s="47"/>
      <c r="OHX1703" s="47"/>
      <c r="OHY1703" s="47"/>
      <c r="OHZ1703" s="47"/>
      <c r="OIA1703" s="47"/>
      <c r="OIB1703" s="47"/>
      <c r="OIC1703" s="47"/>
      <c r="OID1703" s="47"/>
      <c r="OIE1703" s="47"/>
      <c r="OIF1703" s="47"/>
      <c r="OIG1703" s="47"/>
      <c r="OIH1703" s="47"/>
      <c r="OII1703" s="47"/>
      <c r="OIJ1703" s="47"/>
      <c r="OIK1703" s="47"/>
      <c r="OIL1703" s="47"/>
      <c r="OIM1703" s="47"/>
      <c r="OIN1703" s="47"/>
      <c r="OIO1703" s="47"/>
      <c r="OIP1703" s="47"/>
      <c r="OIQ1703" s="47"/>
      <c r="OIR1703" s="47"/>
      <c r="OIS1703" s="47"/>
      <c r="OIT1703" s="47"/>
      <c r="OIU1703" s="47"/>
      <c r="OIV1703" s="47"/>
      <c r="OIW1703" s="47"/>
      <c r="OIX1703" s="47"/>
      <c r="OIY1703" s="47"/>
      <c r="OIZ1703" s="47"/>
      <c r="OJA1703" s="47"/>
      <c r="OJB1703" s="47"/>
      <c r="OJC1703" s="47"/>
      <c r="OJD1703" s="47"/>
      <c r="OJE1703" s="47"/>
      <c r="OJF1703" s="47"/>
      <c r="OJG1703" s="47"/>
      <c r="OJH1703" s="47"/>
      <c r="OJI1703" s="47"/>
      <c r="OJJ1703" s="47"/>
      <c r="OJK1703" s="47"/>
      <c r="OJL1703" s="47"/>
      <c r="OJM1703" s="47"/>
      <c r="OJN1703" s="47"/>
      <c r="OJO1703" s="47"/>
      <c r="OJP1703" s="47"/>
      <c r="OJQ1703" s="47"/>
      <c r="OJR1703" s="47"/>
      <c r="OJS1703" s="47"/>
      <c r="OJT1703" s="47"/>
      <c r="OJU1703" s="47"/>
      <c r="OJV1703" s="47"/>
      <c r="OJW1703" s="47"/>
      <c r="OJX1703" s="47"/>
      <c r="OJY1703" s="47"/>
      <c r="OJZ1703" s="47"/>
      <c r="OKA1703" s="47"/>
      <c r="OKB1703" s="47"/>
      <c r="OKC1703" s="47"/>
      <c r="OKD1703" s="47"/>
      <c r="OKE1703" s="47"/>
      <c r="OKF1703" s="47"/>
      <c r="OKG1703" s="47"/>
      <c r="OKH1703" s="47"/>
      <c r="OKI1703" s="47"/>
      <c r="OKJ1703" s="47"/>
      <c r="OKK1703" s="47"/>
      <c r="OKL1703" s="47"/>
      <c r="OKM1703" s="47"/>
      <c r="OKN1703" s="47"/>
      <c r="OKO1703" s="47"/>
      <c r="OKP1703" s="47"/>
      <c r="OKQ1703" s="47"/>
      <c r="OKR1703" s="47"/>
      <c r="OKS1703" s="47"/>
      <c r="OKT1703" s="47"/>
      <c r="OKU1703" s="47"/>
      <c r="OKV1703" s="47"/>
      <c r="OKW1703" s="47"/>
      <c r="OKX1703" s="47"/>
      <c r="OKY1703" s="47"/>
      <c r="OKZ1703" s="47"/>
      <c r="OLA1703" s="47"/>
      <c r="OLB1703" s="47"/>
      <c r="OLC1703" s="47"/>
      <c r="OLD1703" s="47"/>
      <c r="OLE1703" s="47"/>
      <c r="OLF1703" s="47"/>
      <c r="OLG1703" s="47"/>
      <c r="OLH1703" s="47"/>
      <c r="OLI1703" s="47"/>
      <c r="OLJ1703" s="47"/>
      <c r="OLK1703" s="47"/>
      <c r="OLL1703" s="47"/>
      <c r="OLM1703" s="47"/>
      <c r="OLN1703" s="47"/>
      <c r="OLO1703" s="47"/>
      <c r="OLP1703" s="47"/>
      <c r="OLQ1703" s="47"/>
      <c r="OLR1703" s="47"/>
      <c r="OLS1703" s="47"/>
      <c r="OLT1703" s="47"/>
      <c r="OLU1703" s="47"/>
      <c r="OLV1703" s="47"/>
      <c r="OLW1703" s="47"/>
      <c r="OLX1703" s="47"/>
      <c r="OLY1703" s="47"/>
      <c r="OLZ1703" s="47"/>
      <c r="OMA1703" s="47"/>
      <c r="OMB1703" s="47"/>
      <c r="OMC1703" s="47"/>
      <c r="OMD1703" s="47"/>
      <c r="OME1703" s="47"/>
      <c r="OMF1703" s="47"/>
      <c r="OMG1703" s="47"/>
      <c r="OMH1703" s="47"/>
      <c r="OMI1703" s="47"/>
      <c r="OMJ1703" s="47"/>
      <c r="OMK1703" s="47"/>
      <c r="OML1703" s="47"/>
      <c r="OMM1703" s="47"/>
      <c r="OMN1703" s="47"/>
      <c r="OMO1703" s="47"/>
      <c r="OMP1703" s="47"/>
      <c r="OMQ1703" s="47"/>
      <c r="OMR1703" s="47"/>
      <c r="OMS1703" s="47"/>
      <c r="OMT1703" s="47"/>
      <c r="OMU1703" s="47"/>
      <c r="OMV1703" s="47"/>
      <c r="OMW1703" s="47"/>
      <c r="OMX1703" s="47"/>
      <c r="OMY1703" s="47"/>
      <c r="OMZ1703" s="47"/>
      <c r="ONA1703" s="47"/>
      <c r="ONB1703" s="47"/>
      <c r="ONC1703" s="47"/>
      <c r="OND1703" s="47"/>
      <c r="ONE1703" s="47"/>
      <c r="ONF1703" s="47"/>
      <c r="ONG1703" s="47"/>
      <c r="ONH1703" s="47"/>
      <c r="ONI1703" s="47"/>
      <c r="ONJ1703" s="47"/>
      <c r="ONK1703" s="47"/>
      <c r="ONL1703" s="47"/>
      <c r="ONM1703" s="47"/>
      <c r="ONN1703" s="47"/>
      <c r="ONO1703" s="47"/>
      <c r="ONP1703" s="47"/>
      <c r="ONQ1703" s="47"/>
      <c r="ONR1703" s="47"/>
      <c r="ONS1703" s="47"/>
      <c r="ONT1703" s="47"/>
      <c r="ONU1703" s="47"/>
      <c r="ONV1703" s="47"/>
      <c r="ONW1703" s="47"/>
      <c r="ONX1703" s="47"/>
      <c r="ONY1703" s="47"/>
      <c r="ONZ1703" s="47"/>
      <c r="OOA1703" s="47"/>
      <c r="OOB1703" s="47"/>
      <c r="OOC1703" s="47"/>
      <c r="OOD1703" s="47"/>
      <c r="OOE1703" s="47"/>
      <c r="OOF1703" s="47"/>
      <c r="OOG1703" s="47"/>
      <c r="OOH1703" s="47"/>
      <c r="OOI1703" s="47"/>
      <c r="OOJ1703" s="47"/>
      <c r="OOK1703" s="47"/>
      <c r="OOL1703" s="47"/>
      <c r="OOM1703" s="47"/>
      <c r="OON1703" s="47"/>
      <c r="OOO1703" s="47"/>
      <c r="OOP1703" s="47"/>
      <c r="OOQ1703" s="47"/>
      <c r="OOR1703" s="47"/>
      <c r="OOS1703" s="47"/>
      <c r="OOT1703" s="47"/>
      <c r="OOU1703" s="47"/>
      <c r="OOV1703" s="47"/>
      <c r="OOW1703" s="47"/>
      <c r="OOX1703" s="47"/>
      <c r="OOY1703" s="47"/>
      <c r="OOZ1703" s="47"/>
      <c r="OPA1703" s="47"/>
      <c r="OPB1703" s="47"/>
      <c r="OPC1703" s="47"/>
      <c r="OPD1703" s="47"/>
      <c r="OPE1703" s="47"/>
      <c r="OPF1703" s="47"/>
      <c r="OPG1703" s="47"/>
      <c r="OPH1703" s="47"/>
      <c r="OPI1703" s="47"/>
      <c r="OPJ1703" s="47"/>
      <c r="OPK1703" s="47"/>
      <c r="OPL1703" s="47"/>
      <c r="OPM1703" s="47"/>
      <c r="OPN1703" s="47"/>
      <c r="OPO1703" s="47"/>
      <c r="OPP1703" s="47"/>
      <c r="OPQ1703" s="47"/>
      <c r="OPR1703" s="47"/>
      <c r="OPS1703" s="47"/>
      <c r="OPT1703" s="47"/>
      <c r="OPU1703" s="47"/>
      <c r="OPV1703" s="47"/>
      <c r="OPW1703" s="47"/>
      <c r="OPX1703" s="47"/>
      <c r="OPY1703" s="47"/>
      <c r="OPZ1703" s="47"/>
      <c r="OQA1703" s="47"/>
      <c r="OQB1703" s="47"/>
      <c r="OQC1703" s="47"/>
      <c r="OQD1703" s="47"/>
      <c r="OQE1703" s="47"/>
      <c r="OQF1703" s="47"/>
      <c r="OQG1703" s="47"/>
      <c r="OQH1703" s="47"/>
      <c r="OQI1703" s="47"/>
      <c r="OQJ1703" s="47"/>
      <c r="OQK1703" s="47"/>
      <c r="OQL1703" s="47"/>
      <c r="OQM1703" s="47"/>
      <c r="OQN1703" s="47"/>
      <c r="OQO1703" s="47"/>
      <c r="OQP1703" s="47"/>
      <c r="OQQ1703" s="47"/>
      <c r="OQR1703" s="47"/>
      <c r="OQS1703" s="47"/>
      <c r="OQT1703" s="47"/>
      <c r="OQU1703" s="47"/>
      <c r="OQV1703" s="47"/>
      <c r="OQW1703" s="47"/>
      <c r="OQX1703" s="47"/>
      <c r="OQY1703" s="47"/>
      <c r="OQZ1703" s="47"/>
      <c r="ORA1703" s="47"/>
      <c r="ORB1703" s="47"/>
      <c r="ORC1703" s="47"/>
      <c r="ORD1703" s="47"/>
      <c r="ORE1703" s="47"/>
      <c r="ORF1703" s="47"/>
      <c r="ORG1703" s="47"/>
      <c r="ORH1703" s="47"/>
      <c r="ORI1703" s="47"/>
      <c r="ORJ1703" s="47"/>
      <c r="ORK1703" s="47"/>
      <c r="ORL1703" s="47"/>
      <c r="ORM1703" s="47"/>
      <c r="ORN1703" s="47"/>
      <c r="ORO1703" s="47"/>
      <c r="ORP1703" s="47"/>
      <c r="ORQ1703" s="47"/>
      <c r="ORR1703" s="47"/>
      <c r="ORS1703" s="47"/>
      <c r="ORT1703" s="47"/>
      <c r="ORU1703" s="47"/>
      <c r="ORV1703" s="47"/>
      <c r="ORW1703" s="47"/>
      <c r="ORX1703" s="47"/>
      <c r="ORY1703" s="47"/>
      <c r="ORZ1703" s="47"/>
      <c r="OSA1703" s="47"/>
      <c r="OSB1703" s="47"/>
      <c r="OSC1703" s="47"/>
      <c r="OSD1703" s="47"/>
      <c r="OSE1703" s="47"/>
      <c r="OSF1703" s="47"/>
      <c r="OSG1703" s="47"/>
      <c r="OSH1703" s="47"/>
      <c r="OSI1703" s="47"/>
      <c r="OSJ1703" s="47"/>
      <c r="OSK1703" s="47"/>
      <c r="OSL1703" s="47"/>
      <c r="OSM1703" s="47"/>
      <c r="OSN1703" s="47"/>
      <c r="OSO1703" s="47"/>
      <c r="OSP1703" s="47"/>
      <c r="OSQ1703" s="47"/>
      <c r="OSR1703" s="47"/>
      <c r="OSS1703" s="47"/>
      <c r="OST1703" s="47"/>
      <c r="OSU1703" s="47"/>
      <c r="OSV1703" s="47"/>
      <c r="OSW1703" s="47"/>
      <c r="OSX1703" s="47"/>
      <c r="OSY1703" s="47"/>
      <c r="OSZ1703" s="47"/>
      <c r="OTA1703" s="47"/>
      <c r="OTB1703" s="47"/>
      <c r="OTC1703" s="47"/>
      <c r="OTD1703" s="47"/>
      <c r="OTE1703" s="47"/>
      <c r="OTF1703" s="47"/>
      <c r="OTG1703" s="47"/>
      <c r="OTH1703" s="47"/>
      <c r="OTI1703" s="47"/>
      <c r="OTJ1703" s="47"/>
      <c r="OTK1703" s="47"/>
      <c r="OTL1703" s="47"/>
      <c r="OTM1703" s="47"/>
      <c r="OTN1703" s="47"/>
      <c r="OTO1703" s="47"/>
      <c r="OTP1703" s="47"/>
      <c r="OTQ1703" s="47"/>
      <c r="OTR1703" s="47"/>
      <c r="OTS1703" s="47"/>
      <c r="OTT1703" s="47"/>
      <c r="OTU1703" s="47"/>
      <c r="OTV1703" s="47"/>
      <c r="OTW1703" s="47"/>
      <c r="OTX1703" s="47"/>
      <c r="OTY1703" s="47"/>
      <c r="OTZ1703" s="47"/>
      <c r="OUA1703" s="47"/>
      <c r="OUB1703" s="47"/>
      <c r="OUC1703" s="47"/>
      <c r="OUD1703" s="47"/>
      <c r="OUE1703" s="47"/>
      <c r="OUF1703" s="47"/>
      <c r="OUG1703" s="47"/>
      <c r="OUH1703" s="47"/>
      <c r="OUI1703" s="47"/>
      <c r="OUJ1703" s="47"/>
      <c r="OUK1703" s="47"/>
      <c r="OUL1703" s="47"/>
      <c r="OUM1703" s="47"/>
      <c r="OUN1703" s="47"/>
      <c r="OUO1703" s="47"/>
      <c r="OUP1703" s="47"/>
      <c r="OUQ1703" s="47"/>
      <c r="OUR1703" s="47"/>
      <c r="OUS1703" s="47"/>
      <c r="OUT1703" s="47"/>
      <c r="OUU1703" s="47"/>
      <c r="OUV1703" s="47"/>
      <c r="OUW1703" s="47"/>
      <c r="OUX1703" s="47"/>
      <c r="OUY1703" s="47"/>
      <c r="OUZ1703" s="47"/>
      <c r="OVA1703" s="47"/>
      <c r="OVB1703" s="47"/>
      <c r="OVC1703" s="47"/>
      <c r="OVD1703" s="47"/>
      <c r="OVE1703" s="47"/>
      <c r="OVF1703" s="47"/>
      <c r="OVG1703" s="47"/>
      <c r="OVH1703" s="47"/>
      <c r="OVI1703" s="47"/>
      <c r="OVJ1703" s="47"/>
      <c r="OVK1703" s="47"/>
      <c r="OVL1703" s="47"/>
      <c r="OVM1703" s="47"/>
      <c r="OVN1703" s="47"/>
      <c r="OVO1703" s="47"/>
      <c r="OVP1703" s="47"/>
      <c r="OVQ1703" s="47"/>
      <c r="OVR1703" s="47"/>
      <c r="OVS1703" s="47"/>
      <c r="OVT1703" s="47"/>
      <c r="OVU1703" s="47"/>
      <c r="OVV1703" s="47"/>
      <c r="OVW1703" s="47"/>
      <c r="OVX1703" s="47"/>
      <c r="OVY1703" s="47"/>
      <c r="OVZ1703" s="47"/>
      <c r="OWA1703" s="47"/>
      <c r="OWB1703" s="47"/>
      <c r="OWC1703" s="47"/>
      <c r="OWD1703" s="47"/>
      <c r="OWE1703" s="47"/>
      <c r="OWF1703" s="47"/>
      <c r="OWG1703" s="47"/>
      <c r="OWH1703" s="47"/>
      <c r="OWI1703" s="47"/>
      <c r="OWJ1703" s="47"/>
      <c r="OWK1703" s="47"/>
      <c r="OWL1703" s="47"/>
      <c r="OWM1703" s="47"/>
      <c r="OWN1703" s="47"/>
      <c r="OWO1703" s="47"/>
      <c r="OWP1703" s="47"/>
      <c r="OWQ1703" s="47"/>
      <c r="OWR1703" s="47"/>
      <c r="OWS1703" s="47"/>
      <c r="OWT1703" s="47"/>
      <c r="OWU1703" s="47"/>
      <c r="OWV1703" s="47"/>
      <c r="OWW1703" s="47"/>
      <c r="OWX1703" s="47"/>
      <c r="OWY1703" s="47"/>
      <c r="OWZ1703" s="47"/>
      <c r="OXA1703" s="47"/>
      <c r="OXB1703" s="47"/>
      <c r="OXC1703" s="47"/>
      <c r="OXD1703" s="47"/>
      <c r="OXE1703" s="47"/>
      <c r="OXF1703" s="47"/>
      <c r="OXG1703" s="47"/>
      <c r="OXH1703" s="47"/>
      <c r="OXI1703" s="47"/>
      <c r="OXJ1703" s="47"/>
      <c r="OXK1703" s="47"/>
      <c r="OXL1703" s="47"/>
      <c r="OXM1703" s="47"/>
      <c r="OXN1703" s="47"/>
      <c r="OXO1703" s="47"/>
      <c r="OXP1703" s="47"/>
      <c r="OXQ1703" s="47"/>
      <c r="OXR1703" s="47"/>
      <c r="OXS1703" s="47"/>
      <c r="OXT1703" s="47"/>
      <c r="OXU1703" s="47"/>
      <c r="OXV1703" s="47"/>
      <c r="OXW1703" s="47"/>
      <c r="OXX1703" s="47"/>
      <c r="OXY1703" s="47"/>
      <c r="OXZ1703" s="47"/>
      <c r="OYA1703" s="47"/>
      <c r="OYB1703" s="47"/>
      <c r="OYC1703" s="47"/>
      <c r="OYD1703" s="47"/>
      <c r="OYE1703" s="47"/>
      <c r="OYF1703" s="47"/>
      <c r="OYG1703" s="47"/>
      <c r="OYH1703" s="47"/>
      <c r="OYI1703" s="47"/>
      <c r="OYJ1703" s="47"/>
      <c r="OYK1703" s="47"/>
      <c r="OYL1703" s="47"/>
      <c r="OYM1703" s="47"/>
      <c r="OYN1703" s="47"/>
      <c r="OYO1703" s="47"/>
      <c r="OYP1703" s="47"/>
      <c r="OYQ1703" s="47"/>
      <c r="OYR1703" s="47"/>
      <c r="OYS1703" s="47"/>
      <c r="OYT1703" s="47"/>
      <c r="OYU1703" s="47"/>
      <c r="OYV1703" s="47"/>
      <c r="OYW1703" s="47"/>
      <c r="OYX1703" s="47"/>
      <c r="OYY1703" s="47"/>
      <c r="OYZ1703" s="47"/>
      <c r="OZA1703" s="47"/>
      <c r="OZB1703" s="47"/>
      <c r="OZC1703" s="47"/>
      <c r="OZD1703" s="47"/>
      <c r="OZE1703" s="47"/>
      <c r="OZF1703" s="47"/>
      <c r="OZG1703" s="47"/>
      <c r="OZH1703" s="47"/>
      <c r="OZI1703" s="47"/>
      <c r="OZJ1703" s="47"/>
      <c r="OZK1703" s="47"/>
      <c r="OZL1703" s="47"/>
      <c r="OZM1703" s="47"/>
      <c r="OZN1703" s="47"/>
      <c r="OZO1703" s="47"/>
      <c r="OZP1703" s="47"/>
      <c r="OZQ1703" s="47"/>
      <c r="OZR1703" s="47"/>
      <c r="OZS1703" s="47"/>
      <c r="OZT1703" s="47"/>
      <c r="OZU1703" s="47"/>
      <c r="OZV1703" s="47"/>
      <c r="OZW1703" s="47"/>
      <c r="OZX1703" s="47"/>
      <c r="OZY1703" s="47"/>
      <c r="OZZ1703" s="47"/>
      <c r="PAA1703" s="47"/>
      <c r="PAB1703" s="47"/>
      <c r="PAC1703" s="47"/>
      <c r="PAD1703" s="47"/>
      <c r="PAE1703" s="47"/>
      <c r="PAF1703" s="47"/>
      <c r="PAG1703" s="47"/>
      <c r="PAH1703" s="47"/>
      <c r="PAI1703" s="47"/>
      <c r="PAJ1703" s="47"/>
      <c r="PAK1703" s="47"/>
      <c r="PAL1703" s="47"/>
      <c r="PAM1703" s="47"/>
      <c r="PAN1703" s="47"/>
      <c r="PAO1703" s="47"/>
      <c r="PAP1703" s="47"/>
      <c r="PAQ1703" s="47"/>
      <c r="PAR1703" s="47"/>
      <c r="PAS1703" s="47"/>
      <c r="PAT1703" s="47"/>
      <c r="PAU1703" s="47"/>
      <c r="PAV1703" s="47"/>
      <c r="PAW1703" s="47"/>
      <c r="PAX1703" s="47"/>
      <c r="PAY1703" s="47"/>
      <c r="PAZ1703" s="47"/>
      <c r="PBA1703" s="47"/>
      <c r="PBB1703" s="47"/>
      <c r="PBC1703" s="47"/>
      <c r="PBD1703" s="47"/>
      <c r="PBE1703" s="47"/>
      <c r="PBF1703" s="47"/>
      <c r="PBG1703" s="47"/>
      <c r="PBH1703" s="47"/>
      <c r="PBI1703" s="47"/>
      <c r="PBJ1703" s="47"/>
      <c r="PBK1703" s="47"/>
      <c r="PBL1703" s="47"/>
      <c r="PBM1703" s="47"/>
      <c r="PBN1703" s="47"/>
      <c r="PBO1703" s="47"/>
      <c r="PBP1703" s="47"/>
      <c r="PBQ1703" s="47"/>
      <c r="PBR1703" s="47"/>
      <c r="PBS1703" s="47"/>
      <c r="PBT1703" s="47"/>
      <c r="PBU1703" s="47"/>
      <c r="PBV1703" s="47"/>
      <c r="PBW1703" s="47"/>
      <c r="PBX1703" s="47"/>
      <c r="PBY1703" s="47"/>
      <c r="PBZ1703" s="47"/>
      <c r="PCA1703" s="47"/>
      <c r="PCB1703" s="47"/>
      <c r="PCC1703" s="47"/>
      <c r="PCD1703" s="47"/>
      <c r="PCE1703" s="47"/>
      <c r="PCF1703" s="47"/>
      <c r="PCG1703" s="47"/>
      <c r="PCH1703" s="47"/>
      <c r="PCI1703" s="47"/>
      <c r="PCJ1703" s="47"/>
      <c r="PCK1703" s="47"/>
      <c r="PCL1703" s="47"/>
      <c r="PCM1703" s="47"/>
      <c r="PCN1703" s="47"/>
      <c r="PCO1703" s="47"/>
      <c r="PCP1703" s="47"/>
      <c r="PCQ1703" s="47"/>
      <c r="PCR1703" s="47"/>
      <c r="PCS1703" s="47"/>
      <c r="PCT1703" s="47"/>
      <c r="PCU1703" s="47"/>
      <c r="PCV1703" s="47"/>
      <c r="PCW1703" s="47"/>
      <c r="PCX1703" s="47"/>
      <c r="PCY1703" s="47"/>
      <c r="PCZ1703" s="47"/>
      <c r="PDA1703" s="47"/>
      <c r="PDB1703" s="47"/>
      <c r="PDC1703" s="47"/>
      <c r="PDD1703" s="47"/>
      <c r="PDE1703" s="47"/>
      <c r="PDF1703" s="47"/>
      <c r="PDG1703" s="47"/>
      <c r="PDH1703" s="47"/>
      <c r="PDI1703" s="47"/>
      <c r="PDJ1703" s="47"/>
      <c r="PDK1703" s="47"/>
      <c r="PDL1703" s="47"/>
      <c r="PDM1703" s="47"/>
      <c r="PDN1703" s="47"/>
      <c r="PDO1703" s="47"/>
      <c r="PDP1703" s="47"/>
      <c r="PDQ1703" s="47"/>
      <c r="PDR1703" s="47"/>
      <c r="PDS1703" s="47"/>
      <c r="PDT1703" s="47"/>
      <c r="PDU1703" s="47"/>
      <c r="PDV1703" s="47"/>
      <c r="PDW1703" s="47"/>
      <c r="PDX1703" s="47"/>
      <c r="PDY1703" s="47"/>
      <c r="PDZ1703" s="47"/>
      <c r="PEA1703" s="47"/>
      <c r="PEB1703" s="47"/>
      <c r="PEC1703" s="47"/>
      <c r="PED1703" s="47"/>
      <c r="PEE1703" s="47"/>
      <c r="PEF1703" s="47"/>
      <c r="PEG1703" s="47"/>
      <c r="PEH1703" s="47"/>
      <c r="PEI1703" s="47"/>
      <c r="PEJ1703" s="47"/>
      <c r="PEK1703" s="47"/>
      <c r="PEL1703" s="47"/>
      <c r="PEM1703" s="47"/>
      <c r="PEN1703" s="47"/>
      <c r="PEO1703" s="47"/>
      <c r="PEP1703" s="47"/>
      <c r="PEQ1703" s="47"/>
      <c r="PER1703" s="47"/>
      <c r="PES1703" s="47"/>
      <c r="PET1703" s="47"/>
      <c r="PEU1703" s="47"/>
      <c r="PEV1703" s="47"/>
      <c r="PEW1703" s="47"/>
      <c r="PEX1703" s="47"/>
      <c r="PEY1703" s="47"/>
      <c r="PEZ1703" s="47"/>
      <c r="PFA1703" s="47"/>
      <c r="PFB1703" s="47"/>
      <c r="PFC1703" s="47"/>
      <c r="PFD1703" s="47"/>
      <c r="PFE1703" s="47"/>
      <c r="PFF1703" s="47"/>
      <c r="PFG1703" s="47"/>
      <c r="PFH1703" s="47"/>
      <c r="PFI1703" s="47"/>
      <c r="PFJ1703" s="47"/>
      <c r="PFK1703" s="47"/>
      <c r="PFL1703" s="47"/>
      <c r="PFM1703" s="47"/>
      <c r="PFN1703" s="47"/>
      <c r="PFO1703" s="47"/>
      <c r="PFP1703" s="47"/>
      <c r="PFQ1703" s="47"/>
      <c r="PFR1703" s="47"/>
      <c r="PFS1703" s="47"/>
      <c r="PFT1703" s="47"/>
      <c r="PFU1703" s="47"/>
      <c r="PFV1703" s="47"/>
      <c r="PFW1703" s="47"/>
      <c r="PFX1703" s="47"/>
      <c r="PFY1703" s="47"/>
      <c r="PFZ1703" s="47"/>
      <c r="PGA1703" s="47"/>
      <c r="PGB1703" s="47"/>
      <c r="PGC1703" s="47"/>
      <c r="PGD1703" s="47"/>
      <c r="PGE1703" s="47"/>
      <c r="PGF1703" s="47"/>
      <c r="PGG1703" s="47"/>
      <c r="PGH1703" s="47"/>
      <c r="PGI1703" s="47"/>
      <c r="PGJ1703" s="47"/>
      <c r="PGK1703" s="47"/>
      <c r="PGL1703" s="47"/>
      <c r="PGM1703" s="47"/>
      <c r="PGN1703" s="47"/>
      <c r="PGO1703" s="47"/>
      <c r="PGP1703" s="47"/>
      <c r="PGQ1703" s="47"/>
      <c r="PGR1703" s="47"/>
      <c r="PGS1703" s="47"/>
      <c r="PGT1703" s="47"/>
      <c r="PGU1703" s="47"/>
      <c r="PGV1703" s="47"/>
      <c r="PGW1703" s="47"/>
      <c r="PGX1703" s="47"/>
      <c r="PGY1703" s="47"/>
      <c r="PGZ1703" s="47"/>
      <c r="PHA1703" s="47"/>
      <c r="PHB1703" s="47"/>
      <c r="PHC1703" s="47"/>
      <c r="PHD1703" s="47"/>
      <c r="PHE1703" s="47"/>
      <c r="PHF1703" s="47"/>
      <c r="PHG1703" s="47"/>
      <c r="PHH1703" s="47"/>
      <c r="PHI1703" s="47"/>
      <c r="PHJ1703" s="47"/>
      <c r="PHK1703" s="47"/>
      <c r="PHL1703" s="47"/>
      <c r="PHM1703" s="47"/>
      <c r="PHN1703" s="47"/>
      <c r="PHO1703" s="47"/>
      <c r="PHP1703" s="47"/>
      <c r="PHQ1703" s="47"/>
      <c r="PHR1703" s="47"/>
      <c r="PHS1703" s="47"/>
      <c r="PHT1703" s="47"/>
      <c r="PHU1703" s="47"/>
      <c r="PHV1703" s="47"/>
      <c r="PHW1703" s="47"/>
      <c r="PHX1703" s="47"/>
      <c r="PHY1703" s="47"/>
      <c r="PHZ1703" s="47"/>
      <c r="PIA1703" s="47"/>
      <c r="PIB1703" s="47"/>
      <c r="PIC1703" s="47"/>
      <c r="PID1703" s="47"/>
      <c r="PIE1703" s="47"/>
      <c r="PIF1703" s="47"/>
      <c r="PIG1703" s="47"/>
      <c r="PIH1703" s="47"/>
      <c r="PII1703" s="47"/>
      <c r="PIJ1703" s="47"/>
      <c r="PIK1703" s="47"/>
      <c r="PIL1703" s="47"/>
      <c r="PIM1703" s="47"/>
      <c r="PIN1703" s="47"/>
      <c r="PIO1703" s="47"/>
      <c r="PIP1703" s="47"/>
      <c r="PIQ1703" s="47"/>
      <c r="PIR1703" s="47"/>
      <c r="PIS1703" s="47"/>
      <c r="PIT1703" s="47"/>
      <c r="PIU1703" s="47"/>
      <c r="PIV1703" s="47"/>
      <c r="PIW1703" s="47"/>
      <c r="PIX1703" s="47"/>
      <c r="PIY1703" s="47"/>
      <c r="PIZ1703" s="47"/>
      <c r="PJA1703" s="47"/>
      <c r="PJB1703" s="47"/>
      <c r="PJC1703" s="47"/>
      <c r="PJD1703" s="47"/>
      <c r="PJE1703" s="47"/>
      <c r="PJF1703" s="47"/>
      <c r="PJG1703" s="47"/>
      <c r="PJH1703" s="47"/>
      <c r="PJI1703" s="47"/>
      <c r="PJJ1703" s="47"/>
      <c r="PJK1703" s="47"/>
      <c r="PJL1703" s="47"/>
      <c r="PJM1703" s="47"/>
      <c r="PJN1703" s="47"/>
      <c r="PJO1703" s="47"/>
      <c r="PJP1703" s="47"/>
      <c r="PJQ1703" s="47"/>
      <c r="PJR1703" s="47"/>
      <c r="PJS1703" s="47"/>
      <c r="PJT1703" s="47"/>
      <c r="PJU1703" s="47"/>
      <c r="PJV1703" s="47"/>
      <c r="PJW1703" s="47"/>
      <c r="PJX1703" s="47"/>
      <c r="PJY1703" s="47"/>
      <c r="PJZ1703" s="47"/>
      <c r="PKA1703" s="47"/>
      <c r="PKB1703" s="47"/>
      <c r="PKC1703" s="47"/>
      <c r="PKD1703" s="47"/>
      <c r="PKE1703" s="47"/>
      <c r="PKF1703" s="47"/>
      <c r="PKG1703" s="47"/>
      <c r="PKH1703" s="47"/>
      <c r="PKI1703" s="47"/>
      <c r="PKJ1703" s="47"/>
      <c r="PKK1703" s="47"/>
      <c r="PKL1703" s="47"/>
      <c r="PKM1703" s="47"/>
      <c r="PKN1703" s="47"/>
      <c r="PKO1703" s="47"/>
      <c r="PKP1703" s="47"/>
      <c r="PKQ1703" s="47"/>
      <c r="PKR1703" s="47"/>
      <c r="PKS1703" s="47"/>
      <c r="PKT1703" s="47"/>
      <c r="PKU1703" s="47"/>
      <c r="PKV1703" s="47"/>
      <c r="PKW1703" s="47"/>
      <c r="PKX1703" s="47"/>
      <c r="PKY1703" s="47"/>
      <c r="PKZ1703" s="47"/>
      <c r="PLA1703" s="47"/>
      <c r="PLB1703" s="47"/>
      <c r="PLC1703" s="47"/>
      <c r="PLD1703" s="47"/>
      <c r="PLE1703" s="47"/>
      <c r="PLF1703" s="47"/>
      <c r="PLG1703" s="47"/>
      <c r="PLH1703" s="47"/>
      <c r="PLI1703" s="47"/>
      <c r="PLJ1703" s="47"/>
      <c r="PLK1703" s="47"/>
      <c r="PLL1703" s="47"/>
      <c r="PLM1703" s="47"/>
      <c r="PLN1703" s="47"/>
      <c r="PLO1703" s="47"/>
      <c r="PLP1703" s="47"/>
      <c r="PLQ1703" s="47"/>
      <c r="PLR1703" s="47"/>
      <c r="PLS1703" s="47"/>
      <c r="PLT1703" s="47"/>
      <c r="PLU1703" s="47"/>
      <c r="PLV1703" s="47"/>
      <c r="PLW1703" s="47"/>
      <c r="PLX1703" s="47"/>
      <c r="PLY1703" s="47"/>
      <c r="PLZ1703" s="47"/>
      <c r="PMA1703" s="47"/>
      <c r="PMB1703" s="47"/>
      <c r="PMC1703" s="47"/>
      <c r="PMD1703" s="47"/>
      <c r="PME1703" s="47"/>
      <c r="PMF1703" s="47"/>
      <c r="PMG1703" s="47"/>
      <c r="PMH1703" s="47"/>
      <c r="PMI1703" s="47"/>
      <c r="PMJ1703" s="47"/>
      <c r="PMK1703" s="47"/>
      <c r="PML1703" s="47"/>
      <c r="PMM1703" s="47"/>
      <c r="PMN1703" s="47"/>
      <c r="PMO1703" s="47"/>
      <c r="PMP1703" s="47"/>
      <c r="PMQ1703" s="47"/>
      <c r="PMR1703" s="47"/>
      <c r="PMS1703" s="47"/>
      <c r="PMT1703" s="47"/>
      <c r="PMU1703" s="47"/>
      <c r="PMV1703" s="47"/>
      <c r="PMW1703" s="47"/>
      <c r="PMX1703" s="47"/>
      <c r="PMY1703" s="47"/>
      <c r="PMZ1703" s="47"/>
      <c r="PNA1703" s="47"/>
      <c r="PNB1703" s="47"/>
      <c r="PNC1703" s="47"/>
      <c r="PND1703" s="47"/>
      <c r="PNE1703" s="47"/>
      <c r="PNF1703" s="47"/>
      <c r="PNG1703" s="47"/>
      <c r="PNH1703" s="47"/>
      <c r="PNI1703" s="47"/>
      <c r="PNJ1703" s="47"/>
      <c r="PNK1703" s="47"/>
      <c r="PNL1703" s="47"/>
      <c r="PNM1703" s="47"/>
      <c r="PNN1703" s="47"/>
      <c r="PNO1703" s="47"/>
      <c r="PNP1703" s="47"/>
      <c r="PNQ1703" s="47"/>
      <c r="PNR1703" s="47"/>
      <c r="PNS1703" s="47"/>
      <c r="PNT1703" s="47"/>
      <c r="PNU1703" s="47"/>
      <c r="PNV1703" s="47"/>
      <c r="PNW1703" s="47"/>
      <c r="PNX1703" s="47"/>
      <c r="PNY1703" s="47"/>
      <c r="PNZ1703" s="47"/>
      <c r="POA1703" s="47"/>
      <c r="POB1703" s="47"/>
      <c r="POC1703" s="47"/>
      <c r="POD1703" s="47"/>
      <c r="POE1703" s="47"/>
      <c r="POF1703" s="47"/>
      <c r="POG1703" s="47"/>
      <c r="POH1703" s="47"/>
      <c r="POI1703" s="47"/>
      <c r="POJ1703" s="47"/>
      <c r="POK1703" s="47"/>
      <c r="POL1703" s="47"/>
      <c r="POM1703" s="47"/>
      <c r="PON1703" s="47"/>
      <c r="POO1703" s="47"/>
      <c r="POP1703" s="47"/>
      <c r="POQ1703" s="47"/>
      <c r="POR1703" s="47"/>
      <c r="POS1703" s="47"/>
      <c r="POT1703" s="47"/>
      <c r="POU1703" s="47"/>
      <c r="POV1703" s="47"/>
      <c r="POW1703" s="47"/>
      <c r="POX1703" s="47"/>
      <c r="POY1703" s="47"/>
      <c r="POZ1703" s="47"/>
      <c r="PPA1703" s="47"/>
      <c r="PPB1703" s="47"/>
      <c r="PPC1703" s="47"/>
      <c r="PPD1703" s="47"/>
      <c r="PPE1703" s="47"/>
      <c r="PPF1703" s="47"/>
      <c r="PPG1703" s="47"/>
      <c r="PPH1703" s="47"/>
      <c r="PPI1703" s="47"/>
      <c r="PPJ1703" s="47"/>
      <c r="PPK1703" s="47"/>
      <c r="PPL1703" s="47"/>
      <c r="PPM1703" s="47"/>
      <c r="PPN1703" s="47"/>
      <c r="PPO1703" s="47"/>
      <c r="PPP1703" s="47"/>
      <c r="PPQ1703" s="47"/>
      <c r="PPR1703" s="47"/>
      <c r="PPS1703" s="47"/>
      <c r="PPT1703" s="47"/>
      <c r="PPU1703" s="47"/>
      <c r="PPV1703" s="47"/>
      <c r="PPW1703" s="47"/>
      <c r="PPX1703" s="47"/>
      <c r="PPY1703" s="47"/>
      <c r="PPZ1703" s="47"/>
      <c r="PQA1703" s="47"/>
      <c r="PQB1703" s="47"/>
      <c r="PQC1703" s="47"/>
      <c r="PQD1703" s="47"/>
      <c r="PQE1703" s="47"/>
      <c r="PQF1703" s="47"/>
      <c r="PQG1703" s="47"/>
      <c r="PQH1703" s="47"/>
      <c r="PQI1703" s="47"/>
      <c r="PQJ1703" s="47"/>
      <c r="PQK1703" s="47"/>
      <c r="PQL1703" s="47"/>
      <c r="PQM1703" s="47"/>
      <c r="PQN1703" s="47"/>
      <c r="PQO1703" s="47"/>
      <c r="PQP1703" s="47"/>
      <c r="PQQ1703" s="47"/>
      <c r="PQR1703" s="47"/>
      <c r="PQS1703" s="47"/>
      <c r="PQT1703" s="47"/>
      <c r="PQU1703" s="47"/>
      <c r="PQV1703" s="47"/>
      <c r="PQW1703" s="47"/>
      <c r="PQX1703" s="47"/>
      <c r="PQY1703" s="47"/>
      <c r="PQZ1703" s="47"/>
      <c r="PRA1703" s="47"/>
      <c r="PRB1703" s="47"/>
      <c r="PRC1703" s="47"/>
      <c r="PRD1703" s="47"/>
      <c r="PRE1703" s="47"/>
      <c r="PRF1703" s="47"/>
      <c r="PRG1703" s="47"/>
      <c r="PRH1703" s="47"/>
      <c r="PRI1703" s="47"/>
      <c r="PRJ1703" s="47"/>
      <c r="PRK1703" s="47"/>
      <c r="PRL1703" s="47"/>
      <c r="PRM1703" s="47"/>
      <c r="PRN1703" s="47"/>
      <c r="PRO1703" s="47"/>
      <c r="PRP1703" s="47"/>
      <c r="PRQ1703" s="47"/>
      <c r="PRR1703" s="47"/>
      <c r="PRS1703" s="47"/>
      <c r="PRT1703" s="47"/>
      <c r="PRU1703" s="47"/>
      <c r="PRV1703" s="47"/>
      <c r="PRW1703" s="47"/>
      <c r="PRX1703" s="47"/>
      <c r="PRY1703" s="47"/>
      <c r="PRZ1703" s="47"/>
      <c r="PSA1703" s="47"/>
      <c r="PSB1703" s="47"/>
      <c r="PSC1703" s="47"/>
      <c r="PSD1703" s="47"/>
      <c r="PSE1703" s="47"/>
      <c r="PSF1703" s="47"/>
      <c r="PSG1703" s="47"/>
      <c r="PSH1703" s="47"/>
      <c r="PSI1703" s="47"/>
      <c r="PSJ1703" s="47"/>
      <c r="PSK1703" s="47"/>
      <c r="PSL1703" s="47"/>
      <c r="PSM1703" s="47"/>
      <c r="PSN1703" s="47"/>
      <c r="PSO1703" s="47"/>
      <c r="PSP1703" s="47"/>
      <c r="PSQ1703" s="47"/>
      <c r="PSR1703" s="47"/>
      <c r="PSS1703" s="47"/>
      <c r="PST1703" s="47"/>
      <c r="PSU1703" s="47"/>
      <c r="PSV1703" s="47"/>
      <c r="PSW1703" s="47"/>
      <c r="PSX1703" s="47"/>
      <c r="PSY1703" s="47"/>
      <c r="PSZ1703" s="47"/>
      <c r="PTA1703" s="47"/>
      <c r="PTB1703" s="47"/>
      <c r="PTC1703" s="47"/>
      <c r="PTD1703" s="47"/>
      <c r="PTE1703" s="47"/>
      <c r="PTF1703" s="47"/>
      <c r="PTG1703" s="47"/>
      <c r="PTH1703" s="47"/>
      <c r="PTI1703" s="47"/>
      <c r="PTJ1703" s="47"/>
      <c r="PTK1703" s="47"/>
      <c r="PTL1703" s="47"/>
      <c r="PTM1703" s="47"/>
      <c r="PTN1703" s="47"/>
      <c r="PTO1703" s="47"/>
      <c r="PTP1703" s="47"/>
      <c r="PTQ1703" s="47"/>
      <c r="PTR1703" s="47"/>
      <c r="PTS1703" s="47"/>
      <c r="PTT1703" s="47"/>
      <c r="PTU1703" s="47"/>
      <c r="PTV1703" s="47"/>
      <c r="PTW1703" s="47"/>
      <c r="PTX1703" s="47"/>
      <c r="PTY1703" s="47"/>
      <c r="PTZ1703" s="47"/>
      <c r="PUA1703" s="47"/>
      <c r="PUB1703" s="47"/>
      <c r="PUC1703" s="47"/>
      <c r="PUD1703" s="47"/>
      <c r="PUE1703" s="47"/>
      <c r="PUF1703" s="47"/>
      <c r="PUG1703" s="47"/>
      <c r="PUH1703" s="47"/>
      <c r="PUI1703" s="47"/>
      <c r="PUJ1703" s="47"/>
      <c r="PUK1703" s="47"/>
      <c r="PUL1703" s="47"/>
      <c r="PUM1703" s="47"/>
      <c r="PUN1703" s="47"/>
      <c r="PUO1703" s="47"/>
      <c r="PUP1703" s="47"/>
      <c r="PUQ1703" s="47"/>
      <c r="PUR1703" s="47"/>
      <c r="PUS1703" s="47"/>
      <c r="PUT1703" s="47"/>
      <c r="PUU1703" s="47"/>
      <c r="PUV1703" s="47"/>
      <c r="PUW1703" s="47"/>
      <c r="PUX1703" s="47"/>
      <c r="PUY1703" s="47"/>
      <c r="PUZ1703" s="47"/>
      <c r="PVA1703" s="47"/>
      <c r="PVB1703" s="47"/>
      <c r="PVC1703" s="47"/>
      <c r="PVD1703" s="47"/>
      <c r="PVE1703" s="47"/>
      <c r="PVF1703" s="47"/>
      <c r="PVG1703" s="47"/>
      <c r="PVH1703" s="47"/>
      <c r="PVI1703" s="47"/>
      <c r="PVJ1703" s="47"/>
      <c r="PVK1703" s="47"/>
      <c r="PVL1703" s="47"/>
      <c r="PVM1703" s="47"/>
      <c r="PVN1703" s="47"/>
      <c r="PVO1703" s="47"/>
      <c r="PVP1703" s="47"/>
      <c r="PVQ1703" s="47"/>
      <c r="PVR1703" s="47"/>
      <c r="PVS1703" s="47"/>
      <c r="PVT1703" s="47"/>
      <c r="PVU1703" s="47"/>
      <c r="PVV1703" s="47"/>
      <c r="PVW1703" s="47"/>
      <c r="PVX1703" s="47"/>
      <c r="PVY1703" s="47"/>
      <c r="PVZ1703" s="47"/>
      <c r="PWA1703" s="47"/>
      <c r="PWB1703" s="47"/>
      <c r="PWC1703" s="47"/>
      <c r="PWD1703" s="47"/>
      <c r="PWE1703" s="47"/>
      <c r="PWF1703" s="47"/>
      <c r="PWG1703" s="47"/>
      <c r="PWH1703" s="47"/>
      <c r="PWI1703" s="47"/>
      <c r="PWJ1703" s="47"/>
      <c r="PWK1703" s="47"/>
      <c r="PWL1703" s="47"/>
      <c r="PWM1703" s="47"/>
      <c r="PWN1703" s="47"/>
      <c r="PWO1703" s="47"/>
      <c r="PWP1703" s="47"/>
      <c r="PWQ1703" s="47"/>
      <c r="PWR1703" s="47"/>
      <c r="PWS1703" s="47"/>
      <c r="PWT1703" s="47"/>
      <c r="PWU1703" s="47"/>
      <c r="PWV1703" s="47"/>
      <c r="PWW1703" s="47"/>
      <c r="PWX1703" s="47"/>
      <c r="PWY1703" s="47"/>
      <c r="PWZ1703" s="47"/>
      <c r="PXA1703" s="47"/>
      <c r="PXB1703" s="47"/>
      <c r="PXC1703" s="47"/>
      <c r="PXD1703" s="47"/>
      <c r="PXE1703" s="47"/>
      <c r="PXF1703" s="47"/>
      <c r="PXG1703" s="47"/>
      <c r="PXH1703" s="47"/>
      <c r="PXI1703" s="47"/>
      <c r="PXJ1703" s="47"/>
      <c r="PXK1703" s="47"/>
      <c r="PXL1703" s="47"/>
      <c r="PXM1703" s="47"/>
      <c r="PXN1703" s="47"/>
      <c r="PXO1703" s="47"/>
      <c r="PXP1703" s="47"/>
      <c r="PXQ1703" s="47"/>
      <c r="PXR1703" s="47"/>
      <c r="PXS1703" s="47"/>
      <c r="PXT1703" s="47"/>
      <c r="PXU1703" s="47"/>
      <c r="PXV1703" s="47"/>
      <c r="PXW1703" s="47"/>
      <c r="PXX1703" s="47"/>
      <c r="PXY1703" s="47"/>
      <c r="PXZ1703" s="47"/>
      <c r="PYA1703" s="47"/>
      <c r="PYB1703" s="47"/>
      <c r="PYC1703" s="47"/>
      <c r="PYD1703" s="47"/>
      <c r="PYE1703" s="47"/>
      <c r="PYF1703" s="47"/>
      <c r="PYG1703" s="47"/>
      <c r="PYH1703" s="47"/>
      <c r="PYI1703" s="47"/>
      <c r="PYJ1703" s="47"/>
      <c r="PYK1703" s="47"/>
      <c r="PYL1703" s="47"/>
      <c r="PYM1703" s="47"/>
      <c r="PYN1703" s="47"/>
      <c r="PYO1703" s="47"/>
      <c r="PYP1703" s="47"/>
      <c r="PYQ1703" s="47"/>
      <c r="PYR1703" s="47"/>
      <c r="PYS1703" s="47"/>
      <c r="PYT1703" s="47"/>
      <c r="PYU1703" s="47"/>
      <c r="PYV1703" s="47"/>
      <c r="PYW1703" s="47"/>
      <c r="PYX1703" s="47"/>
      <c r="PYY1703" s="47"/>
      <c r="PYZ1703" s="47"/>
      <c r="PZA1703" s="47"/>
      <c r="PZB1703" s="47"/>
      <c r="PZC1703" s="47"/>
      <c r="PZD1703" s="47"/>
      <c r="PZE1703" s="47"/>
      <c r="PZF1703" s="47"/>
      <c r="PZG1703" s="47"/>
      <c r="PZH1703" s="47"/>
      <c r="PZI1703" s="47"/>
      <c r="PZJ1703" s="47"/>
      <c r="PZK1703" s="47"/>
      <c r="PZL1703" s="47"/>
      <c r="PZM1703" s="47"/>
      <c r="PZN1703" s="47"/>
      <c r="PZO1703" s="47"/>
      <c r="PZP1703" s="47"/>
      <c r="PZQ1703" s="47"/>
      <c r="PZR1703" s="47"/>
      <c r="PZS1703" s="47"/>
      <c r="PZT1703" s="47"/>
      <c r="PZU1703" s="47"/>
      <c r="PZV1703" s="47"/>
      <c r="PZW1703" s="47"/>
      <c r="PZX1703" s="47"/>
      <c r="PZY1703" s="47"/>
      <c r="PZZ1703" s="47"/>
      <c r="QAA1703" s="47"/>
      <c r="QAB1703" s="47"/>
      <c r="QAC1703" s="47"/>
      <c r="QAD1703" s="47"/>
      <c r="QAE1703" s="47"/>
      <c r="QAF1703" s="47"/>
      <c r="QAG1703" s="47"/>
      <c r="QAH1703" s="47"/>
      <c r="QAI1703" s="47"/>
      <c r="QAJ1703" s="47"/>
      <c r="QAK1703" s="47"/>
      <c r="QAL1703" s="47"/>
      <c r="QAM1703" s="47"/>
      <c r="QAN1703" s="47"/>
      <c r="QAO1703" s="47"/>
      <c r="QAP1703" s="47"/>
      <c r="QAQ1703" s="47"/>
      <c r="QAR1703" s="47"/>
      <c r="QAS1703" s="47"/>
      <c r="QAT1703" s="47"/>
      <c r="QAU1703" s="47"/>
      <c r="QAV1703" s="47"/>
      <c r="QAW1703" s="47"/>
      <c r="QAX1703" s="47"/>
      <c r="QAY1703" s="47"/>
      <c r="QAZ1703" s="47"/>
      <c r="QBA1703" s="47"/>
      <c r="QBB1703" s="47"/>
      <c r="QBC1703" s="47"/>
      <c r="QBD1703" s="47"/>
      <c r="QBE1703" s="47"/>
      <c r="QBF1703" s="47"/>
      <c r="QBG1703" s="47"/>
      <c r="QBH1703" s="47"/>
      <c r="QBI1703" s="47"/>
      <c r="QBJ1703" s="47"/>
      <c r="QBK1703" s="47"/>
      <c r="QBL1703" s="47"/>
      <c r="QBM1703" s="47"/>
      <c r="QBN1703" s="47"/>
      <c r="QBO1703" s="47"/>
      <c r="QBP1703" s="47"/>
      <c r="QBQ1703" s="47"/>
      <c r="QBR1703" s="47"/>
      <c r="QBS1703" s="47"/>
      <c r="QBT1703" s="47"/>
      <c r="QBU1703" s="47"/>
      <c r="QBV1703" s="47"/>
      <c r="QBW1703" s="47"/>
      <c r="QBX1703" s="47"/>
      <c r="QBY1703" s="47"/>
      <c r="QBZ1703" s="47"/>
      <c r="QCA1703" s="47"/>
      <c r="QCB1703" s="47"/>
      <c r="QCC1703" s="47"/>
      <c r="QCD1703" s="47"/>
      <c r="QCE1703" s="47"/>
      <c r="QCF1703" s="47"/>
      <c r="QCG1703" s="47"/>
      <c r="QCH1703" s="47"/>
      <c r="QCI1703" s="47"/>
      <c r="QCJ1703" s="47"/>
      <c r="QCK1703" s="47"/>
      <c r="QCL1703" s="47"/>
      <c r="QCM1703" s="47"/>
      <c r="QCN1703" s="47"/>
      <c r="QCO1703" s="47"/>
      <c r="QCP1703" s="47"/>
      <c r="QCQ1703" s="47"/>
      <c r="QCR1703" s="47"/>
      <c r="QCS1703" s="47"/>
      <c r="QCT1703" s="47"/>
      <c r="QCU1703" s="47"/>
      <c r="QCV1703" s="47"/>
      <c r="QCW1703" s="47"/>
      <c r="QCX1703" s="47"/>
      <c r="QCY1703" s="47"/>
      <c r="QCZ1703" s="47"/>
      <c r="QDA1703" s="47"/>
      <c r="QDB1703" s="47"/>
      <c r="QDC1703" s="47"/>
      <c r="QDD1703" s="47"/>
      <c r="QDE1703" s="47"/>
      <c r="QDF1703" s="47"/>
      <c r="QDG1703" s="47"/>
      <c r="QDH1703" s="47"/>
      <c r="QDI1703" s="47"/>
      <c r="QDJ1703" s="47"/>
      <c r="QDK1703" s="47"/>
      <c r="QDL1703" s="47"/>
      <c r="QDM1703" s="47"/>
      <c r="QDN1703" s="47"/>
      <c r="QDO1703" s="47"/>
      <c r="QDP1703" s="47"/>
      <c r="QDQ1703" s="47"/>
      <c r="QDR1703" s="47"/>
      <c r="QDS1703" s="47"/>
      <c r="QDT1703" s="47"/>
      <c r="QDU1703" s="47"/>
      <c r="QDV1703" s="47"/>
      <c r="QDW1703" s="47"/>
      <c r="QDX1703" s="47"/>
      <c r="QDY1703" s="47"/>
      <c r="QDZ1703" s="47"/>
      <c r="QEA1703" s="47"/>
      <c r="QEB1703" s="47"/>
      <c r="QEC1703" s="47"/>
      <c r="QED1703" s="47"/>
      <c r="QEE1703" s="47"/>
      <c r="QEF1703" s="47"/>
      <c r="QEG1703" s="47"/>
      <c r="QEH1703" s="47"/>
      <c r="QEI1703" s="47"/>
      <c r="QEJ1703" s="47"/>
      <c r="QEK1703" s="47"/>
      <c r="QEL1703" s="47"/>
      <c r="QEM1703" s="47"/>
      <c r="QEN1703" s="47"/>
      <c r="QEO1703" s="47"/>
      <c r="QEP1703" s="47"/>
      <c r="QEQ1703" s="47"/>
      <c r="QER1703" s="47"/>
      <c r="QES1703" s="47"/>
      <c r="QET1703" s="47"/>
      <c r="QEU1703" s="47"/>
      <c r="QEV1703" s="47"/>
      <c r="QEW1703" s="47"/>
      <c r="QEX1703" s="47"/>
      <c r="QEY1703" s="47"/>
      <c r="QEZ1703" s="47"/>
      <c r="QFA1703" s="47"/>
      <c r="QFB1703" s="47"/>
      <c r="QFC1703" s="47"/>
      <c r="QFD1703" s="47"/>
      <c r="QFE1703" s="47"/>
      <c r="QFF1703" s="47"/>
      <c r="QFG1703" s="47"/>
      <c r="QFH1703" s="47"/>
      <c r="QFI1703" s="47"/>
      <c r="QFJ1703" s="47"/>
      <c r="QFK1703" s="47"/>
      <c r="QFL1703" s="47"/>
      <c r="QFM1703" s="47"/>
      <c r="QFN1703" s="47"/>
      <c r="QFO1703" s="47"/>
      <c r="QFP1703" s="47"/>
      <c r="QFQ1703" s="47"/>
      <c r="QFR1703" s="47"/>
      <c r="QFS1703" s="47"/>
      <c r="QFT1703" s="47"/>
      <c r="QFU1703" s="47"/>
      <c r="QFV1703" s="47"/>
      <c r="QFW1703" s="47"/>
      <c r="QFX1703" s="47"/>
      <c r="QFY1703" s="47"/>
      <c r="QFZ1703" s="47"/>
      <c r="QGA1703" s="47"/>
      <c r="QGB1703" s="47"/>
      <c r="QGC1703" s="47"/>
      <c r="QGD1703" s="47"/>
      <c r="QGE1703" s="47"/>
      <c r="QGF1703" s="47"/>
      <c r="QGG1703" s="47"/>
      <c r="QGH1703" s="47"/>
      <c r="QGI1703" s="47"/>
      <c r="QGJ1703" s="47"/>
      <c r="QGK1703" s="47"/>
      <c r="QGL1703" s="47"/>
      <c r="QGM1703" s="47"/>
      <c r="QGN1703" s="47"/>
      <c r="QGO1703" s="47"/>
      <c r="QGP1703" s="47"/>
      <c r="QGQ1703" s="47"/>
      <c r="QGR1703" s="47"/>
      <c r="QGS1703" s="47"/>
      <c r="QGT1703" s="47"/>
      <c r="QGU1703" s="47"/>
      <c r="QGV1703" s="47"/>
      <c r="QGW1703" s="47"/>
      <c r="QGX1703" s="47"/>
      <c r="QGY1703" s="47"/>
      <c r="QGZ1703" s="47"/>
      <c r="QHA1703" s="47"/>
      <c r="QHB1703" s="47"/>
      <c r="QHC1703" s="47"/>
      <c r="QHD1703" s="47"/>
      <c r="QHE1703" s="47"/>
      <c r="QHF1703" s="47"/>
      <c r="QHG1703" s="47"/>
      <c r="QHH1703" s="47"/>
      <c r="QHI1703" s="47"/>
      <c r="QHJ1703" s="47"/>
      <c r="QHK1703" s="47"/>
      <c r="QHL1703" s="47"/>
      <c r="QHM1703" s="47"/>
      <c r="QHN1703" s="47"/>
      <c r="QHO1703" s="47"/>
      <c r="QHP1703" s="47"/>
      <c r="QHQ1703" s="47"/>
      <c r="QHR1703" s="47"/>
      <c r="QHS1703" s="47"/>
      <c r="QHT1703" s="47"/>
      <c r="QHU1703" s="47"/>
      <c r="QHV1703" s="47"/>
      <c r="QHW1703" s="47"/>
      <c r="QHX1703" s="47"/>
      <c r="QHY1703" s="47"/>
      <c r="QHZ1703" s="47"/>
      <c r="QIA1703" s="47"/>
      <c r="QIB1703" s="47"/>
      <c r="QIC1703" s="47"/>
      <c r="QID1703" s="47"/>
      <c r="QIE1703" s="47"/>
      <c r="QIF1703" s="47"/>
      <c r="QIG1703" s="47"/>
      <c r="QIH1703" s="47"/>
      <c r="QII1703" s="47"/>
      <c r="QIJ1703" s="47"/>
      <c r="QIK1703" s="47"/>
      <c r="QIL1703" s="47"/>
      <c r="QIM1703" s="47"/>
      <c r="QIN1703" s="47"/>
      <c r="QIO1703" s="47"/>
      <c r="QIP1703" s="47"/>
      <c r="QIQ1703" s="47"/>
      <c r="QIR1703" s="47"/>
      <c r="QIS1703" s="47"/>
      <c r="QIT1703" s="47"/>
      <c r="QIU1703" s="47"/>
      <c r="QIV1703" s="47"/>
      <c r="QIW1703" s="47"/>
      <c r="QIX1703" s="47"/>
      <c r="QIY1703" s="47"/>
      <c r="QIZ1703" s="47"/>
      <c r="QJA1703" s="47"/>
      <c r="QJB1703" s="47"/>
      <c r="QJC1703" s="47"/>
      <c r="QJD1703" s="47"/>
      <c r="QJE1703" s="47"/>
      <c r="QJF1703" s="47"/>
      <c r="QJG1703" s="47"/>
      <c r="QJH1703" s="47"/>
      <c r="QJI1703" s="47"/>
      <c r="QJJ1703" s="47"/>
      <c r="QJK1703" s="47"/>
      <c r="QJL1703" s="47"/>
      <c r="QJM1703" s="47"/>
      <c r="QJN1703" s="47"/>
      <c r="QJO1703" s="47"/>
      <c r="QJP1703" s="47"/>
      <c r="QJQ1703" s="47"/>
      <c r="QJR1703" s="47"/>
      <c r="QJS1703" s="47"/>
      <c r="QJT1703" s="47"/>
      <c r="QJU1703" s="47"/>
      <c r="QJV1703" s="47"/>
      <c r="QJW1703" s="47"/>
      <c r="QJX1703" s="47"/>
      <c r="QJY1703" s="47"/>
      <c r="QJZ1703" s="47"/>
      <c r="QKA1703" s="47"/>
      <c r="QKB1703" s="47"/>
      <c r="QKC1703" s="47"/>
      <c r="QKD1703" s="47"/>
      <c r="QKE1703" s="47"/>
      <c r="QKF1703" s="47"/>
      <c r="QKG1703" s="47"/>
      <c r="QKH1703" s="47"/>
      <c r="QKI1703" s="47"/>
      <c r="QKJ1703" s="47"/>
      <c r="QKK1703" s="47"/>
      <c r="QKL1703" s="47"/>
      <c r="QKM1703" s="47"/>
      <c r="QKN1703" s="47"/>
      <c r="QKO1703" s="47"/>
      <c r="QKP1703" s="47"/>
      <c r="QKQ1703" s="47"/>
      <c r="QKR1703" s="47"/>
      <c r="QKS1703" s="47"/>
      <c r="QKT1703" s="47"/>
      <c r="QKU1703" s="47"/>
      <c r="QKV1703" s="47"/>
      <c r="QKW1703" s="47"/>
      <c r="QKX1703" s="47"/>
      <c r="QKY1703" s="47"/>
      <c r="QKZ1703" s="47"/>
      <c r="QLA1703" s="47"/>
      <c r="QLB1703" s="47"/>
      <c r="QLC1703" s="47"/>
      <c r="QLD1703" s="47"/>
      <c r="QLE1703" s="47"/>
      <c r="QLF1703" s="47"/>
      <c r="QLG1703" s="47"/>
      <c r="QLH1703" s="47"/>
      <c r="QLI1703" s="47"/>
      <c r="QLJ1703" s="47"/>
      <c r="QLK1703" s="47"/>
      <c r="QLL1703" s="47"/>
      <c r="QLM1703" s="47"/>
      <c r="QLN1703" s="47"/>
      <c r="QLO1703" s="47"/>
      <c r="QLP1703" s="47"/>
      <c r="QLQ1703" s="47"/>
      <c r="QLR1703" s="47"/>
      <c r="QLS1703" s="47"/>
      <c r="QLT1703" s="47"/>
      <c r="QLU1703" s="47"/>
      <c r="QLV1703" s="47"/>
      <c r="QLW1703" s="47"/>
      <c r="QLX1703" s="47"/>
      <c r="QLY1703" s="47"/>
      <c r="QLZ1703" s="47"/>
      <c r="QMA1703" s="47"/>
      <c r="QMB1703" s="47"/>
      <c r="QMC1703" s="47"/>
      <c r="QMD1703" s="47"/>
      <c r="QME1703" s="47"/>
      <c r="QMF1703" s="47"/>
      <c r="QMG1703" s="47"/>
      <c r="QMH1703" s="47"/>
      <c r="QMI1703" s="47"/>
      <c r="QMJ1703" s="47"/>
      <c r="QMK1703" s="47"/>
      <c r="QML1703" s="47"/>
      <c r="QMM1703" s="47"/>
      <c r="QMN1703" s="47"/>
      <c r="QMO1703" s="47"/>
      <c r="QMP1703" s="47"/>
      <c r="QMQ1703" s="47"/>
      <c r="QMR1703" s="47"/>
      <c r="QMS1703" s="47"/>
      <c r="QMT1703" s="47"/>
      <c r="QMU1703" s="47"/>
      <c r="QMV1703" s="47"/>
      <c r="QMW1703" s="47"/>
      <c r="QMX1703" s="47"/>
      <c r="QMY1703" s="47"/>
      <c r="QMZ1703" s="47"/>
      <c r="QNA1703" s="47"/>
      <c r="QNB1703" s="47"/>
      <c r="QNC1703" s="47"/>
      <c r="QND1703" s="47"/>
      <c r="QNE1703" s="47"/>
      <c r="QNF1703" s="47"/>
      <c r="QNG1703" s="47"/>
      <c r="QNH1703" s="47"/>
      <c r="QNI1703" s="47"/>
      <c r="QNJ1703" s="47"/>
      <c r="QNK1703" s="47"/>
      <c r="QNL1703" s="47"/>
      <c r="QNM1703" s="47"/>
      <c r="QNN1703" s="47"/>
      <c r="QNO1703" s="47"/>
      <c r="QNP1703" s="47"/>
      <c r="QNQ1703" s="47"/>
      <c r="QNR1703" s="47"/>
      <c r="QNS1703" s="47"/>
      <c r="QNT1703" s="47"/>
      <c r="QNU1703" s="47"/>
      <c r="QNV1703" s="47"/>
      <c r="QNW1703" s="47"/>
      <c r="QNX1703" s="47"/>
      <c r="QNY1703" s="47"/>
      <c r="QNZ1703" s="47"/>
      <c r="QOA1703" s="47"/>
      <c r="QOB1703" s="47"/>
      <c r="QOC1703" s="47"/>
      <c r="QOD1703" s="47"/>
      <c r="QOE1703" s="47"/>
      <c r="QOF1703" s="47"/>
      <c r="QOG1703" s="47"/>
      <c r="QOH1703" s="47"/>
      <c r="QOI1703" s="47"/>
      <c r="QOJ1703" s="47"/>
      <c r="QOK1703" s="47"/>
      <c r="QOL1703" s="47"/>
      <c r="QOM1703" s="47"/>
      <c r="QON1703" s="47"/>
      <c r="QOO1703" s="47"/>
      <c r="QOP1703" s="47"/>
      <c r="QOQ1703" s="47"/>
      <c r="QOR1703" s="47"/>
      <c r="QOS1703" s="47"/>
      <c r="QOT1703" s="47"/>
      <c r="QOU1703" s="47"/>
      <c r="QOV1703" s="47"/>
      <c r="QOW1703" s="47"/>
      <c r="QOX1703" s="47"/>
      <c r="QOY1703" s="47"/>
      <c r="QOZ1703" s="47"/>
      <c r="QPA1703" s="47"/>
      <c r="QPB1703" s="47"/>
      <c r="QPC1703" s="47"/>
      <c r="QPD1703" s="47"/>
      <c r="QPE1703" s="47"/>
      <c r="QPF1703" s="47"/>
      <c r="QPG1703" s="47"/>
      <c r="QPH1703" s="47"/>
      <c r="QPI1703" s="47"/>
      <c r="QPJ1703" s="47"/>
      <c r="QPK1703" s="47"/>
      <c r="QPL1703" s="47"/>
      <c r="QPM1703" s="47"/>
      <c r="QPN1703" s="47"/>
      <c r="QPO1703" s="47"/>
      <c r="QPP1703" s="47"/>
      <c r="QPQ1703" s="47"/>
      <c r="QPR1703" s="47"/>
      <c r="QPS1703" s="47"/>
      <c r="QPT1703" s="47"/>
      <c r="QPU1703" s="47"/>
      <c r="QPV1703" s="47"/>
      <c r="QPW1703" s="47"/>
      <c r="QPX1703" s="47"/>
      <c r="QPY1703" s="47"/>
      <c r="QPZ1703" s="47"/>
      <c r="QQA1703" s="47"/>
      <c r="QQB1703" s="47"/>
      <c r="QQC1703" s="47"/>
      <c r="QQD1703" s="47"/>
      <c r="QQE1703" s="47"/>
      <c r="QQF1703" s="47"/>
      <c r="QQG1703" s="47"/>
      <c r="QQH1703" s="47"/>
      <c r="QQI1703" s="47"/>
      <c r="QQJ1703" s="47"/>
      <c r="QQK1703" s="47"/>
      <c r="QQL1703" s="47"/>
      <c r="QQM1703" s="47"/>
      <c r="QQN1703" s="47"/>
      <c r="QQO1703" s="47"/>
      <c r="QQP1703" s="47"/>
      <c r="QQQ1703" s="47"/>
      <c r="QQR1703" s="47"/>
      <c r="QQS1703" s="47"/>
      <c r="QQT1703" s="47"/>
      <c r="QQU1703" s="47"/>
      <c r="QQV1703" s="47"/>
      <c r="QQW1703" s="47"/>
      <c r="QQX1703" s="47"/>
      <c r="QQY1703" s="47"/>
      <c r="QQZ1703" s="47"/>
      <c r="QRA1703" s="47"/>
      <c r="QRB1703" s="47"/>
      <c r="QRC1703" s="47"/>
      <c r="QRD1703" s="47"/>
      <c r="QRE1703" s="47"/>
      <c r="QRF1703" s="47"/>
      <c r="QRG1703" s="47"/>
      <c r="QRH1703" s="47"/>
      <c r="QRI1703" s="47"/>
      <c r="QRJ1703" s="47"/>
      <c r="QRK1703" s="47"/>
      <c r="QRL1703" s="47"/>
      <c r="QRM1703" s="47"/>
      <c r="QRN1703" s="47"/>
      <c r="QRO1703" s="47"/>
      <c r="QRP1703" s="47"/>
      <c r="QRQ1703" s="47"/>
      <c r="QRR1703" s="47"/>
      <c r="QRS1703" s="47"/>
      <c r="QRT1703" s="47"/>
      <c r="QRU1703" s="47"/>
      <c r="QRV1703" s="47"/>
      <c r="QRW1703" s="47"/>
      <c r="QRX1703" s="47"/>
      <c r="QRY1703" s="47"/>
      <c r="QRZ1703" s="47"/>
      <c r="QSA1703" s="47"/>
      <c r="QSB1703" s="47"/>
      <c r="QSC1703" s="47"/>
      <c r="QSD1703" s="47"/>
      <c r="QSE1703" s="47"/>
      <c r="QSF1703" s="47"/>
      <c r="QSG1703" s="47"/>
      <c r="QSH1703" s="47"/>
      <c r="QSI1703" s="47"/>
      <c r="QSJ1703" s="47"/>
      <c r="QSK1703" s="47"/>
      <c r="QSL1703" s="47"/>
      <c r="QSM1703" s="47"/>
      <c r="QSN1703" s="47"/>
      <c r="QSO1703" s="47"/>
      <c r="QSP1703" s="47"/>
      <c r="QSQ1703" s="47"/>
      <c r="QSR1703" s="47"/>
      <c r="QSS1703" s="47"/>
      <c r="QST1703" s="47"/>
      <c r="QSU1703" s="47"/>
      <c r="QSV1703" s="47"/>
      <c r="QSW1703" s="47"/>
      <c r="QSX1703" s="47"/>
      <c r="QSY1703" s="47"/>
      <c r="QSZ1703" s="47"/>
      <c r="QTA1703" s="47"/>
      <c r="QTB1703" s="47"/>
      <c r="QTC1703" s="47"/>
      <c r="QTD1703" s="47"/>
      <c r="QTE1703" s="47"/>
      <c r="QTF1703" s="47"/>
      <c r="QTG1703" s="47"/>
      <c r="QTH1703" s="47"/>
      <c r="QTI1703" s="47"/>
      <c r="QTJ1703" s="47"/>
      <c r="QTK1703" s="47"/>
      <c r="QTL1703" s="47"/>
      <c r="QTM1703" s="47"/>
      <c r="QTN1703" s="47"/>
      <c r="QTO1703" s="47"/>
      <c r="QTP1703" s="47"/>
      <c r="QTQ1703" s="47"/>
      <c r="QTR1703" s="47"/>
      <c r="QTS1703" s="47"/>
      <c r="QTT1703" s="47"/>
      <c r="QTU1703" s="47"/>
      <c r="QTV1703" s="47"/>
      <c r="QTW1703" s="47"/>
      <c r="QTX1703" s="47"/>
      <c r="QTY1703" s="47"/>
      <c r="QTZ1703" s="47"/>
      <c r="QUA1703" s="47"/>
      <c r="QUB1703" s="47"/>
      <c r="QUC1703" s="47"/>
      <c r="QUD1703" s="47"/>
      <c r="QUE1703" s="47"/>
      <c r="QUF1703" s="47"/>
      <c r="QUG1703" s="47"/>
      <c r="QUH1703" s="47"/>
      <c r="QUI1703" s="47"/>
      <c r="QUJ1703" s="47"/>
      <c r="QUK1703" s="47"/>
      <c r="QUL1703" s="47"/>
      <c r="QUM1703" s="47"/>
      <c r="QUN1703" s="47"/>
      <c r="QUO1703" s="47"/>
      <c r="QUP1703" s="47"/>
      <c r="QUQ1703" s="47"/>
      <c r="QUR1703" s="47"/>
      <c r="QUS1703" s="47"/>
      <c r="QUT1703" s="47"/>
      <c r="QUU1703" s="47"/>
      <c r="QUV1703" s="47"/>
      <c r="QUW1703" s="47"/>
      <c r="QUX1703" s="47"/>
      <c r="QUY1703" s="47"/>
      <c r="QUZ1703" s="47"/>
      <c r="QVA1703" s="47"/>
      <c r="QVB1703" s="47"/>
      <c r="QVC1703" s="47"/>
      <c r="QVD1703" s="47"/>
      <c r="QVE1703" s="47"/>
      <c r="QVF1703" s="47"/>
      <c r="QVG1703" s="47"/>
      <c r="QVH1703" s="47"/>
      <c r="QVI1703" s="47"/>
      <c r="QVJ1703" s="47"/>
      <c r="QVK1703" s="47"/>
      <c r="QVL1703" s="47"/>
      <c r="QVM1703" s="47"/>
      <c r="QVN1703" s="47"/>
      <c r="QVO1703" s="47"/>
      <c r="QVP1703" s="47"/>
      <c r="QVQ1703" s="47"/>
      <c r="QVR1703" s="47"/>
      <c r="QVS1703" s="47"/>
      <c r="QVT1703" s="47"/>
      <c r="QVU1703" s="47"/>
      <c r="QVV1703" s="47"/>
      <c r="QVW1703" s="47"/>
      <c r="QVX1703" s="47"/>
      <c r="QVY1703" s="47"/>
      <c r="QVZ1703" s="47"/>
      <c r="QWA1703" s="47"/>
      <c r="QWB1703" s="47"/>
      <c r="QWC1703" s="47"/>
      <c r="QWD1703" s="47"/>
      <c r="QWE1703" s="47"/>
      <c r="QWF1703" s="47"/>
      <c r="QWG1703" s="47"/>
      <c r="QWH1703" s="47"/>
      <c r="QWI1703" s="47"/>
      <c r="QWJ1703" s="47"/>
      <c r="QWK1703" s="47"/>
      <c r="QWL1703" s="47"/>
      <c r="QWM1703" s="47"/>
      <c r="QWN1703" s="47"/>
      <c r="QWO1703" s="47"/>
      <c r="QWP1703" s="47"/>
      <c r="QWQ1703" s="47"/>
      <c r="QWR1703" s="47"/>
      <c r="QWS1703" s="47"/>
      <c r="QWT1703" s="47"/>
      <c r="QWU1703" s="47"/>
      <c r="QWV1703" s="47"/>
      <c r="QWW1703" s="47"/>
      <c r="QWX1703" s="47"/>
      <c r="QWY1703" s="47"/>
      <c r="QWZ1703" s="47"/>
      <c r="QXA1703" s="47"/>
      <c r="QXB1703" s="47"/>
      <c r="QXC1703" s="47"/>
      <c r="QXD1703" s="47"/>
      <c r="QXE1703" s="47"/>
      <c r="QXF1703" s="47"/>
      <c r="QXG1703" s="47"/>
      <c r="QXH1703" s="47"/>
      <c r="QXI1703" s="47"/>
      <c r="QXJ1703" s="47"/>
      <c r="QXK1703" s="47"/>
      <c r="QXL1703" s="47"/>
      <c r="QXM1703" s="47"/>
      <c r="QXN1703" s="47"/>
      <c r="QXO1703" s="47"/>
      <c r="QXP1703" s="47"/>
      <c r="QXQ1703" s="47"/>
      <c r="QXR1703" s="47"/>
      <c r="QXS1703" s="47"/>
      <c r="QXT1703" s="47"/>
      <c r="QXU1703" s="47"/>
      <c r="QXV1703" s="47"/>
      <c r="QXW1703" s="47"/>
      <c r="QXX1703" s="47"/>
      <c r="QXY1703" s="47"/>
      <c r="QXZ1703" s="47"/>
      <c r="QYA1703" s="47"/>
      <c r="QYB1703" s="47"/>
      <c r="QYC1703" s="47"/>
      <c r="QYD1703" s="47"/>
      <c r="QYE1703" s="47"/>
      <c r="QYF1703" s="47"/>
      <c r="QYG1703" s="47"/>
      <c r="QYH1703" s="47"/>
      <c r="QYI1703" s="47"/>
      <c r="QYJ1703" s="47"/>
      <c r="QYK1703" s="47"/>
      <c r="QYL1703" s="47"/>
      <c r="QYM1703" s="47"/>
      <c r="QYN1703" s="47"/>
      <c r="QYO1703" s="47"/>
      <c r="QYP1703" s="47"/>
      <c r="QYQ1703" s="47"/>
      <c r="QYR1703" s="47"/>
      <c r="QYS1703" s="47"/>
      <c r="QYT1703" s="47"/>
      <c r="QYU1703" s="47"/>
      <c r="QYV1703" s="47"/>
      <c r="QYW1703" s="47"/>
      <c r="QYX1703" s="47"/>
      <c r="QYY1703" s="47"/>
      <c r="QYZ1703" s="47"/>
      <c r="QZA1703" s="47"/>
      <c r="QZB1703" s="47"/>
      <c r="QZC1703" s="47"/>
      <c r="QZD1703" s="47"/>
      <c r="QZE1703" s="47"/>
      <c r="QZF1703" s="47"/>
      <c r="QZG1703" s="47"/>
      <c r="QZH1703" s="47"/>
      <c r="QZI1703" s="47"/>
      <c r="QZJ1703" s="47"/>
      <c r="QZK1703" s="47"/>
      <c r="QZL1703" s="47"/>
      <c r="QZM1703" s="47"/>
      <c r="QZN1703" s="47"/>
      <c r="QZO1703" s="47"/>
      <c r="QZP1703" s="47"/>
      <c r="QZQ1703" s="47"/>
      <c r="QZR1703" s="47"/>
      <c r="QZS1703" s="47"/>
      <c r="QZT1703" s="47"/>
      <c r="QZU1703" s="47"/>
      <c r="QZV1703" s="47"/>
      <c r="QZW1703" s="47"/>
      <c r="QZX1703" s="47"/>
      <c r="QZY1703" s="47"/>
      <c r="QZZ1703" s="47"/>
      <c r="RAA1703" s="47"/>
      <c r="RAB1703" s="47"/>
      <c r="RAC1703" s="47"/>
      <c r="RAD1703" s="47"/>
      <c r="RAE1703" s="47"/>
      <c r="RAF1703" s="47"/>
      <c r="RAG1703" s="47"/>
      <c r="RAH1703" s="47"/>
      <c r="RAI1703" s="47"/>
      <c r="RAJ1703" s="47"/>
      <c r="RAK1703" s="47"/>
      <c r="RAL1703" s="47"/>
      <c r="RAM1703" s="47"/>
      <c r="RAN1703" s="47"/>
      <c r="RAO1703" s="47"/>
      <c r="RAP1703" s="47"/>
      <c r="RAQ1703" s="47"/>
      <c r="RAR1703" s="47"/>
      <c r="RAS1703" s="47"/>
      <c r="RAT1703" s="47"/>
      <c r="RAU1703" s="47"/>
      <c r="RAV1703" s="47"/>
      <c r="RAW1703" s="47"/>
      <c r="RAX1703" s="47"/>
      <c r="RAY1703" s="47"/>
      <c r="RAZ1703" s="47"/>
      <c r="RBA1703" s="47"/>
      <c r="RBB1703" s="47"/>
      <c r="RBC1703" s="47"/>
      <c r="RBD1703" s="47"/>
      <c r="RBE1703" s="47"/>
      <c r="RBF1703" s="47"/>
      <c r="RBG1703" s="47"/>
      <c r="RBH1703" s="47"/>
      <c r="RBI1703" s="47"/>
      <c r="RBJ1703" s="47"/>
      <c r="RBK1703" s="47"/>
      <c r="RBL1703" s="47"/>
      <c r="RBM1703" s="47"/>
      <c r="RBN1703" s="47"/>
      <c r="RBO1703" s="47"/>
      <c r="RBP1703" s="47"/>
      <c r="RBQ1703" s="47"/>
      <c r="RBR1703" s="47"/>
      <c r="RBS1703" s="47"/>
      <c r="RBT1703" s="47"/>
      <c r="RBU1703" s="47"/>
      <c r="RBV1703" s="47"/>
      <c r="RBW1703" s="47"/>
      <c r="RBX1703" s="47"/>
      <c r="RBY1703" s="47"/>
      <c r="RBZ1703" s="47"/>
      <c r="RCA1703" s="47"/>
      <c r="RCB1703" s="47"/>
      <c r="RCC1703" s="47"/>
      <c r="RCD1703" s="47"/>
      <c r="RCE1703" s="47"/>
      <c r="RCF1703" s="47"/>
      <c r="RCG1703" s="47"/>
      <c r="RCH1703" s="47"/>
      <c r="RCI1703" s="47"/>
      <c r="RCJ1703" s="47"/>
      <c r="RCK1703" s="47"/>
      <c r="RCL1703" s="47"/>
      <c r="RCM1703" s="47"/>
      <c r="RCN1703" s="47"/>
      <c r="RCO1703" s="47"/>
      <c r="RCP1703" s="47"/>
      <c r="RCQ1703" s="47"/>
      <c r="RCR1703" s="47"/>
      <c r="RCS1703" s="47"/>
      <c r="RCT1703" s="47"/>
      <c r="RCU1703" s="47"/>
      <c r="RCV1703" s="47"/>
      <c r="RCW1703" s="47"/>
      <c r="RCX1703" s="47"/>
      <c r="RCY1703" s="47"/>
      <c r="RCZ1703" s="47"/>
      <c r="RDA1703" s="47"/>
      <c r="RDB1703" s="47"/>
      <c r="RDC1703" s="47"/>
      <c r="RDD1703" s="47"/>
      <c r="RDE1703" s="47"/>
      <c r="RDF1703" s="47"/>
      <c r="RDG1703" s="47"/>
      <c r="RDH1703" s="47"/>
      <c r="RDI1703" s="47"/>
      <c r="RDJ1703" s="47"/>
      <c r="RDK1703" s="47"/>
      <c r="RDL1703" s="47"/>
      <c r="RDM1703" s="47"/>
      <c r="RDN1703" s="47"/>
      <c r="RDO1703" s="47"/>
      <c r="RDP1703" s="47"/>
      <c r="RDQ1703" s="47"/>
      <c r="RDR1703" s="47"/>
      <c r="RDS1703" s="47"/>
      <c r="RDT1703" s="47"/>
      <c r="RDU1703" s="47"/>
      <c r="RDV1703" s="47"/>
      <c r="RDW1703" s="47"/>
      <c r="RDX1703" s="47"/>
      <c r="RDY1703" s="47"/>
      <c r="RDZ1703" s="47"/>
      <c r="REA1703" s="47"/>
      <c r="REB1703" s="47"/>
      <c r="REC1703" s="47"/>
      <c r="RED1703" s="47"/>
      <c r="REE1703" s="47"/>
      <c r="REF1703" s="47"/>
      <c r="REG1703" s="47"/>
      <c r="REH1703" s="47"/>
      <c r="REI1703" s="47"/>
      <c r="REJ1703" s="47"/>
      <c r="REK1703" s="47"/>
      <c r="REL1703" s="47"/>
      <c r="REM1703" s="47"/>
      <c r="REN1703" s="47"/>
      <c r="REO1703" s="47"/>
      <c r="REP1703" s="47"/>
      <c r="REQ1703" s="47"/>
      <c r="RER1703" s="47"/>
      <c r="RES1703" s="47"/>
      <c r="RET1703" s="47"/>
      <c r="REU1703" s="47"/>
      <c r="REV1703" s="47"/>
      <c r="REW1703" s="47"/>
      <c r="REX1703" s="47"/>
      <c r="REY1703" s="47"/>
      <c r="REZ1703" s="47"/>
      <c r="RFA1703" s="47"/>
      <c r="RFB1703" s="47"/>
      <c r="RFC1703" s="47"/>
      <c r="RFD1703" s="47"/>
      <c r="RFE1703" s="47"/>
      <c r="RFF1703" s="47"/>
      <c r="RFG1703" s="47"/>
      <c r="RFH1703" s="47"/>
      <c r="RFI1703" s="47"/>
      <c r="RFJ1703" s="47"/>
      <c r="RFK1703" s="47"/>
      <c r="RFL1703" s="47"/>
      <c r="RFM1703" s="47"/>
      <c r="RFN1703" s="47"/>
      <c r="RFO1703" s="47"/>
      <c r="RFP1703" s="47"/>
      <c r="RFQ1703" s="47"/>
      <c r="RFR1703" s="47"/>
      <c r="RFS1703" s="47"/>
      <c r="RFT1703" s="47"/>
      <c r="RFU1703" s="47"/>
      <c r="RFV1703" s="47"/>
      <c r="RFW1703" s="47"/>
      <c r="RFX1703" s="47"/>
      <c r="RFY1703" s="47"/>
      <c r="RFZ1703" s="47"/>
      <c r="RGA1703" s="47"/>
      <c r="RGB1703" s="47"/>
      <c r="RGC1703" s="47"/>
      <c r="RGD1703" s="47"/>
      <c r="RGE1703" s="47"/>
      <c r="RGF1703" s="47"/>
      <c r="RGG1703" s="47"/>
      <c r="RGH1703" s="47"/>
      <c r="RGI1703" s="47"/>
      <c r="RGJ1703" s="47"/>
      <c r="RGK1703" s="47"/>
      <c r="RGL1703" s="47"/>
      <c r="RGM1703" s="47"/>
      <c r="RGN1703" s="47"/>
      <c r="RGO1703" s="47"/>
      <c r="RGP1703" s="47"/>
      <c r="RGQ1703" s="47"/>
      <c r="RGR1703" s="47"/>
      <c r="RGS1703" s="47"/>
      <c r="RGT1703" s="47"/>
      <c r="RGU1703" s="47"/>
      <c r="RGV1703" s="47"/>
      <c r="RGW1703" s="47"/>
      <c r="RGX1703" s="47"/>
      <c r="RGY1703" s="47"/>
      <c r="RGZ1703" s="47"/>
      <c r="RHA1703" s="47"/>
      <c r="RHB1703" s="47"/>
      <c r="RHC1703" s="47"/>
      <c r="RHD1703" s="47"/>
      <c r="RHE1703" s="47"/>
      <c r="RHF1703" s="47"/>
      <c r="RHG1703" s="47"/>
      <c r="RHH1703" s="47"/>
      <c r="RHI1703" s="47"/>
      <c r="RHJ1703" s="47"/>
      <c r="RHK1703" s="47"/>
      <c r="RHL1703" s="47"/>
      <c r="RHM1703" s="47"/>
      <c r="RHN1703" s="47"/>
      <c r="RHO1703" s="47"/>
      <c r="RHP1703" s="47"/>
      <c r="RHQ1703" s="47"/>
      <c r="RHR1703" s="47"/>
      <c r="RHS1703" s="47"/>
      <c r="RHT1703" s="47"/>
      <c r="RHU1703" s="47"/>
      <c r="RHV1703" s="47"/>
      <c r="RHW1703" s="47"/>
      <c r="RHX1703" s="47"/>
      <c r="RHY1703" s="47"/>
      <c r="RHZ1703" s="47"/>
      <c r="RIA1703" s="47"/>
      <c r="RIB1703" s="47"/>
      <c r="RIC1703" s="47"/>
      <c r="RID1703" s="47"/>
      <c r="RIE1703" s="47"/>
      <c r="RIF1703" s="47"/>
      <c r="RIG1703" s="47"/>
      <c r="RIH1703" s="47"/>
      <c r="RII1703" s="47"/>
      <c r="RIJ1703" s="47"/>
      <c r="RIK1703" s="47"/>
      <c r="RIL1703" s="47"/>
      <c r="RIM1703" s="47"/>
      <c r="RIN1703" s="47"/>
      <c r="RIO1703" s="47"/>
      <c r="RIP1703" s="47"/>
      <c r="RIQ1703" s="47"/>
      <c r="RIR1703" s="47"/>
      <c r="RIS1703" s="47"/>
      <c r="RIT1703" s="47"/>
      <c r="RIU1703" s="47"/>
      <c r="RIV1703" s="47"/>
      <c r="RIW1703" s="47"/>
      <c r="RIX1703" s="47"/>
      <c r="RIY1703" s="47"/>
      <c r="RIZ1703" s="47"/>
      <c r="RJA1703" s="47"/>
      <c r="RJB1703" s="47"/>
      <c r="RJC1703" s="47"/>
      <c r="RJD1703" s="47"/>
      <c r="RJE1703" s="47"/>
      <c r="RJF1703" s="47"/>
      <c r="RJG1703" s="47"/>
      <c r="RJH1703" s="47"/>
      <c r="RJI1703" s="47"/>
      <c r="RJJ1703" s="47"/>
      <c r="RJK1703" s="47"/>
      <c r="RJL1703" s="47"/>
      <c r="RJM1703" s="47"/>
      <c r="RJN1703" s="47"/>
      <c r="RJO1703" s="47"/>
      <c r="RJP1703" s="47"/>
      <c r="RJQ1703" s="47"/>
      <c r="RJR1703" s="47"/>
      <c r="RJS1703" s="47"/>
      <c r="RJT1703" s="47"/>
      <c r="RJU1703" s="47"/>
      <c r="RJV1703" s="47"/>
      <c r="RJW1703" s="47"/>
      <c r="RJX1703" s="47"/>
      <c r="RJY1703" s="47"/>
      <c r="RJZ1703" s="47"/>
      <c r="RKA1703" s="47"/>
      <c r="RKB1703" s="47"/>
      <c r="RKC1703" s="47"/>
      <c r="RKD1703" s="47"/>
      <c r="RKE1703" s="47"/>
      <c r="RKF1703" s="47"/>
      <c r="RKG1703" s="47"/>
      <c r="RKH1703" s="47"/>
      <c r="RKI1703" s="47"/>
      <c r="RKJ1703" s="47"/>
      <c r="RKK1703" s="47"/>
      <c r="RKL1703" s="47"/>
      <c r="RKM1703" s="47"/>
      <c r="RKN1703" s="47"/>
      <c r="RKO1703" s="47"/>
      <c r="RKP1703" s="47"/>
      <c r="RKQ1703" s="47"/>
      <c r="RKR1703" s="47"/>
      <c r="RKS1703" s="47"/>
      <c r="RKT1703" s="47"/>
      <c r="RKU1703" s="47"/>
      <c r="RKV1703" s="47"/>
      <c r="RKW1703" s="47"/>
      <c r="RKX1703" s="47"/>
      <c r="RKY1703" s="47"/>
      <c r="RKZ1703" s="47"/>
      <c r="RLA1703" s="47"/>
      <c r="RLB1703" s="47"/>
      <c r="RLC1703" s="47"/>
      <c r="RLD1703" s="47"/>
      <c r="RLE1703" s="47"/>
      <c r="RLF1703" s="47"/>
      <c r="RLG1703" s="47"/>
      <c r="RLH1703" s="47"/>
      <c r="RLI1703" s="47"/>
      <c r="RLJ1703" s="47"/>
      <c r="RLK1703" s="47"/>
      <c r="RLL1703" s="47"/>
      <c r="RLM1703" s="47"/>
      <c r="RLN1703" s="47"/>
      <c r="RLO1703" s="47"/>
      <c r="RLP1703" s="47"/>
      <c r="RLQ1703" s="47"/>
      <c r="RLR1703" s="47"/>
      <c r="RLS1703" s="47"/>
      <c r="RLT1703" s="47"/>
      <c r="RLU1703" s="47"/>
      <c r="RLV1703" s="47"/>
      <c r="RLW1703" s="47"/>
      <c r="RLX1703" s="47"/>
      <c r="RLY1703" s="47"/>
      <c r="RLZ1703" s="47"/>
      <c r="RMA1703" s="47"/>
      <c r="RMB1703" s="47"/>
      <c r="RMC1703" s="47"/>
      <c r="RMD1703" s="47"/>
      <c r="RME1703" s="47"/>
      <c r="RMF1703" s="47"/>
      <c r="RMG1703" s="47"/>
      <c r="RMH1703" s="47"/>
      <c r="RMI1703" s="47"/>
      <c r="RMJ1703" s="47"/>
      <c r="RMK1703" s="47"/>
      <c r="RML1703" s="47"/>
      <c r="RMM1703" s="47"/>
      <c r="RMN1703" s="47"/>
      <c r="RMO1703" s="47"/>
      <c r="RMP1703" s="47"/>
      <c r="RMQ1703" s="47"/>
      <c r="RMR1703" s="47"/>
      <c r="RMS1703" s="47"/>
      <c r="RMT1703" s="47"/>
      <c r="RMU1703" s="47"/>
      <c r="RMV1703" s="47"/>
      <c r="RMW1703" s="47"/>
      <c r="RMX1703" s="47"/>
      <c r="RMY1703" s="47"/>
      <c r="RMZ1703" s="47"/>
      <c r="RNA1703" s="47"/>
      <c r="RNB1703" s="47"/>
      <c r="RNC1703" s="47"/>
      <c r="RND1703" s="47"/>
      <c r="RNE1703" s="47"/>
      <c r="RNF1703" s="47"/>
      <c r="RNG1703" s="47"/>
      <c r="RNH1703" s="47"/>
      <c r="RNI1703" s="47"/>
      <c r="RNJ1703" s="47"/>
      <c r="RNK1703" s="47"/>
      <c r="RNL1703" s="47"/>
      <c r="RNM1703" s="47"/>
      <c r="RNN1703" s="47"/>
      <c r="RNO1703" s="47"/>
      <c r="RNP1703" s="47"/>
      <c r="RNQ1703" s="47"/>
      <c r="RNR1703" s="47"/>
      <c r="RNS1703" s="47"/>
      <c r="RNT1703" s="47"/>
      <c r="RNU1703" s="47"/>
      <c r="RNV1703" s="47"/>
      <c r="RNW1703" s="47"/>
      <c r="RNX1703" s="47"/>
      <c r="RNY1703" s="47"/>
      <c r="RNZ1703" s="47"/>
      <c r="ROA1703" s="47"/>
      <c r="ROB1703" s="47"/>
      <c r="ROC1703" s="47"/>
      <c r="ROD1703" s="47"/>
      <c r="ROE1703" s="47"/>
      <c r="ROF1703" s="47"/>
      <c r="ROG1703" s="47"/>
      <c r="ROH1703" s="47"/>
      <c r="ROI1703" s="47"/>
      <c r="ROJ1703" s="47"/>
      <c r="ROK1703" s="47"/>
      <c r="ROL1703" s="47"/>
      <c r="ROM1703" s="47"/>
      <c r="RON1703" s="47"/>
      <c r="ROO1703" s="47"/>
      <c r="ROP1703" s="47"/>
      <c r="ROQ1703" s="47"/>
      <c r="ROR1703" s="47"/>
      <c r="ROS1703" s="47"/>
      <c r="ROT1703" s="47"/>
      <c r="ROU1703" s="47"/>
      <c r="ROV1703" s="47"/>
      <c r="ROW1703" s="47"/>
      <c r="ROX1703" s="47"/>
      <c r="ROY1703" s="47"/>
      <c r="ROZ1703" s="47"/>
      <c r="RPA1703" s="47"/>
      <c r="RPB1703" s="47"/>
      <c r="RPC1703" s="47"/>
      <c r="RPD1703" s="47"/>
      <c r="RPE1703" s="47"/>
      <c r="RPF1703" s="47"/>
      <c r="RPG1703" s="47"/>
      <c r="RPH1703" s="47"/>
      <c r="RPI1703" s="47"/>
      <c r="RPJ1703" s="47"/>
      <c r="RPK1703" s="47"/>
      <c r="RPL1703" s="47"/>
      <c r="RPM1703" s="47"/>
      <c r="RPN1703" s="47"/>
      <c r="RPO1703" s="47"/>
      <c r="RPP1703" s="47"/>
      <c r="RPQ1703" s="47"/>
      <c r="RPR1703" s="47"/>
      <c r="RPS1703" s="47"/>
      <c r="RPT1703" s="47"/>
      <c r="RPU1703" s="47"/>
      <c r="RPV1703" s="47"/>
      <c r="RPW1703" s="47"/>
      <c r="RPX1703" s="47"/>
      <c r="RPY1703" s="47"/>
      <c r="RPZ1703" s="47"/>
      <c r="RQA1703" s="47"/>
      <c r="RQB1703" s="47"/>
      <c r="RQC1703" s="47"/>
      <c r="RQD1703" s="47"/>
      <c r="RQE1703" s="47"/>
      <c r="RQF1703" s="47"/>
      <c r="RQG1703" s="47"/>
      <c r="RQH1703" s="47"/>
      <c r="RQI1703" s="47"/>
      <c r="RQJ1703" s="47"/>
      <c r="RQK1703" s="47"/>
      <c r="RQL1703" s="47"/>
      <c r="RQM1703" s="47"/>
      <c r="RQN1703" s="47"/>
      <c r="RQO1703" s="47"/>
      <c r="RQP1703" s="47"/>
      <c r="RQQ1703" s="47"/>
      <c r="RQR1703" s="47"/>
      <c r="RQS1703" s="47"/>
      <c r="RQT1703" s="47"/>
      <c r="RQU1703" s="47"/>
      <c r="RQV1703" s="47"/>
      <c r="RQW1703" s="47"/>
      <c r="RQX1703" s="47"/>
      <c r="RQY1703" s="47"/>
      <c r="RQZ1703" s="47"/>
      <c r="RRA1703" s="47"/>
      <c r="RRB1703" s="47"/>
      <c r="RRC1703" s="47"/>
      <c r="RRD1703" s="47"/>
      <c r="RRE1703" s="47"/>
      <c r="RRF1703" s="47"/>
      <c r="RRG1703" s="47"/>
      <c r="RRH1703" s="47"/>
      <c r="RRI1703" s="47"/>
      <c r="RRJ1703" s="47"/>
      <c r="RRK1703" s="47"/>
      <c r="RRL1703" s="47"/>
      <c r="RRM1703" s="47"/>
      <c r="RRN1703" s="47"/>
      <c r="RRO1703" s="47"/>
      <c r="RRP1703" s="47"/>
      <c r="RRQ1703" s="47"/>
      <c r="RRR1703" s="47"/>
      <c r="RRS1703" s="47"/>
      <c r="RRT1703" s="47"/>
      <c r="RRU1703" s="47"/>
      <c r="RRV1703" s="47"/>
      <c r="RRW1703" s="47"/>
      <c r="RRX1703" s="47"/>
      <c r="RRY1703" s="47"/>
      <c r="RRZ1703" s="47"/>
      <c r="RSA1703" s="47"/>
      <c r="RSB1703" s="47"/>
      <c r="RSC1703" s="47"/>
      <c r="RSD1703" s="47"/>
      <c r="RSE1703" s="47"/>
      <c r="RSF1703" s="47"/>
      <c r="RSG1703" s="47"/>
      <c r="RSH1703" s="47"/>
      <c r="RSI1703" s="47"/>
      <c r="RSJ1703" s="47"/>
      <c r="RSK1703" s="47"/>
      <c r="RSL1703" s="47"/>
      <c r="RSM1703" s="47"/>
      <c r="RSN1703" s="47"/>
      <c r="RSO1703" s="47"/>
      <c r="RSP1703" s="47"/>
      <c r="RSQ1703" s="47"/>
      <c r="RSR1703" s="47"/>
      <c r="RSS1703" s="47"/>
      <c r="RST1703" s="47"/>
      <c r="RSU1703" s="47"/>
      <c r="RSV1703" s="47"/>
      <c r="RSW1703" s="47"/>
      <c r="RSX1703" s="47"/>
      <c r="RSY1703" s="47"/>
      <c r="RSZ1703" s="47"/>
      <c r="RTA1703" s="47"/>
      <c r="RTB1703" s="47"/>
      <c r="RTC1703" s="47"/>
      <c r="RTD1703" s="47"/>
      <c r="RTE1703" s="47"/>
      <c r="RTF1703" s="47"/>
      <c r="RTG1703" s="47"/>
      <c r="RTH1703" s="47"/>
      <c r="RTI1703" s="47"/>
      <c r="RTJ1703" s="47"/>
      <c r="RTK1703" s="47"/>
      <c r="RTL1703" s="47"/>
      <c r="RTM1703" s="47"/>
      <c r="RTN1703" s="47"/>
      <c r="RTO1703" s="47"/>
      <c r="RTP1703" s="47"/>
      <c r="RTQ1703" s="47"/>
      <c r="RTR1703" s="47"/>
      <c r="RTS1703" s="47"/>
      <c r="RTT1703" s="47"/>
      <c r="RTU1703" s="47"/>
      <c r="RTV1703" s="47"/>
      <c r="RTW1703" s="47"/>
      <c r="RTX1703" s="47"/>
      <c r="RTY1703" s="47"/>
      <c r="RTZ1703" s="47"/>
      <c r="RUA1703" s="47"/>
      <c r="RUB1703" s="47"/>
      <c r="RUC1703" s="47"/>
      <c r="RUD1703" s="47"/>
      <c r="RUE1703" s="47"/>
      <c r="RUF1703" s="47"/>
      <c r="RUG1703" s="47"/>
      <c r="RUH1703" s="47"/>
      <c r="RUI1703" s="47"/>
      <c r="RUJ1703" s="47"/>
      <c r="RUK1703" s="47"/>
      <c r="RUL1703" s="47"/>
      <c r="RUM1703" s="47"/>
      <c r="RUN1703" s="47"/>
      <c r="RUO1703" s="47"/>
      <c r="RUP1703" s="47"/>
      <c r="RUQ1703" s="47"/>
      <c r="RUR1703" s="47"/>
      <c r="RUS1703" s="47"/>
      <c r="RUT1703" s="47"/>
      <c r="RUU1703" s="47"/>
      <c r="RUV1703" s="47"/>
      <c r="RUW1703" s="47"/>
      <c r="RUX1703" s="47"/>
      <c r="RUY1703" s="47"/>
      <c r="RUZ1703" s="47"/>
      <c r="RVA1703" s="47"/>
      <c r="RVB1703" s="47"/>
      <c r="RVC1703" s="47"/>
      <c r="RVD1703" s="47"/>
      <c r="RVE1703" s="47"/>
      <c r="RVF1703" s="47"/>
      <c r="RVG1703" s="47"/>
      <c r="RVH1703" s="47"/>
      <c r="RVI1703" s="47"/>
      <c r="RVJ1703" s="47"/>
      <c r="RVK1703" s="47"/>
      <c r="RVL1703" s="47"/>
      <c r="RVM1703" s="47"/>
      <c r="RVN1703" s="47"/>
      <c r="RVO1703" s="47"/>
      <c r="RVP1703" s="47"/>
      <c r="RVQ1703" s="47"/>
      <c r="RVR1703" s="47"/>
      <c r="RVS1703" s="47"/>
      <c r="RVT1703" s="47"/>
      <c r="RVU1703" s="47"/>
      <c r="RVV1703" s="47"/>
      <c r="RVW1703" s="47"/>
      <c r="RVX1703" s="47"/>
      <c r="RVY1703" s="47"/>
      <c r="RVZ1703" s="47"/>
      <c r="RWA1703" s="47"/>
      <c r="RWB1703" s="47"/>
      <c r="RWC1703" s="47"/>
      <c r="RWD1703" s="47"/>
      <c r="RWE1703" s="47"/>
      <c r="RWF1703" s="47"/>
      <c r="RWG1703" s="47"/>
      <c r="RWH1703" s="47"/>
      <c r="RWI1703" s="47"/>
      <c r="RWJ1703" s="47"/>
      <c r="RWK1703" s="47"/>
      <c r="RWL1703" s="47"/>
      <c r="RWM1703" s="47"/>
      <c r="RWN1703" s="47"/>
      <c r="RWO1703" s="47"/>
      <c r="RWP1703" s="47"/>
      <c r="RWQ1703" s="47"/>
      <c r="RWR1703" s="47"/>
      <c r="RWS1703" s="47"/>
      <c r="RWT1703" s="47"/>
      <c r="RWU1703" s="47"/>
      <c r="RWV1703" s="47"/>
      <c r="RWW1703" s="47"/>
      <c r="RWX1703" s="47"/>
      <c r="RWY1703" s="47"/>
      <c r="RWZ1703" s="47"/>
      <c r="RXA1703" s="47"/>
      <c r="RXB1703" s="47"/>
      <c r="RXC1703" s="47"/>
      <c r="RXD1703" s="47"/>
      <c r="RXE1703" s="47"/>
      <c r="RXF1703" s="47"/>
      <c r="RXG1703" s="47"/>
      <c r="RXH1703" s="47"/>
      <c r="RXI1703" s="47"/>
      <c r="RXJ1703" s="47"/>
      <c r="RXK1703" s="47"/>
      <c r="RXL1703" s="47"/>
      <c r="RXM1703" s="47"/>
      <c r="RXN1703" s="47"/>
      <c r="RXO1703" s="47"/>
      <c r="RXP1703" s="47"/>
      <c r="RXQ1703" s="47"/>
      <c r="RXR1703" s="47"/>
      <c r="RXS1703" s="47"/>
      <c r="RXT1703" s="47"/>
      <c r="RXU1703" s="47"/>
      <c r="RXV1703" s="47"/>
      <c r="RXW1703" s="47"/>
      <c r="RXX1703" s="47"/>
      <c r="RXY1703" s="47"/>
      <c r="RXZ1703" s="47"/>
      <c r="RYA1703" s="47"/>
      <c r="RYB1703" s="47"/>
      <c r="RYC1703" s="47"/>
      <c r="RYD1703" s="47"/>
      <c r="RYE1703" s="47"/>
      <c r="RYF1703" s="47"/>
      <c r="RYG1703" s="47"/>
      <c r="RYH1703" s="47"/>
      <c r="RYI1703" s="47"/>
      <c r="RYJ1703" s="47"/>
      <c r="RYK1703" s="47"/>
      <c r="RYL1703" s="47"/>
      <c r="RYM1703" s="47"/>
      <c r="RYN1703" s="47"/>
      <c r="RYO1703" s="47"/>
      <c r="RYP1703" s="47"/>
      <c r="RYQ1703" s="47"/>
      <c r="RYR1703" s="47"/>
      <c r="RYS1703" s="47"/>
      <c r="RYT1703" s="47"/>
      <c r="RYU1703" s="47"/>
      <c r="RYV1703" s="47"/>
      <c r="RYW1703" s="47"/>
      <c r="RYX1703" s="47"/>
      <c r="RYY1703" s="47"/>
      <c r="RYZ1703" s="47"/>
      <c r="RZA1703" s="47"/>
      <c r="RZB1703" s="47"/>
      <c r="RZC1703" s="47"/>
      <c r="RZD1703" s="47"/>
      <c r="RZE1703" s="47"/>
      <c r="RZF1703" s="47"/>
      <c r="RZG1703" s="47"/>
      <c r="RZH1703" s="47"/>
      <c r="RZI1703" s="47"/>
      <c r="RZJ1703" s="47"/>
      <c r="RZK1703" s="47"/>
      <c r="RZL1703" s="47"/>
      <c r="RZM1703" s="47"/>
      <c r="RZN1703" s="47"/>
      <c r="RZO1703" s="47"/>
      <c r="RZP1703" s="47"/>
      <c r="RZQ1703" s="47"/>
      <c r="RZR1703" s="47"/>
      <c r="RZS1703" s="47"/>
      <c r="RZT1703" s="47"/>
      <c r="RZU1703" s="47"/>
      <c r="RZV1703" s="47"/>
      <c r="RZW1703" s="47"/>
      <c r="RZX1703" s="47"/>
      <c r="RZY1703" s="47"/>
      <c r="RZZ1703" s="47"/>
      <c r="SAA1703" s="47"/>
      <c r="SAB1703" s="47"/>
      <c r="SAC1703" s="47"/>
      <c r="SAD1703" s="47"/>
      <c r="SAE1703" s="47"/>
      <c r="SAF1703" s="47"/>
      <c r="SAG1703" s="47"/>
      <c r="SAH1703" s="47"/>
      <c r="SAI1703" s="47"/>
      <c r="SAJ1703" s="47"/>
      <c r="SAK1703" s="47"/>
      <c r="SAL1703" s="47"/>
      <c r="SAM1703" s="47"/>
      <c r="SAN1703" s="47"/>
      <c r="SAO1703" s="47"/>
      <c r="SAP1703" s="47"/>
      <c r="SAQ1703" s="47"/>
      <c r="SAR1703" s="47"/>
      <c r="SAS1703" s="47"/>
      <c r="SAT1703" s="47"/>
      <c r="SAU1703" s="47"/>
      <c r="SAV1703" s="47"/>
      <c r="SAW1703" s="47"/>
      <c r="SAX1703" s="47"/>
      <c r="SAY1703" s="47"/>
      <c r="SAZ1703" s="47"/>
      <c r="SBA1703" s="47"/>
      <c r="SBB1703" s="47"/>
      <c r="SBC1703" s="47"/>
      <c r="SBD1703" s="47"/>
      <c r="SBE1703" s="47"/>
      <c r="SBF1703" s="47"/>
      <c r="SBG1703" s="47"/>
      <c r="SBH1703" s="47"/>
      <c r="SBI1703" s="47"/>
      <c r="SBJ1703" s="47"/>
      <c r="SBK1703" s="47"/>
      <c r="SBL1703" s="47"/>
      <c r="SBM1703" s="47"/>
      <c r="SBN1703" s="47"/>
      <c r="SBO1703" s="47"/>
      <c r="SBP1703" s="47"/>
      <c r="SBQ1703" s="47"/>
      <c r="SBR1703" s="47"/>
      <c r="SBS1703" s="47"/>
      <c r="SBT1703" s="47"/>
      <c r="SBU1703" s="47"/>
      <c r="SBV1703" s="47"/>
      <c r="SBW1703" s="47"/>
      <c r="SBX1703" s="47"/>
      <c r="SBY1703" s="47"/>
      <c r="SBZ1703" s="47"/>
      <c r="SCA1703" s="47"/>
      <c r="SCB1703" s="47"/>
      <c r="SCC1703" s="47"/>
      <c r="SCD1703" s="47"/>
      <c r="SCE1703" s="47"/>
      <c r="SCF1703" s="47"/>
      <c r="SCG1703" s="47"/>
      <c r="SCH1703" s="47"/>
      <c r="SCI1703" s="47"/>
      <c r="SCJ1703" s="47"/>
      <c r="SCK1703" s="47"/>
      <c r="SCL1703" s="47"/>
      <c r="SCM1703" s="47"/>
      <c r="SCN1703" s="47"/>
      <c r="SCO1703" s="47"/>
      <c r="SCP1703" s="47"/>
      <c r="SCQ1703" s="47"/>
      <c r="SCR1703" s="47"/>
      <c r="SCS1703" s="47"/>
      <c r="SCT1703" s="47"/>
      <c r="SCU1703" s="47"/>
      <c r="SCV1703" s="47"/>
      <c r="SCW1703" s="47"/>
      <c r="SCX1703" s="47"/>
      <c r="SCY1703" s="47"/>
      <c r="SCZ1703" s="47"/>
      <c r="SDA1703" s="47"/>
      <c r="SDB1703" s="47"/>
      <c r="SDC1703" s="47"/>
      <c r="SDD1703" s="47"/>
      <c r="SDE1703" s="47"/>
      <c r="SDF1703" s="47"/>
      <c r="SDG1703" s="47"/>
      <c r="SDH1703" s="47"/>
      <c r="SDI1703" s="47"/>
      <c r="SDJ1703" s="47"/>
      <c r="SDK1703" s="47"/>
      <c r="SDL1703" s="47"/>
      <c r="SDM1703" s="47"/>
      <c r="SDN1703" s="47"/>
      <c r="SDO1703" s="47"/>
      <c r="SDP1703" s="47"/>
      <c r="SDQ1703" s="47"/>
      <c r="SDR1703" s="47"/>
      <c r="SDS1703" s="47"/>
      <c r="SDT1703" s="47"/>
      <c r="SDU1703" s="47"/>
      <c r="SDV1703" s="47"/>
      <c r="SDW1703" s="47"/>
      <c r="SDX1703" s="47"/>
      <c r="SDY1703" s="47"/>
      <c r="SDZ1703" s="47"/>
      <c r="SEA1703" s="47"/>
      <c r="SEB1703" s="47"/>
      <c r="SEC1703" s="47"/>
      <c r="SED1703" s="47"/>
      <c r="SEE1703" s="47"/>
      <c r="SEF1703" s="47"/>
      <c r="SEG1703" s="47"/>
      <c r="SEH1703" s="47"/>
      <c r="SEI1703" s="47"/>
      <c r="SEJ1703" s="47"/>
      <c r="SEK1703" s="47"/>
      <c r="SEL1703" s="47"/>
      <c r="SEM1703" s="47"/>
      <c r="SEN1703" s="47"/>
      <c r="SEO1703" s="47"/>
      <c r="SEP1703" s="47"/>
      <c r="SEQ1703" s="47"/>
      <c r="SER1703" s="47"/>
      <c r="SES1703" s="47"/>
      <c r="SET1703" s="47"/>
      <c r="SEU1703" s="47"/>
      <c r="SEV1703" s="47"/>
      <c r="SEW1703" s="47"/>
      <c r="SEX1703" s="47"/>
      <c r="SEY1703" s="47"/>
      <c r="SEZ1703" s="47"/>
      <c r="SFA1703" s="47"/>
      <c r="SFB1703" s="47"/>
      <c r="SFC1703" s="47"/>
      <c r="SFD1703" s="47"/>
      <c r="SFE1703" s="47"/>
      <c r="SFF1703" s="47"/>
      <c r="SFG1703" s="47"/>
      <c r="SFH1703" s="47"/>
      <c r="SFI1703" s="47"/>
      <c r="SFJ1703" s="47"/>
      <c r="SFK1703" s="47"/>
      <c r="SFL1703" s="47"/>
      <c r="SFM1703" s="47"/>
      <c r="SFN1703" s="47"/>
      <c r="SFO1703" s="47"/>
      <c r="SFP1703" s="47"/>
      <c r="SFQ1703" s="47"/>
      <c r="SFR1703" s="47"/>
      <c r="SFS1703" s="47"/>
      <c r="SFT1703" s="47"/>
      <c r="SFU1703" s="47"/>
      <c r="SFV1703" s="47"/>
      <c r="SFW1703" s="47"/>
      <c r="SFX1703" s="47"/>
      <c r="SFY1703" s="47"/>
      <c r="SFZ1703" s="47"/>
      <c r="SGA1703" s="47"/>
      <c r="SGB1703" s="47"/>
      <c r="SGC1703" s="47"/>
      <c r="SGD1703" s="47"/>
      <c r="SGE1703" s="47"/>
      <c r="SGF1703" s="47"/>
      <c r="SGG1703" s="47"/>
      <c r="SGH1703" s="47"/>
      <c r="SGI1703" s="47"/>
      <c r="SGJ1703" s="47"/>
      <c r="SGK1703" s="47"/>
      <c r="SGL1703" s="47"/>
      <c r="SGM1703" s="47"/>
      <c r="SGN1703" s="47"/>
      <c r="SGO1703" s="47"/>
      <c r="SGP1703" s="47"/>
      <c r="SGQ1703" s="47"/>
      <c r="SGR1703" s="47"/>
      <c r="SGS1703" s="47"/>
      <c r="SGT1703" s="47"/>
      <c r="SGU1703" s="47"/>
      <c r="SGV1703" s="47"/>
      <c r="SGW1703" s="47"/>
      <c r="SGX1703" s="47"/>
      <c r="SGY1703" s="47"/>
      <c r="SGZ1703" s="47"/>
      <c r="SHA1703" s="47"/>
      <c r="SHB1703" s="47"/>
      <c r="SHC1703" s="47"/>
      <c r="SHD1703" s="47"/>
      <c r="SHE1703" s="47"/>
      <c r="SHF1703" s="47"/>
      <c r="SHG1703" s="47"/>
      <c r="SHH1703" s="47"/>
      <c r="SHI1703" s="47"/>
      <c r="SHJ1703" s="47"/>
      <c r="SHK1703" s="47"/>
      <c r="SHL1703" s="47"/>
      <c r="SHM1703" s="47"/>
      <c r="SHN1703" s="47"/>
      <c r="SHO1703" s="47"/>
      <c r="SHP1703" s="47"/>
      <c r="SHQ1703" s="47"/>
      <c r="SHR1703" s="47"/>
      <c r="SHS1703" s="47"/>
      <c r="SHT1703" s="47"/>
      <c r="SHU1703" s="47"/>
      <c r="SHV1703" s="47"/>
      <c r="SHW1703" s="47"/>
      <c r="SHX1703" s="47"/>
      <c r="SHY1703" s="47"/>
      <c r="SHZ1703" s="47"/>
      <c r="SIA1703" s="47"/>
      <c r="SIB1703" s="47"/>
      <c r="SIC1703" s="47"/>
      <c r="SID1703" s="47"/>
      <c r="SIE1703" s="47"/>
      <c r="SIF1703" s="47"/>
      <c r="SIG1703" s="47"/>
      <c r="SIH1703" s="47"/>
      <c r="SII1703" s="47"/>
      <c r="SIJ1703" s="47"/>
      <c r="SIK1703" s="47"/>
      <c r="SIL1703" s="47"/>
      <c r="SIM1703" s="47"/>
      <c r="SIN1703" s="47"/>
      <c r="SIO1703" s="47"/>
      <c r="SIP1703" s="47"/>
      <c r="SIQ1703" s="47"/>
      <c r="SIR1703" s="47"/>
      <c r="SIS1703" s="47"/>
      <c r="SIT1703" s="47"/>
      <c r="SIU1703" s="47"/>
      <c r="SIV1703" s="47"/>
      <c r="SIW1703" s="47"/>
      <c r="SIX1703" s="47"/>
      <c r="SIY1703" s="47"/>
      <c r="SIZ1703" s="47"/>
      <c r="SJA1703" s="47"/>
      <c r="SJB1703" s="47"/>
      <c r="SJC1703" s="47"/>
      <c r="SJD1703" s="47"/>
      <c r="SJE1703" s="47"/>
      <c r="SJF1703" s="47"/>
      <c r="SJG1703" s="47"/>
      <c r="SJH1703" s="47"/>
      <c r="SJI1703" s="47"/>
      <c r="SJJ1703" s="47"/>
      <c r="SJK1703" s="47"/>
      <c r="SJL1703" s="47"/>
      <c r="SJM1703" s="47"/>
      <c r="SJN1703" s="47"/>
      <c r="SJO1703" s="47"/>
      <c r="SJP1703" s="47"/>
      <c r="SJQ1703" s="47"/>
      <c r="SJR1703" s="47"/>
      <c r="SJS1703" s="47"/>
      <c r="SJT1703" s="47"/>
      <c r="SJU1703" s="47"/>
      <c r="SJV1703" s="47"/>
      <c r="SJW1703" s="47"/>
      <c r="SJX1703" s="47"/>
      <c r="SJY1703" s="47"/>
      <c r="SJZ1703" s="47"/>
      <c r="SKA1703" s="47"/>
      <c r="SKB1703" s="47"/>
      <c r="SKC1703" s="47"/>
      <c r="SKD1703" s="47"/>
      <c r="SKE1703" s="47"/>
      <c r="SKF1703" s="47"/>
      <c r="SKG1703" s="47"/>
      <c r="SKH1703" s="47"/>
      <c r="SKI1703" s="47"/>
      <c r="SKJ1703" s="47"/>
      <c r="SKK1703" s="47"/>
      <c r="SKL1703" s="47"/>
      <c r="SKM1703" s="47"/>
      <c r="SKN1703" s="47"/>
      <c r="SKO1703" s="47"/>
      <c r="SKP1703" s="47"/>
      <c r="SKQ1703" s="47"/>
      <c r="SKR1703" s="47"/>
      <c r="SKS1703" s="47"/>
      <c r="SKT1703" s="47"/>
      <c r="SKU1703" s="47"/>
      <c r="SKV1703" s="47"/>
      <c r="SKW1703" s="47"/>
      <c r="SKX1703" s="47"/>
      <c r="SKY1703" s="47"/>
      <c r="SKZ1703" s="47"/>
      <c r="SLA1703" s="47"/>
      <c r="SLB1703" s="47"/>
      <c r="SLC1703" s="47"/>
      <c r="SLD1703" s="47"/>
      <c r="SLE1703" s="47"/>
      <c r="SLF1703" s="47"/>
      <c r="SLG1703" s="47"/>
      <c r="SLH1703" s="47"/>
      <c r="SLI1703" s="47"/>
      <c r="SLJ1703" s="47"/>
      <c r="SLK1703" s="47"/>
      <c r="SLL1703" s="47"/>
      <c r="SLM1703" s="47"/>
      <c r="SLN1703" s="47"/>
      <c r="SLO1703" s="47"/>
      <c r="SLP1703" s="47"/>
      <c r="SLQ1703" s="47"/>
      <c r="SLR1703" s="47"/>
      <c r="SLS1703" s="47"/>
      <c r="SLT1703" s="47"/>
      <c r="SLU1703" s="47"/>
      <c r="SLV1703" s="47"/>
      <c r="SLW1703" s="47"/>
      <c r="SLX1703" s="47"/>
      <c r="SLY1703" s="47"/>
      <c r="SLZ1703" s="47"/>
      <c r="SMA1703" s="47"/>
      <c r="SMB1703" s="47"/>
      <c r="SMC1703" s="47"/>
      <c r="SMD1703" s="47"/>
      <c r="SME1703" s="47"/>
      <c r="SMF1703" s="47"/>
      <c r="SMG1703" s="47"/>
      <c r="SMH1703" s="47"/>
      <c r="SMI1703" s="47"/>
      <c r="SMJ1703" s="47"/>
      <c r="SMK1703" s="47"/>
      <c r="SML1703" s="47"/>
      <c r="SMM1703" s="47"/>
      <c r="SMN1703" s="47"/>
      <c r="SMO1703" s="47"/>
      <c r="SMP1703" s="47"/>
      <c r="SMQ1703" s="47"/>
      <c r="SMR1703" s="47"/>
      <c r="SMS1703" s="47"/>
      <c r="SMT1703" s="47"/>
      <c r="SMU1703" s="47"/>
      <c r="SMV1703" s="47"/>
      <c r="SMW1703" s="47"/>
      <c r="SMX1703" s="47"/>
      <c r="SMY1703" s="47"/>
      <c r="SMZ1703" s="47"/>
      <c r="SNA1703" s="47"/>
      <c r="SNB1703" s="47"/>
      <c r="SNC1703" s="47"/>
      <c r="SND1703" s="47"/>
      <c r="SNE1703" s="47"/>
      <c r="SNF1703" s="47"/>
      <c r="SNG1703" s="47"/>
      <c r="SNH1703" s="47"/>
      <c r="SNI1703" s="47"/>
      <c r="SNJ1703" s="47"/>
      <c r="SNK1703" s="47"/>
      <c r="SNL1703" s="47"/>
      <c r="SNM1703" s="47"/>
      <c r="SNN1703" s="47"/>
      <c r="SNO1703" s="47"/>
      <c r="SNP1703" s="47"/>
      <c r="SNQ1703" s="47"/>
      <c r="SNR1703" s="47"/>
      <c r="SNS1703" s="47"/>
      <c r="SNT1703" s="47"/>
      <c r="SNU1703" s="47"/>
      <c r="SNV1703" s="47"/>
      <c r="SNW1703" s="47"/>
      <c r="SNX1703" s="47"/>
      <c r="SNY1703" s="47"/>
      <c r="SNZ1703" s="47"/>
      <c r="SOA1703" s="47"/>
      <c r="SOB1703" s="47"/>
      <c r="SOC1703" s="47"/>
      <c r="SOD1703" s="47"/>
      <c r="SOE1703" s="47"/>
      <c r="SOF1703" s="47"/>
      <c r="SOG1703" s="47"/>
      <c r="SOH1703" s="47"/>
      <c r="SOI1703" s="47"/>
      <c r="SOJ1703" s="47"/>
      <c r="SOK1703" s="47"/>
      <c r="SOL1703" s="47"/>
      <c r="SOM1703" s="47"/>
      <c r="SON1703" s="47"/>
      <c r="SOO1703" s="47"/>
      <c r="SOP1703" s="47"/>
      <c r="SOQ1703" s="47"/>
      <c r="SOR1703" s="47"/>
      <c r="SOS1703" s="47"/>
      <c r="SOT1703" s="47"/>
      <c r="SOU1703" s="47"/>
      <c r="SOV1703" s="47"/>
      <c r="SOW1703" s="47"/>
      <c r="SOX1703" s="47"/>
      <c r="SOY1703" s="47"/>
      <c r="SOZ1703" s="47"/>
      <c r="SPA1703" s="47"/>
      <c r="SPB1703" s="47"/>
      <c r="SPC1703" s="47"/>
      <c r="SPD1703" s="47"/>
      <c r="SPE1703" s="47"/>
      <c r="SPF1703" s="47"/>
      <c r="SPG1703" s="47"/>
      <c r="SPH1703" s="47"/>
      <c r="SPI1703" s="47"/>
      <c r="SPJ1703" s="47"/>
      <c r="SPK1703" s="47"/>
      <c r="SPL1703" s="47"/>
      <c r="SPM1703" s="47"/>
      <c r="SPN1703" s="47"/>
      <c r="SPO1703" s="47"/>
      <c r="SPP1703" s="47"/>
      <c r="SPQ1703" s="47"/>
      <c r="SPR1703" s="47"/>
      <c r="SPS1703" s="47"/>
      <c r="SPT1703" s="47"/>
      <c r="SPU1703" s="47"/>
      <c r="SPV1703" s="47"/>
      <c r="SPW1703" s="47"/>
      <c r="SPX1703" s="47"/>
      <c r="SPY1703" s="47"/>
      <c r="SPZ1703" s="47"/>
      <c r="SQA1703" s="47"/>
      <c r="SQB1703" s="47"/>
      <c r="SQC1703" s="47"/>
      <c r="SQD1703" s="47"/>
      <c r="SQE1703" s="47"/>
      <c r="SQF1703" s="47"/>
      <c r="SQG1703" s="47"/>
      <c r="SQH1703" s="47"/>
      <c r="SQI1703" s="47"/>
      <c r="SQJ1703" s="47"/>
      <c r="SQK1703" s="47"/>
      <c r="SQL1703" s="47"/>
      <c r="SQM1703" s="47"/>
      <c r="SQN1703" s="47"/>
      <c r="SQO1703" s="47"/>
      <c r="SQP1703" s="47"/>
      <c r="SQQ1703" s="47"/>
      <c r="SQR1703" s="47"/>
      <c r="SQS1703" s="47"/>
      <c r="SQT1703" s="47"/>
      <c r="SQU1703" s="47"/>
      <c r="SQV1703" s="47"/>
      <c r="SQW1703" s="47"/>
      <c r="SQX1703" s="47"/>
      <c r="SQY1703" s="47"/>
      <c r="SQZ1703" s="47"/>
      <c r="SRA1703" s="47"/>
      <c r="SRB1703" s="47"/>
      <c r="SRC1703" s="47"/>
      <c r="SRD1703" s="47"/>
      <c r="SRE1703" s="47"/>
      <c r="SRF1703" s="47"/>
      <c r="SRG1703" s="47"/>
      <c r="SRH1703" s="47"/>
      <c r="SRI1703" s="47"/>
      <c r="SRJ1703" s="47"/>
      <c r="SRK1703" s="47"/>
      <c r="SRL1703" s="47"/>
      <c r="SRM1703" s="47"/>
      <c r="SRN1703" s="47"/>
      <c r="SRO1703" s="47"/>
      <c r="SRP1703" s="47"/>
      <c r="SRQ1703" s="47"/>
      <c r="SRR1703" s="47"/>
      <c r="SRS1703" s="47"/>
      <c r="SRT1703" s="47"/>
      <c r="SRU1703" s="47"/>
      <c r="SRV1703" s="47"/>
      <c r="SRW1703" s="47"/>
      <c r="SRX1703" s="47"/>
      <c r="SRY1703" s="47"/>
      <c r="SRZ1703" s="47"/>
      <c r="SSA1703" s="47"/>
      <c r="SSB1703" s="47"/>
      <c r="SSC1703" s="47"/>
      <c r="SSD1703" s="47"/>
      <c r="SSE1703" s="47"/>
      <c r="SSF1703" s="47"/>
      <c r="SSG1703" s="47"/>
      <c r="SSH1703" s="47"/>
      <c r="SSI1703" s="47"/>
      <c r="SSJ1703" s="47"/>
      <c r="SSK1703" s="47"/>
      <c r="SSL1703" s="47"/>
      <c r="SSM1703" s="47"/>
      <c r="SSN1703" s="47"/>
      <c r="SSO1703" s="47"/>
      <c r="SSP1703" s="47"/>
      <c r="SSQ1703" s="47"/>
      <c r="SSR1703" s="47"/>
      <c r="SSS1703" s="47"/>
      <c r="SST1703" s="47"/>
      <c r="SSU1703" s="47"/>
      <c r="SSV1703" s="47"/>
      <c r="SSW1703" s="47"/>
      <c r="SSX1703" s="47"/>
      <c r="SSY1703" s="47"/>
      <c r="SSZ1703" s="47"/>
      <c r="STA1703" s="47"/>
      <c r="STB1703" s="47"/>
      <c r="STC1703" s="47"/>
      <c r="STD1703" s="47"/>
      <c r="STE1703" s="47"/>
      <c r="STF1703" s="47"/>
      <c r="STG1703" s="47"/>
      <c r="STH1703" s="47"/>
      <c r="STI1703" s="47"/>
      <c r="STJ1703" s="47"/>
      <c r="STK1703" s="47"/>
      <c r="STL1703" s="47"/>
      <c r="STM1703" s="47"/>
      <c r="STN1703" s="47"/>
      <c r="STO1703" s="47"/>
      <c r="STP1703" s="47"/>
      <c r="STQ1703" s="47"/>
      <c r="STR1703" s="47"/>
      <c r="STS1703" s="47"/>
      <c r="STT1703" s="47"/>
      <c r="STU1703" s="47"/>
      <c r="STV1703" s="47"/>
      <c r="STW1703" s="47"/>
      <c r="STX1703" s="47"/>
      <c r="STY1703" s="47"/>
      <c r="STZ1703" s="47"/>
      <c r="SUA1703" s="47"/>
      <c r="SUB1703" s="47"/>
      <c r="SUC1703" s="47"/>
      <c r="SUD1703" s="47"/>
      <c r="SUE1703" s="47"/>
      <c r="SUF1703" s="47"/>
      <c r="SUG1703" s="47"/>
      <c r="SUH1703" s="47"/>
      <c r="SUI1703" s="47"/>
      <c r="SUJ1703" s="47"/>
      <c r="SUK1703" s="47"/>
      <c r="SUL1703" s="47"/>
      <c r="SUM1703" s="47"/>
      <c r="SUN1703" s="47"/>
      <c r="SUO1703" s="47"/>
      <c r="SUP1703" s="47"/>
      <c r="SUQ1703" s="47"/>
      <c r="SUR1703" s="47"/>
      <c r="SUS1703" s="47"/>
      <c r="SUT1703" s="47"/>
      <c r="SUU1703" s="47"/>
      <c r="SUV1703" s="47"/>
      <c r="SUW1703" s="47"/>
      <c r="SUX1703" s="47"/>
      <c r="SUY1703" s="47"/>
      <c r="SUZ1703" s="47"/>
      <c r="SVA1703" s="47"/>
      <c r="SVB1703" s="47"/>
      <c r="SVC1703" s="47"/>
      <c r="SVD1703" s="47"/>
      <c r="SVE1703" s="47"/>
      <c r="SVF1703" s="47"/>
      <c r="SVG1703" s="47"/>
      <c r="SVH1703" s="47"/>
      <c r="SVI1703" s="47"/>
      <c r="SVJ1703" s="47"/>
      <c r="SVK1703" s="47"/>
      <c r="SVL1703" s="47"/>
      <c r="SVM1703" s="47"/>
      <c r="SVN1703" s="47"/>
      <c r="SVO1703" s="47"/>
      <c r="SVP1703" s="47"/>
      <c r="SVQ1703" s="47"/>
      <c r="SVR1703" s="47"/>
      <c r="SVS1703" s="47"/>
      <c r="SVT1703" s="47"/>
      <c r="SVU1703" s="47"/>
      <c r="SVV1703" s="47"/>
      <c r="SVW1703" s="47"/>
      <c r="SVX1703" s="47"/>
      <c r="SVY1703" s="47"/>
      <c r="SVZ1703" s="47"/>
      <c r="SWA1703" s="47"/>
      <c r="SWB1703" s="47"/>
      <c r="SWC1703" s="47"/>
      <c r="SWD1703" s="47"/>
      <c r="SWE1703" s="47"/>
      <c r="SWF1703" s="47"/>
      <c r="SWG1703" s="47"/>
      <c r="SWH1703" s="47"/>
      <c r="SWI1703" s="47"/>
      <c r="SWJ1703" s="47"/>
      <c r="SWK1703" s="47"/>
      <c r="SWL1703" s="47"/>
      <c r="SWM1703" s="47"/>
      <c r="SWN1703" s="47"/>
      <c r="SWO1703" s="47"/>
      <c r="SWP1703" s="47"/>
      <c r="SWQ1703" s="47"/>
      <c r="SWR1703" s="47"/>
      <c r="SWS1703" s="47"/>
      <c r="SWT1703" s="47"/>
      <c r="SWU1703" s="47"/>
      <c r="SWV1703" s="47"/>
      <c r="SWW1703" s="47"/>
      <c r="SWX1703" s="47"/>
      <c r="SWY1703" s="47"/>
      <c r="SWZ1703" s="47"/>
      <c r="SXA1703" s="47"/>
      <c r="SXB1703" s="47"/>
      <c r="SXC1703" s="47"/>
      <c r="SXD1703" s="47"/>
      <c r="SXE1703" s="47"/>
      <c r="SXF1703" s="47"/>
      <c r="SXG1703" s="47"/>
      <c r="SXH1703" s="47"/>
      <c r="SXI1703" s="47"/>
      <c r="SXJ1703" s="47"/>
      <c r="SXK1703" s="47"/>
      <c r="SXL1703" s="47"/>
      <c r="SXM1703" s="47"/>
      <c r="SXN1703" s="47"/>
      <c r="SXO1703" s="47"/>
      <c r="SXP1703" s="47"/>
      <c r="SXQ1703" s="47"/>
      <c r="SXR1703" s="47"/>
      <c r="SXS1703" s="47"/>
      <c r="SXT1703" s="47"/>
      <c r="SXU1703" s="47"/>
      <c r="SXV1703" s="47"/>
      <c r="SXW1703" s="47"/>
      <c r="SXX1703" s="47"/>
      <c r="SXY1703" s="47"/>
      <c r="SXZ1703" s="47"/>
      <c r="SYA1703" s="47"/>
      <c r="SYB1703" s="47"/>
      <c r="SYC1703" s="47"/>
      <c r="SYD1703" s="47"/>
      <c r="SYE1703" s="47"/>
      <c r="SYF1703" s="47"/>
      <c r="SYG1703" s="47"/>
      <c r="SYH1703" s="47"/>
      <c r="SYI1703" s="47"/>
      <c r="SYJ1703" s="47"/>
      <c r="SYK1703" s="47"/>
      <c r="SYL1703" s="47"/>
      <c r="SYM1703" s="47"/>
      <c r="SYN1703" s="47"/>
      <c r="SYO1703" s="47"/>
      <c r="SYP1703" s="47"/>
      <c r="SYQ1703" s="47"/>
      <c r="SYR1703" s="47"/>
      <c r="SYS1703" s="47"/>
      <c r="SYT1703" s="47"/>
      <c r="SYU1703" s="47"/>
      <c r="SYV1703" s="47"/>
      <c r="SYW1703" s="47"/>
      <c r="SYX1703" s="47"/>
      <c r="SYY1703" s="47"/>
      <c r="SYZ1703" s="47"/>
      <c r="SZA1703" s="47"/>
      <c r="SZB1703" s="47"/>
      <c r="SZC1703" s="47"/>
      <c r="SZD1703" s="47"/>
      <c r="SZE1703" s="47"/>
      <c r="SZF1703" s="47"/>
      <c r="SZG1703" s="47"/>
      <c r="SZH1703" s="47"/>
      <c r="SZI1703" s="47"/>
      <c r="SZJ1703" s="47"/>
      <c r="SZK1703" s="47"/>
      <c r="SZL1703" s="47"/>
      <c r="SZM1703" s="47"/>
      <c r="SZN1703" s="47"/>
      <c r="SZO1703" s="47"/>
      <c r="SZP1703" s="47"/>
      <c r="SZQ1703" s="47"/>
      <c r="SZR1703" s="47"/>
      <c r="SZS1703" s="47"/>
      <c r="SZT1703" s="47"/>
      <c r="SZU1703" s="47"/>
      <c r="SZV1703" s="47"/>
      <c r="SZW1703" s="47"/>
      <c r="SZX1703" s="47"/>
      <c r="SZY1703" s="47"/>
      <c r="SZZ1703" s="47"/>
      <c r="TAA1703" s="47"/>
      <c r="TAB1703" s="47"/>
      <c r="TAC1703" s="47"/>
      <c r="TAD1703" s="47"/>
      <c r="TAE1703" s="47"/>
      <c r="TAF1703" s="47"/>
      <c r="TAG1703" s="47"/>
      <c r="TAH1703" s="47"/>
      <c r="TAI1703" s="47"/>
      <c r="TAJ1703" s="47"/>
      <c r="TAK1703" s="47"/>
      <c r="TAL1703" s="47"/>
      <c r="TAM1703" s="47"/>
      <c r="TAN1703" s="47"/>
      <c r="TAO1703" s="47"/>
      <c r="TAP1703" s="47"/>
      <c r="TAQ1703" s="47"/>
      <c r="TAR1703" s="47"/>
      <c r="TAS1703" s="47"/>
      <c r="TAT1703" s="47"/>
      <c r="TAU1703" s="47"/>
      <c r="TAV1703" s="47"/>
      <c r="TAW1703" s="47"/>
      <c r="TAX1703" s="47"/>
      <c r="TAY1703" s="47"/>
      <c r="TAZ1703" s="47"/>
      <c r="TBA1703" s="47"/>
      <c r="TBB1703" s="47"/>
      <c r="TBC1703" s="47"/>
      <c r="TBD1703" s="47"/>
      <c r="TBE1703" s="47"/>
      <c r="TBF1703" s="47"/>
      <c r="TBG1703" s="47"/>
      <c r="TBH1703" s="47"/>
      <c r="TBI1703" s="47"/>
      <c r="TBJ1703" s="47"/>
      <c r="TBK1703" s="47"/>
      <c r="TBL1703" s="47"/>
      <c r="TBM1703" s="47"/>
      <c r="TBN1703" s="47"/>
      <c r="TBO1703" s="47"/>
      <c r="TBP1703" s="47"/>
      <c r="TBQ1703" s="47"/>
      <c r="TBR1703" s="47"/>
      <c r="TBS1703" s="47"/>
      <c r="TBT1703" s="47"/>
      <c r="TBU1703" s="47"/>
      <c r="TBV1703" s="47"/>
      <c r="TBW1703" s="47"/>
      <c r="TBX1703" s="47"/>
      <c r="TBY1703" s="47"/>
      <c r="TBZ1703" s="47"/>
      <c r="TCA1703" s="47"/>
      <c r="TCB1703" s="47"/>
      <c r="TCC1703" s="47"/>
      <c r="TCD1703" s="47"/>
      <c r="TCE1703" s="47"/>
      <c r="TCF1703" s="47"/>
      <c r="TCG1703" s="47"/>
      <c r="TCH1703" s="47"/>
      <c r="TCI1703" s="47"/>
      <c r="TCJ1703" s="47"/>
      <c r="TCK1703" s="47"/>
      <c r="TCL1703" s="47"/>
      <c r="TCM1703" s="47"/>
      <c r="TCN1703" s="47"/>
      <c r="TCO1703" s="47"/>
      <c r="TCP1703" s="47"/>
      <c r="TCQ1703" s="47"/>
      <c r="TCR1703" s="47"/>
      <c r="TCS1703" s="47"/>
      <c r="TCT1703" s="47"/>
      <c r="TCU1703" s="47"/>
      <c r="TCV1703" s="47"/>
      <c r="TCW1703" s="47"/>
      <c r="TCX1703" s="47"/>
      <c r="TCY1703" s="47"/>
      <c r="TCZ1703" s="47"/>
      <c r="TDA1703" s="47"/>
      <c r="TDB1703" s="47"/>
      <c r="TDC1703" s="47"/>
      <c r="TDD1703" s="47"/>
      <c r="TDE1703" s="47"/>
      <c r="TDF1703" s="47"/>
      <c r="TDG1703" s="47"/>
      <c r="TDH1703" s="47"/>
      <c r="TDI1703" s="47"/>
      <c r="TDJ1703" s="47"/>
      <c r="TDK1703" s="47"/>
      <c r="TDL1703" s="47"/>
      <c r="TDM1703" s="47"/>
      <c r="TDN1703" s="47"/>
      <c r="TDO1703" s="47"/>
      <c r="TDP1703" s="47"/>
      <c r="TDQ1703" s="47"/>
      <c r="TDR1703" s="47"/>
      <c r="TDS1703" s="47"/>
      <c r="TDT1703" s="47"/>
      <c r="TDU1703" s="47"/>
      <c r="TDV1703" s="47"/>
      <c r="TDW1703" s="47"/>
      <c r="TDX1703" s="47"/>
      <c r="TDY1703" s="47"/>
      <c r="TDZ1703" s="47"/>
      <c r="TEA1703" s="47"/>
      <c r="TEB1703" s="47"/>
      <c r="TEC1703" s="47"/>
      <c r="TED1703" s="47"/>
      <c r="TEE1703" s="47"/>
      <c r="TEF1703" s="47"/>
      <c r="TEG1703" s="47"/>
      <c r="TEH1703" s="47"/>
      <c r="TEI1703" s="47"/>
      <c r="TEJ1703" s="47"/>
      <c r="TEK1703" s="47"/>
      <c r="TEL1703" s="47"/>
      <c r="TEM1703" s="47"/>
      <c r="TEN1703" s="47"/>
      <c r="TEO1703" s="47"/>
      <c r="TEP1703" s="47"/>
      <c r="TEQ1703" s="47"/>
      <c r="TER1703" s="47"/>
      <c r="TES1703" s="47"/>
      <c r="TET1703" s="47"/>
      <c r="TEU1703" s="47"/>
      <c r="TEV1703" s="47"/>
      <c r="TEW1703" s="47"/>
      <c r="TEX1703" s="47"/>
      <c r="TEY1703" s="47"/>
      <c r="TEZ1703" s="47"/>
      <c r="TFA1703" s="47"/>
      <c r="TFB1703" s="47"/>
      <c r="TFC1703" s="47"/>
      <c r="TFD1703" s="47"/>
      <c r="TFE1703" s="47"/>
      <c r="TFF1703" s="47"/>
      <c r="TFG1703" s="47"/>
      <c r="TFH1703" s="47"/>
      <c r="TFI1703" s="47"/>
      <c r="TFJ1703" s="47"/>
      <c r="TFK1703" s="47"/>
      <c r="TFL1703" s="47"/>
      <c r="TFM1703" s="47"/>
      <c r="TFN1703" s="47"/>
      <c r="TFO1703" s="47"/>
      <c r="TFP1703" s="47"/>
      <c r="TFQ1703" s="47"/>
      <c r="TFR1703" s="47"/>
      <c r="TFS1703" s="47"/>
      <c r="TFT1703" s="47"/>
      <c r="TFU1703" s="47"/>
      <c r="TFV1703" s="47"/>
      <c r="TFW1703" s="47"/>
      <c r="TFX1703" s="47"/>
      <c r="TFY1703" s="47"/>
      <c r="TFZ1703" s="47"/>
      <c r="TGA1703" s="47"/>
      <c r="TGB1703" s="47"/>
      <c r="TGC1703" s="47"/>
      <c r="TGD1703" s="47"/>
      <c r="TGE1703" s="47"/>
      <c r="TGF1703" s="47"/>
      <c r="TGG1703" s="47"/>
      <c r="TGH1703" s="47"/>
      <c r="TGI1703" s="47"/>
      <c r="TGJ1703" s="47"/>
      <c r="TGK1703" s="47"/>
      <c r="TGL1703" s="47"/>
      <c r="TGM1703" s="47"/>
      <c r="TGN1703" s="47"/>
      <c r="TGO1703" s="47"/>
      <c r="TGP1703" s="47"/>
      <c r="TGQ1703" s="47"/>
      <c r="TGR1703" s="47"/>
      <c r="TGS1703" s="47"/>
      <c r="TGT1703" s="47"/>
      <c r="TGU1703" s="47"/>
      <c r="TGV1703" s="47"/>
      <c r="TGW1703" s="47"/>
      <c r="TGX1703" s="47"/>
      <c r="TGY1703" s="47"/>
      <c r="TGZ1703" s="47"/>
      <c r="THA1703" s="47"/>
      <c r="THB1703" s="47"/>
      <c r="THC1703" s="47"/>
      <c r="THD1703" s="47"/>
      <c r="THE1703" s="47"/>
      <c r="THF1703" s="47"/>
      <c r="THG1703" s="47"/>
      <c r="THH1703" s="47"/>
      <c r="THI1703" s="47"/>
      <c r="THJ1703" s="47"/>
      <c r="THK1703" s="47"/>
      <c r="THL1703" s="47"/>
      <c r="THM1703" s="47"/>
      <c r="THN1703" s="47"/>
      <c r="THO1703" s="47"/>
      <c r="THP1703" s="47"/>
      <c r="THQ1703" s="47"/>
      <c r="THR1703" s="47"/>
      <c r="THS1703" s="47"/>
      <c r="THT1703" s="47"/>
      <c r="THU1703" s="47"/>
      <c r="THV1703" s="47"/>
      <c r="THW1703" s="47"/>
      <c r="THX1703" s="47"/>
      <c r="THY1703" s="47"/>
      <c r="THZ1703" s="47"/>
      <c r="TIA1703" s="47"/>
      <c r="TIB1703" s="47"/>
      <c r="TIC1703" s="47"/>
      <c r="TID1703" s="47"/>
      <c r="TIE1703" s="47"/>
      <c r="TIF1703" s="47"/>
      <c r="TIG1703" s="47"/>
      <c r="TIH1703" s="47"/>
      <c r="TII1703" s="47"/>
      <c r="TIJ1703" s="47"/>
      <c r="TIK1703" s="47"/>
      <c r="TIL1703" s="47"/>
      <c r="TIM1703" s="47"/>
      <c r="TIN1703" s="47"/>
      <c r="TIO1703" s="47"/>
      <c r="TIP1703" s="47"/>
      <c r="TIQ1703" s="47"/>
      <c r="TIR1703" s="47"/>
      <c r="TIS1703" s="47"/>
      <c r="TIT1703" s="47"/>
      <c r="TIU1703" s="47"/>
      <c r="TIV1703" s="47"/>
      <c r="TIW1703" s="47"/>
      <c r="TIX1703" s="47"/>
      <c r="TIY1703" s="47"/>
      <c r="TIZ1703" s="47"/>
      <c r="TJA1703" s="47"/>
      <c r="TJB1703" s="47"/>
      <c r="TJC1703" s="47"/>
      <c r="TJD1703" s="47"/>
      <c r="TJE1703" s="47"/>
      <c r="TJF1703" s="47"/>
      <c r="TJG1703" s="47"/>
      <c r="TJH1703" s="47"/>
      <c r="TJI1703" s="47"/>
      <c r="TJJ1703" s="47"/>
      <c r="TJK1703" s="47"/>
      <c r="TJL1703" s="47"/>
      <c r="TJM1703" s="47"/>
      <c r="TJN1703" s="47"/>
      <c r="TJO1703" s="47"/>
      <c r="TJP1703" s="47"/>
      <c r="TJQ1703" s="47"/>
      <c r="TJR1703" s="47"/>
      <c r="TJS1703" s="47"/>
      <c r="TJT1703" s="47"/>
      <c r="TJU1703" s="47"/>
      <c r="TJV1703" s="47"/>
      <c r="TJW1703" s="47"/>
      <c r="TJX1703" s="47"/>
      <c r="TJY1703" s="47"/>
      <c r="TJZ1703" s="47"/>
      <c r="TKA1703" s="47"/>
      <c r="TKB1703" s="47"/>
      <c r="TKC1703" s="47"/>
      <c r="TKD1703" s="47"/>
      <c r="TKE1703" s="47"/>
      <c r="TKF1703" s="47"/>
      <c r="TKG1703" s="47"/>
      <c r="TKH1703" s="47"/>
      <c r="TKI1703" s="47"/>
      <c r="TKJ1703" s="47"/>
      <c r="TKK1703" s="47"/>
      <c r="TKL1703" s="47"/>
      <c r="TKM1703" s="47"/>
      <c r="TKN1703" s="47"/>
      <c r="TKO1703" s="47"/>
      <c r="TKP1703" s="47"/>
      <c r="TKQ1703" s="47"/>
      <c r="TKR1703" s="47"/>
      <c r="TKS1703" s="47"/>
      <c r="TKT1703" s="47"/>
      <c r="TKU1703" s="47"/>
      <c r="TKV1703" s="47"/>
      <c r="TKW1703" s="47"/>
      <c r="TKX1703" s="47"/>
      <c r="TKY1703" s="47"/>
      <c r="TKZ1703" s="47"/>
      <c r="TLA1703" s="47"/>
      <c r="TLB1703" s="47"/>
      <c r="TLC1703" s="47"/>
      <c r="TLD1703" s="47"/>
      <c r="TLE1703" s="47"/>
      <c r="TLF1703" s="47"/>
      <c r="TLG1703" s="47"/>
      <c r="TLH1703" s="47"/>
      <c r="TLI1703" s="47"/>
      <c r="TLJ1703" s="47"/>
      <c r="TLK1703" s="47"/>
      <c r="TLL1703" s="47"/>
      <c r="TLM1703" s="47"/>
      <c r="TLN1703" s="47"/>
      <c r="TLO1703" s="47"/>
      <c r="TLP1703" s="47"/>
      <c r="TLQ1703" s="47"/>
      <c r="TLR1703" s="47"/>
      <c r="TLS1703" s="47"/>
      <c r="TLT1703" s="47"/>
      <c r="TLU1703" s="47"/>
      <c r="TLV1703" s="47"/>
      <c r="TLW1703" s="47"/>
      <c r="TLX1703" s="47"/>
      <c r="TLY1703" s="47"/>
      <c r="TLZ1703" s="47"/>
      <c r="TMA1703" s="47"/>
      <c r="TMB1703" s="47"/>
      <c r="TMC1703" s="47"/>
      <c r="TMD1703" s="47"/>
      <c r="TME1703" s="47"/>
      <c r="TMF1703" s="47"/>
      <c r="TMG1703" s="47"/>
      <c r="TMH1703" s="47"/>
      <c r="TMI1703" s="47"/>
      <c r="TMJ1703" s="47"/>
      <c r="TMK1703" s="47"/>
      <c r="TML1703" s="47"/>
      <c r="TMM1703" s="47"/>
      <c r="TMN1703" s="47"/>
      <c r="TMO1703" s="47"/>
      <c r="TMP1703" s="47"/>
      <c r="TMQ1703" s="47"/>
      <c r="TMR1703" s="47"/>
      <c r="TMS1703" s="47"/>
      <c r="TMT1703" s="47"/>
      <c r="TMU1703" s="47"/>
      <c r="TMV1703" s="47"/>
      <c r="TMW1703" s="47"/>
      <c r="TMX1703" s="47"/>
      <c r="TMY1703" s="47"/>
      <c r="TMZ1703" s="47"/>
      <c r="TNA1703" s="47"/>
      <c r="TNB1703" s="47"/>
      <c r="TNC1703" s="47"/>
      <c r="TND1703" s="47"/>
      <c r="TNE1703" s="47"/>
      <c r="TNF1703" s="47"/>
      <c r="TNG1703" s="47"/>
      <c r="TNH1703" s="47"/>
      <c r="TNI1703" s="47"/>
      <c r="TNJ1703" s="47"/>
      <c r="TNK1703" s="47"/>
      <c r="TNL1703" s="47"/>
      <c r="TNM1703" s="47"/>
      <c r="TNN1703" s="47"/>
      <c r="TNO1703" s="47"/>
      <c r="TNP1703" s="47"/>
      <c r="TNQ1703" s="47"/>
      <c r="TNR1703" s="47"/>
      <c r="TNS1703" s="47"/>
      <c r="TNT1703" s="47"/>
      <c r="TNU1703" s="47"/>
      <c r="TNV1703" s="47"/>
      <c r="TNW1703" s="47"/>
      <c r="TNX1703" s="47"/>
      <c r="TNY1703" s="47"/>
      <c r="TNZ1703" s="47"/>
      <c r="TOA1703" s="47"/>
      <c r="TOB1703" s="47"/>
      <c r="TOC1703" s="47"/>
      <c r="TOD1703" s="47"/>
      <c r="TOE1703" s="47"/>
      <c r="TOF1703" s="47"/>
      <c r="TOG1703" s="47"/>
      <c r="TOH1703" s="47"/>
      <c r="TOI1703" s="47"/>
      <c r="TOJ1703" s="47"/>
      <c r="TOK1703" s="47"/>
      <c r="TOL1703" s="47"/>
      <c r="TOM1703" s="47"/>
      <c r="TON1703" s="47"/>
      <c r="TOO1703" s="47"/>
      <c r="TOP1703" s="47"/>
      <c r="TOQ1703" s="47"/>
      <c r="TOR1703" s="47"/>
      <c r="TOS1703" s="47"/>
      <c r="TOT1703" s="47"/>
      <c r="TOU1703" s="47"/>
      <c r="TOV1703" s="47"/>
      <c r="TOW1703" s="47"/>
      <c r="TOX1703" s="47"/>
      <c r="TOY1703" s="47"/>
      <c r="TOZ1703" s="47"/>
      <c r="TPA1703" s="47"/>
      <c r="TPB1703" s="47"/>
      <c r="TPC1703" s="47"/>
      <c r="TPD1703" s="47"/>
      <c r="TPE1703" s="47"/>
      <c r="TPF1703" s="47"/>
      <c r="TPG1703" s="47"/>
      <c r="TPH1703" s="47"/>
      <c r="TPI1703" s="47"/>
      <c r="TPJ1703" s="47"/>
      <c r="TPK1703" s="47"/>
      <c r="TPL1703" s="47"/>
      <c r="TPM1703" s="47"/>
      <c r="TPN1703" s="47"/>
      <c r="TPO1703" s="47"/>
      <c r="TPP1703" s="47"/>
      <c r="TPQ1703" s="47"/>
      <c r="TPR1703" s="47"/>
      <c r="TPS1703" s="47"/>
      <c r="TPT1703" s="47"/>
      <c r="TPU1703" s="47"/>
      <c r="TPV1703" s="47"/>
      <c r="TPW1703" s="47"/>
      <c r="TPX1703" s="47"/>
      <c r="TPY1703" s="47"/>
      <c r="TPZ1703" s="47"/>
      <c r="TQA1703" s="47"/>
      <c r="TQB1703" s="47"/>
      <c r="TQC1703" s="47"/>
      <c r="TQD1703" s="47"/>
      <c r="TQE1703" s="47"/>
      <c r="TQF1703" s="47"/>
      <c r="TQG1703" s="47"/>
      <c r="TQH1703" s="47"/>
      <c r="TQI1703" s="47"/>
      <c r="TQJ1703" s="47"/>
      <c r="TQK1703" s="47"/>
      <c r="TQL1703" s="47"/>
      <c r="TQM1703" s="47"/>
      <c r="TQN1703" s="47"/>
      <c r="TQO1703" s="47"/>
      <c r="TQP1703" s="47"/>
      <c r="TQQ1703" s="47"/>
      <c r="TQR1703" s="47"/>
      <c r="TQS1703" s="47"/>
      <c r="TQT1703" s="47"/>
      <c r="TQU1703" s="47"/>
      <c r="TQV1703" s="47"/>
      <c r="TQW1703" s="47"/>
      <c r="TQX1703" s="47"/>
      <c r="TQY1703" s="47"/>
      <c r="TQZ1703" s="47"/>
      <c r="TRA1703" s="47"/>
      <c r="TRB1703" s="47"/>
      <c r="TRC1703" s="47"/>
      <c r="TRD1703" s="47"/>
      <c r="TRE1703" s="47"/>
      <c r="TRF1703" s="47"/>
      <c r="TRG1703" s="47"/>
      <c r="TRH1703" s="47"/>
      <c r="TRI1703" s="47"/>
      <c r="TRJ1703" s="47"/>
      <c r="TRK1703" s="47"/>
      <c r="TRL1703" s="47"/>
      <c r="TRM1703" s="47"/>
      <c r="TRN1703" s="47"/>
      <c r="TRO1703" s="47"/>
      <c r="TRP1703" s="47"/>
      <c r="TRQ1703" s="47"/>
      <c r="TRR1703" s="47"/>
      <c r="TRS1703" s="47"/>
      <c r="TRT1703" s="47"/>
      <c r="TRU1703" s="47"/>
      <c r="TRV1703" s="47"/>
      <c r="TRW1703" s="47"/>
      <c r="TRX1703" s="47"/>
      <c r="TRY1703" s="47"/>
      <c r="TRZ1703" s="47"/>
      <c r="TSA1703" s="47"/>
      <c r="TSB1703" s="47"/>
      <c r="TSC1703" s="47"/>
      <c r="TSD1703" s="47"/>
      <c r="TSE1703" s="47"/>
      <c r="TSF1703" s="47"/>
      <c r="TSG1703" s="47"/>
      <c r="TSH1703" s="47"/>
      <c r="TSI1703" s="47"/>
      <c r="TSJ1703" s="47"/>
      <c r="TSK1703" s="47"/>
      <c r="TSL1703" s="47"/>
      <c r="TSM1703" s="47"/>
      <c r="TSN1703" s="47"/>
      <c r="TSO1703" s="47"/>
      <c r="TSP1703" s="47"/>
      <c r="TSQ1703" s="47"/>
      <c r="TSR1703" s="47"/>
      <c r="TSS1703" s="47"/>
      <c r="TST1703" s="47"/>
      <c r="TSU1703" s="47"/>
      <c r="TSV1703" s="47"/>
      <c r="TSW1703" s="47"/>
      <c r="TSX1703" s="47"/>
      <c r="TSY1703" s="47"/>
      <c r="TSZ1703" s="47"/>
      <c r="TTA1703" s="47"/>
      <c r="TTB1703" s="47"/>
      <c r="TTC1703" s="47"/>
      <c r="TTD1703" s="47"/>
      <c r="TTE1703" s="47"/>
      <c r="TTF1703" s="47"/>
      <c r="TTG1703" s="47"/>
      <c r="TTH1703" s="47"/>
      <c r="TTI1703" s="47"/>
      <c r="TTJ1703" s="47"/>
      <c r="TTK1703" s="47"/>
      <c r="TTL1703" s="47"/>
      <c r="TTM1703" s="47"/>
      <c r="TTN1703" s="47"/>
      <c r="TTO1703" s="47"/>
      <c r="TTP1703" s="47"/>
      <c r="TTQ1703" s="47"/>
      <c r="TTR1703" s="47"/>
      <c r="TTS1703" s="47"/>
      <c r="TTT1703" s="47"/>
      <c r="TTU1703" s="47"/>
      <c r="TTV1703" s="47"/>
      <c r="TTW1703" s="47"/>
      <c r="TTX1703" s="47"/>
      <c r="TTY1703" s="47"/>
      <c r="TTZ1703" s="47"/>
      <c r="TUA1703" s="47"/>
      <c r="TUB1703" s="47"/>
      <c r="TUC1703" s="47"/>
      <c r="TUD1703" s="47"/>
      <c r="TUE1703" s="47"/>
      <c r="TUF1703" s="47"/>
      <c r="TUG1703" s="47"/>
      <c r="TUH1703" s="47"/>
      <c r="TUI1703" s="47"/>
      <c r="TUJ1703" s="47"/>
      <c r="TUK1703" s="47"/>
      <c r="TUL1703" s="47"/>
      <c r="TUM1703" s="47"/>
      <c r="TUN1703" s="47"/>
      <c r="TUO1703" s="47"/>
      <c r="TUP1703" s="47"/>
      <c r="TUQ1703" s="47"/>
      <c r="TUR1703" s="47"/>
      <c r="TUS1703" s="47"/>
      <c r="TUT1703" s="47"/>
      <c r="TUU1703" s="47"/>
      <c r="TUV1703" s="47"/>
      <c r="TUW1703" s="47"/>
      <c r="TUX1703" s="47"/>
      <c r="TUY1703" s="47"/>
      <c r="TUZ1703" s="47"/>
      <c r="TVA1703" s="47"/>
      <c r="TVB1703" s="47"/>
      <c r="TVC1703" s="47"/>
      <c r="TVD1703" s="47"/>
      <c r="TVE1703" s="47"/>
      <c r="TVF1703" s="47"/>
      <c r="TVG1703" s="47"/>
      <c r="TVH1703" s="47"/>
      <c r="TVI1703" s="47"/>
      <c r="TVJ1703" s="47"/>
      <c r="TVK1703" s="47"/>
      <c r="TVL1703" s="47"/>
      <c r="TVM1703" s="47"/>
      <c r="TVN1703" s="47"/>
      <c r="TVO1703" s="47"/>
      <c r="TVP1703" s="47"/>
      <c r="TVQ1703" s="47"/>
      <c r="TVR1703" s="47"/>
      <c r="TVS1703" s="47"/>
      <c r="TVT1703" s="47"/>
      <c r="TVU1703" s="47"/>
      <c r="TVV1703" s="47"/>
      <c r="TVW1703" s="47"/>
      <c r="TVX1703" s="47"/>
      <c r="TVY1703" s="47"/>
      <c r="TVZ1703" s="47"/>
      <c r="TWA1703" s="47"/>
      <c r="TWB1703" s="47"/>
      <c r="TWC1703" s="47"/>
      <c r="TWD1703" s="47"/>
      <c r="TWE1703" s="47"/>
      <c r="TWF1703" s="47"/>
      <c r="TWG1703" s="47"/>
      <c r="TWH1703" s="47"/>
      <c r="TWI1703" s="47"/>
      <c r="TWJ1703" s="47"/>
      <c r="TWK1703" s="47"/>
      <c r="TWL1703" s="47"/>
      <c r="TWM1703" s="47"/>
      <c r="TWN1703" s="47"/>
      <c r="TWO1703" s="47"/>
      <c r="TWP1703" s="47"/>
      <c r="TWQ1703" s="47"/>
      <c r="TWR1703" s="47"/>
      <c r="TWS1703" s="47"/>
      <c r="TWT1703" s="47"/>
      <c r="TWU1703" s="47"/>
      <c r="TWV1703" s="47"/>
      <c r="TWW1703" s="47"/>
      <c r="TWX1703" s="47"/>
      <c r="TWY1703" s="47"/>
      <c r="TWZ1703" s="47"/>
      <c r="TXA1703" s="47"/>
      <c r="TXB1703" s="47"/>
      <c r="TXC1703" s="47"/>
      <c r="TXD1703" s="47"/>
      <c r="TXE1703" s="47"/>
      <c r="TXF1703" s="47"/>
      <c r="TXG1703" s="47"/>
      <c r="TXH1703" s="47"/>
      <c r="TXI1703" s="47"/>
      <c r="TXJ1703" s="47"/>
      <c r="TXK1703" s="47"/>
      <c r="TXL1703" s="47"/>
      <c r="TXM1703" s="47"/>
      <c r="TXN1703" s="47"/>
      <c r="TXO1703" s="47"/>
      <c r="TXP1703" s="47"/>
      <c r="TXQ1703" s="47"/>
      <c r="TXR1703" s="47"/>
      <c r="TXS1703" s="47"/>
      <c r="TXT1703" s="47"/>
      <c r="TXU1703" s="47"/>
      <c r="TXV1703" s="47"/>
      <c r="TXW1703" s="47"/>
      <c r="TXX1703" s="47"/>
      <c r="TXY1703" s="47"/>
      <c r="TXZ1703" s="47"/>
      <c r="TYA1703" s="47"/>
      <c r="TYB1703" s="47"/>
      <c r="TYC1703" s="47"/>
      <c r="TYD1703" s="47"/>
      <c r="TYE1703" s="47"/>
      <c r="TYF1703" s="47"/>
      <c r="TYG1703" s="47"/>
      <c r="TYH1703" s="47"/>
      <c r="TYI1703" s="47"/>
      <c r="TYJ1703" s="47"/>
      <c r="TYK1703" s="47"/>
      <c r="TYL1703" s="47"/>
      <c r="TYM1703" s="47"/>
      <c r="TYN1703" s="47"/>
      <c r="TYO1703" s="47"/>
      <c r="TYP1703" s="47"/>
      <c r="TYQ1703" s="47"/>
      <c r="TYR1703" s="47"/>
      <c r="TYS1703" s="47"/>
      <c r="TYT1703" s="47"/>
      <c r="TYU1703" s="47"/>
      <c r="TYV1703" s="47"/>
      <c r="TYW1703" s="47"/>
      <c r="TYX1703" s="47"/>
      <c r="TYY1703" s="47"/>
      <c r="TYZ1703" s="47"/>
      <c r="TZA1703" s="47"/>
      <c r="TZB1703" s="47"/>
      <c r="TZC1703" s="47"/>
      <c r="TZD1703" s="47"/>
      <c r="TZE1703" s="47"/>
      <c r="TZF1703" s="47"/>
      <c r="TZG1703" s="47"/>
      <c r="TZH1703" s="47"/>
      <c r="TZI1703" s="47"/>
      <c r="TZJ1703" s="47"/>
      <c r="TZK1703" s="47"/>
      <c r="TZL1703" s="47"/>
      <c r="TZM1703" s="47"/>
      <c r="TZN1703" s="47"/>
      <c r="TZO1703" s="47"/>
      <c r="TZP1703" s="47"/>
      <c r="TZQ1703" s="47"/>
      <c r="TZR1703" s="47"/>
      <c r="TZS1703" s="47"/>
      <c r="TZT1703" s="47"/>
      <c r="TZU1703" s="47"/>
      <c r="TZV1703" s="47"/>
      <c r="TZW1703" s="47"/>
      <c r="TZX1703" s="47"/>
      <c r="TZY1703" s="47"/>
      <c r="TZZ1703" s="47"/>
      <c r="UAA1703" s="47"/>
      <c r="UAB1703" s="47"/>
      <c r="UAC1703" s="47"/>
      <c r="UAD1703" s="47"/>
      <c r="UAE1703" s="47"/>
      <c r="UAF1703" s="47"/>
      <c r="UAG1703" s="47"/>
      <c r="UAH1703" s="47"/>
      <c r="UAI1703" s="47"/>
      <c r="UAJ1703" s="47"/>
      <c r="UAK1703" s="47"/>
      <c r="UAL1703" s="47"/>
      <c r="UAM1703" s="47"/>
      <c r="UAN1703" s="47"/>
      <c r="UAO1703" s="47"/>
      <c r="UAP1703" s="47"/>
      <c r="UAQ1703" s="47"/>
      <c r="UAR1703" s="47"/>
      <c r="UAS1703" s="47"/>
      <c r="UAT1703" s="47"/>
      <c r="UAU1703" s="47"/>
      <c r="UAV1703" s="47"/>
      <c r="UAW1703" s="47"/>
      <c r="UAX1703" s="47"/>
      <c r="UAY1703" s="47"/>
      <c r="UAZ1703" s="47"/>
      <c r="UBA1703" s="47"/>
      <c r="UBB1703" s="47"/>
      <c r="UBC1703" s="47"/>
      <c r="UBD1703" s="47"/>
      <c r="UBE1703" s="47"/>
      <c r="UBF1703" s="47"/>
      <c r="UBG1703" s="47"/>
      <c r="UBH1703" s="47"/>
      <c r="UBI1703" s="47"/>
      <c r="UBJ1703" s="47"/>
      <c r="UBK1703" s="47"/>
      <c r="UBL1703" s="47"/>
      <c r="UBM1703" s="47"/>
      <c r="UBN1703" s="47"/>
      <c r="UBO1703" s="47"/>
      <c r="UBP1703" s="47"/>
      <c r="UBQ1703" s="47"/>
      <c r="UBR1703" s="47"/>
      <c r="UBS1703" s="47"/>
      <c r="UBT1703" s="47"/>
      <c r="UBU1703" s="47"/>
      <c r="UBV1703" s="47"/>
      <c r="UBW1703" s="47"/>
      <c r="UBX1703" s="47"/>
      <c r="UBY1703" s="47"/>
      <c r="UBZ1703" s="47"/>
      <c r="UCA1703" s="47"/>
      <c r="UCB1703" s="47"/>
      <c r="UCC1703" s="47"/>
      <c r="UCD1703" s="47"/>
      <c r="UCE1703" s="47"/>
      <c r="UCF1703" s="47"/>
      <c r="UCG1703" s="47"/>
      <c r="UCH1703" s="47"/>
      <c r="UCI1703" s="47"/>
      <c r="UCJ1703" s="47"/>
      <c r="UCK1703" s="47"/>
      <c r="UCL1703" s="47"/>
      <c r="UCM1703" s="47"/>
      <c r="UCN1703" s="47"/>
      <c r="UCO1703" s="47"/>
      <c r="UCP1703" s="47"/>
      <c r="UCQ1703" s="47"/>
      <c r="UCR1703" s="47"/>
      <c r="UCS1703" s="47"/>
      <c r="UCT1703" s="47"/>
      <c r="UCU1703" s="47"/>
      <c r="UCV1703" s="47"/>
      <c r="UCW1703" s="47"/>
      <c r="UCX1703" s="47"/>
      <c r="UCY1703" s="47"/>
      <c r="UCZ1703" s="47"/>
      <c r="UDA1703" s="47"/>
      <c r="UDB1703" s="47"/>
      <c r="UDC1703" s="47"/>
      <c r="UDD1703" s="47"/>
      <c r="UDE1703" s="47"/>
      <c r="UDF1703" s="47"/>
      <c r="UDG1703" s="47"/>
      <c r="UDH1703" s="47"/>
      <c r="UDI1703" s="47"/>
      <c r="UDJ1703" s="47"/>
      <c r="UDK1703" s="47"/>
      <c r="UDL1703" s="47"/>
      <c r="UDM1703" s="47"/>
      <c r="UDN1703" s="47"/>
      <c r="UDO1703" s="47"/>
      <c r="UDP1703" s="47"/>
      <c r="UDQ1703" s="47"/>
      <c r="UDR1703" s="47"/>
      <c r="UDS1703" s="47"/>
      <c r="UDT1703" s="47"/>
      <c r="UDU1703" s="47"/>
      <c r="UDV1703" s="47"/>
      <c r="UDW1703" s="47"/>
      <c r="UDX1703" s="47"/>
      <c r="UDY1703" s="47"/>
      <c r="UDZ1703" s="47"/>
      <c r="UEA1703" s="47"/>
      <c r="UEB1703" s="47"/>
      <c r="UEC1703" s="47"/>
      <c r="UED1703" s="47"/>
      <c r="UEE1703" s="47"/>
      <c r="UEF1703" s="47"/>
      <c r="UEG1703" s="47"/>
      <c r="UEH1703" s="47"/>
      <c r="UEI1703" s="47"/>
      <c r="UEJ1703" s="47"/>
      <c r="UEK1703" s="47"/>
      <c r="UEL1703" s="47"/>
      <c r="UEM1703" s="47"/>
      <c r="UEN1703" s="47"/>
      <c r="UEO1703" s="47"/>
      <c r="UEP1703" s="47"/>
      <c r="UEQ1703" s="47"/>
      <c r="UER1703" s="47"/>
      <c r="UES1703" s="47"/>
      <c r="UET1703" s="47"/>
      <c r="UEU1703" s="47"/>
      <c r="UEV1703" s="47"/>
      <c r="UEW1703" s="47"/>
      <c r="UEX1703" s="47"/>
      <c r="UEY1703" s="47"/>
      <c r="UEZ1703" s="47"/>
      <c r="UFA1703" s="47"/>
      <c r="UFB1703" s="47"/>
      <c r="UFC1703" s="47"/>
      <c r="UFD1703" s="47"/>
      <c r="UFE1703" s="47"/>
      <c r="UFF1703" s="47"/>
      <c r="UFG1703" s="47"/>
      <c r="UFH1703" s="47"/>
      <c r="UFI1703" s="47"/>
      <c r="UFJ1703" s="47"/>
      <c r="UFK1703" s="47"/>
      <c r="UFL1703" s="47"/>
      <c r="UFM1703" s="47"/>
      <c r="UFN1703" s="47"/>
      <c r="UFO1703" s="47"/>
      <c r="UFP1703" s="47"/>
      <c r="UFQ1703" s="47"/>
      <c r="UFR1703" s="47"/>
      <c r="UFS1703" s="47"/>
      <c r="UFT1703" s="47"/>
      <c r="UFU1703" s="47"/>
      <c r="UFV1703" s="47"/>
      <c r="UFW1703" s="47"/>
      <c r="UFX1703" s="47"/>
      <c r="UFY1703" s="47"/>
      <c r="UFZ1703" s="47"/>
      <c r="UGA1703" s="47"/>
      <c r="UGB1703" s="47"/>
      <c r="UGC1703" s="47"/>
      <c r="UGD1703" s="47"/>
      <c r="UGE1703" s="47"/>
      <c r="UGF1703" s="47"/>
      <c r="UGG1703" s="47"/>
      <c r="UGH1703" s="47"/>
      <c r="UGI1703" s="47"/>
      <c r="UGJ1703" s="47"/>
      <c r="UGK1703" s="47"/>
      <c r="UGL1703" s="47"/>
      <c r="UGM1703" s="47"/>
      <c r="UGN1703" s="47"/>
      <c r="UGO1703" s="47"/>
      <c r="UGP1703" s="47"/>
      <c r="UGQ1703" s="47"/>
      <c r="UGR1703" s="47"/>
      <c r="UGS1703" s="47"/>
      <c r="UGT1703" s="47"/>
      <c r="UGU1703" s="47"/>
      <c r="UGV1703" s="47"/>
      <c r="UGW1703" s="47"/>
      <c r="UGX1703" s="47"/>
      <c r="UGY1703" s="47"/>
      <c r="UGZ1703" s="47"/>
      <c r="UHA1703" s="47"/>
      <c r="UHB1703" s="47"/>
      <c r="UHC1703" s="47"/>
      <c r="UHD1703" s="47"/>
      <c r="UHE1703" s="47"/>
      <c r="UHF1703" s="47"/>
      <c r="UHG1703" s="47"/>
      <c r="UHH1703" s="47"/>
      <c r="UHI1703" s="47"/>
      <c r="UHJ1703" s="47"/>
      <c r="UHK1703" s="47"/>
      <c r="UHL1703" s="47"/>
      <c r="UHM1703" s="47"/>
      <c r="UHN1703" s="47"/>
      <c r="UHO1703" s="47"/>
      <c r="UHP1703" s="47"/>
      <c r="UHQ1703" s="47"/>
      <c r="UHR1703" s="47"/>
      <c r="UHS1703" s="47"/>
      <c r="UHT1703" s="47"/>
      <c r="UHU1703" s="47"/>
      <c r="UHV1703" s="47"/>
      <c r="UHW1703" s="47"/>
      <c r="UHX1703" s="47"/>
      <c r="UHY1703" s="47"/>
      <c r="UHZ1703" s="47"/>
      <c r="UIA1703" s="47"/>
      <c r="UIB1703" s="47"/>
      <c r="UIC1703" s="47"/>
      <c r="UID1703" s="47"/>
      <c r="UIE1703" s="47"/>
      <c r="UIF1703" s="47"/>
      <c r="UIG1703" s="47"/>
      <c r="UIH1703" s="47"/>
      <c r="UII1703" s="47"/>
      <c r="UIJ1703" s="47"/>
      <c r="UIK1703" s="47"/>
      <c r="UIL1703" s="47"/>
      <c r="UIM1703" s="47"/>
      <c r="UIN1703" s="47"/>
      <c r="UIO1703" s="47"/>
      <c r="UIP1703" s="47"/>
      <c r="UIQ1703" s="47"/>
      <c r="UIR1703" s="47"/>
      <c r="UIS1703" s="47"/>
      <c r="UIT1703" s="47"/>
      <c r="UIU1703" s="47"/>
      <c r="UIV1703" s="47"/>
      <c r="UIW1703" s="47"/>
      <c r="UIX1703" s="47"/>
      <c r="UIY1703" s="47"/>
      <c r="UIZ1703" s="47"/>
      <c r="UJA1703" s="47"/>
      <c r="UJB1703" s="47"/>
      <c r="UJC1703" s="47"/>
      <c r="UJD1703" s="47"/>
      <c r="UJE1703" s="47"/>
      <c r="UJF1703" s="47"/>
      <c r="UJG1703" s="47"/>
      <c r="UJH1703" s="47"/>
      <c r="UJI1703" s="47"/>
      <c r="UJJ1703" s="47"/>
      <c r="UJK1703" s="47"/>
      <c r="UJL1703" s="47"/>
      <c r="UJM1703" s="47"/>
      <c r="UJN1703" s="47"/>
      <c r="UJO1703" s="47"/>
      <c r="UJP1703" s="47"/>
      <c r="UJQ1703" s="47"/>
      <c r="UJR1703" s="47"/>
      <c r="UJS1703" s="47"/>
      <c r="UJT1703" s="47"/>
      <c r="UJU1703" s="47"/>
      <c r="UJV1703" s="47"/>
      <c r="UJW1703" s="47"/>
      <c r="UJX1703" s="47"/>
      <c r="UJY1703" s="47"/>
      <c r="UJZ1703" s="47"/>
      <c r="UKA1703" s="47"/>
      <c r="UKB1703" s="47"/>
      <c r="UKC1703" s="47"/>
      <c r="UKD1703" s="47"/>
      <c r="UKE1703" s="47"/>
      <c r="UKF1703" s="47"/>
      <c r="UKG1703" s="47"/>
      <c r="UKH1703" s="47"/>
      <c r="UKI1703" s="47"/>
      <c r="UKJ1703" s="47"/>
      <c r="UKK1703" s="47"/>
      <c r="UKL1703" s="47"/>
      <c r="UKM1703" s="47"/>
      <c r="UKN1703" s="47"/>
      <c r="UKO1703" s="47"/>
      <c r="UKP1703" s="47"/>
      <c r="UKQ1703" s="47"/>
      <c r="UKR1703" s="47"/>
      <c r="UKS1703" s="47"/>
      <c r="UKT1703" s="47"/>
      <c r="UKU1703" s="47"/>
      <c r="UKV1703" s="47"/>
      <c r="UKW1703" s="47"/>
      <c r="UKX1703" s="47"/>
      <c r="UKY1703" s="47"/>
      <c r="UKZ1703" s="47"/>
      <c r="ULA1703" s="47"/>
      <c r="ULB1703" s="47"/>
      <c r="ULC1703" s="47"/>
      <c r="ULD1703" s="47"/>
      <c r="ULE1703" s="47"/>
      <c r="ULF1703" s="47"/>
      <c r="ULG1703" s="47"/>
      <c r="ULH1703" s="47"/>
      <c r="ULI1703" s="47"/>
      <c r="ULJ1703" s="47"/>
      <c r="ULK1703" s="47"/>
      <c r="ULL1703" s="47"/>
      <c r="ULM1703" s="47"/>
      <c r="ULN1703" s="47"/>
      <c r="ULO1703" s="47"/>
      <c r="ULP1703" s="47"/>
      <c r="ULQ1703" s="47"/>
      <c r="ULR1703" s="47"/>
      <c r="ULS1703" s="47"/>
      <c r="ULT1703" s="47"/>
      <c r="ULU1703" s="47"/>
      <c r="ULV1703" s="47"/>
      <c r="ULW1703" s="47"/>
      <c r="ULX1703" s="47"/>
      <c r="ULY1703" s="47"/>
      <c r="ULZ1703" s="47"/>
      <c r="UMA1703" s="47"/>
      <c r="UMB1703" s="47"/>
      <c r="UMC1703" s="47"/>
      <c r="UMD1703" s="47"/>
      <c r="UME1703" s="47"/>
      <c r="UMF1703" s="47"/>
      <c r="UMG1703" s="47"/>
      <c r="UMH1703" s="47"/>
      <c r="UMI1703" s="47"/>
      <c r="UMJ1703" s="47"/>
      <c r="UMK1703" s="47"/>
      <c r="UML1703" s="47"/>
      <c r="UMM1703" s="47"/>
      <c r="UMN1703" s="47"/>
      <c r="UMO1703" s="47"/>
      <c r="UMP1703" s="47"/>
      <c r="UMQ1703" s="47"/>
      <c r="UMR1703" s="47"/>
      <c r="UMS1703" s="47"/>
      <c r="UMT1703" s="47"/>
      <c r="UMU1703" s="47"/>
      <c r="UMV1703" s="47"/>
      <c r="UMW1703" s="47"/>
      <c r="UMX1703" s="47"/>
      <c r="UMY1703" s="47"/>
      <c r="UMZ1703" s="47"/>
      <c r="UNA1703" s="47"/>
      <c r="UNB1703" s="47"/>
      <c r="UNC1703" s="47"/>
      <c r="UND1703" s="47"/>
      <c r="UNE1703" s="47"/>
      <c r="UNF1703" s="47"/>
      <c r="UNG1703" s="47"/>
      <c r="UNH1703" s="47"/>
      <c r="UNI1703" s="47"/>
      <c r="UNJ1703" s="47"/>
      <c r="UNK1703" s="47"/>
      <c r="UNL1703" s="47"/>
      <c r="UNM1703" s="47"/>
      <c r="UNN1703" s="47"/>
      <c r="UNO1703" s="47"/>
      <c r="UNP1703" s="47"/>
      <c r="UNQ1703" s="47"/>
      <c r="UNR1703" s="47"/>
      <c r="UNS1703" s="47"/>
      <c r="UNT1703" s="47"/>
      <c r="UNU1703" s="47"/>
      <c r="UNV1703" s="47"/>
      <c r="UNW1703" s="47"/>
      <c r="UNX1703" s="47"/>
      <c r="UNY1703" s="47"/>
      <c r="UNZ1703" s="47"/>
      <c r="UOA1703" s="47"/>
      <c r="UOB1703" s="47"/>
      <c r="UOC1703" s="47"/>
      <c r="UOD1703" s="47"/>
      <c r="UOE1703" s="47"/>
      <c r="UOF1703" s="47"/>
      <c r="UOG1703" s="47"/>
      <c r="UOH1703" s="47"/>
      <c r="UOI1703" s="47"/>
      <c r="UOJ1703" s="47"/>
      <c r="UOK1703" s="47"/>
      <c r="UOL1703" s="47"/>
      <c r="UOM1703" s="47"/>
      <c r="UON1703" s="47"/>
      <c r="UOO1703" s="47"/>
      <c r="UOP1703" s="47"/>
      <c r="UOQ1703" s="47"/>
      <c r="UOR1703" s="47"/>
      <c r="UOS1703" s="47"/>
      <c r="UOT1703" s="47"/>
      <c r="UOU1703" s="47"/>
      <c r="UOV1703" s="47"/>
      <c r="UOW1703" s="47"/>
      <c r="UOX1703" s="47"/>
      <c r="UOY1703" s="47"/>
      <c r="UOZ1703" s="47"/>
      <c r="UPA1703" s="47"/>
      <c r="UPB1703" s="47"/>
      <c r="UPC1703" s="47"/>
      <c r="UPD1703" s="47"/>
      <c r="UPE1703" s="47"/>
      <c r="UPF1703" s="47"/>
      <c r="UPG1703" s="47"/>
      <c r="UPH1703" s="47"/>
      <c r="UPI1703" s="47"/>
      <c r="UPJ1703" s="47"/>
      <c r="UPK1703" s="47"/>
      <c r="UPL1703" s="47"/>
      <c r="UPM1703" s="47"/>
      <c r="UPN1703" s="47"/>
      <c r="UPO1703" s="47"/>
      <c r="UPP1703" s="47"/>
      <c r="UPQ1703" s="47"/>
      <c r="UPR1703" s="47"/>
      <c r="UPS1703" s="47"/>
      <c r="UPT1703" s="47"/>
      <c r="UPU1703" s="47"/>
      <c r="UPV1703" s="47"/>
      <c r="UPW1703" s="47"/>
      <c r="UPX1703" s="47"/>
      <c r="UPY1703" s="47"/>
      <c r="UPZ1703" s="47"/>
      <c r="UQA1703" s="47"/>
      <c r="UQB1703" s="47"/>
      <c r="UQC1703" s="47"/>
      <c r="UQD1703" s="47"/>
      <c r="UQE1703" s="47"/>
      <c r="UQF1703" s="47"/>
      <c r="UQG1703" s="47"/>
      <c r="UQH1703" s="47"/>
      <c r="UQI1703" s="47"/>
      <c r="UQJ1703" s="47"/>
      <c r="UQK1703" s="47"/>
      <c r="UQL1703" s="47"/>
      <c r="UQM1703" s="47"/>
      <c r="UQN1703" s="47"/>
      <c r="UQO1703" s="47"/>
      <c r="UQP1703" s="47"/>
      <c r="UQQ1703" s="47"/>
      <c r="UQR1703" s="47"/>
      <c r="UQS1703" s="47"/>
      <c r="UQT1703" s="47"/>
      <c r="UQU1703" s="47"/>
      <c r="UQV1703" s="47"/>
      <c r="UQW1703" s="47"/>
      <c r="UQX1703" s="47"/>
      <c r="UQY1703" s="47"/>
      <c r="UQZ1703" s="47"/>
      <c r="URA1703" s="47"/>
      <c r="URB1703" s="47"/>
      <c r="URC1703" s="47"/>
      <c r="URD1703" s="47"/>
      <c r="URE1703" s="47"/>
      <c r="URF1703" s="47"/>
      <c r="URG1703" s="47"/>
      <c r="URH1703" s="47"/>
      <c r="URI1703" s="47"/>
      <c r="URJ1703" s="47"/>
      <c r="URK1703" s="47"/>
      <c r="URL1703" s="47"/>
      <c r="URM1703" s="47"/>
      <c r="URN1703" s="47"/>
      <c r="URO1703" s="47"/>
      <c r="URP1703" s="47"/>
      <c r="URQ1703" s="47"/>
      <c r="URR1703" s="47"/>
      <c r="URS1703" s="47"/>
      <c r="URT1703" s="47"/>
      <c r="URU1703" s="47"/>
      <c r="URV1703" s="47"/>
      <c r="URW1703" s="47"/>
      <c r="URX1703" s="47"/>
      <c r="URY1703" s="47"/>
      <c r="URZ1703" s="47"/>
      <c r="USA1703" s="47"/>
      <c r="USB1703" s="47"/>
      <c r="USC1703" s="47"/>
      <c r="USD1703" s="47"/>
      <c r="USE1703" s="47"/>
      <c r="USF1703" s="47"/>
      <c r="USG1703" s="47"/>
      <c r="USH1703" s="47"/>
      <c r="USI1703" s="47"/>
      <c r="USJ1703" s="47"/>
      <c r="USK1703" s="47"/>
      <c r="USL1703" s="47"/>
      <c r="USM1703" s="47"/>
      <c r="USN1703" s="47"/>
      <c r="USO1703" s="47"/>
      <c r="USP1703" s="47"/>
      <c r="USQ1703" s="47"/>
      <c r="USR1703" s="47"/>
      <c r="USS1703" s="47"/>
      <c r="UST1703" s="47"/>
      <c r="USU1703" s="47"/>
      <c r="USV1703" s="47"/>
      <c r="USW1703" s="47"/>
      <c r="USX1703" s="47"/>
      <c r="USY1703" s="47"/>
      <c r="USZ1703" s="47"/>
      <c r="UTA1703" s="47"/>
      <c r="UTB1703" s="47"/>
      <c r="UTC1703" s="47"/>
      <c r="UTD1703" s="47"/>
      <c r="UTE1703" s="47"/>
      <c r="UTF1703" s="47"/>
      <c r="UTG1703" s="47"/>
      <c r="UTH1703" s="47"/>
      <c r="UTI1703" s="47"/>
      <c r="UTJ1703" s="47"/>
      <c r="UTK1703" s="47"/>
      <c r="UTL1703" s="47"/>
      <c r="UTM1703" s="47"/>
      <c r="UTN1703" s="47"/>
      <c r="UTO1703" s="47"/>
      <c r="UTP1703" s="47"/>
      <c r="UTQ1703" s="47"/>
      <c r="UTR1703" s="47"/>
      <c r="UTS1703" s="47"/>
      <c r="UTT1703" s="47"/>
      <c r="UTU1703" s="47"/>
      <c r="UTV1703" s="47"/>
      <c r="UTW1703" s="47"/>
      <c r="UTX1703" s="47"/>
      <c r="UTY1703" s="47"/>
      <c r="UTZ1703" s="47"/>
      <c r="UUA1703" s="47"/>
      <c r="UUB1703" s="47"/>
      <c r="UUC1703" s="47"/>
      <c r="UUD1703" s="47"/>
      <c r="UUE1703" s="47"/>
      <c r="UUF1703" s="47"/>
      <c r="UUG1703" s="47"/>
      <c r="UUH1703" s="47"/>
      <c r="UUI1703" s="47"/>
      <c r="UUJ1703" s="47"/>
      <c r="UUK1703" s="47"/>
      <c r="UUL1703" s="47"/>
      <c r="UUM1703" s="47"/>
      <c r="UUN1703" s="47"/>
      <c r="UUO1703" s="47"/>
      <c r="UUP1703" s="47"/>
      <c r="UUQ1703" s="47"/>
      <c r="UUR1703" s="47"/>
      <c r="UUS1703" s="47"/>
      <c r="UUT1703" s="47"/>
      <c r="UUU1703" s="47"/>
      <c r="UUV1703" s="47"/>
      <c r="UUW1703" s="47"/>
      <c r="UUX1703" s="47"/>
      <c r="UUY1703" s="47"/>
      <c r="UUZ1703" s="47"/>
      <c r="UVA1703" s="47"/>
      <c r="UVB1703" s="47"/>
      <c r="UVC1703" s="47"/>
      <c r="UVD1703" s="47"/>
      <c r="UVE1703" s="47"/>
      <c r="UVF1703" s="47"/>
      <c r="UVG1703" s="47"/>
      <c r="UVH1703" s="47"/>
      <c r="UVI1703" s="47"/>
      <c r="UVJ1703" s="47"/>
      <c r="UVK1703" s="47"/>
      <c r="UVL1703" s="47"/>
      <c r="UVM1703" s="47"/>
      <c r="UVN1703" s="47"/>
      <c r="UVO1703" s="47"/>
      <c r="UVP1703" s="47"/>
      <c r="UVQ1703" s="47"/>
      <c r="UVR1703" s="47"/>
      <c r="UVS1703" s="47"/>
      <c r="UVT1703" s="47"/>
      <c r="UVU1703" s="47"/>
      <c r="UVV1703" s="47"/>
      <c r="UVW1703" s="47"/>
      <c r="UVX1703" s="47"/>
      <c r="UVY1703" s="47"/>
      <c r="UVZ1703" s="47"/>
      <c r="UWA1703" s="47"/>
      <c r="UWB1703" s="47"/>
      <c r="UWC1703" s="47"/>
      <c r="UWD1703" s="47"/>
      <c r="UWE1703" s="47"/>
      <c r="UWF1703" s="47"/>
      <c r="UWG1703" s="47"/>
      <c r="UWH1703" s="47"/>
      <c r="UWI1703" s="47"/>
      <c r="UWJ1703" s="47"/>
      <c r="UWK1703" s="47"/>
      <c r="UWL1703" s="47"/>
      <c r="UWM1703" s="47"/>
      <c r="UWN1703" s="47"/>
      <c r="UWO1703" s="47"/>
      <c r="UWP1703" s="47"/>
      <c r="UWQ1703" s="47"/>
      <c r="UWR1703" s="47"/>
      <c r="UWS1703" s="47"/>
      <c r="UWT1703" s="47"/>
      <c r="UWU1703" s="47"/>
      <c r="UWV1703" s="47"/>
      <c r="UWW1703" s="47"/>
      <c r="UWX1703" s="47"/>
      <c r="UWY1703" s="47"/>
      <c r="UWZ1703" s="47"/>
      <c r="UXA1703" s="47"/>
      <c r="UXB1703" s="47"/>
      <c r="UXC1703" s="47"/>
      <c r="UXD1703" s="47"/>
      <c r="UXE1703" s="47"/>
      <c r="UXF1703" s="47"/>
      <c r="UXG1703" s="47"/>
      <c r="UXH1703" s="47"/>
      <c r="UXI1703" s="47"/>
      <c r="UXJ1703" s="47"/>
      <c r="UXK1703" s="47"/>
      <c r="UXL1703" s="47"/>
      <c r="UXM1703" s="47"/>
      <c r="UXN1703" s="47"/>
      <c r="UXO1703" s="47"/>
      <c r="UXP1703" s="47"/>
      <c r="UXQ1703" s="47"/>
      <c r="UXR1703" s="47"/>
      <c r="UXS1703" s="47"/>
      <c r="UXT1703" s="47"/>
      <c r="UXU1703" s="47"/>
      <c r="UXV1703" s="47"/>
      <c r="UXW1703" s="47"/>
      <c r="UXX1703" s="47"/>
      <c r="UXY1703" s="47"/>
      <c r="UXZ1703" s="47"/>
      <c r="UYA1703" s="47"/>
      <c r="UYB1703" s="47"/>
      <c r="UYC1703" s="47"/>
      <c r="UYD1703" s="47"/>
      <c r="UYE1703" s="47"/>
      <c r="UYF1703" s="47"/>
      <c r="UYG1703" s="47"/>
      <c r="UYH1703" s="47"/>
      <c r="UYI1703" s="47"/>
      <c r="UYJ1703" s="47"/>
      <c r="UYK1703" s="47"/>
      <c r="UYL1703" s="47"/>
      <c r="UYM1703" s="47"/>
      <c r="UYN1703" s="47"/>
      <c r="UYO1703" s="47"/>
      <c r="UYP1703" s="47"/>
      <c r="UYQ1703" s="47"/>
      <c r="UYR1703" s="47"/>
      <c r="UYS1703" s="47"/>
      <c r="UYT1703" s="47"/>
      <c r="UYU1703" s="47"/>
      <c r="UYV1703" s="47"/>
      <c r="UYW1703" s="47"/>
      <c r="UYX1703" s="47"/>
      <c r="UYY1703" s="47"/>
      <c r="UYZ1703" s="47"/>
      <c r="UZA1703" s="47"/>
      <c r="UZB1703" s="47"/>
      <c r="UZC1703" s="47"/>
      <c r="UZD1703" s="47"/>
      <c r="UZE1703" s="47"/>
      <c r="UZF1703" s="47"/>
      <c r="UZG1703" s="47"/>
      <c r="UZH1703" s="47"/>
      <c r="UZI1703" s="47"/>
      <c r="UZJ1703" s="47"/>
      <c r="UZK1703" s="47"/>
      <c r="UZL1703" s="47"/>
      <c r="UZM1703" s="47"/>
      <c r="UZN1703" s="47"/>
      <c r="UZO1703" s="47"/>
      <c r="UZP1703" s="47"/>
      <c r="UZQ1703" s="47"/>
      <c r="UZR1703" s="47"/>
      <c r="UZS1703" s="47"/>
      <c r="UZT1703" s="47"/>
      <c r="UZU1703" s="47"/>
      <c r="UZV1703" s="47"/>
      <c r="UZW1703" s="47"/>
      <c r="UZX1703" s="47"/>
      <c r="UZY1703" s="47"/>
      <c r="UZZ1703" s="47"/>
      <c r="VAA1703" s="47"/>
      <c r="VAB1703" s="47"/>
      <c r="VAC1703" s="47"/>
      <c r="VAD1703" s="47"/>
      <c r="VAE1703" s="47"/>
      <c r="VAF1703" s="47"/>
      <c r="VAG1703" s="47"/>
      <c r="VAH1703" s="47"/>
      <c r="VAI1703" s="47"/>
      <c r="VAJ1703" s="47"/>
      <c r="VAK1703" s="47"/>
      <c r="VAL1703" s="47"/>
      <c r="VAM1703" s="47"/>
      <c r="VAN1703" s="47"/>
      <c r="VAO1703" s="47"/>
      <c r="VAP1703" s="47"/>
      <c r="VAQ1703" s="47"/>
      <c r="VAR1703" s="47"/>
      <c r="VAS1703" s="47"/>
      <c r="VAT1703" s="47"/>
      <c r="VAU1703" s="47"/>
      <c r="VAV1703" s="47"/>
      <c r="VAW1703" s="47"/>
      <c r="VAX1703" s="47"/>
      <c r="VAY1703" s="47"/>
      <c r="VAZ1703" s="47"/>
      <c r="VBA1703" s="47"/>
      <c r="VBB1703" s="47"/>
      <c r="VBC1703" s="47"/>
      <c r="VBD1703" s="47"/>
      <c r="VBE1703" s="47"/>
      <c r="VBF1703" s="47"/>
      <c r="VBG1703" s="47"/>
      <c r="VBH1703" s="47"/>
      <c r="VBI1703" s="47"/>
      <c r="VBJ1703" s="47"/>
      <c r="VBK1703" s="47"/>
      <c r="VBL1703" s="47"/>
      <c r="VBM1703" s="47"/>
      <c r="VBN1703" s="47"/>
      <c r="VBO1703" s="47"/>
      <c r="VBP1703" s="47"/>
      <c r="VBQ1703" s="47"/>
      <c r="VBR1703" s="47"/>
      <c r="VBS1703" s="47"/>
      <c r="VBT1703" s="47"/>
      <c r="VBU1703" s="47"/>
      <c r="VBV1703" s="47"/>
      <c r="VBW1703" s="47"/>
      <c r="VBX1703" s="47"/>
      <c r="VBY1703" s="47"/>
      <c r="VBZ1703" s="47"/>
      <c r="VCA1703" s="47"/>
      <c r="VCB1703" s="47"/>
      <c r="VCC1703" s="47"/>
      <c r="VCD1703" s="47"/>
      <c r="VCE1703" s="47"/>
      <c r="VCF1703" s="47"/>
      <c r="VCG1703" s="47"/>
      <c r="VCH1703" s="47"/>
      <c r="VCI1703" s="47"/>
      <c r="VCJ1703" s="47"/>
      <c r="VCK1703" s="47"/>
      <c r="VCL1703" s="47"/>
      <c r="VCM1703" s="47"/>
      <c r="VCN1703" s="47"/>
      <c r="VCO1703" s="47"/>
      <c r="VCP1703" s="47"/>
      <c r="VCQ1703" s="47"/>
      <c r="VCR1703" s="47"/>
      <c r="VCS1703" s="47"/>
      <c r="VCT1703" s="47"/>
      <c r="VCU1703" s="47"/>
      <c r="VCV1703" s="47"/>
      <c r="VCW1703" s="47"/>
      <c r="VCX1703" s="47"/>
      <c r="VCY1703" s="47"/>
      <c r="VCZ1703" s="47"/>
      <c r="VDA1703" s="47"/>
      <c r="VDB1703" s="47"/>
      <c r="VDC1703" s="47"/>
      <c r="VDD1703" s="47"/>
      <c r="VDE1703" s="47"/>
      <c r="VDF1703" s="47"/>
      <c r="VDG1703" s="47"/>
      <c r="VDH1703" s="47"/>
      <c r="VDI1703" s="47"/>
      <c r="VDJ1703" s="47"/>
      <c r="VDK1703" s="47"/>
      <c r="VDL1703" s="47"/>
      <c r="VDM1703" s="47"/>
      <c r="VDN1703" s="47"/>
      <c r="VDO1703" s="47"/>
      <c r="VDP1703" s="47"/>
      <c r="VDQ1703" s="47"/>
      <c r="VDR1703" s="47"/>
      <c r="VDS1703" s="47"/>
      <c r="VDT1703" s="47"/>
      <c r="VDU1703" s="47"/>
      <c r="VDV1703" s="47"/>
      <c r="VDW1703" s="47"/>
      <c r="VDX1703" s="47"/>
      <c r="VDY1703" s="47"/>
      <c r="VDZ1703" s="47"/>
      <c r="VEA1703" s="47"/>
      <c r="VEB1703" s="47"/>
      <c r="VEC1703" s="47"/>
      <c r="VED1703" s="47"/>
      <c r="VEE1703" s="47"/>
      <c r="VEF1703" s="47"/>
      <c r="VEG1703" s="47"/>
      <c r="VEH1703" s="47"/>
      <c r="VEI1703" s="47"/>
      <c r="VEJ1703" s="47"/>
      <c r="VEK1703" s="47"/>
      <c r="VEL1703" s="47"/>
      <c r="VEM1703" s="47"/>
      <c r="VEN1703" s="47"/>
      <c r="VEO1703" s="47"/>
      <c r="VEP1703" s="47"/>
      <c r="VEQ1703" s="47"/>
      <c r="VER1703" s="47"/>
      <c r="VES1703" s="47"/>
      <c r="VET1703" s="47"/>
      <c r="VEU1703" s="47"/>
      <c r="VEV1703" s="47"/>
      <c r="VEW1703" s="47"/>
      <c r="VEX1703" s="47"/>
      <c r="VEY1703" s="47"/>
      <c r="VEZ1703" s="47"/>
      <c r="VFA1703" s="47"/>
      <c r="VFB1703" s="47"/>
      <c r="VFC1703" s="47"/>
      <c r="VFD1703" s="47"/>
      <c r="VFE1703" s="47"/>
      <c r="VFF1703" s="47"/>
      <c r="VFG1703" s="47"/>
      <c r="VFH1703" s="47"/>
      <c r="VFI1703" s="47"/>
      <c r="VFJ1703" s="47"/>
      <c r="VFK1703" s="47"/>
      <c r="VFL1703" s="47"/>
      <c r="VFM1703" s="47"/>
      <c r="VFN1703" s="47"/>
      <c r="VFO1703" s="47"/>
      <c r="VFP1703" s="47"/>
      <c r="VFQ1703" s="47"/>
      <c r="VFR1703" s="47"/>
      <c r="VFS1703" s="47"/>
      <c r="VFT1703" s="47"/>
      <c r="VFU1703" s="47"/>
      <c r="VFV1703" s="47"/>
      <c r="VFW1703" s="47"/>
      <c r="VFX1703" s="47"/>
      <c r="VFY1703" s="47"/>
      <c r="VFZ1703" s="47"/>
      <c r="VGA1703" s="47"/>
      <c r="VGB1703" s="47"/>
      <c r="VGC1703" s="47"/>
      <c r="VGD1703" s="47"/>
      <c r="VGE1703" s="47"/>
      <c r="VGF1703" s="47"/>
      <c r="VGG1703" s="47"/>
      <c r="VGH1703" s="47"/>
      <c r="VGI1703" s="47"/>
      <c r="VGJ1703" s="47"/>
      <c r="VGK1703" s="47"/>
      <c r="VGL1703" s="47"/>
      <c r="VGM1703" s="47"/>
      <c r="VGN1703" s="47"/>
      <c r="VGO1703" s="47"/>
      <c r="VGP1703" s="47"/>
      <c r="VGQ1703" s="47"/>
      <c r="VGR1703" s="47"/>
      <c r="VGS1703" s="47"/>
      <c r="VGT1703" s="47"/>
      <c r="VGU1703" s="47"/>
      <c r="VGV1703" s="47"/>
      <c r="VGW1703" s="47"/>
      <c r="VGX1703" s="47"/>
      <c r="VGY1703" s="47"/>
      <c r="VGZ1703" s="47"/>
      <c r="VHA1703" s="47"/>
      <c r="VHB1703" s="47"/>
      <c r="VHC1703" s="47"/>
      <c r="VHD1703" s="47"/>
      <c r="VHE1703" s="47"/>
      <c r="VHF1703" s="47"/>
      <c r="VHG1703" s="47"/>
      <c r="VHH1703" s="47"/>
      <c r="VHI1703" s="47"/>
      <c r="VHJ1703" s="47"/>
      <c r="VHK1703" s="47"/>
      <c r="VHL1703" s="47"/>
      <c r="VHM1703" s="47"/>
      <c r="VHN1703" s="47"/>
      <c r="VHO1703" s="47"/>
      <c r="VHP1703" s="47"/>
      <c r="VHQ1703" s="47"/>
      <c r="VHR1703" s="47"/>
      <c r="VHS1703" s="47"/>
      <c r="VHT1703" s="47"/>
      <c r="VHU1703" s="47"/>
      <c r="VHV1703" s="47"/>
      <c r="VHW1703" s="47"/>
      <c r="VHX1703" s="47"/>
      <c r="VHY1703" s="47"/>
      <c r="VHZ1703" s="47"/>
      <c r="VIA1703" s="47"/>
      <c r="VIB1703" s="47"/>
      <c r="VIC1703" s="47"/>
      <c r="VID1703" s="47"/>
      <c r="VIE1703" s="47"/>
      <c r="VIF1703" s="47"/>
      <c r="VIG1703" s="47"/>
      <c r="VIH1703" s="47"/>
      <c r="VII1703" s="47"/>
      <c r="VIJ1703" s="47"/>
      <c r="VIK1703" s="47"/>
      <c r="VIL1703" s="47"/>
      <c r="VIM1703" s="47"/>
      <c r="VIN1703" s="47"/>
      <c r="VIO1703" s="47"/>
      <c r="VIP1703" s="47"/>
      <c r="VIQ1703" s="47"/>
      <c r="VIR1703" s="47"/>
      <c r="VIS1703" s="47"/>
      <c r="VIT1703" s="47"/>
      <c r="VIU1703" s="47"/>
      <c r="VIV1703" s="47"/>
      <c r="VIW1703" s="47"/>
      <c r="VIX1703" s="47"/>
      <c r="VIY1703" s="47"/>
      <c r="VIZ1703" s="47"/>
      <c r="VJA1703" s="47"/>
      <c r="VJB1703" s="47"/>
      <c r="VJC1703" s="47"/>
      <c r="VJD1703" s="47"/>
      <c r="VJE1703" s="47"/>
      <c r="VJF1703" s="47"/>
      <c r="VJG1703" s="47"/>
      <c r="VJH1703" s="47"/>
      <c r="VJI1703" s="47"/>
      <c r="VJJ1703" s="47"/>
      <c r="VJK1703" s="47"/>
      <c r="VJL1703" s="47"/>
      <c r="VJM1703" s="47"/>
      <c r="VJN1703" s="47"/>
      <c r="VJO1703" s="47"/>
      <c r="VJP1703" s="47"/>
      <c r="VJQ1703" s="47"/>
      <c r="VJR1703" s="47"/>
      <c r="VJS1703" s="47"/>
      <c r="VJT1703" s="47"/>
      <c r="VJU1703" s="47"/>
      <c r="VJV1703" s="47"/>
      <c r="VJW1703" s="47"/>
      <c r="VJX1703" s="47"/>
      <c r="VJY1703" s="47"/>
      <c r="VJZ1703" s="47"/>
      <c r="VKA1703" s="47"/>
      <c r="VKB1703" s="47"/>
      <c r="VKC1703" s="47"/>
      <c r="VKD1703" s="47"/>
      <c r="VKE1703" s="47"/>
      <c r="VKF1703" s="47"/>
      <c r="VKG1703" s="47"/>
      <c r="VKH1703" s="47"/>
      <c r="VKI1703" s="47"/>
      <c r="VKJ1703" s="47"/>
      <c r="VKK1703" s="47"/>
      <c r="VKL1703" s="47"/>
      <c r="VKM1703" s="47"/>
      <c r="VKN1703" s="47"/>
      <c r="VKO1703" s="47"/>
      <c r="VKP1703" s="47"/>
      <c r="VKQ1703" s="47"/>
      <c r="VKR1703" s="47"/>
      <c r="VKS1703" s="47"/>
      <c r="VKT1703" s="47"/>
      <c r="VKU1703" s="47"/>
      <c r="VKV1703" s="47"/>
      <c r="VKW1703" s="47"/>
      <c r="VKX1703" s="47"/>
      <c r="VKY1703" s="47"/>
      <c r="VKZ1703" s="47"/>
      <c r="VLA1703" s="47"/>
      <c r="VLB1703" s="47"/>
      <c r="VLC1703" s="47"/>
      <c r="VLD1703" s="47"/>
      <c r="VLE1703" s="47"/>
      <c r="VLF1703" s="47"/>
      <c r="VLG1703" s="47"/>
      <c r="VLH1703" s="47"/>
      <c r="VLI1703" s="47"/>
      <c r="VLJ1703" s="47"/>
      <c r="VLK1703" s="47"/>
      <c r="VLL1703" s="47"/>
      <c r="VLM1703" s="47"/>
      <c r="VLN1703" s="47"/>
      <c r="VLO1703" s="47"/>
      <c r="VLP1703" s="47"/>
      <c r="VLQ1703" s="47"/>
      <c r="VLR1703" s="47"/>
      <c r="VLS1703" s="47"/>
      <c r="VLT1703" s="47"/>
      <c r="VLU1703" s="47"/>
      <c r="VLV1703" s="47"/>
      <c r="VLW1703" s="47"/>
      <c r="VLX1703" s="47"/>
      <c r="VLY1703" s="47"/>
      <c r="VLZ1703" s="47"/>
      <c r="VMA1703" s="47"/>
      <c r="VMB1703" s="47"/>
      <c r="VMC1703" s="47"/>
      <c r="VMD1703" s="47"/>
      <c r="VME1703" s="47"/>
      <c r="VMF1703" s="47"/>
      <c r="VMG1703" s="47"/>
      <c r="VMH1703" s="47"/>
      <c r="VMI1703" s="47"/>
      <c r="VMJ1703" s="47"/>
      <c r="VMK1703" s="47"/>
      <c r="VML1703" s="47"/>
      <c r="VMM1703" s="47"/>
      <c r="VMN1703" s="47"/>
      <c r="VMO1703" s="47"/>
      <c r="VMP1703" s="47"/>
      <c r="VMQ1703" s="47"/>
      <c r="VMR1703" s="47"/>
      <c r="VMS1703" s="47"/>
      <c r="VMT1703" s="47"/>
      <c r="VMU1703" s="47"/>
      <c r="VMV1703" s="47"/>
      <c r="VMW1703" s="47"/>
      <c r="VMX1703" s="47"/>
      <c r="VMY1703" s="47"/>
      <c r="VMZ1703" s="47"/>
      <c r="VNA1703" s="47"/>
      <c r="VNB1703" s="47"/>
      <c r="VNC1703" s="47"/>
      <c r="VND1703" s="47"/>
      <c r="VNE1703" s="47"/>
      <c r="VNF1703" s="47"/>
      <c r="VNG1703" s="47"/>
      <c r="VNH1703" s="47"/>
      <c r="VNI1703" s="47"/>
      <c r="VNJ1703" s="47"/>
      <c r="VNK1703" s="47"/>
      <c r="VNL1703" s="47"/>
      <c r="VNM1703" s="47"/>
      <c r="VNN1703" s="47"/>
      <c r="VNO1703" s="47"/>
      <c r="VNP1703" s="47"/>
      <c r="VNQ1703" s="47"/>
      <c r="VNR1703" s="47"/>
      <c r="VNS1703" s="47"/>
      <c r="VNT1703" s="47"/>
      <c r="VNU1703" s="47"/>
      <c r="VNV1703" s="47"/>
      <c r="VNW1703" s="47"/>
      <c r="VNX1703" s="47"/>
      <c r="VNY1703" s="47"/>
      <c r="VNZ1703" s="47"/>
      <c r="VOA1703" s="47"/>
      <c r="VOB1703" s="47"/>
      <c r="VOC1703" s="47"/>
      <c r="VOD1703" s="47"/>
      <c r="VOE1703" s="47"/>
      <c r="VOF1703" s="47"/>
      <c r="VOG1703" s="47"/>
      <c r="VOH1703" s="47"/>
      <c r="VOI1703" s="47"/>
      <c r="VOJ1703" s="47"/>
      <c r="VOK1703" s="47"/>
      <c r="VOL1703" s="47"/>
      <c r="VOM1703" s="47"/>
      <c r="VON1703" s="47"/>
      <c r="VOO1703" s="47"/>
      <c r="VOP1703" s="47"/>
      <c r="VOQ1703" s="47"/>
      <c r="VOR1703" s="47"/>
      <c r="VOS1703" s="47"/>
      <c r="VOT1703" s="47"/>
      <c r="VOU1703" s="47"/>
      <c r="VOV1703" s="47"/>
      <c r="VOW1703" s="47"/>
      <c r="VOX1703" s="47"/>
      <c r="VOY1703" s="47"/>
      <c r="VOZ1703" s="47"/>
      <c r="VPA1703" s="47"/>
      <c r="VPB1703" s="47"/>
      <c r="VPC1703" s="47"/>
      <c r="VPD1703" s="47"/>
      <c r="VPE1703" s="47"/>
      <c r="VPF1703" s="47"/>
      <c r="VPG1703" s="47"/>
      <c r="VPH1703" s="47"/>
      <c r="VPI1703" s="47"/>
      <c r="VPJ1703" s="47"/>
      <c r="VPK1703" s="47"/>
      <c r="VPL1703" s="47"/>
      <c r="VPM1703" s="47"/>
      <c r="VPN1703" s="47"/>
      <c r="VPO1703" s="47"/>
      <c r="VPP1703" s="47"/>
      <c r="VPQ1703" s="47"/>
      <c r="VPR1703" s="47"/>
      <c r="VPS1703" s="47"/>
      <c r="VPT1703" s="47"/>
      <c r="VPU1703" s="47"/>
      <c r="VPV1703" s="47"/>
      <c r="VPW1703" s="47"/>
      <c r="VPX1703" s="47"/>
      <c r="VPY1703" s="47"/>
      <c r="VPZ1703" s="47"/>
      <c r="VQA1703" s="47"/>
      <c r="VQB1703" s="47"/>
      <c r="VQC1703" s="47"/>
      <c r="VQD1703" s="47"/>
      <c r="VQE1703" s="47"/>
      <c r="VQF1703" s="47"/>
      <c r="VQG1703" s="47"/>
      <c r="VQH1703" s="47"/>
      <c r="VQI1703" s="47"/>
      <c r="VQJ1703" s="47"/>
      <c r="VQK1703" s="47"/>
      <c r="VQL1703" s="47"/>
      <c r="VQM1703" s="47"/>
      <c r="VQN1703" s="47"/>
      <c r="VQO1703" s="47"/>
      <c r="VQP1703" s="47"/>
      <c r="VQQ1703" s="47"/>
      <c r="VQR1703" s="47"/>
      <c r="VQS1703" s="47"/>
      <c r="VQT1703" s="47"/>
      <c r="VQU1703" s="47"/>
      <c r="VQV1703" s="47"/>
      <c r="VQW1703" s="47"/>
      <c r="VQX1703" s="47"/>
      <c r="VQY1703" s="47"/>
      <c r="VQZ1703" s="47"/>
      <c r="VRA1703" s="47"/>
      <c r="VRB1703" s="47"/>
      <c r="VRC1703" s="47"/>
      <c r="VRD1703" s="47"/>
      <c r="VRE1703" s="47"/>
      <c r="VRF1703" s="47"/>
      <c r="VRG1703" s="47"/>
      <c r="VRH1703" s="47"/>
      <c r="VRI1703" s="47"/>
      <c r="VRJ1703" s="47"/>
      <c r="VRK1703" s="47"/>
      <c r="VRL1703" s="47"/>
      <c r="VRM1703" s="47"/>
      <c r="VRN1703" s="47"/>
      <c r="VRO1703" s="47"/>
      <c r="VRP1703" s="47"/>
      <c r="VRQ1703" s="47"/>
      <c r="VRR1703" s="47"/>
      <c r="VRS1703" s="47"/>
      <c r="VRT1703" s="47"/>
      <c r="VRU1703" s="47"/>
      <c r="VRV1703" s="47"/>
      <c r="VRW1703" s="47"/>
      <c r="VRX1703" s="47"/>
      <c r="VRY1703" s="47"/>
      <c r="VRZ1703" s="47"/>
      <c r="VSA1703" s="47"/>
      <c r="VSB1703" s="47"/>
      <c r="VSC1703" s="47"/>
      <c r="VSD1703" s="47"/>
      <c r="VSE1703" s="47"/>
      <c r="VSF1703" s="47"/>
      <c r="VSG1703" s="47"/>
      <c r="VSH1703" s="47"/>
      <c r="VSI1703" s="47"/>
      <c r="VSJ1703" s="47"/>
      <c r="VSK1703" s="47"/>
      <c r="VSL1703" s="47"/>
      <c r="VSM1703" s="47"/>
      <c r="VSN1703" s="47"/>
      <c r="VSO1703" s="47"/>
      <c r="VSP1703" s="47"/>
      <c r="VSQ1703" s="47"/>
      <c r="VSR1703" s="47"/>
      <c r="VSS1703" s="47"/>
      <c r="VST1703" s="47"/>
      <c r="VSU1703" s="47"/>
      <c r="VSV1703" s="47"/>
      <c r="VSW1703" s="47"/>
      <c r="VSX1703" s="47"/>
      <c r="VSY1703" s="47"/>
      <c r="VSZ1703" s="47"/>
      <c r="VTA1703" s="47"/>
      <c r="VTB1703" s="47"/>
      <c r="VTC1703" s="47"/>
      <c r="VTD1703" s="47"/>
      <c r="VTE1703" s="47"/>
      <c r="VTF1703" s="47"/>
      <c r="VTG1703" s="47"/>
      <c r="VTH1703" s="47"/>
      <c r="VTI1703" s="47"/>
      <c r="VTJ1703" s="47"/>
      <c r="VTK1703" s="47"/>
      <c r="VTL1703" s="47"/>
      <c r="VTM1703" s="47"/>
      <c r="VTN1703" s="47"/>
      <c r="VTO1703" s="47"/>
      <c r="VTP1703" s="47"/>
      <c r="VTQ1703" s="47"/>
      <c r="VTR1703" s="47"/>
      <c r="VTS1703" s="47"/>
      <c r="VTT1703" s="47"/>
      <c r="VTU1703" s="47"/>
      <c r="VTV1703" s="47"/>
      <c r="VTW1703" s="47"/>
      <c r="VTX1703" s="47"/>
      <c r="VTY1703" s="47"/>
      <c r="VTZ1703" s="47"/>
      <c r="VUA1703" s="47"/>
      <c r="VUB1703" s="47"/>
      <c r="VUC1703" s="47"/>
      <c r="VUD1703" s="47"/>
      <c r="VUE1703" s="47"/>
      <c r="VUF1703" s="47"/>
      <c r="VUG1703" s="47"/>
      <c r="VUH1703" s="47"/>
      <c r="VUI1703" s="47"/>
      <c r="VUJ1703" s="47"/>
      <c r="VUK1703" s="47"/>
      <c r="VUL1703" s="47"/>
      <c r="VUM1703" s="47"/>
      <c r="VUN1703" s="47"/>
      <c r="VUO1703" s="47"/>
      <c r="VUP1703" s="47"/>
      <c r="VUQ1703" s="47"/>
      <c r="VUR1703" s="47"/>
      <c r="VUS1703" s="47"/>
      <c r="VUT1703" s="47"/>
      <c r="VUU1703" s="47"/>
      <c r="VUV1703" s="47"/>
      <c r="VUW1703" s="47"/>
      <c r="VUX1703" s="47"/>
      <c r="VUY1703" s="47"/>
      <c r="VUZ1703" s="47"/>
      <c r="VVA1703" s="47"/>
      <c r="VVB1703" s="47"/>
      <c r="VVC1703" s="47"/>
      <c r="VVD1703" s="47"/>
      <c r="VVE1703" s="47"/>
      <c r="VVF1703" s="47"/>
      <c r="VVG1703" s="47"/>
      <c r="VVH1703" s="47"/>
      <c r="VVI1703" s="47"/>
      <c r="VVJ1703" s="47"/>
      <c r="VVK1703" s="47"/>
      <c r="VVL1703" s="47"/>
      <c r="VVM1703" s="47"/>
      <c r="VVN1703" s="47"/>
      <c r="VVO1703" s="47"/>
      <c r="VVP1703" s="47"/>
      <c r="VVQ1703" s="47"/>
      <c r="VVR1703" s="47"/>
      <c r="VVS1703" s="47"/>
      <c r="VVT1703" s="47"/>
      <c r="VVU1703" s="47"/>
      <c r="VVV1703" s="47"/>
      <c r="VVW1703" s="47"/>
      <c r="VVX1703" s="47"/>
      <c r="VVY1703" s="47"/>
      <c r="VVZ1703" s="47"/>
      <c r="VWA1703" s="47"/>
      <c r="VWB1703" s="47"/>
      <c r="VWC1703" s="47"/>
      <c r="VWD1703" s="47"/>
      <c r="VWE1703" s="47"/>
      <c r="VWF1703" s="47"/>
      <c r="VWG1703" s="47"/>
      <c r="VWH1703" s="47"/>
      <c r="VWI1703" s="47"/>
      <c r="VWJ1703" s="47"/>
      <c r="VWK1703" s="47"/>
      <c r="VWL1703" s="47"/>
      <c r="VWM1703" s="47"/>
      <c r="VWN1703" s="47"/>
      <c r="VWO1703" s="47"/>
      <c r="VWP1703" s="47"/>
      <c r="VWQ1703" s="47"/>
      <c r="VWR1703" s="47"/>
      <c r="VWS1703" s="47"/>
      <c r="VWT1703" s="47"/>
      <c r="VWU1703" s="47"/>
      <c r="VWV1703" s="47"/>
      <c r="VWW1703" s="47"/>
      <c r="VWX1703" s="47"/>
      <c r="VWY1703" s="47"/>
      <c r="VWZ1703" s="47"/>
      <c r="VXA1703" s="47"/>
      <c r="VXB1703" s="47"/>
      <c r="VXC1703" s="47"/>
      <c r="VXD1703" s="47"/>
      <c r="VXE1703" s="47"/>
      <c r="VXF1703" s="47"/>
      <c r="VXG1703" s="47"/>
      <c r="VXH1703" s="47"/>
      <c r="VXI1703" s="47"/>
      <c r="VXJ1703" s="47"/>
      <c r="VXK1703" s="47"/>
      <c r="VXL1703" s="47"/>
      <c r="VXM1703" s="47"/>
      <c r="VXN1703" s="47"/>
      <c r="VXO1703" s="47"/>
      <c r="VXP1703" s="47"/>
      <c r="VXQ1703" s="47"/>
      <c r="VXR1703" s="47"/>
      <c r="VXS1703" s="47"/>
      <c r="VXT1703" s="47"/>
      <c r="VXU1703" s="47"/>
      <c r="VXV1703" s="47"/>
      <c r="VXW1703" s="47"/>
      <c r="VXX1703" s="47"/>
      <c r="VXY1703" s="47"/>
      <c r="VXZ1703" s="47"/>
      <c r="VYA1703" s="47"/>
      <c r="VYB1703" s="47"/>
      <c r="VYC1703" s="47"/>
      <c r="VYD1703" s="47"/>
      <c r="VYE1703" s="47"/>
      <c r="VYF1703" s="47"/>
      <c r="VYG1703" s="47"/>
      <c r="VYH1703" s="47"/>
      <c r="VYI1703" s="47"/>
      <c r="VYJ1703" s="47"/>
      <c r="VYK1703" s="47"/>
      <c r="VYL1703" s="47"/>
      <c r="VYM1703" s="47"/>
      <c r="VYN1703" s="47"/>
      <c r="VYO1703" s="47"/>
      <c r="VYP1703" s="47"/>
      <c r="VYQ1703" s="47"/>
      <c r="VYR1703" s="47"/>
      <c r="VYS1703" s="47"/>
      <c r="VYT1703" s="47"/>
      <c r="VYU1703" s="47"/>
      <c r="VYV1703" s="47"/>
      <c r="VYW1703" s="47"/>
      <c r="VYX1703" s="47"/>
      <c r="VYY1703" s="47"/>
      <c r="VYZ1703" s="47"/>
      <c r="VZA1703" s="47"/>
      <c r="VZB1703" s="47"/>
      <c r="VZC1703" s="47"/>
      <c r="VZD1703" s="47"/>
      <c r="VZE1703" s="47"/>
      <c r="VZF1703" s="47"/>
      <c r="VZG1703" s="47"/>
      <c r="VZH1703" s="47"/>
      <c r="VZI1703" s="47"/>
      <c r="VZJ1703" s="47"/>
      <c r="VZK1703" s="47"/>
      <c r="VZL1703" s="47"/>
      <c r="VZM1703" s="47"/>
      <c r="VZN1703" s="47"/>
      <c r="VZO1703" s="47"/>
      <c r="VZP1703" s="47"/>
      <c r="VZQ1703" s="47"/>
      <c r="VZR1703" s="47"/>
      <c r="VZS1703" s="47"/>
      <c r="VZT1703" s="47"/>
      <c r="VZU1703" s="47"/>
      <c r="VZV1703" s="47"/>
      <c r="VZW1703" s="47"/>
      <c r="VZX1703" s="47"/>
      <c r="VZY1703" s="47"/>
      <c r="VZZ1703" s="47"/>
      <c r="WAA1703" s="47"/>
      <c r="WAB1703" s="47"/>
      <c r="WAC1703" s="47"/>
      <c r="WAD1703" s="47"/>
      <c r="WAE1703" s="47"/>
      <c r="WAF1703" s="47"/>
      <c r="WAG1703" s="47"/>
      <c r="WAH1703" s="47"/>
      <c r="WAI1703" s="47"/>
      <c r="WAJ1703" s="47"/>
      <c r="WAK1703" s="47"/>
      <c r="WAL1703" s="47"/>
      <c r="WAM1703" s="47"/>
      <c r="WAN1703" s="47"/>
      <c r="WAO1703" s="47"/>
      <c r="WAP1703" s="47"/>
      <c r="WAQ1703" s="47"/>
      <c r="WAR1703" s="47"/>
      <c r="WAS1703" s="47"/>
      <c r="WAT1703" s="47"/>
      <c r="WAU1703" s="47"/>
      <c r="WAV1703" s="47"/>
      <c r="WAW1703" s="47"/>
      <c r="WAX1703" s="47"/>
      <c r="WAY1703" s="47"/>
      <c r="WAZ1703" s="47"/>
      <c r="WBA1703" s="47"/>
      <c r="WBB1703" s="47"/>
      <c r="WBC1703" s="47"/>
      <c r="WBD1703" s="47"/>
      <c r="WBE1703" s="47"/>
      <c r="WBF1703" s="47"/>
      <c r="WBG1703" s="47"/>
      <c r="WBH1703" s="47"/>
      <c r="WBI1703" s="47"/>
      <c r="WBJ1703" s="47"/>
      <c r="WBK1703" s="47"/>
      <c r="WBL1703" s="47"/>
      <c r="WBM1703" s="47"/>
      <c r="WBN1703" s="47"/>
      <c r="WBO1703" s="47"/>
      <c r="WBP1703" s="47"/>
      <c r="WBQ1703" s="47"/>
      <c r="WBR1703" s="47"/>
      <c r="WBS1703" s="47"/>
      <c r="WBT1703" s="47"/>
      <c r="WBU1703" s="47"/>
      <c r="WBV1703" s="47"/>
      <c r="WBW1703" s="47"/>
      <c r="WBX1703" s="47"/>
      <c r="WBY1703" s="47"/>
      <c r="WBZ1703" s="47"/>
      <c r="WCA1703" s="47"/>
      <c r="WCB1703" s="47"/>
      <c r="WCC1703" s="47"/>
      <c r="WCD1703" s="47"/>
      <c r="WCE1703" s="47"/>
      <c r="WCF1703" s="47"/>
      <c r="WCG1703" s="47"/>
      <c r="WCH1703" s="47"/>
      <c r="WCI1703" s="47"/>
      <c r="WCJ1703" s="47"/>
      <c r="WCK1703" s="47"/>
      <c r="WCL1703" s="47"/>
      <c r="WCM1703" s="47"/>
      <c r="WCN1703" s="47"/>
      <c r="WCO1703" s="47"/>
      <c r="WCP1703" s="47"/>
      <c r="WCQ1703" s="47"/>
      <c r="WCR1703" s="47"/>
      <c r="WCS1703" s="47"/>
      <c r="WCT1703" s="47"/>
      <c r="WCU1703" s="47"/>
      <c r="WCV1703" s="47"/>
      <c r="WCW1703" s="47"/>
      <c r="WCX1703" s="47"/>
      <c r="WCY1703" s="47"/>
      <c r="WCZ1703" s="47"/>
      <c r="WDA1703" s="47"/>
      <c r="WDB1703" s="47"/>
      <c r="WDC1703" s="47"/>
      <c r="WDD1703" s="47"/>
      <c r="WDE1703" s="47"/>
      <c r="WDF1703" s="47"/>
      <c r="WDG1703" s="47"/>
      <c r="WDH1703" s="47"/>
      <c r="WDI1703" s="47"/>
      <c r="WDJ1703" s="47"/>
      <c r="WDK1703" s="47"/>
      <c r="WDL1703" s="47"/>
      <c r="WDM1703" s="47"/>
      <c r="WDN1703" s="47"/>
      <c r="WDO1703" s="47"/>
      <c r="WDP1703" s="47"/>
      <c r="WDQ1703" s="47"/>
      <c r="WDR1703" s="47"/>
      <c r="WDS1703" s="47"/>
      <c r="WDT1703" s="47"/>
      <c r="WDU1703" s="47"/>
      <c r="WDV1703" s="47"/>
      <c r="WDW1703" s="47"/>
      <c r="WDX1703" s="47"/>
      <c r="WDY1703" s="47"/>
      <c r="WDZ1703" s="47"/>
      <c r="WEA1703" s="47"/>
      <c r="WEB1703" s="47"/>
      <c r="WEC1703" s="47"/>
      <c r="WED1703" s="47"/>
      <c r="WEE1703" s="47"/>
      <c r="WEF1703" s="47"/>
      <c r="WEG1703" s="47"/>
      <c r="WEH1703" s="47"/>
      <c r="WEI1703" s="47"/>
      <c r="WEJ1703" s="47"/>
      <c r="WEK1703" s="47"/>
      <c r="WEL1703" s="47"/>
      <c r="WEM1703" s="47"/>
      <c r="WEN1703" s="47"/>
      <c r="WEO1703" s="47"/>
      <c r="WEP1703" s="47"/>
      <c r="WEQ1703" s="47"/>
      <c r="WER1703" s="47"/>
      <c r="WES1703" s="47"/>
      <c r="WET1703" s="47"/>
      <c r="WEU1703" s="47"/>
      <c r="WEV1703" s="47"/>
      <c r="WEW1703" s="47"/>
      <c r="WEX1703" s="47"/>
      <c r="WEY1703" s="47"/>
      <c r="WEZ1703" s="47"/>
      <c r="WFA1703" s="47"/>
      <c r="WFB1703" s="47"/>
      <c r="WFC1703" s="47"/>
      <c r="WFD1703" s="47"/>
      <c r="WFE1703" s="47"/>
      <c r="WFF1703" s="47"/>
      <c r="WFG1703" s="47"/>
      <c r="WFH1703" s="47"/>
      <c r="WFI1703" s="47"/>
      <c r="WFJ1703" s="47"/>
      <c r="WFK1703" s="47"/>
      <c r="WFL1703" s="47"/>
      <c r="WFM1703" s="47"/>
      <c r="WFN1703" s="47"/>
      <c r="WFO1703" s="47"/>
      <c r="WFP1703" s="47"/>
      <c r="WFQ1703" s="47"/>
      <c r="WFR1703" s="47"/>
      <c r="WFS1703" s="47"/>
      <c r="WFT1703" s="47"/>
      <c r="WFU1703" s="47"/>
      <c r="WFV1703" s="47"/>
      <c r="WFW1703" s="47"/>
      <c r="WFX1703" s="47"/>
      <c r="WFY1703" s="47"/>
      <c r="WFZ1703" s="47"/>
      <c r="WGA1703" s="47"/>
      <c r="WGB1703" s="47"/>
      <c r="WGC1703" s="47"/>
      <c r="WGD1703" s="47"/>
      <c r="WGE1703" s="47"/>
      <c r="WGF1703" s="47"/>
      <c r="WGG1703" s="47"/>
      <c r="WGH1703" s="47"/>
      <c r="WGI1703" s="47"/>
      <c r="WGJ1703" s="47"/>
      <c r="WGK1703" s="47"/>
      <c r="WGL1703" s="47"/>
      <c r="WGM1703" s="47"/>
      <c r="WGN1703" s="47"/>
      <c r="WGO1703" s="47"/>
      <c r="WGP1703" s="47"/>
      <c r="WGQ1703" s="47"/>
      <c r="WGR1703" s="47"/>
      <c r="WGS1703" s="47"/>
      <c r="WGT1703" s="47"/>
      <c r="WGU1703" s="47"/>
      <c r="WGV1703" s="47"/>
      <c r="WGW1703" s="47"/>
      <c r="WGX1703" s="47"/>
      <c r="WGY1703" s="47"/>
      <c r="WGZ1703" s="47"/>
      <c r="WHA1703" s="47"/>
      <c r="WHB1703" s="47"/>
      <c r="WHC1703" s="47"/>
      <c r="WHD1703" s="47"/>
      <c r="WHE1703" s="47"/>
      <c r="WHF1703" s="47"/>
      <c r="WHG1703" s="47"/>
      <c r="WHH1703" s="47"/>
      <c r="WHI1703" s="47"/>
      <c r="WHJ1703" s="47"/>
      <c r="WHK1703" s="47"/>
      <c r="WHL1703" s="47"/>
      <c r="WHM1703" s="47"/>
      <c r="WHN1703" s="47"/>
      <c r="WHO1703" s="47"/>
      <c r="WHP1703" s="47"/>
      <c r="WHQ1703" s="47"/>
      <c r="WHR1703" s="47"/>
      <c r="WHS1703" s="47"/>
      <c r="WHT1703" s="47"/>
      <c r="WHU1703" s="47"/>
      <c r="WHV1703" s="47"/>
      <c r="WHW1703" s="47"/>
      <c r="WHX1703" s="47"/>
      <c r="WHY1703" s="47"/>
      <c r="WHZ1703" s="47"/>
      <c r="WIA1703" s="47"/>
      <c r="WIB1703" s="47"/>
      <c r="WIC1703" s="47"/>
      <c r="WID1703" s="47"/>
      <c r="WIE1703" s="47"/>
      <c r="WIF1703" s="47"/>
      <c r="WIG1703" s="47"/>
      <c r="WIH1703" s="47"/>
      <c r="WII1703" s="47"/>
      <c r="WIJ1703" s="47"/>
      <c r="WIK1703" s="47"/>
      <c r="WIL1703" s="47"/>
      <c r="WIM1703" s="47"/>
      <c r="WIN1703" s="47"/>
      <c r="WIO1703" s="47"/>
      <c r="WIP1703" s="47"/>
      <c r="WIQ1703" s="47"/>
      <c r="WIR1703" s="47"/>
      <c r="WIS1703" s="47"/>
      <c r="WIT1703" s="47"/>
      <c r="WIU1703" s="47"/>
      <c r="WIV1703" s="47"/>
      <c r="WIW1703" s="47"/>
      <c r="WIX1703" s="47"/>
      <c r="WIY1703" s="47"/>
      <c r="WIZ1703" s="47"/>
      <c r="WJA1703" s="47"/>
      <c r="WJB1703" s="47"/>
      <c r="WJC1703" s="47"/>
      <c r="WJD1703" s="47"/>
      <c r="WJE1703" s="47"/>
      <c r="WJF1703" s="47"/>
      <c r="WJG1703" s="47"/>
      <c r="WJH1703" s="47"/>
      <c r="WJI1703" s="47"/>
      <c r="WJJ1703" s="47"/>
      <c r="WJK1703" s="47"/>
      <c r="WJL1703" s="47"/>
      <c r="WJM1703" s="47"/>
      <c r="WJN1703" s="47"/>
      <c r="WJO1703" s="47"/>
      <c r="WJP1703" s="47"/>
      <c r="WJQ1703" s="47"/>
      <c r="WJR1703" s="47"/>
      <c r="WJS1703" s="47"/>
      <c r="WJT1703" s="47"/>
      <c r="WJU1703" s="47"/>
      <c r="WJV1703" s="47"/>
      <c r="WJW1703" s="47"/>
      <c r="WJX1703" s="47"/>
      <c r="WJY1703" s="47"/>
      <c r="WJZ1703" s="47"/>
      <c r="WKA1703" s="47"/>
      <c r="WKB1703" s="47"/>
      <c r="WKC1703" s="47"/>
      <c r="WKD1703" s="47"/>
      <c r="WKE1703" s="47"/>
      <c r="WKF1703" s="47"/>
      <c r="WKG1703" s="47"/>
      <c r="WKH1703" s="47"/>
      <c r="WKI1703" s="47"/>
      <c r="WKJ1703" s="47"/>
      <c r="WKK1703" s="47"/>
      <c r="WKL1703" s="47"/>
      <c r="WKM1703" s="47"/>
      <c r="WKN1703" s="47"/>
      <c r="WKO1703" s="47"/>
      <c r="WKP1703" s="47"/>
      <c r="WKQ1703" s="47"/>
      <c r="WKR1703" s="47"/>
      <c r="WKS1703" s="47"/>
      <c r="WKT1703" s="47"/>
      <c r="WKU1703" s="47"/>
      <c r="WKV1703" s="47"/>
      <c r="WKW1703" s="47"/>
      <c r="WKX1703" s="47"/>
      <c r="WKY1703" s="47"/>
      <c r="WKZ1703" s="47"/>
      <c r="WLA1703" s="47"/>
      <c r="WLB1703" s="47"/>
      <c r="WLC1703" s="47"/>
      <c r="WLD1703" s="47"/>
      <c r="WLE1703" s="47"/>
      <c r="WLF1703" s="47"/>
      <c r="WLG1703" s="47"/>
      <c r="WLH1703" s="47"/>
      <c r="WLI1703" s="47"/>
      <c r="WLJ1703" s="47"/>
      <c r="WLK1703" s="47"/>
      <c r="WLL1703" s="47"/>
      <c r="WLM1703" s="47"/>
      <c r="WLN1703" s="47"/>
      <c r="WLO1703" s="47"/>
      <c r="WLP1703" s="47"/>
      <c r="WLQ1703" s="47"/>
      <c r="WLR1703" s="47"/>
      <c r="WLS1703" s="47"/>
      <c r="WLT1703" s="47"/>
      <c r="WLU1703" s="47"/>
      <c r="WLV1703" s="47"/>
      <c r="WLW1703" s="47"/>
      <c r="WLX1703" s="47"/>
      <c r="WLY1703" s="47"/>
      <c r="WLZ1703" s="47"/>
      <c r="WMA1703" s="47"/>
      <c r="WMB1703" s="47"/>
      <c r="WMC1703" s="47"/>
      <c r="WMD1703" s="47"/>
      <c r="WME1703" s="47"/>
      <c r="WMF1703" s="47"/>
      <c r="WMG1703" s="47"/>
      <c r="WMH1703" s="47"/>
      <c r="WMI1703" s="47"/>
      <c r="WMJ1703" s="47"/>
      <c r="WMK1703" s="47"/>
      <c r="WML1703" s="47"/>
      <c r="WMM1703" s="47"/>
      <c r="WMN1703" s="47"/>
      <c r="WMO1703" s="47"/>
      <c r="WMP1703" s="47"/>
      <c r="WMQ1703" s="47"/>
      <c r="WMR1703" s="47"/>
      <c r="WMS1703" s="47"/>
      <c r="WMT1703" s="47"/>
      <c r="WMU1703" s="47"/>
      <c r="WMV1703" s="47"/>
      <c r="WMW1703" s="47"/>
      <c r="WMX1703" s="47"/>
      <c r="WMY1703" s="47"/>
      <c r="WMZ1703" s="47"/>
      <c r="WNA1703" s="47"/>
      <c r="WNB1703" s="47"/>
      <c r="WNC1703" s="47"/>
      <c r="WND1703" s="47"/>
      <c r="WNE1703" s="47"/>
      <c r="WNF1703" s="47"/>
      <c r="WNG1703" s="47"/>
      <c r="WNH1703" s="47"/>
      <c r="WNI1703" s="47"/>
      <c r="WNJ1703" s="47"/>
      <c r="WNK1703" s="47"/>
      <c r="WNL1703" s="47"/>
      <c r="WNM1703" s="47"/>
      <c r="WNN1703" s="47"/>
      <c r="WNO1703" s="47"/>
      <c r="WNP1703" s="47"/>
      <c r="WNQ1703" s="47"/>
      <c r="WNR1703" s="47"/>
      <c r="WNS1703" s="47"/>
      <c r="WNT1703" s="47"/>
      <c r="WNU1703" s="47"/>
      <c r="WNV1703" s="47"/>
      <c r="WNW1703" s="47"/>
      <c r="WNX1703" s="47"/>
      <c r="WNY1703" s="47"/>
      <c r="WNZ1703" s="47"/>
      <c r="WOA1703" s="47"/>
      <c r="WOB1703" s="47"/>
      <c r="WOC1703" s="47"/>
      <c r="WOD1703" s="47"/>
      <c r="WOE1703" s="47"/>
      <c r="WOF1703" s="47"/>
      <c r="WOG1703" s="47"/>
      <c r="WOH1703" s="47"/>
      <c r="WOI1703" s="47"/>
      <c r="WOJ1703" s="47"/>
      <c r="WOK1703" s="47"/>
      <c r="WOL1703" s="47"/>
      <c r="WOM1703" s="47"/>
      <c r="WON1703" s="47"/>
      <c r="WOO1703" s="47"/>
      <c r="WOP1703" s="47"/>
      <c r="WOQ1703" s="47"/>
      <c r="WOR1703" s="47"/>
      <c r="WOS1703" s="47"/>
      <c r="WOT1703" s="47"/>
      <c r="WOU1703" s="47"/>
      <c r="WOV1703" s="47"/>
      <c r="WOW1703" s="47"/>
      <c r="WOX1703" s="47"/>
      <c r="WOY1703" s="47"/>
      <c r="WOZ1703" s="47"/>
      <c r="WPA1703" s="47"/>
      <c r="WPB1703" s="47"/>
      <c r="WPC1703" s="47"/>
      <c r="WPD1703" s="47"/>
      <c r="WPE1703" s="47"/>
      <c r="WPF1703" s="47"/>
      <c r="WPG1703" s="47"/>
      <c r="WPH1703" s="47"/>
      <c r="WPI1703" s="47"/>
      <c r="WPJ1703" s="47"/>
      <c r="WPK1703" s="47"/>
      <c r="WPL1703" s="47"/>
      <c r="WPM1703" s="47"/>
      <c r="WPN1703" s="47"/>
      <c r="WPO1703" s="47"/>
      <c r="WPP1703" s="47"/>
      <c r="WPQ1703" s="47"/>
      <c r="WPR1703" s="47"/>
      <c r="WPS1703" s="47"/>
      <c r="WPT1703" s="47"/>
      <c r="WPU1703" s="47"/>
      <c r="WPV1703" s="47"/>
      <c r="WPW1703" s="47"/>
      <c r="WPX1703" s="47"/>
      <c r="WPY1703" s="47"/>
      <c r="WPZ1703" s="47"/>
      <c r="WQA1703" s="47"/>
      <c r="WQB1703" s="47"/>
      <c r="WQC1703" s="47"/>
      <c r="WQD1703" s="47"/>
      <c r="WQE1703" s="47"/>
      <c r="WQF1703" s="47"/>
      <c r="WQG1703" s="47"/>
      <c r="WQH1703" s="47"/>
      <c r="WQI1703" s="47"/>
      <c r="WQJ1703" s="47"/>
      <c r="WQK1703" s="47"/>
      <c r="WQL1703" s="47"/>
      <c r="WQM1703" s="47"/>
      <c r="WQN1703" s="47"/>
      <c r="WQO1703" s="47"/>
      <c r="WQP1703" s="47"/>
      <c r="WQQ1703" s="47"/>
      <c r="WQR1703" s="47"/>
      <c r="WQS1703" s="47"/>
      <c r="WQT1703" s="47"/>
      <c r="WQU1703" s="47"/>
      <c r="WQV1703" s="47"/>
      <c r="WQW1703" s="47"/>
      <c r="WQX1703" s="47"/>
      <c r="WQY1703" s="47"/>
      <c r="WQZ1703" s="47"/>
      <c r="WRA1703" s="47"/>
      <c r="WRB1703" s="47"/>
      <c r="WRC1703" s="47"/>
      <c r="WRD1703" s="47"/>
      <c r="WRE1703" s="47"/>
      <c r="WRF1703" s="47"/>
      <c r="WRG1703" s="47"/>
      <c r="WRH1703" s="47"/>
      <c r="WRI1703" s="47"/>
      <c r="WRJ1703" s="47"/>
      <c r="WRK1703" s="47"/>
      <c r="WRL1703" s="47"/>
      <c r="WRM1703" s="47"/>
      <c r="WRN1703" s="47"/>
      <c r="WRO1703" s="47"/>
      <c r="WRP1703" s="47"/>
      <c r="WRQ1703" s="47"/>
      <c r="WRR1703" s="47"/>
      <c r="WRS1703" s="47"/>
      <c r="WRT1703" s="47"/>
      <c r="WRU1703" s="47"/>
      <c r="WRV1703" s="47"/>
      <c r="WRW1703" s="47"/>
      <c r="WRX1703" s="47"/>
      <c r="WRY1703" s="47"/>
      <c r="WRZ1703" s="47"/>
      <c r="WSA1703" s="47"/>
      <c r="WSB1703" s="47"/>
      <c r="WSC1703" s="47"/>
      <c r="WSD1703" s="47"/>
      <c r="WSE1703" s="47"/>
      <c r="WSF1703" s="47"/>
      <c r="WSG1703" s="47"/>
      <c r="WSH1703" s="47"/>
      <c r="WSI1703" s="47"/>
      <c r="WSJ1703" s="47"/>
      <c r="WSK1703" s="47"/>
      <c r="WSL1703" s="47"/>
      <c r="WSM1703" s="47"/>
      <c r="WSN1703" s="47"/>
      <c r="WSO1703" s="47"/>
      <c r="WSP1703" s="47"/>
      <c r="WSQ1703" s="47"/>
      <c r="WSR1703" s="47"/>
      <c r="WSS1703" s="47"/>
      <c r="WST1703" s="47"/>
      <c r="WSU1703" s="47"/>
      <c r="WSV1703" s="47"/>
      <c r="WSW1703" s="47"/>
      <c r="WSX1703" s="47"/>
      <c r="WSY1703" s="47"/>
      <c r="WSZ1703" s="47"/>
      <c r="WTA1703" s="47"/>
      <c r="WTB1703" s="47"/>
      <c r="WTC1703" s="47"/>
      <c r="WTD1703" s="47"/>
      <c r="WTE1703" s="47"/>
      <c r="WTF1703" s="47"/>
      <c r="WTG1703" s="47"/>
      <c r="WTH1703" s="47"/>
      <c r="WTI1703" s="47"/>
      <c r="WTJ1703" s="47"/>
      <c r="WTK1703" s="47"/>
      <c r="WTL1703" s="47"/>
      <c r="WTM1703" s="47"/>
      <c r="WTN1703" s="47"/>
      <c r="WTO1703" s="47"/>
      <c r="WTP1703" s="47"/>
      <c r="WTQ1703" s="47"/>
      <c r="WTR1703" s="47"/>
      <c r="WTS1703" s="47"/>
      <c r="WTT1703" s="47"/>
      <c r="WTU1703" s="47"/>
      <c r="WTV1703" s="47"/>
      <c r="WTW1703" s="47"/>
      <c r="WTX1703" s="47"/>
      <c r="WTY1703" s="47"/>
      <c r="WTZ1703" s="47"/>
      <c r="WUA1703" s="47"/>
      <c r="WUB1703" s="47"/>
      <c r="WUC1703" s="47"/>
      <c r="WUD1703" s="47"/>
      <c r="WUE1703" s="47"/>
      <c r="WUF1703" s="47"/>
      <c r="WUG1703" s="47"/>
      <c r="WUH1703" s="47"/>
      <c r="WUI1703" s="47"/>
      <c r="WUJ1703" s="47"/>
      <c r="WUK1703" s="47"/>
      <c r="WUL1703" s="47"/>
      <c r="WUM1703" s="47"/>
      <c r="WUN1703" s="47"/>
      <c r="WUO1703" s="47"/>
      <c r="WUP1703" s="47"/>
      <c r="WUQ1703" s="47"/>
      <c r="WUR1703" s="47"/>
      <c r="WUS1703" s="47"/>
      <c r="WUT1703" s="47"/>
      <c r="WUU1703" s="47"/>
      <c r="WUV1703" s="47"/>
      <c r="WUW1703" s="47"/>
      <c r="WUX1703" s="47"/>
      <c r="WUY1703" s="47"/>
      <c r="WUZ1703" s="47"/>
      <c r="WVA1703" s="47"/>
      <c r="WVB1703" s="47"/>
      <c r="WVC1703" s="47"/>
      <c r="WVD1703" s="47"/>
      <c r="WVE1703" s="47"/>
      <c r="WVF1703" s="47"/>
      <c r="WVG1703" s="47"/>
      <c r="WVH1703" s="47"/>
      <c r="WVI1703" s="47"/>
      <c r="WVJ1703" s="47"/>
      <c r="WVK1703" s="47"/>
      <c r="WVL1703" s="47"/>
      <c r="WVM1703" s="47"/>
      <c r="WVN1703" s="47"/>
      <c r="WVO1703" s="47"/>
      <c r="WVP1703" s="47"/>
      <c r="WVQ1703" s="47"/>
      <c r="WVR1703" s="47"/>
      <c r="WVS1703" s="47"/>
      <c r="WVT1703" s="47"/>
      <c r="WVU1703" s="47"/>
      <c r="WVV1703" s="47"/>
      <c r="WVW1703" s="47"/>
      <c r="WVX1703" s="47"/>
      <c r="WVY1703" s="47"/>
      <c r="WVZ1703" s="47"/>
      <c r="WWA1703" s="47"/>
      <c r="WWB1703" s="47"/>
      <c r="WWC1703" s="47"/>
      <c r="WWD1703" s="47"/>
      <c r="WWE1703" s="47"/>
      <c r="WWF1703" s="47"/>
      <c r="WWG1703" s="47"/>
      <c r="WWH1703" s="47"/>
      <c r="WWI1703" s="47"/>
      <c r="WWJ1703" s="47"/>
      <c r="WWK1703" s="47"/>
      <c r="WWL1703" s="47"/>
      <c r="WWM1703" s="47"/>
      <c r="WWN1703" s="47"/>
      <c r="WWO1703" s="47"/>
      <c r="WWP1703" s="47"/>
      <c r="WWQ1703" s="47"/>
      <c r="WWR1703" s="47"/>
      <c r="WWS1703" s="47"/>
      <c r="WWT1703" s="47"/>
      <c r="WWU1703" s="47"/>
      <c r="WWV1703" s="47"/>
      <c r="WWW1703" s="47"/>
      <c r="WWX1703" s="47"/>
      <c r="WWY1703" s="47"/>
      <c r="WWZ1703" s="47"/>
      <c r="WXA1703" s="47"/>
      <c r="WXB1703" s="47"/>
      <c r="WXC1703" s="47"/>
      <c r="WXD1703" s="47"/>
      <c r="WXE1703" s="47"/>
      <c r="WXF1703" s="47"/>
      <c r="WXG1703" s="47"/>
      <c r="WXH1703" s="47"/>
      <c r="WXI1703" s="47"/>
      <c r="WXJ1703" s="47"/>
      <c r="WXK1703" s="47"/>
      <c r="WXL1703" s="47"/>
      <c r="WXM1703" s="47"/>
      <c r="WXN1703" s="47"/>
      <c r="WXO1703" s="47"/>
      <c r="WXP1703" s="47"/>
      <c r="WXQ1703" s="47"/>
      <c r="WXR1703" s="47"/>
      <c r="WXS1703" s="47"/>
      <c r="WXT1703" s="47"/>
      <c r="WXU1703" s="47"/>
      <c r="WXV1703" s="47"/>
      <c r="WXW1703" s="47"/>
      <c r="WXX1703" s="47"/>
      <c r="WXY1703" s="47"/>
      <c r="WXZ1703" s="47"/>
      <c r="WYA1703" s="47"/>
      <c r="WYB1703" s="47"/>
      <c r="WYC1703" s="47"/>
      <c r="WYD1703" s="47"/>
      <c r="WYE1703" s="47"/>
      <c r="WYF1703" s="47"/>
      <c r="WYG1703" s="47"/>
      <c r="WYH1703" s="47"/>
      <c r="WYI1703" s="47"/>
      <c r="WYJ1703" s="47"/>
      <c r="WYK1703" s="47"/>
      <c r="WYL1703" s="47"/>
      <c r="WYM1703" s="47"/>
      <c r="WYN1703" s="47"/>
      <c r="WYO1703" s="47"/>
      <c r="WYP1703" s="47"/>
      <c r="WYQ1703" s="47"/>
      <c r="WYR1703" s="47"/>
      <c r="WYS1703" s="47"/>
      <c r="WYT1703" s="47"/>
      <c r="WYU1703" s="47"/>
      <c r="WYV1703" s="47"/>
      <c r="WYW1703" s="47"/>
      <c r="WYX1703" s="47"/>
      <c r="WYY1703" s="47"/>
      <c r="WYZ1703" s="47"/>
      <c r="WZA1703" s="47"/>
      <c r="WZB1703" s="47"/>
      <c r="WZC1703" s="47"/>
      <c r="WZD1703" s="47"/>
      <c r="WZE1703" s="47"/>
      <c r="WZF1703" s="47"/>
      <c r="WZG1703" s="47"/>
      <c r="WZH1703" s="47"/>
      <c r="WZI1703" s="47"/>
      <c r="WZJ1703" s="47"/>
      <c r="WZK1703" s="47"/>
      <c r="WZL1703" s="47"/>
      <c r="WZM1703" s="47"/>
      <c r="WZN1703" s="47"/>
      <c r="WZO1703" s="47"/>
      <c r="WZP1703" s="47"/>
      <c r="WZQ1703" s="47"/>
      <c r="WZR1703" s="47"/>
      <c r="WZS1703" s="47"/>
      <c r="WZT1703" s="47"/>
      <c r="WZU1703" s="47"/>
      <c r="WZV1703" s="47"/>
      <c r="WZW1703" s="47"/>
      <c r="WZX1703" s="47"/>
      <c r="WZY1703" s="47"/>
      <c r="WZZ1703" s="47"/>
      <c r="XAA1703" s="47"/>
      <c r="XAB1703" s="47"/>
      <c r="XAC1703" s="47"/>
      <c r="XAD1703" s="47"/>
      <c r="XAE1703" s="47"/>
      <c r="XAF1703" s="47"/>
      <c r="XAG1703" s="47"/>
      <c r="XAH1703" s="47"/>
      <c r="XAI1703" s="47"/>
      <c r="XAJ1703" s="47"/>
      <c r="XAK1703" s="47"/>
      <c r="XAL1703" s="47"/>
      <c r="XAM1703" s="47"/>
      <c r="XAN1703" s="47"/>
      <c r="XAO1703" s="47"/>
      <c r="XAP1703" s="47"/>
      <c r="XAQ1703" s="47"/>
      <c r="XAR1703" s="47"/>
      <c r="XAS1703" s="47"/>
      <c r="XAT1703" s="47"/>
      <c r="XAU1703" s="47"/>
      <c r="XAV1703" s="47"/>
      <c r="XAW1703" s="47"/>
      <c r="XAX1703" s="47"/>
      <c r="XAY1703" s="47"/>
      <c r="XAZ1703" s="47"/>
      <c r="XBA1703" s="47"/>
      <c r="XBB1703" s="47"/>
      <c r="XBC1703" s="47"/>
      <c r="XBD1703" s="47"/>
      <c r="XBE1703" s="47"/>
      <c r="XBF1703" s="47"/>
      <c r="XBG1703" s="47"/>
      <c r="XBH1703" s="47"/>
      <c r="XBI1703" s="47"/>
      <c r="XBJ1703" s="47"/>
      <c r="XBK1703" s="47"/>
      <c r="XBL1703" s="47"/>
      <c r="XBM1703" s="47"/>
      <c r="XBN1703" s="47"/>
      <c r="XBO1703" s="47"/>
      <c r="XBP1703" s="47"/>
      <c r="XBQ1703" s="47"/>
      <c r="XBR1703" s="47"/>
      <c r="XBS1703" s="47"/>
      <c r="XBT1703" s="47"/>
      <c r="XBU1703" s="47"/>
      <c r="XBV1703" s="47"/>
      <c r="XBW1703" s="47"/>
      <c r="XBX1703" s="47"/>
      <c r="XBY1703" s="47"/>
      <c r="XBZ1703" s="47"/>
      <c r="XCA1703" s="47"/>
      <c r="XCB1703" s="47"/>
      <c r="XCC1703" s="47"/>
      <c r="XCD1703" s="47"/>
      <c r="XCE1703" s="47"/>
      <c r="XCF1703" s="47"/>
      <c r="XCG1703" s="47"/>
      <c r="XCH1703" s="47"/>
      <c r="XCI1703" s="47"/>
      <c r="XCJ1703" s="47"/>
      <c r="XCK1703" s="47"/>
      <c r="XCL1703" s="47"/>
      <c r="XCM1703" s="47"/>
      <c r="XCN1703" s="47"/>
      <c r="XCO1703" s="47"/>
      <c r="XCP1703" s="47"/>
      <c r="XCQ1703" s="47"/>
      <c r="XCR1703" s="47"/>
      <c r="XCS1703" s="47"/>
      <c r="XCT1703" s="47"/>
      <c r="XCU1703" s="47"/>
      <c r="XCV1703" s="47"/>
      <c r="XCW1703" s="47"/>
      <c r="XCX1703" s="47"/>
      <c r="XCY1703" s="47"/>
      <c r="XCZ1703" s="47"/>
      <c r="XDA1703" s="47"/>
      <c r="XDB1703" s="47"/>
      <c r="XDC1703" s="47"/>
      <c r="XDD1703" s="47"/>
      <c r="XDE1703" s="47"/>
      <c r="XDF1703" s="47"/>
      <c r="XDG1703" s="47"/>
      <c r="XDH1703" s="47"/>
      <c r="XDI1703" s="47"/>
      <c r="XDJ1703" s="47"/>
      <c r="XDK1703" s="47"/>
      <c r="XDL1703" s="47"/>
      <c r="XDM1703" s="47"/>
      <c r="XDN1703" s="47"/>
      <c r="XDO1703" s="47"/>
      <c r="XDP1703" s="47"/>
      <c r="XDQ1703" s="47"/>
      <c r="XDR1703" s="47"/>
      <c r="XDS1703" s="47"/>
      <c r="XDT1703" s="47"/>
      <c r="XDU1703" s="47"/>
      <c r="XDV1703" s="47"/>
      <c r="XDW1703" s="47"/>
      <c r="XDX1703" s="47"/>
      <c r="XDY1703" s="47"/>
      <c r="XDZ1703" s="47"/>
      <c r="XEA1703" s="47"/>
      <c r="XEB1703" s="47"/>
      <c r="XEC1703" s="47"/>
      <c r="XED1703" s="47"/>
      <c r="XEE1703" s="47"/>
      <c r="XEF1703" s="47"/>
      <c r="XEG1703" s="47"/>
      <c r="XEH1703" s="47"/>
      <c r="XEI1703" s="47"/>
      <c r="XEJ1703" s="47"/>
    </row>
    <row r="1704" ht="27" spans="1:25">
      <c r="A1704" s="51">
        <v>1697</v>
      </c>
      <c r="B1704" s="8" t="s">
        <v>3097</v>
      </c>
      <c r="C1704" s="30" t="s">
        <v>3098</v>
      </c>
      <c r="D1704" s="30" t="s">
        <v>3122</v>
      </c>
      <c r="E1704" s="30" t="s">
        <v>3123</v>
      </c>
      <c r="F1704" s="30">
        <v>28</v>
      </c>
      <c r="G1704" s="30">
        <v>121</v>
      </c>
      <c r="H1704" s="30">
        <v>3</v>
      </c>
      <c r="I1704" s="8">
        <v>115.3027</v>
      </c>
      <c r="J1704" s="8">
        <v>22.4558</v>
      </c>
      <c r="K1704" s="8" t="s">
        <v>151</v>
      </c>
      <c r="L1704" s="8" t="s">
        <v>3124</v>
      </c>
      <c r="M1704" s="8" t="s">
        <v>37</v>
      </c>
      <c r="N1704" s="8" t="s">
        <v>37</v>
      </c>
      <c r="O1704" s="8" t="s">
        <v>37</v>
      </c>
      <c r="P1704" s="8" t="s">
        <v>37</v>
      </c>
      <c r="Q1704" s="8" t="s">
        <v>37</v>
      </c>
      <c r="R1704" s="8" t="s">
        <v>3125</v>
      </c>
      <c r="S1704" s="8" t="s">
        <v>3126</v>
      </c>
      <c r="T1704" s="8" t="s">
        <v>3127</v>
      </c>
      <c r="U1704" s="8"/>
      <c r="V1704" s="8" t="s">
        <v>3104</v>
      </c>
      <c r="W1704" s="8"/>
      <c r="X1704" s="8" t="s">
        <v>3105</v>
      </c>
      <c r="Y1704" s="8"/>
    </row>
    <row r="1705" ht="27" spans="1:25">
      <c r="A1705" s="51">
        <v>1698</v>
      </c>
      <c r="B1705" s="8" t="s">
        <v>3097</v>
      </c>
      <c r="C1705" s="30" t="s">
        <v>3098</v>
      </c>
      <c r="D1705" s="30" t="s">
        <v>3122</v>
      </c>
      <c r="E1705" s="30" t="s">
        <v>3128</v>
      </c>
      <c r="F1705" s="30">
        <v>110</v>
      </c>
      <c r="G1705" s="30">
        <v>609</v>
      </c>
      <c r="H1705" s="30">
        <v>22</v>
      </c>
      <c r="I1705" s="8">
        <v>115.508214</v>
      </c>
      <c r="J1705" s="8">
        <v>22.76602</v>
      </c>
      <c r="K1705" s="8" t="s">
        <v>151</v>
      </c>
      <c r="L1705" s="8" t="s">
        <v>3124</v>
      </c>
      <c r="M1705" s="8" t="s">
        <v>37</v>
      </c>
      <c r="N1705" s="8" t="s">
        <v>37</v>
      </c>
      <c r="O1705" s="8" t="s">
        <v>37</v>
      </c>
      <c r="P1705" s="8" t="s">
        <v>37</v>
      </c>
      <c r="Q1705" s="8" t="s">
        <v>37</v>
      </c>
      <c r="R1705" s="8" t="s">
        <v>3125</v>
      </c>
      <c r="S1705" s="8" t="s">
        <v>3126</v>
      </c>
      <c r="T1705" s="8" t="s">
        <v>3127</v>
      </c>
      <c r="U1705" s="8"/>
      <c r="V1705" s="8" t="s">
        <v>3104</v>
      </c>
      <c r="W1705" s="8"/>
      <c r="X1705" s="8" t="s">
        <v>3105</v>
      </c>
      <c r="Y1705" s="8"/>
    </row>
    <row r="1706" ht="27" spans="1:25">
      <c r="A1706" s="51">
        <v>1699</v>
      </c>
      <c r="B1706" s="8" t="s">
        <v>3097</v>
      </c>
      <c r="C1706" s="30" t="s">
        <v>3098</v>
      </c>
      <c r="D1706" s="30" t="s">
        <v>3122</v>
      </c>
      <c r="E1706" s="30" t="s">
        <v>3129</v>
      </c>
      <c r="F1706" s="30">
        <v>112</v>
      </c>
      <c r="G1706" s="30">
        <v>596</v>
      </c>
      <c r="H1706" s="30">
        <v>35</v>
      </c>
      <c r="I1706" s="8">
        <v>115.508214</v>
      </c>
      <c r="J1706" s="8">
        <v>22.76602</v>
      </c>
      <c r="K1706" s="8" t="s">
        <v>151</v>
      </c>
      <c r="L1706" s="8" t="s">
        <v>3124</v>
      </c>
      <c r="M1706" s="8" t="s">
        <v>37</v>
      </c>
      <c r="N1706" s="8" t="s">
        <v>37</v>
      </c>
      <c r="O1706" s="8" t="s">
        <v>37</v>
      </c>
      <c r="P1706" s="8" t="s">
        <v>37</v>
      </c>
      <c r="Q1706" s="8" t="s">
        <v>37</v>
      </c>
      <c r="R1706" s="8" t="s">
        <v>3125</v>
      </c>
      <c r="S1706" s="8" t="s">
        <v>3126</v>
      </c>
      <c r="T1706" s="8" t="s">
        <v>3127</v>
      </c>
      <c r="U1706" s="8"/>
      <c r="V1706" s="8" t="s">
        <v>3104</v>
      </c>
      <c r="W1706" s="8"/>
      <c r="X1706" s="8" t="s">
        <v>3105</v>
      </c>
      <c r="Y1706" s="8"/>
    </row>
    <row r="1707" ht="27" spans="1:25">
      <c r="A1707" s="51">
        <v>1700</v>
      </c>
      <c r="B1707" s="8" t="s">
        <v>3097</v>
      </c>
      <c r="C1707" s="30" t="s">
        <v>3098</v>
      </c>
      <c r="D1707" s="30" t="s">
        <v>3122</v>
      </c>
      <c r="E1707" s="30" t="s">
        <v>3130</v>
      </c>
      <c r="F1707" s="30">
        <v>77</v>
      </c>
      <c r="G1707" s="30">
        <v>436</v>
      </c>
      <c r="H1707" s="30">
        <v>20</v>
      </c>
      <c r="I1707" s="8">
        <v>115.509586</v>
      </c>
      <c r="J1707" s="8">
        <v>22.773416</v>
      </c>
      <c r="K1707" s="8" t="s">
        <v>151</v>
      </c>
      <c r="L1707" s="8" t="s">
        <v>3124</v>
      </c>
      <c r="M1707" s="8" t="s">
        <v>37</v>
      </c>
      <c r="N1707" s="8" t="s">
        <v>37</v>
      </c>
      <c r="O1707" s="8" t="s">
        <v>37</v>
      </c>
      <c r="P1707" s="8" t="s">
        <v>37</v>
      </c>
      <c r="Q1707" s="8" t="s">
        <v>37</v>
      </c>
      <c r="R1707" s="8" t="s">
        <v>3125</v>
      </c>
      <c r="S1707" s="8" t="s">
        <v>3126</v>
      </c>
      <c r="T1707" s="8" t="s">
        <v>3127</v>
      </c>
      <c r="U1707" s="8"/>
      <c r="V1707" s="8" t="s">
        <v>3104</v>
      </c>
      <c r="W1707" s="8"/>
      <c r="X1707" s="8" t="s">
        <v>3105</v>
      </c>
      <c r="Y1707" s="8"/>
    </row>
    <row r="1708" ht="27" spans="1:25">
      <c r="A1708" s="51">
        <v>1701</v>
      </c>
      <c r="B1708" s="8" t="s">
        <v>3097</v>
      </c>
      <c r="C1708" s="30" t="s">
        <v>3098</v>
      </c>
      <c r="D1708" s="30" t="s">
        <v>3122</v>
      </c>
      <c r="E1708" s="30" t="s">
        <v>3131</v>
      </c>
      <c r="F1708" s="30">
        <v>251</v>
      </c>
      <c r="G1708" s="30">
        <v>1435</v>
      </c>
      <c r="H1708" s="30">
        <v>192</v>
      </c>
      <c r="I1708" s="8">
        <v>115.508737</v>
      </c>
      <c r="J1708" s="8">
        <v>22.764985</v>
      </c>
      <c r="K1708" s="8" t="s">
        <v>151</v>
      </c>
      <c r="L1708" s="54" t="s">
        <v>158</v>
      </c>
      <c r="M1708" s="8" t="s">
        <v>37</v>
      </c>
      <c r="N1708" s="8" t="s">
        <v>37</v>
      </c>
      <c r="O1708" s="8" t="s">
        <v>37</v>
      </c>
      <c r="P1708" s="8" t="s">
        <v>3114</v>
      </c>
      <c r="Q1708" s="8" t="s">
        <v>3103</v>
      </c>
      <c r="R1708" s="8" t="s">
        <v>37</v>
      </c>
      <c r="S1708" s="8" t="s">
        <v>37</v>
      </c>
      <c r="T1708" s="8" t="s">
        <v>37</v>
      </c>
      <c r="U1708" s="8"/>
      <c r="V1708" s="8" t="s">
        <v>3104</v>
      </c>
      <c r="W1708" s="8"/>
      <c r="X1708" s="8" t="s">
        <v>3119</v>
      </c>
      <c r="Y1708" s="8"/>
    </row>
    <row r="1709" ht="27" spans="1:25">
      <c r="A1709" s="51">
        <v>1702</v>
      </c>
      <c r="B1709" s="8" t="s">
        <v>3097</v>
      </c>
      <c r="C1709" s="30" t="s">
        <v>3098</v>
      </c>
      <c r="D1709" s="30" t="s">
        <v>3122</v>
      </c>
      <c r="E1709" s="30" t="s">
        <v>3132</v>
      </c>
      <c r="F1709" s="30">
        <v>49</v>
      </c>
      <c r="G1709" s="30">
        <v>319</v>
      </c>
      <c r="H1709" s="30">
        <v>9</v>
      </c>
      <c r="I1709" s="8">
        <v>115.518615</v>
      </c>
      <c r="J1709" s="8">
        <v>22.766493</v>
      </c>
      <c r="K1709" s="8" t="s">
        <v>151</v>
      </c>
      <c r="L1709" s="8" t="s">
        <v>3124</v>
      </c>
      <c r="M1709" s="8" t="s">
        <v>37</v>
      </c>
      <c r="N1709" s="8" t="s">
        <v>37</v>
      </c>
      <c r="O1709" s="8" t="s">
        <v>37</v>
      </c>
      <c r="P1709" s="8" t="s">
        <v>37</v>
      </c>
      <c r="Q1709" s="8" t="s">
        <v>37</v>
      </c>
      <c r="R1709" s="8" t="s">
        <v>3125</v>
      </c>
      <c r="S1709" s="8" t="s">
        <v>3126</v>
      </c>
      <c r="T1709" s="8" t="s">
        <v>3127</v>
      </c>
      <c r="U1709" s="8"/>
      <c r="V1709" s="8" t="s">
        <v>3104</v>
      </c>
      <c r="W1709" s="8"/>
      <c r="X1709" s="8" t="s">
        <v>3105</v>
      </c>
      <c r="Y1709" s="8"/>
    </row>
    <row r="1710" ht="27" spans="1:25">
      <c r="A1710" s="51">
        <v>1703</v>
      </c>
      <c r="B1710" s="8" t="s">
        <v>3097</v>
      </c>
      <c r="C1710" s="30" t="s">
        <v>3098</v>
      </c>
      <c r="D1710" s="30" t="s">
        <v>3133</v>
      </c>
      <c r="E1710" s="30" t="s">
        <v>3134</v>
      </c>
      <c r="F1710" s="30">
        <v>783</v>
      </c>
      <c r="G1710" s="30">
        <v>4045</v>
      </c>
      <c r="H1710" s="30">
        <v>1873</v>
      </c>
      <c r="I1710" s="8">
        <v>115.519293</v>
      </c>
      <c r="J1710" s="8">
        <v>22.725658</v>
      </c>
      <c r="K1710" s="8" t="s">
        <v>151</v>
      </c>
      <c r="L1710" s="55" t="s">
        <v>151</v>
      </c>
      <c r="M1710" s="8" t="s">
        <v>3135</v>
      </c>
      <c r="N1710" s="8" t="s">
        <v>3136</v>
      </c>
      <c r="O1710" s="70">
        <v>45200</v>
      </c>
      <c r="P1710" s="8" t="s">
        <v>37</v>
      </c>
      <c r="Q1710" s="8" t="s">
        <v>37</v>
      </c>
      <c r="R1710" s="8" t="s">
        <v>37</v>
      </c>
      <c r="S1710" s="8" t="s">
        <v>37</v>
      </c>
      <c r="T1710" s="8" t="s">
        <v>37</v>
      </c>
      <c r="U1710" s="8"/>
      <c r="V1710" s="8" t="s">
        <v>3126</v>
      </c>
      <c r="W1710" s="8" t="s">
        <v>3137</v>
      </c>
      <c r="X1710" s="8" t="s">
        <v>3138</v>
      </c>
      <c r="Y1710" s="8"/>
    </row>
    <row r="1711" ht="27" spans="1:25">
      <c r="A1711" s="51">
        <v>1704</v>
      </c>
      <c r="B1711" s="8" t="s">
        <v>3097</v>
      </c>
      <c r="C1711" s="30" t="s">
        <v>3098</v>
      </c>
      <c r="D1711" s="30" t="s">
        <v>3133</v>
      </c>
      <c r="E1711" s="30" t="s">
        <v>3139</v>
      </c>
      <c r="F1711" s="30">
        <v>109</v>
      </c>
      <c r="G1711" s="30">
        <v>583</v>
      </c>
      <c r="H1711" s="30">
        <v>170</v>
      </c>
      <c r="I1711" s="8">
        <v>115.519293</v>
      </c>
      <c r="J1711" s="8">
        <v>22.725658</v>
      </c>
      <c r="K1711" s="8" t="s">
        <v>151</v>
      </c>
      <c r="L1711" s="55" t="s">
        <v>151</v>
      </c>
      <c r="M1711" s="8" t="s">
        <v>3135</v>
      </c>
      <c r="N1711" s="8" t="s">
        <v>3136</v>
      </c>
      <c r="O1711" s="70">
        <v>45200</v>
      </c>
      <c r="P1711" s="8" t="s">
        <v>37</v>
      </c>
      <c r="Q1711" s="8" t="s">
        <v>37</v>
      </c>
      <c r="R1711" s="8" t="s">
        <v>37</v>
      </c>
      <c r="S1711" s="8" t="s">
        <v>37</v>
      </c>
      <c r="T1711" s="8" t="s">
        <v>37</v>
      </c>
      <c r="U1711" s="8"/>
      <c r="V1711" s="8" t="s">
        <v>3126</v>
      </c>
      <c r="W1711" s="8" t="s">
        <v>207</v>
      </c>
      <c r="X1711" s="8" t="s">
        <v>3138</v>
      </c>
      <c r="Y1711" s="8"/>
    </row>
    <row r="1712" s="1" customFormat="1" ht="27" spans="1:16364">
      <c r="A1712" s="51">
        <v>1705</v>
      </c>
      <c r="B1712" s="8" t="s">
        <v>3097</v>
      </c>
      <c r="C1712" s="30" t="s">
        <v>3098</v>
      </c>
      <c r="D1712" s="30" t="s">
        <v>3133</v>
      </c>
      <c r="E1712" s="30" t="s">
        <v>3140</v>
      </c>
      <c r="F1712" s="30">
        <v>115</v>
      </c>
      <c r="G1712" s="30">
        <v>594</v>
      </c>
      <c r="H1712" s="30">
        <v>125</v>
      </c>
      <c r="I1712" s="8">
        <v>115.519293</v>
      </c>
      <c r="J1712" s="8">
        <v>22.725658</v>
      </c>
      <c r="K1712" s="8" t="s">
        <v>151</v>
      </c>
      <c r="L1712" s="55" t="s">
        <v>151</v>
      </c>
      <c r="M1712" s="8" t="s">
        <v>3135</v>
      </c>
      <c r="N1712" s="8" t="s">
        <v>3136</v>
      </c>
      <c r="O1712" s="70">
        <v>45200</v>
      </c>
      <c r="P1712" s="8" t="s">
        <v>37</v>
      </c>
      <c r="Q1712" s="8" t="s">
        <v>37</v>
      </c>
      <c r="R1712" s="8" t="s">
        <v>37</v>
      </c>
      <c r="S1712" s="8" t="s">
        <v>37</v>
      </c>
      <c r="T1712" s="8" t="s">
        <v>37</v>
      </c>
      <c r="U1712" s="8"/>
      <c r="V1712" s="8" t="s">
        <v>3126</v>
      </c>
      <c r="W1712" s="8" t="s">
        <v>207</v>
      </c>
      <c r="X1712" s="54" t="s">
        <v>156</v>
      </c>
      <c r="Y1712" s="8"/>
      <c r="Z1712" s="47"/>
      <c r="AA1712" s="47"/>
      <c r="AB1712" s="47"/>
      <c r="AC1712" s="47"/>
      <c r="AD1712" s="47"/>
      <c r="AE1712" s="47"/>
      <c r="AF1712" s="47"/>
      <c r="AG1712" s="47"/>
      <c r="AH1712" s="47"/>
      <c r="AI1712" s="47"/>
      <c r="AJ1712" s="47"/>
      <c r="AK1712" s="47"/>
      <c r="AL1712" s="47"/>
      <c r="AM1712" s="47"/>
      <c r="AN1712" s="47"/>
      <c r="AO1712" s="47"/>
      <c r="AP1712" s="47"/>
      <c r="AQ1712" s="47"/>
      <c r="AR1712" s="47"/>
      <c r="AS1712" s="47"/>
      <c r="AT1712" s="47"/>
      <c r="AU1712" s="47"/>
      <c r="AV1712" s="47"/>
      <c r="AW1712" s="47"/>
      <c r="AX1712" s="47"/>
      <c r="AY1712" s="47"/>
      <c r="AZ1712" s="47"/>
      <c r="BA1712" s="47"/>
      <c r="BB1712" s="47"/>
      <c r="BC1712" s="47"/>
      <c r="BD1712" s="47"/>
      <c r="BE1712" s="47"/>
      <c r="BF1712" s="47"/>
      <c r="BG1712" s="47"/>
      <c r="BH1712" s="47"/>
      <c r="BI1712" s="47"/>
      <c r="BJ1712" s="47"/>
      <c r="BK1712" s="47"/>
      <c r="BL1712" s="47"/>
      <c r="BM1712" s="47"/>
      <c r="BN1712" s="47"/>
      <c r="BO1712" s="47"/>
      <c r="BP1712" s="47"/>
      <c r="BQ1712" s="47"/>
      <c r="BR1712" s="47"/>
      <c r="BS1712" s="47"/>
      <c r="BT1712" s="47"/>
      <c r="BU1712" s="47"/>
      <c r="BV1712" s="47"/>
      <c r="BW1712" s="47"/>
      <c r="BX1712" s="47"/>
      <c r="BY1712" s="47"/>
      <c r="BZ1712" s="47"/>
      <c r="CA1712" s="47"/>
      <c r="CB1712" s="47"/>
      <c r="CC1712" s="47"/>
      <c r="CD1712" s="47"/>
      <c r="CE1712" s="47"/>
      <c r="CF1712" s="47"/>
      <c r="CG1712" s="47"/>
      <c r="CH1712" s="47"/>
      <c r="CI1712" s="47"/>
      <c r="CJ1712" s="47"/>
      <c r="CK1712" s="47"/>
      <c r="CL1712" s="47"/>
      <c r="CM1712" s="47"/>
      <c r="CN1712" s="47"/>
      <c r="CO1712" s="47"/>
      <c r="CP1712" s="47"/>
      <c r="CQ1712" s="47"/>
      <c r="CR1712" s="47"/>
      <c r="CS1712" s="47"/>
      <c r="CT1712" s="47"/>
      <c r="CU1712" s="47"/>
      <c r="CV1712" s="47"/>
      <c r="CW1712" s="47"/>
      <c r="CX1712" s="47"/>
      <c r="CY1712" s="47"/>
      <c r="CZ1712" s="47"/>
      <c r="DA1712" s="47"/>
      <c r="DB1712" s="47"/>
      <c r="DC1712" s="47"/>
      <c r="DD1712" s="47"/>
      <c r="DE1712" s="47"/>
      <c r="DF1712" s="47"/>
      <c r="DG1712" s="47"/>
      <c r="DH1712" s="47"/>
      <c r="DI1712" s="47"/>
      <c r="DJ1712" s="47"/>
      <c r="DK1712" s="47"/>
      <c r="DL1712" s="47"/>
      <c r="DM1712" s="47"/>
      <c r="DN1712" s="47"/>
      <c r="DO1712" s="47"/>
      <c r="DP1712" s="47"/>
      <c r="DQ1712" s="47"/>
      <c r="DR1712" s="47"/>
      <c r="DS1712" s="47"/>
      <c r="DT1712" s="47"/>
      <c r="DU1712" s="47"/>
      <c r="DV1712" s="47"/>
      <c r="DW1712" s="47"/>
      <c r="DX1712" s="47"/>
      <c r="DY1712" s="47"/>
      <c r="DZ1712" s="47"/>
      <c r="EA1712" s="47"/>
      <c r="EB1712" s="47"/>
      <c r="EC1712" s="47"/>
      <c r="ED1712" s="47"/>
      <c r="EE1712" s="47"/>
      <c r="EF1712" s="47"/>
      <c r="EG1712" s="47"/>
      <c r="EH1712" s="47"/>
      <c r="EI1712" s="47"/>
      <c r="EJ1712" s="47"/>
      <c r="EK1712" s="47"/>
      <c r="EL1712" s="47"/>
      <c r="EM1712" s="47"/>
      <c r="EN1712" s="47"/>
      <c r="EO1712" s="47"/>
      <c r="EP1712" s="47"/>
      <c r="EQ1712" s="47"/>
      <c r="ER1712" s="47"/>
      <c r="ES1712" s="47"/>
      <c r="ET1712" s="47"/>
      <c r="EU1712" s="47"/>
      <c r="EV1712" s="47"/>
      <c r="EW1712" s="47"/>
      <c r="EX1712" s="47"/>
      <c r="EY1712" s="47"/>
      <c r="EZ1712" s="47"/>
      <c r="FA1712" s="47"/>
      <c r="FB1712" s="47"/>
      <c r="FC1712" s="47"/>
      <c r="FD1712" s="47"/>
      <c r="FE1712" s="47"/>
      <c r="FF1712" s="47"/>
      <c r="FG1712" s="47"/>
      <c r="FH1712" s="47"/>
      <c r="FI1712" s="47"/>
      <c r="FJ1712" s="47"/>
      <c r="FK1712" s="47"/>
      <c r="FL1712" s="47"/>
      <c r="FM1712" s="47"/>
      <c r="FN1712" s="47"/>
      <c r="FO1712" s="47"/>
      <c r="FP1712" s="47"/>
      <c r="FQ1712" s="47"/>
      <c r="FR1712" s="47"/>
      <c r="FS1712" s="47"/>
      <c r="FT1712" s="47"/>
      <c r="FU1712" s="47"/>
      <c r="FV1712" s="47"/>
      <c r="FW1712" s="47"/>
      <c r="FX1712" s="47"/>
      <c r="FY1712" s="47"/>
      <c r="FZ1712" s="47"/>
      <c r="GA1712" s="47"/>
      <c r="GB1712" s="47"/>
      <c r="GC1712" s="47"/>
      <c r="GD1712" s="47"/>
      <c r="GE1712" s="47"/>
      <c r="GF1712" s="47"/>
      <c r="GG1712" s="47"/>
      <c r="GH1712" s="47"/>
      <c r="GI1712" s="47"/>
      <c r="GJ1712" s="47"/>
      <c r="GK1712" s="47"/>
      <c r="GL1712" s="47"/>
      <c r="GM1712" s="47"/>
      <c r="GN1712" s="47"/>
      <c r="GO1712" s="47"/>
      <c r="GP1712" s="47"/>
      <c r="GQ1712" s="47"/>
      <c r="GR1712" s="47"/>
      <c r="GS1712" s="47"/>
      <c r="GT1712" s="47"/>
      <c r="GU1712" s="47"/>
      <c r="GV1712" s="47"/>
      <c r="GW1712" s="47"/>
      <c r="GX1712" s="47"/>
      <c r="GY1712" s="47"/>
      <c r="GZ1712" s="47"/>
      <c r="HA1712" s="47"/>
      <c r="HB1712" s="47"/>
      <c r="HC1712" s="47"/>
      <c r="HD1712" s="47"/>
      <c r="HE1712" s="47"/>
      <c r="HF1712" s="47"/>
      <c r="HG1712" s="47"/>
      <c r="HH1712" s="47"/>
      <c r="HI1712" s="47"/>
      <c r="HJ1712" s="47"/>
      <c r="HK1712" s="47"/>
      <c r="HL1712" s="47"/>
      <c r="HM1712" s="47"/>
      <c r="HN1712" s="47"/>
      <c r="HO1712" s="47"/>
      <c r="HP1712" s="47"/>
      <c r="HQ1712" s="47"/>
      <c r="HR1712" s="47"/>
      <c r="HS1712" s="47"/>
      <c r="HT1712" s="47"/>
      <c r="HU1712" s="47"/>
      <c r="HV1712" s="47"/>
      <c r="HW1712" s="47"/>
      <c r="HX1712" s="47"/>
      <c r="HY1712" s="47"/>
      <c r="HZ1712" s="47"/>
      <c r="IA1712" s="47"/>
      <c r="IB1712" s="47"/>
      <c r="IC1712" s="47"/>
      <c r="ID1712" s="47"/>
      <c r="IE1712" s="47"/>
      <c r="IF1712" s="47"/>
      <c r="IG1712" s="47"/>
      <c r="IH1712" s="47"/>
      <c r="II1712" s="47"/>
      <c r="IJ1712" s="47"/>
      <c r="IK1712" s="47"/>
      <c r="IL1712" s="47"/>
      <c r="IM1712" s="47"/>
      <c r="IN1712" s="47"/>
      <c r="IO1712" s="47"/>
      <c r="IP1712" s="47"/>
      <c r="IQ1712" s="47"/>
      <c r="IR1712" s="47"/>
      <c r="IS1712" s="47"/>
      <c r="IT1712" s="47"/>
      <c r="IU1712" s="47"/>
      <c r="IV1712" s="47"/>
      <c r="IW1712" s="47"/>
      <c r="IX1712" s="47"/>
      <c r="IY1712" s="47"/>
      <c r="IZ1712" s="47"/>
      <c r="JA1712" s="47"/>
      <c r="JB1712" s="47"/>
      <c r="JC1712" s="47"/>
      <c r="JD1712" s="47"/>
      <c r="JE1712" s="47"/>
      <c r="JF1712" s="47"/>
      <c r="JG1712" s="47"/>
      <c r="JH1712" s="47"/>
      <c r="JI1712" s="47"/>
      <c r="JJ1712" s="47"/>
      <c r="JK1712" s="47"/>
      <c r="JL1712" s="47"/>
      <c r="JM1712" s="47"/>
      <c r="JN1712" s="47"/>
      <c r="JO1712" s="47"/>
      <c r="JP1712" s="47"/>
      <c r="JQ1712" s="47"/>
      <c r="JR1712" s="47"/>
      <c r="JS1712" s="47"/>
      <c r="JT1712" s="47"/>
      <c r="JU1712" s="47"/>
      <c r="JV1712" s="47"/>
      <c r="JW1712" s="47"/>
      <c r="JX1712" s="47"/>
      <c r="JY1712" s="47"/>
      <c r="JZ1712" s="47"/>
      <c r="KA1712" s="47"/>
      <c r="KB1712" s="47"/>
      <c r="KC1712" s="47"/>
      <c r="KD1712" s="47"/>
      <c r="KE1712" s="47"/>
      <c r="KF1712" s="47"/>
      <c r="KG1712" s="47"/>
      <c r="KH1712" s="47"/>
      <c r="KI1712" s="47"/>
      <c r="KJ1712" s="47"/>
      <c r="KK1712" s="47"/>
      <c r="KL1712" s="47"/>
      <c r="KM1712" s="47"/>
      <c r="KN1712" s="47"/>
      <c r="KO1712" s="47"/>
      <c r="KP1712" s="47"/>
      <c r="KQ1712" s="47"/>
      <c r="KR1712" s="47"/>
      <c r="KS1712" s="47"/>
      <c r="KT1712" s="47"/>
      <c r="KU1712" s="47"/>
      <c r="KV1712" s="47"/>
      <c r="KW1712" s="47"/>
      <c r="KX1712" s="47"/>
      <c r="KY1712" s="47"/>
      <c r="KZ1712" s="47"/>
      <c r="LA1712" s="47"/>
      <c r="LB1712" s="47"/>
      <c r="LC1712" s="47"/>
      <c r="LD1712" s="47"/>
      <c r="LE1712" s="47"/>
      <c r="LF1712" s="47"/>
      <c r="LG1712" s="47"/>
      <c r="LH1712" s="47"/>
      <c r="LI1712" s="47"/>
      <c r="LJ1712" s="47"/>
      <c r="LK1712" s="47"/>
      <c r="LL1712" s="47"/>
      <c r="LM1712" s="47"/>
      <c r="LN1712" s="47"/>
      <c r="LO1712" s="47"/>
      <c r="LP1712" s="47"/>
      <c r="LQ1712" s="47"/>
      <c r="LR1712" s="47"/>
      <c r="LS1712" s="47"/>
      <c r="LT1712" s="47"/>
      <c r="LU1712" s="47"/>
      <c r="LV1712" s="47"/>
      <c r="LW1712" s="47"/>
      <c r="LX1712" s="47"/>
      <c r="LY1712" s="47"/>
      <c r="LZ1712" s="47"/>
      <c r="MA1712" s="47"/>
      <c r="MB1712" s="47"/>
      <c r="MC1712" s="47"/>
      <c r="MD1712" s="47"/>
      <c r="ME1712" s="47"/>
      <c r="MF1712" s="47"/>
      <c r="MG1712" s="47"/>
      <c r="MH1712" s="47"/>
      <c r="MI1712" s="47"/>
      <c r="MJ1712" s="47"/>
      <c r="MK1712" s="47"/>
      <c r="ML1712" s="47"/>
      <c r="MM1712" s="47"/>
      <c r="MN1712" s="47"/>
      <c r="MO1712" s="47"/>
      <c r="MP1712" s="47"/>
      <c r="MQ1712" s="47"/>
      <c r="MR1712" s="47"/>
      <c r="MS1712" s="47"/>
      <c r="MT1712" s="47"/>
      <c r="MU1712" s="47"/>
      <c r="MV1712" s="47"/>
      <c r="MW1712" s="47"/>
      <c r="MX1712" s="47"/>
      <c r="MY1712" s="47"/>
      <c r="MZ1712" s="47"/>
      <c r="NA1712" s="47"/>
      <c r="NB1712" s="47"/>
      <c r="NC1712" s="47"/>
      <c r="ND1712" s="47"/>
      <c r="NE1712" s="47"/>
      <c r="NF1712" s="47"/>
      <c r="NG1712" s="47"/>
      <c r="NH1712" s="47"/>
      <c r="NI1712" s="47"/>
      <c r="NJ1712" s="47"/>
      <c r="NK1712" s="47"/>
      <c r="NL1712" s="47"/>
      <c r="NM1712" s="47"/>
      <c r="NN1712" s="47"/>
      <c r="NO1712" s="47"/>
      <c r="NP1712" s="47"/>
      <c r="NQ1712" s="47"/>
      <c r="NR1712" s="47"/>
      <c r="NS1712" s="47"/>
      <c r="NT1712" s="47"/>
      <c r="NU1712" s="47"/>
      <c r="NV1712" s="47"/>
      <c r="NW1712" s="47"/>
      <c r="NX1712" s="47"/>
      <c r="NY1712" s="47"/>
      <c r="NZ1712" s="47"/>
      <c r="OA1712" s="47"/>
      <c r="OB1712" s="47"/>
      <c r="OC1712" s="47"/>
      <c r="OD1712" s="47"/>
      <c r="OE1712" s="47"/>
      <c r="OF1712" s="47"/>
      <c r="OG1712" s="47"/>
      <c r="OH1712" s="47"/>
      <c r="OI1712" s="47"/>
      <c r="OJ1712" s="47"/>
      <c r="OK1712" s="47"/>
      <c r="OL1712" s="47"/>
      <c r="OM1712" s="47"/>
      <c r="ON1712" s="47"/>
      <c r="OO1712" s="47"/>
      <c r="OP1712" s="47"/>
      <c r="OQ1712" s="47"/>
      <c r="OR1712" s="47"/>
      <c r="OS1712" s="47"/>
      <c r="OT1712" s="47"/>
      <c r="OU1712" s="47"/>
      <c r="OV1712" s="47"/>
      <c r="OW1712" s="47"/>
      <c r="OX1712" s="47"/>
      <c r="OY1712" s="47"/>
      <c r="OZ1712" s="47"/>
      <c r="PA1712" s="47"/>
      <c r="PB1712" s="47"/>
      <c r="PC1712" s="47"/>
      <c r="PD1712" s="47"/>
      <c r="PE1712" s="47"/>
      <c r="PF1712" s="47"/>
      <c r="PG1712" s="47"/>
      <c r="PH1712" s="47"/>
      <c r="PI1712" s="47"/>
      <c r="PJ1712" s="47"/>
      <c r="PK1712" s="47"/>
      <c r="PL1712" s="47"/>
      <c r="PM1712" s="47"/>
      <c r="PN1712" s="47"/>
      <c r="PO1712" s="47"/>
      <c r="PP1712" s="47"/>
      <c r="PQ1712" s="47"/>
      <c r="PR1712" s="47"/>
      <c r="PS1712" s="47"/>
      <c r="PT1712" s="47"/>
      <c r="PU1712" s="47"/>
      <c r="PV1712" s="47"/>
      <c r="PW1712" s="47"/>
      <c r="PX1712" s="47"/>
      <c r="PY1712" s="47"/>
      <c r="PZ1712" s="47"/>
      <c r="QA1712" s="47"/>
      <c r="QB1712" s="47"/>
      <c r="QC1712" s="47"/>
      <c r="QD1712" s="47"/>
      <c r="QE1712" s="47"/>
      <c r="QF1712" s="47"/>
      <c r="QG1712" s="47"/>
      <c r="QH1712" s="47"/>
      <c r="QI1712" s="47"/>
      <c r="QJ1712" s="47"/>
      <c r="QK1712" s="47"/>
      <c r="QL1712" s="47"/>
      <c r="QM1712" s="47"/>
      <c r="QN1712" s="47"/>
      <c r="QO1712" s="47"/>
      <c r="QP1712" s="47"/>
      <c r="QQ1712" s="47"/>
      <c r="QR1712" s="47"/>
      <c r="QS1712" s="47"/>
      <c r="QT1712" s="47"/>
      <c r="QU1712" s="47"/>
      <c r="QV1712" s="47"/>
      <c r="QW1712" s="47"/>
      <c r="QX1712" s="47"/>
      <c r="QY1712" s="47"/>
      <c r="QZ1712" s="47"/>
      <c r="RA1712" s="47"/>
      <c r="RB1712" s="47"/>
      <c r="RC1712" s="47"/>
      <c r="RD1712" s="47"/>
      <c r="RE1712" s="47"/>
      <c r="RF1712" s="47"/>
      <c r="RG1712" s="47"/>
      <c r="RH1712" s="47"/>
      <c r="RI1712" s="47"/>
      <c r="RJ1712" s="47"/>
      <c r="RK1712" s="47"/>
      <c r="RL1712" s="47"/>
      <c r="RM1712" s="47"/>
      <c r="RN1712" s="47"/>
      <c r="RO1712" s="47"/>
      <c r="RP1712" s="47"/>
      <c r="RQ1712" s="47"/>
      <c r="RR1712" s="47"/>
      <c r="RS1712" s="47"/>
      <c r="RT1712" s="47"/>
      <c r="RU1712" s="47"/>
      <c r="RV1712" s="47"/>
      <c r="RW1712" s="47"/>
      <c r="RX1712" s="47"/>
      <c r="RY1712" s="47"/>
      <c r="RZ1712" s="47"/>
      <c r="SA1712" s="47"/>
      <c r="SB1712" s="47"/>
      <c r="SC1712" s="47"/>
      <c r="SD1712" s="47"/>
      <c r="SE1712" s="47"/>
      <c r="SF1712" s="47"/>
      <c r="SG1712" s="47"/>
      <c r="SH1712" s="47"/>
      <c r="SI1712" s="47"/>
      <c r="SJ1712" s="47"/>
      <c r="SK1712" s="47"/>
      <c r="SL1712" s="47"/>
      <c r="SM1712" s="47"/>
      <c r="SN1712" s="47"/>
      <c r="SO1712" s="47"/>
      <c r="SP1712" s="47"/>
      <c r="SQ1712" s="47"/>
      <c r="SR1712" s="47"/>
      <c r="SS1712" s="47"/>
      <c r="ST1712" s="47"/>
      <c r="SU1712" s="47"/>
      <c r="SV1712" s="47"/>
      <c r="SW1712" s="47"/>
      <c r="SX1712" s="47"/>
      <c r="SY1712" s="47"/>
      <c r="SZ1712" s="47"/>
      <c r="TA1712" s="47"/>
      <c r="TB1712" s="47"/>
      <c r="TC1712" s="47"/>
      <c r="TD1712" s="47"/>
      <c r="TE1712" s="47"/>
      <c r="TF1712" s="47"/>
      <c r="TG1712" s="47"/>
      <c r="TH1712" s="47"/>
      <c r="TI1712" s="47"/>
      <c r="TJ1712" s="47"/>
      <c r="TK1712" s="47"/>
      <c r="TL1712" s="47"/>
      <c r="TM1712" s="47"/>
      <c r="TN1712" s="47"/>
      <c r="TO1712" s="47"/>
      <c r="TP1712" s="47"/>
      <c r="TQ1712" s="47"/>
      <c r="TR1712" s="47"/>
      <c r="TS1712" s="47"/>
      <c r="TT1712" s="47"/>
      <c r="TU1712" s="47"/>
      <c r="TV1712" s="47"/>
      <c r="TW1712" s="47"/>
      <c r="TX1712" s="47"/>
      <c r="TY1712" s="47"/>
      <c r="TZ1712" s="47"/>
      <c r="UA1712" s="47"/>
      <c r="UB1712" s="47"/>
      <c r="UC1712" s="47"/>
      <c r="UD1712" s="47"/>
      <c r="UE1712" s="47"/>
      <c r="UF1712" s="47"/>
      <c r="UG1712" s="47"/>
      <c r="UH1712" s="47"/>
      <c r="UI1712" s="47"/>
      <c r="UJ1712" s="47"/>
      <c r="UK1712" s="47"/>
      <c r="UL1712" s="47"/>
      <c r="UM1712" s="47"/>
      <c r="UN1712" s="47"/>
      <c r="UO1712" s="47"/>
      <c r="UP1712" s="47"/>
      <c r="UQ1712" s="47"/>
      <c r="UR1712" s="47"/>
      <c r="US1712" s="47"/>
      <c r="UT1712" s="47"/>
      <c r="UU1712" s="47"/>
      <c r="UV1712" s="47"/>
      <c r="UW1712" s="47"/>
      <c r="UX1712" s="47"/>
      <c r="UY1712" s="47"/>
      <c r="UZ1712" s="47"/>
      <c r="VA1712" s="47"/>
      <c r="VB1712" s="47"/>
      <c r="VC1712" s="47"/>
      <c r="VD1712" s="47"/>
      <c r="VE1712" s="47"/>
      <c r="VF1712" s="47"/>
      <c r="VG1712" s="47"/>
      <c r="VH1712" s="47"/>
      <c r="VI1712" s="47"/>
      <c r="VJ1712" s="47"/>
      <c r="VK1712" s="47"/>
      <c r="VL1712" s="47"/>
      <c r="VM1712" s="47"/>
      <c r="VN1712" s="47"/>
      <c r="VO1712" s="47"/>
      <c r="VP1712" s="47"/>
      <c r="VQ1712" s="47"/>
      <c r="VR1712" s="47"/>
      <c r="VS1712" s="47"/>
      <c r="VT1712" s="47"/>
      <c r="VU1712" s="47"/>
      <c r="VV1712" s="47"/>
      <c r="VW1712" s="47"/>
      <c r="VX1712" s="47"/>
      <c r="VY1712" s="47"/>
      <c r="VZ1712" s="47"/>
      <c r="WA1712" s="47"/>
      <c r="WB1712" s="47"/>
      <c r="WC1712" s="47"/>
      <c r="WD1712" s="47"/>
      <c r="WE1712" s="47"/>
      <c r="WF1712" s="47"/>
      <c r="WG1712" s="47"/>
      <c r="WH1712" s="47"/>
      <c r="WI1712" s="47"/>
      <c r="WJ1712" s="47"/>
      <c r="WK1712" s="47"/>
      <c r="WL1712" s="47"/>
      <c r="WM1712" s="47"/>
      <c r="WN1712" s="47"/>
      <c r="WO1712" s="47"/>
      <c r="WP1712" s="47"/>
      <c r="WQ1712" s="47"/>
      <c r="WR1712" s="47"/>
      <c r="WS1712" s="47"/>
      <c r="WT1712" s="47"/>
      <c r="WU1712" s="47"/>
      <c r="WV1712" s="47"/>
      <c r="WW1712" s="47"/>
      <c r="WX1712" s="47"/>
      <c r="WY1712" s="47"/>
      <c r="WZ1712" s="47"/>
      <c r="XA1712" s="47"/>
      <c r="XB1712" s="47"/>
      <c r="XC1712" s="47"/>
      <c r="XD1712" s="47"/>
      <c r="XE1712" s="47"/>
      <c r="XF1712" s="47"/>
      <c r="XG1712" s="47"/>
      <c r="XH1712" s="47"/>
      <c r="XI1712" s="47"/>
      <c r="XJ1712" s="47"/>
      <c r="XK1712" s="47"/>
      <c r="XL1712" s="47"/>
      <c r="XM1712" s="47"/>
      <c r="XN1712" s="47"/>
      <c r="XO1712" s="47"/>
      <c r="XP1712" s="47"/>
      <c r="XQ1712" s="47"/>
      <c r="XR1712" s="47"/>
      <c r="XS1712" s="47"/>
      <c r="XT1712" s="47"/>
      <c r="XU1712" s="47"/>
      <c r="XV1712" s="47"/>
      <c r="XW1712" s="47"/>
      <c r="XX1712" s="47"/>
      <c r="XY1712" s="47"/>
      <c r="XZ1712" s="47"/>
      <c r="YA1712" s="47"/>
      <c r="YB1712" s="47"/>
      <c r="YC1712" s="47"/>
      <c r="YD1712" s="47"/>
      <c r="YE1712" s="47"/>
      <c r="YF1712" s="47"/>
      <c r="YG1712" s="47"/>
      <c r="YH1712" s="47"/>
      <c r="YI1712" s="47"/>
      <c r="YJ1712" s="47"/>
      <c r="YK1712" s="47"/>
      <c r="YL1712" s="47"/>
      <c r="YM1712" s="47"/>
      <c r="YN1712" s="47"/>
      <c r="YO1712" s="47"/>
      <c r="YP1712" s="47"/>
      <c r="YQ1712" s="47"/>
      <c r="YR1712" s="47"/>
      <c r="YS1712" s="47"/>
      <c r="YT1712" s="47"/>
      <c r="YU1712" s="47"/>
      <c r="YV1712" s="47"/>
      <c r="YW1712" s="47"/>
      <c r="YX1712" s="47"/>
      <c r="YY1712" s="47"/>
      <c r="YZ1712" s="47"/>
      <c r="ZA1712" s="47"/>
      <c r="ZB1712" s="47"/>
      <c r="ZC1712" s="47"/>
      <c r="ZD1712" s="47"/>
      <c r="ZE1712" s="47"/>
      <c r="ZF1712" s="47"/>
      <c r="ZG1712" s="47"/>
      <c r="ZH1712" s="47"/>
      <c r="ZI1712" s="47"/>
      <c r="ZJ1712" s="47"/>
      <c r="ZK1712" s="47"/>
      <c r="ZL1712" s="47"/>
      <c r="ZM1712" s="47"/>
      <c r="ZN1712" s="47"/>
      <c r="ZO1712" s="47"/>
      <c r="ZP1712" s="47"/>
      <c r="ZQ1712" s="47"/>
      <c r="ZR1712" s="47"/>
      <c r="ZS1712" s="47"/>
      <c r="ZT1712" s="47"/>
      <c r="ZU1712" s="47"/>
      <c r="ZV1712" s="47"/>
      <c r="ZW1712" s="47"/>
      <c r="ZX1712" s="47"/>
      <c r="ZY1712" s="47"/>
      <c r="ZZ1712" s="47"/>
      <c r="AAA1712" s="47"/>
      <c r="AAB1712" s="47"/>
      <c r="AAC1712" s="47"/>
      <c r="AAD1712" s="47"/>
      <c r="AAE1712" s="47"/>
      <c r="AAF1712" s="47"/>
      <c r="AAG1712" s="47"/>
      <c r="AAH1712" s="47"/>
      <c r="AAI1712" s="47"/>
      <c r="AAJ1712" s="47"/>
      <c r="AAK1712" s="47"/>
      <c r="AAL1712" s="47"/>
      <c r="AAM1712" s="47"/>
      <c r="AAN1712" s="47"/>
      <c r="AAO1712" s="47"/>
      <c r="AAP1712" s="47"/>
      <c r="AAQ1712" s="47"/>
      <c r="AAR1712" s="47"/>
      <c r="AAS1712" s="47"/>
      <c r="AAT1712" s="47"/>
      <c r="AAU1712" s="47"/>
      <c r="AAV1712" s="47"/>
      <c r="AAW1712" s="47"/>
      <c r="AAX1712" s="47"/>
      <c r="AAY1712" s="47"/>
      <c r="AAZ1712" s="47"/>
      <c r="ABA1712" s="47"/>
      <c r="ABB1712" s="47"/>
      <c r="ABC1712" s="47"/>
      <c r="ABD1712" s="47"/>
      <c r="ABE1712" s="47"/>
      <c r="ABF1712" s="47"/>
      <c r="ABG1712" s="47"/>
      <c r="ABH1712" s="47"/>
      <c r="ABI1712" s="47"/>
      <c r="ABJ1712" s="47"/>
      <c r="ABK1712" s="47"/>
      <c r="ABL1712" s="47"/>
      <c r="ABM1712" s="47"/>
      <c r="ABN1712" s="47"/>
      <c r="ABO1712" s="47"/>
      <c r="ABP1712" s="47"/>
      <c r="ABQ1712" s="47"/>
      <c r="ABR1712" s="47"/>
      <c r="ABS1712" s="47"/>
      <c r="ABT1712" s="47"/>
      <c r="ABU1712" s="47"/>
      <c r="ABV1712" s="47"/>
      <c r="ABW1712" s="47"/>
      <c r="ABX1712" s="47"/>
      <c r="ABY1712" s="47"/>
      <c r="ABZ1712" s="47"/>
      <c r="ACA1712" s="47"/>
      <c r="ACB1712" s="47"/>
      <c r="ACC1712" s="47"/>
      <c r="ACD1712" s="47"/>
      <c r="ACE1712" s="47"/>
      <c r="ACF1712" s="47"/>
      <c r="ACG1712" s="47"/>
      <c r="ACH1712" s="47"/>
      <c r="ACI1712" s="47"/>
      <c r="ACJ1712" s="47"/>
      <c r="ACK1712" s="47"/>
      <c r="ACL1712" s="47"/>
      <c r="ACM1712" s="47"/>
      <c r="ACN1712" s="47"/>
      <c r="ACO1712" s="47"/>
      <c r="ACP1712" s="47"/>
      <c r="ACQ1712" s="47"/>
      <c r="ACR1712" s="47"/>
      <c r="ACS1712" s="47"/>
      <c r="ACT1712" s="47"/>
      <c r="ACU1712" s="47"/>
      <c r="ACV1712" s="47"/>
      <c r="ACW1712" s="47"/>
      <c r="ACX1712" s="47"/>
      <c r="ACY1712" s="47"/>
      <c r="ACZ1712" s="47"/>
      <c r="ADA1712" s="47"/>
      <c r="ADB1712" s="47"/>
      <c r="ADC1712" s="47"/>
      <c r="ADD1712" s="47"/>
      <c r="ADE1712" s="47"/>
      <c r="ADF1712" s="47"/>
      <c r="ADG1712" s="47"/>
      <c r="ADH1712" s="47"/>
      <c r="ADI1712" s="47"/>
      <c r="ADJ1712" s="47"/>
      <c r="ADK1712" s="47"/>
      <c r="ADL1712" s="47"/>
      <c r="ADM1712" s="47"/>
      <c r="ADN1712" s="47"/>
      <c r="ADO1712" s="47"/>
      <c r="ADP1712" s="47"/>
      <c r="ADQ1712" s="47"/>
      <c r="ADR1712" s="47"/>
      <c r="ADS1712" s="47"/>
      <c r="ADT1712" s="47"/>
      <c r="ADU1712" s="47"/>
      <c r="ADV1712" s="47"/>
      <c r="ADW1712" s="47"/>
      <c r="ADX1712" s="47"/>
      <c r="ADY1712" s="47"/>
      <c r="ADZ1712" s="47"/>
      <c r="AEA1712" s="47"/>
      <c r="AEB1712" s="47"/>
      <c r="AEC1712" s="47"/>
      <c r="AED1712" s="47"/>
      <c r="AEE1712" s="47"/>
      <c r="AEF1712" s="47"/>
      <c r="AEG1712" s="47"/>
      <c r="AEH1712" s="47"/>
      <c r="AEI1712" s="47"/>
      <c r="AEJ1712" s="47"/>
      <c r="AEK1712" s="47"/>
      <c r="AEL1712" s="47"/>
      <c r="AEM1712" s="47"/>
      <c r="AEN1712" s="47"/>
      <c r="AEO1712" s="47"/>
      <c r="AEP1712" s="47"/>
      <c r="AEQ1712" s="47"/>
      <c r="AER1712" s="47"/>
      <c r="AES1712" s="47"/>
      <c r="AET1712" s="47"/>
      <c r="AEU1712" s="47"/>
      <c r="AEV1712" s="47"/>
      <c r="AEW1712" s="47"/>
      <c r="AEX1712" s="47"/>
      <c r="AEY1712" s="47"/>
      <c r="AEZ1712" s="47"/>
      <c r="AFA1712" s="47"/>
      <c r="AFB1712" s="47"/>
      <c r="AFC1712" s="47"/>
      <c r="AFD1712" s="47"/>
      <c r="AFE1712" s="47"/>
      <c r="AFF1712" s="47"/>
      <c r="AFG1712" s="47"/>
      <c r="AFH1712" s="47"/>
      <c r="AFI1712" s="47"/>
      <c r="AFJ1712" s="47"/>
      <c r="AFK1712" s="47"/>
      <c r="AFL1712" s="47"/>
      <c r="AFM1712" s="47"/>
      <c r="AFN1712" s="47"/>
      <c r="AFO1712" s="47"/>
      <c r="AFP1712" s="47"/>
      <c r="AFQ1712" s="47"/>
      <c r="AFR1712" s="47"/>
      <c r="AFS1712" s="47"/>
      <c r="AFT1712" s="47"/>
      <c r="AFU1712" s="47"/>
      <c r="AFV1712" s="47"/>
      <c r="AFW1712" s="47"/>
      <c r="AFX1712" s="47"/>
      <c r="AFY1712" s="47"/>
      <c r="AFZ1712" s="47"/>
      <c r="AGA1712" s="47"/>
      <c r="AGB1712" s="47"/>
      <c r="AGC1712" s="47"/>
      <c r="AGD1712" s="47"/>
      <c r="AGE1712" s="47"/>
      <c r="AGF1712" s="47"/>
      <c r="AGG1712" s="47"/>
      <c r="AGH1712" s="47"/>
      <c r="AGI1712" s="47"/>
      <c r="AGJ1712" s="47"/>
      <c r="AGK1712" s="47"/>
      <c r="AGL1712" s="47"/>
      <c r="AGM1712" s="47"/>
      <c r="AGN1712" s="47"/>
      <c r="AGO1712" s="47"/>
      <c r="AGP1712" s="47"/>
      <c r="AGQ1712" s="47"/>
      <c r="AGR1712" s="47"/>
      <c r="AGS1712" s="47"/>
      <c r="AGT1712" s="47"/>
      <c r="AGU1712" s="47"/>
      <c r="AGV1712" s="47"/>
      <c r="AGW1712" s="47"/>
      <c r="AGX1712" s="47"/>
      <c r="AGY1712" s="47"/>
      <c r="AGZ1712" s="47"/>
      <c r="AHA1712" s="47"/>
      <c r="AHB1712" s="47"/>
      <c r="AHC1712" s="47"/>
      <c r="AHD1712" s="47"/>
      <c r="AHE1712" s="47"/>
      <c r="AHF1712" s="47"/>
      <c r="AHG1712" s="47"/>
      <c r="AHH1712" s="47"/>
      <c r="AHI1712" s="47"/>
      <c r="AHJ1712" s="47"/>
      <c r="AHK1712" s="47"/>
      <c r="AHL1712" s="47"/>
      <c r="AHM1712" s="47"/>
      <c r="AHN1712" s="47"/>
      <c r="AHO1712" s="47"/>
      <c r="AHP1712" s="47"/>
      <c r="AHQ1712" s="47"/>
      <c r="AHR1712" s="47"/>
      <c r="AHS1712" s="47"/>
      <c r="AHT1712" s="47"/>
      <c r="AHU1712" s="47"/>
      <c r="AHV1712" s="47"/>
      <c r="AHW1712" s="47"/>
      <c r="AHX1712" s="47"/>
      <c r="AHY1712" s="47"/>
      <c r="AHZ1712" s="47"/>
      <c r="AIA1712" s="47"/>
      <c r="AIB1712" s="47"/>
      <c r="AIC1712" s="47"/>
      <c r="AID1712" s="47"/>
      <c r="AIE1712" s="47"/>
      <c r="AIF1712" s="47"/>
      <c r="AIG1712" s="47"/>
      <c r="AIH1712" s="47"/>
      <c r="AII1712" s="47"/>
      <c r="AIJ1712" s="47"/>
      <c r="AIK1712" s="47"/>
      <c r="AIL1712" s="47"/>
      <c r="AIM1712" s="47"/>
      <c r="AIN1712" s="47"/>
      <c r="AIO1712" s="47"/>
      <c r="AIP1712" s="47"/>
      <c r="AIQ1712" s="47"/>
      <c r="AIR1712" s="47"/>
      <c r="AIS1712" s="47"/>
      <c r="AIT1712" s="47"/>
      <c r="AIU1712" s="47"/>
      <c r="AIV1712" s="47"/>
      <c r="AIW1712" s="47"/>
      <c r="AIX1712" s="47"/>
      <c r="AIY1712" s="47"/>
      <c r="AIZ1712" s="47"/>
      <c r="AJA1712" s="47"/>
      <c r="AJB1712" s="47"/>
      <c r="AJC1712" s="47"/>
      <c r="AJD1712" s="47"/>
      <c r="AJE1712" s="47"/>
      <c r="AJF1712" s="47"/>
      <c r="AJG1712" s="47"/>
      <c r="AJH1712" s="47"/>
      <c r="AJI1712" s="47"/>
      <c r="AJJ1712" s="47"/>
      <c r="AJK1712" s="47"/>
      <c r="AJL1712" s="47"/>
      <c r="AJM1712" s="47"/>
      <c r="AJN1712" s="47"/>
      <c r="AJO1712" s="47"/>
      <c r="AJP1712" s="47"/>
      <c r="AJQ1712" s="47"/>
      <c r="AJR1712" s="47"/>
      <c r="AJS1712" s="47"/>
      <c r="AJT1712" s="47"/>
      <c r="AJU1712" s="47"/>
      <c r="AJV1712" s="47"/>
      <c r="AJW1712" s="47"/>
      <c r="AJX1712" s="47"/>
      <c r="AJY1712" s="47"/>
      <c r="AJZ1712" s="47"/>
      <c r="AKA1712" s="47"/>
      <c r="AKB1712" s="47"/>
      <c r="AKC1712" s="47"/>
      <c r="AKD1712" s="47"/>
      <c r="AKE1712" s="47"/>
      <c r="AKF1712" s="47"/>
      <c r="AKG1712" s="47"/>
      <c r="AKH1712" s="47"/>
      <c r="AKI1712" s="47"/>
      <c r="AKJ1712" s="47"/>
      <c r="AKK1712" s="47"/>
      <c r="AKL1712" s="47"/>
      <c r="AKM1712" s="47"/>
      <c r="AKN1712" s="47"/>
      <c r="AKO1712" s="47"/>
      <c r="AKP1712" s="47"/>
      <c r="AKQ1712" s="47"/>
      <c r="AKR1712" s="47"/>
      <c r="AKS1712" s="47"/>
      <c r="AKT1712" s="47"/>
      <c r="AKU1712" s="47"/>
      <c r="AKV1712" s="47"/>
      <c r="AKW1712" s="47"/>
      <c r="AKX1712" s="47"/>
      <c r="AKY1712" s="47"/>
      <c r="AKZ1712" s="47"/>
      <c r="ALA1712" s="47"/>
      <c r="ALB1712" s="47"/>
      <c r="ALC1712" s="47"/>
      <c r="ALD1712" s="47"/>
      <c r="ALE1712" s="47"/>
      <c r="ALF1712" s="47"/>
      <c r="ALG1712" s="47"/>
      <c r="ALH1712" s="47"/>
      <c r="ALI1712" s="47"/>
      <c r="ALJ1712" s="47"/>
      <c r="ALK1712" s="47"/>
      <c r="ALL1712" s="47"/>
      <c r="ALM1712" s="47"/>
      <c r="ALN1712" s="47"/>
      <c r="ALO1712" s="47"/>
      <c r="ALP1712" s="47"/>
      <c r="ALQ1712" s="47"/>
      <c r="ALR1712" s="47"/>
      <c r="ALS1712" s="47"/>
      <c r="ALT1712" s="47"/>
      <c r="ALU1712" s="47"/>
      <c r="ALV1712" s="47"/>
      <c r="ALW1712" s="47"/>
      <c r="ALX1712" s="47"/>
      <c r="ALY1712" s="47"/>
      <c r="ALZ1712" s="47"/>
      <c r="AMA1712" s="47"/>
      <c r="AMB1712" s="47"/>
      <c r="AMC1712" s="47"/>
      <c r="AMD1712" s="47"/>
      <c r="AME1712" s="47"/>
      <c r="AMF1712" s="47"/>
      <c r="AMG1712" s="47"/>
      <c r="AMH1712" s="47"/>
      <c r="AMI1712" s="47"/>
      <c r="AMJ1712" s="47"/>
      <c r="AMK1712" s="47"/>
      <c r="AML1712" s="47"/>
      <c r="AMM1712" s="47"/>
      <c r="AMN1712" s="47"/>
      <c r="AMO1712" s="47"/>
      <c r="AMP1712" s="47"/>
      <c r="AMQ1712" s="47"/>
      <c r="AMR1712" s="47"/>
      <c r="AMS1712" s="47"/>
      <c r="AMT1712" s="47"/>
      <c r="AMU1712" s="47"/>
      <c r="AMV1712" s="47"/>
      <c r="AMW1712" s="47"/>
      <c r="AMX1712" s="47"/>
      <c r="AMY1712" s="47"/>
      <c r="AMZ1712" s="47"/>
      <c r="ANA1712" s="47"/>
      <c r="ANB1712" s="47"/>
      <c r="ANC1712" s="47"/>
      <c r="AND1712" s="47"/>
      <c r="ANE1712" s="47"/>
      <c r="ANF1712" s="47"/>
      <c r="ANG1712" s="47"/>
      <c r="ANH1712" s="47"/>
      <c r="ANI1712" s="47"/>
      <c r="ANJ1712" s="47"/>
      <c r="ANK1712" s="47"/>
      <c r="ANL1712" s="47"/>
      <c r="ANM1712" s="47"/>
      <c r="ANN1712" s="47"/>
      <c r="ANO1712" s="47"/>
      <c r="ANP1712" s="47"/>
      <c r="ANQ1712" s="47"/>
      <c r="ANR1712" s="47"/>
      <c r="ANS1712" s="47"/>
      <c r="ANT1712" s="47"/>
      <c r="ANU1712" s="47"/>
      <c r="ANV1712" s="47"/>
      <c r="ANW1712" s="47"/>
      <c r="ANX1712" s="47"/>
      <c r="ANY1712" s="47"/>
      <c r="ANZ1712" s="47"/>
      <c r="AOA1712" s="47"/>
      <c r="AOB1712" s="47"/>
      <c r="AOC1712" s="47"/>
      <c r="AOD1712" s="47"/>
      <c r="AOE1712" s="47"/>
      <c r="AOF1712" s="47"/>
      <c r="AOG1712" s="47"/>
      <c r="AOH1712" s="47"/>
      <c r="AOI1712" s="47"/>
      <c r="AOJ1712" s="47"/>
      <c r="AOK1712" s="47"/>
      <c r="AOL1712" s="47"/>
      <c r="AOM1712" s="47"/>
      <c r="AON1712" s="47"/>
      <c r="AOO1712" s="47"/>
      <c r="AOP1712" s="47"/>
      <c r="AOQ1712" s="47"/>
      <c r="AOR1712" s="47"/>
      <c r="AOS1712" s="47"/>
      <c r="AOT1712" s="47"/>
      <c r="AOU1712" s="47"/>
      <c r="AOV1712" s="47"/>
      <c r="AOW1712" s="47"/>
      <c r="AOX1712" s="47"/>
      <c r="AOY1712" s="47"/>
      <c r="AOZ1712" s="47"/>
      <c r="APA1712" s="47"/>
      <c r="APB1712" s="47"/>
      <c r="APC1712" s="47"/>
      <c r="APD1712" s="47"/>
      <c r="APE1712" s="47"/>
      <c r="APF1712" s="47"/>
      <c r="APG1712" s="47"/>
      <c r="APH1712" s="47"/>
      <c r="API1712" s="47"/>
      <c r="APJ1712" s="47"/>
      <c r="APK1712" s="47"/>
      <c r="APL1712" s="47"/>
      <c r="APM1712" s="47"/>
      <c r="APN1712" s="47"/>
      <c r="APO1712" s="47"/>
      <c r="APP1712" s="47"/>
      <c r="APQ1712" s="47"/>
      <c r="APR1712" s="47"/>
      <c r="APS1712" s="47"/>
      <c r="APT1712" s="47"/>
      <c r="APU1712" s="47"/>
      <c r="APV1712" s="47"/>
      <c r="APW1712" s="47"/>
      <c r="APX1712" s="47"/>
      <c r="APY1712" s="47"/>
      <c r="APZ1712" s="47"/>
      <c r="AQA1712" s="47"/>
      <c r="AQB1712" s="47"/>
      <c r="AQC1712" s="47"/>
      <c r="AQD1712" s="47"/>
      <c r="AQE1712" s="47"/>
      <c r="AQF1712" s="47"/>
      <c r="AQG1712" s="47"/>
      <c r="AQH1712" s="47"/>
      <c r="AQI1712" s="47"/>
      <c r="AQJ1712" s="47"/>
      <c r="AQK1712" s="47"/>
      <c r="AQL1712" s="47"/>
      <c r="AQM1712" s="47"/>
      <c r="AQN1712" s="47"/>
      <c r="AQO1712" s="47"/>
      <c r="AQP1712" s="47"/>
      <c r="AQQ1712" s="47"/>
      <c r="AQR1712" s="47"/>
      <c r="AQS1712" s="47"/>
      <c r="AQT1712" s="47"/>
      <c r="AQU1712" s="47"/>
      <c r="AQV1712" s="47"/>
      <c r="AQW1712" s="47"/>
      <c r="AQX1712" s="47"/>
      <c r="AQY1712" s="47"/>
      <c r="AQZ1712" s="47"/>
      <c r="ARA1712" s="47"/>
      <c r="ARB1712" s="47"/>
      <c r="ARC1712" s="47"/>
      <c r="ARD1712" s="47"/>
      <c r="ARE1712" s="47"/>
      <c r="ARF1712" s="47"/>
      <c r="ARG1712" s="47"/>
      <c r="ARH1712" s="47"/>
      <c r="ARI1712" s="47"/>
      <c r="ARJ1712" s="47"/>
      <c r="ARK1712" s="47"/>
      <c r="ARL1712" s="47"/>
      <c r="ARM1712" s="47"/>
      <c r="ARN1712" s="47"/>
      <c r="ARO1712" s="47"/>
      <c r="ARP1712" s="47"/>
      <c r="ARQ1712" s="47"/>
      <c r="ARR1712" s="47"/>
      <c r="ARS1712" s="47"/>
      <c r="ART1712" s="47"/>
      <c r="ARU1712" s="47"/>
      <c r="ARV1712" s="47"/>
      <c r="ARW1712" s="47"/>
      <c r="ARX1712" s="47"/>
      <c r="ARY1712" s="47"/>
      <c r="ARZ1712" s="47"/>
      <c r="ASA1712" s="47"/>
      <c r="ASB1712" s="47"/>
      <c r="ASC1712" s="47"/>
      <c r="ASD1712" s="47"/>
      <c r="ASE1712" s="47"/>
      <c r="ASF1712" s="47"/>
      <c r="ASG1712" s="47"/>
      <c r="ASH1712" s="47"/>
      <c r="ASI1712" s="47"/>
      <c r="ASJ1712" s="47"/>
      <c r="ASK1712" s="47"/>
      <c r="ASL1712" s="47"/>
      <c r="ASM1712" s="47"/>
      <c r="ASN1712" s="47"/>
      <c r="ASO1712" s="47"/>
      <c r="ASP1712" s="47"/>
      <c r="ASQ1712" s="47"/>
      <c r="ASR1712" s="47"/>
      <c r="ASS1712" s="47"/>
      <c r="AST1712" s="47"/>
      <c r="ASU1712" s="47"/>
      <c r="ASV1712" s="47"/>
      <c r="ASW1712" s="47"/>
      <c r="ASX1712" s="47"/>
      <c r="ASY1712" s="47"/>
      <c r="ASZ1712" s="47"/>
      <c r="ATA1712" s="47"/>
      <c r="ATB1712" s="47"/>
      <c r="ATC1712" s="47"/>
      <c r="ATD1712" s="47"/>
      <c r="ATE1712" s="47"/>
      <c r="ATF1712" s="47"/>
      <c r="ATG1712" s="47"/>
      <c r="ATH1712" s="47"/>
      <c r="ATI1712" s="47"/>
      <c r="ATJ1712" s="47"/>
      <c r="ATK1712" s="47"/>
      <c r="ATL1712" s="47"/>
      <c r="ATM1712" s="47"/>
      <c r="ATN1712" s="47"/>
      <c r="ATO1712" s="47"/>
      <c r="ATP1712" s="47"/>
      <c r="ATQ1712" s="47"/>
      <c r="ATR1712" s="47"/>
      <c r="ATS1712" s="47"/>
      <c r="ATT1712" s="47"/>
      <c r="ATU1712" s="47"/>
      <c r="ATV1712" s="47"/>
      <c r="ATW1712" s="47"/>
      <c r="ATX1712" s="47"/>
      <c r="ATY1712" s="47"/>
      <c r="ATZ1712" s="47"/>
      <c r="AUA1712" s="47"/>
      <c r="AUB1712" s="47"/>
      <c r="AUC1712" s="47"/>
      <c r="AUD1712" s="47"/>
      <c r="AUE1712" s="47"/>
      <c r="AUF1712" s="47"/>
      <c r="AUG1712" s="47"/>
      <c r="AUH1712" s="47"/>
      <c r="AUI1712" s="47"/>
      <c r="AUJ1712" s="47"/>
      <c r="AUK1712" s="47"/>
      <c r="AUL1712" s="47"/>
      <c r="AUM1712" s="47"/>
      <c r="AUN1712" s="47"/>
      <c r="AUO1712" s="47"/>
      <c r="AUP1712" s="47"/>
      <c r="AUQ1712" s="47"/>
      <c r="AUR1712" s="47"/>
      <c r="AUS1712" s="47"/>
      <c r="AUT1712" s="47"/>
      <c r="AUU1712" s="47"/>
      <c r="AUV1712" s="47"/>
      <c r="AUW1712" s="47"/>
      <c r="AUX1712" s="47"/>
      <c r="AUY1712" s="47"/>
      <c r="AUZ1712" s="47"/>
      <c r="AVA1712" s="47"/>
      <c r="AVB1712" s="47"/>
      <c r="AVC1712" s="47"/>
      <c r="AVD1712" s="47"/>
      <c r="AVE1712" s="47"/>
      <c r="AVF1712" s="47"/>
      <c r="AVG1712" s="47"/>
      <c r="AVH1712" s="47"/>
      <c r="AVI1712" s="47"/>
      <c r="AVJ1712" s="47"/>
      <c r="AVK1712" s="47"/>
      <c r="AVL1712" s="47"/>
      <c r="AVM1712" s="47"/>
      <c r="AVN1712" s="47"/>
      <c r="AVO1712" s="47"/>
      <c r="AVP1712" s="47"/>
      <c r="AVQ1712" s="47"/>
      <c r="AVR1712" s="47"/>
      <c r="AVS1712" s="47"/>
      <c r="AVT1712" s="47"/>
      <c r="AVU1712" s="47"/>
      <c r="AVV1712" s="47"/>
      <c r="AVW1712" s="47"/>
      <c r="AVX1712" s="47"/>
      <c r="AVY1712" s="47"/>
      <c r="AVZ1712" s="47"/>
      <c r="AWA1712" s="47"/>
      <c r="AWB1712" s="47"/>
      <c r="AWC1712" s="47"/>
      <c r="AWD1712" s="47"/>
      <c r="AWE1712" s="47"/>
      <c r="AWF1712" s="47"/>
      <c r="AWG1712" s="47"/>
      <c r="AWH1712" s="47"/>
      <c r="AWI1712" s="47"/>
      <c r="AWJ1712" s="47"/>
      <c r="AWK1712" s="47"/>
      <c r="AWL1712" s="47"/>
      <c r="AWM1712" s="47"/>
      <c r="AWN1712" s="47"/>
      <c r="AWO1712" s="47"/>
      <c r="AWP1712" s="47"/>
      <c r="AWQ1712" s="47"/>
      <c r="AWR1712" s="47"/>
      <c r="AWS1712" s="47"/>
      <c r="AWT1712" s="47"/>
      <c r="AWU1712" s="47"/>
      <c r="AWV1712" s="47"/>
      <c r="AWW1712" s="47"/>
      <c r="AWX1712" s="47"/>
      <c r="AWY1712" s="47"/>
      <c r="AWZ1712" s="47"/>
      <c r="AXA1712" s="47"/>
      <c r="AXB1712" s="47"/>
      <c r="AXC1712" s="47"/>
      <c r="AXD1712" s="47"/>
      <c r="AXE1712" s="47"/>
      <c r="AXF1712" s="47"/>
      <c r="AXG1712" s="47"/>
      <c r="AXH1712" s="47"/>
      <c r="AXI1712" s="47"/>
      <c r="AXJ1712" s="47"/>
      <c r="AXK1712" s="47"/>
      <c r="AXL1712" s="47"/>
      <c r="AXM1712" s="47"/>
      <c r="AXN1712" s="47"/>
      <c r="AXO1712" s="47"/>
      <c r="AXP1712" s="47"/>
      <c r="AXQ1712" s="47"/>
      <c r="AXR1712" s="47"/>
      <c r="AXS1712" s="47"/>
      <c r="AXT1712" s="47"/>
      <c r="AXU1712" s="47"/>
      <c r="AXV1712" s="47"/>
      <c r="AXW1712" s="47"/>
      <c r="AXX1712" s="47"/>
      <c r="AXY1712" s="47"/>
      <c r="AXZ1712" s="47"/>
      <c r="AYA1712" s="47"/>
      <c r="AYB1712" s="47"/>
      <c r="AYC1712" s="47"/>
      <c r="AYD1712" s="47"/>
      <c r="AYE1712" s="47"/>
      <c r="AYF1712" s="47"/>
      <c r="AYG1712" s="47"/>
      <c r="AYH1712" s="47"/>
      <c r="AYI1712" s="47"/>
      <c r="AYJ1712" s="47"/>
      <c r="AYK1712" s="47"/>
      <c r="AYL1712" s="47"/>
      <c r="AYM1712" s="47"/>
      <c r="AYN1712" s="47"/>
      <c r="AYO1712" s="47"/>
      <c r="AYP1712" s="47"/>
      <c r="AYQ1712" s="47"/>
      <c r="AYR1712" s="47"/>
      <c r="AYS1712" s="47"/>
      <c r="AYT1712" s="47"/>
      <c r="AYU1712" s="47"/>
      <c r="AYV1712" s="47"/>
      <c r="AYW1712" s="47"/>
      <c r="AYX1712" s="47"/>
      <c r="AYY1712" s="47"/>
      <c r="AYZ1712" s="47"/>
      <c r="AZA1712" s="47"/>
      <c r="AZB1712" s="47"/>
      <c r="AZC1712" s="47"/>
      <c r="AZD1712" s="47"/>
      <c r="AZE1712" s="47"/>
      <c r="AZF1712" s="47"/>
      <c r="AZG1712" s="47"/>
      <c r="AZH1712" s="47"/>
      <c r="AZI1712" s="47"/>
      <c r="AZJ1712" s="47"/>
      <c r="AZK1712" s="47"/>
      <c r="AZL1712" s="47"/>
      <c r="AZM1712" s="47"/>
      <c r="AZN1712" s="47"/>
      <c r="AZO1712" s="47"/>
      <c r="AZP1712" s="47"/>
      <c r="AZQ1712" s="47"/>
      <c r="AZR1712" s="47"/>
      <c r="AZS1712" s="47"/>
      <c r="AZT1712" s="47"/>
      <c r="AZU1712" s="47"/>
      <c r="AZV1712" s="47"/>
      <c r="AZW1712" s="47"/>
      <c r="AZX1712" s="47"/>
      <c r="AZY1712" s="47"/>
      <c r="AZZ1712" s="47"/>
      <c r="BAA1712" s="47"/>
      <c r="BAB1712" s="47"/>
      <c r="BAC1712" s="47"/>
      <c r="BAD1712" s="47"/>
      <c r="BAE1712" s="47"/>
      <c r="BAF1712" s="47"/>
      <c r="BAG1712" s="47"/>
      <c r="BAH1712" s="47"/>
      <c r="BAI1712" s="47"/>
      <c r="BAJ1712" s="47"/>
      <c r="BAK1712" s="47"/>
      <c r="BAL1712" s="47"/>
      <c r="BAM1712" s="47"/>
      <c r="BAN1712" s="47"/>
      <c r="BAO1712" s="47"/>
      <c r="BAP1712" s="47"/>
      <c r="BAQ1712" s="47"/>
      <c r="BAR1712" s="47"/>
      <c r="BAS1712" s="47"/>
      <c r="BAT1712" s="47"/>
      <c r="BAU1712" s="47"/>
      <c r="BAV1712" s="47"/>
      <c r="BAW1712" s="47"/>
      <c r="BAX1712" s="47"/>
      <c r="BAY1712" s="47"/>
      <c r="BAZ1712" s="47"/>
      <c r="BBA1712" s="47"/>
      <c r="BBB1712" s="47"/>
      <c r="BBC1712" s="47"/>
      <c r="BBD1712" s="47"/>
      <c r="BBE1712" s="47"/>
      <c r="BBF1712" s="47"/>
      <c r="BBG1712" s="47"/>
      <c r="BBH1712" s="47"/>
      <c r="BBI1712" s="47"/>
      <c r="BBJ1712" s="47"/>
      <c r="BBK1712" s="47"/>
      <c r="BBL1712" s="47"/>
      <c r="BBM1712" s="47"/>
      <c r="BBN1712" s="47"/>
      <c r="BBO1712" s="47"/>
      <c r="BBP1712" s="47"/>
      <c r="BBQ1712" s="47"/>
      <c r="BBR1712" s="47"/>
      <c r="BBS1712" s="47"/>
      <c r="BBT1712" s="47"/>
      <c r="BBU1712" s="47"/>
      <c r="BBV1712" s="47"/>
      <c r="BBW1712" s="47"/>
      <c r="BBX1712" s="47"/>
      <c r="BBY1712" s="47"/>
      <c r="BBZ1712" s="47"/>
      <c r="BCA1712" s="47"/>
      <c r="BCB1712" s="47"/>
      <c r="BCC1712" s="47"/>
      <c r="BCD1712" s="47"/>
      <c r="BCE1712" s="47"/>
      <c r="BCF1712" s="47"/>
      <c r="BCG1712" s="47"/>
      <c r="BCH1712" s="47"/>
      <c r="BCI1712" s="47"/>
      <c r="BCJ1712" s="47"/>
      <c r="BCK1712" s="47"/>
      <c r="BCL1712" s="47"/>
      <c r="BCM1712" s="47"/>
      <c r="BCN1712" s="47"/>
      <c r="BCO1712" s="47"/>
      <c r="BCP1712" s="47"/>
      <c r="BCQ1712" s="47"/>
      <c r="BCR1712" s="47"/>
      <c r="BCS1712" s="47"/>
      <c r="BCT1712" s="47"/>
      <c r="BCU1712" s="47"/>
      <c r="BCV1712" s="47"/>
      <c r="BCW1712" s="47"/>
      <c r="BCX1712" s="47"/>
      <c r="BCY1712" s="47"/>
      <c r="BCZ1712" s="47"/>
      <c r="BDA1712" s="47"/>
      <c r="BDB1712" s="47"/>
      <c r="BDC1712" s="47"/>
      <c r="BDD1712" s="47"/>
      <c r="BDE1712" s="47"/>
      <c r="BDF1712" s="47"/>
      <c r="BDG1712" s="47"/>
      <c r="BDH1712" s="47"/>
      <c r="BDI1712" s="47"/>
      <c r="BDJ1712" s="47"/>
      <c r="BDK1712" s="47"/>
      <c r="BDL1712" s="47"/>
      <c r="BDM1712" s="47"/>
      <c r="BDN1712" s="47"/>
      <c r="BDO1712" s="47"/>
      <c r="BDP1712" s="47"/>
      <c r="BDQ1712" s="47"/>
      <c r="BDR1712" s="47"/>
      <c r="BDS1712" s="47"/>
      <c r="BDT1712" s="47"/>
      <c r="BDU1712" s="47"/>
      <c r="BDV1712" s="47"/>
      <c r="BDW1712" s="47"/>
      <c r="BDX1712" s="47"/>
      <c r="BDY1712" s="47"/>
      <c r="BDZ1712" s="47"/>
      <c r="BEA1712" s="47"/>
      <c r="BEB1712" s="47"/>
      <c r="BEC1712" s="47"/>
      <c r="BED1712" s="47"/>
      <c r="BEE1712" s="47"/>
      <c r="BEF1712" s="47"/>
      <c r="BEG1712" s="47"/>
      <c r="BEH1712" s="47"/>
      <c r="BEI1712" s="47"/>
      <c r="BEJ1712" s="47"/>
      <c r="BEK1712" s="47"/>
      <c r="BEL1712" s="47"/>
      <c r="BEM1712" s="47"/>
      <c r="BEN1712" s="47"/>
      <c r="BEO1712" s="47"/>
      <c r="BEP1712" s="47"/>
      <c r="BEQ1712" s="47"/>
      <c r="BER1712" s="47"/>
      <c r="BES1712" s="47"/>
      <c r="BET1712" s="47"/>
      <c r="BEU1712" s="47"/>
      <c r="BEV1712" s="47"/>
      <c r="BEW1712" s="47"/>
      <c r="BEX1712" s="47"/>
      <c r="BEY1712" s="47"/>
      <c r="BEZ1712" s="47"/>
      <c r="BFA1712" s="47"/>
      <c r="BFB1712" s="47"/>
      <c r="BFC1712" s="47"/>
      <c r="BFD1712" s="47"/>
      <c r="BFE1712" s="47"/>
      <c r="BFF1712" s="47"/>
      <c r="BFG1712" s="47"/>
      <c r="BFH1712" s="47"/>
      <c r="BFI1712" s="47"/>
      <c r="BFJ1712" s="47"/>
      <c r="BFK1712" s="47"/>
      <c r="BFL1712" s="47"/>
      <c r="BFM1712" s="47"/>
      <c r="BFN1712" s="47"/>
      <c r="BFO1712" s="47"/>
      <c r="BFP1712" s="47"/>
      <c r="BFQ1712" s="47"/>
      <c r="BFR1712" s="47"/>
      <c r="BFS1712" s="47"/>
      <c r="BFT1712" s="47"/>
      <c r="BFU1712" s="47"/>
      <c r="BFV1712" s="47"/>
      <c r="BFW1712" s="47"/>
      <c r="BFX1712" s="47"/>
      <c r="BFY1712" s="47"/>
      <c r="BFZ1712" s="47"/>
      <c r="BGA1712" s="47"/>
      <c r="BGB1712" s="47"/>
      <c r="BGC1712" s="47"/>
      <c r="BGD1712" s="47"/>
      <c r="BGE1712" s="47"/>
      <c r="BGF1712" s="47"/>
      <c r="BGG1712" s="47"/>
      <c r="BGH1712" s="47"/>
      <c r="BGI1712" s="47"/>
      <c r="BGJ1712" s="47"/>
      <c r="BGK1712" s="47"/>
      <c r="BGL1712" s="47"/>
      <c r="BGM1712" s="47"/>
      <c r="BGN1712" s="47"/>
      <c r="BGO1712" s="47"/>
      <c r="BGP1712" s="47"/>
      <c r="BGQ1712" s="47"/>
      <c r="BGR1712" s="47"/>
      <c r="BGS1712" s="47"/>
      <c r="BGT1712" s="47"/>
      <c r="BGU1712" s="47"/>
      <c r="BGV1712" s="47"/>
      <c r="BGW1712" s="47"/>
      <c r="BGX1712" s="47"/>
      <c r="BGY1712" s="47"/>
      <c r="BGZ1712" s="47"/>
      <c r="BHA1712" s="47"/>
      <c r="BHB1712" s="47"/>
      <c r="BHC1712" s="47"/>
      <c r="BHD1712" s="47"/>
      <c r="BHE1712" s="47"/>
      <c r="BHF1712" s="47"/>
      <c r="BHG1712" s="47"/>
      <c r="BHH1712" s="47"/>
      <c r="BHI1712" s="47"/>
      <c r="BHJ1712" s="47"/>
      <c r="BHK1712" s="47"/>
      <c r="BHL1712" s="47"/>
      <c r="BHM1712" s="47"/>
      <c r="BHN1712" s="47"/>
      <c r="BHO1712" s="47"/>
      <c r="BHP1712" s="47"/>
      <c r="BHQ1712" s="47"/>
      <c r="BHR1712" s="47"/>
      <c r="BHS1712" s="47"/>
      <c r="BHT1712" s="47"/>
      <c r="BHU1712" s="47"/>
      <c r="BHV1712" s="47"/>
      <c r="BHW1712" s="47"/>
      <c r="BHX1712" s="47"/>
      <c r="BHY1712" s="47"/>
      <c r="BHZ1712" s="47"/>
      <c r="BIA1712" s="47"/>
      <c r="BIB1712" s="47"/>
      <c r="BIC1712" s="47"/>
      <c r="BID1712" s="47"/>
      <c r="BIE1712" s="47"/>
      <c r="BIF1712" s="47"/>
      <c r="BIG1712" s="47"/>
      <c r="BIH1712" s="47"/>
      <c r="BII1712" s="47"/>
      <c r="BIJ1712" s="47"/>
      <c r="BIK1712" s="47"/>
      <c r="BIL1712" s="47"/>
      <c r="BIM1712" s="47"/>
      <c r="BIN1712" s="47"/>
      <c r="BIO1712" s="47"/>
      <c r="BIP1712" s="47"/>
      <c r="BIQ1712" s="47"/>
      <c r="BIR1712" s="47"/>
      <c r="BIS1712" s="47"/>
      <c r="BIT1712" s="47"/>
      <c r="BIU1712" s="47"/>
      <c r="BIV1712" s="47"/>
      <c r="BIW1712" s="47"/>
      <c r="BIX1712" s="47"/>
      <c r="BIY1712" s="47"/>
      <c r="BIZ1712" s="47"/>
      <c r="BJA1712" s="47"/>
      <c r="BJB1712" s="47"/>
      <c r="BJC1712" s="47"/>
      <c r="BJD1712" s="47"/>
      <c r="BJE1712" s="47"/>
      <c r="BJF1712" s="47"/>
      <c r="BJG1712" s="47"/>
      <c r="BJH1712" s="47"/>
      <c r="BJI1712" s="47"/>
      <c r="BJJ1712" s="47"/>
      <c r="BJK1712" s="47"/>
      <c r="BJL1712" s="47"/>
      <c r="BJM1712" s="47"/>
      <c r="BJN1712" s="47"/>
      <c r="BJO1712" s="47"/>
      <c r="BJP1712" s="47"/>
      <c r="BJQ1712" s="47"/>
      <c r="BJR1712" s="47"/>
      <c r="BJS1712" s="47"/>
      <c r="BJT1712" s="47"/>
      <c r="BJU1712" s="47"/>
      <c r="BJV1712" s="47"/>
      <c r="BJW1712" s="47"/>
      <c r="BJX1712" s="47"/>
      <c r="BJY1712" s="47"/>
      <c r="BJZ1712" s="47"/>
      <c r="BKA1712" s="47"/>
      <c r="BKB1712" s="47"/>
      <c r="BKC1712" s="47"/>
      <c r="BKD1712" s="47"/>
      <c r="BKE1712" s="47"/>
      <c r="BKF1712" s="47"/>
      <c r="BKG1712" s="47"/>
      <c r="BKH1712" s="47"/>
      <c r="BKI1712" s="47"/>
      <c r="BKJ1712" s="47"/>
      <c r="BKK1712" s="47"/>
      <c r="BKL1712" s="47"/>
      <c r="BKM1712" s="47"/>
      <c r="BKN1712" s="47"/>
      <c r="BKO1712" s="47"/>
      <c r="BKP1712" s="47"/>
      <c r="BKQ1712" s="47"/>
      <c r="BKR1712" s="47"/>
      <c r="BKS1712" s="47"/>
      <c r="BKT1712" s="47"/>
      <c r="BKU1712" s="47"/>
      <c r="BKV1712" s="47"/>
      <c r="BKW1712" s="47"/>
      <c r="BKX1712" s="47"/>
      <c r="BKY1712" s="47"/>
      <c r="BKZ1712" s="47"/>
      <c r="BLA1712" s="47"/>
      <c r="BLB1712" s="47"/>
      <c r="BLC1712" s="47"/>
      <c r="BLD1712" s="47"/>
      <c r="BLE1712" s="47"/>
      <c r="BLF1712" s="47"/>
      <c r="BLG1712" s="47"/>
      <c r="BLH1712" s="47"/>
      <c r="BLI1712" s="47"/>
      <c r="BLJ1712" s="47"/>
      <c r="BLK1712" s="47"/>
      <c r="BLL1712" s="47"/>
      <c r="BLM1712" s="47"/>
      <c r="BLN1712" s="47"/>
      <c r="BLO1712" s="47"/>
      <c r="BLP1712" s="47"/>
      <c r="BLQ1712" s="47"/>
      <c r="BLR1712" s="47"/>
      <c r="BLS1712" s="47"/>
      <c r="BLT1712" s="47"/>
      <c r="BLU1712" s="47"/>
      <c r="BLV1712" s="47"/>
      <c r="BLW1712" s="47"/>
      <c r="BLX1712" s="47"/>
      <c r="BLY1712" s="47"/>
      <c r="BLZ1712" s="47"/>
      <c r="BMA1712" s="47"/>
      <c r="BMB1712" s="47"/>
      <c r="BMC1712" s="47"/>
      <c r="BMD1712" s="47"/>
      <c r="BME1712" s="47"/>
      <c r="BMF1712" s="47"/>
      <c r="BMG1712" s="47"/>
      <c r="BMH1712" s="47"/>
      <c r="BMI1712" s="47"/>
      <c r="BMJ1712" s="47"/>
      <c r="BMK1712" s="47"/>
      <c r="BML1712" s="47"/>
      <c r="BMM1712" s="47"/>
      <c r="BMN1712" s="47"/>
      <c r="BMO1712" s="47"/>
      <c r="BMP1712" s="47"/>
      <c r="BMQ1712" s="47"/>
      <c r="BMR1712" s="47"/>
      <c r="BMS1712" s="47"/>
      <c r="BMT1712" s="47"/>
      <c r="BMU1712" s="47"/>
      <c r="BMV1712" s="47"/>
      <c r="BMW1712" s="47"/>
      <c r="BMX1712" s="47"/>
      <c r="BMY1712" s="47"/>
      <c r="BMZ1712" s="47"/>
      <c r="BNA1712" s="47"/>
      <c r="BNB1712" s="47"/>
      <c r="BNC1712" s="47"/>
      <c r="BND1712" s="47"/>
      <c r="BNE1712" s="47"/>
      <c r="BNF1712" s="47"/>
      <c r="BNG1712" s="47"/>
      <c r="BNH1712" s="47"/>
      <c r="BNI1712" s="47"/>
      <c r="BNJ1712" s="47"/>
      <c r="BNK1712" s="47"/>
      <c r="BNL1712" s="47"/>
      <c r="BNM1712" s="47"/>
      <c r="BNN1712" s="47"/>
      <c r="BNO1712" s="47"/>
      <c r="BNP1712" s="47"/>
      <c r="BNQ1712" s="47"/>
      <c r="BNR1712" s="47"/>
      <c r="BNS1712" s="47"/>
      <c r="BNT1712" s="47"/>
      <c r="BNU1712" s="47"/>
      <c r="BNV1712" s="47"/>
      <c r="BNW1712" s="47"/>
      <c r="BNX1712" s="47"/>
      <c r="BNY1712" s="47"/>
      <c r="BNZ1712" s="47"/>
      <c r="BOA1712" s="47"/>
      <c r="BOB1712" s="47"/>
      <c r="BOC1712" s="47"/>
      <c r="BOD1712" s="47"/>
      <c r="BOE1712" s="47"/>
      <c r="BOF1712" s="47"/>
      <c r="BOG1712" s="47"/>
      <c r="BOH1712" s="47"/>
      <c r="BOI1712" s="47"/>
      <c r="BOJ1712" s="47"/>
      <c r="BOK1712" s="47"/>
      <c r="BOL1712" s="47"/>
      <c r="BOM1712" s="47"/>
      <c r="BON1712" s="47"/>
      <c r="BOO1712" s="47"/>
      <c r="BOP1712" s="47"/>
      <c r="BOQ1712" s="47"/>
      <c r="BOR1712" s="47"/>
      <c r="BOS1712" s="47"/>
      <c r="BOT1712" s="47"/>
      <c r="BOU1712" s="47"/>
      <c r="BOV1712" s="47"/>
      <c r="BOW1712" s="47"/>
      <c r="BOX1712" s="47"/>
      <c r="BOY1712" s="47"/>
      <c r="BOZ1712" s="47"/>
      <c r="BPA1712" s="47"/>
      <c r="BPB1712" s="47"/>
      <c r="BPC1712" s="47"/>
      <c r="BPD1712" s="47"/>
      <c r="BPE1712" s="47"/>
      <c r="BPF1712" s="47"/>
      <c r="BPG1712" s="47"/>
      <c r="BPH1712" s="47"/>
      <c r="BPI1712" s="47"/>
      <c r="BPJ1712" s="47"/>
      <c r="BPK1712" s="47"/>
      <c r="BPL1712" s="47"/>
      <c r="BPM1712" s="47"/>
      <c r="BPN1712" s="47"/>
      <c r="BPO1712" s="47"/>
      <c r="BPP1712" s="47"/>
      <c r="BPQ1712" s="47"/>
      <c r="BPR1712" s="47"/>
      <c r="BPS1712" s="47"/>
      <c r="BPT1712" s="47"/>
      <c r="BPU1712" s="47"/>
      <c r="BPV1712" s="47"/>
      <c r="BPW1712" s="47"/>
      <c r="BPX1712" s="47"/>
      <c r="BPY1712" s="47"/>
      <c r="BPZ1712" s="47"/>
      <c r="BQA1712" s="47"/>
      <c r="BQB1712" s="47"/>
      <c r="BQC1712" s="47"/>
      <c r="BQD1712" s="47"/>
      <c r="BQE1712" s="47"/>
      <c r="BQF1712" s="47"/>
      <c r="BQG1712" s="47"/>
      <c r="BQH1712" s="47"/>
      <c r="BQI1712" s="47"/>
      <c r="BQJ1712" s="47"/>
      <c r="BQK1712" s="47"/>
      <c r="BQL1712" s="47"/>
      <c r="BQM1712" s="47"/>
      <c r="BQN1712" s="47"/>
      <c r="BQO1712" s="47"/>
      <c r="BQP1712" s="47"/>
      <c r="BQQ1712" s="47"/>
      <c r="BQR1712" s="47"/>
      <c r="BQS1712" s="47"/>
      <c r="BQT1712" s="47"/>
      <c r="BQU1712" s="47"/>
      <c r="BQV1712" s="47"/>
      <c r="BQW1712" s="47"/>
      <c r="BQX1712" s="47"/>
      <c r="BQY1712" s="47"/>
      <c r="BQZ1712" s="47"/>
      <c r="BRA1712" s="47"/>
      <c r="BRB1712" s="47"/>
      <c r="BRC1712" s="47"/>
      <c r="BRD1712" s="47"/>
      <c r="BRE1712" s="47"/>
      <c r="BRF1712" s="47"/>
      <c r="BRG1712" s="47"/>
      <c r="BRH1712" s="47"/>
      <c r="BRI1712" s="47"/>
      <c r="BRJ1712" s="47"/>
      <c r="BRK1712" s="47"/>
      <c r="BRL1712" s="47"/>
      <c r="BRM1712" s="47"/>
      <c r="BRN1712" s="47"/>
      <c r="BRO1712" s="47"/>
      <c r="BRP1712" s="47"/>
      <c r="BRQ1712" s="47"/>
      <c r="BRR1712" s="47"/>
      <c r="BRS1712" s="47"/>
      <c r="BRT1712" s="47"/>
      <c r="BRU1712" s="47"/>
      <c r="BRV1712" s="47"/>
      <c r="BRW1712" s="47"/>
      <c r="BRX1712" s="47"/>
      <c r="BRY1712" s="47"/>
      <c r="BRZ1712" s="47"/>
      <c r="BSA1712" s="47"/>
      <c r="BSB1712" s="47"/>
      <c r="BSC1712" s="47"/>
      <c r="BSD1712" s="47"/>
      <c r="BSE1712" s="47"/>
      <c r="BSF1712" s="47"/>
      <c r="BSG1712" s="47"/>
      <c r="BSH1712" s="47"/>
      <c r="BSI1712" s="47"/>
      <c r="BSJ1712" s="47"/>
      <c r="BSK1712" s="47"/>
      <c r="BSL1712" s="47"/>
      <c r="BSM1712" s="47"/>
      <c r="BSN1712" s="47"/>
      <c r="BSO1712" s="47"/>
      <c r="BSP1712" s="47"/>
      <c r="BSQ1712" s="47"/>
      <c r="BSR1712" s="47"/>
      <c r="BSS1712" s="47"/>
      <c r="BST1712" s="47"/>
      <c r="BSU1712" s="47"/>
      <c r="BSV1712" s="47"/>
      <c r="BSW1712" s="47"/>
      <c r="BSX1712" s="47"/>
      <c r="BSY1712" s="47"/>
      <c r="BSZ1712" s="47"/>
      <c r="BTA1712" s="47"/>
      <c r="BTB1712" s="47"/>
      <c r="BTC1712" s="47"/>
      <c r="BTD1712" s="47"/>
      <c r="BTE1712" s="47"/>
      <c r="BTF1712" s="47"/>
      <c r="BTG1712" s="47"/>
      <c r="BTH1712" s="47"/>
      <c r="BTI1712" s="47"/>
      <c r="BTJ1712" s="47"/>
      <c r="BTK1712" s="47"/>
      <c r="BTL1712" s="47"/>
      <c r="BTM1712" s="47"/>
      <c r="BTN1712" s="47"/>
      <c r="BTO1712" s="47"/>
      <c r="BTP1712" s="47"/>
      <c r="BTQ1712" s="47"/>
      <c r="BTR1712" s="47"/>
      <c r="BTS1712" s="47"/>
      <c r="BTT1712" s="47"/>
      <c r="BTU1712" s="47"/>
      <c r="BTV1712" s="47"/>
      <c r="BTW1712" s="47"/>
      <c r="BTX1712" s="47"/>
      <c r="BTY1712" s="47"/>
      <c r="BTZ1712" s="47"/>
      <c r="BUA1712" s="47"/>
      <c r="BUB1712" s="47"/>
      <c r="BUC1712" s="47"/>
      <c r="BUD1712" s="47"/>
      <c r="BUE1712" s="47"/>
      <c r="BUF1712" s="47"/>
      <c r="BUG1712" s="47"/>
      <c r="BUH1712" s="47"/>
      <c r="BUI1712" s="47"/>
      <c r="BUJ1712" s="47"/>
      <c r="BUK1712" s="47"/>
      <c r="BUL1712" s="47"/>
      <c r="BUM1712" s="47"/>
      <c r="BUN1712" s="47"/>
      <c r="BUO1712" s="47"/>
      <c r="BUP1712" s="47"/>
      <c r="BUQ1712" s="47"/>
      <c r="BUR1712" s="47"/>
      <c r="BUS1712" s="47"/>
      <c r="BUT1712" s="47"/>
      <c r="BUU1712" s="47"/>
      <c r="BUV1712" s="47"/>
      <c r="BUW1712" s="47"/>
      <c r="BUX1712" s="47"/>
      <c r="BUY1712" s="47"/>
      <c r="BUZ1712" s="47"/>
      <c r="BVA1712" s="47"/>
      <c r="BVB1712" s="47"/>
      <c r="BVC1712" s="47"/>
      <c r="BVD1712" s="47"/>
      <c r="BVE1712" s="47"/>
      <c r="BVF1712" s="47"/>
      <c r="BVG1712" s="47"/>
      <c r="BVH1712" s="47"/>
      <c r="BVI1712" s="47"/>
      <c r="BVJ1712" s="47"/>
      <c r="BVK1712" s="47"/>
      <c r="BVL1712" s="47"/>
      <c r="BVM1712" s="47"/>
      <c r="BVN1712" s="47"/>
      <c r="BVO1712" s="47"/>
      <c r="BVP1712" s="47"/>
      <c r="BVQ1712" s="47"/>
      <c r="BVR1712" s="47"/>
      <c r="BVS1712" s="47"/>
      <c r="BVT1712" s="47"/>
      <c r="BVU1712" s="47"/>
      <c r="BVV1712" s="47"/>
      <c r="BVW1712" s="47"/>
      <c r="BVX1712" s="47"/>
      <c r="BVY1712" s="47"/>
      <c r="BVZ1712" s="47"/>
      <c r="BWA1712" s="47"/>
      <c r="BWB1712" s="47"/>
      <c r="BWC1712" s="47"/>
      <c r="BWD1712" s="47"/>
      <c r="BWE1712" s="47"/>
      <c r="BWF1712" s="47"/>
      <c r="BWG1712" s="47"/>
      <c r="BWH1712" s="47"/>
      <c r="BWI1712" s="47"/>
      <c r="BWJ1712" s="47"/>
      <c r="BWK1712" s="47"/>
      <c r="BWL1712" s="47"/>
      <c r="BWM1712" s="47"/>
      <c r="BWN1712" s="47"/>
      <c r="BWO1712" s="47"/>
      <c r="BWP1712" s="47"/>
      <c r="BWQ1712" s="47"/>
      <c r="BWR1712" s="47"/>
      <c r="BWS1712" s="47"/>
      <c r="BWT1712" s="47"/>
      <c r="BWU1712" s="47"/>
      <c r="BWV1712" s="47"/>
      <c r="BWW1712" s="47"/>
      <c r="BWX1712" s="47"/>
      <c r="BWY1712" s="47"/>
      <c r="BWZ1712" s="47"/>
      <c r="BXA1712" s="47"/>
      <c r="BXB1712" s="47"/>
      <c r="BXC1712" s="47"/>
      <c r="BXD1712" s="47"/>
      <c r="BXE1712" s="47"/>
      <c r="BXF1712" s="47"/>
      <c r="BXG1712" s="47"/>
      <c r="BXH1712" s="47"/>
      <c r="BXI1712" s="47"/>
      <c r="BXJ1712" s="47"/>
      <c r="BXK1712" s="47"/>
      <c r="BXL1712" s="47"/>
      <c r="BXM1712" s="47"/>
      <c r="BXN1712" s="47"/>
      <c r="BXO1712" s="47"/>
      <c r="BXP1712" s="47"/>
      <c r="BXQ1712" s="47"/>
      <c r="BXR1712" s="47"/>
      <c r="BXS1712" s="47"/>
      <c r="BXT1712" s="47"/>
      <c r="BXU1712" s="47"/>
      <c r="BXV1712" s="47"/>
      <c r="BXW1712" s="47"/>
      <c r="BXX1712" s="47"/>
      <c r="BXY1712" s="47"/>
      <c r="BXZ1712" s="47"/>
      <c r="BYA1712" s="47"/>
      <c r="BYB1712" s="47"/>
      <c r="BYC1712" s="47"/>
      <c r="BYD1712" s="47"/>
      <c r="BYE1712" s="47"/>
      <c r="BYF1712" s="47"/>
      <c r="BYG1712" s="47"/>
      <c r="BYH1712" s="47"/>
      <c r="BYI1712" s="47"/>
      <c r="BYJ1712" s="47"/>
      <c r="BYK1712" s="47"/>
      <c r="BYL1712" s="47"/>
      <c r="BYM1712" s="47"/>
      <c r="BYN1712" s="47"/>
      <c r="BYO1712" s="47"/>
      <c r="BYP1712" s="47"/>
      <c r="BYQ1712" s="47"/>
      <c r="BYR1712" s="47"/>
      <c r="BYS1712" s="47"/>
      <c r="BYT1712" s="47"/>
      <c r="BYU1712" s="47"/>
      <c r="BYV1712" s="47"/>
      <c r="BYW1712" s="47"/>
      <c r="BYX1712" s="47"/>
      <c r="BYY1712" s="47"/>
      <c r="BYZ1712" s="47"/>
      <c r="BZA1712" s="47"/>
      <c r="BZB1712" s="47"/>
      <c r="BZC1712" s="47"/>
      <c r="BZD1712" s="47"/>
      <c r="BZE1712" s="47"/>
      <c r="BZF1712" s="47"/>
      <c r="BZG1712" s="47"/>
      <c r="BZH1712" s="47"/>
      <c r="BZI1712" s="47"/>
      <c r="BZJ1712" s="47"/>
      <c r="BZK1712" s="47"/>
      <c r="BZL1712" s="47"/>
      <c r="BZM1712" s="47"/>
      <c r="BZN1712" s="47"/>
      <c r="BZO1712" s="47"/>
      <c r="BZP1712" s="47"/>
      <c r="BZQ1712" s="47"/>
      <c r="BZR1712" s="47"/>
      <c r="BZS1712" s="47"/>
      <c r="BZT1712" s="47"/>
      <c r="BZU1712" s="47"/>
      <c r="BZV1712" s="47"/>
      <c r="BZW1712" s="47"/>
      <c r="BZX1712" s="47"/>
      <c r="BZY1712" s="47"/>
      <c r="BZZ1712" s="47"/>
      <c r="CAA1712" s="47"/>
      <c r="CAB1712" s="47"/>
      <c r="CAC1712" s="47"/>
      <c r="CAD1712" s="47"/>
      <c r="CAE1712" s="47"/>
      <c r="CAF1712" s="47"/>
      <c r="CAG1712" s="47"/>
      <c r="CAH1712" s="47"/>
      <c r="CAI1712" s="47"/>
      <c r="CAJ1712" s="47"/>
      <c r="CAK1712" s="47"/>
      <c r="CAL1712" s="47"/>
      <c r="CAM1712" s="47"/>
      <c r="CAN1712" s="47"/>
      <c r="CAO1712" s="47"/>
      <c r="CAP1712" s="47"/>
      <c r="CAQ1712" s="47"/>
      <c r="CAR1712" s="47"/>
      <c r="CAS1712" s="47"/>
      <c r="CAT1712" s="47"/>
      <c r="CAU1712" s="47"/>
      <c r="CAV1712" s="47"/>
      <c r="CAW1712" s="47"/>
      <c r="CAX1712" s="47"/>
      <c r="CAY1712" s="47"/>
      <c r="CAZ1712" s="47"/>
      <c r="CBA1712" s="47"/>
      <c r="CBB1712" s="47"/>
      <c r="CBC1712" s="47"/>
      <c r="CBD1712" s="47"/>
      <c r="CBE1712" s="47"/>
      <c r="CBF1712" s="47"/>
      <c r="CBG1712" s="47"/>
      <c r="CBH1712" s="47"/>
      <c r="CBI1712" s="47"/>
      <c r="CBJ1712" s="47"/>
      <c r="CBK1712" s="47"/>
      <c r="CBL1712" s="47"/>
      <c r="CBM1712" s="47"/>
      <c r="CBN1712" s="47"/>
      <c r="CBO1712" s="47"/>
      <c r="CBP1712" s="47"/>
      <c r="CBQ1712" s="47"/>
      <c r="CBR1712" s="47"/>
      <c r="CBS1712" s="47"/>
      <c r="CBT1712" s="47"/>
      <c r="CBU1712" s="47"/>
      <c r="CBV1712" s="47"/>
      <c r="CBW1712" s="47"/>
      <c r="CBX1712" s="47"/>
      <c r="CBY1712" s="47"/>
      <c r="CBZ1712" s="47"/>
      <c r="CCA1712" s="47"/>
      <c r="CCB1712" s="47"/>
      <c r="CCC1712" s="47"/>
      <c r="CCD1712" s="47"/>
      <c r="CCE1712" s="47"/>
      <c r="CCF1712" s="47"/>
      <c r="CCG1712" s="47"/>
      <c r="CCH1712" s="47"/>
      <c r="CCI1712" s="47"/>
      <c r="CCJ1712" s="47"/>
      <c r="CCK1712" s="47"/>
      <c r="CCL1712" s="47"/>
      <c r="CCM1712" s="47"/>
      <c r="CCN1712" s="47"/>
      <c r="CCO1712" s="47"/>
      <c r="CCP1712" s="47"/>
      <c r="CCQ1712" s="47"/>
      <c r="CCR1712" s="47"/>
      <c r="CCS1712" s="47"/>
      <c r="CCT1712" s="47"/>
      <c r="CCU1712" s="47"/>
      <c r="CCV1712" s="47"/>
      <c r="CCW1712" s="47"/>
      <c r="CCX1712" s="47"/>
      <c r="CCY1712" s="47"/>
      <c r="CCZ1712" s="47"/>
      <c r="CDA1712" s="47"/>
      <c r="CDB1712" s="47"/>
      <c r="CDC1712" s="47"/>
      <c r="CDD1712" s="47"/>
      <c r="CDE1712" s="47"/>
      <c r="CDF1712" s="47"/>
      <c r="CDG1712" s="47"/>
      <c r="CDH1712" s="47"/>
      <c r="CDI1712" s="47"/>
      <c r="CDJ1712" s="47"/>
      <c r="CDK1712" s="47"/>
      <c r="CDL1712" s="47"/>
      <c r="CDM1712" s="47"/>
      <c r="CDN1712" s="47"/>
      <c r="CDO1712" s="47"/>
      <c r="CDP1712" s="47"/>
      <c r="CDQ1712" s="47"/>
      <c r="CDR1712" s="47"/>
      <c r="CDS1712" s="47"/>
      <c r="CDT1712" s="47"/>
      <c r="CDU1712" s="47"/>
      <c r="CDV1712" s="47"/>
      <c r="CDW1712" s="47"/>
      <c r="CDX1712" s="47"/>
      <c r="CDY1712" s="47"/>
      <c r="CDZ1712" s="47"/>
      <c r="CEA1712" s="47"/>
      <c r="CEB1712" s="47"/>
      <c r="CEC1712" s="47"/>
      <c r="CED1712" s="47"/>
      <c r="CEE1712" s="47"/>
      <c r="CEF1712" s="47"/>
      <c r="CEG1712" s="47"/>
      <c r="CEH1712" s="47"/>
      <c r="CEI1712" s="47"/>
      <c r="CEJ1712" s="47"/>
      <c r="CEK1712" s="47"/>
      <c r="CEL1712" s="47"/>
      <c r="CEM1712" s="47"/>
      <c r="CEN1712" s="47"/>
      <c r="CEO1712" s="47"/>
      <c r="CEP1712" s="47"/>
      <c r="CEQ1712" s="47"/>
      <c r="CER1712" s="47"/>
      <c r="CES1712" s="47"/>
      <c r="CET1712" s="47"/>
      <c r="CEU1712" s="47"/>
      <c r="CEV1712" s="47"/>
      <c r="CEW1712" s="47"/>
      <c r="CEX1712" s="47"/>
      <c r="CEY1712" s="47"/>
      <c r="CEZ1712" s="47"/>
      <c r="CFA1712" s="47"/>
      <c r="CFB1712" s="47"/>
      <c r="CFC1712" s="47"/>
      <c r="CFD1712" s="47"/>
      <c r="CFE1712" s="47"/>
      <c r="CFF1712" s="47"/>
      <c r="CFG1712" s="47"/>
      <c r="CFH1712" s="47"/>
      <c r="CFI1712" s="47"/>
      <c r="CFJ1712" s="47"/>
      <c r="CFK1712" s="47"/>
      <c r="CFL1712" s="47"/>
      <c r="CFM1712" s="47"/>
      <c r="CFN1712" s="47"/>
      <c r="CFO1712" s="47"/>
      <c r="CFP1712" s="47"/>
      <c r="CFQ1712" s="47"/>
      <c r="CFR1712" s="47"/>
      <c r="CFS1712" s="47"/>
      <c r="CFT1712" s="47"/>
      <c r="CFU1712" s="47"/>
      <c r="CFV1712" s="47"/>
      <c r="CFW1712" s="47"/>
      <c r="CFX1712" s="47"/>
      <c r="CFY1712" s="47"/>
      <c r="CFZ1712" s="47"/>
      <c r="CGA1712" s="47"/>
      <c r="CGB1712" s="47"/>
      <c r="CGC1712" s="47"/>
      <c r="CGD1712" s="47"/>
      <c r="CGE1712" s="47"/>
      <c r="CGF1712" s="47"/>
      <c r="CGG1712" s="47"/>
      <c r="CGH1712" s="47"/>
      <c r="CGI1712" s="47"/>
      <c r="CGJ1712" s="47"/>
      <c r="CGK1712" s="47"/>
      <c r="CGL1712" s="47"/>
      <c r="CGM1712" s="47"/>
      <c r="CGN1712" s="47"/>
      <c r="CGO1712" s="47"/>
      <c r="CGP1712" s="47"/>
      <c r="CGQ1712" s="47"/>
      <c r="CGR1712" s="47"/>
      <c r="CGS1712" s="47"/>
      <c r="CGT1712" s="47"/>
      <c r="CGU1712" s="47"/>
      <c r="CGV1712" s="47"/>
      <c r="CGW1712" s="47"/>
      <c r="CGX1712" s="47"/>
      <c r="CGY1712" s="47"/>
      <c r="CGZ1712" s="47"/>
      <c r="CHA1712" s="47"/>
      <c r="CHB1712" s="47"/>
      <c r="CHC1712" s="47"/>
      <c r="CHD1712" s="47"/>
      <c r="CHE1712" s="47"/>
      <c r="CHF1712" s="47"/>
      <c r="CHG1712" s="47"/>
      <c r="CHH1712" s="47"/>
      <c r="CHI1712" s="47"/>
      <c r="CHJ1712" s="47"/>
      <c r="CHK1712" s="47"/>
      <c r="CHL1712" s="47"/>
      <c r="CHM1712" s="47"/>
      <c r="CHN1712" s="47"/>
      <c r="CHO1712" s="47"/>
      <c r="CHP1712" s="47"/>
      <c r="CHQ1712" s="47"/>
      <c r="CHR1712" s="47"/>
      <c r="CHS1712" s="47"/>
      <c r="CHT1712" s="47"/>
      <c r="CHU1712" s="47"/>
      <c r="CHV1712" s="47"/>
      <c r="CHW1712" s="47"/>
      <c r="CHX1712" s="47"/>
      <c r="CHY1712" s="47"/>
      <c r="CHZ1712" s="47"/>
      <c r="CIA1712" s="47"/>
      <c r="CIB1712" s="47"/>
      <c r="CIC1712" s="47"/>
      <c r="CID1712" s="47"/>
      <c r="CIE1712" s="47"/>
      <c r="CIF1712" s="47"/>
      <c r="CIG1712" s="47"/>
      <c r="CIH1712" s="47"/>
      <c r="CII1712" s="47"/>
      <c r="CIJ1712" s="47"/>
      <c r="CIK1712" s="47"/>
      <c r="CIL1712" s="47"/>
      <c r="CIM1712" s="47"/>
      <c r="CIN1712" s="47"/>
      <c r="CIO1712" s="47"/>
      <c r="CIP1712" s="47"/>
      <c r="CIQ1712" s="47"/>
      <c r="CIR1712" s="47"/>
      <c r="CIS1712" s="47"/>
      <c r="CIT1712" s="47"/>
      <c r="CIU1712" s="47"/>
      <c r="CIV1712" s="47"/>
      <c r="CIW1712" s="47"/>
      <c r="CIX1712" s="47"/>
      <c r="CIY1712" s="47"/>
      <c r="CIZ1712" s="47"/>
      <c r="CJA1712" s="47"/>
      <c r="CJB1712" s="47"/>
      <c r="CJC1712" s="47"/>
      <c r="CJD1712" s="47"/>
      <c r="CJE1712" s="47"/>
      <c r="CJF1712" s="47"/>
      <c r="CJG1712" s="47"/>
      <c r="CJH1712" s="47"/>
      <c r="CJI1712" s="47"/>
      <c r="CJJ1712" s="47"/>
      <c r="CJK1712" s="47"/>
      <c r="CJL1712" s="47"/>
      <c r="CJM1712" s="47"/>
      <c r="CJN1712" s="47"/>
      <c r="CJO1712" s="47"/>
      <c r="CJP1712" s="47"/>
      <c r="CJQ1712" s="47"/>
      <c r="CJR1712" s="47"/>
      <c r="CJS1712" s="47"/>
      <c r="CJT1712" s="47"/>
      <c r="CJU1712" s="47"/>
      <c r="CJV1712" s="47"/>
      <c r="CJW1712" s="47"/>
      <c r="CJX1712" s="47"/>
      <c r="CJY1712" s="47"/>
      <c r="CJZ1712" s="47"/>
      <c r="CKA1712" s="47"/>
      <c r="CKB1712" s="47"/>
      <c r="CKC1712" s="47"/>
      <c r="CKD1712" s="47"/>
      <c r="CKE1712" s="47"/>
      <c r="CKF1712" s="47"/>
      <c r="CKG1712" s="47"/>
      <c r="CKH1712" s="47"/>
      <c r="CKI1712" s="47"/>
      <c r="CKJ1712" s="47"/>
      <c r="CKK1712" s="47"/>
      <c r="CKL1712" s="47"/>
      <c r="CKM1712" s="47"/>
      <c r="CKN1712" s="47"/>
      <c r="CKO1712" s="47"/>
      <c r="CKP1712" s="47"/>
      <c r="CKQ1712" s="47"/>
      <c r="CKR1712" s="47"/>
      <c r="CKS1712" s="47"/>
      <c r="CKT1712" s="47"/>
      <c r="CKU1712" s="47"/>
      <c r="CKV1712" s="47"/>
      <c r="CKW1712" s="47"/>
      <c r="CKX1712" s="47"/>
      <c r="CKY1712" s="47"/>
      <c r="CKZ1712" s="47"/>
      <c r="CLA1712" s="47"/>
      <c r="CLB1712" s="47"/>
      <c r="CLC1712" s="47"/>
      <c r="CLD1712" s="47"/>
      <c r="CLE1712" s="47"/>
      <c r="CLF1712" s="47"/>
      <c r="CLG1712" s="47"/>
      <c r="CLH1712" s="47"/>
      <c r="CLI1712" s="47"/>
      <c r="CLJ1712" s="47"/>
      <c r="CLK1712" s="47"/>
      <c r="CLL1712" s="47"/>
      <c r="CLM1712" s="47"/>
      <c r="CLN1712" s="47"/>
      <c r="CLO1712" s="47"/>
      <c r="CLP1712" s="47"/>
      <c r="CLQ1712" s="47"/>
      <c r="CLR1712" s="47"/>
      <c r="CLS1712" s="47"/>
      <c r="CLT1712" s="47"/>
      <c r="CLU1712" s="47"/>
      <c r="CLV1712" s="47"/>
      <c r="CLW1712" s="47"/>
      <c r="CLX1712" s="47"/>
      <c r="CLY1712" s="47"/>
      <c r="CLZ1712" s="47"/>
      <c r="CMA1712" s="47"/>
      <c r="CMB1712" s="47"/>
      <c r="CMC1712" s="47"/>
      <c r="CMD1712" s="47"/>
      <c r="CME1712" s="47"/>
      <c r="CMF1712" s="47"/>
      <c r="CMG1712" s="47"/>
      <c r="CMH1712" s="47"/>
      <c r="CMI1712" s="47"/>
      <c r="CMJ1712" s="47"/>
      <c r="CMK1712" s="47"/>
      <c r="CML1712" s="47"/>
      <c r="CMM1712" s="47"/>
      <c r="CMN1712" s="47"/>
      <c r="CMO1712" s="47"/>
      <c r="CMP1712" s="47"/>
      <c r="CMQ1712" s="47"/>
      <c r="CMR1712" s="47"/>
      <c r="CMS1712" s="47"/>
      <c r="CMT1712" s="47"/>
      <c r="CMU1712" s="47"/>
      <c r="CMV1712" s="47"/>
      <c r="CMW1712" s="47"/>
      <c r="CMX1712" s="47"/>
      <c r="CMY1712" s="47"/>
      <c r="CMZ1712" s="47"/>
      <c r="CNA1712" s="47"/>
      <c r="CNB1712" s="47"/>
      <c r="CNC1712" s="47"/>
      <c r="CND1712" s="47"/>
      <c r="CNE1712" s="47"/>
      <c r="CNF1712" s="47"/>
      <c r="CNG1712" s="47"/>
      <c r="CNH1712" s="47"/>
      <c r="CNI1712" s="47"/>
      <c r="CNJ1712" s="47"/>
      <c r="CNK1712" s="47"/>
      <c r="CNL1712" s="47"/>
      <c r="CNM1712" s="47"/>
      <c r="CNN1712" s="47"/>
      <c r="CNO1712" s="47"/>
      <c r="CNP1712" s="47"/>
      <c r="CNQ1712" s="47"/>
      <c r="CNR1712" s="47"/>
      <c r="CNS1712" s="47"/>
      <c r="CNT1712" s="47"/>
      <c r="CNU1712" s="47"/>
      <c r="CNV1712" s="47"/>
      <c r="CNW1712" s="47"/>
      <c r="CNX1712" s="47"/>
      <c r="CNY1712" s="47"/>
      <c r="CNZ1712" s="47"/>
      <c r="COA1712" s="47"/>
      <c r="COB1712" s="47"/>
      <c r="COC1712" s="47"/>
      <c r="COD1712" s="47"/>
      <c r="COE1712" s="47"/>
      <c r="COF1712" s="47"/>
      <c r="COG1712" s="47"/>
      <c r="COH1712" s="47"/>
      <c r="COI1712" s="47"/>
      <c r="COJ1712" s="47"/>
      <c r="COK1712" s="47"/>
      <c r="COL1712" s="47"/>
      <c r="COM1712" s="47"/>
      <c r="CON1712" s="47"/>
      <c r="COO1712" s="47"/>
      <c r="COP1712" s="47"/>
      <c r="COQ1712" s="47"/>
      <c r="COR1712" s="47"/>
      <c r="COS1712" s="47"/>
      <c r="COT1712" s="47"/>
      <c r="COU1712" s="47"/>
      <c r="COV1712" s="47"/>
      <c r="COW1712" s="47"/>
      <c r="COX1712" s="47"/>
      <c r="COY1712" s="47"/>
      <c r="COZ1712" s="47"/>
      <c r="CPA1712" s="47"/>
      <c r="CPB1712" s="47"/>
      <c r="CPC1712" s="47"/>
      <c r="CPD1712" s="47"/>
      <c r="CPE1712" s="47"/>
      <c r="CPF1712" s="47"/>
      <c r="CPG1712" s="47"/>
      <c r="CPH1712" s="47"/>
      <c r="CPI1712" s="47"/>
      <c r="CPJ1712" s="47"/>
      <c r="CPK1712" s="47"/>
      <c r="CPL1712" s="47"/>
      <c r="CPM1712" s="47"/>
      <c r="CPN1712" s="47"/>
      <c r="CPO1712" s="47"/>
      <c r="CPP1712" s="47"/>
      <c r="CPQ1712" s="47"/>
      <c r="CPR1712" s="47"/>
      <c r="CPS1712" s="47"/>
      <c r="CPT1712" s="47"/>
      <c r="CPU1712" s="47"/>
      <c r="CPV1712" s="47"/>
      <c r="CPW1712" s="47"/>
      <c r="CPX1712" s="47"/>
      <c r="CPY1712" s="47"/>
      <c r="CPZ1712" s="47"/>
      <c r="CQA1712" s="47"/>
      <c r="CQB1712" s="47"/>
      <c r="CQC1712" s="47"/>
      <c r="CQD1712" s="47"/>
      <c r="CQE1712" s="47"/>
      <c r="CQF1712" s="47"/>
      <c r="CQG1712" s="47"/>
      <c r="CQH1712" s="47"/>
      <c r="CQI1712" s="47"/>
      <c r="CQJ1712" s="47"/>
      <c r="CQK1712" s="47"/>
      <c r="CQL1712" s="47"/>
      <c r="CQM1712" s="47"/>
      <c r="CQN1712" s="47"/>
      <c r="CQO1712" s="47"/>
      <c r="CQP1712" s="47"/>
      <c r="CQQ1712" s="47"/>
      <c r="CQR1712" s="47"/>
      <c r="CQS1712" s="47"/>
      <c r="CQT1712" s="47"/>
      <c r="CQU1712" s="47"/>
      <c r="CQV1712" s="47"/>
      <c r="CQW1712" s="47"/>
      <c r="CQX1712" s="47"/>
      <c r="CQY1712" s="47"/>
      <c r="CQZ1712" s="47"/>
      <c r="CRA1712" s="47"/>
      <c r="CRB1712" s="47"/>
      <c r="CRC1712" s="47"/>
      <c r="CRD1712" s="47"/>
      <c r="CRE1712" s="47"/>
      <c r="CRF1712" s="47"/>
      <c r="CRG1712" s="47"/>
      <c r="CRH1712" s="47"/>
      <c r="CRI1712" s="47"/>
      <c r="CRJ1712" s="47"/>
      <c r="CRK1712" s="47"/>
      <c r="CRL1712" s="47"/>
      <c r="CRM1712" s="47"/>
      <c r="CRN1712" s="47"/>
      <c r="CRO1712" s="47"/>
      <c r="CRP1712" s="47"/>
      <c r="CRQ1712" s="47"/>
      <c r="CRR1712" s="47"/>
      <c r="CRS1712" s="47"/>
      <c r="CRT1712" s="47"/>
      <c r="CRU1712" s="47"/>
      <c r="CRV1712" s="47"/>
      <c r="CRW1712" s="47"/>
      <c r="CRX1712" s="47"/>
      <c r="CRY1712" s="47"/>
      <c r="CRZ1712" s="47"/>
      <c r="CSA1712" s="47"/>
      <c r="CSB1712" s="47"/>
      <c r="CSC1712" s="47"/>
      <c r="CSD1712" s="47"/>
      <c r="CSE1712" s="47"/>
      <c r="CSF1712" s="47"/>
      <c r="CSG1712" s="47"/>
      <c r="CSH1712" s="47"/>
      <c r="CSI1712" s="47"/>
      <c r="CSJ1712" s="47"/>
      <c r="CSK1712" s="47"/>
      <c r="CSL1712" s="47"/>
      <c r="CSM1712" s="47"/>
      <c r="CSN1712" s="47"/>
      <c r="CSO1712" s="47"/>
      <c r="CSP1712" s="47"/>
      <c r="CSQ1712" s="47"/>
      <c r="CSR1712" s="47"/>
      <c r="CSS1712" s="47"/>
      <c r="CST1712" s="47"/>
      <c r="CSU1712" s="47"/>
      <c r="CSV1712" s="47"/>
      <c r="CSW1712" s="47"/>
      <c r="CSX1712" s="47"/>
      <c r="CSY1712" s="47"/>
      <c r="CSZ1712" s="47"/>
      <c r="CTA1712" s="47"/>
      <c r="CTB1712" s="47"/>
      <c r="CTC1712" s="47"/>
      <c r="CTD1712" s="47"/>
      <c r="CTE1712" s="47"/>
      <c r="CTF1712" s="47"/>
      <c r="CTG1712" s="47"/>
      <c r="CTH1712" s="47"/>
      <c r="CTI1712" s="47"/>
      <c r="CTJ1712" s="47"/>
      <c r="CTK1712" s="47"/>
      <c r="CTL1712" s="47"/>
      <c r="CTM1712" s="47"/>
      <c r="CTN1712" s="47"/>
      <c r="CTO1712" s="47"/>
      <c r="CTP1712" s="47"/>
      <c r="CTQ1712" s="47"/>
      <c r="CTR1712" s="47"/>
      <c r="CTS1712" s="47"/>
      <c r="CTT1712" s="47"/>
      <c r="CTU1712" s="47"/>
      <c r="CTV1712" s="47"/>
      <c r="CTW1712" s="47"/>
      <c r="CTX1712" s="47"/>
      <c r="CTY1712" s="47"/>
      <c r="CTZ1712" s="47"/>
      <c r="CUA1712" s="47"/>
      <c r="CUB1712" s="47"/>
      <c r="CUC1712" s="47"/>
      <c r="CUD1712" s="47"/>
      <c r="CUE1712" s="47"/>
      <c r="CUF1712" s="47"/>
      <c r="CUG1712" s="47"/>
      <c r="CUH1712" s="47"/>
      <c r="CUI1712" s="47"/>
      <c r="CUJ1712" s="47"/>
      <c r="CUK1712" s="47"/>
      <c r="CUL1712" s="47"/>
      <c r="CUM1712" s="47"/>
      <c r="CUN1712" s="47"/>
      <c r="CUO1712" s="47"/>
      <c r="CUP1712" s="47"/>
      <c r="CUQ1712" s="47"/>
      <c r="CUR1712" s="47"/>
      <c r="CUS1712" s="47"/>
      <c r="CUT1712" s="47"/>
      <c r="CUU1712" s="47"/>
      <c r="CUV1712" s="47"/>
      <c r="CUW1712" s="47"/>
      <c r="CUX1712" s="47"/>
      <c r="CUY1712" s="47"/>
      <c r="CUZ1712" s="47"/>
      <c r="CVA1712" s="47"/>
      <c r="CVB1712" s="47"/>
      <c r="CVC1712" s="47"/>
      <c r="CVD1712" s="47"/>
      <c r="CVE1712" s="47"/>
      <c r="CVF1712" s="47"/>
      <c r="CVG1712" s="47"/>
      <c r="CVH1712" s="47"/>
      <c r="CVI1712" s="47"/>
      <c r="CVJ1712" s="47"/>
      <c r="CVK1712" s="47"/>
      <c r="CVL1712" s="47"/>
      <c r="CVM1712" s="47"/>
      <c r="CVN1712" s="47"/>
      <c r="CVO1712" s="47"/>
      <c r="CVP1712" s="47"/>
      <c r="CVQ1712" s="47"/>
      <c r="CVR1712" s="47"/>
      <c r="CVS1712" s="47"/>
      <c r="CVT1712" s="47"/>
      <c r="CVU1712" s="47"/>
      <c r="CVV1712" s="47"/>
      <c r="CVW1712" s="47"/>
      <c r="CVX1712" s="47"/>
      <c r="CVY1712" s="47"/>
      <c r="CVZ1712" s="47"/>
      <c r="CWA1712" s="47"/>
      <c r="CWB1712" s="47"/>
      <c r="CWC1712" s="47"/>
      <c r="CWD1712" s="47"/>
      <c r="CWE1712" s="47"/>
      <c r="CWF1712" s="47"/>
      <c r="CWG1712" s="47"/>
      <c r="CWH1712" s="47"/>
      <c r="CWI1712" s="47"/>
      <c r="CWJ1712" s="47"/>
      <c r="CWK1712" s="47"/>
      <c r="CWL1712" s="47"/>
      <c r="CWM1712" s="47"/>
      <c r="CWN1712" s="47"/>
      <c r="CWO1712" s="47"/>
      <c r="CWP1712" s="47"/>
      <c r="CWQ1712" s="47"/>
      <c r="CWR1712" s="47"/>
      <c r="CWS1712" s="47"/>
      <c r="CWT1712" s="47"/>
      <c r="CWU1712" s="47"/>
      <c r="CWV1712" s="47"/>
      <c r="CWW1712" s="47"/>
      <c r="CWX1712" s="47"/>
      <c r="CWY1712" s="47"/>
      <c r="CWZ1712" s="47"/>
      <c r="CXA1712" s="47"/>
      <c r="CXB1712" s="47"/>
      <c r="CXC1712" s="47"/>
      <c r="CXD1712" s="47"/>
      <c r="CXE1712" s="47"/>
      <c r="CXF1712" s="47"/>
      <c r="CXG1712" s="47"/>
      <c r="CXH1712" s="47"/>
      <c r="CXI1712" s="47"/>
      <c r="CXJ1712" s="47"/>
      <c r="CXK1712" s="47"/>
      <c r="CXL1712" s="47"/>
      <c r="CXM1712" s="47"/>
      <c r="CXN1712" s="47"/>
      <c r="CXO1712" s="47"/>
      <c r="CXP1712" s="47"/>
      <c r="CXQ1712" s="47"/>
      <c r="CXR1712" s="47"/>
      <c r="CXS1712" s="47"/>
      <c r="CXT1712" s="47"/>
      <c r="CXU1712" s="47"/>
      <c r="CXV1712" s="47"/>
      <c r="CXW1712" s="47"/>
      <c r="CXX1712" s="47"/>
      <c r="CXY1712" s="47"/>
      <c r="CXZ1712" s="47"/>
      <c r="CYA1712" s="47"/>
      <c r="CYB1712" s="47"/>
      <c r="CYC1712" s="47"/>
      <c r="CYD1712" s="47"/>
      <c r="CYE1712" s="47"/>
      <c r="CYF1712" s="47"/>
      <c r="CYG1712" s="47"/>
      <c r="CYH1712" s="47"/>
      <c r="CYI1712" s="47"/>
      <c r="CYJ1712" s="47"/>
      <c r="CYK1712" s="47"/>
      <c r="CYL1712" s="47"/>
      <c r="CYM1712" s="47"/>
      <c r="CYN1712" s="47"/>
      <c r="CYO1712" s="47"/>
      <c r="CYP1712" s="47"/>
      <c r="CYQ1712" s="47"/>
      <c r="CYR1712" s="47"/>
      <c r="CYS1712" s="47"/>
      <c r="CYT1712" s="47"/>
      <c r="CYU1712" s="47"/>
      <c r="CYV1712" s="47"/>
      <c r="CYW1712" s="47"/>
      <c r="CYX1712" s="47"/>
      <c r="CYY1712" s="47"/>
      <c r="CYZ1712" s="47"/>
      <c r="CZA1712" s="47"/>
      <c r="CZB1712" s="47"/>
      <c r="CZC1712" s="47"/>
      <c r="CZD1712" s="47"/>
      <c r="CZE1712" s="47"/>
      <c r="CZF1712" s="47"/>
      <c r="CZG1712" s="47"/>
      <c r="CZH1712" s="47"/>
      <c r="CZI1712" s="47"/>
      <c r="CZJ1712" s="47"/>
      <c r="CZK1712" s="47"/>
      <c r="CZL1712" s="47"/>
      <c r="CZM1712" s="47"/>
      <c r="CZN1712" s="47"/>
      <c r="CZO1712" s="47"/>
      <c r="CZP1712" s="47"/>
      <c r="CZQ1712" s="47"/>
      <c r="CZR1712" s="47"/>
      <c r="CZS1712" s="47"/>
      <c r="CZT1712" s="47"/>
      <c r="CZU1712" s="47"/>
      <c r="CZV1712" s="47"/>
      <c r="CZW1712" s="47"/>
      <c r="CZX1712" s="47"/>
      <c r="CZY1712" s="47"/>
      <c r="CZZ1712" s="47"/>
      <c r="DAA1712" s="47"/>
      <c r="DAB1712" s="47"/>
      <c r="DAC1712" s="47"/>
      <c r="DAD1712" s="47"/>
      <c r="DAE1712" s="47"/>
      <c r="DAF1712" s="47"/>
      <c r="DAG1712" s="47"/>
      <c r="DAH1712" s="47"/>
      <c r="DAI1712" s="47"/>
      <c r="DAJ1712" s="47"/>
      <c r="DAK1712" s="47"/>
      <c r="DAL1712" s="47"/>
      <c r="DAM1712" s="47"/>
      <c r="DAN1712" s="47"/>
      <c r="DAO1712" s="47"/>
      <c r="DAP1712" s="47"/>
      <c r="DAQ1712" s="47"/>
      <c r="DAR1712" s="47"/>
      <c r="DAS1712" s="47"/>
      <c r="DAT1712" s="47"/>
      <c r="DAU1712" s="47"/>
      <c r="DAV1712" s="47"/>
      <c r="DAW1712" s="47"/>
      <c r="DAX1712" s="47"/>
      <c r="DAY1712" s="47"/>
      <c r="DAZ1712" s="47"/>
      <c r="DBA1712" s="47"/>
      <c r="DBB1712" s="47"/>
      <c r="DBC1712" s="47"/>
      <c r="DBD1712" s="47"/>
      <c r="DBE1712" s="47"/>
      <c r="DBF1712" s="47"/>
      <c r="DBG1712" s="47"/>
      <c r="DBH1712" s="47"/>
      <c r="DBI1712" s="47"/>
      <c r="DBJ1712" s="47"/>
      <c r="DBK1712" s="47"/>
      <c r="DBL1712" s="47"/>
      <c r="DBM1712" s="47"/>
      <c r="DBN1712" s="47"/>
      <c r="DBO1712" s="47"/>
      <c r="DBP1712" s="47"/>
      <c r="DBQ1712" s="47"/>
      <c r="DBR1712" s="47"/>
      <c r="DBS1712" s="47"/>
      <c r="DBT1712" s="47"/>
      <c r="DBU1712" s="47"/>
      <c r="DBV1712" s="47"/>
      <c r="DBW1712" s="47"/>
      <c r="DBX1712" s="47"/>
      <c r="DBY1712" s="47"/>
      <c r="DBZ1712" s="47"/>
      <c r="DCA1712" s="47"/>
      <c r="DCB1712" s="47"/>
      <c r="DCC1712" s="47"/>
      <c r="DCD1712" s="47"/>
      <c r="DCE1712" s="47"/>
      <c r="DCF1712" s="47"/>
      <c r="DCG1712" s="47"/>
      <c r="DCH1712" s="47"/>
      <c r="DCI1712" s="47"/>
      <c r="DCJ1712" s="47"/>
      <c r="DCK1712" s="47"/>
      <c r="DCL1712" s="47"/>
      <c r="DCM1712" s="47"/>
      <c r="DCN1712" s="47"/>
      <c r="DCO1712" s="47"/>
      <c r="DCP1712" s="47"/>
      <c r="DCQ1712" s="47"/>
      <c r="DCR1712" s="47"/>
      <c r="DCS1712" s="47"/>
      <c r="DCT1712" s="47"/>
      <c r="DCU1712" s="47"/>
      <c r="DCV1712" s="47"/>
      <c r="DCW1712" s="47"/>
      <c r="DCX1712" s="47"/>
      <c r="DCY1712" s="47"/>
      <c r="DCZ1712" s="47"/>
      <c r="DDA1712" s="47"/>
      <c r="DDB1712" s="47"/>
      <c r="DDC1712" s="47"/>
      <c r="DDD1712" s="47"/>
      <c r="DDE1712" s="47"/>
      <c r="DDF1712" s="47"/>
      <c r="DDG1712" s="47"/>
      <c r="DDH1712" s="47"/>
      <c r="DDI1712" s="47"/>
      <c r="DDJ1712" s="47"/>
      <c r="DDK1712" s="47"/>
      <c r="DDL1712" s="47"/>
      <c r="DDM1712" s="47"/>
      <c r="DDN1712" s="47"/>
      <c r="DDO1712" s="47"/>
      <c r="DDP1712" s="47"/>
      <c r="DDQ1712" s="47"/>
      <c r="DDR1712" s="47"/>
      <c r="DDS1712" s="47"/>
      <c r="DDT1712" s="47"/>
      <c r="DDU1712" s="47"/>
      <c r="DDV1712" s="47"/>
      <c r="DDW1712" s="47"/>
      <c r="DDX1712" s="47"/>
      <c r="DDY1712" s="47"/>
      <c r="DDZ1712" s="47"/>
      <c r="DEA1712" s="47"/>
      <c r="DEB1712" s="47"/>
      <c r="DEC1712" s="47"/>
      <c r="DED1712" s="47"/>
      <c r="DEE1712" s="47"/>
      <c r="DEF1712" s="47"/>
      <c r="DEG1712" s="47"/>
      <c r="DEH1712" s="47"/>
      <c r="DEI1712" s="47"/>
      <c r="DEJ1712" s="47"/>
      <c r="DEK1712" s="47"/>
      <c r="DEL1712" s="47"/>
      <c r="DEM1712" s="47"/>
      <c r="DEN1712" s="47"/>
      <c r="DEO1712" s="47"/>
      <c r="DEP1712" s="47"/>
      <c r="DEQ1712" s="47"/>
      <c r="DER1712" s="47"/>
      <c r="DES1712" s="47"/>
      <c r="DET1712" s="47"/>
      <c r="DEU1712" s="47"/>
      <c r="DEV1712" s="47"/>
      <c r="DEW1712" s="47"/>
      <c r="DEX1712" s="47"/>
      <c r="DEY1712" s="47"/>
      <c r="DEZ1712" s="47"/>
      <c r="DFA1712" s="47"/>
      <c r="DFB1712" s="47"/>
      <c r="DFC1712" s="47"/>
      <c r="DFD1712" s="47"/>
      <c r="DFE1712" s="47"/>
      <c r="DFF1712" s="47"/>
      <c r="DFG1712" s="47"/>
      <c r="DFH1712" s="47"/>
      <c r="DFI1712" s="47"/>
      <c r="DFJ1712" s="47"/>
      <c r="DFK1712" s="47"/>
      <c r="DFL1712" s="47"/>
      <c r="DFM1712" s="47"/>
      <c r="DFN1712" s="47"/>
      <c r="DFO1712" s="47"/>
      <c r="DFP1712" s="47"/>
      <c r="DFQ1712" s="47"/>
      <c r="DFR1712" s="47"/>
      <c r="DFS1712" s="47"/>
      <c r="DFT1712" s="47"/>
      <c r="DFU1712" s="47"/>
      <c r="DFV1712" s="47"/>
      <c r="DFW1712" s="47"/>
      <c r="DFX1712" s="47"/>
      <c r="DFY1712" s="47"/>
      <c r="DFZ1712" s="47"/>
      <c r="DGA1712" s="47"/>
      <c r="DGB1712" s="47"/>
      <c r="DGC1712" s="47"/>
      <c r="DGD1712" s="47"/>
      <c r="DGE1712" s="47"/>
      <c r="DGF1712" s="47"/>
      <c r="DGG1712" s="47"/>
      <c r="DGH1712" s="47"/>
      <c r="DGI1712" s="47"/>
      <c r="DGJ1712" s="47"/>
      <c r="DGK1712" s="47"/>
      <c r="DGL1712" s="47"/>
      <c r="DGM1712" s="47"/>
      <c r="DGN1712" s="47"/>
      <c r="DGO1712" s="47"/>
      <c r="DGP1712" s="47"/>
      <c r="DGQ1712" s="47"/>
      <c r="DGR1712" s="47"/>
      <c r="DGS1712" s="47"/>
      <c r="DGT1712" s="47"/>
      <c r="DGU1712" s="47"/>
      <c r="DGV1712" s="47"/>
      <c r="DGW1712" s="47"/>
      <c r="DGX1712" s="47"/>
      <c r="DGY1712" s="47"/>
      <c r="DGZ1712" s="47"/>
      <c r="DHA1712" s="47"/>
      <c r="DHB1712" s="47"/>
      <c r="DHC1712" s="47"/>
      <c r="DHD1712" s="47"/>
      <c r="DHE1712" s="47"/>
      <c r="DHF1712" s="47"/>
      <c r="DHG1712" s="47"/>
      <c r="DHH1712" s="47"/>
      <c r="DHI1712" s="47"/>
      <c r="DHJ1712" s="47"/>
      <c r="DHK1712" s="47"/>
      <c r="DHL1712" s="47"/>
      <c r="DHM1712" s="47"/>
      <c r="DHN1712" s="47"/>
      <c r="DHO1712" s="47"/>
      <c r="DHP1712" s="47"/>
      <c r="DHQ1712" s="47"/>
      <c r="DHR1712" s="47"/>
      <c r="DHS1712" s="47"/>
      <c r="DHT1712" s="47"/>
      <c r="DHU1712" s="47"/>
      <c r="DHV1712" s="47"/>
      <c r="DHW1712" s="47"/>
      <c r="DHX1712" s="47"/>
      <c r="DHY1712" s="47"/>
      <c r="DHZ1712" s="47"/>
      <c r="DIA1712" s="47"/>
      <c r="DIB1712" s="47"/>
      <c r="DIC1712" s="47"/>
      <c r="DID1712" s="47"/>
      <c r="DIE1712" s="47"/>
      <c r="DIF1712" s="47"/>
      <c r="DIG1712" s="47"/>
      <c r="DIH1712" s="47"/>
      <c r="DII1712" s="47"/>
      <c r="DIJ1712" s="47"/>
      <c r="DIK1712" s="47"/>
      <c r="DIL1712" s="47"/>
      <c r="DIM1712" s="47"/>
      <c r="DIN1712" s="47"/>
      <c r="DIO1712" s="47"/>
      <c r="DIP1712" s="47"/>
      <c r="DIQ1712" s="47"/>
      <c r="DIR1712" s="47"/>
      <c r="DIS1712" s="47"/>
      <c r="DIT1712" s="47"/>
      <c r="DIU1712" s="47"/>
      <c r="DIV1712" s="47"/>
      <c r="DIW1712" s="47"/>
      <c r="DIX1712" s="47"/>
      <c r="DIY1712" s="47"/>
      <c r="DIZ1712" s="47"/>
      <c r="DJA1712" s="47"/>
      <c r="DJB1712" s="47"/>
      <c r="DJC1712" s="47"/>
      <c r="DJD1712" s="47"/>
      <c r="DJE1712" s="47"/>
      <c r="DJF1712" s="47"/>
      <c r="DJG1712" s="47"/>
      <c r="DJH1712" s="47"/>
      <c r="DJI1712" s="47"/>
      <c r="DJJ1712" s="47"/>
      <c r="DJK1712" s="47"/>
      <c r="DJL1712" s="47"/>
      <c r="DJM1712" s="47"/>
      <c r="DJN1712" s="47"/>
      <c r="DJO1712" s="47"/>
      <c r="DJP1712" s="47"/>
      <c r="DJQ1712" s="47"/>
      <c r="DJR1712" s="47"/>
      <c r="DJS1712" s="47"/>
      <c r="DJT1712" s="47"/>
      <c r="DJU1712" s="47"/>
      <c r="DJV1712" s="47"/>
      <c r="DJW1712" s="47"/>
      <c r="DJX1712" s="47"/>
      <c r="DJY1712" s="47"/>
      <c r="DJZ1712" s="47"/>
      <c r="DKA1712" s="47"/>
      <c r="DKB1712" s="47"/>
      <c r="DKC1712" s="47"/>
      <c r="DKD1712" s="47"/>
      <c r="DKE1712" s="47"/>
      <c r="DKF1712" s="47"/>
      <c r="DKG1712" s="47"/>
      <c r="DKH1712" s="47"/>
      <c r="DKI1712" s="47"/>
      <c r="DKJ1712" s="47"/>
      <c r="DKK1712" s="47"/>
      <c r="DKL1712" s="47"/>
      <c r="DKM1712" s="47"/>
      <c r="DKN1712" s="47"/>
      <c r="DKO1712" s="47"/>
      <c r="DKP1712" s="47"/>
      <c r="DKQ1712" s="47"/>
      <c r="DKR1712" s="47"/>
      <c r="DKS1712" s="47"/>
      <c r="DKT1712" s="47"/>
      <c r="DKU1712" s="47"/>
      <c r="DKV1712" s="47"/>
      <c r="DKW1712" s="47"/>
      <c r="DKX1712" s="47"/>
      <c r="DKY1712" s="47"/>
      <c r="DKZ1712" s="47"/>
      <c r="DLA1712" s="47"/>
      <c r="DLB1712" s="47"/>
      <c r="DLC1712" s="47"/>
      <c r="DLD1712" s="47"/>
      <c r="DLE1712" s="47"/>
      <c r="DLF1712" s="47"/>
      <c r="DLG1712" s="47"/>
      <c r="DLH1712" s="47"/>
      <c r="DLI1712" s="47"/>
      <c r="DLJ1712" s="47"/>
      <c r="DLK1712" s="47"/>
      <c r="DLL1712" s="47"/>
      <c r="DLM1712" s="47"/>
      <c r="DLN1712" s="47"/>
      <c r="DLO1712" s="47"/>
      <c r="DLP1712" s="47"/>
      <c r="DLQ1712" s="47"/>
      <c r="DLR1712" s="47"/>
      <c r="DLS1712" s="47"/>
      <c r="DLT1712" s="47"/>
      <c r="DLU1712" s="47"/>
      <c r="DLV1712" s="47"/>
      <c r="DLW1712" s="47"/>
      <c r="DLX1712" s="47"/>
      <c r="DLY1712" s="47"/>
      <c r="DLZ1712" s="47"/>
      <c r="DMA1712" s="47"/>
      <c r="DMB1712" s="47"/>
      <c r="DMC1712" s="47"/>
      <c r="DMD1712" s="47"/>
      <c r="DME1712" s="47"/>
      <c r="DMF1712" s="47"/>
      <c r="DMG1712" s="47"/>
      <c r="DMH1712" s="47"/>
      <c r="DMI1712" s="47"/>
      <c r="DMJ1712" s="47"/>
      <c r="DMK1712" s="47"/>
      <c r="DML1712" s="47"/>
      <c r="DMM1712" s="47"/>
      <c r="DMN1712" s="47"/>
      <c r="DMO1712" s="47"/>
      <c r="DMP1712" s="47"/>
      <c r="DMQ1712" s="47"/>
      <c r="DMR1712" s="47"/>
      <c r="DMS1712" s="47"/>
      <c r="DMT1712" s="47"/>
      <c r="DMU1712" s="47"/>
      <c r="DMV1712" s="47"/>
      <c r="DMW1712" s="47"/>
      <c r="DMX1712" s="47"/>
      <c r="DMY1712" s="47"/>
      <c r="DMZ1712" s="47"/>
      <c r="DNA1712" s="47"/>
      <c r="DNB1712" s="47"/>
      <c r="DNC1712" s="47"/>
      <c r="DND1712" s="47"/>
      <c r="DNE1712" s="47"/>
      <c r="DNF1712" s="47"/>
      <c r="DNG1712" s="47"/>
      <c r="DNH1712" s="47"/>
      <c r="DNI1712" s="47"/>
      <c r="DNJ1712" s="47"/>
      <c r="DNK1712" s="47"/>
      <c r="DNL1712" s="47"/>
      <c r="DNM1712" s="47"/>
      <c r="DNN1712" s="47"/>
      <c r="DNO1712" s="47"/>
      <c r="DNP1712" s="47"/>
      <c r="DNQ1712" s="47"/>
      <c r="DNR1712" s="47"/>
      <c r="DNS1712" s="47"/>
      <c r="DNT1712" s="47"/>
      <c r="DNU1712" s="47"/>
      <c r="DNV1712" s="47"/>
      <c r="DNW1712" s="47"/>
      <c r="DNX1712" s="47"/>
      <c r="DNY1712" s="47"/>
      <c r="DNZ1712" s="47"/>
      <c r="DOA1712" s="47"/>
      <c r="DOB1712" s="47"/>
      <c r="DOC1712" s="47"/>
      <c r="DOD1712" s="47"/>
      <c r="DOE1712" s="47"/>
      <c r="DOF1712" s="47"/>
      <c r="DOG1712" s="47"/>
      <c r="DOH1712" s="47"/>
      <c r="DOI1712" s="47"/>
      <c r="DOJ1712" s="47"/>
      <c r="DOK1712" s="47"/>
      <c r="DOL1712" s="47"/>
      <c r="DOM1712" s="47"/>
      <c r="DON1712" s="47"/>
      <c r="DOO1712" s="47"/>
      <c r="DOP1712" s="47"/>
      <c r="DOQ1712" s="47"/>
      <c r="DOR1712" s="47"/>
      <c r="DOS1712" s="47"/>
      <c r="DOT1712" s="47"/>
      <c r="DOU1712" s="47"/>
      <c r="DOV1712" s="47"/>
      <c r="DOW1712" s="47"/>
      <c r="DOX1712" s="47"/>
      <c r="DOY1712" s="47"/>
      <c r="DOZ1712" s="47"/>
      <c r="DPA1712" s="47"/>
      <c r="DPB1712" s="47"/>
      <c r="DPC1712" s="47"/>
      <c r="DPD1712" s="47"/>
      <c r="DPE1712" s="47"/>
      <c r="DPF1712" s="47"/>
      <c r="DPG1712" s="47"/>
      <c r="DPH1712" s="47"/>
      <c r="DPI1712" s="47"/>
      <c r="DPJ1712" s="47"/>
      <c r="DPK1712" s="47"/>
      <c r="DPL1712" s="47"/>
      <c r="DPM1712" s="47"/>
      <c r="DPN1712" s="47"/>
      <c r="DPO1712" s="47"/>
      <c r="DPP1712" s="47"/>
      <c r="DPQ1712" s="47"/>
      <c r="DPR1712" s="47"/>
      <c r="DPS1712" s="47"/>
      <c r="DPT1712" s="47"/>
      <c r="DPU1712" s="47"/>
      <c r="DPV1712" s="47"/>
      <c r="DPW1712" s="47"/>
      <c r="DPX1712" s="47"/>
      <c r="DPY1712" s="47"/>
      <c r="DPZ1712" s="47"/>
      <c r="DQA1712" s="47"/>
      <c r="DQB1712" s="47"/>
      <c r="DQC1712" s="47"/>
      <c r="DQD1712" s="47"/>
      <c r="DQE1712" s="47"/>
      <c r="DQF1712" s="47"/>
      <c r="DQG1712" s="47"/>
      <c r="DQH1712" s="47"/>
      <c r="DQI1712" s="47"/>
      <c r="DQJ1712" s="47"/>
      <c r="DQK1712" s="47"/>
      <c r="DQL1712" s="47"/>
      <c r="DQM1712" s="47"/>
      <c r="DQN1712" s="47"/>
      <c r="DQO1712" s="47"/>
      <c r="DQP1712" s="47"/>
      <c r="DQQ1712" s="47"/>
      <c r="DQR1712" s="47"/>
      <c r="DQS1712" s="47"/>
      <c r="DQT1712" s="47"/>
      <c r="DQU1712" s="47"/>
      <c r="DQV1712" s="47"/>
      <c r="DQW1712" s="47"/>
      <c r="DQX1712" s="47"/>
      <c r="DQY1712" s="47"/>
      <c r="DQZ1712" s="47"/>
      <c r="DRA1712" s="47"/>
      <c r="DRB1712" s="47"/>
      <c r="DRC1712" s="47"/>
      <c r="DRD1712" s="47"/>
      <c r="DRE1712" s="47"/>
      <c r="DRF1712" s="47"/>
      <c r="DRG1712" s="47"/>
      <c r="DRH1712" s="47"/>
      <c r="DRI1712" s="47"/>
      <c r="DRJ1712" s="47"/>
      <c r="DRK1712" s="47"/>
      <c r="DRL1712" s="47"/>
      <c r="DRM1712" s="47"/>
      <c r="DRN1712" s="47"/>
      <c r="DRO1712" s="47"/>
      <c r="DRP1712" s="47"/>
      <c r="DRQ1712" s="47"/>
      <c r="DRR1712" s="47"/>
      <c r="DRS1712" s="47"/>
      <c r="DRT1712" s="47"/>
      <c r="DRU1712" s="47"/>
      <c r="DRV1712" s="47"/>
      <c r="DRW1712" s="47"/>
      <c r="DRX1712" s="47"/>
      <c r="DRY1712" s="47"/>
      <c r="DRZ1712" s="47"/>
      <c r="DSA1712" s="47"/>
      <c r="DSB1712" s="47"/>
      <c r="DSC1712" s="47"/>
      <c r="DSD1712" s="47"/>
      <c r="DSE1712" s="47"/>
      <c r="DSF1712" s="47"/>
      <c r="DSG1712" s="47"/>
      <c r="DSH1712" s="47"/>
      <c r="DSI1712" s="47"/>
      <c r="DSJ1712" s="47"/>
      <c r="DSK1712" s="47"/>
      <c r="DSL1712" s="47"/>
      <c r="DSM1712" s="47"/>
      <c r="DSN1712" s="47"/>
      <c r="DSO1712" s="47"/>
      <c r="DSP1712" s="47"/>
      <c r="DSQ1712" s="47"/>
      <c r="DSR1712" s="47"/>
      <c r="DSS1712" s="47"/>
      <c r="DST1712" s="47"/>
      <c r="DSU1712" s="47"/>
      <c r="DSV1712" s="47"/>
      <c r="DSW1712" s="47"/>
      <c r="DSX1712" s="47"/>
      <c r="DSY1712" s="47"/>
      <c r="DSZ1712" s="47"/>
      <c r="DTA1712" s="47"/>
      <c r="DTB1712" s="47"/>
      <c r="DTC1712" s="47"/>
      <c r="DTD1712" s="47"/>
      <c r="DTE1712" s="47"/>
      <c r="DTF1712" s="47"/>
      <c r="DTG1712" s="47"/>
      <c r="DTH1712" s="47"/>
      <c r="DTI1712" s="47"/>
      <c r="DTJ1712" s="47"/>
      <c r="DTK1712" s="47"/>
      <c r="DTL1712" s="47"/>
      <c r="DTM1712" s="47"/>
      <c r="DTN1712" s="47"/>
      <c r="DTO1712" s="47"/>
      <c r="DTP1712" s="47"/>
      <c r="DTQ1712" s="47"/>
      <c r="DTR1712" s="47"/>
      <c r="DTS1712" s="47"/>
      <c r="DTT1712" s="47"/>
      <c r="DTU1712" s="47"/>
      <c r="DTV1712" s="47"/>
      <c r="DTW1712" s="47"/>
      <c r="DTX1712" s="47"/>
      <c r="DTY1712" s="47"/>
      <c r="DTZ1712" s="47"/>
      <c r="DUA1712" s="47"/>
      <c r="DUB1712" s="47"/>
      <c r="DUC1712" s="47"/>
      <c r="DUD1712" s="47"/>
      <c r="DUE1712" s="47"/>
      <c r="DUF1712" s="47"/>
      <c r="DUG1712" s="47"/>
      <c r="DUH1712" s="47"/>
      <c r="DUI1712" s="47"/>
      <c r="DUJ1712" s="47"/>
      <c r="DUK1712" s="47"/>
      <c r="DUL1712" s="47"/>
      <c r="DUM1712" s="47"/>
      <c r="DUN1712" s="47"/>
      <c r="DUO1712" s="47"/>
      <c r="DUP1712" s="47"/>
      <c r="DUQ1712" s="47"/>
      <c r="DUR1712" s="47"/>
      <c r="DUS1712" s="47"/>
      <c r="DUT1712" s="47"/>
      <c r="DUU1712" s="47"/>
      <c r="DUV1712" s="47"/>
      <c r="DUW1712" s="47"/>
      <c r="DUX1712" s="47"/>
      <c r="DUY1712" s="47"/>
      <c r="DUZ1712" s="47"/>
      <c r="DVA1712" s="47"/>
      <c r="DVB1712" s="47"/>
      <c r="DVC1712" s="47"/>
      <c r="DVD1712" s="47"/>
      <c r="DVE1712" s="47"/>
      <c r="DVF1712" s="47"/>
      <c r="DVG1712" s="47"/>
      <c r="DVH1712" s="47"/>
      <c r="DVI1712" s="47"/>
      <c r="DVJ1712" s="47"/>
      <c r="DVK1712" s="47"/>
      <c r="DVL1712" s="47"/>
      <c r="DVM1712" s="47"/>
      <c r="DVN1712" s="47"/>
      <c r="DVO1712" s="47"/>
      <c r="DVP1712" s="47"/>
      <c r="DVQ1712" s="47"/>
      <c r="DVR1712" s="47"/>
      <c r="DVS1712" s="47"/>
      <c r="DVT1712" s="47"/>
      <c r="DVU1712" s="47"/>
      <c r="DVV1712" s="47"/>
      <c r="DVW1712" s="47"/>
      <c r="DVX1712" s="47"/>
      <c r="DVY1712" s="47"/>
      <c r="DVZ1712" s="47"/>
      <c r="DWA1712" s="47"/>
      <c r="DWB1712" s="47"/>
      <c r="DWC1712" s="47"/>
      <c r="DWD1712" s="47"/>
      <c r="DWE1712" s="47"/>
      <c r="DWF1712" s="47"/>
      <c r="DWG1712" s="47"/>
      <c r="DWH1712" s="47"/>
      <c r="DWI1712" s="47"/>
      <c r="DWJ1712" s="47"/>
      <c r="DWK1712" s="47"/>
      <c r="DWL1712" s="47"/>
      <c r="DWM1712" s="47"/>
      <c r="DWN1712" s="47"/>
      <c r="DWO1712" s="47"/>
      <c r="DWP1712" s="47"/>
      <c r="DWQ1712" s="47"/>
      <c r="DWR1712" s="47"/>
      <c r="DWS1712" s="47"/>
      <c r="DWT1712" s="47"/>
      <c r="DWU1712" s="47"/>
      <c r="DWV1712" s="47"/>
      <c r="DWW1712" s="47"/>
      <c r="DWX1712" s="47"/>
      <c r="DWY1712" s="47"/>
      <c r="DWZ1712" s="47"/>
      <c r="DXA1712" s="47"/>
      <c r="DXB1712" s="47"/>
      <c r="DXC1712" s="47"/>
      <c r="DXD1712" s="47"/>
      <c r="DXE1712" s="47"/>
      <c r="DXF1712" s="47"/>
      <c r="DXG1712" s="47"/>
      <c r="DXH1712" s="47"/>
      <c r="DXI1712" s="47"/>
      <c r="DXJ1712" s="47"/>
      <c r="DXK1712" s="47"/>
      <c r="DXL1712" s="47"/>
      <c r="DXM1712" s="47"/>
      <c r="DXN1712" s="47"/>
      <c r="DXO1712" s="47"/>
      <c r="DXP1712" s="47"/>
      <c r="DXQ1712" s="47"/>
      <c r="DXR1712" s="47"/>
      <c r="DXS1712" s="47"/>
      <c r="DXT1712" s="47"/>
      <c r="DXU1712" s="47"/>
      <c r="DXV1712" s="47"/>
      <c r="DXW1712" s="47"/>
      <c r="DXX1712" s="47"/>
      <c r="DXY1712" s="47"/>
      <c r="DXZ1712" s="47"/>
      <c r="DYA1712" s="47"/>
      <c r="DYB1712" s="47"/>
      <c r="DYC1712" s="47"/>
      <c r="DYD1712" s="47"/>
      <c r="DYE1712" s="47"/>
      <c r="DYF1712" s="47"/>
      <c r="DYG1712" s="47"/>
      <c r="DYH1712" s="47"/>
      <c r="DYI1712" s="47"/>
      <c r="DYJ1712" s="47"/>
      <c r="DYK1712" s="47"/>
      <c r="DYL1712" s="47"/>
      <c r="DYM1712" s="47"/>
      <c r="DYN1712" s="47"/>
      <c r="DYO1712" s="47"/>
      <c r="DYP1712" s="47"/>
      <c r="DYQ1712" s="47"/>
      <c r="DYR1712" s="47"/>
      <c r="DYS1712" s="47"/>
      <c r="DYT1712" s="47"/>
      <c r="DYU1712" s="47"/>
      <c r="DYV1712" s="47"/>
      <c r="DYW1712" s="47"/>
      <c r="DYX1712" s="47"/>
      <c r="DYY1712" s="47"/>
      <c r="DYZ1712" s="47"/>
      <c r="DZA1712" s="47"/>
      <c r="DZB1712" s="47"/>
      <c r="DZC1712" s="47"/>
      <c r="DZD1712" s="47"/>
      <c r="DZE1712" s="47"/>
      <c r="DZF1712" s="47"/>
      <c r="DZG1712" s="47"/>
      <c r="DZH1712" s="47"/>
      <c r="DZI1712" s="47"/>
      <c r="DZJ1712" s="47"/>
      <c r="DZK1712" s="47"/>
      <c r="DZL1712" s="47"/>
      <c r="DZM1712" s="47"/>
      <c r="DZN1712" s="47"/>
      <c r="DZO1712" s="47"/>
      <c r="DZP1712" s="47"/>
      <c r="DZQ1712" s="47"/>
      <c r="DZR1712" s="47"/>
      <c r="DZS1712" s="47"/>
      <c r="DZT1712" s="47"/>
      <c r="DZU1712" s="47"/>
      <c r="DZV1712" s="47"/>
      <c r="DZW1712" s="47"/>
      <c r="DZX1712" s="47"/>
      <c r="DZY1712" s="47"/>
      <c r="DZZ1712" s="47"/>
      <c r="EAA1712" s="47"/>
      <c r="EAB1712" s="47"/>
      <c r="EAC1712" s="47"/>
      <c r="EAD1712" s="47"/>
      <c r="EAE1712" s="47"/>
      <c r="EAF1712" s="47"/>
      <c r="EAG1712" s="47"/>
      <c r="EAH1712" s="47"/>
      <c r="EAI1712" s="47"/>
      <c r="EAJ1712" s="47"/>
      <c r="EAK1712" s="47"/>
      <c r="EAL1712" s="47"/>
      <c r="EAM1712" s="47"/>
      <c r="EAN1712" s="47"/>
      <c r="EAO1712" s="47"/>
      <c r="EAP1712" s="47"/>
      <c r="EAQ1712" s="47"/>
      <c r="EAR1712" s="47"/>
      <c r="EAS1712" s="47"/>
      <c r="EAT1712" s="47"/>
      <c r="EAU1712" s="47"/>
      <c r="EAV1712" s="47"/>
      <c r="EAW1712" s="47"/>
      <c r="EAX1712" s="47"/>
      <c r="EAY1712" s="47"/>
      <c r="EAZ1712" s="47"/>
      <c r="EBA1712" s="47"/>
      <c r="EBB1712" s="47"/>
      <c r="EBC1712" s="47"/>
      <c r="EBD1712" s="47"/>
      <c r="EBE1712" s="47"/>
      <c r="EBF1712" s="47"/>
      <c r="EBG1712" s="47"/>
      <c r="EBH1712" s="47"/>
      <c r="EBI1712" s="47"/>
      <c r="EBJ1712" s="47"/>
      <c r="EBK1712" s="47"/>
      <c r="EBL1712" s="47"/>
      <c r="EBM1712" s="47"/>
      <c r="EBN1712" s="47"/>
      <c r="EBO1712" s="47"/>
      <c r="EBP1712" s="47"/>
      <c r="EBQ1712" s="47"/>
      <c r="EBR1712" s="47"/>
      <c r="EBS1712" s="47"/>
      <c r="EBT1712" s="47"/>
      <c r="EBU1712" s="47"/>
      <c r="EBV1712" s="47"/>
      <c r="EBW1712" s="47"/>
      <c r="EBX1712" s="47"/>
      <c r="EBY1712" s="47"/>
      <c r="EBZ1712" s="47"/>
      <c r="ECA1712" s="47"/>
      <c r="ECB1712" s="47"/>
      <c r="ECC1712" s="47"/>
      <c r="ECD1712" s="47"/>
      <c r="ECE1712" s="47"/>
      <c r="ECF1712" s="47"/>
      <c r="ECG1712" s="47"/>
      <c r="ECH1712" s="47"/>
      <c r="ECI1712" s="47"/>
      <c r="ECJ1712" s="47"/>
      <c r="ECK1712" s="47"/>
      <c r="ECL1712" s="47"/>
      <c r="ECM1712" s="47"/>
      <c r="ECN1712" s="47"/>
      <c r="ECO1712" s="47"/>
      <c r="ECP1712" s="47"/>
      <c r="ECQ1712" s="47"/>
      <c r="ECR1712" s="47"/>
      <c r="ECS1712" s="47"/>
      <c r="ECT1712" s="47"/>
      <c r="ECU1712" s="47"/>
      <c r="ECV1712" s="47"/>
      <c r="ECW1712" s="47"/>
      <c r="ECX1712" s="47"/>
      <c r="ECY1712" s="47"/>
      <c r="ECZ1712" s="47"/>
      <c r="EDA1712" s="47"/>
      <c r="EDB1712" s="47"/>
      <c r="EDC1712" s="47"/>
      <c r="EDD1712" s="47"/>
      <c r="EDE1712" s="47"/>
      <c r="EDF1712" s="47"/>
      <c r="EDG1712" s="47"/>
      <c r="EDH1712" s="47"/>
      <c r="EDI1712" s="47"/>
      <c r="EDJ1712" s="47"/>
      <c r="EDK1712" s="47"/>
      <c r="EDL1712" s="47"/>
      <c r="EDM1712" s="47"/>
      <c r="EDN1712" s="47"/>
      <c r="EDO1712" s="47"/>
      <c r="EDP1712" s="47"/>
      <c r="EDQ1712" s="47"/>
      <c r="EDR1712" s="47"/>
      <c r="EDS1712" s="47"/>
      <c r="EDT1712" s="47"/>
      <c r="EDU1712" s="47"/>
      <c r="EDV1712" s="47"/>
      <c r="EDW1712" s="47"/>
      <c r="EDX1712" s="47"/>
      <c r="EDY1712" s="47"/>
      <c r="EDZ1712" s="47"/>
      <c r="EEA1712" s="47"/>
      <c r="EEB1712" s="47"/>
      <c r="EEC1712" s="47"/>
      <c r="EED1712" s="47"/>
      <c r="EEE1712" s="47"/>
      <c r="EEF1712" s="47"/>
      <c r="EEG1712" s="47"/>
      <c r="EEH1712" s="47"/>
      <c r="EEI1712" s="47"/>
      <c r="EEJ1712" s="47"/>
      <c r="EEK1712" s="47"/>
      <c r="EEL1712" s="47"/>
      <c r="EEM1712" s="47"/>
      <c r="EEN1712" s="47"/>
      <c r="EEO1712" s="47"/>
      <c r="EEP1712" s="47"/>
      <c r="EEQ1712" s="47"/>
      <c r="EER1712" s="47"/>
      <c r="EES1712" s="47"/>
      <c r="EET1712" s="47"/>
      <c r="EEU1712" s="47"/>
      <c r="EEV1712" s="47"/>
      <c r="EEW1712" s="47"/>
      <c r="EEX1712" s="47"/>
      <c r="EEY1712" s="47"/>
      <c r="EEZ1712" s="47"/>
      <c r="EFA1712" s="47"/>
      <c r="EFB1712" s="47"/>
      <c r="EFC1712" s="47"/>
      <c r="EFD1712" s="47"/>
      <c r="EFE1712" s="47"/>
      <c r="EFF1712" s="47"/>
      <c r="EFG1712" s="47"/>
      <c r="EFH1712" s="47"/>
      <c r="EFI1712" s="47"/>
      <c r="EFJ1712" s="47"/>
      <c r="EFK1712" s="47"/>
      <c r="EFL1712" s="47"/>
      <c r="EFM1712" s="47"/>
      <c r="EFN1712" s="47"/>
      <c r="EFO1712" s="47"/>
      <c r="EFP1712" s="47"/>
      <c r="EFQ1712" s="47"/>
      <c r="EFR1712" s="47"/>
      <c r="EFS1712" s="47"/>
      <c r="EFT1712" s="47"/>
      <c r="EFU1712" s="47"/>
      <c r="EFV1712" s="47"/>
      <c r="EFW1712" s="47"/>
      <c r="EFX1712" s="47"/>
      <c r="EFY1712" s="47"/>
      <c r="EFZ1712" s="47"/>
      <c r="EGA1712" s="47"/>
      <c r="EGB1712" s="47"/>
      <c r="EGC1712" s="47"/>
      <c r="EGD1712" s="47"/>
      <c r="EGE1712" s="47"/>
      <c r="EGF1712" s="47"/>
      <c r="EGG1712" s="47"/>
      <c r="EGH1712" s="47"/>
      <c r="EGI1712" s="47"/>
      <c r="EGJ1712" s="47"/>
      <c r="EGK1712" s="47"/>
      <c r="EGL1712" s="47"/>
      <c r="EGM1712" s="47"/>
      <c r="EGN1712" s="47"/>
      <c r="EGO1712" s="47"/>
      <c r="EGP1712" s="47"/>
      <c r="EGQ1712" s="47"/>
      <c r="EGR1712" s="47"/>
      <c r="EGS1712" s="47"/>
      <c r="EGT1712" s="47"/>
      <c r="EGU1712" s="47"/>
      <c r="EGV1712" s="47"/>
      <c r="EGW1712" s="47"/>
      <c r="EGX1712" s="47"/>
      <c r="EGY1712" s="47"/>
      <c r="EGZ1712" s="47"/>
      <c r="EHA1712" s="47"/>
      <c r="EHB1712" s="47"/>
      <c r="EHC1712" s="47"/>
      <c r="EHD1712" s="47"/>
      <c r="EHE1712" s="47"/>
      <c r="EHF1712" s="47"/>
      <c r="EHG1712" s="47"/>
      <c r="EHH1712" s="47"/>
      <c r="EHI1712" s="47"/>
      <c r="EHJ1712" s="47"/>
      <c r="EHK1712" s="47"/>
      <c r="EHL1712" s="47"/>
      <c r="EHM1712" s="47"/>
      <c r="EHN1712" s="47"/>
      <c r="EHO1712" s="47"/>
      <c r="EHP1712" s="47"/>
      <c r="EHQ1712" s="47"/>
      <c r="EHR1712" s="47"/>
      <c r="EHS1712" s="47"/>
      <c r="EHT1712" s="47"/>
      <c r="EHU1712" s="47"/>
      <c r="EHV1712" s="47"/>
      <c r="EHW1712" s="47"/>
      <c r="EHX1712" s="47"/>
      <c r="EHY1712" s="47"/>
      <c r="EHZ1712" s="47"/>
      <c r="EIA1712" s="47"/>
      <c r="EIB1712" s="47"/>
      <c r="EIC1712" s="47"/>
      <c r="EID1712" s="47"/>
      <c r="EIE1712" s="47"/>
      <c r="EIF1712" s="47"/>
      <c r="EIG1712" s="47"/>
      <c r="EIH1712" s="47"/>
      <c r="EII1712" s="47"/>
      <c r="EIJ1712" s="47"/>
      <c r="EIK1712" s="47"/>
      <c r="EIL1712" s="47"/>
      <c r="EIM1712" s="47"/>
      <c r="EIN1712" s="47"/>
      <c r="EIO1712" s="47"/>
      <c r="EIP1712" s="47"/>
      <c r="EIQ1712" s="47"/>
      <c r="EIR1712" s="47"/>
      <c r="EIS1712" s="47"/>
      <c r="EIT1712" s="47"/>
      <c r="EIU1712" s="47"/>
      <c r="EIV1712" s="47"/>
      <c r="EIW1712" s="47"/>
      <c r="EIX1712" s="47"/>
      <c r="EIY1712" s="47"/>
      <c r="EIZ1712" s="47"/>
      <c r="EJA1712" s="47"/>
      <c r="EJB1712" s="47"/>
      <c r="EJC1712" s="47"/>
      <c r="EJD1712" s="47"/>
      <c r="EJE1712" s="47"/>
      <c r="EJF1712" s="47"/>
      <c r="EJG1712" s="47"/>
      <c r="EJH1712" s="47"/>
      <c r="EJI1712" s="47"/>
      <c r="EJJ1712" s="47"/>
      <c r="EJK1712" s="47"/>
      <c r="EJL1712" s="47"/>
      <c r="EJM1712" s="47"/>
      <c r="EJN1712" s="47"/>
      <c r="EJO1712" s="47"/>
      <c r="EJP1712" s="47"/>
      <c r="EJQ1712" s="47"/>
      <c r="EJR1712" s="47"/>
      <c r="EJS1712" s="47"/>
      <c r="EJT1712" s="47"/>
      <c r="EJU1712" s="47"/>
      <c r="EJV1712" s="47"/>
      <c r="EJW1712" s="47"/>
      <c r="EJX1712" s="47"/>
      <c r="EJY1712" s="47"/>
      <c r="EJZ1712" s="47"/>
      <c r="EKA1712" s="47"/>
      <c r="EKB1712" s="47"/>
      <c r="EKC1712" s="47"/>
      <c r="EKD1712" s="47"/>
      <c r="EKE1712" s="47"/>
      <c r="EKF1712" s="47"/>
      <c r="EKG1712" s="47"/>
      <c r="EKH1712" s="47"/>
      <c r="EKI1712" s="47"/>
      <c r="EKJ1712" s="47"/>
      <c r="EKK1712" s="47"/>
      <c r="EKL1712" s="47"/>
      <c r="EKM1712" s="47"/>
      <c r="EKN1712" s="47"/>
      <c r="EKO1712" s="47"/>
      <c r="EKP1712" s="47"/>
      <c r="EKQ1712" s="47"/>
      <c r="EKR1712" s="47"/>
      <c r="EKS1712" s="47"/>
      <c r="EKT1712" s="47"/>
      <c r="EKU1712" s="47"/>
      <c r="EKV1712" s="47"/>
      <c r="EKW1712" s="47"/>
      <c r="EKX1712" s="47"/>
      <c r="EKY1712" s="47"/>
      <c r="EKZ1712" s="47"/>
      <c r="ELA1712" s="47"/>
      <c r="ELB1712" s="47"/>
      <c r="ELC1712" s="47"/>
      <c r="ELD1712" s="47"/>
      <c r="ELE1712" s="47"/>
      <c r="ELF1712" s="47"/>
      <c r="ELG1712" s="47"/>
      <c r="ELH1712" s="47"/>
      <c r="ELI1712" s="47"/>
      <c r="ELJ1712" s="47"/>
      <c r="ELK1712" s="47"/>
      <c r="ELL1712" s="47"/>
      <c r="ELM1712" s="47"/>
      <c r="ELN1712" s="47"/>
      <c r="ELO1712" s="47"/>
      <c r="ELP1712" s="47"/>
      <c r="ELQ1712" s="47"/>
      <c r="ELR1712" s="47"/>
      <c r="ELS1712" s="47"/>
      <c r="ELT1712" s="47"/>
      <c r="ELU1712" s="47"/>
      <c r="ELV1712" s="47"/>
      <c r="ELW1712" s="47"/>
      <c r="ELX1712" s="47"/>
      <c r="ELY1712" s="47"/>
      <c r="ELZ1712" s="47"/>
      <c r="EMA1712" s="47"/>
      <c r="EMB1712" s="47"/>
      <c r="EMC1712" s="47"/>
      <c r="EMD1712" s="47"/>
      <c r="EME1712" s="47"/>
      <c r="EMF1712" s="47"/>
      <c r="EMG1712" s="47"/>
      <c r="EMH1712" s="47"/>
      <c r="EMI1712" s="47"/>
      <c r="EMJ1712" s="47"/>
      <c r="EMK1712" s="47"/>
      <c r="EML1712" s="47"/>
      <c r="EMM1712" s="47"/>
      <c r="EMN1712" s="47"/>
      <c r="EMO1712" s="47"/>
      <c r="EMP1712" s="47"/>
      <c r="EMQ1712" s="47"/>
      <c r="EMR1712" s="47"/>
      <c r="EMS1712" s="47"/>
      <c r="EMT1712" s="47"/>
      <c r="EMU1712" s="47"/>
      <c r="EMV1712" s="47"/>
      <c r="EMW1712" s="47"/>
      <c r="EMX1712" s="47"/>
      <c r="EMY1712" s="47"/>
      <c r="EMZ1712" s="47"/>
      <c r="ENA1712" s="47"/>
      <c r="ENB1712" s="47"/>
      <c r="ENC1712" s="47"/>
      <c r="END1712" s="47"/>
      <c r="ENE1712" s="47"/>
      <c r="ENF1712" s="47"/>
      <c r="ENG1712" s="47"/>
      <c r="ENH1712" s="47"/>
      <c r="ENI1712" s="47"/>
      <c r="ENJ1712" s="47"/>
      <c r="ENK1712" s="47"/>
      <c r="ENL1712" s="47"/>
      <c r="ENM1712" s="47"/>
      <c r="ENN1712" s="47"/>
      <c r="ENO1712" s="47"/>
      <c r="ENP1712" s="47"/>
      <c r="ENQ1712" s="47"/>
      <c r="ENR1712" s="47"/>
      <c r="ENS1712" s="47"/>
      <c r="ENT1712" s="47"/>
      <c r="ENU1712" s="47"/>
      <c r="ENV1712" s="47"/>
      <c r="ENW1712" s="47"/>
      <c r="ENX1712" s="47"/>
      <c r="ENY1712" s="47"/>
      <c r="ENZ1712" s="47"/>
      <c r="EOA1712" s="47"/>
      <c r="EOB1712" s="47"/>
      <c r="EOC1712" s="47"/>
      <c r="EOD1712" s="47"/>
      <c r="EOE1712" s="47"/>
      <c r="EOF1712" s="47"/>
      <c r="EOG1712" s="47"/>
      <c r="EOH1712" s="47"/>
      <c r="EOI1712" s="47"/>
      <c r="EOJ1712" s="47"/>
      <c r="EOK1712" s="47"/>
      <c r="EOL1712" s="47"/>
      <c r="EOM1712" s="47"/>
      <c r="EON1712" s="47"/>
      <c r="EOO1712" s="47"/>
      <c r="EOP1712" s="47"/>
      <c r="EOQ1712" s="47"/>
      <c r="EOR1712" s="47"/>
      <c r="EOS1712" s="47"/>
      <c r="EOT1712" s="47"/>
      <c r="EOU1712" s="47"/>
      <c r="EOV1712" s="47"/>
      <c r="EOW1712" s="47"/>
      <c r="EOX1712" s="47"/>
      <c r="EOY1712" s="47"/>
      <c r="EOZ1712" s="47"/>
      <c r="EPA1712" s="47"/>
      <c r="EPB1712" s="47"/>
      <c r="EPC1712" s="47"/>
      <c r="EPD1712" s="47"/>
      <c r="EPE1712" s="47"/>
      <c r="EPF1712" s="47"/>
      <c r="EPG1712" s="47"/>
      <c r="EPH1712" s="47"/>
      <c r="EPI1712" s="47"/>
      <c r="EPJ1712" s="47"/>
      <c r="EPK1712" s="47"/>
      <c r="EPL1712" s="47"/>
      <c r="EPM1712" s="47"/>
      <c r="EPN1712" s="47"/>
      <c r="EPO1712" s="47"/>
      <c r="EPP1712" s="47"/>
      <c r="EPQ1712" s="47"/>
      <c r="EPR1712" s="47"/>
      <c r="EPS1712" s="47"/>
      <c r="EPT1712" s="47"/>
      <c r="EPU1712" s="47"/>
      <c r="EPV1712" s="47"/>
      <c r="EPW1712" s="47"/>
      <c r="EPX1712" s="47"/>
      <c r="EPY1712" s="47"/>
      <c r="EPZ1712" s="47"/>
      <c r="EQA1712" s="47"/>
      <c r="EQB1712" s="47"/>
      <c r="EQC1712" s="47"/>
      <c r="EQD1712" s="47"/>
      <c r="EQE1712" s="47"/>
      <c r="EQF1712" s="47"/>
      <c r="EQG1712" s="47"/>
      <c r="EQH1712" s="47"/>
      <c r="EQI1712" s="47"/>
      <c r="EQJ1712" s="47"/>
      <c r="EQK1712" s="47"/>
      <c r="EQL1712" s="47"/>
      <c r="EQM1712" s="47"/>
      <c r="EQN1712" s="47"/>
      <c r="EQO1712" s="47"/>
      <c r="EQP1712" s="47"/>
      <c r="EQQ1712" s="47"/>
      <c r="EQR1712" s="47"/>
      <c r="EQS1712" s="47"/>
      <c r="EQT1712" s="47"/>
      <c r="EQU1712" s="47"/>
      <c r="EQV1712" s="47"/>
      <c r="EQW1712" s="47"/>
      <c r="EQX1712" s="47"/>
      <c r="EQY1712" s="47"/>
      <c r="EQZ1712" s="47"/>
      <c r="ERA1712" s="47"/>
      <c r="ERB1712" s="47"/>
      <c r="ERC1712" s="47"/>
      <c r="ERD1712" s="47"/>
      <c r="ERE1712" s="47"/>
      <c r="ERF1712" s="47"/>
      <c r="ERG1712" s="47"/>
      <c r="ERH1712" s="47"/>
      <c r="ERI1712" s="47"/>
      <c r="ERJ1712" s="47"/>
      <c r="ERK1712" s="47"/>
      <c r="ERL1712" s="47"/>
      <c r="ERM1712" s="47"/>
      <c r="ERN1712" s="47"/>
      <c r="ERO1712" s="47"/>
      <c r="ERP1712" s="47"/>
      <c r="ERQ1712" s="47"/>
      <c r="ERR1712" s="47"/>
      <c r="ERS1712" s="47"/>
      <c r="ERT1712" s="47"/>
      <c r="ERU1712" s="47"/>
      <c r="ERV1712" s="47"/>
      <c r="ERW1712" s="47"/>
      <c r="ERX1712" s="47"/>
      <c r="ERY1712" s="47"/>
      <c r="ERZ1712" s="47"/>
      <c r="ESA1712" s="47"/>
      <c r="ESB1712" s="47"/>
      <c r="ESC1712" s="47"/>
      <c r="ESD1712" s="47"/>
      <c r="ESE1712" s="47"/>
      <c r="ESF1712" s="47"/>
      <c r="ESG1712" s="47"/>
      <c r="ESH1712" s="47"/>
      <c r="ESI1712" s="47"/>
      <c r="ESJ1712" s="47"/>
      <c r="ESK1712" s="47"/>
      <c r="ESL1712" s="47"/>
      <c r="ESM1712" s="47"/>
      <c r="ESN1712" s="47"/>
      <c r="ESO1712" s="47"/>
      <c r="ESP1712" s="47"/>
      <c r="ESQ1712" s="47"/>
      <c r="ESR1712" s="47"/>
      <c r="ESS1712" s="47"/>
      <c r="EST1712" s="47"/>
      <c r="ESU1712" s="47"/>
      <c r="ESV1712" s="47"/>
      <c r="ESW1712" s="47"/>
      <c r="ESX1712" s="47"/>
      <c r="ESY1712" s="47"/>
      <c r="ESZ1712" s="47"/>
      <c r="ETA1712" s="47"/>
      <c r="ETB1712" s="47"/>
      <c r="ETC1712" s="47"/>
      <c r="ETD1712" s="47"/>
      <c r="ETE1712" s="47"/>
      <c r="ETF1712" s="47"/>
      <c r="ETG1712" s="47"/>
      <c r="ETH1712" s="47"/>
      <c r="ETI1712" s="47"/>
      <c r="ETJ1712" s="47"/>
      <c r="ETK1712" s="47"/>
      <c r="ETL1712" s="47"/>
      <c r="ETM1712" s="47"/>
      <c r="ETN1712" s="47"/>
      <c r="ETO1712" s="47"/>
      <c r="ETP1712" s="47"/>
      <c r="ETQ1712" s="47"/>
      <c r="ETR1712" s="47"/>
      <c r="ETS1712" s="47"/>
      <c r="ETT1712" s="47"/>
      <c r="ETU1712" s="47"/>
      <c r="ETV1712" s="47"/>
      <c r="ETW1712" s="47"/>
      <c r="ETX1712" s="47"/>
      <c r="ETY1712" s="47"/>
      <c r="ETZ1712" s="47"/>
      <c r="EUA1712" s="47"/>
      <c r="EUB1712" s="47"/>
      <c r="EUC1712" s="47"/>
      <c r="EUD1712" s="47"/>
      <c r="EUE1712" s="47"/>
      <c r="EUF1712" s="47"/>
      <c r="EUG1712" s="47"/>
      <c r="EUH1712" s="47"/>
      <c r="EUI1712" s="47"/>
      <c r="EUJ1712" s="47"/>
      <c r="EUK1712" s="47"/>
      <c r="EUL1712" s="47"/>
      <c r="EUM1712" s="47"/>
      <c r="EUN1712" s="47"/>
      <c r="EUO1712" s="47"/>
      <c r="EUP1712" s="47"/>
      <c r="EUQ1712" s="47"/>
      <c r="EUR1712" s="47"/>
      <c r="EUS1712" s="47"/>
      <c r="EUT1712" s="47"/>
      <c r="EUU1712" s="47"/>
      <c r="EUV1712" s="47"/>
      <c r="EUW1712" s="47"/>
      <c r="EUX1712" s="47"/>
      <c r="EUY1712" s="47"/>
      <c r="EUZ1712" s="47"/>
      <c r="EVA1712" s="47"/>
      <c r="EVB1712" s="47"/>
      <c r="EVC1712" s="47"/>
      <c r="EVD1712" s="47"/>
      <c r="EVE1712" s="47"/>
      <c r="EVF1712" s="47"/>
      <c r="EVG1712" s="47"/>
      <c r="EVH1712" s="47"/>
      <c r="EVI1712" s="47"/>
      <c r="EVJ1712" s="47"/>
      <c r="EVK1712" s="47"/>
      <c r="EVL1712" s="47"/>
      <c r="EVM1712" s="47"/>
      <c r="EVN1712" s="47"/>
      <c r="EVO1712" s="47"/>
      <c r="EVP1712" s="47"/>
      <c r="EVQ1712" s="47"/>
      <c r="EVR1712" s="47"/>
      <c r="EVS1712" s="47"/>
      <c r="EVT1712" s="47"/>
      <c r="EVU1712" s="47"/>
      <c r="EVV1712" s="47"/>
      <c r="EVW1712" s="47"/>
      <c r="EVX1712" s="47"/>
      <c r="EVY1712" s="47"/>
      <c r="EVZ1712" s="47"/>
      <c r="EWA1712" s="47"/>
      <c r="EWB1712" s="47"/>
      <c r="EWC1712" s="47"/>
      <c r="EWD1712" s="47"/>
      <c r="EWE1712" s="47"/>
      <c r="EWF1712" s="47"/>
      <c r="EWG1712" s="47"/>
      <c r="EWH1712" s="47"/>
      <c r="EWI1712" s="47"/>
      <c r="EWJ1712" s="47"/>
      <c r="EWK1712" s="47"/>
      <c r="EWL1712" s="47"/>
      <c r="EWM1712" s="47"/>
      <c r="EWN1712" s="47"/>
      <c r="EWO1712" s="47"/>
      <c r="EWP1712" s="47"/>
      <c r="EWQ1712" s="47"/>
      <c r="EWR1712" s="47"/>
      <c r="EWS1712" s="47"/>
      <c r="EWT1712" s="47"/>
      <c r="EWU1712" s="47"/>
      <c r="EWV1712" s="47"/>
      <c r="EWW1712" s="47"/>
      <c r="EWX1712" s="47"/>
      <c r="EWY1712" s="47"/>
      <c r="EWZ1712" s="47"/>
      <c r="EXA1712" s="47"/>
      <c r="EXB1712" s="47"/>
      <c r="EXC1712" s="47"/>
      <c r="EXD1712" s="47"/>
      <c r="EXE1712" s="47"/>
      <c r="EXF1712" s="47"/>
      <c r="EXG1712" s="47"/>
      <c r="EXH1712" s="47"/>
      <c r="EXI1712" s="47"/>
      <c r="EXJ1712" s="47"/>
      <c r="EXK1712" s="47"/>
      <c r="EXL1712" s="47"/>
      <c r="EXM1712" s="47"/>
      <c r="EXN1712" s="47"/>
      <c r="EXO1712" s="47"/>
      <c r="EXP1712" s="47"/>
      <c r="EXQ1712" s="47"/>
      <c r="EXR1712" s="47"/>
      <c r="EXS1712" s="47"/>
      <c r="EXT1712" s="47"/>
      <c r="EXU1712" s="47"/>
      <c r="EXV1712" s="47"/>
      <c r="EXW1712" s="47"/>
      <c r="EXX1712" s="47"/>
      <c r="EXY1712" s="47"/>
      <c r="EXZ1712" s="47"/>
      <c r="EYA1712" s="47"/>
      <c r="EYB1712" s="47"/>
      <c r="EYC1712" s="47"/>
      <c r="EYD1712" s="47"/>
      <c r="EYE1712" s="47"/>
      <c r="EYF1712" s="47"/>
      <c r="EYG1712" s="47"/>
      <c r="EYH1712" s="47"/>
      <c r="EYI1712" s="47"/>
      <c r="EYJ1712" s="47"/>
      <c r="EYK1712" s="47"/>
      <c r="EYL1712" s="47"/>
      <c r="EYM1712" s="47"/>
      <c r="EYN1712" s="47"/>
      <c r="EYO1712" s="47"/>
      <c r="EYP1712" s="47"/>
      <c r="EYQ1712" s="47"/>
      <c r="EYR1712" s="47"/>
      <c r="EYS1712" s="47"/>
      <c r="EYT1712" s="47"/>
      <c r="EYU1712" s="47"/>
      <c r="EYV1712" s="47"/>
      <c r="EYW1712" s="47"/>
      <c r="EYX1712" s="47"/>
      <c r="EYY1712" s="47"/>
      <c r="EYZ1712" s="47"/>
      <c r="EZA1712" s="47"/>
      <c r="EZB1712" s="47"/>
      <c r="EZC1712" s="47"/>
      <c r="EZD1712" s="47"/>
      <c r="EZE1712" s="47"/>
      <c r="EZF1712" s="47"/>
      <c r="EZG1712" s="47"/>
      <c r="EZH1712" s="47"/>
      <c r="EZI1712" s="47"/>
      <c r="EZJ1712" s="47"/>
      <c r="EZK1712" s="47"/>
      <c r="EZL1712" s="47"/>
      <c r="EZM1712" s="47"/>
      <c r="EZN1712" s="47"/>
      <c r="EZO1712" s="47"/>
      <c r="EZP1712" s="47"/>
      <c r="EZQ1712" s="47"/>
      <c r="EZR1712" s="47"/>
      <c r="EZS1712" s="47"/>
      <c r="EZT1712" s="47"/>
      <c r="EZU1712" s="47"/>
      <c r="EZV1712" s="47"/>
      <c r="EZW1712" s="47"/>
      <c r="EZX1712" s="47"/>
      <c r="EZY1712" s="47"/>
      <c r="EZZ1712" s="47"/>
      <c r="FAA1712" s="47"/>
      <c r="FAB1712" s="47"/>
      <c r="FAC1712" s="47"/>
      <c r="FAD1712" s="47"/>
      <c r="FAE1712" s="47"/>
      <c r="FAF1712" s="47"/>
      <c r="FAG1712" s="47"/>
      <c r="FAH1712" s="47"/>
      <c r="FAI1712" s="47"/>
      <c r="FAJ1712" s="47"/>
      <c r="FAK1712" s="47"/>
      <c r="FAL1712" s="47"/>
      <c r="FAM1712" s="47"/>
      <c r="FAN1712" s="47"/>
      <c r="FAO1712" s="47"/>
      <c r="FAP1712" s="47"/>
      <c r="FAQ1712" s="47"/>
      <c r="FAR1712" s="47"/>
      <c r="FAS1712" s="47"/>
      <c r="FAT1712" s="47"/>
      <c r="FAU1712" s="47"/>
      <c r="FAV1712" s="47"/>
      <c r="FAW1712" s="47"/>
      <c r="FAX1712" s="47"/>
      <c r="FAY1712" s="47"/>
      <c r="FAZ1712" s="47"/>
      <c r="FBA1712" s="47"/>
      <c r="FBB1712" s="47"/>
      <c r="FBC1712" s="47"/>
      <c r="FBD1712" s="47"/>
      <c r="FBE1712" s="47"/>
      <c r="FBF1712" s="47"/>
      <c r="FBG1712" s="47"/>
      <c r="FBH1712" s="47"/>
      <c r="FBI1712" s="47"/>
      <c r="FBJ1712" s="47"/>
      <c r="FBK1712" s="47"/>
      <c r="FBL1712" s="47"/>
      <c r="FBM1712" s="47"/>
      <c r="FBN1712" s="47"/>
      <c r="FBO1712" s="47"/>
      <c r="FBP1712" s="47"/>
      <c r="FBQ1712" s="47"/>
      <c r="FBR1712" s="47"/>
      <c r="FBS1712" s="47"/>
      <c r="FBT1712" s="47"/>
      <c r="FBU1712" s="47"/>
      <c r="FBV1712" s="47"/>
      <c r="FBW1712" s="47"/>
      <c r="FBX1712" s="47"/>
      <c r="FBY1712" s="47"/>
      <c r="FBZ1712" s="47"/>
      <c r="FCA1712" s="47"/>
      <c r="FCB1712" s="47"/>
      <c r="FCC1712" s="47"/>
      <c r="FCD1712" s="47"/>
      <c r="FCE1712" s="47"/>
      <c r="FCF1712" s="47"/>
      <c r="FCG1712" s="47"/>
      <c r="FCH1712" s="47"/>
      <c r="FCI1712" s="47"/>
      <c r="FCJ1712" s="47"/>
      <c r="FCK1712" s="47"/>
      <c r="FCL1712" s="47"/>
      <c r="FCM1712" s="47"/>
      <c r="FCN1712" s="47"/>
      <c r="FCO1712" s="47"/>
      <c r="FCP1712" s="47"/>
      <c r="FCQ1712" s="47"/>
      <c r="FCR1712" s="47"/>
      <c r="FCS1712" s="47"/>
      <c r="FCT1712" s="47"/>
      <c r="FCU1712" s="47"/>
      <c r="FCV1712" s="47"/>
      <c r="FCW1712" s="47"/>
      <c r="FCX1712" s="47"/>
      <c r="FCY1712" s="47"/>
      <c r="FCZ1712" s="47"/>
      <c r="FDA1712" s="47"/>
      <c r="FDB1712" s="47"/>
      <c r="FDC1712" s="47"/>
      <c r="FDD1712" s="47"/>
      <c r="FDE1712" s="47"/>
      <c r="FDF1712" s="47"/>
      <c r="FDG1712" s="47"/>
      <c r="FDH1712" s="47"/>
      <c r="FDI1712" s="47"/>
      <c r="FDJ1712" s="47"/>
      <c r="FDK1712" s="47"/>
      <c r="FDL1712" s="47"/>
      <c r="FDM1712" s="47"/>
      <c r="FDN1712" s="47"/>
      <c r="FDO1712" s="47"/>
      <c r="FDP1712" s="47"/>
      <c r="FDQ1712" s="47"/>
      <c r="FDR1712" s="47"/>
      <c r="FDS1712" s="47"/>
      <c r="FDT1712" s="47"/>
      <c r="FDU1712" s="47"/>
      <c r="FDV1712" s="47"/>
      <c r="FDW1712" s="47"/>
      <c r="FDX1712" s="47"/>
      <c r="FDY1712" s="47"/>
      <c r="FDZ1712" s="47"/>
      <c r="FEA1712" s="47"/>
      <c r="FEB1712" s="47"/>
      <c r="FEC1712" s="47"/>
      <c r="FED1712" s="47"/>
      <c r="FEE1712" s="47"/>
      <c r="FEF1712" s="47"/>
      <c r="FEG1712" s="47"/>
      <c r="FEH1712" s="47"/>
      <c r="FEI1712" s="47"/>
      <c r="FEJ1712" s="47"/>
      <c r="FEK1712" s="47"/>
      <c r="FEL1712" s="47"/>
      <c r="FEM1712" s="47"/>
      <c r="FEN1712" s="47"/>
      <c r="FEO1712" s="47"/>
      <c r="FEP1712" s="47"/>
      <c r="FEQ1712" s="47"/>
      <c r="FER1712" s="47"/>
      <c r="FES1712" s="47"/>
      <c r="FET1712" s="47"/>
      <c r="FEU1712" s="47"/>
      <c r="FEV1712" s="47"/>
      <c r="FEW1712" s="47"/>
      <c r="FEX1712" s="47"/>
      <c r="FEY1712" s="47"/>
      <c r="FEZ1712" s="47"/>
      <c r="FFA1712" s="47"/>
      <c r="FFB1712" s="47"/>
      <c r="FFC1712" s="47"/>
      <c r="FFD1712" s="47"/>
      <c r="FFE1712" s="47"/>
      <c r="FFF1712" s="47"/>
      <c r="FFG1712" s="47"/>
      <c r="FFH1712" s="47"/>
      <c r="FFI1712" s="47"/>
      <c r="FFJ1712" s="47"/>
      <c r="FFK1712" s="47"/>
      <c r="FFL1712" s="47"/>
      <c r="FFM1712" s="47"/>
      <c r="FFN1712" s="47"/>
      <c r="FFO1712" s="47"/>
      <c r="FFP1712" s="47"/>
      <c r="FFQ1712" s="47"/>
      <c r="FFR1712" s="47"/>
      <c r="FFS1712" s="47"/>
      <c r="FFT1712" s="47"/>
      <c r="FFU1712" s="47"/>
      <c r="FFV1712" s="47"/>
      <c r="FFW1712" s="47"/>
      <c r="FFX1712" s="47"/>
      <c r="FFY1712" s="47"/>
      <c r="FFZ1712" s="47"/>
      <c r="FGA1712" s="47"/>
      <c r="FGB1712" s="47"/>
      <c r="FGC1712" s="47"/>
      <c r="FGD1712" s="47"/>
      <c r="FGE1712" s="47"/>
      <c r="FGF1712" s="47"/>
      <c r="FGG1712" s="47"/>
      <c r="FGH1712" s="47"/>
      <c r="FGI1712" s="47"/>
      <c r="FGJ1712" s="47"/>
      <c r="FGK1712" s="47"/>
      <c r="FGL1712" s="47"/>
      <c r="FGM1712" s="47"/>
      <c r="FGN1712" s="47"/>
      <c r="FGO1712" s="47"/>
      <c r="FGP1712" s="47"/>
      <c r="FGQ1712" s="47"/>
      <c r="FGR1712" s="47"/>
      <c r="FGS1712" s="47"/>
      <c r="FGT1712" s="47"/>
      <c r="FGU1712" s="47"/>
      <c r="FGV1712" s="47"/>
      <c r="FGW1712" s="47"/>
      <c r="FGX1712" s="47"/>
      <c r="FGY1712" s="47"/>
      <c r="FGZ1712" s="47"/>
      <c r="FHA1712" s="47"/>
      <c r="FHB1712" s="47"/>
      <c r="FHC1712" s="47"/>
      <c r="FHD1712" s="47"/>
      <c r="FHE1712" s="47"/>
      <c r="FHF1712" s="47"/>
      <c r="FHG1712" s="47"/>
      <c r="FHH1712" s="47"/>
      <c r="FHI1712" s="47"/>
      <c r="FHJ1712" s="47"/>
      <c r="FHK1712" s="47"/>
      <c r="FHL1712" s="47"/>
      <c r="FHM1712" s="47"/>
      <c r="FHN1712" s="47"/>
      <c r="FHO1712" s="47"/>
      <c r="FHP1712" s="47"/>
      <c r="FHQ1712" s="47"/>
      <c r="FHR1712" s="47"/>
      <c r="FHS1712" s="47"/>
      <c r="FHT1712" s="47"/>
      <c r="FHU1712" s="47"/>
      <c r="FHV1712" s="47"/>
      <c r="FHW1712" s="47"/>
      <c r="FHX1712" s="47"/>
      <c r="FHY1712" s="47"/>
      <c r="FHZ1712" s="47"/>
      <c r="FIA1712" s="47"/>
      <c r="FIB1712" s="47"/>
      <c r="FIC1712" s="47"/>
      <c r="FID1712" s="47"/>
      <c r="FIE1712" s="47"/>
      <c r="FIF1712" s="47"/>
      <c r="FIG1712" s="47"/>
      <c r="FIH1712" s="47"/>
      <c r="FII1712" s="47"/>
      <c r="FIJ1712" s="47"/>
      <c r="FIK1712" s="47"/>
      <c r="FIL1712" s="47"/>
      <c r="FIM1712" s="47"/>
      <c r="FIN1712" s="47"/>
      <c r="FIO1712" s="47"/>
      <c r="FIP1712" s="47"/>
      <c r="FIQ1712" s="47"/>
      <c r="FIR1712" s="47"/>
      <c r="FIS1712" s="47"/>
      <c r="FIT1712" s="47"/>
      <c r="FIU1712" s="47"/>
      <c r="FIV1712" s="47"/>
      <c r="FIW1712" s="47"/>
      <c r="FIX1712" s="47"/>
      <c r="FIY1712" s="47"/>
      <c r="FIZ1712" s="47"/>
      <c r="FJA1712" s="47"/>
      <c r="FJB1712" s="47"/>
      <c r="FJC1712" s="47"/>
      <c r="FJD1712" s="47"/>
      <c r="FJE1712" s="47"/>
      <c r="FJF1712" s="47"/>
      <c r="FJG1712" s="47"/>
      <c r="FJH1712" s="47"/>
      <c r="FJI1712" s="47"/>
      <c r="FJJ1712" s="47"/>
      <c r="FJK1712" s="47"/>
      <c r="FJL1712" s="47"/>
      <c r="FJM1712" s="47"/>
      <c r="FJN1712" s="47"/>
      <c r="FJO1712" s="47"/>
      <c r="FJP1712" s="47"/>
      <c r="FJQ1712" s="47"/>
      <c r="FJR1712" s="47"/>
      <c r="FJS1712" s="47"/>
      <c r="FJT1712" s="47"/>
      <c r="FJU1712" s="47"/>
      <c r="FJV1712" s="47"/>
      <c r="FJW1712" s="47"/>
      <c r="FJX1712" s="47"/>
      <c r="FJY1712" s="47"/>
      <c r="FJZ1712" s="47"/>
      <c r="FKA1712" s="47"/>
      <c r="FKB1712" s="47"/>
      <c r="FKC1712" s="47"/>
      <c r="FKD1712" s="47"/>
      <c r="FKE1712" s="47"/>
      <c r="FKF1712" s="47"/>
      <c r="FKG1712" s="47"/>
      <c r="FKH1712" s="47"/>
      <c r="FKI1712" s="47"/>
      <c r="FKJ1712" s="47"/>
      <c r="FKK1712" s="47"/>
      <c r="FKL1712" s="47"/>
      <c r="FKM1712" s="47"/>
      <c r="FKN1712" s="47"/>
      <c r="FKO1712" s="47"/>
      <c r="FKP1712" s="47"/>
      <c r="FKQ1712" s="47"/>
      <c r="FKR1712" s="47"/>
      <c r="FKS1712" s="47"/>
      <c r="FKT1712" s="47"/>
      <c r="FKU1712" s="47"/>
      <c r="FKV1712" s="47"/>
      <c r="FKW1712" s="47"/>
      <c r="FKX1712" s="47"/>
      <c r="FKY1712" s="47"/>
      <c r="FKZ1712" s="47"/>
      <c r="FLA1712" s="47"/>
      <c r="FLB1712" s="47"/>
      <c r="FLC1712" s="47"/>
      <c r="FLD1712" s="47"/>
      <c r="FLE1712" s="47"/>
      <c r="FLF1712" s="47"/>
      <c r="FLG1712" s="47"/>
      <c r="FLH1712" s="47"/>
      <c r="FLI1712" s="47"/>
      <c r="FLJ1712" s="47"/>
      <c r="FLK1712" s="47"/>
      <c r="FLL1712" s="47"/>
      <c r="FLM1712" s="47"/>
      <c r="FLN1712" s="47"/>
      <c r="FLO1712" s="47"/>
      <c r="FLP1712" s="47"/>
      <c r="FLQ1712" s="47"/>
      <c r="FLR1712" s="47"/>
      <c r="FLS1712" s="47"/>
      <c r="FLT1712" s="47"/>
      <c r="FLU1712" s="47"/>
      <c r="FLV1712" s="47"/>
      <c r="FLW1712" s="47"/>
      <c r="FLX1712" s="47"/>
      <c r="FLY1712" s="47"/>
      <c r="FLZ1712" s="47"/>
      <c r="FMA1712" s="47"/>
      <c r="FMB1712" s="47"/>
      <c r="FMC1712" s="47"/>
      <c r="FMD1712" s="47"/>
      <c r="FME1712" s="47"/>
      <c r="FMF1712" s="47"/>
      <c r="FMG1712" s="47"/>
      <c r="FMH1712" s="47"/>
      <c r="FMI1712" s="47"/>
      <c r="FMJ1712" s="47"/>
      <c r="FMK1712" s="47"/>
      <c r="FML1712" s="47"/>
      <c r="FMM1712" s="47"/>
      <c r="FMN1712" s="47"/>
      <c r="FMO1712" s="47"/>
      <c r="FMP1712" s="47"/>
      <c r="FMQ1712" s="47"/>
      <c r="FMR1712" s="47"/>
      <c r="FMS1712" s="47"/>
      <c r="FMT1712" s="47"/>
      <c r="FMU1712" s="47"/>
      <c r="FMV1712" s="47"/>
      <c r="FMW1712" s="47"/>
      <c r="FMX1712" s="47"/>
      <c r="FMY1712" s="47"/>
      <c r="FMZ1712" s="47"/>
      <c r="FNA1712" s="47"/>
      <c r="FNB1712" s="47"/>
      <c r="FNC1712" s="47"/>
      <c r="FND1712" s="47"/>
      <c r="FNE1712" s="47"/>
      <c r="FNF1712" s="47"/>
      <c r="FNG1712" s="47"/>
      <c r="FNH1712" s="47"/>
      <c r="FNI1712" s="47"/>
      <c r="FNJ1712" s="47"/>
      <c r="FNK1712" s="47"/>
      <c r="FNL1712" s="47"/>
      <c r="FNM1712" s="47"/>
      <c r="FNN1712" s="47"/>
      <c r="FNO1712" s="47"/>
      <c r="FNP1712" s="47"/>
      <c r="FNQ1712" s="47"/>
      <c r="FNR1712" s="47"/>
      <c r="FNS1712" s="47"/>
      <c r="FNT1712" s="47"/>
      <c r="FNU1712" s="47"/>
      <c r="FNV1712" s="47"/>
      <c r="FNW1712" s="47"/>
      <c r="FNX1712" s="47"/>
      <c r="FNY1712" s="47"/>
      <c r="FNZ1712" s="47"/>
      <c r="FOA1712" s="47"/>
      <c r="FOB1712" s="47"/>
      <c r="FOC1712" s="47"/>
      <c r="FOD1712" s="47"/>
      <c r="FOE1712" s="47"/>
      <c r="FOF1712" s="47"/>
      <c r="FOG1712" s="47"/>
      <c r="FOH1712" s="47"/>
      <c r="FOI1712" s="47"/>
      <c r="FOJ1712" s="47"/>
      <c r="FOK1712" s="47"/>
      <c r="FOL1712" s="47"/>
      <c r="FOM1712" s="47"/>
      <c r="FON1712" s="47"/>
      <c r="FOO1712" s="47"/>
      <c r="FOP1712" s="47"/>
      <c r="FOQ1712" s="47"/>
      <c r="FOR1712" s="47"/>
      <c r="FOS1712" s="47"/>
      <c r="FOT1712" s="47"/>
      <c r="FOU1712" s="47"/>
      <c r="FOV1712" s="47"/>
      <c r="FOW1712" s="47"/>
      <c r="FOX1712" s="47"/>
      <c r="FOY1712" s="47"/>
      <c r="FOZ1712" s="47"/>
      <c r="FPA1712" s="47"/>
      <c r="FPB1712" s="47"/>
      <c r="FPC1712" s="47"/>
      <c r="FPD1712" s="47"/>
      <c r="FPE1712" s="47"/>
      <c r="FPF1712" s="47"/>
      <c r="FPG1712" s="47"/>
      <c r="FPH1712" s="47"/>
      <c r="FPI1712" s="47"/>
      <c r="FPJ1712" s="47"/>
      <c r="FPK1712" s="47"/>
      <c r="FPL1712" s="47"/>
      <c r="FPM1712" s="47"/>
      <c r="FPN1712" s="47"/>
      <c r="FPO1712" s="47"/>
      <c r="FPP1712" s="47"/>
      <c r="FPQ1712" s="47"/>
      <c r="FPR1712" s="47"/>
      <c r="FPS1712" s="47"/>
      <c r="FPT1712" s="47"/>
      <c r="FPU1712" s="47"/>
      <c r="FPV1712" s="47"/>
      <c r="FPW1712" s="47"/>
      <c r="FPX1712" s="47"/>
      <c r="FPY1712" s="47"/>
      <c r="FPZ1712" s="47"/>
      <c r="FQA1712" s="47"/>
      <c r="FQB1712" s="47"/>
      <c r="FQC1712" s="47"/>
      <c r="FQD1712" s="47"/>
      <c r="FQE1712" s="47"/>
      <c r="FQF1712" s="47"/>
      <c r="FQG1712" s="47"/>
      <c r="FQH1712" s="47"/>
      <c r="FQI1712" s="47"/>
      <c r="FQJ1712" s="47"/>
      <c r="FQK1712" s="47"/>
      <c r="FQL1712" s="47"/>
      <c r="FQM1712" s="47"/>
      <c r="FQN1712" s="47"/>
      <c r="FQO1712" s="47"/>
      <c r="FQP1712" s="47"/>
      <c r="FQQ1712" s="47"/>
      <c r="FQR1712" s="47"/>
      <c r="FQS1712" s="47"/>
      <c r="FQT1712" s="47"/>
      <c r="FQU1712" s="47"/>
      <c r="FQV1712" s="47"/>
      <c r="FQW1712" s="47"/>
      <c r="FQX1712" s="47"/>
      <c r="FQY1712" s="47"/>
      <c r="FQZ1712" s="47"/>
      <c r="FRA1712" s="47"/>
      <c r="FRB1712" s="47"/>
      <c r="FRC1712" s="47"/>
      <c r="FRD1712" s="47"/>
      <c r="FRE1712" s="47"/>
      <c r="FRF1712" s="47"/>
      <c r="FRG1712" s="47"/>
      <c r="FRH1712" s="47"/>
      <c r="FRI1712" s="47"/>
      <c r="FRJ1712" s="47"/>
      <c r="FRK1712" s="47"/>
      <c r="FRL1712" s="47"/>
      <c r="FRM1712" s="47"/>
      <c r="FRN1712" s="47"/>
      <c r="FRO1712" s="47"/>
      <c r="FRP1712" s="47"/>
      <c r="FRQ1712" s="47"/>
      <c r="FRR1712" s="47"/>
      <c r="FRS1712" s="47"/>
      <c r="FRT1712" s="47"/>
      <c r="FRU1712" s="47"/>
      <c r="FRV1712" s="47"/>
      <c r="FRW1712" s="47"/>
      <c r="FRX1712" s="47"/>
      <c r="FRY1712" s="47"/>
      <c r="FRZ1712" s="47"/>
      <c r="FSA1712" s="47"/>
      <c r="FSB1712" s="47"/>
      <c r="FSC1712" s="47"/>
      <c r="FSD1712" s="47"/>
      <c r="FSE1712" s="47"/>
      <c r="FSF1712" s="47"/>
      <c r="FSG1712" s="47"/>
      <c r="FSH1712" s="47"/>
      <c r="FSI1712" s="47"/>
      <c r="FSJ1712" s="47"/>
      <c r="FSK1712" s="47"/>
      <c r="FSL1712" s="47"/>
      <c r="FSM1712" s="47"/>
      <c r="FSN1712" s="47"/>
      <c r="FSO1712" s="47"/>
      <c r="FSP1712" s="47"/>
      <c r="FSQ1712" s="47"/>
      <c r="FSR1712" s="47"/>
      <c r="FSS1712" s="47"/>
      <c r="FST1712" s="47"/>
      <c r="FSU1712" s="47"/>
      <c r="FSV1712" s="47"/>
      <c r="FSW1712" s="47"/>
      <c r="FSX1712" s="47"/>
      <c r="FSY1712" s="47"/>
      <c r="FSZ1712" s="47"/>
      <c r="FTA1712" s="47"/>
      <c r="FTB1712" s="47"/>
      <c r="FTC1712" s="47"/>
      <c r="FTD1712" s="47"/>
      <c r="FTE1712" s="47"/>
      <c r="FTF1712" s="47"/>
      <c r="FTG1712" s="47"/>
      <c r="FTH1712" s="47"/>
      <c r="FTI1712" s="47"/>
      <c r="FTJ1712" s="47"/>
      <c r="FTK1712" s="47"/>
      <c r="FTL1712" s="47"/>
      <c r="FTM1712" s="47"/>
      <c r="FTN1712" s="47"/>
      <c r="FTO1712" s="47"/>
      <c r="FTP1712" s="47"/>
      <c r="FTQ1712" s="47"/>
      <c r="FTR1712" s="47"/>
      <c r="FTS1712" s="47"/>
      <c r="FTT1712" s="47"/>
      <c r="FTU1712" s="47"/>
      <c r="FTV1712" s="47"/>
      <c r="FTW1712" s="47"/>
      <c r="FTX1712" s="47"/>
      <c r="FTY1712" s="47"/>
      <c r="FTZ1712" s="47"/>
      <c r="FUA1712" s="47"/>
      <c r="FUB1712" s="47"/>
      <c r="FUC1712" s="47"/>
      <c r="FUD1712" s="47"/>
      <c r="FUE1712" s="47"/>
      <c r="FUF1712" s="47"/>
      <c r="FUG1712" s="47"/>
      <c r="FUH1712" s="47"/>
      <c r="FUI1712" s="47"/>
      <c r="FUJ1712" s="47"/>
      <c r="FUK1712" s="47"/>
      <c r="FUL1712" s="47"/>
      <c r="FUM1712" s="47"/>
      <c r="FUN1712" s="47"/>
      <c r="FUO1712" s="47"/>
      <c r="FUP1712" s="47"/>
      <c r="FUQ1712" s="47"/>
      <c r="FUR1712" s="47"/>
      <c r="FUS1712" s="47"/>
      <c r="FUT1712" s="47"/>
      <c r="FUU1712" s="47"/>
      <c r="FUV1712" s="47"/>
      <c r="FUW1712" s="47"/>
      <c r="FUX1712" s="47"/>
      <c r="FUY1712" s="47"/>
      <c r="FUZ1712" s="47"/>
      <c r="FVA1712" s="47"/>
      <c r="FVB1712" s="47"/>
      <c r="FVC1712" s="47"/>
      <c r="FVD1712" s="47"/>
      <c r="FVE1712" s="47"/>
      <c r="FVF1712" s="47"/>
      <c r="FVG1712" s="47"/>
      <c r="FVH1712" s="47"/>
      <c r="FVI1712" s="47"/>
      <c r="FVJ1712" s="47"/>
      <c r="FVK1712" s="47"/>
      <c r="FVL1712" s="47"/>
      <c r="FVM1712" s="47"/>
      <c r="FVN1712" s="47"/>
      <c r="FVO1712" s="47"/>
      <c r="FVP1712" s="47"/>
      <c r="FVQ1712" s="47"/>
      <c r="FVR1712" s="47"/>
      <c r="FVS1712" s="47"/>
      <c r="FVT1712" s="47"/>
      <c r="FVU1712" s="47"/>
      <c r="FVV1712" s="47"/>
      <c r="FVW1712" s="47"/>
      <c r="FVX1712" s="47"/>
      <c r="FVY1712" s="47"/>
      <c r="FVZ1712" s="47"/>
      <c r="FWA1712" s="47"/>
      <c r="FWB1712" s="47"/>
      <c r="FWC1712" s="47"/>
      <c r="FWD1712" s="47"/>
      <c r="FWE1712" s="47"/>
      <c r="FWF1712" s="47"/>
      <c r="FWG1712" s="47"/>
      <c r="FWH1712" s="47"/>
      <c r="FWI1712" s="47"/>
      <c r="FWJ1712" s="47"/>
      <c r="FWK1712" s="47"/>
      <c r="FWL1712" s="47"/>
      <c r="FWM1712" s="47"/>
      <c r="FWN1712" s="47"/>
      <c r="FWO1712" s="47"/>
      <c r="FWP1712" s="47"/>
      <c r="FWQ1712" s="47"/>
      <c r="FWR1712" s="47"/>
      <c r="FWS1712" s="47"/>
      <c r="FWT1712" s="47"/>
      <c r="FWU1712" s="47"/>
      <c r="FWV1712" s="47"/>
      <c r="FWW1712" s="47"/>
      <c r="FWX1712" s="47"/>
      <c r="FWY1712" s="47"/>
      <c r="FWZ1712" s="47"/>
      <c r="FXA1712" s="47"/>
      <c r="FXB1712" s="47"/>
      <c r="FXC1712" s="47"/>
      <c r="FXD1712" s="47"/>
      <c r="FXE1712" s="47"/>
      <c r="FXF1712" s="47"/>
      <c r="FXG1712" s="47"/>
      <c r="FXH1712" s="47"/>
      <c r="FXI1712" s="47"/>
      <c r="FXJ1712" s="47"/>
      <c r="FXK1712" s="47"/>
      <c r="FXL1712" s="47"/>
      <c r="FXM1712" s="47"/>
      <c r="FXN1712" s="47"/>
      <c r="FXO1712" s="47"/>
      <c r="FXP1712" s="47"/>
      <c r="FXQ1712" s="47"/>
      <c r="FXR1712" s="47"/>
      <c r="FXS1712" s="47"/>
      <c r="FXT1712" s="47"/>
      <c r="FXU1712" s="47"/>
      <c r="FXV1712" s="47"/>
      <c r="FXW1712" s="47"/>
      <c r="FXX1712" s="47"/>
      <c r="FXY1712" s="47"/>
      <c r="FXZ1712" s="47"/>
      <c r="FYA1712" s="47"/>
      <c r="FYB1712" s="47"/>
      <c r="FYC1712" s="47"/>
      <c r="FYD1712" s="47"/>
      <c r="FYE1712" s="47"/>
      <c r="FYF1712" s="47"/>
      <c r="FYG1712" s="47"/>
      <c r="FYH1712" s="47"/>
      <c r="FYI1712" s="47"/>
      <c r="FYJ1712" s="47"/>
      <c r="FYK1712" s="47"/>
      <c r="FYL1712" s="47"/>
      <c r="FYM1712" s="47"/>
      <c r="FYN1712" s="47"/>
      <c r="FYO1712" s="47"/>
      <c r="FYP1712" s="47"/>
      <c r="FYQ1712" s="47"/>
      <c r="FYR1712" s="47"/>
      <c r="FYS1712" s="47"/>
      <c r="FYT1712" s="47"/>
      <c r="FYU1712" s="47"/>
      <c r="FYV1712" s="47"/>
      <c r="FYW1712" s="47"/>
      <c r="FYX1712" s="47"/>
      <c r="FYY1712" s="47"/>
      <c r="FYZ1712" s="47"/>
      <c r="FZA1712" s="47"/>
      <c r="FZB1712" s="47"/>
      <c r="FZC1712" s="47"/>
      <c r="FZD1712" s="47"/>
      <c r="FZE1712" s="47"/>
      <c r="FZF1712" s="47"/>
      <c r="FZG1712" s="47"/>
      <c r="FZH1712" s="47"/>
      <c r="FZI1712" s="47"/>
      <c r="FZJ1712" s="47"/>
      <c r="FZK1712" s="47"/>
      <c r="FZL1712" s="47"/>
      <c r="FZM1712" s="47"/>
      <c r="FZN1712" s="47"/>
      <c r="FZO1712" s="47"/>
      <c r="FZP1712" s="47"/>
      <c r="FZQ1712" s="47"/>
      <c r="FZR1712" s="47"/>
      <c r="FZS1712" s="47"/>
      <c r="FZT1712" s="47"/>
      <c r="FZU1712" s="47"/>
      <c r="FZV1712" s="47"/>
      <c r="FZW1712" s="47"/>
      <c r="FZX1712" s="47"/>
      <c r="FZY1712" s="47"/>
      <c r="FZZ1712" s="47"/>
      <c r="GAA1712" s="47"/>
      <c r="GAB1712" s="47"/>
      <c r="GAC1712" s="47"/>
      <c r="GAD1712" s="47"/>
      <c r="GAE1712" s="47"/>
      <c r="GAF1712" s="47"/>
      <c r="GAG1712" s="47"/>
      <c r="GAH1712" s="47"/>
      <c r="GAI1712" s="47"/>
      <c r="GAJ1712" s="47"/>
      <c r="GAK1712" s="47"/>
      <c r="GAL1712" s="47"/>
      <c r="GAM1712" s="47"/>
      <c r="GAN1712" s="47"/>
      <c r="GAO1712" s="47"/>
      <c r="GAP1712" s="47"/>
      <c r="GAQ1712" s="47"/>
      <c r="GAR1712" s="47"/>
      <c r="GAS1712" s="47"/>
      <c r="GAT1712" s="47"/>
      <c r="GAU1712" s="47"/>
      <c r="GAV1712" s="47"/>
      <c r="GAW1712" s="47"/>
      <c r="GAX1712" s="47"/>
      <c r="GAY1712" s="47"/>
      <c r="GAZ1712" s="47"/>
      <c r="GBA1712" s="47"/>
      <c r="GBB1712" s="47"/>
      <c r="GBC1712" s="47"/>
      <c r="GBD1712" s="47"/>
      <c r="GBE1712" s="47"/>
      <c r="GBF1712" s="47"/>
      <c r="GBG1712" s="47"/>
      <c r="GBH1712" s="47"/>
      <c r="GBI1712" s="47"/>
      <c r="GBJ1712" s="47"/>
      <c r="GBK1712" s="47"/>
      <c r="GBL1712" s="47"/>
      <c r="GBM1712" s="47"/>
      <c r="GBN1712" s="47"/>
      <c r="GBO1712" s="47"/>
      <c r="GBP1712" s="47"/>
      <c r="GBQ1712" s="47"/>
      <c r="GBR1712" s="47"/>
      <c r="GBS1712" s="47"/>
      <c r="GBT1712" s="47"/>
      <c r="GBU1712" s="47"/>
      <c r="GBV1712" s="47"/>
      <c r="GBW1712" s="47"/>
      <c r="GBX1712" s="47"/>
      <c r="GBY1712" s="47"/>
      <c r="GBZ1712" s="47"/>
      <c r="GCA1712" s="47"/>
      <c r="GCB1712" s="47"/>
      <c r="GCC1712" s="47"/>
      <c r="GCD1712" s="47"/>
      <c r="GCE1712" s="47"/>
      <c r="GCF1712" s="47"/>
      <c r="GCG1712" s="47"/>
      <c r="GCH1712" s="47"/>
      <c r="GCI1712" s="47"/>
      <c r="GCJ1712" s="47"/>
      <c r="GCK1712" s="47"/>
      <c r="GCL1712" s="47"/>
      <c r="GCM1712" s="47"/>
      <c r="GCN1712" s="47"/>
      <c r="GCO1712" s="47"/>
      <c r="GCP1712" s="47"/>
      <c r="GCQ1712" s="47"/>
      <c r="GCR1712" s="47"/>
      <c r="GCS1712" s="47"/>
      <c r="GCT1712" s="47"/>
      <c r="GCU1712" s="47"/>
      <c r="GCV1712" s="47"/>
      <c r="GCW1712" s="47"/>
      <c r="GCX1712" s="47"/>
      <c r="GCY1712" s="47"/>
      <c r="GCZ1712" s="47"/>
      <c r="GDA1712" s="47"/>
      <c r="GDB1712" s="47"/>
      <c r="GDC1712" s="47"/>
      <c r="GDD1712" s="47"/>
      <c r="GDE1712" s="47"/>
      <c r="GDF1712" s="47"/>
      <c r="GDG1712" s="47"/>
      <c r="GDH1712" s="47"/>
      <c r="GDI1712" s="47"/>
      <c r="GDJ1712" s="47"/>
      <c r="GDK1712" s="47"/>
      <c r="GDL1712" s="47"/>
      <c r="GDM1712" s="47"/>
      <c r="GDN1712" s="47"/>
      <c r="GDO1712" s="47"/>
      <c r="GDP1712" s="47"/>
      <c r="GDQ1712" s="47"/>
      <c r="GDR1712" s="47"/>
      <c r="GDS1712" s="47"/>
      <c r="GDT1712" s="47"/>
      <c r="GDU1712" s="47"/>
      <c r="GDV1712" s="47"/>
      <c r="GDW1712" s="47"/>
      <c r="GDX1712" s="47"/>
      <c r="GDY1712" s="47"/>
      <c r="GDZ1712" s="47"/>
      <c r="GEA1712" s="47"/>
      <c r="GEB1712" s="47"/>
      <c r="GEC1712" s="47"/>
      <c r="GED1712" s="47"/>
      <c r="GEE1712" s="47"/>
      <c r="GEF1712" s="47"/>
      <c r="GEG1712" s="47"/>
      <c r="GEH1712" s="47"/>
      <c r="GEI1712" s="47"/>
      <c r="GEJ1712" s="47"/>
      <c r="GEK1712" s="47"/>
      <c r="GEL1712" s="47"/>
      <c r="GEM1712" s="47"/>
      <c r="GEN1712" s="47"/>
      <c r="GEO1712" s="47"/>
      <c r="GEP1712" s="47"/>
      <c r="GEQ1712" s="47"/>
      <c r="GER1712" s="47"/>
      <c r="GES1712" s="47"/>
      <c r="GET1712" s="47"/>
      <c r="GEU1712" s="47"/>
      <c r="GEV1712" s="47"/>
      <c r="GEW1712" s="47"/>
      <c r="GEX1712" s="47"/>
      <c r="GEY1712" s="47"/>
      <c r="GEZ1712" s="47"/>
      <c r="GFA1712" s="47"/>
      <c r="GFB1712" s="47"/>
      <c r="GFC1712" s="47"/>
      <c r="GFD1712" s="47"/>
      <c r="GFE1712" s="47"/>
      <c r="GFF1712" s="47"/>
      <c r="GFG1712" s="47"/>
      <c r="GFH1712" s="47"/>
      <c r="GFI1712" s="47"/>
      <c r="GFJ1712" s="47"/>
      <c r="GFK1712" s="47"/>
      <c r="GFL1712" s="47"/>
      <c r="GFM1712" s="47"/>
      <c r="GFN1712" s="47"/>
      <c r="GFO1712" s="47"/>
      <c r="GFP1712" s="47"/>
      <c r="GFQ1712" s="47"/>
      <c r="GFR1712" s="47"/>
      <c r="GFS1712" s="47"/>
      <c r="GFT1712" s="47"/>
      <c r="GFU1712" s="47"/>
      <c r="GFV1712" s="47"/>
      <c r="GFW1712" s="47"/>
      <c r="GFX1712" s="47"/>
      <c r="GFY1712" s="47"/>
      <c r="GFZ1712" s="47"/>
      <c r="GGA1712" s="47"/>
      <c r="GGB1712" s="47"/>
      <c r="GGC1712" s="47"/>
      <c r="GGD1712" s="47"/>
      <c r="GGE1712" s="47"/>
      <c r="GGF1712" s="47"/>
      <c r="GGG1712" s="47"/>
      <c r="GGH1712" s="47"/>
      <c r="GGI1712" s="47"/>
      <c r="GGJ1712" s="47"/>
      <c r="GGK1712" s="47"/>
      <c r="GGL1712" s="47"/>
      <c r="GGM1712" s="47"/>
      <c r="GGN1712" s="47"/>
      <c r="GGO1712" s="47"/>
      <c r="GGP1712" s="47"/>
      <c r="GGQ1712" s="47"/>
      <c r="GGR1712" s="47"/>
      <c r="GGS1712" s="47"/>
      <c r="GGT1712" s="47"/>
      <c r="GGU1712" s="47"/>
      <c r="GGV1712" s="47"/>
      <c r="GGW1712" s="47"/>
      <c r="GGX1712" s="47"/>
      <c r="GGY1712" s="47"/>
      <c r="GGZ1712" s="47"/>
      <c r="GHA1712" s="47"/>
      <c r="GHB1712" s="47"/>
      <c r="GHC1712" s="47"/>
      <c r="GHD1712" s="47"/>
      <c r="GHE1712" s="47"/>
      <c r="GHF1712" s="47"/>
      <c r="GHG1712" s="47"/>
      <c r="GHH1712" s="47"/>
      <c r="GHI1712" s="47"/>
      <c r="GHJ1712" s="47"/>
      <c r="GHK1712" s="47"/>
      <c r="GHL1712" s="47"/>
      <c r="GHM1712" s="47"/>
      <c r="GHN1712" s="47"/>
      <c r="GHO1712" s="47"/>
      <c r="GHP1712" s="47"/>
      <c r="GHQ1712" s="47"/>
      <c r="GHR1712" s="47"/>
      <c r="GHS1712" s="47"/>
      <c r="GHT1712" s="47"/>
      <c r="GHU1712" s="47"/>
      <c r="GHV1712" s="47"/>
      <c r="GHW1712" s="47"/>
      <c r="GHX1712" s="47"/>
      <c r="GHY1712" s="47"/>
      <c r="GHZ1712" s="47"/>
      <c r="GIA1712" s="47"/>
      <c r="GIB1712" s="47"/>
      <c r="GIC1712" s="47"/>
      <c r="GID1712" s="47"/>
      <c r="GIE1712" s="47"/>
      <c r="GIF1712" s="47"/>
      <c r="GIG1712" s="47"/>
      <c r="GIH1712" s="47"/>
      <c r="GII1712" s="47"/>
      <c r="GIJ1712" s="47"/>
      <c r="GIK1712" s="47"/>
      <c r="GIL1712" s="47"/>
      <c r="GIM1712" s="47"/>
      <c r="GIN1712" s="47"/>
      <c r="GIO1712" s="47"/>
      <c r="GIP1712" s="47"/>
      <c r="GIQ1712" s="47"/>
      <c r="GIR1712" s="47"/>
      <c r="GIS1712" s="47"/>
      <c r="GIT1712" s="47"/>
      <c r="GIU1712" s="47"/>
      <c r="GIV1712" s="47"/>
      <c r="GIW1712" s="47"/>
      <c r="GIX1712" s="47"/>
      <c r="GIY1712" s="47"/>
      <c r="GIZ1712" s="47"/>
      <c r="GJA1712" s="47"/>
      <c r="GJB1712" s="47"/>
      <c r="GJC1712" s="47"/>
      <c r="GJD1712" s="47"/>
      <c r="GJE1712" s="47"/>
      <c r="GJF1712" s="47"/>
      <c r="GJG1712" s="47"/>
      <c r="GJH1712" s="47"/>
      <c r="GJI1712" s="47"/>
      <c r="GJJ1712" s="47"/>
      <c r="GJK1712" s="47"/>
      <c r="GJL1712" s="47"/>
      <c r="GJM1712" s="47"/>
      <c r="GJN1712" s="47"/>
      <c r="GJO1712" s="47"/>
      <c r="GJP1712" s="47"/>
      <c r="GJQ1712" s="47"/>
      <c r="GJR1712" s="47"/>
      <c r="GJS1712" s="47"/>
      <c r="GJT1712" s="47"/>
      <c r="GJU1712" s="47"/>
      <c r="GJV1712" s="47"/>
      <c r="GJW1712" s="47"/>
      <c r="GJX1712" s="47"/>
      <c r="GJY1712" s="47"/>
      <c r="GJZ1712" s="47"/>
      <c r="GKA1712" s="47"/>
      <c r="GKB1712" s="47"/>
      <c r="GKC1712" s="47"/>
      <c r="GKD1712" s="47"/>
      <c r="GKE1712" s="47"/>
      <c r="GKF1712" s="47"/>
      <c r="GKG1712" s="47"/>
      <c r="GKH1712" s="47"/>
      <c r="GKI1712" s="47"/>
      <c r="GKJ1712" s="47"/>
      <c r="GKK1712" s="47"/>
      <c r="GKL1712" s="47"/>
      <c r="GKM1712" s="47"/>
      <c r="GKN1712" s="47"/>
      <c r="GKO1712" s="47"/>
      <c r="GKP1712" s="47"/>
      <c r="GKQ1712" s="47"/>
      <c r="GKR1712" s="47"/>
      <c r="GKS1712" s="47"/>
      <c r="GKT1712" s="47"/>
      <c r="GKU1712" s="47"/>
      <c r="GKV1712" s="47"/>
      <c r="GKW1712" s="47"/>
      <c r="GKX1712" s="47"/>
      <c r="GKY1712" s="47"/>
      <c r="GKZ1712" s="47"/>
      <c r="GLA1712" s="47"/>
      <c r="GLB1712" s="47"/>
      <c r="GLC1712" s="47"/>
      <c r="GLD1712" s="47"/>
      <c r="GLE1712" s="47"/>
      <c r="GLF1712" s="47"/>
      <c r="GLG1712" s="47"/>
      <c r="GLH1712" s="47"/>
      <c r="GLI1712" s="47"/>
      <c r="GLJ1712" s="47"/>
      <c r="GLK1712" s="47"/>
      <c r="GLL1712" s="47"/>
      <c r="GLM1712" s="47"/>
      <c r="GLN1712" s="47"/>
      <c r="GLO1712" s="47"/>
      <c r="GLP1712" s="47"/>
      <c r="GLQ1712" s="47"/>
      <c r="GLR1712" s="47"/>
      <c r="GLS1712" s="47"/>
      <c r="GLT1712" s="47"/>
      <c r="GLU1712" s="47"/>
      <c r="GLV1712" s="47"/>
      <c r="GLW1712" s="47"/>
      <c r="GLX1712" s="47"/>
      <c r="GLY1712" s="47"/>
      <c r="GLZ1712" s="47"/>
      <c r="GMA1712" s="47"/>
      <c r="GMB1712" s="47"/>
      <c r="GMC1712" s="47"/>
      <c r="GMD1712" s="47"/>
      <c r="GME1712" s="47"/>
      <c r="GMF1712" s="47"/>
      <c r="GMG1712" s="47"/>
      <c r="GMH1712" s="47"/>
      <c r="GMI1712" s="47"/>
      <c r="GMJ1712" s="47"/>
      <c r="GMK1712" s="47"/>
      <c r="GML1712" s="47"/>
      <c r="GMM1712" s="47"/>
      <c r="GMN1712" s="47"/>
      <c r="GMO1712" s="47"/>
      <c r="GMP1712" s="47"/>
      <c r="GMQ1712" s="47"/>
      <c r="GMR1712" s="47"/>
      <c r="GMS1712" s="47"/>
      <c r="GMT1712" s="47"/>
      <c r="GMU1712" s="47"/>
      <c r="GMV1712" s="47"/>
      <c r="GMW1712" s="47"/>
      <c r="GMX1712" s="47"/>
      <c r="GMY1712" s="47"/>
      <c r="GMZ1712" s="47"/>
      <c r="GNA1712" s="47"/>
      <c r="GNB1712" s="47"/>
      <c r="GNC1712" s="47"/>
      <c r="GND1712" s="47"/>
      <c r="GNE1712" s="47"/>
      <c r="GNF1712" s="47"/>
      <c r="GNG1712" s="47"/>
      <c r="GNH1712" s="47"/>
      <c r="GNI1712" s="47"/>
      <c r="GNJ1712" s="47"/>
      <c r="GNK1712" s="47"/>
      <c r="GNL1712" s="47"/>
      <c r="GNM1712" s="47"/>
      <c r="GNN1712" s="47"/>
      <c r="GNO1712" s="47"/>
      <c r="GNP1712" s="47"/>
      <c r="GNQ1712" s="47"/>
      <c r="GNR1712" s="47"/>
      <c r="GNS1712" s="47"/>
      <c r="GNT1712" s="47"/>
      <c r="GNU1712" s="47"/>
      <c r="GNV1712" s="47"/>
      <c r="GNW1712" s="47"/>
      <c r="GNX1712" s="47"/>
      <c r="GNY1712" s="47"/>
      <c r="GNZ1712" s="47"/>
      <c r="GOA1712" s="47"/>
      <c r="GOB1712" s="47"/>
      <c r="GOC1712" s="47"/>
      <c r="GOD1712" s="47"/>
      <c r="GOE1712" s="47"/>
      <c r="GOF1712" s="47"/>
      <c r="GOG1712" s="47"/>
      <c r="GOH1712" s="47"/>
      <c r="GOI1712" s="47"/>
      <c r="GOJ1712" s="47"/>
      <c r="GOK1712" s="47"/>
      <c r="GOL1712" s="47"/>
      <c r="GOM1712" s="47"/>
      <c r="GON1712" s="47"/>
      <c r="GOO1712" s="47"/>
      <c r="GOP1712" s="47"/>
      <c r="GOQ1712" s="47"/>
      <c r="GOR1712" s="47"/>
      <c r="GOS1712" s="47"/>
      <c r="GOT1712" s="47"/>
      <c r="GOU1712" s="47"/>
      <c r="GOV1712" s="47"/>
      <c r="GOW1712" s="47"/>
      <c r="GOX1712" s="47"/>
      <c r="GOY1712" s="47"/>
      <c r="GOZ1712" s="47"/>
      <c r="GPA1712" s="47"/>
      <c r="GPB1712" s="47"/>
      <c r="GPC1712" s="47"/>
      <c r="GPD1712" s="47"/>
      <c r="GPE1712" s="47"/>
      <c r="GPF1712" s="47"/>
      <c r="GPG1712" s="47"/>
      <c r="GPH1712" s="47"/>
      <c r="GPI1712" s="47"/>
      <c r="GPJ1712" s="47"/>
      <c r="GPK1712" s="47"/>
      <c r="GPL1712" s="47"/>
      <c r="GPM1712" s="47"/>
      <c r="GPN1712" s="47"/>
      <c r="GPO1712" s="47"/>
      <c r="GPP1712" s="47"/>
      <c r="GPQ1712" s="47"/>
      <c r="GPR1712" s="47"/>
      <c r="GPS1712" s="47"/>
      <c r="GPT1712" s="47"/>
      <c r="GPU1712" s="47"/>
      <c r="GPV1712" s="47"/>
      <c r="GPW1712" s="47"/>
      <c r="GPX1712" s="47"/>
      <c r="GPY1712" s="47"/>
      <c r="GPZ1712" s="47"/>
      <c r="GQA1712" s="47"/>
      <c r="GQB1712" s="47"/>
      <c r="GQC1712" s="47"/>
      <c r="GQD1712" s="47"/>
      <c r="GQE1712" s="47"/>
      <c r="GQF1712" s="47"/>
      <c r="GQG1712" s="47"/>
      <c r="GQH1712" s="47"/>
      <c r="GQI1712" s="47"/>
      <c r="GQJ1712" s="47"/>
      <c r="GQK1712" s="47"/>
      <c r="GQL1712" s="47"/>
      <c r="GQM1712" s="47"/>
      <c r="GQN1712" s="47"/>
      <c r="GQO1712" s="47"/>
      <c r="GQP1712" s="47"/>
      <c r="GQQ1712" s="47"/>
      <c r="GQR1712" s="47"/>
      <c r="GQS1712" s="47"/>
      <c r="GQT1712" s="47"/>
      <c r="GQU1712" s="47"/>
      <c r="GQV1712" s="47"/>
      <c r="GQW1712" s="47"/>
      <c r="GQX1712" s="47"/>
      <c r="GQY1712" s="47"/>
      <c r="GQZ1712" s="47"/>
      <c r="GRA1712" s="47"/>
      <c r="GRB1712" s="47"/>
      <c r="GRC1712" s="47"/>
      <c r="GRD1712" s="47"/>
      <c r="GRE1712" s="47"/>
      <c r="GRF1712" s="47"/>
      <c r="GRG1712" s="47"/>
      <c r="GRH1712" s="47"/>
      <c r="GRI1712" s="47"/>
      <c r="GRJ1712" s="47"/>
      <c r="GRK1712" s="47"/>
      <c r="GRL1712" s="47"/>
      <c r="GRM1712" s="47"/>
      <c r="GRN1712" s="47"/>
      <c r="GRO1712" s="47"/>
      <c r="GRP1712" s="47"/>
      <c r="GRQ1712" s="47"/>
      <c r="GRR1712" s="47"/>
      <c r="GRS1712" s="47"/>
      <c r="GRT1712" s="47"/>
      <c r="GRU1712" s="47"/>
      <c r="GRV1712" s="47"/>
      <c r="GRW1712" s="47"/>
      <c r="GRX1712" s="47"/>
      <c r="GRY1712" s="47"/>
      <c r="GRZ1712" s="47"/>
      <c r="GSA1712" s="47"/>
      <c r="GSB1712" s="47"/>
      <c r="GSC1712" s="47"/>
      <c r="GSD1712" s="47"/>
      <c r="GSE1712" s="47"/>
      <c r="GSF1712" s="47"/>
      <c r="GSG1712" s="47"/>
      <c r="GSH1712" s="47"/>
      <c r="GSI1712" s="47"/>
      <c r="GSJ1712" s="47"/>
      <c r="GSK1712" s="47"/>
      <c r="GSL1712" s="47"/>
      <c r="GSM1712" s="47"/>
      <c r="GSN1712" s="47"/>
      <c r="GSO1712" s="47"/>
      <c r="GSP1712" s="47"/>
      <c r="GSQ1712" s="47"/>
      <c r="GSR1712" s="47"/>
      <c r="GSS1712" s="47"/>
      <c r="GST1712" s="47"/>
      <c r="GSU1712" s="47"/>
      <c r="GSV1712" s="47"/>
      <c r="GSW1712" s="47"/>
      <c r="GSX1712" s="47"/>
      <c r="GSY1712" s="47"/>
      <c r="GSZ1712" s="47"/>
      <c r="GTA1712" s="47"/>
      <c r="GTB1712" s="47"/>
      <c r="GTC1712" s="47"/>
      <c r="GTD1712" s="47"/>
      <c r="GTE1712" s="47"/>
      <c r="GTF1712" s="47"/>
      <c r="GTG1712" s="47"/>
      <c r="GTH1712" s="47"/>
      <c r="GTI1712" s="47"/>
      <c r="GTJ1712" s="47"/>
      <c r="GTK1712" s="47"/>
      <c r="GTL1712" s="47"/>
      <c r="GTM1712" s="47"/>
      <c r="GTN1712" s="47"/>
      <c r="GTO1712" s="47"/>
      <c r="GTP1712" s="47"/>
      <c r="GTQ1712" s="47"/>
      <c r="GTR1712" s="47"/>
      <c r="GTS1712" s="47"/>
      <c r="GTT1712" s="47"/>
      <c r="GTU1712" s="47"/>
      <c r="GTV1712" s="47"/>
      <c r="GTW1712" s="47"/>
      <c r="GTX1712" s="47"/>
      <c r="GTY1712" s="47"/>
      <c r="GTZ1712" s="47"/>
      <c r="GUA1712" s="47"/>
      <c r="GUB1712" s="47"/>
      <c r="GUC1712" s="47"/>
      <c r="GUD1712" s="47"/>
      <c r="GUE1712" s="47"/>
      <c r="GUF1712" s="47"/>
      <c r="GUG1712" s="47"/>
      <c r="GUH1712" s="47"/>
      <c r="GUI1712" s="47"/>
      <c r="GUJ1712" s="47"/>
      <c r="GUK1712" s="47"/>
      <c r="GUL1712" s="47"/>
      <c r="GUM1712" s="47"/>
      <c r="GUN1712" s="47"/>
      <c r="GUO1712" s="47"/>
      <c r="GUP1712" s="47"/>
      <c r="GUQ1712" s="47"/>
      <c r="GUR1712" s="47"/>
      <c r="GUS1712" s="47"/>
      <c r="GUT1712" s="47"/>
      <c r="GUU1712" s="47"/>
      <c r="GUV1712" s="47"/>
      <c r="GUW1712" s="47"/>
      <c r="GUX1712" s="47"/>
      <c r="GUY1712" s="47"/>
      <c r="GUZ1712" s="47"/>
      <c r="GVA1712" s="47"/>
      <c r="GVB1712" s="47"/>
      <c r="GVC1712" s="47"/>
      <c r="GVD1712" s="47"/>
      <c r="GVE1712" s="47"/>
      <c r="GVF1712" s="47"/>
      <c r="GVG1712" s="47"/>
      <c r="GVH1712" s="47"/>
      <c r="GVI1712" s="47"/>
      <c r="GVJ1712" s="47"/>
      <c r="GVK1712" s="47"/>
      <c r="GVL1712" s="47"/>
      <c r="GVM1712" s="47"/>
      <c r="GVN1712" s="47"/>
      <c r="GVO1712" s="47"/>
      <c r="GVP1712" s="47"/>
      <c r="GVQ1712" s="47"/>
      <c r="GVR1712" s="47"/>
      <c r="GVS1712" s="47"/>
      <c r="GVT1712" s="47"/>
      <c r="GVU1712" s="47"/>
      <c r="GVV1712" s="47"/>
      <c r="GVW1712" s="47"/>
      <c r="GVX1712" s="47"/>
      <c r="GVY1712" s="47"/>
      <c r="GVZ1712" s="47"/>
      <c r="GWA1712" s="47"/>
      <c r="GWB1712" s="47"/>
      <c r="GWC1712" s="47"/>
      <c r="GWD1712" s="47"/>
      <c r="GWE1712" s="47"/>
      <c r="GWF1712" s="47"/>
      <c r="GWG1712" s="47"/>
      <c r="GWH1712" s="47"/>
      <c r="GWI1712" s="47"/>
      <c r="GWJ1712" s="47"/>
      <c r="GWK1712" s="47"/>
      <c r="GWL1712" s="47"/>
      <c r="GWM1712" s="47"/>
      <c r="GWN1712" s="47"/>
      <c r="GWO1712" s="47"/>
      <c r="GWP1712" s="47"/>
      <c r="GWQ1712" s="47"/>
      <c r="GWR1712" s="47"/>
      <c r="GWS1712" s="47"/>
      <c r="GWT1712" s="47"/>
      <c r="GWU1712" s="47"/>
      <c r="GWV1712" s="47"/>
      <c r="GWW1712" s="47"/>
      <c r="GWX1712" s="47"/>
      <c r="GWY1712" s="47"/>
      <c r="GWZ1712" s="47"/>
      <c r="GXA1712" s="47"/>
      <c r="GXB1712" s="47"/>
      <c r="GXC1712" s="47"/>
      <c r="GXD1712" s="47"/>
      <c r="GXE1712" s="47"/>
      <c r="GXF1712" s="47"/>
      <c r="GXG1712" s="47"/>
      <c r="GXH1712" s="47"/>
      <c r="GXI1712" s="47"/>
      <c r="GXJ1712" s="47"/>
      <c r="GXK1712" s="47"/>
      <c r="GXL1712" s="47"/>
      <c r="GXM1712" s="47"/>
      <c r="GXN1712" s="47"/>
      <c r="GXO1712" s="47"/>
      <c r="GXP1712" s="47"/>
      <c r="GXQ1712" s="47"/>
      <c r="GXR1712" s="47"/>
      <c r="GXS1712" s="47"/>
      <c r="GXT1712" s="47"/>
      <c r="GXU1712" s="47"/>
      <c r="GXV1712" s="47"/>
      <c r="GXW1712" s="47"/>
      <c r="GXX1712" s="47"/>
      <c r="GXY1712" s="47"/>
      <c r="GXZ1712" s="47"/>
      <c r="GYA1712" s="47"/>
      <c r="GYB1712" s="47"/>
      <c r="GYC1712" s="47"/>
      <c r="GYD1712" s="47"/>
      <c r="GYE1712" s="47"/>
      <c r="GYF1712" s="47"/>
      <c r="GYG1712" s="47"/>
      <c r="GYH1712" s="47"/>
      <c r="GYI1712" s="47"/>
      <c r="GYJ1712" s="47"/>
      <c r="GYK1712" s="47"/>
      <c r="GYL1712" s="47"/>
      <c r="GYM1712" s="47"/>
      <c r="GYN1712" s="47"/>
      <c r="GYO1712" s="47"/>
      <c r="GYP1712" s="47"/>
      <c r="GYQ1712" s="47"/>
      <c r="GYR1712" s="47"/>
      <c r="GYS1712" s="47"/>
      <c r="GYT1712" s="47"/>
      <c r="GYU1712" s="47"/>
      <c r="GYV1712" s="47"/>
      <c r="GYW1712" s="47"/>
      <c r="GYX1712" s="47"/>
      <c r="GYY1712" s="47"/>
      <c r="GYZ1712" s="47"/>
      <c r="GZA1712" s="47"/>
      <c r="GZB1712" s="47"/>
      <c r="GZC1712" s="47"/>
      <c r="GZD1712" s="47"/>
      <c r="GZE1712" s="47"/>
      <c r="GZF1712" s="47"/>
      <c r="GZG1712" s="47"/>
      <c r="GZH1712" s="47"/>
      <c r="GZI1712" s="47"/>
      <c r="GZJ1712" s="47"/>
      <c r="GZK1712" s="47"/>
      <c r="GZL1712" s="47"/>
      <c r="GZM1712" s="47"/>
      <c r="GZN1712" s="47"/>
      <c r="GZO1712" s="47"/>
      <c r="GZP1712" s="47"/>
      <c r="GZQ1712" s="47"/>
      <c r="GZR1712" s="47"/>
      <c r="GZS1712" s="47"/>
      <c r="GZT1712" s="47"/>
      <c r="GZU1712" s="47"/>
      <c r="GZV1712" s="47"/>
      <c r="GZW1712" s="47"/>
      <c r="GZX1712" s="47"/>
      <c r="GZY1712" s="47"/>
      <c r="GZZ1712" s="47"/>
      <c r="HAA1712" s="47"/>
      <c r="HAB1712" s="47"/>
      <c r="HAC1712" s="47"/>
      <c r="HAD1712" s="47"/>
      <c r="HAE1712" s="47"/>
      <c r="HAF1712" s="47"/>
      <c r="HAG1712" s="47"/>
      <c r="HAH1712" s="47"/>
      <c r="HAI1712" s="47"/>
      <c r="HAJ1712" s="47"/>
      <c r="HAK1712" s="47"/>
      <c r="HAL1712" s="47"/>
      <c r="HAM1712" s="47"/>
      <c r="HAN1712" s="47"/>
      <c r="HAO1712" s="47"/>
      <c r="HAP1712" s="47"/>
      <c r="HAQ1712" s="47"/>
      <c r="HAR1712" s="47"/>
      <c r="HAS1712" s="47"/>
      <c r="HAT1712" s="47"/>
      <c r="HAU1712" s="47"/>
      <c r="HAV1712" s="47"/>
      <c r="HAW1712" s="47"/>
      <c r="HAX1712" s="47"/>
      <c r="HAY1712" s="47"/>
      <c r="HAZ1712" s="47"/>
      <c r="HBA1712" s="47"/>
      <c r="HBB1712" s="47"/>
      <c r="HBC1712" s="47"/>
      <c r="HBD1712" s="47"/>
      <c r="HBE1712" s="47"/>
      <c r="HBF1712" s="47"/>
      <c r="HBG1712" s="47"/>
      <c r="HBH1712" s="47"/>
      <c r="HBI1712" s="47"/>
      <c r="HBJ1712" s="47"/>
      <c r="HBK1712" s="47"/>
      <c r="HBL1712" s="47"/>
      <c r="HBM1712" s="47"/>
      <c r="HBN1712" s="47"/>
      <c r="HBO1712" s="47"/>
      <c r="HBP1712" s="47"/>
      <c r="HBQ1712" s="47"/>
      <c r="HBR1712" s="47"/>
      <c r="HBS1712" s="47"/>
      <c r="HBT1712" s="47"/>
      <c r="HBU1712" s="47"/>
      <c r="HBV1712" s="47"/>
      <c r="HBW1712" s="47"/>
      <c r="HBX1712" s="47"/>
      <c r="HBY1712" s="47"/>
      <c r="HBZ1712" s="47"/>
      <c r="HCA1712" s="47"/>
      <c r="HCB1712" s="47"/>
      <c r="HCC1712" s="47"/>
      <c r="HCD1712" s="47"/>
      <c r="HCE1712" s="47"/>
      <c r="HCF1712" s="47"/>
      <c r="HCG1712" s="47"/>
      <c r="HCH1712" s="47"/>
      <c r="HCI1712" s="47"/>
      <c r="HCJ1712" s="47"/>
      <c r="HCK1712" s="47"/>
      <c r="HCL1712" s="47"/>
      <c r="HCM1712" s="47"/>
      <c r="HCN1712" s="47"/>
      <c r="HCO1712" s="47"/>
      <c r="HCP1712" s="47"/>
      <c r="HCQ1712" s="47"/>
      <c r="HCR1712" s="47"/>
      <c r="HCS1712" s="47"/>
      <c r="HCT1712" s="47"/>
      <c r="HCU1712" s="47"/>
      <c r="HCV1712" s="47"/>
      <c r="HCW1712" s="47"/>
      <c r="HCX1712" s="47"/>
      <c r="HCY1712" s="47"/>
      <c r="HCZ1712" s="47"/>
      <c r="HDA1712" s="47"/>
      <c r="HDB1712" s="47"/>
      <c r="HDC1712" s="47"/>
      <c r="HDD1712" s="47"/>
      <c r="HDE1712" s="47"/>
      <c r="HDF1712" s="47"/>
      <c r="HDG1712" s="47"/>
      <c r="HDH1712" s="47"/>
      <c r="HDI1712" s="47"/>
      <c r="HDJ1712" s="47"/>
      <c r="HDK1712" s="47"/>
      <c r="HDL1712" s="47"/>
      <c r="HDM1712" s="47"/>
      <c r="HDN1712" s="47"/>
      <c r="HDO1712" s="47"/>
      <c r="HDP1712" s="47"/>
      <c r="HDQ1712" s="47"/>
      <c r="HDR1712" s="47"/>
      <c r="HDS1712" s="47"/>
      <c r="HDT1712" s="47"/>
      <c r="HDU1712" s="47"/>
      <c r="HDV1712" s="47"/>
      <c r="HDW1712" s="47"/>
      <c r="HDX1712" s="47"/>
      <c r="HDY1712" s="47"/>
      <c r="HDZ1712" s="47"/>
      <c r="HEA1712" s="47"/>
      <c r="HEB1712" s="47"/>
      <c r="HEC1712" s="47"/>
      <c r="HED1712" s="47"/>
      <c r="HEE1712" s="47"/>
      <c r="HEF1712" s="47"/>
      <c r="HEG1712" s="47"/>
      <c r="HEH1712" s="47"/>
      <c r="HEI1712" s="47"/>
      <c r="HEJ1712" s="47"/>
      <c r="HEK1712" s="47"/>
      <c r="HEL1712" s="47"/>
      <c r="HEM1712" s="47"/>
      <c r="HEN1712" s="47"/>
      <c r="HEO1712" s="47"/>
      <c r="HEP1712" s="47"/>
      <c r="HEQ1712" s="47"/>
      <c r="HER1712" s="47"/>
      <c r="HES1712" s="47"/>
      <c r="HET1712" s="47"/>
      <c r="HEU1712" s="47"/>
      <c r="HEV1712" s="47"/>
      <c r="HEW1712" s="47"/>
      <c r="HEX1712" s="47"/>
      <c r="HEY1712" s="47"/>
      <c r="HEZ1712" s="47"/>
      <c r="HFA1712" s="47"/>
      <c r="HFB1712" s="47"/>
      <c r="HFC1712" s="47"/>
      <c r="HFD1712" s="47"/>
      <c r="HFE1712" s="47"/>
      <c r="HFF1712" s="47"/>
      <c r="HFG1712" s="47"/>
      <c r="HFH1712" s="47"/>
      <c r="HFI1712" s="47"/>
      <c r="HFJ1712" s="47"/>
      <c r="HFK1712" s="47"/>
      <c r="HFL1712" s="47"/>
      <c r="HFM1712" s="47"/>
      <c r="HFN1712" s="47"/>
      <c r="HFO1712" s="47"/>
      <c r="HFP1712" s="47"/>
      <c r="HFQ1712" s="47"/>
      <c r="HFR1712" s="47"/>
      <c r="HFS1712" s="47"/>
      <c r="HFT1712" s="47"/>
      <c r="HFU1712" s="47"/>
      <c r="HFV1712" s="47"/>
      <c r="HFW1712" s="47"/>
      <c r="HFX1712" s="47"/>
      <c r="HFY1712" s="47"/>
      <c r="HFZ1712" s="47"/>
      <c r="HGA1712" s="47"/>
      <c r="HGB1712" s="47"/>
      <c r="HGC1712" s="47"/>
      <c r="HGD1712" s="47"/>
      <c r="HGE1712" s="47"/>
      <c r="HGF1712" s="47"/>
      <c r="HGG1712" s="47"/>
      <c r="HGH1712" s="47"/>
      <c r="HGI1712" s="47"/>
      <c r="HGJ1712" s="47"/>
      <c r="HGK1712" s="47"/>
      <c r="HGL1712" s="47"/>
      <c r="HGM1712" s="47"/>
      <c r="HGN1712" s="47"/>
      <c r="HGO1712" s="47"/>
      <c r="HGP1712" s="47"/>
      <c r="HGQ1712" s="47"/>
      <c r="HGR1712" s="47"/>
      <c r="HGS1712" s="47"/>
      <c r="HGT1712" s="47"/>
      <c r="HGU1712" s="47"/>
      <c r="HGV1712" s="47"/>
      <c r="HGW1712" s="47"/>
      <c r="HGX1712" s="47"/>
      <c r="HGY1712" s="47"/>
      <c r="HGZ1712" s="47"/>
      <c r="HHA1712" s="47"/>
      <c r="HHB1712" s="47"/>
      <c r="HHC1712" s="47"/>
      <c r="HHD1712" s="47"/>
      <c r="HHE1712" s="47"/>
      <c r="HHF1712" s="47"/>
      <c r="HHG1712" s="47"/>
      <c r="HHH1712" s="47"/>
      <c r="HHI1712" s="47"/>
      <c r="HHJ1712" s="47"/>
      <c r="HHK1712" s="47"/>
      <c r="HHL1712" s="47"/>
      <c r="HHM1712" s="47"/>
      <c r="HHN1712" s="47"/>
      <c r="HHO1712" s="47"/>
      <c r="HHP1712" s="47"/>
      <c r="HHQ1712" s="47"/>
      <c r="HHR1712" s="47"/>
      <c r="HHS1712" s="47"/>
      <c r="HHT1712" s="47"/>
      <c r="HHU1712" s="47"/>
      <c r="HHV1712" s="47"/>
      <c r="HHW1712" s="47"/>
      <c r="HHX1712" s="47"/>
      <c r="HHY1712" s="47"/>
      <c r="HHZ1712" s="47"/>
      <c r="HIA1712" s="47"/>
      <c r="HIB1712" s="47"/>
      <c r="HIC1712" s="47"/>
      <c r="HID1712" s="47"/>
      <c r="HIE1712" s="47"/>
      <c r="HIF1712" s="47"/>
      <c r="HIG1712" s="47"/>
      <c r="HIH1712" s="47"/>
      <c r="HII1712" s="47"/>
      <c r="HIJ1712" s="47"/>
      <c r="HIK1712" s="47"/>
      <c r="HIL1712" s="47"/>
      <c r="HIM1712" s="47"/>
      <c r="HIN1712" s="47"/>
      <c r="HIO1712" s="47"/>
      <c r="HIP1712" s="47"/>
      <c r="HIQ1712" s="47"/>
      <c r="HIR1712" s="47"/>
      <c r="HIS1712" s="47"/>
      <c r="HIT1712" s="47"/>
      <c r="HIU1712" s="47"/>
      <c r="HIV1712" s="47"/>
      <c r="HIW1712" s="47"/>
      <c r="HIX1712" s="47"/>
      <c r="HIY1712" s="47"/>
      <c r="HIZ1712" s="47"/>
      <c r="HJA1712" s="47"/>
      <c r="HJB1712" s="47"/>
      <c r="HJC1712" s="47"/>
      <c r="HJD1712" s="47"/>
      <c r="HJE1712" s="47"/>
      <c r="HJF1712" s="47"/>
      <c r="HJG1712" s="47"/>
      <c r="HJH1712" s="47"/>
      <c r="HJI1712" s="47"/>
      <c r="HJJ1712" s="47"/>
      <c r="HJK1712" s="47"/>
      <c r="HJL1712" s="47"/>
      <c r="HJM1712" s="47"/>
      <c r="HJN1712" s="47"/>
      <c r="HJO1712" s="47"/>
      <c r="HJP1712" s="47"/>
      <c r="HJQ1712" s="47"/>
      <c r="HJR1712" s="47"/>
      <c r="HJS1712" s="47"/>
      <c r="HJT1712" s="47"/>
      <c r="HJU1712" s="47"/>
      <c r="HJV1712" s="47"/>
      <c r="HJW1712" s="47"/>
      <c r="HJX1712" s="47"/>
      <c r="HJY1712" s="47"/>
      <c r="HJZ1712" s="47"/>
      <c r="HKA1712" s="47"/>
      <c r="HKB1712" s="47"/>
      <c r="HKC1712" s="47"/>
      <c r="HKD1712" s="47"/>
      <c r="HKE1712" s="47"/>
      <c r="HKF1712" s="47"/>
      <c r="HKG1712" s="47"/>
      <c r="HKH1712" s="47"/>
      <c r="HKI1712" s="47"/>
      <c r="HKJ1712" s="47"/>
      <c r="HKK1712" s="47"/>
      <c r="HKL1712" s="47"/>
      <c r="HKM1712" s="47"/>
      <c r="HKN1712" s="47"/>
      <c r="HKO1712" s="47"/>
      <c r="HKP1712" s="47"/>
      <c r="HKQ1712" s="47"/>
      <c r="HKR1712" s="47"/>
      <c r="HKS1712" s="47"/>
      <c r="HKT1712" s="47"/>
      <c r="HKU1712" s="47"/>
      <c r="HKV1712" s="47"/>
      <c r="HKW1712" s="47"/>
      <c r="HKX1712" s="47"/>
      <c r="HKY1712" s="47"/>
      <c r="HKZ1712" s="47"/>
      <c r="HLA1712" s="47"/>
      <c r="HLB1712" s="47"/>
      <c r="HLC1712" s="47"/>
      <c r="HLD1712" s="47"/>
      <c r="HLE1712" s="47"/>
      <c r="HLF1712" s="47"/>
      <c r="HLG1712" s="47"/>
      <c r="HLH1712" s="47"/>
      <c r="HLI1712" s="47"/>
      <c r="HLJ1712" s="47"/>
      <c r="HLK1712" s="47"/>
      <c r="HLL1712" s="47"/>
      <c r="HLM1712" s="47"/>
      <c r="HLN1712" s="47"/>
      <c r="HLO1712" s="47"/>
      <c r="HLP1712" s="47"/>
      <c r="HLQ1712" s="47"/>
      <c r="HLR1712" s="47"/>
      <c r="HLS1712" s="47"/>
      <c r="HLT1712" s="47"/>
      <c r="HLU1712" s="47"/>
      <c r="HLV1712" s="47"/>
      <c r="HLW1712" s="47"/>
      <c r="HLX1712" s="47"/>
      <c r="HLY1712" s="47"/>
      <c r="HLZ1712" s="47"/>
      <c r="HMA1712" s="47"/>
      <c r="HMB1712" s="47"/>
      <c r="HMC1712" s="47"/>
      <c r="HMD1712" s="47"/>
      <c r="HME1712" s="47"/>
      <c r="HMF1712" s="47"/>
      <c r="HMG1712" s="47"/>
      <c r="HMH1712" s="47"/>
      <c r="HMI1712" s="47"/>
      <c r="HMJ1712" s="47"/>
      <c r="HMK1712" s="47"/>
      <c r="HML1712" s="47"/>
      <c r="HMM1712" s="47"/>
      <c r="HMN1712" s="47"/>
      <c r="HMO1712" s="47"/>
      <c r="HMP1712" s="47"/>
      <c r="HMQ1712" s="47"/>
      <c r="HMR1712" s="47"/>
      <c r="HMS1712" s="47"/>
      <c r="HMT1712" s="47"/>
      <c r="HMU1712" s="47"/>
      <c r="HMV1712" s="47"/>
      <c r="HMW1712" s="47"/>
      <c r="HMX1712" s="47"/>
      <c r="HMY1712" s="47"/>
      <c r="HMZ1712" s="47"/>
      <c r="HNA1712" s="47"/>
      <c r="HNB1712" s="47"/>
      <c r="HNC1712" s="47"/>
      <c r="HND1712" s="47"/>
      <c r="HNE1712" s="47"/>
      <c r="HNF1712" s="47"/>
      <c r="HNG1712" s="47"/>
      <c r="HNH1712" s="47"/>
      <c r="HNI1712" s="47"/>
      <c r="HNJ1712" s="47"/>
      <c r="HNK1712" s="47"/>
      <c r="HNL1712" s="47"/>
      <c r="HNM1712" s="47"/>
      <c r="HNN1712" s="47"/>
      <c r="HNO1712" s="47"/>
      <c r="HNP1712" s="47"/>
      <c r="HNQ1712" s="47"/>
      <c r="HNR1712" s="47"/>
      <c r="HNS1712" s="47"/>
      <c r="HNT1712" s="47"/>
      <c r="HNU1712" s="47"/>
      <c r="HNV1712" s="47"/>
      <c r="HNW1712" s="47"/>
      <c r="HNX1712" s="47"/>
      <c r="HNY1712" s="47"/>
      <c r="HNZ1712" s="47"/>
      <c r="HOA1712" s="47"/>
      <c r="HOB1712" s="47"/>
      <c r="HOC1712" s="47"/>
      <c r="HOD1712" s="47"/>
      <c r="HOE1712" s="47"/>
      <c r="HOF1712" s="47"/>
      <c r="HOG1712" s="47"/>
      <c r="HOH1712" s="47"/>
      <c r="HOI1712" s="47"/>
      <c r="HOJ1712" s="47"/>
      <c r="HOK1712" s="47"/>
      <c r="HOL1712" s="47"/>
      <c r="HOM1712" s="47"/>
      <c r="HON1712" s="47"/>
      <c r="HOO1712" s="47"/>
      <c r="HOP1712" s="47"/>
      <c r="HOQ1712" s="47"/>
      <c r="HOR1712" s="47"/>
      <c r="HOS1712" s="47"/>
      <c r="HOT1712" s="47"/>
      <c r="HOU1712" s="47"/>
      <c r="HOV1712" s="47"/>
      <c r="HOW1712" s="47"/>
      <c r="HOX1712" s="47"/>
      <c r="HOY1712" s="47"/>
      <c r="HOZ1712" s="47"/>
      <c r="HPA1712" s="47"/>
      <c r="HPB1712" s="47"/>
      <c r="HPC1712" s="47"/>
      <c r="HPD1712" s="47"/>
      <c r="HPE1712" s="47"/>
      <c r="HPF1712" s="47"/>
      <c r="HPG1712" s="47"/>
      <c r="HPH1712" s="47"/>
      <c r="HPI1712" s="47"/>
      <c r="HPJ1712" s="47"/>
      <c r="HPK1712" s="47"/>
      <c r="HPL1712" s="47"/>
      <c r="HPM1712" s="47"/>
      <c r="HPN1712" s="47"/>
      <c r="HPO1712" s="47"/>
      <c r="HPP1712" s="47"/>
      <c r="HPQ1712" s="47"/>
      <c r="HPR1712" s="47"/>
      <c r="HPS1712" s="47"/>
      <c r="HPT1712" s="47"/>
      <c r="HPU1712" s="47"/>
      <c r="HPV1712" s="47"/>
      <c r="HPW1712" s="47"/>
      <c r="HPX1712" s="47"/>
      <c r="HPY1712" s="47"/>
      <c r="HPZ1712" s="47"/>
      <c r="HQA1712" s="47"/>
      <c r="HQB1712" s="47"/>
      <c r="HQC1712" s="47"/>
      <c r="HQD1712" s="47"/>
      <c r="HQE1712" s="47"/>
      <c r="HQF1712" s="47"/>
      <c r="HQG1712" s="47"/>
      <c r="HQH1712" s="47"/>
      <c r="HQI1712" s="47"/>
      <c r="HQJ1712" s="47"/>
      <c r="HQK1712" s="47"/>
      <c r="HQL1712" s="47"/>
      <c r="HQM1712" s="47"/>
      <c r="HQN1712" s="47"/>
      <c r="HQO1712" s="47"/>
      <c r="HQP1712" s="47"/>
      <c r="HQQ1712" s="47"/>
      <c r="HQR1712" s="47"/>
      <c r="HQS1712" s="47"/>
      <c r="HQT1712" s="47"/>
      <c r="HQU1712" s="47"/>
      <c r="HQV1712" s="47"/>
      <c r="HQW1712" s="47"/>
      <c r="HQX1712" s="47"/>
      <c r="HQY1712" s="47"/>
      <c r="HQZ1712" s="47"/>
      <c r="HRA1712" s="47"/>
      <c r="HRB1712" s="47"/>
      <c r="HRC1712" s="47"/>
      <c r="HRD1712" s="47"/>
      <c r="HRE1712" s="47"/>
      <c r="HRF1712" s="47"/>
      <c r="HRG1712" s="47"/>
      <c r="HRH1712" s="47"/>
      <c r="HRI1712" s="47"/>
      <c r="HRJ1712" s="47"/>
      <c r="HRK1712" s="47"/>
      <c r="HRL1712" s="47"/>
      <c r="HRM1712" s="47"/>
      <c r="HRN1712" s="47"/>
      <c r="HRO1712" s="47"/>
      <c r="HRP1712" s="47"/>
      <c r="HRQ1712" s="47"/>
      <c r="HRR1712" s="47"/>
      <c r="HRS1712" s="47"/>
      <c r="HRT1712" s="47"/>
      <c r="HRU1712" s="47"/>
      <c r="HRV1712" s="47"/>
      <c r="HRW1712" s="47"/>
      <c r="HRX1712" s="47"/>
      <c r="HRY1712" s="47"/>
      <c r="HRZ1712" s="47"/>
      <c r="HSA1712" s="47"/>
      <c r="HSB1712" s="47"/>
      <c r="HSC1712" s="47"/>
      <c r="HSD1712" s="47"/>
      <c r="HSE1712" s="47"/>
      <c r="HSF1712" s="47"/>
      <c r="HSG1712" s="47"/>
      <c r="HSH1712" s="47"/>
      <c r="HSI1712" s="47"/>
      <c r="HSJ1712" s="47"/>
      <c r="HSK1712" s="47"/>
      <c r="HSL1712" s="47"/>
      <c r="HSM1712" s="47"/>
      <c r="HSN1712" s="47"/>
      <c r="HSO1712" s="47"/>
      <c r="HSP1712" s="47"/>
      <c r="HSQ1712" s="47"/>
      <c r="HSR1712" s="47"/>
      <c r="HSS1712" s="47"/>
      <c r="HST1712" s="47"/>
      <c r="HSU1712" s="47"/>
      <c r="HSV1712" s="47"/>
      <c r="HSW1712" s="47"/>
      <c r="HSX1712" s="47"/>
      <c r="HSY1712" s="47"/>
      <c r="HSZ1712" s="47"/>
      <c r="HTA1712" s="47"/>
      <c r="HTB1712" s="47"/>
      <c r="HTC1712" s="47"/>
      <c r="HTD1712" s="47"/>
      <c r="HTE1712" s="47"/>
      <c r="HTF1712" s="47"/>
      <c r="HTG1712" s="47"/>
      <c r="HTH1712" s="47"/>
      <c r="HTI1712" s="47"/>
      <c r="HTJ1712" s="47"/>
      <c r="HTK1712" s="47"/>
      <c r="HTL1712" s="47"/>
      <c r="HTM1712" s="47"/>
      <c r="HTN1712" s="47"/>
      <c r="HTO1712" s="47"/>
      <c r="HTP1712" s="47"/>
      <c r="HTQ1712" s="47"/>
      <c r="HTR1712" s="47"/>
      <c r="HTS1712" s="47"/>
      <c r="HTT1712" s="47"/>
      <c r="HTU1712" s="47"/>
      <c r="HTV1712" s="47"/>
      <c r="HTW1712" s="47"/>
      <c r="HTX1712" s="47"/>
      <c r="HTY1712" s="47"/>
      <c r="HTZ1712" s="47"/>
      <c r="HUA1712" s="47"/>
      <c r="HUB1712" s="47"/>
      <c r="HUC1712" s="47"/>
      <c r="HUD1712" s="47"/>
      <c r="HUE1712" s="47"/>
      <c r="HUF1712" s="47"/>
      <c r="HUG1712" s="47"/>
      <c r="HUH1712" s="47"/>
      <c r="HUI1712" s="47"/>
      <c r="HUJ1712" s="47"/>
      <c r="HUK1712" s="47"/>
      <c r="HUL1712" s="47"/>
      <c r="HUM1712" s="47"/>
      <c r="HUN1712" s="47"/>
      <c r="HUO1712" s="47"/>
      <c r="HUP1712" s="47"/>
      <c r="HUQ1712" s="47"/>
      <c r="HUR1712" s="47"/>
      <c r="HUS1712" s="47"/>
      <c r="HUT1712" s="47"/>
      <c r="HUU1712" s="47"/>
      <c r="HUV1712" s="47"/>
      <c r="HUW1712" s="47"/>
      <c r="HUX1712" s="47"/>
      <c r="HUY1712" s="47"/>
      <c r="HUZ1712" s="47"/>
      <c r="HVA1712" s="47"/>
      <c r="HVB1712" s="47"/>
      <c r="HVC1712" s="47"/>
      <c r="HVD1712" s="47"/>
      <c r="HVE1712" s="47"/>
      <c r="HVF1712" s="47"/>
      <c r="HVG1712" s="47"/>
      <c r="HVH1712" s="47"/>
      <c r="HVI1712" s="47"/>
      <c r="HVJ1712" s="47"/>
      <c r="HVK1712" s="47"/>
      <c r="HVL1712" s="47"/>
      <c r="HVM1712" s="47"/>
      <c r="HVN1712" s="47"/>
      <c r="HVO1712" s="47"/>
      <c r="HVP1712" s="47"/>
      <c r="HVQ1712" s="47"/>
      <c r="HVR1712" s="47"/>
      <c r="HVS1712" s="47"/>
      <c r="HVT1712" s="47"/>
      <c r="HVU1712" s="47"/>
      <c r="HVV1712" s="47"/>
      <c r="HVW1712" s="47"/>
      <c r="HVX1712" s="47"/>
      <c r="HVY1712" s="47"/>
      <c r="HVZ1712" s="47"/>
      <c r="HWA1712" s="47"/>
      <c r="HWB1712" s="47"/>
      <c r="HWC1712" s="47"/>
      <c r="HWD1712" s="47"/>
      <c r="HWE1712" s="47"/>
      <c r="HWF1712" s="47"/>
      <c r="HWG1712" s="47"/>
      <c r="HWH1712" s="47"/>
      <c r="HWI1712" s="47"/>
      <c r="HWJ1712" s="47"/>
      <c r="HWK1712" s="47"/>
      <c r="HWL1712" s="47"/>
      <c r="HWM1712" s="47"/>
      <c r="HWN1712" s="47"/>
      <c r="HWO1712" s="47"/>
      <c r="HWP1712" s="47"/>
      <c r="HWQ1712" s="47"/>
      <c r="HWR1712" s="47"/>
      <c r="HWS1712" s="47"/>
      <c r="HWT1712" s="47"/>
      <c r="HWU1712" s="47"/>
      <c r="HWV1712" s="47"/>
      <c r="HWW1712" s="47"/>
      <c r="HWX1712" s="47"/>
      <c r="HWY1712" s="47"/>
      <c r="HWZ1712" s="47"/>
      <c r="HXA1712" s="47"/>
      <c r="HXB1712" s="47"/>
      <c r="HXC1712" s="47"/>
      <c r="HXD1712" s="47"/>
      <c r="HXE1712" s="47"/>
      <c r="HXF1712" s="47"/>
      <c r="HXG1712" s="47"/>
      <c r="HXH1712" s="47"/>
      <c r="HXI1712" s="47"/>
      <c r="HXJ1712" s="47"/>
      <c r="HXK1712" s="47"/>
      <c r="HXL1712" s="47"/>
      <c r="HXM1712" s="47"/>
      <c r="HXN1712" s="47"/>
      <c r="HXO1712" s="47"/>
      <c r="HXP1712" s="47"/>
      <c r="HXQ1712" s="47"/>
      <c r="HXR1712" s="47"/>
      <c r="HXS1712" s="47"/>
      <c r="HXT1712" s="47"/>
      <c r="HXU1712" s="47"/>
      <c r="HXV1712" s="47"/>
      <c r="HXW1712" s="47"/>
      <c r="HXX1712" s="47"/>
      <c r="HXY1712" s="47"/>
      <c r="HXZ1712" s="47"/>
      <c r="HYA1712" s="47"/>
      <c r="HYB1712" s="47"/>
      <c r="HYC1712" s="47"/>
      <c r="HYD1712" s="47"/>
      <c r="HYE1712" s="47"/>
      <c r="HYF1712" s="47"/>
      <c r="HYG1712" s="47"/>
      <c r="HYH1712" s="47"/>
      <c r="HYI1712" s="47"/>
      <c r="HYJ1712" s="47"/>
      <c r="HYK1712" s="47"/>
      <c r="HYL1712" s="47"/>
      <c r="HYM1712" s="47"/>
      <c r="HYN1712" s="47"/>
      <c r="HYO1712" s="47"/>
      <c r="HYP1712" s="47"/>
      <c r="HYQ1712" s="47"/>
      <c r="HYR1712" s="47"/>
      <c r="HYS1712" s="47"/>
      <c r="HYT1712" s="47"/>
      <c r="HYU1712" s="47"/>
      <c r="HYV1712" s="47"/>
      <c r="HYW1712" s="47"/>
      <c r="HYX1712" s="47"/>
      <c r="HYY1712" s="47"/>
      <c r="HYZ1712" s="47"/>
      <c r="HZA1712" s="47"/>
      <c r="HZB1712" s="47"/>
      <c r="HZC1712" s="47"/>
      <c r="HZD1712" s="47"/>
      <c r="HZE1712" s="47"/>
      <c r="HZF1712" s="47"/>
      <c r="HZG1712" s="47"/>
      <c r="HZH1712" s="47"/>
      <c r="HZI1712" s="47"/>
      <c r="HZJ1712" s="47"/>
      <c r="HZK1712" s="47"/>
      <c r="HZL1712" s="47"/>
      <c r="HZM1712" s="47"/>
      <c r="HZN1712" s="47"/>
      <c r="HZO1712" s="47"/>
      <c r="HZP1712" s="47"/>
      <c r="HZQ1712" s="47"/>
      <c r="HZR1712" s="47"/>
      <c r="HZS1712" s="47"/>
      <c r="HZT1712" s="47"/>
      <c r="HZU1712" s="47"/>
      <c r="HZV1712" s="47"/>
      <c r="HZW1712" s="47"/>
      <c r="HZX1712" s="47"/>
      <c r="HZY1712" s="47"/>
      <c r="HZZ1712" s="47"/>
      <c r="IAA1712" s="47"/>
      <c r="IAB1712" s="47"/>
      <c r="IAC1712" s="47"/>
      <c r="IAD1712" s="47"/>
      <c r="IAE1712" s="47"/>
      <c r="IAF1712" s="47"/>
      <c r="IAG1712" s="47"/>
      <c r="IAH1712" s="47"/>
      <c r="IAI1712" s="47"/>
      <c r="IAJ1712" s="47"/>
      <c r="IAK1712" s="47"/>
      <c r="IAL1712" s="47"/>
      <c r="IAM1712" s="47"/>
      <c r="IAN1712" s="47"/>
      <c r="IAO1712" s="47"/>
      <c r="IAP1712" s="47"/>
      <c r="IAQ1712" s="47"/>
      <c r="IAR1712" s="47"/>
      <c r="IAS1712" s="47"/>
      <c r="IAT1712" s="47"/>
      <c r="IAU1712" s="47"/>
      <c r="IAV1712" s="47"/>
      <c r="IAW1712" s="47"/>
      <c r="IAX1712" s="47"/>
      <c r="IAY1712" s="47"/>
      <c r="IAZ1712" s="47"/>
      <c r="IBA1712" s="47"/>
      <c r="IBB1712" s="47"/>
      <c r="IBC1712" s="47"/>
      <c r="IBD1712" s="47"/>
      <c r="IBE1712" s="47"/>
      <c r="IBF1712" s="47"/>
      <c r="IBG1712" s="47"/>
      <c r="IBH1712" s="47"/>
      <c r="IBI1712" s="47"/>
      <c r="IBJ1712" s="47"/>
      <c r="IBK1712" s="47"/>
      <c r="IBL1712" s="47"/>
      <c r="IBM1712" s="47"/>
      <c r="IBN1712" s="47"/>
      <c r="IBO1712" s="47"/>
      <c r="IBP1712" s="47"/>
      <c r="IBQ1712" s="47"/>
      <c r="IBR1712" s="47"/>
      <c r="IBS1712" s="47"/>
      <c r="IBT1712" s="47"/>
      <c r="IBU1712" s="47"/>
      <c r="IBV1712" s="47"/>
      <c r="IBW1712" s="47"/>
      <c r="IBX1712" s="47"/>
      <c r="IBY1712" s="47"/>
      <c r="IBZ1712" s="47"/>
      <c r="ICA1712" s="47"/>
      <c r="ICB1712" s="47"/>
      <c r="ICC1712" s="47"/>
      <c r="ICD1712" s="47"/>
      <c r="ICE1712" s="47"/>
      <c r="ICF1712" s="47"/>
      <c r="ICG1712" s="47"/>
      <c r="ICH1712" s="47"/>
      <c r="ICI1712" s="47"/>
      <c r="ICJ1712" s="47"/>
      <c r="ICK1712" s="47"/>
      <c r="ICL1712" s="47"/>
      <c r="ICM1712" s="47"/>
      <c r="ICN1712" s="47"/>
      <c r="ICO1712" s="47"/>
      <c r="ICP1712" s="47"/>
      <c r="ICQ1712" s="47"/>
      <c r="ICR1712" s="47"/>
      <c r="ICS1712" s="47"/>
      <c r="ICT1712" s="47"/>
      <c r="ICU1712" s="47"/>
      <c r="ICV1712" s="47"/>
      <c r="ICW1712" s="47"/>
      <c r="ICX1712" s="47"/>
      <c r="ICY1712" s="47"/>
      <c r="ICZ1712" s="47"/>
      <c r="IDA1712" s="47"/>
      <c r="IDB1712" s="47"/>
      <c r="IDC1712" s="47"/>
      <c r="IDD1712" s="47"/>
      <c r="IDE1712" s="47"/>
      <c r="IDF1712" s="47"/>
      <c r="IDG1712" s="47"/>
      <c r="IDH1712" s="47"/>
      <c r="IDI1712" s="47"/>
      <c r="IDJ1712" s="47"/>
      <c r="IDK1712" s="47"/>
      <c r="IDL1712" s="47"/>
      <c r="IDM1712" s="47"/>
      <c r="IDN1712" s="47"/>
      <c r="IDO1712" s="47"/>
      <c r="IDP1712" s="47"/>
      <c r="IDQ1712" s="47"/>
      <c r="IDR1712" s="47"/>
      <c r="IDS1712" s="47"/>
      <c r="IDT1712" s="47"/>
      <c r="IDU1712" s="47"/>
      <c r="IDV1712" s="47"/>
      <c r="IDW1712" s="47"/>
      <c r="IDX1712" s="47"/>
      <c r="IDY1712" s="47"/>
      <c r="IDZ1712" s="47"/>
      <c r="IEA1712" s="47"/>
      <c r="IEB1712" s="47"/>
      <c r="IEC1712" s="47"/>
      <c r="IED1712" s="47"/>
      <c r="IEE1712" s="47"/>
      <c r="IEF1712" s="47"/>
      <c r="IEG1712" s="47"/>
      <c r="IEH1712" s="47"/>
      <c r="IEI1712" s="47"/>
      <c r="IEJ1712" s="47"/>
      <c r="IEK1712" s="47"/>
      <c r="IEL1712" s="47"/>
      <c r="IEM1712" s="47"/>
      <c r="IEN1712" s="47"/>
      <c r="IEO1712" s="47"/>
      <c r="IEP1712" s="47"/>
      <c r="IEQ1712" s="47"/>
      <c r="IER1712" s="47"/>
      <c r="IES1712" s="47"/>
      <c r="IET1712" s="47"/>
      <c r="IEU1712" s="47"/>
      <c r="IEV1712" s="47"/>
      <c r="IEW1712" s="47"/>
      <c r="IEX1712" s="47"/>
      <c r="IEY1712" s="47"/>
      <c r="IEZ1712" s="47"/>
      <c r="IFA1712" s="47"/>
      <c r="IFB1712" s="47"/>
      <c r="IFC1712" s="47"/>
      <c r="IFD1712" s="47"/>
      <c r="IFE1712" s="47"/>
      <c r="IFF1712" s="47"/>
      <c r="IFG1712" s="47"/>
      <c r="IFH1712" s="47"/>
      <c r="IFI1712" s="47"/>
      <c r="IFJ1712" s="47"/>
      <c r="IFK1712" s="47"/>
      <c r="IFL1712" s="47"/>
      <c r="IFM1712" s="47"/>
      <c r="IFN1712" s="47"/>
      <c r="IFO1712" s="47"/>
      <c r="IFP1712" s="47"/>
      <c r="IFQ1712" s="47"/>
      <c r="IFR1712" s="47"/>
      <c r="IFS1712" s="47"/>
      <c r="IFT1712" s="47"/>
      <c r="IFU1712" s="47"/>
      <c r="IFV1712" s="47"/>
      <c r="IFW1712" s="47"/>
      <c r="IFX1712" s="47"/>
      <c r="IFY1712" s="47"/>
      <c r="IFZ1712" s="47"/>
      <c r="IGA1712" s="47"/>
      <c r="IGB1712" s="47"/>
      <c r="IGC1712" s="47"/>
      <c r="IGD1712" s="47"/>
      <c r="IGE1712" s="47"/>
      <c r="IGF1712" s="47"/>
      <c r="IGG1712" s="47"/>
      <c r="IGH1712" s="47"/>
      <c r="IGI1712" s="47"/>
      <c r="IGJ1712" s="47"/>
      <c r="IGK1712" s="47"/>
      <c r="IGL1712" s="47"/>
      <c r="IGM1712" s="47"/>
      <c r="IGN1712" s="47"/>
      <c r="IGO1712" s="47"/>
      <c r="IGP1712" s="47"/>
      <c r="IGQ1712" s="47"/>
      <c r="IGR1712" s="47"/>
      <c r="IGS1712" s="47"/>
      <c r="IGT1712" s="47"/>
      <c r="IGU1712" s="47"/>
      <c r="IGV1712" s="47"/>
      <c r="IGW1712" s="47"/>
      <c r="IGX1712" s="47"/>
      <c r="IGY1712" s="47"/>
      <c r="IGZ1712" s="47"/>
      <c r="IHA1712" s="47"/>
      <c r="IHB1712" s="47"/>
      <c r="IHC1712" s="47"/>
      <c r="IHD1712" s="47"/>
      <c r="IHE1712" s="47"/>
      <c r="IHF1712" s="47"/>
      <c r="IHG1712" s="47"/>
      <c r="IHH1712" s="47"/>
      <c r="IHI1712" s="47"/>
      <c r="IHJ1712" s="47"/>
      <c r="IHK1712" s="47"/>
      <c r="IHL1712" s="47"/>
      <c r="IHM1712" s="47"/>
      <c r="IHN1712" s="47"/>
      <c r="IHO1712" s="47"/>
      <c r="IHP1712" s="47"/>
      <c r="IHQ1712" s="47"/>
      <c r="IHR1712" s="47"/>
      <c r="IHS1712" s="47"/>
      <c r="IHT1712" s="47"/>
      <c r="IHU1712" s="47"/>
      <c r="IHV1712" s="47"/>
      <c r="IHW1712" s="47"/>
      <c r="IHX1712" s="47"/>
      <c r="IHY1712" s="47"/>
      <c r="IHZ1712" s="47"/>
      <c r="IIA1712" s="47"/>
      <c r="IIB1712" s="47"/>
      <c r="IIC1712" s="47"/>
      <c r="IID1712" s="47"/>
      <c r="IIE1712" s="47"/>
      <c r="IIF1712" s="47"/>
      <c r="IIG1712" s="47"/>
      <c r="IIH1712" s="47"/>
      <c r="III1712" s="47"/>
      <c r="IIJ1712" s="47"/>
      <c r="IIK1712" s="47"/>
      <c r="IIL1712" s="47"/>
      <c r="IIM1712" s="47"/>
      <c r="IIN1712" s="47"/>
      <c r="IIO1712" s="47"/>
      <c r="IIP1712" s="47"/>
      <c r="IIQ1712" s="47"/>
      <c r="IIR1712" s="47"/>
      <c r="IIS1712" s="47"/>
      <c r="IIT1712" s="47"/>
      <c r="IIU1712" s="47"/>
      <c r="IIV1712" s="47"/>
      <c r="IIW1712" s="47"/>
      <c r="IIX1712" s="47"/>
      <c r="IIY1712" s="47"/>
      <c r="IIZ1712" s="47"/>
      <c r="IJA1712" s="47"/>
      <c r="IJB1712" s="47"/>
      <c r="IJC1712" s="47"/>
      <c r="IJD1712" s="47"/>
      <c r="IJE1712" s="47"/>
      <c r="IJF1712" s="47"/>
      <c r="IJG1712" s="47"/>
      <c r="IJH1712" s="47"/>
      <c r="IJI1712" s="47"/>
      <c r="IJJ1712" s="47"/>
      <c r="IJK1712" s="47"/>
      <c r="IJL1712" s="47"/>
      <c r="IJM1712" s="47"/>
      <c r="IJN1712" s="47"/>
      <c r="IJO1712" s="47"/>
      <c r="IJP1712" s="47"/>
      <c r="IJQ1712" s="47"/>
      <c r="IJR1712" s="47"/>
      <c r="IJS1712" s="47"/>
      <c r="IJT1712" s="47"/>
      <c r="IJU1712" s="47"/>
      <c r="IJV1712" s="47"/>
      <c r="IJW1712" s="47"/>
      <c r="IJX1712" s="47"/>
      <c r="IJY1712" s="47"/>
      <c r="IJZ1712" s="47"/>
      <c r="IKA1712" s="47"/>
      <c r="IKB1712" s="47"/>
      <c r="IKC1712" s="47"/>
      <c r="IKD1712" s="47"/>
      <c r="IKE1712" s="47"/>
      <c r="IKF1712" s="47"/>
      <c r="IKG1712" s="47"/>
      <c r="IKH1712" s="47"/>
      <c r="IKI1712" s="47"/>
      <c r="IKJ1712" s="47"/>
      <c r="IKK1712" s="47"/>
      <c r="IKL1712" s="47"/>
      <c r="IKM1712" s="47"/>
      <c r="IKN1712" s="47"/>
      <c r="IKO1712" s="47"/>
      <c r="IKP1712" s="47"/>
      <c r="IKQ1712" s="47"/>
      <c r="IKR1712" s="47"/>
      <c r="IKS1712" s="47"/>
      <c r="IKT1712" s="47"/>
      <c r="IKU1712" s="47"/>
      <c r="IKV1712" s="47"/>
      <c r="IKW1712" s="47"/>
      <c r="IKX1712" s="47"/>
      <c r="IKY1712" s="47"/>
      <c r="IKZ1712" s="47"/>
      <c r="ILA1712" s="47"/>
      <c r="ILB1712" s="47"/>
      <c r="ILC1712" s="47"/>
      <c r="ILD1712" s="47"/>
      <c r="ILE1712" s="47"/>
      <c r="ILF1712" s="47"/>
      <c r="ILG1712" s="47"/>
      <c r="ILH1712" s="47"/>
      <c r="ILI1712" s="47"/>
      <c r="ILJ1712" s="47"/>
      <c r="ILK1712" s="47"/>
      <c r="ILL1712" s="47"/>
      <c r="ILM1712" s="47"/>
      <c r="ILN1712" s="47"/>
      <c r="ILO1712" s="47"/>
      <c r="ILP1712" s="47"/>
      <c r="ILQ1712" s="47"/>
      <c r="ILR1712" s="47"/>
      <c r="ILS1712" s="47"/>
      <c r="ILT1712" s="47"/>
      <c r="ILU1712" s="47"/>
      <c r="ILV1712" s="47"/>
      <c r="ILW1712" s="47"/>
      <c r="ILX1712" s="47"/>
      <c r="ILY1712" s="47"/>
      <c r="ILZ1712" s="47"/>
      <c r="IMA1712" s="47"/>
      <c r="IMB1712" s="47"/>
      <c r="IMC1712" s="47"/>
      <c r="IMD1712" s="47"/>
      <c r="IME1712" s="47"/>
      <c r="IMF1712" s="47"/>
      <c r="IMG1712" s="47"/>
      <c r="IMH1712" s="47"/>
      <c r="IMI1712" s="47"/>
      <c r="IMJ1712" s="47"/>
      <c r="IMK1712" s="47"/>
      <c r="IML1712" s="47"/>
      <c r="IMM1712" s="47"/>
      <c r="IMN1712" s="47"/>
      <c r="IMO1712" s="47"/>
      <c r="IMP1712" s="47"/>
      <c r="IMQ1712" s="47"/>
      <c r="IMR1712" s="47"/>
      <c r="IMS1712" s="47"/>
      <c r="IMT1712" s="47"/>
      <c r="IMU1712" s="47"/>
      <c r="IMV1712" s="47"/>
      <c r="IMW1712" s="47"/>
      <c r="IMX1712" s="47"/>
      <c r="IMY1712" s="47"/>
      <c r="IMZ1712" s="47"/>
      <c r="INA1712" s="47"/>
      <c r="INB1712" s="47"/>
      <c r="INC1712" s="47"/>
      <c r="IND1712" s="47"/>
      <c r="INE1712" s="47"/>
      <c r="INF1712" s="47"/>
      <c r="ING1712" s="47"/>
      <c r="INH1712" s="47"/>
      <c r="INI1712" s="47"/>
      <c r="INJ1712" s="47"/>
      <c r="INK1712" s="47"/>
      <c r="INL1712" s="47"/>
      <c r="INM1712" s="47"/>
      <c r="INN1712" s="47"/>
      <c r="INO1712" s="47"/>
      <c r="INP1712" s="47"/>
      <c r="INQ1712" s="47"/>
      <c r="INR1712" s="47"/>
      <c r="INS1712" s="47"/>
      <c r="INT1712" s="47"/>
      <c r="INU1712" s="47"/>
      <c r="INV1712" s="47"/>
      <c r="INW1712" s="47"/>
      <c r="INX1712" s="47"/>
      <c r="INY1712" s="47"/>
      <c r="INZ1712" s="47"/>
      <c r="IOA1712" s="47"/>
      <c r="IOB1712" s="47"/>
      <c r="IOC1712" s="47"/>
      <c r="IOD1712" s="47"/>
      <c r="IOE1712" s="47"/>
      <c r="IOF1712" s="47"/>
      <c r="IOG1712" s="47"/>
      <c r="IOH1712" s="47"/>
      <c r="IOI1712" s="47"/>
      <c r="IOJ1712" s="47"/>
      <c r="IOK1712" s="47"/>
      <c r="IOL1712" s="47"/>
      <c r="IOM1712" s="47"/>
      <c r="ION1712" s="47"/>
      <c r="IOO1712" s="47"/>
      <c r="IOP1712" s="47"/>
      <c r="IOQ1712" s="47"/>
      <c r="IOR1712" s="47"/>
      <c r="IOS1712" s="47"/>
      <c r="IOT1712" s="47"/>
      <c r="IOU1712" s="47"/>
      <c r="IOV1712" s="47"/>
      <c r="IOW1712" s="47"/>
      <c r="IOX1712" s="47"/>
      <c r="IOY1712" s="47"/>
      <c r="IOZ1712" s="47"/>
      <c r="IPA1712" s="47"/>
      <c r="IPB1712" s="47"/>
      <c r="IPC1712" s="47"/>
      <c r="IPD1712" s="47"/>
      <c r="IPE1712" s="47"/>
      <c r="IPF1712" s="47"/>
      <c r="IPG1712" s="47"/>
      <c r="IPH1712" s="47"/>
      <c r="IPI1712" s="47"/>
      <c r="IPJ1712" s="47"/>
      <c r="IPK1712" s="47"/>
      <c r="IPL1712" s="47"/>
      <c r="IPM1712" s="47"/>
      <c r="IPN1712" s="47"/>
      <c r="IPO1712" s="47"/>
      <c r="IPP1712" s="47"/>
      <c r="IPQ1712" s="47"/>
      <c r="IPR1712" s="47"/>
      <c r="IPS1712" s="47"/>
      <c r="IPT1712" s="47"/>
      <c r="IPU1712" s="47"/>
      <c r="IPV1712" s="47"/>
      <c r="IPW1712" s="47"/>
      <c r="IPX1712" s="47"/>
      <c r="IPY1712" s="47"/>
      <c r="IPZ1712" s="47"/>
      <c r="IQA1712" s="47"/>
      <c r="IQB1712" s="47"/>
      <c r="IQC1712" s="47"/>
      <c r="IQD1712" s="47"/>
      <c r="IQE1712" s="47"/>
      <c r="IQF1712" s="47"/>
      <c r="IQG1712" s="47"/>
      <c r="IQH1712" s="47"/>
      <c r="IQI1712" s="47"/>
      <c r="IQJ1712" s="47"/>
      <c r="IQK1712" s="47"/>
      <c r="IQL1712" s="47"/>
      <c r="IQM1712" s="47"/>
      <c r="IQN1712" s="47"/>
      <c r="IQO1712" s="47"/>
      <c r="IQP1712" s="47"/>
      <c r="IQQ1712" s="47"/>
      <c r="IQR1712" s="47"/>
      <c r="IQS1712" s="47"/>
      <c r="IQT1712" s="47"/>
      <c r="IQU1712" s="47"/>
      <c r="IQV1712" s="47"/>
      <c r="IQW1712" s="47"/>
      <c r="IQX1712" s="47"/>
      <c r="IQY1712" s="47"/>
      <c r="IQZ1712" s="47"/>
      <c r="IRA1712" s="47"/>
      <c r="IRB1712" s="47"/>
      <c r="IRC1712" s="47"/>
      <c r="IRD1712" s="47"/>
      <c r="IRE1712" s="47"/>
      <c r="IRF1712" s="47"/>
      <c r="IRG1712" s="47"/>
      <c r="IRH1712" s="47"/>
      <c r="IRI1712" s="47"/>
      <c r="IRJ1712" s="47"/>
      <c r="IRK1712" s="47"/>
      <c r="IRL1712" s="47"/>
      <c r="IRM1712" s="47"/>
      <c r="IRN1712" s="47"/>
      <c r="IRO1712" s="47"/>
      <c r="IRP1712" s="47"/>
      <c r="IRQ1712" s="47"/>
      <c r="IRR1712" s="47"/>
      <c r="IRS1712" s="47"/>
      <c r="IRT1712" s="47"/>
      <c r="IRU1712" s="47"/>
      <c r="IRV1712" s="47"/>
      <c r="IRW1712" s="47"/>
      <c r="IRX1712" s="47"/>
      <c r="IRY1712" s="47"/>
      <c r="IRZ1712" s="47"/>
      <c r="ISA1712" s="47"/>
      <c r="ISB1712" s="47"/>
      <c r="ISC1712" s="47"/>
      <c r="ISD1712" s="47"/>
      <c r="ISE1712" s="47"/>
      <c r="ISF1712" s="47"/>
      <c r="ISG1712" s="47"/>
      <c r="ISH1712" s="47"/>
      <c r="ISI1712" s="47"/>
      <c r="ISJ1712" s="47"/>
      <c r="ISK1712" s="47"/>
      <c r="ISL1712" s="47"/>
      <c r="ISM1712" s="47"/>
      <c r="ISN1712" s="47"/>
      <c r="ISO1712" s="47"/>
      <c r="ISP1712" s="47"/>
      <c r="ISQ1712" s="47"/>
      <c r="ISR1712" s="47"/>
      <c r="ISS1712" s="47"/>
      <c r="IST1712" s="47"/>
      <c r="ISU1712" s="47"/>
      <c r="ISV1712" s="47"/>
      <c r="ISW1712" s="47"/>
      <c r="ISX1712" s="47"/>
      <c r="ISY1712" s="47"/>
      <c r="ISZ1712" s="47"/>
      <c r="ITA1712" s="47"/>
      <c r="ITB1712" s="47"/>
      <c r="ITC1712" s="47"/>
      <c r="ITD1712" s="47"/>
      <c r="ITE1712" s="47"/>
      <c r="ITF1712" s="47"/>
      <c r="ITG1712" s="47"/>
      <c r="ITH1712" s="47"/>
      <c r="ITI1712" s="47"/>
      <c r="ITJ1712" s="47"/>
      <c r="ITK1712" s="47"/>
      <c r="ITL1712" s="47"/>
      <c r="ITM1712" s="47"/>
      <c r="ITN1712" s="47"/>
      <c r="ITO1712" s="47"/>
      <c r="ITP1712" s="47"/>
      <c r="ITQ1712" s="47"/>
      <c r="ITR1712" s="47"/>
      <c r="ITS1712" s="47"/>
      <c r="ITT1712" s="47"/>
      <c r="ITU1712" s="47"/>
      <c r="ITV1712" s="47"/>
      <c r="ITW1712" s="47"/>
      <c r="ITX1712" s="47"/>
      <c r="ITY1712" s="47"/>
      <c r="ITZ1712" s="47"/>
      <c r="IUA1712" s="47"/>
      <c r="IUB1712" s="47"/>
      <c r="IUC1712" s="47"/>
      <c r="IUD1712" s="47"/>
      <c r="IUE1712" s="47"/>
      <c r="IUF1712" s="47"/>
      <c r="IUG1712" s="47"/>
      <c r="IUH1712" s="47"/>
      <c r="IUI1712" s="47"/>
      <c r="IUJ1712" s="47"/>
      <c r="IUK1712" s="47"/>
      <c r="IUL1712" s="47"/>
      <c r="IUM1712" s="47"/>
      <c r="IUN1712" s="47"/>
      <c r="IUO1712" s="47"/>
      <c r="IUP1712" s="47"/>
      <c r="IUQ1712" s="47"/>
      <c r="IUR1712" s="47"/>
      <c r="IUS1712" s="47"/>
      <c r="IUT1712" s="47"/>
      <c r="IUU1712" s="47"/>
      <c r="IUV1712" s="47"/>
      <c r="IUW1712" s="47"/>
      <c r="IUX1712" s="47"/>
      <c r="IUY1712" s="47"/>
      <c r="IUZ1712" s="47"/>
      <c r="IVA1712" s="47"/>
      <c r="IVB1712" s="47"/>
      <c r="IVC1712" s="47"/>
      <c r="IVD1712" s="47"/>
      <c r="IVE1712" s="47"/>
      <c r="IVF1712" s="47"/>
      <c r="IVG1712" s="47"/>
      <c r="IVH1712" s="47"/>
      <c r="IVI1712" s="47"/>
      <c r="IVJ1712" s="47"/>
      <c r="IVK1712" s="47"/>
      <c r="IVL1712" s="47"/>
      <c r="IVM1712" s="47"/>
      <c r="IVN1712" s="47"/>
      <c r="IVO1712" s="47"/>
      <c r="IVP1712" s="47"/>
      <c r="IVQ1712" s="47"/>
      <c r="IVR1712" s="47"/>
      <c r="IVS1712" s="47"/>
      <c r="IVT1712" s="47"/>
      <c r="IVU1712" s="47"/>
      <c r="IVV1712" s="47"/>
      <c r="IVW1712" s="47"/>
      <c r="IVX1712" s="47"/>
      <c r="IVY1712" s="47"/>
      <c r="IVZ1712" s="47"/>
      <c r="IWA1712" s="47"/>
      <c r="IWB1712" s="47"/>
      <c r="IWC1712" s="47"/>
      <c r="IWD1712" s="47"/>
      <c r="IWE1712" s="47"/>
      <c r="IWF1712" s="47"/>
      <c r="IWG1712" s="47"/>
      <c r="IWH1712" s="47"/>
      <c r="IWI1712" s="47"/>
      <c r="IWJ1712" s="47"/>
      <c r="IWK1712" s="47"/>
      <c r="IWL1712" s="47"/>
      <c r="IWM1712" s="47"/>
      <c r="IWN1712" s="47"/>
      <c r="IWO1712" s="47"/>
      <c r="IWP1712" s="47"/>
      <c r="IWQ1712" s="47"/>
      <c r="IWR1712" s="47"/>
      <c r="IWS1712" s="47"/>
      <c r="IWT1712" s="47"/>
      <c r="IWU1712" s="47"/>
      <c r="IWV1712" s="47"/>
      <c r="IWW1712" s="47"/>
      <c r="IWX1712" s="47"/>
      <c r="IWY1712" s="47"/>
      <c r="IWZ1712" s="47"/>
      <c r="IXA1712" s="47"/>
      <c r="IXB1712" s="47"/>
      <c r="IXC1712" s="47"/>
      <c r="IXD1712" s="47"/>
      <c r="IXE1712" s="47"/>
      <c r="IXF1712" s="47"/>
      <c r="IXG1712" s="47"/>
      <c r="IXH1712" s="47"/>
      <c r="IXI1712" s="47"/>
      <c r="IXJ1712" s="47"/>
      <c r="IXK1712" s="47"/>
      <c r="IXL1712" s="47"/>
      <c r="IXM1712" s="47"/>
      <c r="IXN1712" s="47"/>
      <c r="IXO1712" s="47"/>
      <c r="IXP1712" s="47"/>
      <c r="IXQ1712" s="47"/>
      <c r="IXR1712" s="47"/>
      <c r="IXS1712" s="47"/>
      <c r="IXT1712" s="47"/>
      <c r="IXU1712" s="47"/>
      <c r="IXV1712" s="47"/>
      <c r="IXW1712" s="47"/>
      <c r="IXX1712" s="47"/>
      <c r="IXY1712" s="47"/>
      <c r="IXZ1712" s="47"/>
      <c r="IYA1712" s="47"/>
      <c r="IYB1712" s="47"/>
      <c r="IYC1712" s="47"/>
      <c r="IYD1712" s="47"/>
      <c r="IYE1712" s="47"/>
      <c r="IYF1712" s="47"/>
      <c r="IYG1712" s="47"/>
      <c r="IYH1712" s="47"/>
      <c r="IYI1712" s="47"/>
      <c r="IYJ1712" s="47"/>
      <c r="IYK1712" s="47"/>
      <c r="IYL1712" s="47"/>
      <c r="IYM1712" s="47"/>
      <c r="IYN1712" s="47"/>
      <c r="IYO1712" s="47"/>
      <c r="IYP1712" s="47"/>
      <c r="IYQ1712" s="47"/>
      <c r="IYR1712" s="47"/>
      <c r="IYS1712" s="47"/>
      <c r="IYT1712" s="47"/>
      <c r="IYU1712" s="47"/>
      <c r="IYV1712" s="47"/>
      <c r="IYW1712" s="47"/>
      <c r="IYX1712" s="47"/>
      <c r="IYY1712" s="47"/>
      <c r="IYZ1712" s="47"/>
      <c r="IZA1712" s="47"/>
      <c r="IZB1712" s="47"/>
      <c r="IZC1712" s="47"/>
      <c r="IZD1712" s="47"/>
      <c r="IZE1712" s="47"/>
      <c r="IZF1712" s="47"/>
      <c r="IZG1712" s="47"/>
      <c r="IZH1712" s="47"/>
      <c r="IZI1712" s="47"/>
      <c r="IZJ1712" s="47"/>
      <c r="IZK1712" s="47"/>
      <c r="IZL1712" s="47"/>
      <c r="IZM1712" s="47"/>
      <c r="IZN1712" s="47"/>
      <c r="IZO1712" s="47"/>
      <c r="IZP1712" s="47"/>
      <c r="IZQ1712" s="47"/>
      <c r="IZR1712" s="47"/>
      <c r="IZS1712" s="47"/>
      <c r="IZT1712" s="47"/>
      <c r="IZU1712" s="47"/>
      <c r="IZV1712" s="47"/>
      <c r="IZW1712" s="47"/>
      <c r="IZX1712" s="47"/>
      <c r="IZY1712" s="47"/>
      <c r="IZZ1712" s="47"/>
      <c r="JAA1712" s="47"/>
      <c r="JAB1712" s="47"/>
      <c r="JAC1712" s="47"/>
      <c r="JAD1712" s="47"/>
      <c r="JAE1712" s="47"/>
      <c r="JAF1712" s="47"/>
      <c r="JAG1712" s="47"/>
      <c r="JAH1712" s="47"/>
      <c r="JAI1712" s="47"/>
      <c r="JAJ1712" s="47"/>
      <c r="JAK1712" s="47"/>
      <c r="JAL1712" s="47"/>
      <c r="JAM1712" s="47"/>
      <c r="JAN1712" s="47"/>
      <c r="JAO1712" s="47"/>
      <c r="JAP1712" s="47"/>
      <c r="JAQ1712" s="47"/>
      <c r="JAR1712" s="47"/>
      <c r="JAS1712" s="47"/>
      <c r="JAT1712" s="47"/>
      <c r="JAU1712" s="47"/>
      <c r="JAV1712" s="47"/>
      <c r="JAW1712" s="47"/>
      <c r="JAX1712" s="47"/>
      <c r="JAY1712" s="47"/>
      <c r="JAZ1712" s="47"/>
      <c r="JBA1712" s="47"/>
      <c r="JBB1712" s="47"/>
      <c r="JBC1712" s="47"/>
      <c r="JBD1712" s="47"/>
      <c r="JBE1712" s="47"/>
      <c r="JBF1712" s="47"/>
      <c r="JBG1712" s="47"/>
      <c r="JBH1712" s="47"/>
      <c r="JBI1712" s="47"/>
      <c r="JBJ1712" s="47"/>
      <c r="JBK1712" s="47"/>
      <c r="JBL1712" s="47"/>
      <c r="JBM1712" s="47"/>
      <c r="JBN1712" s="47"/>
      <c r="JBO1712" s="47"/>
      <c r="JBP1712" s="47"/>
      <c r="JBQ1712" s="47"/>
      <c r="JBR1712" s="47"/>
      <c r="JBS1712" s="47"/>
      <c r="JBT1712" s="47"/>
      <c r="JBU1712" s="47"/>
      <c r="JBV1712" s="47"/>
      <c r="JBW1712" s="47"/>
      <c r="JBX1712" s="47"/>
      <c r="JBY1712" s="47"/>
      <c r="JBZ1712" s="47"/>
      <c r="JCA1712" s="47"/>
      <c r="JCB1712" s="47"/>
      <c r="JCC1712" s="47"/>
      <c r="JCD1712" s="47"/>
      <c r="JCE1712" s="47"/>
      <c r="JCF1712" s="47"/>
      <c r="JCG1712" s="47"/>
      <c r="JCH1712" s="47"/>
      <c r="JCI1712" s="47"/>
      <c r="JCJ1712" s="47"/>
      <c r="JCK1712" s="47"/>
      <c r="JCL1712" s="47"/>
      <c r="JCM1712" s="47"/>
      <c r="JCN1712" s="47"/>
      <c r="JCO1712" s="47"/>
      <c r="JCP1712" s="47"/>
      <c r="JCQ1712" s="47"/>
      <c r="JCR1712" s="47"/>
      <c r="JCS1712" s="47"/>
      <c r="JCT1712" s="47"/>
      <c r="JCU1712" s="47"/>
      <c r="JCV1712" s="47"/>
      <c r="JCW1712" s="47"/>
      <c r="JCX1712" s="47"/>
      <c r="JCY1712" s="47"/>
      <c r="JCZ1712" s="47"/>
      <c r="JDA1712" s="47"/>
      <c r="JDB1712" s="47"/>
      <c r="JDC1712" s="47"/>
      <c r="JDD1712" s="47"/>
      <c r="JDE1712" s="47"/>
      <c r="JDF1712" s="47"/>
      <c r="JDG1712" s="47"/>
      <c r="JDH1712" s="47"/>
      <c r="JDI1712" s="47"/>
      <c r="JDJ1712" s="47"/>
      <c r="JDK1712" s="47"/>
      <c r="JDL1712" s="47"/>
      <c r="JDM1712" s="47"/>
      <c r="JDN1712" s="47"/>
      <c r="JDO1712" s="47"/>
      <c r="JDP1712" s="47"/>
      <c r="JDQ1712" s="47"/>
      <c r="JDR1712" s="47"/>
      <c r="JDS1712" s="47"/>
      <c r="JDT1712" s="47"/>
      <c r="JDU1712" s="47"/>
      <c r="JDV1712" s="47"/>
      <c r="JDW1712" s="47"/>
      <c r="JDX1712" s="47"/>
      <c r="JDY1712" s="47"/>
      <c r="JDZ1712" s="47"/>
      <c r="JEA1712" s="47"/>
      <c r="JEB1712" s="47"/>
      <c r="JEC1712" s="47"/>
      <c r="JED1712" s="47"/>
      <c r="JEE1712" s="47"/>
      <c r="JEF1712" s="47"/>
      <c r="JEG1712" s="47"/>
      <c r="JEH1712" s="47"/>
      <c r="JEI1712" s="47"/>
      <c r="JEJ1712" s="47"/>
      <c r="JEK1712" s="47"/>
      <c r="JEL1712" s="47"/>
      <c r="JEM1712" s="47"/>
      <c r="JEN1712" s="47"/>
      <c r="JEO1712" s="47"/>
      <c r="JEP1712" s="47"/>
      <c r="JEQ1712" s="47"/>
      <c r="JER1712" s="47"/>
      <c r="JES1712" s="47"/>
      <c r="JET1712" s="47"/>
      <c r="JEU1712" s="47"/>
      <c r="JEV1712" s="47"/>
      <c r="JEW1712" s="47"/>
      <c r="JEX1712" s="47"/>
      <c r="JEY1712" s="47"/>
      <c r="JEZ1712" s="47"/>
      <c r="JFA1712" s="47"/>
      <c r="JFB1712" s="47"/>
      <c r="JFC1712" s="47"/>
      <c r="JFD1712" s="47"/>
      <c r="JFE1712" s="47"/>
      <c r="JFF1712" s="47"/>
      <c r="JFG1712" s="47"/>
      <c r="JFH1712" s="47"/>
      <c r="JFI1712" s="47"/>
      <c r="JFJ1712" s="47"/>
      <c r="JFK1712" s="47"/>
      <c r="JFL1712" s="47"/>
      <c r="JFM1712" s="47"/>
      <c r="JFN1712" s="47"/>
      <c r="JFO1712" s="47"/>
      <c r="JFP1712" s="47"/>
      <c r="JFQ1712" s="47"/>
      <c r="JFR1712" s="47"/>
      <c r="JFS1712" s="47"/>
      <c r="JFT1712" s="47"/>
      <c r="JFU1712" s="47"/>
      <c r="JFV1712" s="47"/>
      <c r="JFW1712" s="47"/>
      <c r="JFX1712" s="47"/>
      <c r="JFY1712" s="47"/>
      <c r="JFZ1712" s="47"/>
      <c r="JGA1712" s="47"/>
      <c r="JGB1712" s="47"/>
      <c r="JGC1712" s="47"/>
      <c r="JGD1712" s="47"/>
      <c r="JGE1712" s="47"/>
      <c r="JGF1712" s="47"/>
      <c r="JGG1712" s="47"/>
      <c r="JGH1712" s="47"/>
      <c r="JGI1712" s="47"/>
      <c r="JGJ1712" s="47"/>
      <c r="JGK1712" s="47"/>
      <c r="JGL1712" s="47"/>
      <c r="JGM1712" s="47"/>
      <c r="JGN1712" s="47"/>
      <c r="JGO1712" s="47"/>
      <c r="JGP1712" s="47"/>
      <c r="JGQ1712" s="47"/>
      <c r="JGR1712" s="47"/>
      <c r="JGS1712" s="47"/>
      <c r="JGT1712" s="47"/>
      <c r="JGU1712" s="47"/>
      <c r="JGV1712" s="47"/>
      <c r="JGW1712" s="47"/>
      <c r="JGX1712" s="47"/>
      <c r="JGY1712" s="47"/>
      <c r="JGZ1712" s="47"/>
      <c r="JHA1712" s="47"/>
      <c r="JHB1712" s="47"/>
      <c r="JHC1712" s="47"/>
      <c r="JHD1712" s="47"/>
      <c r="JHE1712" s="47"/>
      <c r="JHF1712" s="47"/>
      <c r="JHG1712" s="47"/>
      <c r="JHH1712" s="47"/>
      <c r="JHI1712" s="47"/>
      <c r="JHJ1712" s="47"/>
      <c r="JHK1712" s="47"/>
      <c r="JHL1712" s="47"/>
      <c r="JHM1712" s="47"/>
      <c r="JHN1712" s="47"/>
      <c r="JHO1712" s="47"/>
      <c r="JHP1712" s="47"/>
      <c r="JHQ1712" s="47"/>
      <c r="JHR1712" s="47"/>
      <c r="JHS1712" s="47"/>
      <c r="JHT1712" s="47"/>
      <c r="JHU1712" s="47"/>
      <c r="JHV1712" s="47"/>
      <c r="JHW1712" s="47"/>
      <c r="JHX1712" s="47"/>
      <c r="JHY1712" s="47"/>
      <c r="JHZ1712" s="47"/>
      <c r="JIA1712" s="47"/>
      <c r="JIB1712" s="47"/>
      <c r="JIC1712" s="47"/>
      <c r="JID1712" s="47"/>
      <c r="JIE1712" s="47"/>
      <c r="JIF1712" s="47"/>
      <c r="JIG1712" s="47"/>
      <c r="JIH1712" s="47"/>
      <c r="JII1712" s="47"/>
      <c r="JIJ1712" s="47"/>
      <c r="JIK1712" s="47"/>
      <c r="JIL1712" s="47"/>
      <c r="JIM1712" s="47"/>
      <c r="JIN1712" s="47"/>
      <c r="JIO1712" s="47"/>
      <c r="JIP1712" s="47"/>
      <c r="JIQ1712" s="47"/>
      <c r="JIR1712" s="47"/>
      <c r="JIS1712" s="47"/>
      <c r="JIT1712" s="47"/>
      <c r="JIU1712" s="47"/>
      <c r="JIV1712" s="47"/>
      <c r="JIW1712" s="47"/>
      <c r="JIX1712" s="47"/>
      <c r="JIY1712" s="47"/>
      <c r="JIZ1712" s="47"/>
      <c r="JJA1712" s="47"/>
      <c r="JJB1712" s="47"/>
      <c r="JJC1712" s="47"/>
      <c r="JJD1712" s="47"/>
      <c r="JJE1712" s="47"/>
      <c r="JJF1712" s="47"/>
      <c r="JJG1712" s="47"/>
      <c r="JJH1712" s="47"/>
      <c r="JJI1712" s="47"/>
      <c r="JJJ1712" s="47"/>
      <c r="JJK1712" s="47"/>
      <c r="JJL1712" s="47"/>
      <c r="JJM1712" s="47"/>
      <c r="JJN1712" s="47"/>
      <c r="JJO1712" s="47"/>
      <c r="JJP1712" s="47"/>
      <c r="JJQ1712" s="47"/>
      <c r="JJR1712" s="47"/>
      <c r="JJS1712" s="47"/>
      <c r="JJT1712" s="47"/>
      <c r="JJU1712" s="47"/>
      <c r="JJV1712" s="47"/>
      <c r="JJW1712" s="47"/>
      <c r="JJX1712" s="47"/>
      <c r="JJY1712" s="47"/>
      <c r="JJZ1712" s="47"/>
      <c r="JKA1712" s="47"/>
      <c r="JKB1712" s="47"/>
      <c r="JKC1712" s="47"/>
      <c r="JKD1712" s="47"/>
      <c r="JKE1712" s="47"/>
      <c r="JKF1712" s="47"/>
      <c r="JKG1712" s="47"/>
      <c r="JKH1712" s="47"/>
      <c r="JKI1712" s="47"/>
      <c r="JKJ1712" s="47"/>
      <c r="JKK1712" s="47"/>
      <c r="JKL1712" s="47"/>
      <c r="JKM1712" s="47"/>
      <c r="JKN1712" s="47"/>
      <c r="JKO1712" s="47"/>
      <c r="JKP1712" s="47"/>
      <c r="JKQ1712" s="47"/>
      <c r="JKR1712" s="47"/>
      <c r="JKS1712" s="47"/>
      <c r="JKT1712" s="47"/>
      <c r="JKU1712" s="47"/>
      <c r="JKV1712" s="47"/>
      <c r="JKW1712" s="47"/>
      <c r="JKX1712" s="47"/>
      <c r="JKY1712" s="47"/>
      <c r="JKZ1712" s="47"/>
      <c r="JLA1712" s="47"/>
      <c r="JLB1712" s="47"/>
      <c r="JLC1712" s="47"/>
      <c r="JLD1712" s="47"/>
      <c r="JLE1712" s="47"/>
      <c r="JLF1712" s="47"/>
      <c r="JLG1712" s="47"/>
      <c r="JLH1712" s="47"/>
      <c r="JLI1712" s="47"/>
      <c r="JLJ1712" s="47"/>
      <c r="JLK1712" s="47"/>
      <c r="JLL1712" s="47"/>
      <c r="JLM1712" s="47"/>
      <c r="JLN1712" s="47"/>
      <c r="JLO1712" s="47"/>
      <c r="JLP1712" s="47"/>
      <c r="JLQ1712" s="47"/>
      <c r="JLR1712" s="47"/>
      <c r="JLS1712" s="47"/>
      <c r="JLT1712" s="47"/>
      <c r="JLU1712" s="47"/>
      <c r="JLV1712" s="47"/>
      <c r="JLW1712" s="47"/>
      <c r="JLX1712" s="47"/>
      <c r="JLY1712" s="47"/>
      <c r="JLZ1712" s="47"/>
      <c r="JMA1712" s="47"/>
      <c r="JMB1712" s="47"/>
      <c r="JMC1712" s="47"/>
      <c r="JMD1712" s="47"/>
      <c r="JME1712" s="47"/>
      <c r="JMF1712" s="47"/>
      <c r="JMG1712" s="47"/>
      <c r="JMH1712" s="47"/>
      <c r="JMI1712" s="47"/>
      <c r="JMJ1712" s="47"/>
      <c r="JMK1712" s="47"/>
      <c r="JML1712" s="47"/>
      <c r="JMM1712" s="47"/>
      <c r="JMN1712" s="47"/>
      <c r="JMO1712" s="47"/>
      <c r="JMP1712" s="47"/>
      <c r="JMQ1712" s="47"/>
      <c r="JMR1712" s="47"/>
      <c r="JMS1712" s="47"/>
      <c r="JMT1712" s="47"/>
      <c r="JMU1712" s="47"/>
      <c r="JMV1712" s="47"/>
      <c r="JMW1712" s="47"/>
      <c r="JMX1712" s="47"/>
      <c r="JMY1712" s="47"/>
      <c r="JMZ1712" s="47"/>
      <c r="JNA1712" s="47"/>
      <c r="JNB1712" s="47"/>
      <c r="JNC1712" s="47"/>
      <c r="JND1712" s="47"/>
      <c r="JNE1712" s="47"/>
      <c r="JNF1712" s="47"/>
      <c r="JNG1712" s="47"/>
      <c r="JNH1712" s="47"/>
      <c r="JNI1712" s="47"/>
      <c r="JNJ1712" s="47"/>
      <c r="JNK1712" s="47"/>
      <c r="JNL1712" s="47"/>
      <c r="JNM1712" s="47"/>
      <c r="JNN1712" s="47"/>
      <c r="JNO1712" s="47"/>
      <c r="JNP1712" s="47"/>
      <c r="JNQ1712" s="47"/>
      <c r="JNR1712" s="47"/>
      <c r="JNS1712" s="47"/>
      <c r="JNT1712" s="47"/>
      <c r="JNU1712" s="47"/>
      <c r="JNV1712" s="47"/>
      <c r="JNW1712" s="47"/>
      <c r="JNX1712" s="47"/>
      <c r="JNY1712" s="47"/>
      <c r="JNZ1712" s="47"/>
      <c r="JOA1712" s="47"/>
      <c r="JOB1712" s="47"/>
      <c r="JOC1712" s="47"/>
      <c r="JOD1712" s="47"/>
      <c r="JOE1712" s="47"/>
      <c r="JOF1712" s="47"/>
      <c r="JOG1712" s="47"/>
      <c r="JOH1712" s="47"/>
      <c r="JOI1712" s="47"/>
      <c r="JOJ1712" s="47"/>
      <c r="JOK1712" s="47"/>
      <c r="JOL1712" s="47"/>
      <c r="JOM1712" s="47"/>
      <c r="JON1712" s="47"/>
      <c r="JOO1712" s="47"/>
      <c r="JOP1712" s="47"/>
      <c r="JOQ1712" s="47"/>
      <c r="JOR1712" s="47"/>
      <c r="JOS1712" s="47"/>
      <c r="JOT1712" s="47"/>
      <c r="JOU1712" s="47"/>
      <c r="JOV1712" s="47"/>
      <c r="JOW1712" s="47"/>
      <c r="JOX1712" s="47"/>
      <c r="JOY1712" s="47"/>
      <c r="JOZ1712" s="47"/>
      <c r="JPA1712" s="47"/>
      <c r="JPB1712" s="47"/>
      <c r="JPC1712" s="47"/>
      <c r="JPD1712" s="47"/>
      <c r="JPE1712" s="47"/>
      <c r="JPF1712" s="47"/>
      <c r="JPG1712" s="47"/>
      <c r="JPH1712" s="47"/>
      <c r="JPI1712" s="47"/>
      <c r="JPJ1712" s="47"/>
      <c r="JPK1712" s="47"/>
      <c r="JPL1712" s="47"/>
      <c r="JPM1712" s="47"/>
      <c r="JPN1712" s="47"/>
      <c r="JPO1712" s="47"/>
      <c r="JPP1712" s="47"/>
      <c r="JPQ1712" s="47"/>
      <c r="JPR1712" s="47"/>
      <c r="JPS1712" s="47"/>
      <c r="JPT1712" s="47"/>
      <c r="JPU1712" s="47"/>
      <c r="JPV1712" s="47"/>
      <c r="JPW1712" s="47"/>
      <c r="JPX1712" s="47"/>
      <c r="JPY1712" s="47"/>
      <c r="JPZ1712" s="47"/>
      <c r="JQA1712" s="47"/>
      <c r="JQB1712" s="47"/>
      <c r="JQC1712" s="47"/>
      <c r="JQD1712" s="47"/>
      <c r="JQE1712" s="47"/>
      <c r="JQF1712" s="47"/>
      <c r="JQG1712" s="47"/>
      <c r="JQH1712" s="47"/>
      <c r="JQI1712" s="47"/>
      <c r="JQJ1712" s="47"/>
      <c r="JQK1712" s="47"/>
      <c r="JQL1712" s="47"/>
      <c r="JQM1712" s="47"/>
      <c r="JQN1712" s="47"/>
      <c r="JQO1712" s="47"/>
      <c r="JQP1712" s="47"/>
      <c r="JQQ1712" s="47"/>
      <c r="JQR1712" s="47"/>
      <c r="JQS1712" s="47"/>
      <c r="JQT1712" s="47"/>
      <c r="JQU1712" s="47"/>
      <c r="JQV1712" s="47"/>
      <c r="JQW1712" s="47"/>
      <c r="JQX1712" s="47"/>
      <c r="JQY1712" s="47"/>
      <c r="JQZ1712" s="47"/>
      <c r="JRA1712" s="47"/>
      <c r="JRB1712" s="47"/>
      <c r="JRC1712" s="47"/>
      <c r="JRD1712" s="47"/>
      <c r="JRE1712" s="47"/>
      <c r="JRF1712" s="47"/>
      <c r="JRG1712" s="47"/>
      <c r="JRH1712" s="47"/>
      <c r="JRI1712" s="47"/>
      <c r="JRJ1712" s="47"/>
      <c r="JRK1712" s="47"/>
      <c r="JRL1712" s="47"/>
      <c r="JRM1712" s="47"/>
      <c r="JRN1712" s="47"/>
      <c r="JRO1712" s="47"/>
      <c r="JRP1712" s="47"/>
      <c r="JRQ1712" s="47"/>
      <c r="JRR1712" s="47"/>
      <c r="JRS1712" s="47"/>
      <c r="JRT1712" s="47"/>
      <c r="JRU1712" s="47"/>
      <c r="JRV1712" s="47"/>
      <c r="JRW1712" s="47"/>
      <c r="JRX1712" s="47"/>
      <c r="JRY1712" s="47"/>
      <c r="JRZ1712" s="47"/>
      <c r="JSA1712" s="47"/>
      <c r="JSB1712" s="47"/>
      <c r="JSC1712" s="47"/>
      <c r="JSD1712" s="47"/>
      <c r="JSE1712" s="47"/>
      <c r="JSF1712" s="47"/>
      <c r="JSG1712" s="47"/>
      <c r="JSH1712" s="47"/>
      <c r="JSI1712" s="47"/>
      <c r="JSJ1712" s="47"/>
      <c r="JSK1712" s="47"/>
      <c r="JSL1712" s="47"/>
      <c r="JSM1712" s="47"/>
      <c r="JSN1712" s="47"/>
      <c r="JSO1712" s="47"/>
      <c r="JSP1712" s="47"/>
      <c r="JSQ1712" s="47"/>
      <c r="JSR1712" s="47"/>
      <c r="JSS1712" s="47"/>
      <c r="JST1712" s="47"/>
      <c r="JSU1712" s="47"/>
      <c r="JSV1712" s="47"/>
      <c r="JSW1712" s="47"/>
      <c r="JSX1712" s="47"/>
      <c r="JSY1712" s="47"/>
      <c r="JSZ1712" s="47"/>
      <c r="JTA1712" s="47"/>
      <c r="JTB1712" s="47"/>
      <c r="JTC1712" s="47"/>
      <c r="JTD1712" s="47"/>
      <c r="JTE1712" s="47"/>
      <c r="JTF1712" s="47"/>
      <c r="JTG1712" s="47"/>
      <c r="JTH1712" s="47"/>
      <c r="JTI1712" s="47"/>
      <c r="JTJ1712" s="47"/>
      <c r="JTK1712" s="47"/>
      <c r="JTL1712" s="47"/>
      <c r="JTM1712" s="47"/>
      <c r="JTN1712" s="47"/>
      <c r="JTO1712" s="47"/>
      <c r="JTP1712" s="47"/>
      <c r="JTQ1712" s="47"/>
      <c r="JTR1712" s="47"/>
      <c r="JTS1712" s="47"/>
      <c r="JTT1712" s="47"/>
      <c r="JTU1712" s="47"/>
      <c r="JTV1712" s="47"/>
      <c r="JTW1712" s="47"/>
      <c r="JTX1712" s="47"/>
      <c r="JTY1712" s="47"/>
      <c r="JTZ1712" s="47"/>
      <c r="JUA1712" s="47"/>
      <c r="JUB1712" s="47"/>
      <c r="JUC1712" s="47"/>
      <c r="JUD1712" s="47"/>
      <c r="JUE1712" s="47"/>
      <c r="JUF1712" s="47"/>
      <c r="JUG1712" s="47"/>
      <c r="JUH1712" s="47"/>
      <c r="JUI1712" s="47"/>
      <c r="JUJ1712" s="47"/>
      <c r="JUK1712" s="47"/>
      <c r="JUL1712" s="47"/>
      <c r="JUM1712" s="47"/>
      <c r="JUN1712" s="47"/>
      <c r="JUO1712" s="47"/>
      <c r="JUP1712" s="47"/>
      <c r="JUQ1712" s="47"/>
      <c r="JUR1712" s="47"/>
      <c r="JUS1712" s="47"/>
      <c r="JUT1712" s="47"/>
      <c r="JUU1712" s="47"/>
      <c r="JUV1712" s="47"/>
      <c r="JUW1712" s="47"/>
      <c r="JUX1712" s="47"/>
      <c r="JUY1712" s="47"/>
      <c r="JUZ1712" s="47"/>
      <c r="JVA1712" s="47"/>
      <c r="JVB1712" s="47"/>
      <c r="JVC1712" s="47"/>
      <c r="JVD1712" s="47"/>
      <c r="JVE1712" s="47"/>
      <c r="JVF1712" s="47"/>
      <c r="JVG1712" s="47"/>
      <c r="JVH1712" s="47"/>
      <c r="JVI1712" s="47"/>
      <c r="JVJ1712" s="47"/>
      <c r="JVK1712" s="47"/>
      <c r="JVL1712" s="47"/>
      <c r="JVM1712" s="47"/>
      <c r="JVN1712" s="47"/>
      <c r="JVO1712" s="47"/>
      <c r="JVP1712" s="47"/>
      <c r="JVQ1712" s="47"/>
      <c r="JVR1712" s="47"/>
      <c r="JVS1712" s="47"/>
      <c r="JVT1712" s="47"/>
      <c r="JVU1712" s="47"/>
      <c r="JVV1712" s="47"/>
      <c r="JVW1712" s="47"/>
      <c r="JVX1712" s="47"/>
      <c r="JVY1712" s="47"/>
      <c r="JVZ1712" s="47"/>
      <c r="JWA1712" s="47"/>
      <c r="JWB1712" s="47"/>
      <c r="JWC1712" s="47"/>
      <c r="JWD1712" s="47"/>
      <c r="JWE1712" s="47"/>
      <c r="JWF1712" s="47"/>
      <c r="JWG1712" s="47"/>
      <c r="JWH1712" s="47"/>
      <c r="JWI1712" s="47"/>
      <c r="JWJ1712" s="47"/>
      <c r="JWK1712" s="47"/>
      <c r="JWL1712" s="47"/>
      <c r="JWM1712" s="47"/>
      <c r="JWN1712" s="47"/>
      <c r="JWO1712" s="47"/>
      <c r="JWP1712" s="47"/>
      <c r="JWQ1712" s="47"/>
      <c r="JWR1712" s="47"/>
      <c r="JWS1712" s="47"/>
      <c r="JWT1712" s="47"/>
      <c r="JWU1712" s="47"/>
      <c r="JWV1712" s="47"/>
      <c r="JWW1712" s="47"/>
      <c r="JWX1712" s="47"/>
      <c r="JWY1712" s="47"/>
      <c r="JWZ1712" s="47"/>
      <c r="JXA1712" s="47"/>
      <c r="JXB1712" s="47"/>
      <c r="JXC1712" s="47"/>
      <c r="JXD1712" s="47"/>
      <c r="JXE1712" s="47"/>
      <c r="JXF1712" s="47"/>
      <c r="JXG1712" s="47"/>
      <c r="JXH1712" s="47"/>
      <c r="JXI1712" s="47"/>
      <c r="JXJ1712" s="47"/>
      <c r="JXK1712" s="47"/>
      <c r="JXL1712" s="47"/>
      <c r="JXM1712" s="47"/>
      <c r="JXN1712" s="47"/>
      <c r="JXO1712" s="47"/>
      <c r="JXP1712" s="47"/>
      <c r="JXQ1712" s="47"/>
      <c r="JXR1712" s="47"/>
      <c r="JXS1712" s="47"/>
      <c r="JXT1712" s="47"/>
      <c r="JXU1712" s="47"/>
      <c r="JXV1712" s="47"/>
      <c r="JXW1712" s="47"/>
      <c r="JXX1712" s="47"/>
      <c r="JXY1712" s="47"/>
      <c r="JXZ1712" s="47"/>
      <c r="JYA1712" s="47"/>
      <c r="JYB1712" s="47"/>
      <c r="JYC1712" s="47"/>
      <c r="JYD1712" s="47"/>
      <c r="JYE1712" s="47"/>
      <c r="JYF1712" s="47"/>
      <c r="JYG1712" s="47"/>
      <c r="JYH1712" s="47"/>
      <c r="JYI1712" s="47"/>
      <c r="JYJ1712" s="47"/>
      <c r="JYK1712" s="47"/>
      <c r="JYL1712" s="47"/>
      <c r="JYM1712" s="47"/>
      <c r="JYN1712" s="47"/>
      <c r="JYO1712" s="47"/>
      <c r="JYP1712" s="47"/>
      <c r="JYQ1712" s="47"/>
      <c r="JYR1712" s="47"/>
      <c r="JYS1712" s="47"/>
      <c r="JYT1712" s="47"/>
      <c r="JYU1712" s="47"/>
      <c r="JYV1712" s="47"/>
      <c r="JYW1712" s="47"/>
      <c r="JYX1712" s="47"/>
      <c r="JYY1712" s="47"/>
      <c r="JYZ1712" s="47"/>
      <c r="JZA1712" s="47"/>
      <c r="JZB1712" s="47"/>
      <c r="JZC1712" s="47"/>
      <c r="JZD1712" s="47"/>
      <c r="JZE1712" s="47"/>
      <c r="JZF1712" s="47"/>
      <c r="JZG1712" s="47"/>
      <c r="JZH1712" s="47"/>
      <c r="JZI1712" s="47"/>
      <c r="JZJ1712" s="47"/>
      <c r="JZK1712" s="47"/>
      <c r="JZL1712" s="47"/>
      <c r="JZM1712" s="47"/>
      <c r="JZN1712" s="47"/>
      <c r="JZO1712" s="47"/>
      <c r="JZP1712" s="47"/>
      <c r="JZQ1712" s="47"/>
      <c r="JZR1712" s="47"/>
      <c r="JZS1712" s="47"/>
      <c r="JZT1712" s="47"/>
      <c r="JZU1712" s="47"/>
      <c r="JZV1712" s="47"/>
      <c r="JZW1712" s="47"/>
      <c r="JZX1712" s="47"/>
      <c r="JZY1712" s="47"/>
      <c r="JZZ1712" s="47"/>
      <c r="KAA1712" s="47"/>
      <c r="KAB1712" s="47"/>
      <c r="KAC1712" s="47"/>
      <c r="KAD1712" s="47"/>
      <c r="KAE1712" s="47"/>
      <c r="KAF1712" s="47"/>
      <c r="KAG1712" s="47"/>
      <c r="KAH1712" s="47"/>
      <c r="KAI1712" s="47"/>
      <c r="KAJ1712" s="47"/>
      <c r="KAK1712" s="47"/>
      <c r="KAL1712" s="47"/>
      <c r="KAM1712" s="47"/>
      <c r="KAN1712" s="47"/>
      <c r="KAO1712" s="47"/>
      <c r="KAP1712" s="47"/>
      <c r="KAQ1712" s="47"/>
      <c r="KAR1712" s="47"/>
      <c r="KAS1712" s="47"/>
      <c r="KAT1712" s="47"/>
      <c r="KAU1712" s="47"/>
      <c r="KAV1712" s="47"/>
      <c r="KAW1712" s="47"/>
      <c r="KAX1712" s="47"/>
      <c r="KAY1712" s="47"/>
      <c r="KAZ1712" s="47"/>
      <c r="KBA1712" s="47"/>
      <c r="KBB1712" s="47"/>
      <c r="KBC1712" s="47"/>
      <c r="KBD1712" s="47"/>
      <c r="KBE1712" s="47"/>
      <c r="KBF1712" s="47"/>
      <c r="KBG1712" s="47"/>
      <c r="KBH1712" s="47"/>
      <c r="KBI1712" s="47"/>
      <c r="KBJ1712" s="47"/>
      <c r="KBK1712" s="47"/>
      <c r="KBL1712" s="47"/>
      <c r="KBM1712" s="47"/>
      <c r="KBN1712" s="47"/>
      <c r="KBO1712" s="47"/>
      <c r="KBP1712" s="47"/>
      <c r="KBQ1712" s="47"/>
      <c r="KBR1712" s="47"/>
      <c r="KBS1712" s="47"/>
      <c r="KBT1712" s="47"/>
      <c r="KBU1712" s="47"/>
      <c r="KBV1712" s="47"/>
      <c r="KBW1712" s="47"/>
      <c r="KBX1712" s="47"/>
      <c r="KBY1712" s="47"/>
      <c r="KBZ1712" s="47"/>
      <c r="KCA1712" s="47"/>
      <c r="KCB1712" s="47"/>
      <c r="KCC1712" s="47"/>
      <c r="KCD1712" s="47"/>
      <c r="KCE1712" s="47"/>
      <c r="KCF1712" s="47"/>
      <c r="KCG1712" s="47"/>
      <c r="KCH1712" s="47"/>
      <c r="KCI1712" s="47"/>
      <c r="KCJ1712" s="47"/>
      <c r="KCK1712" s="47"/>
      <c r="KCL1712" s="47"/>
      <c r="KCM1712" s="47"/>
      <c r="KCN1712" s="47"/>
      <c r="KCO1712" s="47"/>
      <c r="KCP1712" s="47"/>
      <c r="KCQ1712" s="47"/>
      <c r="KCR1712" s="47"/>
      <c r="KCS1712" s="47"/>
      <c r="KCT1712" s="47"/>
      <c r="KCU1712" s="47"/>
      <c r="KCV1712" s="47"/>
      <c r="KCW1712" s="47"/>
      <c r="KCX1712" s="47"/>
      <c r="KCY1712" s="47"/>
      <c r="KCZ1712" s="47"/>
      <c r="KDA1712" s="47"/>
      <c r="KDB1712" s="47"/>
      <c r="KDC1712" s="47"/>
      <c r="KDD1712" s="47"/>
      <c r="KDE1712" s="47"/>
      <c r="KDF1712" s="47"/>
      <c r="KDG1712" s="47"/>
      <c r="KDH1712" s="47"/>
      <c r="KDI1712" s="47"/>
      <c r="KDJ1712" s="47"/>
      <c r="KDK1712" s="47"/>
      <c r="KDL1712" s="47"/>
      <c r="KDM1712" s="47"/>
      <c r="KDN1712" s="47"/>
      <c r="KDO1712" s="47"/>
      <c r="KDP1712" s="47"/>
      <c r="KDQ1712" s="47"/>
      <c r="KDR1712" s="47"/>
      <c r="KDS1712" s="47"/>
      <c r="KDT1712" s="47"/>
      <c r="KDU1712" s="47"/>
      <c r="KDV1712" s="47"/>
      <c r="KDW1712" s="47"/>
      <c r="KDX1712" s="47"/>
      <c r="KDY1712" s="47"/>
      <c r="KDZ1712" s="47"/>
      <c r="KEA1712" s="47"/>
      <c r="KEB1712" s="47"/>
      <c r="KEC1712" s="47"/>
      <c r="KED1712" s="47"/>
      <c r="KEE1712" s="47"/>
      <c r="KEF1712" s="47"/>
      <c r="KEG1712" s="47"/>
      <c r="KEH1712" s="47"/>
      <c r="KEI1712" s="47"/>
      <c r="KEJ1712" s="47"/>
      <c r="KEK1712" s="47"/>
      <c r="KEL1712" s="47"/>
      <c r="KEM1712" s="47"/>
      <c r="KEN1712" s="47"/>
      <c r="KEO1712" s="47"/>
      <c r="KEP1712" s="47"/>
      <c r="KEQ1712" s="47"/>
      <c r="KER1712" s="47"/>
      <c r="KES1712" s="47"/>
      <c r="KET1712" s="47"/>
      <c r="KEU1712" s="47"/>
      <c r="KEV1712" s="47"/>
      <c r="KEW1712" s="47"/>
      <c r="KEX1712" s="47"/>
      <c r="KEY1712" s="47"/>
      <c r="KEZ1712" s="47"/>
      <c r="KFA1712" s="47"/>
      <c r="KFB1712" s="47"/>
      <c r="KFC1712" s="47"/>
      <c r="KFD1712" s="47"/>
      <c r="KFE1712" s="47"/>
      <c r="KFF1712" s="47"/>
      <c r="KFG1712" s="47"/>
      <c r="KFH1712" s="47"/>
      <c r="KFI1712" s="47"/>
      <c r="KFJ1712" s="47"/>
      <c r="KFK1712" s="47"/>
      <c r="KFL1712" s="47"/>
      <c r="KFM1712" s="47"/>
      <c r="KFN1712" s="47"/>
      <c r="KFO1712" s="47"/>
      <c r="KFP1712" s="47"/>
      <c r="KFQ1712" s="47"/>
      <c r="KFR1712" s="47"/>
      <c r="KFS1712" s="47"/>
      <c r="KFT1712" s="47"/>
      <c r="KFU1712" s="47"/>
      <c r="KFV1712" s="47"/>
      <c r="KFW1712" s="47"/>
      <c r="KFX1712" s="47"/>
      <c r="KFY1712" s="47"/>
      <c r="KFZ1712" s="47"/>
      <c r="KGA1712" s="47"/>
      <c r="KGB1712" s="47"/>
      <c r="KGC1712" s="47"/>
      <c r="KGD1712" s="47"/>
      <c r="KGE1712" s="47"/>
      <c r="KGF1712" s="47"/>
      <c r="KGG1712" s="47"/>
      <c r="KGH1712" s="47"/>
      <c r="KGI1712" s="47"/>
      <c r="KGJ1712" s="47"/>
      <c r="KGK1712" s="47"/>
      <c r="KGL1712" s="47"/>
      <c r="KGM1712" s="47"/>
      <c r="KGN1712" s="47"/>
      <c r="KGO1712" s="47"/>
      <c r="KGP1712" s="47"/>
      <c r="KGQ1712" s="47"/>
      <c r="KGR1712" s="47"/>
      <c r="KGS1712" s="47"/>
      <c r="KGT1712" s="47"/>
      <c r="KGU1712" s="47"/>
      <c r="KGV1712" s="47"/>
      <c r="KGW1712" s="47"/>
      <c r="KGX1712" s="47"/>
      <c r="KGY1712" s="47"/>
      <c r="KGZ1712" s="47"/>
      <c r="KHA1712" s="47"/>
      <c r="KHB1712" s="47"/>
      <c r="KHC1712" s="47"/>
      <c r="KHD1712" s="47"/>
      <c r="KHE1712" s="47"/>
      <c r="KHF1712" s="47"/>
      <c r="KHG1712" s="47"/>
      <c r="KHH1712" s="47"/>
      <c r="KHI1712" s="47"/>
      <c r="KHJ1712" s="47"/>
      <c r="KHK1712" s="47"/>
      <c r="KHL1712" s="47"/>
      <c r="KHM1712" s="47"/>
      <c r="KHN1712" s="47"/>
      <c r="KHO1712" s="47"/>
      <c r="KHP1712" s="47"/>
      <c r="KHQ1712" s="47"/>
      <c r="KHR1712" s="47"/>
      <c r="KHS1712" s="47"/>
      <c r="KHT1712" s="47"/>
      <c r="KHU1712" s="47"/>
      <c r="KHV1712" s="47"/>
      <c r="KHW1712" s="47"/>
      <c r="KHX1712" s="47"/>
      <c r="KHY1712" s="47"/>
      <c r="KHZ1712" s="47"/>
      <c r="KIA1712" s="47"/>
      <c r="KIB1712" s="47"/>
      <c r="KIC1712" s="47"/>
      <c r="KID1712" s="47"/>
      <c r="KIE1712" s="47"/>
      <c r="KIF1712" s="47"/>
      <c r="KIG1712" s="47"/>
      <c r="KIH1712" s="47"/>
      <c r="KII1712" s="47"/>
      <c r="KIJ1712" s="47"/>
      <c r="KIK1712" s="47"/>
      <c r="KIL1712" s="47"/>
      <c r="KIM1712" s="47"/>
      <c r="KIN1712" s="47"/>
      <c r="KIO1712" s="47"/>
      <c r="KIP1712" s="47"/>
      <c r="KIQ1712" s="47"/>
      <c r="KIR1712" s="47"/>
      <c r="KIS1712" s="47"/>
      <c r="KIT1712" s="47"/>
      <c r="KIU1712" s="47"/>
      <c r="KIV1712" s="47"/>
      <c r="KIW1712" s="47"/>
      <c r="KIX1712" s="47"/>
      <c r="KIY1712" s="47"/>
      <c r="KIZ1712" s="47"/>
      <c r="KJA1712" s="47"/>
      <c r="KJB1712" s="47"/>
      <c r="KJC1712" s="47"/>
      <c r="KJD1712" s="47"/>
      <c r="KJE1712" s="47"/>
      <c r="KJF1712" s="47"/>
      <c r="KJG1712" s="47"/>
      <c r="KJH1712" s="47"/>
      <c r="KJI1712" s="47"/>
      <c r="KJJ1712" s="47"/>
      <c r="KJK1712" s="47"/>
      <c r="KJL1712" s="47"/>
      <c r="KJM1712" s="47"/>
      <c r="KJN1712" s="47"/>
      <c r="KJO1712" s="47"/>
      <c r="KJP1712" s="47"/>
      <c r="KJQ1712" s="47"/>
      <c r="KJR1712" s="47"/>
      <c r="KJS1712" s="47"/>
      <c r="KJT1712" s="47"/>
      <c r="KJU1712" s="47"/>
      <c r="KJV1712" s="47"/>
      <c r="KJW1712" s="47"/>
      <c r="KJX1712" s="47"/>
      <c r="KJY1712" s="47"/>
      <c r="KJZ1712" s="47"/>
      <c r="KKA1712" s="47"/>
      <c r="KKB1712" s="47"/>
      <c r="KKC1712" s="47"/>
      <c r="KKD1712" s="47"/>
      <c r="KKE1712" s="47"/>
      <c r="KKF1712" s="47"/>
      <c r="KKG1712" s="47"/>
      <c r="KKH1712" s="47"/>
      <c r="KKI1712" s="47"/>
      <c r="KKJ1712" s="47"/>
      <c r="KKK1712" s="47"/>
      <c r="KKL1712" s="47"/>
      <c r="KKM1712" s="47"/>
      <c r="KKN1712" s="47"/>
      <c r="KKO1712" s="47"/>
      <c r="KKP1712" s="47"/>
      <c r="KKQ1712" s="47"/>
      <c r="KKR1712" s="47"/>
      <c r="KKS1712" s="47"/>
      <c r="KKT1712" s="47"/>
      <c r="KKU1712" s="47"/>
      <c r="KKV1712" s="47"/>
      <c r="KKW1712" s="47"/>
      <c r="KKX1712" s="47"/>
      <c r="KKY1712" s="47"/>
      <c r="KKZ1712" s="47"/>
      <c r="KLA1712" s="47"/>
      <c r="KLB1712" s="47"/>
      <c r="KLC1712" s="47"/>
      <c r="KLD1712" s="47"/>
      <c r="KLE1712" s="47"/>
      <c r="KLF1712" s="47"/>
      <c r="KLG1712" s="47"/>
      <c r="KLH1712" s="47"/>
      <c r="KLI1712" s="47"/>
      <c r="KLJ1712" s="47"/>
      <c r="KLK1712" s="47"/>
      <c r="KLL1712" s="47"/>
      <c r="KLM1712" s="47"/>
      <c r="KLN1712" s="47"/>
      <c r="KLO1712" s="47"/>
      <c r="KLP1712" s="47"/>
      <c r="KLQ1712" s="47"/>
      <c r="KLR1712" s="47"/>
      <c r="KLS1712" s="47"/>
      <c r="KLT1712" s="47"/>
      <c r="KLU1712" s="47"/>
      <c r="KLV1712" s="47"/>
      <c r="KLW1712" s="47"/>
      <c r="KLX1712" s="47"/>
      <c r="KLY1712" s="47"/>
      <c r="KLZ1712" s="47"/>
      <c r="KMA1712" s="47"/>
      <c r="KMB1712" s="47"/>
      <c r="KMC1712" s="47"/>
      <c r="KMD1712" s="47"/>
      <c r="KME1712" s="47"/>
      <c r="KMF1712" s="47"/>
      <c r="KMG1712" s="47"/>
      <c r="KMH1712" s="47"/>
      <c r="KMI1712" s="47"/>
      <c r="KMJ1712" s="47"/>
      <c r="KMK1712" s="47"/>
      <c r="KML1712" s="47"/>
      <c r="KMM1712" s="47"/>
      <c r="KMN1712" s="47"/>
      <c r="KMO1712" s="47"/>
      <c r="KMP1712" s="47"/>
      <c r="KMQ1712" s="47"/>
      <c r="KMR1712" s="47"/>
      <c r="KMS1712" s="47"/>
      <c r="KMT1712" s="47"/>
      <c r="KMU1712" s="47"/>
      <c r="KMV1712" s="47"/>
      <c r="KMW1712" s="47"/>
      <c r="KMX1712" s="47"/>
      <c r="KMY1712" s="47"/>
      <c r="KMZ1712" s="47"/>
      <c r="KNA1712" s="47"/>
      <c r="KNB1712" s="47"/>
      <c r="KNC1712" s="47"/>
      <c r="KND1712" s="47"/>
      <c r="KNE1712" s="47"/>
      <c r="KNF1712" s="47"/>
      <c r="KNG1712" s="47"/>
      <c r="KNH1712" s="47"/>
      <c r="KNI1712" s="47"/>
      <c r="KNJ1712" s="47"/>
      <c r="KNK1712" s="47"/>
      <c r="KNL1712" s="47"/>
      <c r="KNM1712" s="47"/>
      <c r="KNN1712" s="47"/>
      <c r="KNO1712" s="47"/>
      <c r="KNP1712" s="47"/>
      <c r="KNQ1712" s="47"/>
      <c r="KNR1712" s="47"/>
      <c r="KNS1712" s="47"/>
      <c r="KNT1712" s="47"/>
      <c r="KNU1712" s="47"/>
      <c r="KNV1712" s="47"/>
      <c r="KNW1712" s="47"/>
      <c r="KNX1712" s="47"/>
      <c r="KNY1712" s="47"/>
      <c r="KNZ1712" s="47"/>
      <c r="KOA1712" s="47"/>
      <c r="KOB1712" s="47"/>
      <c r="KOC1712" s="47"/>
      <c r="KOD1712" s="47"/>
      <c r="KOE1712" s="47"/>
      <c r="KOF1712" s="47"/>
      <c r="KOG1712" s="47"/>
      <c r="KOH1712" s="47"/>
      <c r="KOI1712" s="47"/>
      <c r="KOJ1712" s="47"/>
      <c r="KOK1712" s="47"/>
      <c r="KOL1712" s="47"/>
      <c r="KOM1712" s="47"/>
      <c r="KON1712" s="47"/>
      <c r="KOO1712" s="47"/>
      <c r="KOP1712" s="47"/>
      <c r="KOQ1712" s="47"/>
      <c r="KOR1712" s="47"/>
      <c r="KOS1712" s="47"/>
      <c r="KOT1712" s="47"/>
      <c r="KOU1712" s="47"/>
      <c r="KOV1712" s="47"/>
      <c r="KOW1712" s="47"/>
      <c r="KOX1712" s="47"/>
      <c r="KOY1712" s="47"/>
      <c r="KOZ1712" s="47"/>
      <c r="KPA1712" s="47"/>
      <c r="KPB1712" s="47"/>
      <c r="KPC1712" s="47"/>
      <c r="KPD1712" s="47"/>
      <c r="KPE1712" s="47"/>
      <c r="KPF1712" s="47"/>
      <c r="KPG1712" s="47"/>
      <c r="KPH1712" s="47"/>
      <c r="KPI1712" s="47"/>
      <c r="KPJ1712" s="47"/>
      <c r="KPK1712" s="47"/>
      <c r="KPL1712" s="47"/>
      <c r="KPM1712" s="47"/>
      <c r="KPN1712" s="47"/>
      <c r="KPO1712" s="47"/>
      <c r="KPP1712" s="47"/>
      <c r="KPQ1712" s="47"/>
      <c r="KPR1712" s="47"/>
      <c r="KPS1712" s="47"/>
      <c r="KPT1712" s="47"/>
      <c r="KPU1712" s="47"/>
      <c r="KPV1712" s="47"/>
      <c r="KPW1712" s="47"/>
      <c r="KPX1712" s="47"/>
      <c r="KPY1712" s="47"/>
      <c r="KPZ1712" s="47"/>
      <c r="KQA1712" s="47"/>
      <c r="KQB1712" s="47"/>
      <c r="KQC1712" s="47"/>
      <c r="KQD1712" s="47"/>
      <c r="KQE1712" s="47"/>
      <c r="KQF1712" s="47"/>
      <c r="KQG1712" s="47"/>
      <c r="KQH1712" s="47"/>
      <c r="KQI1712" s="47"/>
      <c r="KQJ1712" s="47"/>
      <c r="KQK1712" s="47"/>
      <c r="KQL1712" s="47"/>
      <c r="KQM1712" s="47"/>
      <c r="KQN1712" s="47"/>
      <c r="KQO1712" s="47"/>
      <c r="KQP1712" s="47"/>
      <c r="KQQ1712" s="47"/>
      <c r="KQR1712" s="47"/>
      <c r="KQS1712" s="47"/>
      <c r="KQT1712" s="47"/>
      <c r="KQU1712" s="47"/>
      <c r="KQV1712" s="47"/>
      <c r="KQW1712" s="47"/>
      <c r="KQX1712" s="47"/>
      <c r="KQY1712" s="47"/>
      <c r="KQZ1712" s="47"/>
      <c r="KRA1712" s="47"/>
      <c r="KRB1712" s="47"/>
      <c r="KRC1712" s="47"/>
      <c r="KRD1712" s="47"/>
      <c r="KRE1712" s="47"/>
      <c r="KRF1712" s="47"/>
      <c r="KRG1712" s="47"/>
      <c r="KRH1712" s="47"/>
      <c r="KRI1712" s="47"/>
      <c r="KRJ1712" s="47"/>
      <c r="KRK1712" s="47"/>
      <c r="KRL1712" s="47"/>
      <c r="KRM1712" s="47"/>
      <c r="KRN1712" s="47"/>
      <c r="KRO1712" s="47"/>
      <c r="KRP1712" s="47"/>
      <c r="KRQ1712" s="47"/>
      <c r="KRR1712" s="47"/>
      <c r="KRS1712" s="47"/>
      <c r="KRT1712" s="47"/>
      <c r="KRU1712" s="47"/>
      <c r="KRV1712" s="47"/>
      <c r="KRW1712" s="47"/>
      <c r="KRX1712" s="47"/>
      <c r="KRY1712" s="47"/>
      <c r="KRZ1712" s="47"/>
      <c r="KSA1712" s="47"/>
      <c r="KSB1712" s="47"/>
      <c r="KSC1712" s="47"/>
      <c r="KSD1712" s="47"/>
      <c r="KSE1712" s="47"/>
      <c r="KSF1712" s="47"/>
      <c r="KSG1712" s="47"/>
      <c r="KSH1712" s="47"/>
      <c r="KSI1712" s="47"/>
      <c r="KSJ1712" s="47"/>
      <c r="KSK1712" s="47"/>
      <c r="KSL1712" s="47"/>
      <c r="KSM1712" s="47"/>
      <c r="KSN1712" s="47"/>
      <c r="KSO1712" s="47"/>
      <c r="KSP1712" s="47"/>
      <c r="KSQ1712" s="47"/>
      <c r="KSR1712" s="47"/>
      <c r="KSS1712" s="47"/>
      <c r="KST1712" s="47"/>
      <c r="KSU1712" s="47"/>
      <c r="KSV1712" s="47"/>
      <c r="KSW1712" s="47"/>
      <c r="KSX1712" s="47"/>
      <c r="KSY1712" s="47"/>
      <c r="KSZ1712" s="47"/>
      <c r="KTA1712" s="47"/>
      <c r="KTB1712" s="47"/>
      <c r="KTC1712" s="47"/>
      <c r="KTD1712" s="47"/>
      <c r="KTE1712" s="47"/>
      <c r="KTF1712" s="47"/>
      <c r="KTG1712" s="47"/>
      <c r="KTH1712" s="47"/>
      <c r="KTI1712" s="47"/>
      <c r="KTJ1712" s="47"/>
      <c r="KTK1712" s="47"/>
      <c r="KTL1712" s="47"/>
      <c r="KTM1712" s="47"/>
      <c r="KTN1712" s="47"/>
      <c r="KTO1712" s="47"/>
      <c r="KTP1712" s="47"/>
      <c r="KTQ1712" s="47"/>
      <c r="KTR1712" s="47"/>
      <c r="KTS1712" s="47"/>
      <c r="KTT1712" s="47"/>
      <c r="KTU1712" s="47"/>
      <c r="KTV1712" s="47"/>
      <c r="KTW1712" s="47"/>
      <c r="KTX1712" s="47"/>
      <c r="KTY1712" s="47"/>
      <c r="KTZ1712" s="47"/>
      <c r="KUA1712" s="47"/>
      <c r="KUB1712" s="47"/>
      <c r="KUC1712" s="47"/>
      <c r="KUD1712" s="47"/>
      <c r="KUE1712" s="47"/>
      <c r="KUF1712" s="47"/>
      <c r="KUG1712" s="47"/>
      <c r="KUH1712" s="47"/>
      <c r="KUI1712" s="47"/>
      <c r="KUJ1712" s="47"/>
      <c r="KUK1712" s="47"/>
      <c r="KUL1712" s="47"/>
      <c r="KUM1712" s="47"/>
      <c r="KUN1712" s="47"/>
      <c r="KUO1712" s="47"/>
      <c r="KUP1712" s="47"/>
      <c r="KUQ1712" s="47"/>
      <c r="KUR1712" s="47"/>
      <c r="KUS1712" s="47"/>
      <c r="KUT1712" s="47"/>
      <c r="KUU1712" s="47"/>
      <c r="KUV1712" s="47"/>
      <c r="KUW1712" s="47"/>
      <c r="KUX1712" s="47"/>
      <c r="KUY1712" s="47"/>
      <c r="KUZ1712" s="47"/>
      <c r="KVA1712" s="47"/>
      <c r="KVB1712" s="47"/>
      <c r="KVC1712" s="47"/>
      <c r="KVD1712" s="47"/>
      <c r="KVE1712" s="47"/>
      <c r="KVF1712" s="47"/>
      <c r="KVG1712" s="47"/>
      <c r="KVH1712" s="47"/>
      <c r="KVI1712" s="47"/>
      <c r="KVJ1712" s="47"/>
      <c r="KVK1712" s="47"/>
      <c r="KVL1712" s="47"/>
      <c r="KVM1712" s="47"/>
      <c r="KVN1712" s="47"/>
      <c r="KVO1712" s="47"/>
      <c r="KVP1712" s="47"/>
      <c r="KVQ1712" s="47"/>
      <c r="KVR1712" s="47"/>
      <c r="KVS1712" s="47"/>
      <c r="KVT1712" s="47"/>
      <c r="KVU1712" s="47"/>
      <c r="KVV1712" s="47"/>
      <c r="KVW1712" s="47"/>
      <c r="KVX1712" s="47"/>
      <c r="KVY1712" s="47"/>
      <c r="KVZ1712" s="47"/>
      <c r="KWA1712" s="47"/>
      <c r="KWB1712" s="47"/>
      <c r="KWC1712" s="47"/>
      <c r="KWD1712" s="47"/>
      <c r="KWE1712" s="47"/>
      <c r="KWF1712" s="47"/>
      <c r="KWG1712" s="47"/>
      <c r="KWH1712" s="47"/>
      <c r="KWI1712" s="47"/>
      <c r="KWJ1712" s="47"/>
      <c r="KWK1712" s="47"/>
      <c r="KWL1712" s="47"/>
      <c r="KWM1712" s="47"/>
      <c r="KWN1712" s="47"/>
      <c r="KWO1712" s="47"/>
      <c r="KWP1712" s="47"/>
      <c r="KWQ1712" s="47"/>
      <c r="KWR1712" s="47"/>
      <c r="KWS1712" s="47"/>
      <c r="KWT1712" s="47"/>
      <c r="KWU1712" s="47"/>
      <c r="KWV1712" s="47"/>
      <c r="KWW1712" s="47"/>
      <c r="KWX1712" s="47"/>
      <c r="KWY1712" s="47"/>
      <c r="KWZ1712" s="47"/>
      <c r="KXA1712" s="47"/>
      <c r="KXB1712" s="47"/>
      <c r="KXC1712" s="47"/>
      <c r="KXD1712" s="47"/>
      <c r="KXE1712" s="47"/>
      <c r="KXF1712" s="47"/>
      <c r="KXG1712" s="47"/>
      <c r="KXH1712" s="47"/>
      <c r="KXI1712" s="47"/>
      <c r="KXJ1712" s="47"/>
      <c r="KXK1712" s="47"/>
      <c r="KXL1712" s="47"/>
      <c r="KXM1712" s="47"/>
      <c r="KXN1712" s="47"/>
      <c r="KXO1712" s="47"/>
      <c r="KXP1712" s="47"/>
      <c r="KXQ1712" s="47"/>
      <c r="KXR1712" s="47"/>
      <c r="KXS1712" s="47"/>
      <c r="KXT1712" s="47"/>
      <c r="KXU1712" s="47"/>
      <c r="KXV1712" s="47"/>
      <c r="KXW1712" s="47"/>
      <c r="KXX1712" s="47"/>
      <c r="KXY1712" s="47"/>
      <c r="KXZ1712" s="47"/>
      <c r="KYA1712" s="47"/>
      <c r="KYB1712" s="47"/>
      <c r="KYC1712" s="47"/>
      <c r="KYD1712" s="47"/>
      <c r="KYE1712" s="47"/>
      <c r="KYF1712" s="47"/>
      <c r="KYG1712" s="47"/>
      <c r="KYH1712" s="47"/>
      <c r="KYI1712" s="47"/>
      <c r="KYJ1712" s="47"/>
      <c r="KYK1712" s="47"/>
      <c r="KYL1712" s="47"/>
      <c r="KYM1712" s="47"/>
      <c r="KYN1712" s="47"/>
      <c r="KYO1712" s="47"/>
      <c r="KYP1712" s="47"/>
      <c r="KYQ1712" s="47"/>
      <c r="KYR1712" s="47"/>
      <c r="KYS1712" s="47"/>
      <c r="KYT1712" s="47"/>
      <c r="KYU1712" s="47"/>
      <c r="KYV1712" s="47"/>
      <c r="KYW1712" s="47"/>
      <c r="KYX1712" s="47"/>
      <c r="KYY1712" s="47"/>
      <c r="KYZ1712" s="47"/>
      <c r="KZA1712" s="47"/>
      <c r="KZB1712" s="47"/>
      <c r="KZC1712" s="47"/>
      <c r="KZD1712" s="47"/>
      <c r="KZE1712" s="47"/>
      <c r="KZF1712" s="47"/>
      <c r="KZG1712" s="47"/>
      <c r="KZH1712" s="47"/>
      <c r="KZI1712" s="47"/>
      <c r="KZJ1712" s="47"/>
      <c r="KZK1712" s="47"/>
      <c r="KZL1712" s="47"/>
      <c r="KZM1712" s="47"/>
      <c r="KZN1712" s="47"/>
      <c r="KZO1712" s="47"/>
      <c r="KZP1712" s="47"/>
      <c r="KZQ1712" s="47"/>
      <c r="KZR1712" s="47"/>
      <c r="KZS1712" s="47"/>
      <c r="KZT1712" s="47"/>
      <c r="KZU1712" s="47"/>
      <c r="KZV1712" s="47"/>
      <c r="KZW1712" s="47"/>
      <c r="KZX1712" s="47"/>
      <c r="KZY1712" s="47"/>
      <c r="KZZ1712" s="47"/>
      <c r="LAA1712" s="47"/>
      <c r="LAB1712" s="47"/>
      <c r="LAC1712" s="47"/>
      <c r="LAD1712" s="47"/>
      <c r="LAE1712" s="47"/>
      <c r="LAF1712" s="47"/>
      <c r="LAG1712" s="47"/>
      <c r="LAH1712" s="47"/>
      <c r="LAI1712" s="47"/>
      <c r="LAJ1712" s="47"/>
      <c r="LAK1712" s="47"/>
      <c r="LAL1712" s="47"/>
      <c r="LAM1712" s="47"/>
      <c r="LAN1712" s="47"/>
      <c r="LAO1712" s="47"/>
      <c r="LAP1712" s="47"/>
      <c r="LAQ1712" s="47"/>
      <c r="LAR1712" s="47"/>
      <c r="LAS1712" s="47"/>
      <c r="LAT1712" s="47"/>
      <c r="LAU1712" s="47"/>
      <c r="LAV1712" s="47"/>
      <c r="LAW1712" s="47"/>
      <c r="LAX1712" s="47"/>
      <c r="LAY1712" s="47"/>
      <c r="LAZ1712" s="47"/>
      <c r="LBA1712" s="47"/>
      <c r="LBB1712" s="47"/>
      <c r="LBC1712" s="47"/>
      <c r="LBD1712" s="47"/>
      <c r="LBE1712" s="47"/>
      <c r="LBF1712" s="47"/>
      <c r="LBG1712" s="47"/>
      <c r="LBH1712" s="47"/>
      <c r="LBI1712" s="47"/>
      <c r="LBJ1712" s="47"/>
      <c r="LBK1712" s="47"/>
      <c r="LBL1712" s="47"/>
      <c r="LBM1712" s="47"/>
      <c r="LBN1712" s="47"/>
      <c r="LBO1712" s="47"/>
      <c r="LBP1712" s="47"/>
      <c r="LBQ1712" s="47"/>
      <c r="LBR1712" s="47"/>
      <c r="LBS1712" s="47"/>
      <c r="LBT1712" s="47"/>
      <c r="LBU1712" s="47"/>
      <c r="LBV1712" s="47"/>
      <c r="LBW1712" s="47"/>
      <c r="LBX1712" s="47"/>
      <c r="LBY1712" s="47"/>
      <c r="LBZ1712" s="47"/>
      <c r="LCA1712" s="47"/>
      <c r="LCB1712" s="47"/>
      <c r="LCC1712" s="47"/>
      <c r="LCD1712" s="47"/>
      <c r="LCE1712" s="47"/>
      <c r="LCF1712" s="47"/>
      <c r="LCG1712" s="47"/>
      <c r="LCH1712" s="47"/>
      <c r="LCI1712" s="47"/>
      <c r="LCJ1712" s="47"/>
      <c r="LCK1712" s="47"/>
      <c r="LCL1712" s="47"/>
      <c r="LCM1712" s="47"/>
      <c r="LCN1712" s="47"/>
      <c r="LCO1712" s="47"/>
      <c r="LCP1712" s="47"/>
      <c r="LCQ1712" s="47"/>
      <c r="LCR1712" s="47"/>
      <c r="LCS1712" s="47"/>
      <c r="LCT1712" s="47"/>
      <c r="LCU1712" s="47"/>
      <c r="LCV1712" s="47"/>
      <c r="LCW1712" s="47"/>
      <c r="LCX1712" s="47"/>
      <c r="LCY1712" s="47"/>
      <c r="LCZ1712" s="47"/>
      <c r="LDA1712" s="47"/>
      <c r="LDB1712" s="47"/>
      <c r="LDC1712" s="47"/>
      <c r="LDD1712" s="47"/>
      <c r="LDE1712" s="47"/>
      <c r="LDF1712" s="47"/>
      <c r="LDG1712" s="47"/>
      <c r="LDH1712" s="47"/>
      <c r="LDI1712" s="47"/>
      <c r="LDJ1712" s="47"/>
      <c r="LDK1712" s="47"/>
      <c r="LDL1712" s="47"/>
      <c r="LDM1712" s="47"/>
      <c r="LDN1712" s="47"/>
      <c r="LDO1712" s="47"/>
      <c r="LDP1712" s="47"/>
      <c r="LDQ1712" s="47"/>
      <c r="LDR1712" s="47"/>
      <c r="LDS1712" s="47"/>
      <c r="LDT1712" s="47"/>
      <c r="LDU1712" s="47"/>
      <c r="LDV1712" s="47"/>
      <c r="LDW1712" s="47"/>
      <c r="LDX1712" s="47"/>
      <c r="LDY1712" s="47"/>
      <c r="LDZ1712" s="47"/>
      <c r="LEA1712" s="47"/>
      <c r="LEB1712" s="47"/>
      <c r="LEC1712" s="47"/>
      <c r="LED1712" s="47"/>
      <c r="LEE1712" s="47"/>
      <c r="LEF1712" s="47"/>
      <c r="LEG1712" s="47"/>
      <c r="LEH1712" s="47"/>
      <c r="LEI1712" s="47"/>
      <c r="LEJ1712" s="47"/>
      <c r="LEK1712" s="47"/>
      <c r="LEL1712" s="47"/>
      <c r="LEM1712" s="47"/>
      <c r="LEN1712" s="47"/>
      <c r="LEO1712" s="47"/>
      <c r="LEP1712" s="47"/>
      <c r="LEQ1712" s="47"/>
      <c r="LER1712" s="47"/>
      <c r="LES1712" s="47"/>
      <c r="LET1712" s="47"/>
      <c r="LEU1712" s="47"/>
      <c r="LEV1712" s="47"/>
      <c r="LEW1712" s="47"/>
      <c r="LEX1712" s="47"/>
      <c r="LEY1712" s="47"/>
      <c r="LEZ1712" s="47"/>
      <c r="LFA1712" s="47"/>
      <c r="LFB1712" s="47"/>
      <c r="LFC1712" s="47"/>
      <c r="LFD1712" s="47"/>
      <c r="LFE1712" s="47"/>
      <c r="LFF1712" s="47"/>
      <c r="LFG1712" s="47"/>
      <c r="LFH1712" s="47"/>
      <c r="LFI1712" s="47"/>
      <c r="LFJ1712" s="47"/>
      <c r="LFK1712" s="47"/>
      <c r="LFL1712" s="47"/>
      <c r="LFM1712" s="47"/>
      <c r="LFN1712" s="47"/>
      <c r="LFO1712" s="47"/>
      <c r="LFP1712" s="47"/>
      <c r="LFQ1712" s="47"/>
      <c r="LFR1712" s="47"/>
      <c r="LFS1712" s="47"/>
      <c r="LFT1712" s="47"/>
      <c r="LFU1712" s="47"/>
      <c r="LFV1712" s="47"/>
      <c r="LFW1712" s="47"/>
      <c r="LFX1712" s="47"/>
      <c r="LFY1712" s="47"/>
      <c r="LFZ1712" s="47"/>
      <c r="LGA1712" s="47"/>
      <c r="LGB1712" s="47"/>
      <c r="LGC1712" s="47"/>
      <c r="LGD1712" s="47"/>
      <c r="LGE1712" s="47"/>
      <c r="LGF1712" s="47"/>
      <c r="LGG1712" s="47"/>
      <c r="LGH1712" s="47"/>
      <c r="LGI1712" s="47"/>
      <c r="LGJ1712" s="47"/>
      <c r="LGK1712" s="47"/>
      <c r="LGL1712" s="47"/>
      <c r="LGM1712" s="47"/>
      <c r="LGN1712" s="47"/>
      <c r="LGO1712" s="47"/>
      <c r="LGP1712" s="47"/>
      <c r="LGQ1712" s="47"/>
      <c r="LGR1712" s="47"/>
      <c r="LGS1712" s="47"/>
      <c r="LGT1712" s="47"/>
      <c r="LGU1712" s="47"/>
      <c r="LGV1712" s="47"/>
      <c r="LGW1712" s="47"/>
      <c r="LGX1712" s="47"/>
      <c r="LGY1712" s="47"/>
      <c r="LGZ1712" s="47"/>
      <c r="LHA1712" s="47"/>
      <c r="LHB1712" s="47"/>
      <c r="LHC1712" s="47"/>
      <c r="LHD1712" s="47"/>
      <c r="LHE1712" s="47"/>
      <c r="LHF1712" s="47"/>
      <c r="LHG1712" s="47"/>
      <c r="LHH1712" s="47"/>
      <c r="LHI1712" s="47"/>
      <c r="LHJ1712" s="47"/>
      <c r="LHK1712" s="47"/>
      <c r="LHL1712" s="47"/>
      <c r="LHM1712" s="47"/>
      <c r="LHN1712" s="47"/>
      <c r="LHO1712" s="47"/>
      <c r="LHP1712" s="47"/>
      <c r="LHQ1712" s="47"/>
      <c r="LHR1712" s="47"/>
      <c r="LHS1712" s="47"/>
      <c r="LHT1712" s="47"/>
      <c r="LHU1712" s="47"/>
      <c r="LHV1712" s="47"/>
      <c r="LHW1712" s="47"/>
      <c r="LHX1712" s="47"/>
      <c r="LHY1712" s="47"/>
      <c r="LHZ1712" s="47"/>
      <c r="LIA1712" s="47"/>
      <c r="LIB1712" s="47"/>
      <c r="LIC1712" s="47"/>
      <c r="LID1712" s="47"/>
      <c r="LIE1712" s="47"/>
      <c r="LIF1712" s="47"/>
      <c r="LIG1712" s="47"/>
      <c r="LIH1712" s="47"/>
      <c r="LII1712" s="47"/>
      <c r="LIJ1712" s="47"/>
      <c r="LIK1712" s="47"/>
      <c r="LIL1712" s="47"/>
      <c r="LIM1712" s="47"/>
      <c r="LIN1712" s="47"/>
      <c r="LIO1712" s="47"/>
      <c r="LIP1712" s="47"/>
      <c r="LIQ1712" s="47"/>
      <c r="LIR1712" s="47"/>
      <c r="LIS1712" s="47"/>
      <c r="LIT1712" s="47"/>
      <c r="LIU1712" s="47"/>
      <c r="LIV1712" s="47"/>
      <c r="LIW1712" s="47"/>
      <c r="LIX1712" s="47"/>
      <c r="LIY1712" s="47"/>
      <c r="LIZ1712" s="47"/>
      <c r="LJA1712" s="47"/>
      <c r="LJB1712" s="47"/>
      <c r="LJC1712" s="47"/>
      <c r="LJD1712" s="47"/>
      <c r="LJE1712" s="47"/>
      <c r="LJF1712" s="47"/>
      <c r="LJG1712" s="47"/>
      <c r="LJH1712" s="47"/>
      <c r="LJI1712" s="47"/>
      <c r="LJJ1712" s="47"/>
      <c r="LJK1712" s="47"/>
      <c r="LJL1712" s="47"/>
      <c r="LJM1712" s="47"/>
      <c r="LJN1712" s="47"/>
      <c r="LJO1712" s="47"/>
      <c r="LJP1712" s="47"/>
      <c r="LJQ1712" s="47"/>
      <c r="LJR1712" s="47"/>
      <c r="LJS1712" s="47"/>
      <c r="LJT1712" s="47"/>
      <c r="LJU1712" s="47"/>
      <c r="LJV1712" s="47"/>
      <c r="LJW1712" s="47"/>
      <c r="LJX1712" s="47"/>
      <c r="LJY1712" s="47"/>
      <c r="LJZ1712" s="47"/>
      <c r="LKA1712" s="47"/>
      <c r="LKB1712" s="47"/>
      <c r="LKC1712" s="47"/>
      <c r="LKD1712" s="47"/>
      <c r="LKE1712" s="47"/>
      <c r="LKF1712" s="47"/>
      <c r="LKG1712" s="47"/>
      <c r="LKH1712" s="47"/>
      <c r="LKI1712" s="47"/>
      <c r="LKJ1712" s="47"/>
      <c r="LKK1712" s="47"/>
      <c r="LKL1712" s="47"/>
      <c r="LKM1712" s="47"/>
      <c r="LKN1712" s="47"/>
      <c r="LKO1712" s="47"/>
      <c r="LKP1712" s="47"/>
      <c r="LKQ1712" s="47"/>
      <c r="LKR1712" s="47"/>
      <c r="LKS1712" s="47"/>
      <c r="LKT1712" s="47"/>
      <c r="LKU1712" s="47"/>
      <c r="LKV1712" s="47"/>
      <c r="LKW1712" s="47"/>
      <c r="LKX1712" s="47"/>
      <c r="LKY1712" s="47"/>
      <c r="LKZ1712" s="47"/>
      <c r="LLA1712" s="47"/>
      <c r="LLB1712" s="47"/>
      <c r="LLC1712" s="47"/>
      <c r="LLD1712" s="47"/>
      <c r="LLE1712" s="47"/>
      <c r="LLF1712" s="47"/>
      <c r="LLG1712" s="47"/>
      <c r="LLH1712" s="47"/>
      <c r="LLI1712" s="47"/>
      <c r="LLJ1712" s="47"/>
      <c r="LLK1712" s="47"/>
      <c r="LLL1712" s="47"/>
      <c r="LLM1712" s="47"/>
      <c r="LLN1712" s="47"/>
      <c r="LLO1712" s="47"/>
      <c r="LLP1712" s="47"/>
      <c r="LLQ1712" s="47"/>
      <c r="LLR1712" s="47"/>
      <c r="LLS1712" s="47"/>
      <c r="LLT1712" s="47"/>
      <c r="LLU1712" s="47"/>
      <c r="LLV1712" s="47"/>
      <c r="LLW1712" s="47"/>
      <c r="LLX1712" s="47"/>
      <c r="LLY1712" s="47"/>
      <c r="LLZ1712" s="47"/>
      <c r="LMA1712" s="47"/>
      <c r="LMB1712" s="47"/>
      <c r="LMC1712" s="47"/>
      <c r="LMD1712" s="47"/>
      <c r="LME1712" s="47"/>
      <c r="LMF1712" s="47"/>
      <c r="LMG1712" s="47"/>
      <c r="LMH1712" s="47"/>
      <c r="LMI1712" s="47"/>
      <c r="LMJ1712" s="47"/>
      <c r="LMK1712" s="47"/>
      <c r="LML1712" s="47"/>
      <c r="LMM1712" s="47"/>
      <c r="LMN1712" s="47"/>
      <c r="LMO1712" s="47"/>
      <c r="LMP1712" s="47"/>
      <c r="LMQ1712" s="47"/>
      <c r="LMR1712" s="47"/>
      <c r="LMS1712" s="47"/>
      <c r="LMT1712" s="47"/>
      <c r="LMU1712" s="47"/>
      <c r="LMV1712" s="47"/>
      <c r="LMW1712" s="47"/>
      <c r="LMX1712" s="47"/>
      <c r="LMY1712" s="47"/>
      <c r="LMZ1712" s="47"/>
      <c r="LNA1712" s="47"/>
      <c r="LNB1712" s="47"/>
      <c r="LNC1712" s="47"/>
      <c r="LND1712" s="47"/>
      <c r="LNE1712" s="47"/>
      <c r="LNF1712" s="47"/>
      <c r="LNG1712" s="47"/>
      <c r="LNH1712" s="47"/>
      <c r="LNI1712" s="47"/>
      <c r="LNJ1712" s="47"/>
      <c r="LNK1712" s="47"/>
      <c r="LNL1712" s="47"/>
      <c r="LNM1712" s="47"/>
      <c r="LNN1712" s="47"/>
      <c r="LNO1712" s="47"/>
      <c r="LNP1712" s="47"/>
      <c r="LNQ1712" s="47"/>
      <c r="LNR1712" s="47"/>
      <c r="LNS1712" s="47"/>
      <c r="LNT1712" s="47"/>
      <c r="LNU1712" s="47"/>
      <c r="LNV1712" s="47"/>
      <c r="LNW1712" s="47"/>
      <c r="LNX1712" s="47"/>
      <c r="LNY1712" s="47"/>
      <c r="LNZ1712" s="47"/>
      <c r="LOA1712" s="47"/>
      <c r="LOB1712" s="47"/>
      <c r="LOC1712" s="47"/>
      <c r="LOD1712" s="47"/>
      <c r="LOE1712" s="47"/>
      <c r="LOF1712" s="47"/>
      <c r="LOG1712" s="47"/>
      <c r="LOH1712" s="47"/>
      <c r="LOI1712" s="47"/>
      <c r="LOJ1712" s="47"/>
      <c r="LOK1712" s="47"/>
      <c r="LOL1712" s="47"/>
      <c r="LOM1712" s="47"/>
      <c r="LON1712" s="47"/>
      <c r="LOO1712" s="47"/>
      <c r="LOP1712" s="47"/>
      <c r="LOQ1712" s="47"/>
      <c r="LOR1712" s="47"/>
      <c r="LOS1712" s="47"/>
      <c r="LOT1712" s="47"/>
      <c r="LOU1712" s="47"/>
      <c r="LOV1712" s="47"/>
      <c r="LOW1712" s="47"/>
      <c r="LOX1712" s="47"/>
      <c r="LOY1712" s="47"/>
      <c r="LOZ1712" s="47"/>
      <c r="LPA1712" s="47"/>
      <c r="LPB1712" s="47"/>
      <c r="LPC1712" s="47"/>
      <c r="LPD1712" s="47"/>
      <c r="LPE1712" s="47"/>
      <c r="LPF1712" s="47"/>
      <c r="LPG1712" s="47"/>
      <c r="LPH1712" s="47"/>
      <c r="LPI1712" s="47"/>
      <c r="LPJ1712" s="47"/>
      <c r="LPK1712" s="47"/>
      <c r="LPL1712" s="47"/>
      <c r="LPM1712" s="47"/>
      <c r="LPN1712" s="47"/>
      <c r="LPO1712" s="47"/>
      <c r="LPP1712" s="47"/>
      <c r="LPQ1712" s="47"/>
      <c r="LPR1712" s="47"/>
      <c r="LPS1712" s="47"/>
      <c r="LPT1712" s="47"/>
      <c r="LPU1712" s="47"/>
      <c r="LPV1712" s="47"/>
      <c r="LPW1712" s="47"/>
      <c r="LPX1712" s="47"/>
      <c r="LPY1712" s="47"/>
      <c r="LPZ1712" s="47"/>
      <c r="LQA1712" s="47"/>
      <c r="LQB1712" s="47"/>
      <c r="LQC1712" s="47"/>
      <c r="LQD1712" s="47"/>
      <c r="LQE1712" s="47"/>
      <c r="LQF1712" s="47"/>
      <c r="LQG1712" s="47"/>
      <c r="LQH1712" s="47"/>
      <c r="LQI1712" s="47"/>
      <c r="LQJ1712" s="47"/>
      <c r="LQK1712" s="47"/>
      <c r="LQL1712" s="47"/>
      <c r="LQM1712" s="47"/>
      <c r="LQN1712" s="47"/>
      <c r="LQO1712" s="47"/>
      <c r="LQP1712" s="47"/>
      <c r="LQQ1712" s="47"/>
      <c r="LQR1712" s="47"/>
      <c r="LQS1712" s="47"/>
      <c r="LQT1712" s="47"/>
      <c r="LQU1712" s="47"/>
      <c r="LQV1712" s="47"/>
      <c r="LQW1712" s="47"/>
      <c r="LQX1712" s="47"/>
      <c r="LQY1712" s="47"/>
      <c r="LQZ1712" s="47"/>
      <c r="LRA1712" s="47"/>
      <c r="LRB1712" s="47"/>
      <c r="LRC1712" s="47"/>
      <c r="LRD1712" s="47"/>
      <c r="LRE1712" s="47"/>
      <c r="LRF1712" s="47"/>
      <c r="LRG1712" s="47"/>
      <c r="LRH1712" s="47"/>
      <c r="LRI1712" s="47"/>
      <c r="LRJ1712" s="47"/>
      <c r="LRK1712" s="47"/>
      <c r="LRL1712" s="47"/>
      <c r="LRM1712" s="47"/>
      <c r="LRN1712" s="47"/>
      <c r="LRO1712" s="47"/>
      <c r="LRP1712" s="47"/>
      <c r="LRQ1712" s="47"/>
      <c r="LRR1712" s="47"/>
      <c r="LRS1712" s="47"/>
      <c r="LRT1712" s="47"/>
      <c r="LRU1712" s="47"/>
      <c r="LRV1712" s="47"/>
      <c r="LRW1712" s="47"/>
      <c r="LRX1712" s="47"/>
      <c r="LRY1712" s="47"/>
      <c r="LRZ1712" s="47"/>
      <c r="LSA1712" s="47"/>
      <c r="LSB1712" s="47"/>
      <c r="LSC1712" s="47"/>
      <c r="LSD1712" s="47"/>
      <c r="LSE1712" s="47"/>
      <c r="LSF1712" s="47"/>
      <c r="LSG1712" s="47"/>
      <c r="LSH1712" s="47"/>
      <c r="LSI1712" s="47"/>
      <c r="LSJ1712" s="47"/>
      <c r="LSK1712" s="47"/>
      <c r="LSL1712" s="47"/>
      <c r="LSM1712" s="47"/>
      <c r="LSN1712" s="47"/>
      <c r="LSO1712" s="47"/>
      <c r="LSP1712" s="47"/>
      <c r="LSQ1712" s="47"/>
      <c r="LSR1712" s="47"/>
      <c r="LSS1712" s="47"/>
      <c r="LST1712" s="47"/>
      <c r="LSU1712" s="47"/>
      <c r="LSV1712" s="47"/>
      <c r="LSW1712" s="47"/>
      <c r="LSX1712" s="47"/>
      <c r="LSY1712" s="47"/>
      <c r="LSZ1712" s="47"/>
      <c r="LTA1712" s="47"/>
      <c r="LTB1712" s="47"/>
      <c r="LTC1712" s="47"/>
      <c r="LTD1712" s="47"/>
      <c r="LTE1712" s="47"/>
      <c r="LTF1712" s="47"/>
      <c r="LTG1712" s="47"/>
      <c r="LTH1712" s="47"/>
      <c r="LTI1712" s="47"/>
      <c r="LTJ1712" s="47"/>
      <c r="LTK1712" s="47"/>
      <c r="LTL1712" s="47"/>
      <c r="LTM1712" s="47"/>
      <c r="LTN1712" s="47"/>
      <c r="LTO1712" s="47"/>
      <c r="LTP1712" s="47"/>
      <c r="LTQ1712" s="47"/>
      <c r="LTR1712" s="47"/>
      <c r="LTS1712" s="47"/>
      <c r="LTT1712" s="47"/>
      <c r="LTU1712" s="47"/>
      <c r="LTV1712" s="47"/>
      <c r="LTW1712" s="47"/>
      <c r="LTX1712" s="47"/>
      <c r="LTY1712" s="47"/>
      <c r="LTZ1712" s="47"/>
      <c r="LUA1712" s="47"/>
      <c r="LUB1712" s="47"/>
      <c r="LUC1712" s="47"/>
      <c r="LUD1712" s="47"/>
      <c r="LUE1712" s="47"/>
      <c r="LUF1712" s="47"/>
      <c r="LUG1712" s="47"/>
      <c r="LUH1712" s="47"/>
      <c r="LUI1712" s="47"/>
      <c r="LUJ1712" s="47"/>
      <c r="LUK1712" s="47"/>
      <c r="LUL1712" s="47"/>
      <c r="LUM1712" s="47"/>
      <c r="LUN1712" s="47"/>
      <c r="LUO1712" s="47"/>
      <c r="LUP1712" s="47"/>
      <c r="LUQ1712" s="47"/>
      <c r="LUR1712" s="47"/>
      <c r="LUS1712" s="47"/>
      <c r="LUT1712" s="47"/>
      <c r="LUU1712" s="47"/>
      <c r="LUV1712" s="47"/>
      <c r="LUW1712" s="47"/>
      <c r="LUX1712" s="47"/>
      <c r="LUY1712" s="47"/>
      <c r="LUZ1712" s="47"/>
      <c r="LVA1712" s="47"/>
      <c r="LVB1712" s="47"/>
      <c r="LVC1712" s="47"/>
      <c r="LVD1712" s="47"/>
      <c r="LVE1712" s="47"/>
      <c r="LVF1712" s="47"/>
      <c r="LVG1712" s="47"/>
      <c r="LVH1712" s="47"/>
      <c r="LVI1712" s="47"/>
      <c r="LVJ1712" s="47"/>
      <c r="LVK1712" s="47"/>
      <c r="LVL1712" s="47"/>
      <c r="LVM1712" s="47"/>
      <c r="LVN1712" s="47"/>
      <c r="LVO1712" s="47"/>
      <c r="LVP1712" s="47"/>
      <c r="LVQ1712" s="47"/>
      <c r="LVR1712" s="47"/>
      <c r="LVS1712" s="47"/>
      <c r="LVT1712" s="47"/>
      <c r="LVU1712" s="47"/>
      <c r="LVV1712" s="47"/>
      <c r="LVW1712" s="47"/>
      <c r="LVX1712" s="47"/>
      <c r="LVY1712" s="47"/>
      <c r="LVZ1712" s="47"/>
      <c r="LWA1712" s="47"/>
      <c r="LWB1712" s="47"/>
      <c r="LWC1712" s="47"/>
      <c r="LWD1712" s="47"/>
      <c r="LWE1712" s="47"/>
      <c r="LWF1712" s="47"/>
      <c r="LWG1712" s="47"/>
      <c r="LWH1712" s="47"/>
      <c r="LWI1712" s="47"/>
      <c r="LWJ1712" s="47"/>
      <c r="LWK1712" s="47"/>
      <c r="LWL1712" s="47"/>
      <c r="LWM1712" s="47"/>
      <c r="LWN1712" s="47"/>
      <c r="LWO1712" s="47"/>
      <c r="LWP1712" s="47"/>
      <c r="LWQ1712" s="47"/>
      <c r="LWR1712" s="47"/>
      <c r="LWS1712" s="47"/>
      <c r="LWT1712" s="47"/>
      <c r="LWU1712" s="47"/>
      <c r="LWV1712" s="47"/>
      <c r="LWW1712" s="47"/>
      <c r="LWX1712" s="47"/>
      <c r="LWY1712" s="47"/>
      <c r="LWZ1712" s="47"/>
      <c r="LXA1712" s="47"/>
      <c r="LXB1712" s="47"/>
      <c r="LXC1712" s="47"/>
      <c r="LXD1712" s="47"/>
      <c r="LXE1712" s="47"/>
      <c r="LXF1712" s="47"/>
      <c r="LXG1712" s="47"/>
      <c r="LXH1712" s="47"/>
      <c r="LXI1712" s="47"/>
      <c r="LXJ1712" s="47"/>
      <c r="LXK1712" s="47"/>
      <c r="LXL1712" s="47"/>
      <c r="LXM1712" s="47"/>
      <c r="LXN1712" s="47"/>
      <c r="LXO1712" s="47"/>
      <c r="LXP1712" s="47"/>
      <c r="LXQ1712" s="47"/>
      <c r="LXR1712" s="47"/>
      <c r="LXS1712" s="47"/>
      <c r="LXT1712" s="47"/>
      <c r="LXU1712" s="47"/>
      <c r="LXV1712" s="47"/>
      <c r="LXW1712" s="47"/>
      <c r="LXX1712" s="47"/>
      <c r="LXY1712" s="47"/>
      <c r="LXZ1712" s="47"/>
      <c r="LYA1712" s="47"/>
      <c r="LYB1712" s="47"/>
      <c r="LYC1712" s="47"/>
      <c r="LYD1712" s="47"/>
      <c r="LYE1712" s="47"/>
      <c r="LYF1712" s="47"/>
      <c r="LYG1712" s="47"/>
      <c r="LYH1712" s="47"/>
      <c r="LYI1712" s="47"/>
      <c r="LYJ1712" s="47"/>
      <c r="LYK1712" s="47"/>
      <c r="LYL1712" s="47"/>
      <c r="LYM1712" s="47"/>
      <c r="LYN1712" s="47"/>
      <c r="LYO1712" s="47"/>
      <c r="LYP1712" s="47"/>
      <c r="LYQ1712" s="47"/>
      <c r="LYR1712" s="47"/>
      <c r="LYS1712" s="47"/>
      <c r="LYT1712" s="47"/>
      <c r="LYU1712" s="47"/>
      <c r="LYV1712" s="47"/>
      <c r="LYW1712" s="47"/>
      <c r="LYX1712" s="47"/>
      <c r="LYY1712" s="47"/>
      <c r="LYZ1712" s="47"/>
      <c r="LZA1712" s="47"/>
      <c r="LZB1712" s="47"/>
      <c r="LZC1712" s="47"/>
      <c r="LZD1712" s="47"/>
      <c r="LZE1712" s="47"/>
      <c r="LZF1712" s="47"/>
      <c r="LZG1712" s="47"/>
      <c r="LZH1712" s="47"/>
      <c r="LZI1712" s="47"/>
      <c r="LZJ1712" s="47"/>
      <c r="LZK1712" s="47"/>
      <c r="LZL1712" s="47"/>
      <c r="LZM1712" s="47"/>
      <c r="LZN1712" s="47"/>
      <c r="LZO1712" s="47"/>
      <c r="LZP1712" s="47"/>
      <c r="LZQ1712" s="47"/>
      <c r="LZR1712" s="47"/>
      <c r="LZS1712" s="47"/>
      <c r="LZT1712" s="47"/>
      <c r="LZU1712" s="47"/>
      <c r="LZV1712" s="47"/>
      <c r="LZW1712" s="47"/>
      <c r="LZX1712" s="47"/>
      <c r="LZY1712" s="47"/>
      <c r="LZZ1712" s="47"/>
      <c r="MAA1712" s="47"/>
      <c r="MAB1712" s="47"/>
      <c r="MAC1712" s="47"/>
      <c r="MAD1712" s="47"/>
      <c r="MAE1712" s="47"/>
      <c r="MAF1712" s="47"/>
      <c r="MAG1712" s="47"/>
      <c r="MAH1712" s="47"/>
      <c r="MAI1712" s="47"/>
      <c r="MAJ1712" s="47"/>
      <c r="MAK1712" s="47"/>
      <c r="MAL1712" s="47"/>
      <c r="MAM1712" s="47"/>
      <c r="MAN1712" s="47"/>
      <c r="MAO1712" s="47"/>
      <c r="MAP1712" s="47"/>
      <c r="MAQ1712" s="47"/>
      <c r="MAR1712" s="47"/>
      <c r="MAS1712" s="47"/>
      <c r="MAT1712" s="47"/>
      <c r="MAU1712" s="47"/>
      <c r="MAV1712" s="47"/>
      <c r="MAW1712" s="47"/>
      <c r="MAX1712" s="47"/>
      <c r="MAY1712" s="47"/>
      <c r="MAZ1712" s="47"/>
      <c r="MBA1712" s="47"/>
      <c r="MBB1712" s="47"/>
      <c r="MBC1712" s="47"/>
      <c r="MBD1712" s="47"/>
      <c r="MBE1712" s="47"/>
      <c r="MBF1712" s="47"/>
      <c r="MBG1712" s="47"/>
      <c r="MBH1712" s="47"/>
      <c r="MBI1712" s="47"/>
      <c r="MBJ1712" s="47"/>
      <c r="MBK1712" s="47"/>
      <c r="MBL1712" s="47"/>
      <c r="MBM1712" s="47"/>
      <c r="MBN1712" s="47"/>
      <c r="MBO1712" s="47"/>
      <c r="MBP1712" s="47"/>
      <c r="MBQ1712" s="47"/>
      <c r="MBR1712" s="47"/>
      <c r="MBS1712" s="47"/>
      <c r="MBT1712" s="47"/>
      <c r="MBU1712" s="47"/>
      <c r="MBV1712" s="47"/>
      <c r="MBW1712" s="47"/>
      <c r="MBX1712" s="47"/>
      <c r="MBY1712" s="47"/>
      <c r="MBZ1712" s="47"/>
      <c r="MCA1712" s="47"/>
      <c r="MCB1712" s="47"/>
      <c r="MCC1712" s="47"/>
      <c r="MCD1712" s="47"/>
      <c r="MCE1712" s="47"/>
      <c r="MCF1712" s="47"/>
      <c r="MCG1712" s="47"/>
      <c r="MCH1712" s="47"/>
      <c r="MCI1712" s="47"/>
      <c r="MCJ1712" s="47"/>
      <c r="MCK1712" s="47"/>
      <c r="MCL1712" s="47"/>
      <c r="MCM1712" s="47"/>
      <c r="MCN1712" s="47"/>
      <c r="MCO1712" s="47"/>
      <c r="MCP1712" s="47"/>
      <c r="MCQ1712" s="47"/>
      <c r="MCR1712" s="47"/>
      <c r="MCS1712" s="47"/>
      <c r="MCT1712" s="47"/>
      <c r="MCU1712" s="47"/>
      <c r="MCV1712" s="47"/>
      <c r="MCW1712" s="47"/>
      <c r="MCX1712" s="47"/>
      <c r="MCY1712" s="47"/>
      <c r="MCZ1712" s="47"/>
      <c r="MDA1712" s="47"/>
      <c r="MDB1712" s="47"/>
      <c r="MDC1712" s="47"/>
      <c r="MDD1712" s="47"/>
      <c r="MDE1712" s="47"/>
      <c r="MDF1712" s="47"/>
      <c r="MDG1712" s="47"/>
      <c r="MDH1712" s="47"/>
      <c r="MDI1712" s="47"/>
      <c r="MDJ1712" s="47"/>
      <c r="MDK1712" s="47"/>
      <c r="MDL1712" s="47"/>
      <c r="MDM1712" s="47"/>
      <c r="MDN1712" s="47"/>
      <c r="MDO1712" s="47"/>
      <c r="MDP1712" s="47"/>
      <c r="MDQ1712" s="47"/>
      <c r="MDR1712" s="47"/>
      <c r="MDS1712" s="47"/>
      <c r="MDT1712" s="47"/>
      <c r="MDU1712" s="47"/>
      <c r="MDV1712" s="47"/>
      <c r="MDW1712" s="47"/>
      <c r="MDX1712" s="47"/>
      <c r="MDY1712" s="47"/>
      <c r="MDZ1712" s="47"/>
      <c r="MEA1712" s="47"/>
      <c r="MEB1712" s="47"/>
      <c r="MEC1712" s="47"/>
      <c r="MED1712" s="47"/>
      <c r="MEE1712" s="47"/>
      <c r="MEF1712" s="47"/>
      <c r="MEG1712" s="47"/>
      <c r="MEH1712" s="47"/>
      <c r="MEI1712" s="47"/>
      <c r="MEJ1712" s="47"/>
      <c r="MEK1712" s="47"/>
      <c r="MEL1712" s="47"/>
      <c r="MEM1712" s="47"/>
      <c r="MEN1712" s="47"/>
      <c r="MEO1712" s="47"/>
      <c r="MEP1712" s="47"/>
      <c r="MEQ1712" s="47"/>
      <c r="MER1712" s="47"/>
      <c r="MES1712" s="47"/>
      <c r="MET1712" s="47"/>
      <c r="MEU1712" s="47"/>
      <c r="MEV1712" s="47"/>
      <c r="MEW1712" s="47"/>
      <c r="MEX1712" s="47"/>
      <c r="MEY1712" s="47"/>
      <c r="MEZ1712" s="47"/>
      <c r="MFA1712" s="47"/>
      <c r="MFB1712" s="47"/>
      <c r="MFC1712" s="47"/>
      <c r="MFD1712" s="47"/>
      <c r="MFE1712" s="47"/>
      <c r="MFF1712" s="47"/>
      <c r="MFG1712" s="47"/>
      <c r="MFH1712" s="47"/>
      <c r="MFI1712" s="47"/>
      <c r="MFJ1712" s="47"/>
      <c r="MFK1712" s="47"/>
      <c r="MFL1712" s="47"/>
      <c r="MFM1712" s="47"/>
      <c r="MFN1712" s="47"/>
      <c r="MFO1712" s="47"/>
      <c r="MFP1712" s="47"/>
      <c r="MFQ1712" s="47"/>
      <c r="MFR1712" s="47"/>
      <c r="MFS1712" s="47"/>
      <c r="MFT1712" s="47"/>
      <c r="MFU1712" s="47"/>
      <c r="MFV1712" s="47"/>
      <c r="MFW1712" s="47"/>
      <c r="MFX1712" s="47"/>
      <c r="MFY1712" s="47"/>
      <c r="MFZ1712" s="47"/>
      <c r="MGA1712" s="47"/>
      <c r="MGB1712" s="47"/>
      <c r="MGC1712" s="47"/>
      <c r="MGD1712" s="47"/>
      <c r="MGE1712" s="47"/>
      <c r="MGF1712" s="47"/>
      <c r="MGG1712" s="47"/>
      <c r="MGH1712" s="47"/>
      <c r="MGI1712" s="47"/>
      <c r="MGJ1712" s="47"/>
      <c r="MGK1712" s="47"/>
      <c r="MGL1712" s="47"/>
      <c r="MGM1712" s="47"/>
      <c r="MGN1712" s="47"/>
      <c r="MGO1712" s="47"/>
      <c r="MGP1712" s="47"/>
      <c r="MGQ1712" s="47"/>
      <c r="MGR1712" s="47"/>
      <c r="MGS1712" s="47"/>
      <c r="MGT1712" s="47"/>
      <c r="MGU1712" s="47"/>
      <c r="MGV1712" s="47"/>
      <c r="MGW1712" s="47"/>
      <c r="MGX1712" s="47"/>
      <c r="MGY1712" s="47"/>
      <c r="MGZ1712" s="47"/>
      <c r="MHA1712" s="47"/>
      <c r="MHB1712" s="47"/>
      <c r="MHC1712" s="47"/>
      <c r="MHD1712" s="47"/>
      <c r="MHE1712" s="47"/>
      <c r="MHF1712" s="47"/>
      <c r="MHG1712" s="47"/>
      <c r="MHH1712" s="47"/>
      <c r="MHI1712" s="47"/>
      <c r="MHJ1712" s="47"/>
      <c r="MHK1712" s="47"/>
      <c r="MHL1712" s="47"/>
      <c r="MHM1712" s="47"/>
      <c r="MHN1712" s="47"/>
      <c r="MHO1712" s="47"/>
      <c r="MHP1712" s="47"/>
      <c r="MHQ1712" s="47"/>
      <c r="MHR1712" s="47"/>
      <c r="MHS1712" s="47"/>
      <c r="MHT1712" s="47"/>
      <c r="MHU1712" s="47"/>
      <c r="MHV1712" s="47"/>
      <c r="MHW1712" s="47"/>
      <c r="MHX1712" s="47"/>
      <c r="MHY1712" s="47"/>
      <c r="MHZ1712" s="47"/>
      <c r="MIA1712" s="47"/>
      <c r="MIB1712" s="47"/>
      <c r="MIC1712" s="47"/>
      <c r="MID1712" s="47"/>
      <c r="MIE1712" s="47"/>
      <c r="MIF1712" s="47"/>
      <c r="MIG1712" s="47"/>
      <c r="MIH1712" s="47"/>
      <c r="MII1712" s="47"/>
      <c r="MIJ1712" s="47"/>
      <c r="MIK1712" s="47"/>
      <c r="MIL1712" s="47"/>
      <c r="MIM1712" s="47"/>
      <c r="MIN1712" s="47"/>
      <c r="MIO1712" s="47"/>
      <c r="MIP1712" s="47"/>
      <c r="MIQ1712" s="47"/>
      <c r="MIR1712" s="47"/>
      <c r="MIS1712" s="47"/>
      <c r="MIT1712" s="47"/>
      <c r="MIU1712" s="47"/>
      <c r="MIV1712" s="47"/>
      <c r="MIW1712" s="47"/>
      <c r="MIX1712" s="47"/>
      <c r="MIY1712" s="47"/>
      <c r="MIZ1712" s="47"/>
      <c r="MJA1712" s="47"/>
      <c r="MJB1712" s="47"/>
      <c r="MJC1712" s="47"/>
      <c r="MJD1712" s="47"/>
      <c r="MJE1712" s="47"/>
      <c r="MJF1712" s="47"/>
      <c r="MJG1712" s="47"/>
      <c r="MJH1712" s="47"/>
      <c r="MJI1712" s="47"/>
      <c r="MJJ1712" s="47"/>
      <c r="MJK1712" s="47"/>
      <c r="MJL1712" s="47"/>
      <c r="MJM1712" s="47"/>
      <c r="MJN1712" s="47"/>
      <c r="MJO1712" s="47"/>
      <c r="MJP1712" s="47"/>
      <c r="MJQ1712" s="47"/>
      <c r="MJR1712" s="47"/>
      <c r="MJS1712" s="47"/>
      <c r="MJT1712" s="47"/>
      <c r="MJU1712" s="47"/>
      <c r="MJV1712" s="47"/>
      <c r="MJW1712" s="47"/>
      <c r="MJX1712" s="47"/>
      <c r="MJY1712" s="47"/>
      <c r="MJZ1712" s="47"/>
      <c r="MKA1712" s="47"/>
      <c r="MKB1712" s="47"/>
      <c r="MKC1712" s="47"/>
      <c r="MKD1712" s="47"/>
      <c r="MKE1712" s="47"/>
      <c r="MKF1712" s="47"/>
      <c r="MKG1712" s="47"/>
      <c r="MKH1712" s="47"/>
      <c r="MKI1712" s="47"/>
      <c r="MKJ1712" s="47"/>
      <c r="MKK1712" s="47"/>
      <c r="MKL1712" s="47"/>
      <c r="MKM1712" s="47"/>
      <c r="MKN1712" s="47"/>
      <c r="MKO1712" s="47"/>
      <c r="MKP1712" s="47"/>
      <c r="MKQ1712" s="47"/>
      <c r="MKR1712" s="47"/>
      <c r="MKS1712" s="47"/>
      <c r="MKT1712" s="47"/>
      <c r="MKU1712" s="47"/>
      <c r="MKV1712" s="47"/>
      <c r="MKW1712" s="47"/>
      <c r="MKX1712" s="47"/>
      <c r="MKY1712" s="47"/>
      <c r="MKZ1712" s="47"/>
      <c r="MLA1712" s="47"/>
      <c r="MLB1712" s="47"/>
      <c r="MLC1712" s="47"/>
      <c r="MLD1712" s="47"/>
      <c r="MLE1712" s="47"/>
      <c r="MLF1712" s="47"/>
      <c r="MLG1712" s="47"/>
      <c r="MLH1712" s="47"/>
      <c r="MLI1712" s="47"/>
      <c r="MLJ1712" s="47"/>
      <c r="MLK1712" s="47"/>
      <c r="MLL1712" s="47"/>
      <c r="MLM1712" s="47"/>
      <c r="MLN1712" s="47"/>
      <c r="MLO1712" s="47"/>
      <c r="MLP1712" s="47"/>
      <c r="MLQ1712" s="47"/>
      <c r="MLR1712" s="47"/>
      <c r="MLS1712" s="47"/>
      <c r="MLT1712" s="47"/>
      <c r="MLU1712" s="47"/>
      <c r="MLV1712" s="47"/>
      <c r="MLW1712" s="47"/>
      <c r="MLX1712" s="47"/>
      <c r="MLY1712" s="47"/>
      <c r="MLZ1712" s="47"/>
      <c r="MMA1712" s="47"/>
      <c r="MMB1712" s="47"/>
      <c r="MMC1712" s="47"/>
      <c r="MMD1712" s="47"/>
      <c r="MME1712" s="47"/>
      <c r="MMF1712" s="47"/>
      <c r="MMG1712" s="47"/>
      <c r="MMH1712" s="47"/>
      <c r="MMI1712" s="47"/>
      <c r="MMJ1712" s="47"/>
      <c r="MMK1712" s="47"/>
      <c r="MML1712" s="47"/>
      <c r="MMM1712" s="47"/>
      <c r="MMN1712" s="47"/>
      <c r="MMO1712" s="47"/>
      <c r="MMP1712" s="47"/>
      <c r="MMQ1712" s="47"/>
      <c r="MMR1712" s="47"/>
      <c r="MMS1712" s="47"/>
      <c r="MMT1712" s="47"/>
      <c r="MMU1712" s="47"/>
      <c r="MMV1712" s="47"/>
      <c r="MMW1712" s="47"/>
      <c r="MMX1712" s="47"/>
      <c r="MMY1712" s="47"/>
      <c r="MMZ1712" s="47"/>
      <c r="MNA1712" s="47"/>
      <c r="MNB1712" s="47"/>
      <c r="MNC1712" s="47"/>
      <c r="MND1712" s="47"/>
      <c r="MNE1712" s="47"/>
      <c r="MNF1712" s="47"/>
      <c r="MNG1712" s="47"/>
      <c r="MNH1712" s="47"/>
      <c r="MNI1712" s="47"/>
      <c r="MNJ1712" s="47"/>
      <c r="MNK1712" s="47"/>
      <c r="MNL1712" s="47"/>
      <c r="MNM1712" s="47"/>
      <c r="MNN1712" s="47"/>
      <c r="MNO1712" s="47"/>
      <c r="MNP1712" s="47"/>
      <c r="MNQ1712" s="47"/>
      <c r="MNR1712" s="47"/>
      <c r="MNS1712" s="47"/>
      <c r="MNT1712" s="47"/>
      <c r="MNU1712" s="47"/>
      <c r="MNV1712" s="47"/>
      <c r="MNW1712" s="47"/>
      <c r="MNX1712" s="47"/>
      <c r="MNY1712" s="47"/>
      <c r="MNZ1712" s="47"/>
      <c r="MOA1712" s="47"/>
      <c r="MOB1712" s="47"/>
      <c r="MOC1712" s="47"/>
      <c r="MOD1712" s="47"/>
      <c r="MOE1712" s="47"/>
      <c r="MOF1712" s="47"/>
      <c r="MOG1712" s="47"/>
      <c r="MOH1712" s="47"/>
      <c r="MOI1712" s="47"/>
      <c r="MOJ1712" s="47"/>
      <c r="MOK1712" s="47"/>
      <c r="MOL1712" s="47"/>
      <c r="MOM1712" s="47"/>
      <c r="MON1712" s="47"/>
      <c r="MOO1712" s="47"/>
      <c r="MOP1712" s="47"/>
      <c r="MOQ1712" s="47"/>
      <c r="MOR1712" s="47"/>
      <c r="MOS1712" s="47"/>
      <c r="MOT1712" s="47"/>
      <c r="MOU1712" s="47"/>
      <c r="MOV1712" s="47"/>
      <c r="MOW1712" s="47"/>
      <c r="MOX1712" s="47"/>
      <c r="MOY1712" s="47"/>
      <c r="MOZ1712" s="47"/>
      <c r="MPA1712" s="47"/>
      <c r="MPB1712" s="47"/>
      <c r="MPC1712" s="47"/>
      <c r="MPD1712" s="47"/>
      <c r="MPE1712" s="47"/>
      <c r="MPF1712" s="47"/>
      <c r="MPG1712" s="47"/>
      <c r="MPH1712" s="47"/>
      <c r="MPI1712" s="47"/>
      <c r="MPJ1712" s="47"/>
      <c r="MPK1712" s="47"/>
      <c r="MPL1712" s="47"/>
      <c r="MPM1712" s="47"/>
      <c r="MPN1712" s="47"/>
      <c r="MPO1712" s="47"/>
      <c r="MPP1712" s="47"/>
      <c r="MPQ1712" s="47"/>
      <c r="MPR1712" s="47"/>
      <c r="MPS1712" s="47"/>
      <c r="MPT1712" s="47"/>
      <c r="MPU1712" s="47"/>
      <c r="MPV1712" s="47"/>
      <c r="MPW1712" s="47"/>
      <c r="MPX1712" s="47"/>
      <c r="MPY1712" s="47"/>
      <c r="MPZ1712" s="47"/>
      <c r="MQA1712" s="47"/>
      <c r="MQB1712" s="47"/>
      <c r="MQC1712" s="47"/>
      <c r="MQD1712" s="47"/>
      <c r="MQE1712" s="47"/>
      <c r="MQF1712" s="47"/>
      <c r="MQG1712" s="47"/>
      <c r="MQH1712" s="47"/>
      <c r="MQI1712" s="47"/>
      <c r="MQJ1712" s="47"/>
      <c r="MQK1712" s="47"/>
      <c r="MQL1712" s="47"/>
      <c r="MQM1712" s="47"/>
      <c r="MQN1712" s="47"/>
      <c r="MQO1712" s="47"/>
      <c r="MQP1712" s="47"/>
      <c r="MQQ1712" s="47"/>
      <c r="MQR1712" s="47"/>
      <c r="MQS1712" s="47"/>
      <c r="MQT1712" s="47"/>
      <c r="MQU1712" s="47"/>
      <c r="MQV1712" s="47"/>
      <c r="MQW1712" s="47"/>
      <c r="MQX1712" s="47"/>
      <c r="MQY1712" s="47"/>
      <c r="MQZ1712" s="47"/>
      <c r="MRA1712" s="47"/>
      <c r="MRB1712" s="47"/>
      <c r="MRC1712" s="47"/>
      <c r="MRD1712" s="47"/>
      <c r="MRE1712" s="47"/>
      <c r="MRF1712" s="47"/>
      <c r="MRG1712" s="47"/>
      <c r="MRH1712" s="47"/>
      <c r="MRI1712" s="47"/>
      <c r="MRJ1712" s="47"/>
      <c r="MRK1712" s="47"/>
      <c r="MRL1712" s="47"/>
      <c r="MRM1712" s="47"/>
      <c r="MRN1712" s="47"/>
      <c r="MRO1712" s="47"/>
      <c r="MRP1712" s="47"/>
      <c r="MRQ1712" s="47"/>
      <c r="MRR1712" s="47"/>
      <c r="MRS1712" s="47"/>
      <c r="MRT1712" s="47"/>
      <c r="MRU1712" s="47"/>
      <c r="MRV1712" s="47"/>
      <c r="MRW1712" s="47"/>
      <c r="MRX1712" s="47"/>
      <c r="MRY1712" s="47"/>
      <c r="MRZ1712" s="47"/>
      <c r="MSA1712" s="47"/>
      <c r="MSB1712" s="47"/>
      <c r="MSC1712" s="47"/>
      <c r="MSD1712" s="47"/>
      <c r="MSE1712" s="47"/>
      <c r="MSF1712" s="47"/>
      <c r="MSG1712" s="47"/>
      <c r="MSH1712" s="47"/>
      <c r="MSI1712" s="47"/>
      <c r="MSJ1712" s="47"/>
      <c r="MSK1712" s="47"/>
      <c r="MSL1712" s="47"/>
      <c r="MSM1712" s="47"/>
      <c r="MSN1712" s="47"/>
      <c r="MSO1712" s="47"/>
      <c r="MSP1712" s="47"/>
      <c r="MSQ1712" s="47"/>
      <c r="MSR1712" s="47"/>
      <c r="MSS1712" s="47"/>
      <c r="MST1712" s="47"/>
      <c r="MSU1712" s="47"/>
      <c r="MSV1712" s="47"/>
      <c r="MSW1712" s="47"/>
      <c r="MSX1712" s="47"/>
      <c r="MSY1712" s="47"/>
      <c r="MSZ1712" s="47"/>
      <c r="MTA1712" s="47"/>
      <c r="MTB1712" s="47"/>
      <c r="MTC1712" s="47"/>
      <c r="MTD1712" s="47"/>
      <c r="MTE1712" s="47"/>
      <c r="MTF1712" s="47"/>
      <c r="MTG1712" s="47"/>
      <c r="MTH1712" s="47"/>
      <c r="MTI1712" s="47"/>
      <c r="MTJ1712" s="47"/>
      <c r="MTK1712" s="47"/>
      <c r="MTL1712" s="47"/>
      <c r="MTM1712" s="47"/>
      <c r="MTN1712" s="47"/>
      <c r="MTO1712" s="47"/>
      <c r="MTP1712" s="47"/>
      <c r="MTQ1712" s="47"/>
      <c r="MTR1712" s="47"/>
      <c r="MTS1712" s="47"/>
      <c r="MTT1712" s="47"/>
      <c r="MTU1712" s="47"/>
      <c r="MTV1712" s="47"/>
      <c r="MTW1712" s="47"/>
      <c r="MTX1712" s="47"/>
      <c r="MTY1712" s="47"/>
      <c r="MTZ1712" s="47"/>
      <c r="MUA1712" s="47"/>
      <c r="MUB1712" s="47"/>
      <c r="MUC1712" s="47"/>
      <c r="MUD1712" s="47"/>
      <c r="MUE1712" s="47"/>
      <c r="MUF1712" s="47"/>
      <c r="MUG1712" s="47"/>
      <c r="MUH1712" s="47"/>
      <c r="MUI1712" s="47"/>
      <c r="MUJ1712" s="47"/>
      <c r="MUK1712" s="47"/>
      <c r="MUL1712" s="47"/>
      <c r="MUM1712" s="47"/>
      <c r="MUN1712" s="47"/>
      <c r="MUO1712" s="47"/>
      <c r="MUP1712" s="47"/>
      <c r="MUQ1712" s="47"/>
      <c r="MUR1712" s="47"/>
      <c r="MUS1712" s="47"/>
      <c r="MUT1712" s="47"/>
      <c r="MUU1712" s="47"/>
      <c r="MUV1712" s="47"/>
      <c r="MUW1712" s="47"/>
      <c r="MUX1712" s="47"/>
      <c r="MUY1712" s="47"/>
      <c r="MUZ1712" s="47"/>
      <c r="MVA1712" s="47"/>
      <c r="MVB1712" s="47"/>
      <c r="MVC1712" s="47"/>
      <c r="MVD1712" s="47"/>
      <c r="MVE1712" s="47"/>
      <c r="MVF1712" s="47"/>
      <c r="MVG1712" s="47"/>
      <c r="MVH1712" s="47"/>
      <c r="MVI1712" s="47"/>
      <c r="MVJ1712" s="47"/>
      <c r="MVK1712" s="47"/>
      <c r="MVL1712" s="47"/>
      <c r="MVM1712" s="47"/>
      <c r="MVN1712" s="47"/>
      <c r="MVO1712" s="47"/>
      <c r="MVP1712" s="47"/>
      <c r="MVQ1712" s="47"/>
      <c r="MVR1712" s="47"/>
      <c r="MVS1712" s="47"/>
      <c r="MVT1712" s="47"/>
      <c r="MVU1712" s="47"/>
      <c r="MVV1712" s="47"/>
      <c r="MVW1712" s="47"/>
      <c r="MVX1712" s="47"/>
      <c r="MVY1712" s="47"/>
      <c r="MVZ1712" s="47"/>
      <c r="MWA1712" s="47"/>
      <c r="MWB1712" s="47"/>
      <c r="MWC1712" s="47"/>
      <c r="MWD1712" s="47"/>
      <c r="MWE1712" s="47"/>
      <c r="MWF1712" s="47"/>
      <c r="MWG1712" s="47"/>
      <c r="MWH1712" s="47"/>
      <c r="MWI1712" s="47"/>
      <c r="MWJ1712" s="47"/>
      <c r="MWK1712" s="47"/>
      <c r="MWL1712" s="47"/>
      <c r="MWM1712" s="47"/>
      <c r="MWN1712" s="47"/>
      <c r="MWO1712" s="47"/>
      <c r="MWP1712" s="47"/>
      <c r="MWQ1712" s="47"/>
      <c r="MWR1712" s="47"/>
      <c r="MWS1712" s="47"/>
      <c r="MWT1712" s="47"/>
      <c r="MWU1712" s="47"/>
      <c r="MWV1712" s="47"/>
      <c r="MWW1712" s="47"/>
      <c r="MWX1712" s="47"/>
      <c r="MWY1712" s="47"/>
      <c r="MWZ1712" s="47"/>
      <c r="MXA1712" s="47"/>
      <c r="MXB1712" s="47"/>
      <c r="MXC1712" s="47"/>
      <c r="MXD1712" s="47"/>
      <c r="MXE1712" s="47"/>
      <c r="MXF1712" s="47"/>
      <c r="MXG1712" s="47"/>
      <c r="MXH1712" s="47"/>
      <c r="MXI1712" s="47"/>
      <c r="MXJ1712" s="47"/>
      <c r="MXK1712" s="47"/>
      <c r="MXL1712" s="47"/>
      <c r="MXM1712" s="47"/>
      <c r="MXN1712" s="47"/>
      <c r="MXO1712" s="47"/>
      <c r="MXP1712" s="47"/>
      <c r="MXQ1712" s="47"/>
      <c r="MXR1712" s="47"/>
      <c r="MXS1712" s="47"/>
      <c r="MXT1712" s="47"/>
      <c r="MXU1712" s="47"/>
      <c r="MXV1712" s="47"/>
      <c r="MXW1712" s="47"/>
      <c r="MXX1712" s="47"/>
      <c r="MXY1712" s="47"/>
      <c r="MXZ1712" s="47"/>
      <c r="MYA1712" s="47"/>
      <c r="MYB1712" s="47"/>
      <c r="MYC1712" s="47"/>
      <c r="MYD1712" s="47"/>
      <c r="MYE1712" s="47"/>
      <c r="MYF1712" s="47"/>
      <c r="MYG1712" s="47"/>
      <c r="MYH1712" s="47"/>
      <c r="MYI1712" s="47"/>
      <c r="MYJ1712" s="47"/>
      <c r="MYK1712" s="47"/>
      <c r="MYL1712" s="47"/>
      <c r="MYM1712" s="47"/>
      <c r="MYN1712" s="47"/>
      <c r="MYO1712" s="47"/>
      <c r="MYP1712" s="47"/>
      <c r="MYQ1712" s="47"/>
      <c r="MYR1712" s="47"/>
      <c r="MYS1712" s="47"/>
      <c r="MYT1712" s="47"/>
      <c r="MYU1712" s="47"/>
      <c r="MYV1712" s="47"/>
      <c r="MYW1712" s="47"/>
      <c r="MYX1712" s="47"/>
      <c r="MYY1712" s="47"/>
      <c r="MYZ1712" s="47"/>
      <c r="MZA1712" s="47"/>
      <c r="MZB1712" s="47"/>
      <c r="MZC1712" s="47"/>
      <c r="MZD1712" s="47"/>
      <c r="MZE1712" s="47"/>
      <c r="MZF1712" s="47"/>
      <c r="MZG1712" s="47"/>
      <c r="MZH1712" s="47"/>
      <c r="MZI1712" s="47"/>
      <c r="MZJ1712" s="47"/>
      <c r="MZK1712" s="47"/>
      <c r="MZL1712" s="47"/>
      <c r="MZM1712" s="47"/>
      <c r="MZN1712" s="47"/>
      <c r="MZO1712" s="47"/>
      <c r="MZP1712" s="47"/>
      <c r="MZQ1712" s="47"/>
      <c r="MZR1712" s="47"/>
      <c r="MZS1712" s="47"/>
      <c r="MZT1712" s="47"/>
      <c r="MZU1712" s="47"/>
      <c r="MZV1712" s="47"/>
      <c r="MZW1712" s="47"/>
      <c r="MZX1712" s="47"/>
      <c r="MZY1712" s="47"/>
      <c r="MZZ1712" s="47"/>
      <c r="NAA1712" s="47"/>
      <c r="NAB1712" s="47"/>
      <c r="NAC1712" s="47"/>
      <c r="NAD1712" s="47"/>
      <c r="NAE1712" s="47"/>
      <c r="NAF1712" s="47"/>
      <c r="NAG1712" s="47"/>
      <c r="NAH1712" s="47"/>
      <c r="NAI1712" s="47"/>
      <c r="NAJ1712" s="47"/>
      <c r="NAK1712" s="47"/>
      <c r="NAL1712" s="47"/>
      <c r="NAM1712" s="47"/>
      <c r="NAN1712" s="47"/>
      <c r="NAO1712" s="47"/>
      <c r="NAP1712" s="47"/>
      <c r="NAQ1712" s="47"/>
      <c r="NAR1712" s="47"/>
      <c r="NAS1712" s="47"/>
      <c r="NAT1712" s="47"/>
      <c r="NAU1712" s="47"/>
      <c r="NAV1712" s="47"/>
      <c r="NAW1712" s="47"/>
      <c r="NAX1712" s="47"/>
      <c r="NAY1712" s="47"/>
      <c r="NAZ1712" s="47"/>
      <c r="NBA1712" s="47"/>
      <c r="NBB1712" s="47"/>
      <c r="NBC1712" s="47"/>
      <c r="NBD1712" s="47"/>
      <c r="NBE1712" s="47"/>
      <c r="NBF1712" s="47"/>
      <c r="NBG1712" s="47"/>
      <c r="NBH1712" s="47"/>
      <c r="NBI1712" s="47"/>
      <c r="NBJ1712" s="47"/>
      <c r="NBK1712" s="47"/>
      <c r="NBL1712" s="47"/>
      <c r="NBM1712" s="47"/>
      <c r="NBN1712" s="47"/>
      <c r="NBO1712" s="47"/>
      <c r="NBP1712" s="47"/>
      <c r="NBQ1712" s="47"/>
      <c r="NBR1712" s="47"/>
      <c r="NBS1712" s="47"/>
      <c r="NBT1712" s="47"/>
      <c r="NBU1712" s="47"/>
      <c r="NBV1712" s="47"/>
      <c r="NBW1712" s="47"/>
      <c r="NBX1712" s="47"/>
      <c r="NBY1712" s="47"/>
      <c r="NBZ1712" s="47"/>
      <c r="NCA1712" s="47"/>
      <c r="NCB1712" s="47"/>
      <c r="NCC1712" s="47"/>
      <c r="NCD1712" s="47"/>
      <c r="NCE1712" s="47"/>
      <c r="NCF1712" s="47"/>
      <c r="NCG1712" s="47"/>
      <c r="NCH1712" s="47"/>
      <c r="NCI1712" s="47"/>
      <c r="NCJ1712" s="47"/>
      <c r="NCK1712" s="47"/>
      <c r="NCL1712" s="47"/>
      <c r="NCM1712" s="47"/>
      <c r="NCN1712" s="47"/>
      <c r="NCO1712" s="47"/>
      <c r="NCP1712" s="47"/>
      <c r="NCQ1712" s="47"/>
      <c r="NCR1712" s="47"/>
      <c r="NCS1712" s="47"/>
      <c r="NCT1712" s="47"/>
      <c r="NCU1712" s="47"/>
      <c r="NCV1712" s="47"/>
      <c r="NCW1712" s="47"/>
      <c r="NCX1712" s="47"/>
      <c r="NCY1712" s="47"/>
      <c r="NCZ1712" s="47"/>
      <c r="NDA1712" s="47"/>
      <c r="NDB1712" s="47"/>
      <c r="NDC1712" s="47"/>
      <c r="NDD1712" s="47"/>
      <c r="NDE1712" s="47"/>
      <c r="NDF1712" s="47"/>
      <c r="NDG1712" s="47"/>
      <c r="NDH1712" s="47"/>
      <c r="NDI1712" s="47"/>
      <c r="NDJ1712" s="47"/>
      <c r="NDK1712" s="47"/>
      <c r="NDL1712" s="47"/>
      <c r="NDM1712" s="47"/>
      <c r="NDN1712" s="47"/>
      <c r="NDO1712" s="47"/>
      <c r="NDP1712" s="47"/>
      <c r="NDQ1712" s="47"/>
      <c r="NDR1712" s="47"/>
      <c r="NDS1712" s="47"/>
      <c r="NDT1712" s="47"/>
      <c r="NDU1712" s="47"/>
      <c r="NDV1712" s="47"/>
      <c r="NDW1712" s="47"/>
      <c r="NDX1712" s="47"/>
      <c r="NDY1712" s="47"/>
      <c r="NDZ1712" s="47"/>
      <c r="NEA1712" s="47"/>
      <c r="NEB1712" s="47"/>
      <c r="NEC1712" s="47"/>
      <c r="NED1712" s="47"/>
      <c r="NEE1712" s="47"/>
      <c r="NEF1712" s="47"/>
      <c r="NEG1712" s="47"/>
      <c r="NEH1712" s="47"/>
      <c r="NEI1712" s="47"/>
      <c r="NEJ1712" s="47"/>
      <c r="NEK1712" s="47"/>
      <c r="NEL1712" s="47"/>
      <c r="NEM1712" s="47"/>
      <c r="NEN1712" s="47"/>
      <c r="NEO1712" s="47"/>
      <c r="NEP1712" s="47"/>
      <c r="NEQ1712" s="47"/>
      <c r="NER1712" s="47"/>
      <c r="NES1712" s="47"/>
      <c r="NET1712" s="47"/>
      <c r="NEU1712" s="47"/>
      <c r="NEV1712" s="47"/>
      <c r="NEW1712" s="47"/>
      <c r="NEX1712" s="47"/>
      <c r="NEY1712" s="47"/>
      <c r="NEZ1712" s="47"/>
      <c r="NFA1712" s="47"/>
      <c r="NFB1712" s="47"/>
      <c r="NFC1712" s="47"/>
      <c r="NFD1712" s="47"/>
      <c r="NFE1712" s="47"/>
      <c r="NFF1712" s="47"/>
      <c r="NFG1712" s="47"/>
      <c r="NFH1712" s="47"/>
      <c r="NFI1712" s="47"/>
      <c r="NFJ1712" s="47"/>
      <c r="NFK1712" s="47"/>
      <c r="NFL1712" s="47"/>
      <c r="NFM1712" s="47"/>
      <c r="NFN1712" s="47"/>
      <c r="NFO1712" s="47"/>
      <c r="NFP1712" s="47"/>
      <c r="NFQ1712" s="47"/>
      <c r="NFR1712" s="47"/>
      <c r="NFS1712" s="47"/>
      <c r="NFT1712" s="47"/>
      <c r="NFU1712" s="47"/>
      <c r="NFV1712" s="47"/>
      <c r="NFW1712" s="47"/>
      <c r="NFX1712" s="47"/>
      <c r="NFY1712" s="47"/>
      <c r="NFZ1712" s="47"/>
      <c r="NGA1712" s="47"/>
      <c r="NGB1712" s="47"/>
      <c r="NGC1712" s="47"/>
      <c r="NGD1712" s="47"/>
      <c r="NGE1712" s="47"/>
      <c r="NGF1712" s="47"/>
      <c r="NGG1712" s="47"/>
      <c r="NGH1712" s="47"/>
      <c r="NGI1712" s="47"/>
      <c r="NGJ1712" s="47"/>
      <c r="NGK1712" s="47"/>
      <c r="NGL1712" s="47"/>
      <c r="NGM1712" s="47"/>
      <c r="NGN1712" s="47"/>
      <c r="NGO1712" s="47"/>
      <c r="NGP1712" s="47"/>
      <c r="NGQ1712" s="47"/>
      <c r="NGR1712" s="47"/>
      <c r="NGS1712" s="47"/>
      <c r="NGT1712" s="47"/>
      <c r="NGU1712" s="47"/>
      <c r="NGV1712" s="47"/>
      <c r="NGW1712" s="47"/>
      <c r="NGX1712" s="47"/>
      <c r="NGY1712" s="47"/>
      <c r="NGZ1712" s="47"/>
      <c r="NHA1712" s="47"/>
      <c r="NHB1712" s="47"/>
      <c r="NHC1712" s="47"/>
      <c r="NHD1712" s="47"/>
      <c r="NHE1712" s="47"/>
      <c r="NHF1712" s="47"/>
      <c r="NHG1712" s="47"/>
      <c r="NHH1712" s="47"/>
      <c r="NHI1712" s="47"/>
      <c r="NHJ1712" s="47"/>
      <c r="NHK1712" s="47"/>
      <c r="NHL1712" s="47"/>
      <c r="NHM1712" s="47"/>
      <c r="NHN1712" s="47"/>
      <c r="NHO1712" s="47"/>
      <c r="NHP1712" s="47"/>
      <c r="NHQ1712" s="47"/>
      <c r="NHR1712" s="47"/>
      <c r="NHS1712" s="47"/>
      <c r="NHT1712" s="47"/>
      <c r="NHU1712" s="47"/>
      <c r="NHV1712" s="47"/>
      <c r="NHW1712" s="47"/>
      <c r="NHX1712" s="47"/>
      <c r="NHY1712" s="47"/>
      <c r="NHZ1712" s="47"/>
      <c r="NIA1712" s="47"/>
      <c r="NIB1712" s="47"/>
      <c r="NIC1712" s="47"/>
      <c r="NID1712" s="47"/>
      <c r="NIE1712" s="47"/>
      <c r="NIF1712" s="47"/>
      <c r="NIG1712" s="47"/>
      <c r="NIH1712" s="47"/>
      <c r="NII1712" s="47"/>
      <c r="NIJ1712" s="47"/>
      <c r="NIK1712" s="47"/>
      <c r="NIL1712" s="47"/>
      <c r="NIM1712" s="47"/>
      <c r="NIN1712" s="47"/>
      <c r="NIO1712" s="47"/>
      <c r="NIP1712" s="47"/>
      <c r="NIQ1712" s="47"/>
      <c r="NIR1712" s="47"/>
      <c r="NIS1712" s="47"/>
      <c r="NIT1712" s="47"/>
      <c r="NIU1712" s="47"/>
      <c r="NIV1712" s="47"/>
      <c r="NIW1712" s="47"/>
      <c r="NIX1712" s="47"/>
      <c r="NIY1712" s="47"/>
      <c r="NIZ1712" s="47"/>
      <c r="NJA1712" s="47"/>
      <c r="NJB1712" s="47"/>
      <c r="NJC1712" s="47"/>
      <c r="NJD1712" s="47"/>
      <c r="NJE1712" s="47"/>
      <c r="NJF1712" s="47"/>
      <c r="NJG1712" s="47"/>
      <c r="NJH1712" s="47"/>
      <c r="NJI1712" s="47"/>
      <c r="NJJ1712" s="47"/>
      <c r="NJK1712" s="47"/>
      <c r="NJL1712" s="47"/>
      <c r="NJM1712" s="47"/>
      <c r="NJN1712" s="47"/>
      <c r="NJO1712" s="47"/>
      <c r="NJP1712" s="47"/>
      <c r="NJQ1712" s="47"/>
      <c r="NJR1712" s="47"/>
      <c r="NJS1712" s="47"/>
      <c r="NJT1712" s="47"/>
      <c r="NJU1712" s="47"/>
      <c r="NJV1712" s="47"/>
      <c r="NJW1712" s="47"/>
      <c r="NJX1712" s="47"/>
      <c r="NJY1712" s="47"/>
      <c r="NJZ1712" s="47"/>
      <c r="NKA1712" s="47"/>
      <c r="NKB1712" s="47"/>
      <c r="NKC1712" s="47"/>
      <c r="NKD1712" s="47"/>
      <c r="NKE1712" s="47"/>
      <c r="NKF1712" s="47"/>
      <c r="NKG1712" s="47"/>
      <c r="NKH1712" s="47"/>
      <c r="NKI1712" s="47"/>
      <c r="NKJ1712" s="47"/>
      <c r="NKK1712" s="47"/>
      <c r="NKL1712" s="47"/>
      <c r="NKM1712" s="47"/>
      <c r="NKN1712" s="47"/>
      <c r="NKO1712" s="47"/>
      <c r="NKP1712" s="47"/>
      <c r="NKQ1712" s="47"/>
      <c r="NKR1712" s="47"/>
      <c r="NKS1712" s="47"/>
      <c r="NKT1712" s="47"/>
      <c r="NKU1712" s="47"/>
      <c r="NKV1712" s="47"/>
      <c r="NKW1712" s="47"/>
      <c r="NKX1712" s="47"/>
      <c r="NKY1712" s="47"/>
      <c r="NKZ1712" s="47"/>
      <c r="NLA1712" s="47"/>
      <c r="NLB1712" s="47"/>
      <c r="NLC1712" s="47"/>
      <c r="NLD1712" s="47"/>
      <c r="NLE1712" s="47"/>
      <c r="NLF1712" s="47"/>
      <c r="NLG1712" s="47"/>
      <c r="NLH1712" s="47"/>
      <c r="NLI1712" s="47"/>
      <c r="NLJ1712" s="47"/>
      <c r="NLK1712" s="47"/>
      <c r="NLL1712" s="47"/>
      <c r="NLM1712" s="47"/>
      <c r="NLN1712" s="47"/>
      <c r="NLO1712" s="47"/>
      <c r="NLP1712" s="47"/>
      <c r="NLQ1712" s="47"/>
      <c r="NLR1712" s="47"/>
      <c r="NLS1712" s="47"/>
      <c r="NLT1712" s="47"/>
      <c r="NLU1712" s="47"/>
      <c r="NLV1712" s="47"/>
      <c r="NLW1712" s="47"/>
      <c r="NLX1712" s="47"/>
      <c r="NLY1712" s="47"/>
      <c r="NLZ1712" s="47"/>
      <c r="NMA1712" s="47"/>
      <c r="NMB1712" s="47"/>
      <c r="NMC1712" s="47"/>
      <c r="NMD1712" s="47"/>
      <c r="NME1712" s="47"/>
      <c r="NMF1712" s="47"/>
      <c r="NMG1712" s="47"/>
      <c r="NMH1712" s="47"/>
      <c r="NMI1712" s="47"/>
      <c r="NMJ1712" s="47"/>
      <c r="NMK1712" s="47"/>
      <c r="NML1712" s="47"/>
      <c r="NMM1712" s="47"/>
      <c r="NMN1712" s="47"/>
      <c r="NMO1712" s="47"/>
      <c r="NMP1712" s="47"/>
      <c r="NMQ1712" s="47"/>
      <c r="NMR1712" s="47"/>
      <c r="NMS1712" s="47"/>
      <c r="NMT1712" s="47"/>
      <c r="NMU1712" s="47"/>
      <c r="NMV1712" s="47"/>
      <c r="NMW1712" s="47"/>
      <c r="NMX1712" s="47"/>
      <c r="NMY1712" s="47"/>
      <c r="NMZ1712" s="47"/>
      <c r="NNA1712" s="47"/>
      <c r="NNB1712" s="47"/>
      <c r="NNC1712" s="47"/>
      <c r="NND1712" s="47"/>
      <c r="NNE1712" s="47"/>
      <c r="NNF1712" s="47"/>
      <c r="NNG1712" s="47"/>
      <c r="NNH1712" s="47"/>
      <c r="NNI1712" s="47"/>
      <c r="NNJ1712" s="47"/>
      <c r="NNK1712" s="47"/>
      <c r="NNL1712" s="47"/>
      <c r="NNM1712" s="47"/>
      <c r="NNN1712" s="47"/>
      <c r="NNO1712" s="47"/>
      <c r="NNP1712" s="47"/>
      <c r="NNQ1712" s="47"/>
      <c r="NNR1712" s="47"/>
      <c r="NNS1712" s="47"/>
      <c r="NNT1712" s="47"/>
      <c r="NNU1712" s="47"/>
      <c r="NNV1712" s="47"/>
      <c r="NNW1712" s="47"/>
      <c r="NNX1712" s="47"/>
      <c r="NNY1712" s="47"/>
      <c r="NNZ1712" s="47"/>
      <c r="NOA1712" s="47"/>
      <c r="NOB1712" s="47"/>
      <c r="NOC1712" s="47"/>
      <c r="NOD1712" s="47"/>
      <c r="NOE1712" s="47"/>
      <c r="NOF1712" s="47"/>
      <c r="NOG1712" s="47"/>
      <c r="NOH1712" s="47"/>
      <c r="NOI1712" s="47"/>
      <c r="NOJ1712" s="47"/>
      <c r="NOK1712" s="47"/>
      <c r="NOL1712" s="47"/>
      <c r="NOM1712" s="47"/>
      <c r="NON1712" s="47"/>
      <c r="NOO1712" s="47"/>
      <c r="NOP1712" s="47"/>
      <c r="NOQ1712" s="47"/>
      <c r="NOR1712" s="47"/>
      <c r="NOS1712" s="47"/>
      <c r="NOT1712" s="47"/>
      <c r="NOU1712" s="47"/>
      <c r="NOV1712" s="47"/>
      <c r="NOW1712" s="47"/>
      <c r="NOX1712" s="47"/>
      <c r="NOY1712" s="47"/>
      <c r="NOZ1712" s="47"/>
      <c r="NPA1712" s="47"/>
      <c r="NPB1712" s="47"/>
      <c r="NPC1712" s="47"/>
      <c r="NPD1712" s="47"/>
      <c r="NPE1712" s="47"/>
      <c r="NPF1712" s="47"/>
      <c r="NPG1712" s="47"/>
      <c r="NPH1712" s="47"/>
      <c r="NPI1712" s="47"/>
      <c r="NPJ1712" s="47"/>
      <c r="NPK1712" s="47"/>
      <c r="NPL1712" s="47"/>
      <c r="NPM1712" s="47"/>
      <c r="NPN1712" s="47"/>
      <c r="NPO1712" s="47"/>
      <c r="NPP1712" s="47"/>
      <c r="NPQ1712" s="47"/>
      <c r="NPR1712" s="47"/>
      <c r="NPS1712" s="47"/>
      <c r="NPT1712" s="47"/>
      <c r="NPU1712" s="47"/>
      <c r="NPV1712" s="47"/>
      <c r="NPW1712" s="47"/>
      <c r="NPX1712" s="47"/>
      <c r="NPY1712" s="47"/>
      <c r="NPZ1712" s="47"/>
      <c r="NQA1712" s="47"/>
      <c r="NQB1712" s="47"/>
      <c r="NQC1712" s="47"/>
      <c r="NQD1712" s="47"/>
      <c r="NQE1712" s="47"/>
      <c r="NQF1712" s="47"/>
      <c r="NQG1712" s="47"/>
      <c r="NQH1712" s="47"/>
      <c r="NQI1712" s="47"/>
      <c r="NQJ1712" s="47"/>
      <c r="NQK1712" s="47"/>
      <c r="NQL1712" s="47"/>
      <c r="NQM1712" s="47"/>
      <c r="NQN1712" s="47"/>
      <c r="NQO1712" s="47"/>
      <c r="NQP1712" s="47"/>
      <c r="NQQ1712" s="47"/>
      <c r="NQR1712" s="47"/>
      <c r="NQS1712" s="47"/>
      <c r="NQT1712" s="47"/>
      <c r="NQU1712" s="47"/>
      <c r="NQV1712" s="47"/>
      <c r="NQW1712" s="47"/>
      <c r="NQX1712" s="47"/>
      <c r="NQY1712" s="47"/>
      <c r="NQZ1712" s="47"/>
      <c r="NRA1712" s="47"/>
      <c r="NRB1712" s="47"/>
      <c r="NRC1712" s="47"/>
      <c r="NRD1712" s="47"/>
      <c r="NRE1712" s="47"/>
      <c r="NRF1712" s="47"/>
      <c r="NRG1712" s="47"/>
      <c r="NRH1712" s="47"/>
      <c r="NRI1712" s="47"/>
      <c r="NRJ1712" s="47"/>
      <c r="NRK1712" s="47"/>
      <c r="NRL1712" s="47"/>
      <c r="NRM1712" s="47"/>
      <c r="NRN1712" s="47"/>
      <c r="NRO1712" s="47"/>
      <c r="NRP1712" s="47"/>
      <c r="NRQ1712" s="47"/>
      <c r="NRR1712" s="47"/>
      <c r="NRS1712" s="47"/>
      <c r="NRT1712" s="47"/>
      <c r="NRU1712" s="47"/>
      <c r="NRV1712" s="47"/>
      <c r="NRW1712" s="47"/>
      <c r="NRX1712" s="47"/>
      <c r="NRY1712" s="47"/>
      <c r="NRZ1712" s="47"/>
      <c r="NSA1712" s="47"/>
      <c r="NSB1712" s="47"/>
      <c r="NSC1712" s="47"/>
      <c r="NSD1712" s="47"/>
      <c r="NSE1712" s="47"/>
      <c r="NSF1712" s="47"/>
      <c r="NSG1712" s="47"/>
      <c r="NSH1712" s="47"/>
      <c r="NSI1712" s="47"/>
      <c r="NSJ1712" s="47"/>
      <c r="NSK1712" s="47"/>
      <c r="NSL1712" s="47"/>
      <c r="NSM1712" s="47"/>
      <c r="NSN1712" s="47"/>
      <c r="NSO1712" s="47"/>
      <c r="NSP1712" s="47"/>
      <c r="NSQ1712" s="47"/>
      <c r="NSR1712" s="47"/>
      <c r="NSS1712" s="47"/>
      <c r="NST1712" s="47"/>
      <c r="NSU1712" s="47"/>
      <c r="NSV1712" s="47"/>
      <c r="NSW1712" s="47"/>
      <c r="NSX1712" s="47"/>
      <c r="NSY1712" s="47"/>
      <c r="NSZ1712" s="47"/>
      <c r="NTA1712" s="47"/>
      <c r="NTB1712" s="47"/>
      <c r="NTC1712" s="47"/>
      <c r="NTD1712" s="47"/>
      <c r="NTE1712" s="47"/>
      <c r="NTF1712" s="47"/>
      <c r="NTG1712" s="47"/>
      <c r="NTH1712" s="47"/>
      <c r="NTI1712" s="47"/>
      <c r="NTJ1712" s="47"/>
      <c r="NTK1712" s="47"/>
      <c r="NTL1712" s="47"/>
      <c r="NTM1712" s="47"/>
      <c r="NTN1712" s="47"/>
      <c r="NTO1712" s="47"/>
      <c r="NTP1712" s="47"/>
      <c r="NTQ1712" s="47"/>
      <c r="NTR1712" s="47"/>
      <c r="NTS1712" s="47"/>
      <c r="NTT1712" s="47"/>
      <c r="NTU1712" s="47"/>
      <c r="NTV1712" s="47"/>
      <c r="NTW1712" s="47"/>
      <c r="NTX1712" s="47"/>
      <c r="NTY1712" s="47"/>
      <c r="NTZ1712" s="47"/>
      <c r="NUA1712" s="47"/>
      <c r="NUB1712" s="47"/>
      <c r="NUC1712" s="47"/>
      <c r="NUD1712" s="47"/>
      <c r="NUE1712" s="47"/>
      <c r="NUF1712" s="47"/>
      <c r="NUG1712" s="47"/>
      <c r="NUH1712" s="47"/>
      <c r="NUI1712" s="47"/>
      <c r="NUJ1712" s="47"/>
      <c r="NUK1712" s="47"/>
      <c r="NUL1712" s="47"/>
      <c r="NUM1712" s="47"/>
      <c r="NUN1712" s="47"/>
      <c r="NUO1712" s="47"/>
      <c r="NUP1712" s="47"/>
      <c r="NUQ1712" s="47"/>
      <c r="NUR1712" s="47"/>
      <c r="NUS1712" s="47"/>
      <c r="NUT1712" s="47"/>
      <c r="NUU1712" s="47"/>
      <c r="NUV1712" s="47"/>
      <c r="NUW1712" s="47"/>
      <c r="NUX1712" s="47"/>
      <c r="NUY1712" s="47"/>
      <c r="NUZ1712" s="47"/>
      <c r="NVA1712" s="47"/>
      <c r="NVB1712" s="47"/>
      <c r="NVC1712" s="47"/>
      <c r="NVD1712" s="47"/>
      <c r="NVE1712" s="47"/>
      <c r="NVF1712" s="47"/>
      <c r="NVG1712" s="47"/>
      <c r="NVH1712" s="47"/>
      <c r="NVI1712" s="47"/>
      <c r="NVJ1712" s="47"/>
      <c r="NVK1712" s="47"/>
      <c r="NVL1712" s="47"/>
      <c r="NVM1712" s="47"/>
      <c r="NVN1712" s="47"/>
      <c r="NVO1712" s="47"/>
      <c r="NVP1712" s="47"/>
      <c r="NVQ1712" s="47"/>
      <c r="NVR1712" s="47"/>
      <c r="NVS1712" s="47"/>
      <c r="NVT1712" s="47"/>
      <c r="NVU1712" s="47"/>
      <c r="NVV1712" s="47"/>
      <c r="NVW1712" s="47"/>
      <c r="NVX1712" s="47"/>
      <c r="NVY1712" s="47"/>
      <c r="NVZ1712" s="47"/>
      <c r="NWA1712" s="47"/>
      <c r="NWB1712" s="47"/>
      <c r="NWC1712" s="47"/>
      <c r="NWD1712" s="47"/>
      <c r="NWE1712" s="47"/>
      <c r="NWF1712" s="47"/>
      <c r="NWG1712" s="47"/>
      <c r="NWH1712" s="47"/>
      <c r="NWI1712" s="47"/>
      <c r="NWJ1712" s="47"/>
      <c r="NWK1712" s="47"/>
      <c r="NWL1712" s="47"/>
      <c r="NWM1712" s="47"/>
      <c r="NWN1712" s="47"/>
      <c r="NWO1712" s="47"/>
      <c r="NWP1712" s="47"/>
      <c r="NWQ1712" s="47"/>
      <c r="NWR1712" s="47"/>
      <c r="NWS1712" s="47"/>
      <c r="NWT1712" s="47"/>
      <c r="NWU1712" s="47"/>
      <c r="NWV1712" s="47"/>
      <c r="NWW1712" s="47"/>
      <c r="NWX1712" s="47"/>
      <c r="NWY1712" s="47"/>
      <c r="NWZ1712" s="47"/>
      <c r="NXA1712" s="47"/>
      <c r="NXB1712" s="47"/>
      <c r="NXC1712" s="47"/>
      <c r="NXD1712" s="47"/>
      <c r="NXE1712" s="47"/>
      <c r="NXF1712" s="47"/>
      <c r="NXG1712" s="47"/>
      <c r="NXH1712" s="47"/>
      <c r="NXI1712" s="47"/>
      <c r="NXJ1712" s="47"/>
      <c r="NXK1712" s="47"/>
      <c r="NXL1712" s="47"/>
      <c r="NXM1712" s="47"/>
      <c r="NXN1712" s="47"/>
      <c r="NXO1712" s="47"/>
      <c r="NXP1712" s="47"/>
      <c r="NXQ1712" s="47"/>
      <c r="NXR1712" s="47"/>
      <c r="NXS1712" s="47"/>
      <c r="NXT1712" s="47"/>
      <c r="NXU1712" s="47"/>
      <c r="NXV1712" s="47"/>
      <c r="NXW1712" s="47"/>
      <c r="NXX1712" s="47"/>
      <c r="NXY1712" s="47"/>
      <c r="NXZ1712" s="47"/>
      <c r="NYA1712" s="47"/>
      <c r="NYB1712" s="47"/>
      <c r="NYC1712" s="47"/>
      <c r="NYD1712" s="47"/>
      <c r="NYE1712" s="47"/>
      <c r="NYF1712" s="47"/>
      <c r="NYG1712" s="47"/>
      <c r="NYH1712" s="47"/>
      <c r="NYI1712" s="47"/>
      <c r="NYJ1712" s="47"/>
      <c r="NYK1712" s="47"/>
      <c r="NYL1712" s="47"/>
      <c r="NYM1712" s="47"/>
      <c r="NYN1712" s="47"/>
      <c r="NYO1712" s="47"/>
      <c r="NYP1712" s="47"/>
      <c r="NYQ1712" s="47"/>
      <c r="NYR1712" s="47"/>
      <c r="NYS1712" s="47"/>
      <c r="NYT1712" s="47"/>
      <c r="NYU1712" s="47"/>
      <c r="NYV1712" s="47"/>
      <c r="NYW1712" s="47"/>
      <c r="NYX1712" s="47"/>
      <c r="NYY1712" s="47"/>
      <c r="NYZ1712" s="47"/>
      <c r="NZA1712" s="47"/>
      <c r="NZB1712" s="47"/>
      <c r="NZC1712" s="47"/>
      <c r="NZD1712" s="47"/>
      <c r="NZE1712" s="47"/>
      <c r="NZF1712" s="47"/>
      <c r="NZG1712" s="47"/>
      <c r="NZH1712" s="47"/>
      <c r="NZI1712" s="47"/>
      <c r="NZJ1712" s="47"/>
      <c r="NZK1712" s="47"/>
      <c r="NZL1712" s="47"/>
      <c r="NZM1712" s="47"/>
      <c r="NZN1712" s="47"/>
      <c r="NZO1712" s="47"/>
      <c r="NZP1712" s="47"/>
      <c r="NZQ1712" s="47"/>
      <c r="NZR1712" s="47"/>
      <c r="NZS1712" s="47"/>
      <c r="NZT1712" s="47"/>
      <c r="NZU1712" s="47"/>
      <c r="NZV1712" s="47"/>
      <c r="NZW1712" s="47"/>
      <c r="NZX1712" s="47"/>
      <c r="NZY1712" s="47"/>
      <c r="NZZ1712" s="47"/>
      <c r="OAA1712" s="47"/>
      <c r="OAB1712" s="47"/>
      <c r="OAC1712" s="47"/>
      <c r="OAD1712" s="47"/>
      <c r="OAE1712" s="47"/>
      <c r="OAF1712" s="47"/>
      <c r="OAG1712" s="47"/>
      <c r="OAH1712" s="47"/>
      <c r="OAI1712" s="47"/>
      <c r="OAJ1712" s="47"/>
      <c r="OAK1712" s="47"/>
      <c r="OAL1712" s="47"/>
      <c r="OAM1712" s="47"/>
      <c r="OAN1712" s="47"/>
      <c r="OAO1712" s="47"/>
      <c r="OAP1712" s="47"/>
      <c r="OAQ1712" s="47"/>
      <c r="OAR1712" s="47"/>
      <c r="OAS1712" s="47"/>
      <c r="OAT1712" s="47"/>
      <c r="OAU1712" s="47"/>
      <c r="OAV1712" s="47"/>
      <c r="OAW1712" s="47"/>
      <c r="OAX1712" s="47"/>
      <c r="OAY1712" s="47"/>
      <c r="OAZ1712" s="47"/>
      <c r="OBA1712" s="47"/>
      <c r="OBB1712" s="47"/>
      <c r="OBC1712" s="47"/>
      <c r="OBD1712" s="47"/>
      <c r="OBE1712" s="47"/>
      <c r="OBF1712" s="47"/>
      <c r="OBG1712" s="47"/>
      <c r="OBH1712" s="47"/>
      <c r="OBI1712" s="47"/>
      <c r="OBJ1712" s="47"/>
      <c r="OBK1712" s="47"/>
      <c r="OBL1712" s="47"/>
      <c r="OBM1712" s="47"/>
      <c r="OBN1712" s="47"/>
      <c r="OBO1712" s="47"/>
      <c r="OBP1712" s="47"/>
      <c r="OBQ1712" s="47"/>
      <c r="OBR1712" s="47"/>
      <c r="OBS1712" s="47"/>
      <c r="OBT1712" s="47"/>
      <c r="OBU1712" s="47"/>
      <c r="OBV1712" s="47"/>
      <c r="OBW1712" s="47"/>
      <c r="OBX1712" s="47"/>
      <c r="OBY1712" s="47"/>
      <c r="OBZ1712" s="47"/>
      <c r="OCA1712" s="47"/>
      <c r="OCB1712" s="47"/>
      <c r="OCC1712" s="47"/>
      <c r="OCD1712" s="47"/>
      <c r="OCE1712" s="47"/>
      <c r="OCF1712" s="47"/>
      <c r="OCG1712" s="47"/>
      <c r="OCH1712" s="47"/>
      <c r="OCI1712" s="47"/>
      <c r="OCJ1712" s="47"/>
      <c r="OCK1712" s="47"/>
      <c r="OCL1712" s="47"/>
      <c r="OCM1712" s="47"/>
      <c r="OCN1712" s="47"/>
      <c r="OCO1712" s="47"/>
      <c r="OCP1712" s="47"/>
      <c r="OCQ1712" s="47"/>
      <c r="OCR1712" s="47"/>
      <c r="OCS1712" s="47"/>
      <c r="OCT1712" s="47"/>
      <c r="OCU1712" s="47"/>
      <c r="OCV1712" s="47"/>
      <c r="OCW1712" s="47"/>
      <c r="OCX1712" s="47"/>
      <c r="OCY1712" s="47"/>
      <c r="OCZ1712" s="47"/>
      <c r="ODA1712" s="47"/>
      <c r="ODB1712" s="47"/>
      <c r="ODC1712" s="47"/>
      <c r="ODD1712" s="47"/>
      <c r="ODE1712" s="47"/>
      <c r="ODF1712" s="47"/>
      <c r="ODG1712" s="47"/>
      <c r="ODH1712" s="47"/>
      <c r="ODI1712" s="47"/>
      <c r="ODJ1712" s="47"/>
      <c r="ODK1712" s="47"/>
      <c r="ODL1712" s="47"/>
      <c r="ODM1712" s="47"/>
      <c r="ODN1712" s="47"/>
      <c r="ODO1712" s="47"/>
      <c r="ODP1712" s="47"/>
      <c r="ODQ1712" s="47"/>
      <c r="ODR1712" s="47"/>
      <c r="ODS1712" s="47"/>
      <c r="ODT1712" s="47"/>
      <c r="ODU1712" s="47"/>
      <c r="ODV1712" s="47"/>
      <c r="ODW1712" s="47"/>
      <c r="ODX1712" s="47"/>
      <c r="ODY1712" s="47"/>
      <c r="ODZ1712" s="47"/>
      <c r="OEA1712" s="47"/>
      <c r="OEB1712" s="47"/>
      <c r="OEC1712" s="47"/>
      <c r="OED1712" s="47"/>
      <c r="OEE1712" s="47"/>
      <c r="OEF1712" s="47"/>
      <c r="OEG1712" s="47"/>
      <c r="OEH1712" s="47"/>
      <c r="OEI1712" s="47"/>
      <c r="OEJ1712" s="47"/>
      <c r="OEK1712" s="47"/>
      <c r="OEL1712" s="47"/>
      <c r="OEM1712" s="47"/>
      <c r="OEN1712" s="47"/>
      <c r="OEO1712" s="47"/>
      <c r="OEP1712" s="47"/>
      <c r="OEQ1712" s="47"/>
      <c r="OER1712" s="47"/>
      <c r="OES1712" s="47"/>
      <c r="OET1712" s="47"/>
      <c r="OEU1712" s="47"/>
      <c r="OEV1712" s="47"/>
      <c r="OEW1712" s="47"/>
      <c r="OEX1712" s="47"/>
      <c r="OEY1712" s="47"/>
      <c r="OEZ1712" s="47"/>
      <c r="OFA1712" s="47"/>
      <c r="OFB1712" s="47"/>
      <c r="OFC1712" s="47"/>
      <c r="OFD1712" s="47"/>
      <c r="OFE1712" s="47"/>
      <c r="OFF1712" s="47"/>
      <c r="OFG1712" s="47"/>
      <c r="OFH1712" s="47"/>
      <c r="OFI1712" s="47"/>
      <c r="OFJ1712" s="47"/>
      <c r="OFK1712" s="47"/>
      <c r="OFL1712" s="47"/>
      <c r="OFM1712" s="47"/>
      <c r="OFN1712" s="47"/>
      <c r="OFO1712" s="47"/>
      <c r="OFP1712" s="47"/>
      <c r="OFQ1712" s="47"/>
      <c r="OFR1712" s="47"/>
      <c r="OFS1712" s="47"/>
      <c r="OFT1712" s="47"/>
      <c r="OFU1712" s="47"/>
      <c r="OFV1712" s="47"/>
      <c r="OFW1712" s="47"/>
      <c r="OFX1712" s="47"/>
      <c r="OFY1712" s="47"/>
      <c r="OFZ1712" s="47"/>
      <c r="OGA1712" s="47"/>
      <c r="OGB1712" s="47"/>
      <c r="OGC1712" s="47"/>
      <c r="OGD1712" s="47"/>
      <c r="OGE1712" s="47"/>
      <c r="OGF1712" s="47"/>
      <c r="OGG1712" s="47"/>
      <c r="OGH1712" s="47"/>
      <c r="OGI1712" s="47"/>
      <c r="OGJ1712" s="47"/>
      <c r="OGK1712" s="47"/>
      <c r="OGL1712" s="47"/>
      <c r="OGM1712" s="47"/>
      <c r="OGN1712" s="47"/>
      <c r="OGO1712" s="47"/>
      <c r="OGP1712" s="47"/>
      <c r="OGQ1712" s="47"/>
      <c r="OGR1712" s="47"/>
      <c r="OGS1712" s="47"/>
      <c r="OGT1712" s="47"/>
      <c r="OGU1712" s="47"/>
      <c r="OGV1712" s="47"/>
      <c r="OGW1712" s="47"/>
      <c r="OGX1712" s="47"/>
      <c r="OGY1712" s="47"/>
      <c r="OGZ1712" s="47"/>
      <c r="OHA1712" s="47"/>
      <c r="OHB1712" s="47"/>
      <c r="OHC1712" s="47"/>
      <c r="OHD1712" s="47"/>
      <c r="OHE1712" s="47"/>
      <c r="OHF1712" s="47"/>
      <c r="OHG1712" s="47"/>
      <c r="OHH1712" s="47"/>
      <c r="OHI1712" s="47"/>
      <c r="OHJ1712" s="47"/>
      <c r="OHK1712" s="47"/>
      <c r="OHL1712" s="47"/>
      <c r="OHM1712" s="47"/>
      <c r="OHN1712" s="47"/>
      <c r="OHO1712" s="47"/>
      <c r="OHP1712" s="47"/>
      <c r="OHQ1712" s="47"/>
      <c r="OHR1712" s="47"/>
      <c r="OHS1712" s="47"/>
      <c r="OHT1712" s="47"/>
      <c r="OHU1712" s="47"/>
      <c r="OHV1712" s="47"/>
      <c r="OHW1712" s="47"/>
      <c r="OHX1712" s="47"/>
      <c r="OHY1712" s="47"/>
      <c r="OHZ1712" s="47"/>
      <c r="OIA1712" s="47"/>
      <c r="OIB1712" s="47"/>
      <c r="OIC1712" s="47"/>
      <c r="OID1712" s="47"/>
      <c r="OIE1712" s="47"/>
      <c r="OIF1712" s="47"/>
      <c r="OIG1712" s="47"/>
      <c r="OIH1712" s="47"/>
      <c r="OII1712" s="47"/>
      <c r="OIJ1712" s="47"/>
      <c r="OIK1712" s="47"/>
      <c r="OIL1712" s="47"/>
      <c r="OIM1712" s="47"/>
      <c r="OIN1712" s="47"/>
      <c r="OIO1712" s="47"/>
      <c r="OIP1712" s="47"/>
      <c r="OIQ1712" s="47"/>
      <c r="OIR1712" s="47"/>
      <c r="OIS1712" s="47"/>
      <c r="OIT1712" s="47"/>
      <c r="OIU1712" s="47"/>
      <c r="OIV1712" s="47"/>
      <c r="OIW1712" s="47"/>
      <c r="OIX1712" s="47"/>
      <c r="OIY1712" s="47"/>
      <c r="OIZ1712" s="47"/>
      <c r="OJA1712" s="47"/>
      <c r="OJB1712" s="47"/>
      <c r="OJC1712" s="47"/>
      <c r="OJD1712" s="47"/>
      <c r="OJE1712" s="47"/>
      <c r="OJF1712" s="47"/>
      <c r="OJG1712" s="47"/>
      <c r="OJH1712" s="47"/>
      <c r="OJI1712" s="47"/>
      <c r="OJJ1712" s="47"/>
      <c r="OJK1712" s="47"/>
      <c r="OJL1712" s="47"/>
      <c r="OJM1712" s="47"/>
      <c r="OJN1712" s="47"/>
      <c r="OJO1712" s="47"/>
      <c r="OJP1712" s="47"/>
      <c r="OJQ1712" s="47"/>
      <c r="OJR1712" s="47"/>
      <c r="OJS1712" s="47"/>
      <c r="OJT1712" s="47"/>
      <c r="OJU1712" s="47"/>
      <c r="OJV1712" s="47"/>
      <c r="OJW1712" s="47"/>
      <c r="OJX1712" s="47"/>
      <c r="OJY1712" s="47"/>
      <c r="OJZ1712" s="47"/>
      <c r="OKA1712" s="47"/>
      <c r="OKB1712" s="47"/>
      <c r="OKC1712" s="47"/>
      <c r="OKD1712" s="47"/>
      <c r="OKE1712" s="47"/>
      <c r="OKF1712" s="47"/>
      <c r="OKG1712" s="47"/>
      <c r="OKH1712" s="47"/>
      <c r="OKI1712" s="47"/>
      <c r="OKJ1712" s="47"/>
      <c r="OKK1712" s="47"/>
      <c r="OKL1712" s="47"/>
      <c r="OKM1712" s="47"/>
      <c r="OKN1712" s="47"/>
      <c r="OKO1712" s="47"/>
      <c r="OKP1712" s="47"/>
      <c r="OKQ1712" s="47"/>
      <c r="OKR1712" s="47"/>
      <c r="OKS1712" s="47"/>
      <c r="OKT1712" s="47"/>
      <c r="OKU1712" s="47"/>
      <c r="OKV1712" s="47"/>
      <c r="OKW1712" s="47"/>
      <c r="OKX1712" s="47"/>
      <c r="OKY1712" s="47"/>
      <c r="OKZ1712" s="47"/>
      <c r="OLA1712" s="47"/>
      <c r="OLB1712" s="47"/>
      <c r="OLC1712" s="47"/>
      <c r="OLD1712" s="47"/>
      <c r="OLE1712" s="47"/>
      <c r="OLF1712" s="47"/>
      <c r="OLG1712" s="47"/>
      <c r="OLH1712" s="47"/>
      <c r="OLI1712" s="47"/>
      <c r="OLJ1712" s="47"/>
      <c r="OLK1712" s="47"/>
      <c r="OLL1712" s="47"/>
      <c r="OLM1712" s="47"/>
      <c r="OLN1712" s="47"/>
      <c r="OLO1712" s="47"/>
      <c r="OLP1712" s="47"/>
      <c r="OLQ1712" s="47"/>
      <c r="OLR1712" s="47"/>
      <c r="OLS1712" s="47"/>
      <c r="OLT1712" s="47"/>
      <c r="OLU1712" s="47"/>
      <c r="OLV1712" s="47"/>
      <c r="OLW1712" s="47"/>
      <c r="OLX1712" s="47"/>
      <c r="OLY1712" s="47"/>
      <c r="OLZ1712" s="47"/>
      <c r="OMA1712" s="47"/>
      <c r="OMB1712" s="47"/>
      <c r="OMC1712" s="47"/>
      <c r="OMD1712" s="47"/>
      <c r="OME1712" s="47"/>
      <c r="OMF1712" s="47"/>
      <c r="OMG1712" s="47"/>
      <c r="OMH1712" s="47"/>
      <c r="OMI1712" s="47"/>
      <c r="OMJ1712" s="47"/>
      <c r="OMK1712" s="47"/>
      <c r="OML1712" s="47"/>
      <c r="OMM1712" s="47"/>
      <c r="OMN1712" s="47"/>
      <c r="OMO1712" s="47"/>
      <c r="OMP1712" s="47"/>
      <c r="OMQ1712" s="47"/>
      <c r="OMR1712" s="47"/>
      <c r="OMS1712" s="47"/>
      <c r="OMT1712" s="47"/>
      <c r="OMU1712" s="47"/>
      <c r="OMV1712" s="47"/>
      <c r="OMW1712" s="47"/>
      <c r="OMX1712" s="47"/>
      <c r="OMY1712" s="47"/>
      <c r="OMZ1712" s="47"/>
      <c r="ONA1712" s="47"/>
      <c r="ONB1712" s="47"/>
      <c r="ONC1712" s="47"/>
      <c r="OND1712" s="47"/>
      <c r="ONE1712" s="47"/>
      <c r="ONF1712" s="47"/>
      <c r="ONG1712" s="47"/>
      <c r="ONH1712" s="47"/>
      <c r="ONI1712" s="47"/>
      <c r="ONJ1712" s="47"/>
      <c r="ONK1712" s="47"/>
      <c r="ONL1712" s="47"/>
      <c r="ONM1712" s="47"/>
      <c r="ONN1712" s="47"/>
      <c r="ONO1712" s="47"/>
      <c r="ONP1712" s="47"/>
      <c r="ONQ1712" s="47"/>
      <c r="ONR1712" s="47"/>
      <c r="ONS1712" s="47"/>
      <c r="ONT1712" s="47"/>
      <c r="ONU1712" s="47"/>
      <c r="ONV1712" s="47"/>
      <c r="ONW1712" s="47"/>
      <c r="ONX1712" s="47"/>
      <c r="ONY1712" s="47"/>
      <c r="ONZ1712" s="47"/>
      <c r="OOA1712" s="47"/>
      <c r="OOB1712" s="47"/>
      <c r="OOC1712" s="47"/>
      <c r="OOD1712" s="47"/>
      <c r="OOE1712" s="47"/>
      <c r="OOF1712" s="47"/>
      <c r="OOG1712" s="47"/>
      <c r="OOH1712" s="47"/>
      <c r="OOI1712" s="47"/>
      <c r="OOJ1712" s="47"/>
      <c r="OOK1712" s="47"/>
      <c r="OOL1712" s="47"/>
      <c r="OOM1712" s="47"/>
      <c r="OON1712" s="47"/>
      <c r="OOO1712" s="47"/>
      <c r="OOP1712" s="47"/>
      <c r="OOQ1712" s="47"/>
      <c r="OOR1712" s="47"/>
      <c r="OOS1712" s="47"/>
      <c r="OOT1712" s="47"/>
      <c r="OOU1712" s="47"/>
      <c r="OOV1712" s="47"/>
      <c r="OOW1712" s="47"/>
      <c r="OOX1712" s="47"/>
      <c r="OOY1712" s="47"/>
      <c r="OOZ1712" s="47"/>
      <c r="OPA1712" s="47"/>
      <c r="OPB1712" s="47"/>
      <c r="OPC1712" s="47"/>
      <c r="OPD1712" s="47"/>
      <c r="OPE1712" s="47"/>
      <c r="OPF1712" s="47"/>
      <c r="OPG1712" s="47"/>
      <c r="OPH1712" s="47"/>
      <c r="OPI1712" s="47"/>
      <c r="OPJ1712" s="47"/>
      <c r="OPK1712" s="47"/>
      <c r="OPL1712" s="47"/>
      <c r="OPM1712" s="47"/>
      <c r="OPN1712" s="47"/>
      <c r="OPO1712" s="47"/>
      <c r="OPP1712" s="47"/>
      <c r="OPQ1712" s="47"/>
      <c r="OPR1712" s="47"/>
      <c r="OPS1712" s="47"/>
      <c r="OPT1712" s="47"/>
      <c r="OPU1712" s="47"/>
      <c r="OPV1712" s="47"/>
      <c r="OPW1712" s="47"/>
      <c r="OPX1712" s="47"/>
      <c r="OPY1712" s="47"/>
      <c r="OPZ1712" s="47"/>
      <c r="OQA1712" s="47"/>
      <c r="OQB1712" s="47"/>
      <c r="OQC1712" s="47"/>
      <c r="OQD1712" s="47"/>
      <c r="OQE1712" s="47"/>
      <c r="OQF1712" s="47"/>
      <c r="OQG1712" s="47"/>
      <c r="OQH1712" s="47"/>
      <c r="OQI1712" s="47"/>
      <c r="OQJ1712" s="47"/>
      <c r="OQK1712" s="47"/>
      <c r="OQL1712" s="47"/>
      <c r="OQM1712" s="47"/>
      <c r="OQN1712" s="47"/>
      <c r="OQO1712" s="47"/>
      <c r="OQP1712" s="47"/>
      <c r="OQQ1712" s="47"/>
      <c r="OQR1712" s="47"/>
      <c r="OQS1712" s="47"/>
      <c r="OQT1712" s="47"/>
      <c r="OQU1712" s="47"/>
      <c r="OQV1712" s="47"/>
      <c r="OQW1712" s="47"/>
      <c r="OQX1712" s="47"/>
      <c r="OQY1712" s="47"/>
      <c r="OQZ1712" s="47"/>
      <c r="ORA1712" s="47"/>
      <c r="ORB1712" s="47"/>
      <c r="ORC1712" s="47"/>
      <c r="ORD1712" s="47"/>
      <c r="ORE1712" s="47"/>
      <c r="ORF1712" s="47"/>
      <c r="ORG1712" s="47"/>
      <c r="ORH1712" s="47"/>
      <c r="ORI1712" s="47"/>
      <c r="ORJ1712" s="47"/>
      <c r="ORK1712" s="47"/>
      <c r="ORL1712" s="47"/>
      <c r="ORM1712" s="47"/>
      <c r="ORN1712" s="47"/>
      <c r="ORO1712" s="47"/>
      <c r="ORP1712" s="47"/>
      <c r="ORQ1712" s="47"/>
      <c r="ORR1712" s="47"/>
      <c r="ORS1712" s="47"/>
      <c r="ORT1712" s="47"/>
      <c r="ORU1712" s="47"/>
      <c r="ORV1712" s="47"/>
      <c r="ORW1712" s="47"/>
      <c r="ORX1712" s="47"/>
      <c r="ORY1712" s="47"/>
      <c r="ORZ1712" s="47"/>
      <c r="OSA1712" s="47"/>
      <c r="OSB1712" s="47"/>
      <c r="OSC1712" s="47"/>
      <c r="OSD1712" s="47"/>
      <c r="OSE1712" s="47"/>
      <c r="OSF1712" s="47"/>
      <c r="OSG1712" s="47"/>
      <c r="OSH1712" s="47"/>
      <c r="OSI1712" s="47"/>
      <c r="OSJ1712" s="47"/>
      <c r="OSK1712" s="47"/>
      <c r="OSL1712" s="47"/>
      <c r="OSM1712" s="47"/>
      <c r="OSN1712" s="47"/>
      <c r="OSO1712" s="47"/>
      <c r="OSP1712" s="47"/>
      <c r="OSQ1712" s="47"/>
      <c r="OSR1712" s="47"/>
      <c r="OSS1712" s="47"/>
      <c r="OST1712" s="47"/>
      <c r="OSU1712" s="47"/>
      <c r="OSV1712" s="47"/>
      <c r="OSW1712" s="47"/>
      <c r="OSX1712" s="47"/>
      <c r="OSY1712" s="47"/>
      <c r="OSZ1712" s="47"/>
      <c r="OTA1712" s="47"/>
      <c r="OTB1712" s="47"/>
      <c r="OTC1712" s="47"/>
      <c r="OTD1712" s="47"/>
      <c r="OTE1712" s="47"/>
      <c r="OTF1712" s="47"/>
      <c r="OTG1712" s="47"/>
      <c r="OTH1712" s="47"/>
      <c r="OTI1712" s="47"/>
      <c r="OTJ1712" s="47"/>
      <c r="OTK1712" s="47"/>
      <c r="OTL1712" s="47"/>
      <c r="OTM1712" s="47"/>
      <c r="OTN1712" s="47"/>
      <c r="OTO1712" s="47"/>
      <c r="OTP1712" s="47"/>
      <c r="OTQ1712" s="47"/>
      <c r="OTR1712" s="47"/>
      <c r="OTS1712" s="47"/>
      <c r="OTT1712" s="47"/>
      <c r="OTU1712" s="47"/>
      <c r="OTV1712" s="47"/>
      <c r="OTW1712" s="47"/>
      <c r="OTX1712" s="47"/>
      <c r="OTY1712" s="47"/>
      <c r="OTZ1712" s="47"/>
      <c r="OUA1712" s="47"/>
      <c r="OUB1712" s="47"/>
      <c r="OUC1712" s="47"/>
      <c r="OUD1712" s="47"/>
      <c r="OUE1712" s="47"/>
      <c r="OUF1712" s="47"/>
      <c r="OUG1712" s="47"/>
      <c r="OUH1712" s="47"/>
      <c r="OUI1712" s="47"/>
      <c r="OUJ1712" s="47"/>
      <c r="OUK1712" s="47"/>
      <c r="OUL1712" s="47"/>
      <c r="OUM1712" s="47"/>
      <c r="OUN1712" s="47"/>
      <c r="OUO1712" s="47"/>
      <c r="OUP1712" s="47"/>
      <c r="OUQ1712" s="47"/>
      <c r="OUR1712" s="47"/>
      <c r="OUS1712" s="47"/>
      <c r="OUT1712" s="47"/>
      <c r="OUU1712" s="47"/>
      <c r="OUV1712" s="47"/>
      <c r="OUW1712" s="47"/>
      <c r="OUX1712" s="47"/>
      <c r="OUY1712" s="47"/>
      <c r="OUZ1712" s="47"/>
      <c r="OVA1712" s="47"/>
      <c r="OVB1712" s="47"/>
      <c r="OVC1712" s="47"/>
      <c r="OVD1712" s="47"/>
      <c r="OVE1712" s="47"/>
      <c r="OVF1712" s="47"/>
      <c r="OVG1712" s="47"/>
      <c r="OVH1712" s="47"/>
      <c r="OVI1712" s="47"/>
      <c r="OVJ1712" s="47"/>
      <c r="OVK1712" s="47"/>
      <c r="OVL1712" s="47"/>
      <c r="OVM1712" s="47"/>
      <c r="OVN1712" s="47"/>
      <c r="OVO1712" s="47"/>
      <c r="OVP1712" s="47"/>
      <c r="OVQ1712" s="47"/>
      <c r="OVR1712" s="47"/>
      <c r="OVS1712" s="47"/>
      <c r="OVT1712" s="47"/>
      <c r="OVU1712" s="47"/>
      <c r="OVV1712" s="47"/>
      <c r="OVW1712" s="47"/>
      <c r="OVX1712" s="47"/>
      <c r="OVY1712" s="47"/>
      <c r="OVZ1712" s="47"/>
      <c r="OWA1712" s="47"/>
      <c r="OWB1712" s="47"/>
      <c r="OWC1712" s="47"/>
      <c r="OWD1712" s="47"/>
      <c r="OWE1712" s="47"/>
      <c r="OWF1712" s="47"/>
      <c r="OWG1712" s="47"/>
      <c r="OWH1712" s="47"/>
      <c r="OWI1712" s="47"/>
      <c r="OWJ1712" s="47"/>
      <c r="OWK1712" s="47"/>
      <c r="OWL1712" s="47"/>
      <c r="OWM1712" s="47"/>
      <c r="OWN1712" s="47"/>
      <c r="OWO1712" s="47"/>
      <c r="OWP1712" s="47"/>
      <c r="OWQ1712" s="47"/>
      <c r="OWR1712" s="47"/>
      <c r="OWS1712" s="47"/>
      <c r="OWT1712" s="47"/>
      <c r="OWU1712" s="47"/>
      <c r="OWV1712" s="47"/>
      <c r="OWW1712" s="47"/>
      <c r="OWX1712" s="47"/>
      <c r="OWY1712" s="47"/>
      <c r="OWZ1712" s="47"/>
      <c r="OXA1712" s="47"/>
      <c r="OXB1712" s="47"/>
      <c r="OXC1712" s="47"/>
      <c r="OXD1712" s="47"/>
      <c r="OXE1712" s="47"/>
      <c r="OXF1712" s="47"/>
      <c r="OXG1712" s="47"/>
      <c r="OXH1712" s="47"/>
      <c r="OXI1712" s="47"/>
      <c r="OXJ1712" s="47"/>
      <c r="OXK1712" s="47"/>
      <c r="OXL1712" s="47"/>
      <c r="OXM1712" s="47"/>
      <c r="OXN1712" s="47"/>
      <c r="OXO1712" s="47"/>
      <c r="OXP1712" s="47"/>
      <c r="OXQ1712" s="47"/>
      <c r="OXR1712" s="47"/>
      <c r="OXS1712" s="47"/>
      <c r="OXT1712" s="47"/>
      <c r="OXU1712" s="47"/>
      <c r="OXV1712" s="47"/>
      <c r="OXW1712" s="47"/>
      <c r="OXX1712" s="47"/>
      <c r="OXY1712" s="47"/>
      <c r="OXZ1712" s="47"/>
      <c r="OYA1712" s="47"/>
      <c r="OYB1712" s="47"/>
      <c r="OYC1712" s="47"/>
      <c r="OYD1712" s="47"/>
      <c r="OYE1712" s="47"/>
      <c r="OYF1712" s="47"/>
      <c r="OYG1712" s="47"/>
      <c r="OYH1712" s="47"/>
      <c r="OYI1712" s="47"/>
      <c r="OYJ1712" s="47"/>
      <c r="OYK1712" s="47"/>
      <c r="OYL1712" s="47"/>
      <c r="OYM1712" s="47"/>
      <c r="OYN1712" s="47"/>
      <c r="OYO1712" s="47"/>
      <c r="OYP1712" s="47"/>
      <c r="OYQ1712" s="47"/>
      <c r="OYR1712" s="47"/>
      <c r="OYS1712" s="47"/>
      <c r="OYT1712" s="47"/>
      <c r="OYU1712" s="47"/>
      <c r="OYV1712" s="47"/>
      <c r="OYW1712" s="47"/>
      <c r="OYX1712" s="47"/>
      <c r="OYY1712" s="47"/>
      <c r="OYZ1712" s="47"/>
      <c r="OZA1712" s="47"/>
      <c r="OZB1712" s="47"/>
      <c r="OZC1712" s="47"/>
      <c r="OZD1712" s="47"/>
      <c r="OZE1712" s="47"/>
      <c r="OZF1712" s="47"/>
      <c r="OZG1712" s="47"/>
      <c r="OZH1712" s="47"/>
      <c r="OZI1712" s="47"/>
      <c r="OZJ1712" s="47"/>
      <c r="OZK1712" s="47"/>
      <c r="OZL1712" s="47"/>
      <c r="OZM1712" s="47"/>
      <c r="OZN1712" s="47"/>
      <c r="OZO1712" s="47"/>
      <c r="OZP1712" s="47"/>
      <c r="OZQ1712" s="47"/>
      <c r="OZR1712" s="47"/>
      <c r="OZS1712" s="47"/>
      <c r="OZT1712" s="47"/>
      <c r="OZU1712" s="47"/>
      <c r="OZV1712" s="47"/>
      <c r="OZW1712" s="47"/>
      <c r="OZX1712" s="47"/>
      <c r="OZY1712" s="47"/>
      <c r="OZZ1712" s="47"/>
      <c r="PAA1712" s="47"/>
      <c r="PAB1712" s="47"/>
      <c r="PAC1712" s="47"/>
      <c r="PAD1712" s="47"/>
      <c r="PAE1712" s="47"/>
      <c r="PAF1712" s="47"/>
      <c r="PAG1712" s="47"/>
      <c r="PAH1712" s="47"/>
      <c r="PAI1712" s="47"/>
      <c r="PAJ1712" s="47"/>
      <c r="PAK1712" s="47"/>
      <c r="PAL1712" s="47"/>
      <c r="PAM1712" s="47"/>
      <c r="PAN1712" s="47"/>
      <c r="PAO1712" s="47"/>
      <c r="PAP1712" s="47"/>
      <c r="PAQ1712" s="47"/>
      <c r="PAR1712" s="47"/>
      <c r="PAS1712" s="47"/>
      <c r="PAT1712" s="47"/>
      <c r="PAU1712" s="47"/>
      <c r="PAV1712" s="47"/>
      <c r="PAW1712" s="47"/>
      <c r="PAX1712" s="47"/>
      <c r="PAY1712" s="47"/>
      <c r="PAZ1712" s="47"/>
      <c r="PBA1712" s="47"/>
      <c r="PBB1712" s="47"/>
      <c r="PBC1712" s="47"/>
      <c r="PBD1712" s="47"/>
      <c r="PBE1712" s="47"/>
      <c r="PBF1712" s="47"/>
      <c r="PBG1712" s="47"/>
      <c r="PBH1712" s="47"/>
      <c r="PBI1712" s="47"/>
      <c r="PBJ1712" s="47"/>
      <c r="PBK1712" s="47"/>
      <c r="PBL1712" s="47"/>
      <c r="PBM1712" s="47"/>
      <c r="PBN1712" s="47"/>
      <c r="PBO1712" s="47"/>
      <c r="PBP1712" s="47"/>
      <c r="PBQ1712" s="47"/>
      <c r="PBR1712" s="47"/>
      <c r="PBS1712" s="47"/>
      <c r="PBT1712" s="47"/>
      <c r="PBU1712" s="47"/>
      <c r="PBV1712" s="47"/>
      <c r="PBW1712" s="47"/>
      <c r="PBX1712" s="47"/>
      <c r="PBY1712" s="47"/>
      <c r="PBZ1712" s="47"/>
      <c r="PCA1712" s="47"/>
      <c r="PCB1712" s="47"/>
      <c r="PCC1712" s="47"/>
      <c r="PCD1712" s="47"/>
      <c r="PCE1712" s="47"/>
      <c r="PCF1712" s="47"/>
      <c r="PCG1712" s="47"/>
      <c r="PCH1712" s="47"/>
      <c r="PCI1712" s="47"/>
      <c r="PCJ1712" s="47"/>
      <c r="PCK1712" s="47"/>
      <c r="PCL1712" s="47"/>
      <c r="PCM1712" s="47"/>
      <c r="PCN1712" s="47"/>
      <c r="PCO1712" s="47"/>
      <c r="PCP1712" s="47"/>
      <c r="PCQ1712" s="47"/>
      <c r="PCR1712" s="47"/>
      <c r="PCS1712" s="47"/>
      <c r="PCT1712" s="47"/>
      <c r="PCU1712" s="47"/>
      <c r="PCV1712" s="47"/>
      <c r="PCW1712" s="47"/>
      <c r="PCX1712" s="47"/>
      <c r="PCY1712" s="47"/>
      <c r="PCZ1712" s="47"/>
      <c r="PDA1712" s="47"/>
      <c r="PDB1712" s="47"/>
      <c r="PDC1712" s="47"/>
      <c r="PDD1712" s="47"/>
      <c r="PDE1712" s="47"/>
      <c r="PDF1712" s="47"/>
      <c r="PDG1712" s="47"/>
      <c r="PDH1712" s="47"/>
      <c r="PDI1712" s="47"/>
      <c r="PDJ1712" s="47"/>
      <c r="PDK1712" s="47"/>
      <c r="PDL1712" s="47"/>
      <c r="PDM1712" s="47"/>
      <c r="PDN1712" s="47"/>
      <c r="PDO1712" s="47"/>
      <c r="PDP1712" s="47"/>
      <c r="PDQ1712" s="47"/>
      <c r="PDR1712" s="47"/>
      <c r="PDS1712" s="47"/>
      <c r="PDT1712" s="47"/>
      <c r="PDU1712" s="47"/>
      <c r="PDV1712" s="47"/>
      <c r="PDW1712" s="47"/>
      <c r="PDX1712" s="47"/>
      <c r="PDY1712" s="47"/>
      <c r="PDZ1712" s="47"/>
      <c r="PEA1712" s="47"/>
      <c r="PEB1712" s="47"/>
      <c r="PEC1712" s="47"/>
      <c r="PED1712" s="47"/>
      <c r="PEE1712" s="47"/>
      <c r="PEF1712" s="47"/>
      <c r="PEG1712" s="47"/>
      <c r="PEH1712" s="47"/>
      <c r="PEI1712" s="47"/>
      <c r="PEJ1712" s="47"/>
      <c r="PEK1712" s="47"/>
      <c r="PEL1712" s="47"/>
      <c r="PEM1712" s="47"/>
      <c r="PEN1712" s="47"/>
      <c r="PEO1712" s="47"/>
      <c r="PEP1712" s="47"/>
      <c r="PEQ1712" s="47"/>
      <c r="PER1712" s="47"/>
      <c r="PES1712" s="47"/>
      <c r="PET1712" s="47"/>
      <c r="PEU1712" s="47"/>
      <c r="PEV1712" s="47"/>
      <c r="PEW1712" s="47"/>
      <c r="PEX1712" s="47"/>
      <c r="PEY1712" s="47"/>
      <c r="PEZ1712" s="47"/>
      <c r="PFA1712" s="47"/>
      <c r="PFB1712" s="47"/>
      <c r="PFC1712" s="47"/>
      <c r="PFD1712" s="47"/>
      <c r="PFE1712" s="47"/>
      <c r="PFF1712" s="47"/>
      <c r="PFG1712" s="47"/>
      <c r="PFH1712" s="47"/>
      <c r="PFI1712" s="47"/>
      <c r="PFJ1712" s="47"/>
      <c r="PFK1712" s="47"/>
      <c r="PFL1712" s="47"/>
      <c r="PFM1712" s="47"/>
      <c r="PFN1712" s="47"/>
      <c r="PFO1712" s="47"/>
      <c r="PFP1712" s="47"/>
      <c r="PFQ1712" s="47"/>
      <c r="PFR1712" s="47"/>
      <c r="PFS1712" s="47"/>
      <c r="PFT1712" s="47"/>
      <c r="PFU1712" s="47"/>
      <c r="PFV1712" s="47"/>
      <c r="PFW1712" s="47"/>
      <c r="PFX1712" s="47"/>
      <c r="PFY1712" s="47"/>
      <c r="PFZ1712" s="47"/>
      <c r="PGA1712" s="47"/>
      <c r="PGB1712" s="47"/>
      <c r="PGC1712" s="47"/>
      <c r="PGD1712" s="47"/>
      <c r="PGE1712" s="47"/>
      <c r="PGF1712" s="47"/>
      <c r="PGG1712" s="47"/>
      <c r="PGH1712" s="47"/>
      <c r="PGI1712" s="47"/>
      <c r="PGJ1712" s="47"/>
      <c r="PGK1712" s="47"/>
      <c r="PGL1712" s="47"/>
      <c r="PGM1712" s="47"/>
      <c r="PGN1712" s="47"/>
      <c r="PGO1712" s="47"/>
      <c r="PGP1712" s="47"/>
      <c r="PGQ1712" s="47"/>
      <c r="PGR1712" s="47"/>
      <c r="PGS1712" s="47"/>
      <c r="PGT1712" s="47"/>
      <c r="PGU1712" s="47"/>
      <c r="PGV1712" s="47"/>
      <c r="PGW1712" s="47"/>
      <c r="PGX1712" s="47"/>
      <c r="PGY1712" s="47"/>
      <c r="PGZ1712" s="47"/>
      <c r="PHA1712" s="47"/>
      <c r="PHB1712" s="47"/>
      <c r="PHC1712" s="47"/>
      <c r="PHD1712" s="47"/>
      <c r="PHE1712" s="47"/>
      <c r="PHF1712" s="47"/>
      <c r="PHG1712" s="47"/>
      <c r="PHH1712" s="47"/>
      <c r="PHI1712" s="47"/>
      <c r="PHJ1712" s="47"/>
      <c r="PHK1712" s="47"/>
      <c r="PHL1712" s="47"/>
      <c r="PHM1712" s="47"/>
      <c r="PHN1712" s="47"/>
      <c r="PHO1712" s="47"/>
      <c r="PHP1712" s="47"/>
      <c r="PHQ1712" s="47"/>
      <c r="PHR1712" s="47"/>
      <c r="PHS1712" s="47"/>
      <c r="PHT1712" s="47"/>
      <c r="PHU1712" s="47"/>
      <c r="PHV1712" s="47"/>
      <c r="PHW1712" s="47"/>
      <c r="PHX1712" s="47"/>
      <c r="PHY1712" s="47"/>
      <c r="PHZ1712" s="47"/>
      <c r="PIA1712" s="47"/>
      <c r="PIB1712" s="47"/>
      <c r="PIC1712" s="47"/>
      <c r="PID1712" s="47"/>
      <c r="PIE1712" s="47"/>
      <c r="PIF1712" s="47"/>
      <c r="PIG1712" s="47"/>
      <c r="PIH1712" s="47"/>
      <c r="PII1712" s="47"/>
      <c r="PIJ1712" s="47"/>
      <c r="PIK1712" s="47"/>
      <c r="PIL1712" s="47"/>
      <c r="PIM1712" s="47"/>
      <c r="PIN1712" s="47"/>
      <c r="PIO1712" s="47"/>
      <c r="PIP1712" s="47"/>
      <c r="PIQ1712" s="47"/>
      <c r="PIR1712" s="47"/>
      <c r="PIS1712" s="47"/>
      <c r="PIT1712" s="47"/>
      <c r="PIU1712" s="47"/>
      <c r="PIV1712" s="47"/>
      <c r="PIW1712" s="47"/>
      <c r="PIX1712" s="47"/>
      <c r="PIY1712" s="47"/>
      <c r="PIZ1712" s="47"/>
      <c r="PJA1712" s="47"/>
      <c r="PJB1712" s="47"/>
      <c r="PJC1712" s="47"/>
      <c r="PJD1712" s="47"/>
      <c r="PJE1712" s="47"/>
      <c r="PJF1712" s="47"/>
      <c r="PJG1712" s="47"/>
      <c r="PJH1712" s="47"/>
      <c r="PJI1712" s="47"/>
      <c r="PJJ1712" s="47"/>
      <c r="PJK1712" s="47"/>
      <c r="PJL1712" s="47"/>
      <c r="PJM1712" s="47"/>
      <c r="PJN1712" s="47"/>
      <c r="PJO1712" s="47"/>
      <c r="PJP1712" s="47"/>
      <c r="PJQ1712" s="47"/>
      <c r="PJR1712" s="47"/>
      <c r="PJS1712" s="47"/>
      <c r="PJT1712" s="47"/>
      <c r="PJU1712" s="47"/>
      <c r="PJV1712" s="47"/>
      <c r="PJW1712" s="47"/>
      <c r="PJX1712" s="47"/>
      <c r="PJY1712" s="47"/>
      <c r="PJZ1712" s="47"/>
      <c r="PKA1712" s="47"/>
      <c r="PKB1712" s="47"/>
      <c r="PKC1712" s="47"/>
      <c r="PKD1712" s="47"/>
      <c r="PKE1712" s="47"/>
      <c r="PKF1712" s="47"/>
      <c r="PKG1712" s="47"/>
      <c r="PKH1712" s="47"/>
      <c r="PKI1712" s="47"/>
      <c r="PKJ1712" s="47"/>
      <c r="PKK1712" s="47"/>
      <c r="PKL1712" s="47"/>
      <c r="PKM1712" s="47"/>
      <c r="PKN1712" s="47"/>
      <c r="PKO1712" s="47"/>
      <c r="PKP1712" s="47"/>
      <c r="PKQ1712" s="47"/>
      <c r="PKR1712" s="47"/>
      <c r="PKS1712" s="47"/>
      <c r="PKT1712" s="47"/>
      <c r="PKU1712" s="47"/>
      <c r="PKV1712" s="47"/>
      <c r="PKW1712" s="47"/>
      <c r="PKX1712" s="47"/>
      <c r="PKY1712" s="47"/>
      <c r="PKZ1712" s="47"/>
      <c r="PLA1712" s="47"/>
      <c r="PLB1712" s="47"/>
      <c r="PLC1712" s="47"/>
      <c r="PLD1712" s="47"/>
      <c r="PLE1712" s="47"/>
      <c r="PLF1712" s="47"/>
      <c r="PLG1712" s="47"/>
      <c r="PLH1712" s="47"/>
      <c r="PLI1712" s="47"/>
      <c r="PLJ1712" s="47"/>
      <c r="PLK1712" s="47"/>
      <c r="PLL1712" s="47"/>
      <c r="PLM1712" s="47"/>
      <c r="PLN1712" s="47"/>
      <c r="PLO1712" s="47"/>
      <c r="PLP1712" s="47"/>
      <c r="PLQ1712" s="47"/>
      <c r="PLR1712" s="47"/>
      <c r="PLS1712" s="47"/>
      <c r="PLT1712" s="47"/>
      <c r="PLU1712" s="47"/>
      <c r="PLV1712" s="47"/>
      <c r="PLW1712" s="47"/>
      <c r="PLX1712" s="47"/>
      <c r="PLY1712" s="47"/>
      <c r="PLZ1712" s="47"/>
      <c r="PMA1712" s="47"/>
      <c r="PMB1712" s="47"/>
      <c r="PMC1712" s="47"/>
      <c r="PMD1712" s="47"/>
      <c r="PME1712" s="47"/>
      <c r="PMF1712" s="47"/>
      <c r="PMG1712" s="47"/>
      <c r="PMH1712" s="47"/>
      <c r="PMI1712" s="47"/>
      <c r="PMJ1712" s="47"/>
      <c r="PMK1712" s="47"/>
      <c r="PML1712" s="47"/>
      <c r="PMM1712" s="47"/>
      <c r="PMN1712" s="47"/>
      <c r="PMO1712" s="47"/>
      <c r="PMP1712" s="47"/>
      <c r="PMQ1712" s="47"/>
      <c r="PMR1712" s="47"/>
      <c r="PMS1712" s="47"/>
      <c r="PMT1712" s="47"/>
      <c r="PMU1712" s="47"/>
      <c r="PMV1712" s="47"/>
      <c r="PMW1712" s="47"/>
      <c r="PMX1712" s="47"/>
      <c r="PMY1712" s="47"/>
      <c r="PMZ1712" s="47"/>
      <c r="PNA1712" s="47"/>
      <c r="PNB1712" s="47"/>
      <c r="PNC1712" s="47"/>
      <c r="PND1712" s="47"/>
      <c r="PNE1712" s="47"/>
      <c r="PNF1712" s="47"/>
      <c r="PNG1712" s="47"/>
      <c r="PNH1712" s="47"/>
      <c r="PNI1712" s="47"/>
      <c r="PNJ1712" s="47"/>
      <c r="PNK1712" s="47"/>
      <c r="PNL1712" s="47"/>
      <c r="PNM1712" s="47"/>
      <c r="PNN1712" s="47"/>
      <c r="PNO1712" s="47"/>
      <c r="PNP1712" s="47"/>
      <c r="PNQ1712" s="47"/>
      <c r="PNR1712" s="47"/>
      <c r="PNS1712" s="47"/>
      <c r="PNT1712" s="47"/>
      <c r="PNU1712" s="47"/>
      <c r="PNV1712" s="47"/>
      <c r="PNW1712" s="47"/>
      <c r="PNX1712" s="47"/>
      <c r="PNY1712" s="47"/>
      <c r="PNZ1712" s="47"/>
      <c r="POA1712" s="47"/>
      <c r="POB1712" s="47"/>
      <c r="POC1712" s="47"/>
      <c r="POD1712" s="47"/>
      <c r="POE1712" s="47"/>
      <c r="POF1712" s="47"/>
      <c r="POG1712" s="47"/>
      <c r="POH1712" s="47"/>
      <c r="POI1712" s="47"/>
      <c r="POJ1712" s="47"/>
      <c r="POK1712" s="47"/>
      <c r="POL1712" s="47"/>
      <c r="POM1712" s="47"/>
      <c r="PON1712" s="47"/>
      <c r="POO1712" s="47"/>
      <c r="POP1712" s="47"/>
      <c r="POQ1712" s="47"/>
      <c r="POR1712" s="47"/>
      <c r="POS1712" s="47"/>
      <c r="POT1712" s="47"/>
      <c r="POU1712" s="47"/>
      <c r="POV1712" s="47"/>
      <c r="POW1712" s="47"/>
      <c r="POX1712" s="47"/>
      <c r="POY1712" s="47"/>
      <c r="POZ1712" s="47"/>
      <c r="PPA1712" s="47"/>
      <c r="PPB1712" s="47"/>
      <c r="PPC1712" s="47"/>
      <c r="PPD1712" s="47"/>
      <c r="PPE1712" s="47"/>
      <c r="PPF1712" s="47"/>
      <c r="PPG1712" s="47"/>
      <c r="PPH1712" s="47"/>
      <c r="PPI1712" s="47"/>
      <c r="PPJ1712" s="47"/>
      <c r="PPK1712" s="47"/>
      <c r="PPL1712" s="47"/>
      <c r="PPM1712" s="47"/>
      <c r="PPN1712" s="47"/>
      <c r="PPO1712" s="47"/>
      <c r="PPP1712" s="47"/>
      <c r="PPQ1712" s="47"/>
      <c r="PPR1712" s="47"/>
      <c r="PPS1712" s="47"/>
      <c r="PPT1712" s="47"/>
      <c r="PPU1712" s="47"/>
      <c r="PPV1712" s="47"/>
      <c r="PPW1712" s="47"/>
      <c r="PPX1712" s="47"/>
      <c r="PPY1712" s="47"/>
      <c r="PPZ1712" s="47"/>
      <c r="PQA1712" s="47"/>
      <c r="PQB1712" s="47"/>
      <c r="PQC1712" s="47"/>
      <c r="PQD1712" s="47"/>
      <c r="PQE1712" s="47"/>
      <c r="PQF1712" s="47"/>
      <c r="PQG1712" s="47"/>
      <c r="PQH1712" s="47"/>
      <c r="PQI1712" s="47"/>
      <c r="PQJ1712" s="47"/>
      <c r="PQK1712" s="47"/>
      <c r="PQL1712" s="47"/>
      <c r="PQM1712" s="47"/>
      <c r="PQN1712" s="47"/>
      <c r="PQO1712" s="47"/>
      <c r="PQP1712" s="47"/>
      <c r="PQQ1712" s="47"/>
      <c r="PQR1712" s="47"/>
      <c r="PQS1712" s="47"/>
      <c r="PQT1712" s="47"/>
      <c r="PQU1712" s="47"/>
      <c r="PQV1712" s="47"/>
      <c r="PQW1712" s="47"/>
      <c r="PQX1712" s="47"/>
      <c r="PQY1712" s="47"/>
      <c r="PQZ1712" s="47"/>
      <c r="PRA1712" s="47"/>
      <c r="PRB1712" s="47"/>
      <c r="PRC1712" s="47"/>
      <c r="PRD1712" s="47"/>
      <c r="PRE1712" s="47"/>
      <c r="PRF1712" s="47"/>
      <c r="PRG1712" s="47"/>
      <c r="PRH1712" s="47"/>
      <c r="PRI1712" s="47"/>
      <c r="PRJ1712" s="47"/>
      <c r="PRK1712" s="47"/>
      <c r="PRL1712" s="47"/>
      <c r="PRM1712" s="47"/>
      <c r="PRN1712" s="47"/>
      <c r="PRO1712" s="47"/>
      <c r="PRP1712" s="47"/>
      <c r="PRQ1712" s="47"/>
      <c r="PRR1712" s="47"/>
      <c r="PRS1712" s="47"/>
      <c r="PRT1712" s="47"/>
      <c r="PRU1712" s="47"/>
      <c r="PRV1712" s="47"/>
      <c r="PRW1712" s="47"/>
      <c r="PRX1712" s="47"/>
      <c r="PRY1712" s="47"/>
      <c r="PRZ1712" s="47"/>
      <c r="PSA1712" s="47"/>
      <c r="PSB1712" s="47"/>
      <c r="PSC1712" s="47"/>
      <c r="PSD1712" s="47"/>
      <c r="PSE1712" s="47"/>
      <c r="PSF1712" s="47"/>
      <c r="PSG1712" s="47"/>
      <c r="PSH1712" s="47"/>
      <c r="PSI1712" s="47"/>
      <c r="PSJ1712" s="47"/>
      <c r="PSK1712" s="47"/>
      <c r="PSL1712" s="47"/>
      <c r="PSM1712" s="47"/>
      <c r="PSN1712" s="47"/>
      <c r="PSO1712" s="47"/>
      <c r="PSP1712" s="47"/>
      <c r="PSQ1712" s="47"/>
      <c r="PSR1712" s="47"/>
      <c r="PSS1712" s="47"/>
      <c r="PST1712" s="47"/>
      <c r="PSU1712" s="47"/>
      <c r="PSV1712" s="47"/>
      <c r="PSW1712" s="47"/>
      <c r="PSX1712" s="47"/>
      <c r="PSY1712" s="47"/>
      <c r="PSZ1712" s="47"/>
      <c r="PTA1712" s="47"/>
      <c r="PTB1712" s="47"/>
      <c r="PTC1712" s="47"/>
      <c r="PTD1712" s="47"/>
      <c r="PTE1712" s="47"/>
      <c r="PTF1712" s="47"/>
      <c r="PTG1712" s="47"/>
      <c r="PTH1712" s="47"/>
      <c r="PTI1712" s="47"/>
      <c r="PTJ1712" s="47"/>
      <c r="PTK1712" s="47"/>
      <c r="PTL1712" s="47"/>
      <c r="PTM1712" s="47"/>
      <c r="PTN1712" s="47"/>
      <c r="PTO1712" s="47"/>
      <c r="PTP1712" s="47"/>
      <c r="PTQ1712" s="47"/>
      <c r="PTR1712" s="47"/>
      <c r="PTS1712" s="47"/>
      <c r="PTT1712" s="47"/>
      <c r="PTU1712" s="47"/>
      <c r="PTV1712" s="47"/>
      <c r="PTW1712" s="47"/>
      <c r="PTX1712" s="47"/>
      <c r="PTY1712" s="47"/>
      <c r="PTZ1712" s="47"/>
      <c r="PUA1712" s="47"/>
      <c r="PUB1712" s="47"/>
      <c r="PUC1712" s="47"/>
      <c r="PUD1712" s="47"/>
      <c r="PUE1712" s="47"/>
      <c r="PUF1712" s="47"/>
      <c r="PUG1712" s="47"/>
      <c r="PUH1712" s="47"/>
      <c r="PUI1712" s="47"/>
      <c r="PUJ1712" s="47"/>
      <c r="PUK1712" s="47"/>
      <c r="PUL1712" s="47"/>
      <c r="PUM1712" s="47"/>
      <c r="PUN1712" s="47"/>
      <c r="PUO1712" s="47"/>
      <c r="PUP1712" s="47"/>
      <c r="PUQ1712" s="47"/>
      <c r="PUR1712" s="47"/>
      <c r="PUS1712" s="47"/>
      <c r="PUT1712" s="47"/>
      <c r="PUU1712" s="47"/>
      <c r="PUV1712" s="47"/>
      <c r="PUW1712" s="47"/>
      <c r="PUX1712" s="47"/>
      <c r="PUY1712" s="47"/>
      <c r="PUZ1712" s="47"/>
      <c r="PVA1712" s="47"/>
      <c r="PVB1712" s="47"/>
      <c r="PVC1712" s="47"/>
      <c r="PVD1712" s="47"/>
      <c r="PVE1712" s="47"/>
      <c r="PVF1712" s="47"/>
      <c r="PVG1712" s="47"/>
      <c r="PVH1712" s="47"/>
      <c r="PVI1712" s="47"/>
      <c r="PVJ1712" s="47"/>
      <c r="PVK1712" s="47"/>
      <c r="PVL1712" s="47"/>
      <c r="PVM1712" s="47"/>
      <c r="PVN1712" s="47"/>
      <c r="PVO1712" s="47"/>
      <c r="PVP1712" s="47"/>
      <c r="PVQ1712" s="47"/>
      <c r="PVR1712" s="47"/>
      <c r="PVS1712" s="47"/>
      <c r="PVT1712" s="47"/>
      <c r="PVU1712" s="47"/>
      <c r="PVV1712" s="47"/>
      <c r="PVW1712" s="47"/>
      <c r="PVX1712" s="47"/>
      <c r="PVY1712" s="47"/>
      <c r="PVZ1712" s="47"/>
      <c r="PWA1712" s="47"/>
      <c r="PWB1712" s="47"/>
      <c r="PWC1712" s="47"/>
      <c r="PWD1712" s="47"/>
      <c r="PWE1712" s="47"/>
      <c r="PWF1712" s="47"/>
      <c r="PWG1712" s="47"/>
      <c r="PWH1712" s="47"/>
      <c r="PWI1712" s="47"/>
      <c r="PWJ1712" s="47"/>
      <c r="PWK1712" s="47"/>
      <c r="PWL1712" s="47"/>
      <c r="PWM1712" s="47"/>
      <c r="PWN1712" s="47"/>
      <c r="PWO1712" s="47"/>
      <c r="PWP1712" s="47"/>
      <c r="PWQ1712" s="47"/>
      <c r="PWR1712" s="47"/>
      <c r="PWS1712" s="47"/>
      <c r="PWT1712" s="47"/>
      <c r="PWU1712" s="47"/>
      <c r="PWV1712" s="47"/>
      <c r="PWW1712" s="47"/>
      <c r="PWX1712" s="47"/>
      <c r="PWY1712" s="47"/>
      <c r="PWZ1712" s="47"/>
      <c r="PXA1712" s="47"/>
      <c r="PXB1712" s="47"/>
      <c r="PXC1712" s="47"/>
      <c r="PXD1712" s="47"/>
      <c r="PXE1712" s="47"/>
      <c r="PXF1712" s="47"/>
      <c r="PXG1712" s="47"/>
      <c r="PXH1712" s="47"/>
      <c r="PXI1712" s="47"/>
      <c r="PXJ1712" s="47"/>
      <c r="PXK1712" s="47"/>
      <c r="PXL1712" s="47"/>
      <c r="PXM1712" s="47"/>
      <c r="PXN1712" s="47"/>
      <c r="PXO1712" s="47"/>
      <c r="PXP1712" s="47"/>
      <c r="PXQ1712" s="47"/>
      <c r="PXR1712" s="47"/>
      <c r="PXS1712" s="47"/>
      <c r="PXT1712" s="47"/>
      <c r="PXU1712" s="47"/>
      <c r="PXV1712" s="47"/>
      <c r="PXW1712" s="47"/>
      <c r="PXX1712" s="47"/>
      <c r="PXY1712" s="47"/>
      <c r="PXZ1712" s="47"/>
      <c r="PYA1712" s="47"/>
      <c r="PYB1712" s="47"/>
      <c r="PYC1712" s="47"/>
      <c r="PYD1712" s="47"/>
      <c r="PYE1712" s="47"/>
      <c r="PYF1712" s="47"/>
      <c r="PYG1712" s="47"/>
      <c r="PYH1712" s="47"/>
      <c r="PYI1712" s="47"/>
      <c r="PYJ1712" s="47"/>
      <c r="PYK1712" s="47"/>
      <c r="PYL1712" s="47"/>
      <c r="PYM1712" s="47"/>
      <c r="PYN1712" s="47"/>
      <c r="PYO1712" s="47"/>
      <c r="PYP1712" s="47"/>
      <c r="PYQ1712" s="47"/>
      <c r="PYR1712" s="47"/>
      <c r="PYS1712" s="47"/>
      <c r="PYT1712" s="47"/>
      <c r="PYU1712" s="47"/>
      <c r="PYV1712" s="47"/>
      <c r="PYW1712" s="47"/>
      <c r="PYX1712" s="47"/>
      <c r="PYY1712" s="47"/>
      <c r="PYZ1712" s="47"/>
      <c r="PZA1712" s="47"/>
      <c r="PZB1712" s="47"/>
      <c r="PZC1712" s="47"/>
      <c r="PZD1712" s="47"/>
      <c r="PZE1712" s="47"/>
      <c r="PZF1712" s="47"/>
      <c r="PZG1712" s="47"/>
      <c r="PZH1712" s="47"/>
      <c r="PZI1712" s="47"/>
      <c r="PZJ1712" s="47"/>
      <c r="PZK1712" s="47"/>
      <c r="PZL1712" s="47"/>
      <c r="PZM1712" s="47"/>
      <c r="PZN1712" s="47"/>
      <c r="PZO1712" s="47"/>
      <c r="PZP1712" s="47"/>
      <c r="PZQ1712" s="47"/>
      <c r="PZR1712" s="47"/>
      <c r="PZS1712" s="47"/>
      <c r="PZT1712" s="47"/>
      <c r="PZU1712" s="47"/>
      <c r="PZV1712" s="47"/>
      <c r="PZW1712" s="47"/>
      <c r="PZX1712" s="47"/>
      <c r="PZY1712" s="47"/>
      <c r="PZZ1712" s="47"/>
      <c r="QAA1712" s="47"/>
      <c r="QAB1712" s="47"/>
      <c r="QAC1712" s="47"/>
      <c r="QAD1712" s="47"/>
      <c r="QAE1712" s="47"/>
      <c r="QAF1712" s="47"/>
      <c r="QAG1712" s="47"/>
      <c r="QAH1712" s="47"/>
      <c r="QAI1712" s="47"/>
      <c r="QAJ1712" s="47"/>
      <c r="QAK1712" s="47"/>
      <c r="QAL1712" s="47"/>
      <c r="QAM1712" s="47"/>
      <c r="QAN1712" s="47"/>
      <c r="QAO1712" s="47"/>
      <c r="QAP1712" s="47"/>
      <c r="QAQ1712" s="47"/>
      <c r="QAR1712" s="47"/>
      <c r="QAS1712" s="47"/>
      <c r="QAT1712" s="47"/>
      <c r="QAU1712" s="47"/>
      <c r="QAV1712" s="47"/>
      <c r="QAW1712" s="47"/>
      <c r="QAX1712" s="47"/>
      <c r="QAY1712" s="47"/>
      <c r="QAZ1712" s="47"/>
      <c r="QBA1712" s="47"/>
      <c r="QBB1712" s="47"/>
      <c r="QBC1712" s="47"/>
      <c r="QBD1712" s="47"/>
      <c r="QBE1712" s="47"/>
      <c r="QBF1712" s="47"/>
      <c r="QBG1712" s="47"/>
      <c r="QBH1712" s="47"/>
      <c r="QBI1712" s="47"/>
      <c r="QBJ1712" s="47"/>
      <c r="QBK1712" s="47"/>
      <c r="QBL1712" s="47"/>
      <c r="QBM1712" s="47"/>
      <c r="QBN1712" s="47"/>
      <c r="QBO1712" s="47"/>
      <c r="QBP1712" s="47"/>
      <c r="QBQ1712" s="47"/>
      <c r="QBR1712" s="47"/>
      <c r="QBS1712" s="47"/>
      <c r="QBT1712" s="47"/>
      <c r="QBU1712" s="47"/>
      <c r="QBV1712" s="47"/>
      <c r="QBW1712" s="47"/>
      <c r="QBX1712" s="47"/>
      <c r="QBY1712" s="47"/>
      <c r="QBZ1712" s="47"/>
      <c r="QCA1712" s="47"/>
      <c r="QCB1712" s="47"/>
      <c r="QCC1712" s="47"/>
      <c r="QCD1712" s="47"/>
      <c r="QCE1712" s="47"/>
      <c r="QCF1712" s="47"/>
      <c r="QCG1712" s="47"/>
      <c r="QCH1712" s="47"/>
      <c r="QCI1712" s="47"/>
      <c r="QCJ1712" s="47"/>
      <c r="QCK1712" s="47"/>
      <c r="QCL1712" s="47"/>
      <c r="QCM1712" s="47"/>
      <c r="QCN1712" s="47"/>
      <c r="QCO1712" s="47"/>
      <c r="QCP1712" s="47"/>
      <c r="QCQ1712" s="47"/>
      <c r="QCR1712" s="47"/>
      <c r="QCS1712" s="47"/>
      <c r="QCT1712" s="47"/>
      <c r="QCU1712" s="47"/>
      <c r="QCV1712" s="47"/>
      <c r="QCW1712" s="47"/>
      <c r="QCX1712" s="47"/>
      <c r="QCY1712" s="47"/>
      <c r="QCZ1712" s="47"/>
      <c r="QDA1712" s="47"/>
      <c r="QDB1712" s="47"/>
      <c r="QDC1712" s="47"/>
      <c r="QDD1712" s="47"/>
      <c r="QDE1712" s="47"/>
      <c r="QDF1712" s="47"/>
      <c r="QDG1712" s="47"/>
      <c r="QDH1712" s="47"/>
      <c r="QDI1712" s="47"/>
      <c r="QDJ1712" s="47"/>
      <c r="QDK1712" s="47"/>
      <c r="QDL1712" s="47"/>
      <c r="QDM1712" s="47"/>
      <c r="QDN1712" s="47"/>
      <c r="QDO1712" s="47"/>
      <c r="QDP1712" s="47"/>
      <c r="QDQ1712" s="47"/>
      <c r="QDR1712" s="47"/>
      <c r="QDS1712" s="47"/>
      <c r="QDT1712" s="47"/>
      <c r="QDU1712" s="47"/>
      <c r="QDV1712" s="47"/>
      <c r="QDW1712" s="47"/>
      <c r="QDX1712" s="47"/>
      <c r="QDY1712" s="47"/>
      <c r="QDZ1712" s="47"/>
      <c r="QEA1712" s="47"/>
      <c r="QEB1712" s="47"/>
      <c r="QEC1712" s="47"/>
      <c r="QED1712" s="47"/>
      <c r="QEE1712" s="47"/>
      <c r="QEF1712" s="47"/>
      <c r="QEG1712" s="47"/>
      <c r="QEH1712" s="47"/>
      <c r="QEI1712" s="47"/>
      <c r="QEJ1712" s="47"/>
      <c r="QEK1712" s="47"/>
      <c r="QEL1712" s="47"/>
      <c r="QEM1712" s="47"/>
      <c r="QEN1712" s="47"/>
      <c r="QEO1712" s="47"/>
      <c r="QEP1712" s="47"/>
      <c r="QEQ1712" s="47"/>
      <c r="QER1712" s="47"/>
      <c r="QES1712" s="47"/>
      <c r="QET1712" s="47"/>
      <c r="QEU1712" s="47"/>
      <c r="QEV1712" s="47"/>
      <c r="QEW1712" s="47"/>
      <c r="QEX1712" s="47"/>
      <c r="QEY1712" s="47"/>
      <c r="QEZ1712" s="47"/>
      <c r="QFA1712" s="47"/>
      <c r="QFB1712" s="47"/>
      <c r="QFC1712" s="47"/>
      <c r="QFD1712" s="47"/>
      <c r="QFE1712" s="47"/>
      <c r="QFF1712" s="47"/>
      <c r="QFG1712" s="47"/>
      <c r="QFH1712" s="47"/>
      <c r="QFI1712" s="47"/>
      <c r="QFJ1712" s="47"/>
      <c r="QFK1712" s="47"/>
      <c r="QFL1712" s="47"/>
      <c r="QFM1712" s="47"/>
      <c r="QFN1712" s="47"/>
      <c r="QFO1712" s="47"/>
      <c r="QFP1712" s="47"/>
      <c r="QFQ1712" s="47"/>
      <c r="QFR1712" s="47"/>
      <c r="QFS1712" s="47"/>
      <c r="QFT1712" s="47"/>
      <c r="QFU1712" s="47"/>
      <c r="QFV1712" s="47"/>
      <c r="QFW1712" s="47"/>
      <c r="QFX1712" s="47"/>
      <c r="QFY1712" s="47"/>
      <c r="QFZ1712" s="47"/>
      <c r="QGA1712" s="47"/>
      <c r="QGB1712" s="47"/>
      <c r="QGC1712" s="47"/>
      <c r="QGD1712" s="47"/>
      <c r="QGE1712" s="47"/>
      <c r="QGF1712" s="47"/>
      <c r="QGG1712" s="47"/>
      <c r="QGH1712" s="47"/>
      <c r="QGI1712" s="47"/>
      <c r="QGJ1712" s="47"/>
      <c r="QGK1712" s="47"/>
      <c r="QGL1712" s="47"/>
      <c r="QGM1712" s="47"/>
      <c r="QGN1712" s="47"/>
      <c r="QGO1712" s="47"/>
      <c r="QGP1712" s="47"/>
      <c r="QGQ1712" s="47"/>
      <c r="QGR1712" s="47"/>
      <c r="QGS1712" s="47"/>
      <c r="QGT1712" s="47"/>
      <c r="QGU1712" s="47"/>
      <c r="QGV1712" s="47"/>
      <c r="QGW1712" s="47"/>
      <c r="QGX1712" s="47"/>
      <c r="QGY1712" s="47"/>
      <c r="QGZ1712" s="47"/>
      <c r="QHA1712" s="47"/>
      <c r="QHB1712" s="47"/>
      <c r="QHC1712" s="47"/>
      <c r="QHD1712" s="47"/>
      <c r="QHE1712" s="47"/>
      <c r="QHF1712" s="47"/>
      <c r="QHG1712" s="47"/>
      <c r="QHH1712" s="47"/>
      <c r="QHI1712" s="47"/>
      <c r="QHJ1712" s="47"/>
      <c r="QHK1712" s="47"/>
      <c r="QHL1712" s="47"/>
      <c r="QHM1712" s="47"/>
      <c r="QHN1712" s="47"/>
      <c r="QHO1712" s="47"/>
      <c r="QHP1712" s="47"/>
      <c r="QHQ1712" s="47"/>
      <c r="QHR1712" s="47"/>
      <c r="QHS1712" s="47"/>
      <c r="QHT1712" s="47"/>
      <c r="QHU1712" s="47"/>
      <c r="QHV1712" s="47"/>
      <c r="QHW1712" s="47"/>
      <c r="QHX1712" s="47"/>
      <c r="QHY1712" s="47"/>
      <c r="QHZ1712" s="47"/>
      <c r="QIA1712" s="47"/>
      <c r="QIB1712" s="47"/>
      <c r="QIC1712" s="47"/>
      <c r="QID1712" s="47"/>
      <c r="QIE1712" s="47"/>
      <c r="QIF1712" s="47"/>
      <c r="QIG1712" s="47"/>
      <c r="QIH1712" s="47"/>
      <c r="QII1712" s="47"/>
      <c r="QIJ1712" s="47"/>
      <c r="QIK1712" s="47"/>
      <c r="QIL1712" s="47"/>
      <c r="QIM1712" s="47"/>
      <c r="QIN1712" s="47"/>
      <c r="QIO1712" s="47"/>
      <c r="QIP1712" s="47"/>
      <c r="QIQ1712" s="47"/>
      <c r="QIR1712" s="47"/>
      <c r="QIS1712" s="47"/>
      <c r="QIT1712" s="47"/>
      <c r="QIU1712" s="47"/>
      <c r="QIV1712" s="47"/>
      <c r="QIW1712" s="47"/>
      <c r="QIX1712" s="47"/>
      <c r="QIY1712" s="47"/>
      <c r="QIZ1712" s="47"/>
      <c r="QJA1712" s="47"/>
      <c r="QJB1712" s="47"/>
      <c r="QJC1712" s="47"/>
      <c r="QJD1712" s="47"/>
      <c r="QJE1712" s="47"/>
      <c r="QJF1712" s="47"/>
      <c r="QJG1712" s="47"/>
      <c r="QJH1712" s="47"/>
      <c r="QJI1712" s="47"/>
      <c r="QJJ1712" s="47"/>
      <c r="QJK1712" s="47"/>
      <c r="QJL1712" s="47"/>
      <c r="QJM1712" s="47"/>
      <c r="QJN1712" s="47"/>
      <c r="QJO1712" s="47"/>
      <c r="QJP1712" s="47"/>
      <c r="QJQ1712" s="47"/>
      <c r="QJR1712" s="47"/>
      <c r="QJS1712" s="47"/>
      <c r="QJT1712" s="47"/>
      <c r="QJU1712" s="47"/>
      <c r="QJV1712" s="47"/>
      <c r="QJW1712" s="47"/>
      <c r="QJX1712" s="47"/>
      <c r="QJY1712" s="47"/>
      <c r="QJZ1712" s="47"/>
      <c r="QKA1712" s="47"/>
      <c r="QKB1712" s="47"/>
      <c r="QKC1712" s="47"/>
      <c r="QKD1712" s="47"/>
      <c r="QKE1712" s="47"/>
      <c r="QKF1712" s="47"/>
      <c r="QKG1712" s="47"/>
      <c r="QKH1712" s="47"/>
      <c r="QKI1712" s="47"/>
      <c r="QKJ1712" s="47"/>
      <c r="QKK1712" s="47"/>
      <c r="QKL1712" s="47"/>
      <c r="QKM1712" s="47"/>
      <c r="QKN1712" s="47"/>
      <c r="QKO1712" s="47"/>
      <c r="QKP1712" s="47"/>
      <c r="QKQ1712" s="47"/>
      <c r="QKR1712" s="47"/>
      <c r="QKS1712" s="47"/>
      <c r="QKT1712" s="47"/>
      <c r="QKU1712" s="47"/>
      <c r="QKV1712" s="47"/>
      <c r="QKW1712" s="47"/>
      <c r="QKX1712" s="47"/>
      <c r="QKY1712" s="47"/>
      <c r="QKZ1712" s="47"/>
      <c r="QLA1712" s="47"/>
      <c r="QLB1712" s="47"/>
      <c r="QLC1712" s="47"/>
      <c r="QLD1712" s="47"/>
      <c r="QLE1712" s="47"/>
      <c r="QLF1712" s="47"/>
      <c r="QLG1712" s="47"/>
      <c r="QLH1712" s="47"/>
      <c r="QLI1712" s="47"/>
      <c r="QLJ1712" s="47"/>
      <c r="QLK1712" s="47"/>
      <c r="QLL1712" s="47"/>
      <c r="QLM1712" s="47"/>
      <c r="QLN1712" s="47"/>
      <c r="QLO1712" s="47"/>
      <c r="QLP1712" s="47"/>
      <c r="QLQ1712" s="47"/>
      <c r="QLR1712" s="47"/>
      <c r="QLS1712" s="47"/>
      <c r="QLT1712" s="47"/>
      <c r="QLU1712" s="47"/>
      <c r="QLV1712" s="47"/>
      <c r="QLW1712" s="47"/>
      <c r="QLX1712" s="47"/>
      <c r="QLY1712" s="47"/>
      <c r="QLZ1712" s="47"/>
      <c r="QMA1712" s="47"/>
      <c r="QMB1712" s="47"/>
      <c r="QMC1712" s="47"/>
      <c r="QMD1712" s="47"/>
      <c r="QME1712" s="47"/>
      <c r="QMF1712" s="47"/>
      <c r="QMG1712" s="47"/>
      <c r="QMH1712" s="47"/>
      <c r="QMI1712" s="47"/>
      <c r="QMJ1712" s="47"/>
      <c r="QMK1712" s="47"/>
      <c r="QML1712" s="47"/>
      <c r="QMM1712" s="47"/>
      <c r="QMN1712" s="47"/>
      <c r="QMO1712" s="47"/>
      <c r="QMP1712" s="47"/>
      <c r="QMQ1712" s="47"/>
      <c r="QMR1712" s="47"/>
      <c r="QMS1712" s="47"/>
      <c r="QMT1712" s="47"/>
      <c r="QMU1712" s="47"/>
      <c r="QMV1712" s="47"/>
      <c r="QMW1712" s="47"/>
      <c r="QMX1712" s="47"/>
      <c r="QMY1712" s="47"/>
      <c r="QMZ1712" s="47"/>
      <c r="QNA1712" s="47"/>
      <c r="QNB1712" s="47"/>
      <c r="QNC1712" s="47"/>
      <c r="QND1712" s="47"/>
      <c r="QNE1712" s="47"/>
      <c r="QNF1712" s="47"/>
      <c r="QNG1712" s="47"/>
      <c r="QNH1712" s="47"/>
      <c r="QNI1712" s="47"/>
      <c r="QNJ1712" s="47"/>
      <c r="QNK1712" s="47"/>
      <c r="QNL1712" s="47"/>
      <c r="QNM1712" s="47"/>
      <c r="QNN1712" s="47"/>
      <c r="QNO1712" s="47"/>
      <c r="QNP1712" s="47"/>
      <c r="QNQ1712" s="47"/>
      <c r="QNR1712" s="47"/>
      <c r="QNS1712" s="47"/>
      <c r="QNT1712" s="47"/>
      <c r="QNU1712" s="47"/>
      <c r="QNV1712" s="47"/>
      <c r="QNW1712" s="47"/>
      <c r="QNX1712" s="47"/>
      <c r="QNY1712" s="47"/>
      <c r="QNZ1712" s="47"/>
      <c r="QOA1712" s="47"/>
      <c r="QOB1712" s="47"/>
      <c r="QOC1712" s="47"/>
      <c r="QOD1712" s="47"/>
      <c r="QOE1712" s="47"/>
      <c r="QOF1712" s="47"/>
      <c r="QOG1712" s="47"/>
      <c r="QOH1712" s="47"/>
      <c r="QOI1712" s="47"/>
      <c r="QOJ1712" s="47"/>
      <c r="QOK1712" s="47"/>
      <c r="QOL1712" s="47"/>
      <c r="QOM1712" s="47"/>
      <c r="QON1712" s="47"/>
      <c r="QOO1712" s="47"/>
      <c r="QOP1712" s="47"/>
      <c r="QOQ1712" s="47"/>
      <c r="QOR1712" s="47"/>
      <c r="QOS1712" s="47"/>
      <c r="QOT1712" s="47"/>
      <c r="QOU1712" s="47"/>
      <c r="QOV1712" s="47"/>
      <c r="QOW1712" s="47"/>
      <c r="QOX1712" s="47"/>
      <c r="QOY1712" s="47"/>
      <c r="QOZ1712" s="47"/>
      <c r="QPA1712" s="47"/>
      <c r="QPB1712" s="47"/>
      <c r="QPC1712" s="47"/>
      <c r="QPD1712" s="47"/>
      <c r="QPE1712" s="47"/>
      <c r="QPF1712" s="47"/>
      <c r="QPG1712" s="47"/>
      <c r="QPH1712" s="47"/>
      <c r="QPI1712" s="47"/>
      <c r="QPJ1712" s="47"/>
      <c r="QPK1712" s="47"/>
      <c r="QPL1712" s="47"/>
      <c r="QPM1712" s="47"/>
      <c r="QPN1712" s="47"/>
      <c r="QPO1712" s="47"/>
      <c r="QPP1712" s="47"/>
      <c r="QPQ1712" s="47"/>
      <c r="QPR1712" s="47"/>
      <c r="QPS1712" s="47"/>
      <c r="QPT1712" s="47"/>
      <c r="QPU1712" s="47"/>
      <c r="QPV1712" s="47"/>
      <c r="QPW1712" s="47"/>
      <c r="QPX1712" s="47"/>
      <c r="QPY1712" s="47"/>
      <c r="QPZ1712" s="47"/>
      <c r="QQA1712" s="47"/>
      <c r="QQB1712" s="47"/>
      <c r="QQC1712" s="47"/>
      <c r="QQD1712" s="47"/>
      <c r="QQE1712" s="47"/>
      <c r="QQF1712" s="47"/>
      <c r="QQG1712" s="47"/>
      <c r="QQH1712" s="47"/>
      <c r="QQI1712" s="47"/>
      <c r="QQJ1712" s="47"/>
      <c r="QQK1712" s="47"/>
      <c r="QQL1712" s="47"/>
      <c r="QQM1712" s="47"/>
      <c r="QQN1712" s="47"/>
      <c r="QQO1712" s="47"/>
      <c r="QQP1712" s="47"/>
      <c r="QQQ1712" s="47"/>
      <c r="QQR1712" s="47"/>
      <c r="QQS1712" s="47"/>
      <c r="QQT1712" s="47"/>
      <c r="QQU1712" s="47"/>
      <c r="QQV1712" s="47"/>
      <c r="QQW1712" s="47"/>
      <c r="QQX1712" s="47"/>
      <c r="QQY1712" s="47"/>
      <c r="QQZ1712" s="47"/>
      <c r="QRA1712" s="47"/>
      <c r="QRB1712" s="47"/>
      <c r="QRC1712" s="47"/>
      <c r="QRD1712" s="47"/>
      <c r="QRE1712" s="47"/>
      <c r="QRF1712" s="47"/>
      <c r="QRG1712" s="47"/>
      <c r="QRH1712" s="47"/>
      <c r="QRI1712" s="47"/>
      <c r="QRJ1712" s="47"/>
      <c r="QRK1712" s="47"/>
      <c r="QRL1712" s="47"/>
      <c r="QRM1712" s="47"/>
      <c r="QRN1712" s="47"/>
      <c r="QRO1712" s="47"/>
      <c r="QRP1712" s="47"/>
      <c r="QRQ1712" s="47"/>
      <c r="QRR1712" s="47"/>
      <c r="QRS1712" s="47"/>
      <c r="QRT1712" s="47"/>
      <c r="QRU1712" s="47"/>
      <c r="QRV1712" s="47"/>
      <c r="QRW1712" s="47"/>
      <c r="QRX1712" s="47"/>
      <c r="QRY1712" s="47"/>
      <c r="QRZ1712" s="47"/>
      <c r="QSA1712" s="47"/>
      <c r="QSB1712" s="47"/>
      <c r="QSC1712" s="47"/>
      <c r="QSD1712" s="47"/>
      <c r="QSE1712" s="47"/>
      <c r="QSF1712" s="47"/>
      <c r="QSG1712" s="47"/>
      <c r="QSH1712" s="47"/>
      <c r="QSI1712" s="47"/>
      <c r="QSJ1712" s="47"/>
      <c r="QSK1712" s="47"/>
      <c r="QSL1712" s="47"/>
      <c r="QSM1712" s="47"/>
      <c r="QSN1712" s="47"/>
      <c r="QSO1712" s="47"/>
      <c r="QSP1712" s="47"/>
      <c r="QSQ1712" s="47"/>
      <c r="QSR1712" s="47"/>
      <c r="QSS1712" s="47"/>
      <c r="QST1712" s="47"/>
      <c r="QSU1712" s="47"/>
      <c r="QSV1712" s="47"/>
      <c r="QSW1712" s="47"/>
      <c r="QSX1712" s="47"/>
      <c r="QSY1712" s="47"/>
      <c r="QSZ1712" s="47"/>
      <c r="QTA1712" s="47"/>
      <c r="QTB1712" s="47"/>
      <c r="QTC1712" s="47"/>
      <c r="QTD1712" s="47"/>
      <c r="QTE1712" s="47"/>
      <c r="QTF1712" s="47"/>
      <c r="QTG1712" s="47"/>
      <c r="QTH1712" s="47"/>
      <c r="QTI1712" s="47"/>
      <c r="QTJ1712" s="47"/>
      <c r="QTK1712" s="47"/>
      <c r="QTL1712" s="47"/>
      <c r="QTM1712" s="47"/>
      <c r="QTN1712" s="47"/>
      <c r="QTO1712" s="47"/>
      <c r="QTP1712" s="47"/>
      <c r="QTQ1712" s="47"/>
      <c r="QTR1712" s="47"/>
      <c r="QTS1712" s="47"/>
      <c r="QTT1712" s="47"/>
      <c r="QTU1712" s="47"/>
      <c r="QTV1712" s="47"/>
      <c r="QTW1712" s="47"/>
      <c r="QTX1712" s="47"/>
      <c r="QTY1712" s="47"/>
      <c r="QTZ1712" s="47"/>
      <c r="QUA1712" s="47"/>
      <c r="QUB1712" s="47"/>
      <c r="QUC1712" s="47"/>
      <c r="QUD1712" s="47"/>
      <c r="QUE1712" s="47"/>
      <c r="QUF1712" s="47"/>
      <c r="QUG1712" s="47"/>
      <c r="QUH1712" s="47"/>
      <c r="QUI1712" s="47"/>
      <c r="QUJ1712" s="47"/>
      <c r="QUK1712" s="47"/>
      <c r="QUL1712" s="47"/>
      <c r="QUM1712" s="47"/>
      <c r="QUN1712" s="47"/>
      <c r="QUO1712" s="47"/>
      <c r="QUP1712" s="47"/>
      <c r="QUQ1712" s="47"/>
      <c r="QUR1712" s="47"/>
      <c r="QUS1712" s="47"/>
      <c r="QUT1712" s="47"/>
      <c r="QUU1712" s="47"/>
      <c r="QUV1712" s="47"/>
      <c r="QUW1712" s="47"/>
      <c r="QUX1712" s="47"/>
      <c r="QUY1712" s="47"/>
      <c r="QUZ1712" s="47"/>
      <c r="QVA1712" s="47"/>
      <c r="QVB1712" s="47"/>
      <c r="QVC1712" s="47"/>
      <c r="QVD1712" s="47"/>
      <c r="QVE1712" s="47"/>
      <c r="QVF1712" s="47"/>
      <c r="QVG1712" s="47"/>
      <c r="QVH1712" s="47"/>
      <c r="QVI1712" s="47"/>
      <c r="QVJ1712" s="47"/>
      <c r="QVK1712" s="47"/>
      <c r="QVL1712" s="47"/>
      <c r="QVM1712" s="47"/>
      <c r="QVN1712" s="47"/>
      <c r="QVO1712" s="47"/>
      <c r="QVP1712" s="47"/>
      <c r="QVQ1712" s="47"/>
      <c r="QVR1712" s="47"/>
      <c r="QVS1712" s="47"/>
      <c r="QVT1712" s="47"/>
      <c r="QVU1712" s="47"/>
      <c r="QVV1712" s="47"/>
      <c r="QVW1712" s="47"/>
      <c r="QVX1712" s="47"/>
      <c r="QVY1712" s="47"/>
      <c r="QVZ1712" s="47"/>
      <c r="QWA1712" s="47"/>
      <c r="QWB1712" s="47"/>
      <c r="QWC1712" s="47"/>
      <c r="QWD1712" s="47"/>
      <c r="QWE1712" s="47"/>
      <c r="QWF1712" s="47"/>
      <c r="QWG1712" s="47"/>
      <c r="QWH1712" s="47"/>
      <c r="QWI1712" s="47"/>
      <c r="QWJ1712" s="47"/>
      <c r="QWK1712" s="47"/>
      <c r="QWL1712" s="47"/>
      <c r="QWM1712" s="47"/>
      <c r="QWN1712" s="47"/>
      <c r="QWO1712" s="47"/>
      <c r="QWP1712" s="47"/>
      <c r="QWQ1712" s="47"/>
      <c r="QWR1712" s="47"/>
      <c r="QWS1712" s="47"/>
      <c r="QWT1712" s="47"/>
      <c r="QWU1712" s="47"/>
      <c r="QWV1712" s="47"/>
      <c r="QWW1712" s="47"/>
      <c r="QWX1712" s="47"/>
      <c r="QWY1712" s="47"/>
      <c r="QWZ1712" s="47"/>
      <c r="QXA1712" s="47"/>
      <c r="QXB1712" s="47"/>
      <c r="QXC1712" s="47"/>
      <c r="QXD1712" s="47"/>
      <c r="QXE1712" s="47"/>
      <c r="QXF1712" s="47"/>
      <c r="QXG1712" s="47"/>
      <c r="QXH1712" s="47"/>
      <c r="QXI1712" s="47"/>
      <c r="QXJ1712" s="47"/>
      <c r="QXK1712" s="47"/>
      <c r="QXL1712" s="47"/>
      <c r="QXM1712" s="47"/>
      <c r="QXN1712" s="47"/>
      <c r="QXO1712" s="47"/>
      <c r="QXP1712" s="47"/>
      <c r="QXQ1712" s="47"/>
      <c r="QXR1712" s="47"/>
      <c r="QXS1712" s="47"/>
      <c r="QXT1712" s="47"/>
      <c r="QXU1712" s="47"/>
      <c r="QXV1712" s="47"/>
      <c r="QXW1712" s="47"/>
      <c r="QXX1712" s="47"/>
      <c r="QXY1712" s="47"/>
      <c r="QXZ1712" s="47"/>
      <c r="QYA1712" s="47"/>
      <c r="QYB1712" s="47"/>
      <c r="QYC1712" s="47"/>
      <c r="QYD1712" s="47"/>
      <c r="QYE1712" s="47"/>
      <c r="QYF1712" s="47"/>
      <c r="QYG1712" s="47"/>
      <c r="QYH1712" s="47"/>
      <c r="QYI1712" s="47"/>
      <c r="QYJ1712" s="47"/>
      <c r="QYK1712" s="47"/>
      <c r="QYL1712" s="47"/>
      <c r="QYM1712" s="47"/>
      <c r="QYN1712" s="47"/>
      <c r="QYO1712" s="47"/>
      <c r="QYP1712" s="47"/>
      <c r="QYQ1712" s="47"/>
      <c r="QYR1712" s="47"/>
      <c r="QYS1712" s="47"/>
      <c r="QYT1712" s="47"/>
      <c r="QYU1712" s="47"/>
      <c r="QYV1712" s="47"/>
      <c r="QYW1712" s="47"/>
      <c r="QYX1712" s="47"/>
      <c r="QYY1712" s="47"/>
      <c r="QYZ1712" s="47"/>
      <c r="QZA1712" s="47"/>
      <c r="QZB1712" s="47"/>
      <c r="QZC1712" s="47"/>
      <c r="QZD1712" s="47"/>
      <c r="QZE1712" s="47"/>
      <c r="QZF1712" s="47"/>
      <c r="QZG1712" s="47"/>
      <c r="QZH1712" s="47"/>
      <c r="QZI1712" s="47"/>
      <c r="QZJ1712" s="47"/>
      <c r="QZK1712" s="47"/>
      <c r="QZL1712" s="47"/>
      <c r="QZM1712" s="47"/>
      <c r="QZN1712" s="47"/>
      <c r="QZO1712" s="47"/>
      <c r="QZP1712" s="47"/>
      <c r="QZQ1712" s="47"/>
      <c r="QZR1712" s="47"/>
      <c r="QZS1712" s="47"/>
      <c r="QZT1712" s="47"/>
      <c r="QZU1712" s="47"/>
      <c r="QZV1712" s="47"/>
      <c r="QZW1712" s="47"/>
      <c r="QZX1712" s="47"/>
      <c r="QZY1712" s="47"/>
      <c r="QZZ1712" s="47"/>
      <c r="RAA1712" s="47"/>
      <c r="RAB1712" s="47"/>
      <c r="RAC1712" s="47"/>
      <c r="RAD1712" s="47"/>
      <c r="RAE1712" s="47"/>
      <c r="RAF1712" s="47"/>
      <c r="RAG1712" s="47"/>
      <c r="RAH1712" s="47"/>
      <c r="RAI1712" s="47"/>
      <c r="RAJ1712" s="47"/>
      <c r="RAK1712" s="47"/>
      <c r="RAL1712" s="47"/>
      <c r="RAM1712" s="47"/>
      <c r="RAN1712" s="47"/>
      <c r="RAO1712" s="47"/>
      <c r="RAP1712" s="47"/>
      <c r="RAQ1712" s="47"/>
      <c r="RAR1712" s="47"/>
      <c r="RAS1712" s="47"/>
      <c r="RAT1712" s="47"/>
      <c r="RAU1712" s="47"/>
      <c r="RAV1712" s="47"/>
      <c r="RAW1712" s="47"/>
      <c r="RAX1712" s="47"/>
      <c r="RAY1712" s="47"/>
      <c r="RAZ1712" s="47"/>
      <c r="RBA1712" s="47"/>
      <c r="RBB1712" s="47"/>
      <c r="RBC1712" s="47"/>
      <c r="RBD1712" s="47"/>
      <c r="RBE1712" s="47"/>
      <c r="RBF1712" s="47"/>
      <c r="RBG1712" s="47"/>
      <c r="RBH1712" s="47"/>
      <c r="RBI1712" s="47"/>
      <c r="RBJ1712" s="47"/>
      <c r="RBK1712" s="47"/>
      <c r="RBL1712" s="47"/>
      <c r="RBM1712" s="47"/>
      <c r="RBN1712" s="47"/>
      <c r="RBO1712" s="47"/>
      <c r="RBP1712" s="47"/>
      <c r="RBQ1712" s="47"/>
      <c r="RBR1712" s="47"/>
      <c r="RBS1712" s="47"/>
      <c r="RBT1712" s="47"/>
      <c r="RBU1712" s="47"/>
      <c r="RBV1712" s="47"/>
      <c r="RBW1712" s="47"/>
      <c r="RBX1712" s="47"/>
      <c r="RBY1712" s="47"/>
      <c r="RBZ1712" s="47"/>
      <c r="RCA1712" s="47"/>
      <c r="RCB1712" s="47"/>
      <c r="RCC1712" s="47"/>
      <c r="RCD1712" s="47"/>
      <c r="RCE1712" s="47"/>
      <c r="RCF1712" s="47"/>
      <c r="RCG1712" s="47"/>
      <c r="RCH1712" s="47"/>
      <c r="RCI1712" s="47"/>
      <c r="RCJ1712" s="47"/>
      <c r="RCK1712" s="47"/>
      <c r="RCL1712" s="47"/>
      <c r="RCM1712" s="47"/>
      <c r="RCN1712" s="47"/>
      <c r="RCO1712" s="47"/>
      <c r="RCP1712" s="47"/>
      <c r="RCQ1712" s="47"/>
      <c r="RCR1712" s="47"/>
      <c r="RCS1712" s="47"/>
      <c r="RCT1712" s="47"/>
      <c r="RCU1712" s="47"/>
      <c r="RCV1712" s="47"/>
      <c r="RCW1712" s="47"/>
      <c r="RCX1712" s="47"/>
      <c r="RCY1712" s="47"/>
      <c r="RCZ1712" s="47"/>
      <c r="RDA1712" s="47"/>
      <c r="RDB1712" s="47"/>
      <c r="RDC1712" s="47"/>
      <c r="RDD1712" s="47"/>
      <c r="RDE1712" s="47"/>
      <c r="RDF1712" s="47"/>
      <c r="RDG1712" s="47"/>
      <c r="RDH1712" s="47"/>
      <c r="RDI1712" s="47"/>
      <c r="RDJ1712" s="47"/>
      <c r="RDK1712" s="47"/>
      <c r="RDL1712" s="47"/>
      <c r="RDM1712" s="47"/>
      <c r="RDN1712" s="47"/>
      <c r="RDO1712" s="47"/>
      <c r="RDP1712" s="47"/>
      <c r="RDQ1712" s="47"/>
      <c r="RDR1712" s="47"/>
      <c r="RDS1712" s="47"/>
      <c r="RDT1712" s="47"/>
      <c r="RDU1712" s="47"/>
      <c r="RDV1712" s="47"/>
      <c r="RDW1712" s="47"/>
      <c r="RDX1712" s="47"/>
      <c r="RDY1712" s="47"/>
      <c r="RDZ1712" s="47"/>
      <c r="REA1712" s="47"/>
      <c r="REB1712" s="47"/>
      <c r="REC1712" s="47"/>
      <c r="RED1712" s="47"/>
      <c r="REE1712" s="47"/>
      <c r="REF1712" s="47"/>
      <c r="REG1712" s="47"/>
      <c r="REH1712" s="47"/>
      <c r="REI1712" s="47"/>
      <c r="REJ1712" s="47"/>
      <c r="REK1712" s="47"/>
      <c r="REL1712" s="47"/>
      <c r="REM1712" s="47"/>
      <c r="REN1712" s="47"/>
      <c r="REO1712" s="47"/>
      <c r="REP1712" s="47"/>
      <c r="REQ1712" s="47"/>
      <c r="RER1712" s="47"/>
      <c r="RES1712" s="47"/>
      <c r="RET1712" s="47"/>
      <c r="REU1712" s="47"/>
      <c r="REV1712" s="47"/>
      <c r="REW1712" s="47"/>
      <c r="REX1712" s="47"/>
      <c r="REY1712" s="47"/>
      <c r="REZ1712" s="47"/>
      <c r="RFA1712" s="47"/>
      <c r="RFB1712" s="47"/>
      <c r="RFC1712" s="47"/>
      <c r="RFD1712" s="47"/>
      <c r="RFE1712" s="47"/>
      <c r="RFF1712" s="47"/>
      <c r="RFG1712" s="47"/>
      <c r="RFH1712" s="47"/>
      <c r="RFI1712" s="47"/>
      <c r="RFJ1712" s="47"/>
      <c r="RFK1712" s="47"/>
      <c r="RFL1712" s="47"/>
      <c r="RFM1712" s="47"/>
      <c r="RFN1712" s="47"/>
      <c r="RFO1712" s="47"/>
      <c r="RFP1712" s="47"/>
      <c r="RFQ1712" s="47"/>
      <c r="RFR1712" s="47"/>
      <c r="RFS1712" s="47"/>
      <c r="RFT1712" s="47"/>
      <c r="RFU1712" s="47"/>
      <c r="RFV1712" s="47"/>
      <c r="RFW1712" s="47"/>
      <c r="RFX1712" s="47"/>
      <c r="RFY1712" s="47"/>
      <c r="RFZ1712" s="47"/>
      <c r="RGA1712" s="47"/>
      <c r="RGB1712" s="47"/>
      <c r="RGC1712" s="47"/>
      <c r="RGD1712" s="47"/>
      <c r="RGE1712" s="47"/>
      <c r="RGF1712" s="47"/>
      <c r="RGG1712" s="47"/>
      <c r="RGH1712" s="47"/>
      <c r="RGI1712" s="47"/>
      <c r="RGJ1712" s="47"/>
      <c r="RGK1712" s="47"/>
      <c r="RGL1712" s="47"/>
      <c r="RGM1712" s="47"/>
      <c r="RGN1712" s="47"/>
      <c r="RGO1712" s="47"/>
      <c r="RGP1712" s="47"/>
      <c r="RGQ1712" s="47"/>
      <c r="RGR1712" s="47"/>
      <c r="RGS1712" s="47"/>
      <c r="RGT1712" s="47"/>
      <c r="RGU1712" s="47"/>
      <c r="RGV1712" s="47"/>
      <c r="RGW1712" s="47"/>
      <c r="RGX1712" s="47"/>
      <c r="RGY1712" s="47"/>
      <c r="RGZ1712" s="47"/>
      <c r="RHA1712" s="47"/>
      <c r="RHB1712" s="47"/>
      <c r="RHC1712" s="47"/>
      <c r="RHD1712" s="47"/>
      <c r="RHE1712" s="47"/>
      <c r="RHF1712" s="47"/>
      <c r="RHG1712" s="47"/>
      <c r="RHH1712" s="47"/>
      <c r="RHI1712" s="47"/>
      <c r="RHJ1712" s="47"/>
      <c r="RHK1712" s="47"/>
      <c r="RHL1712" s="47"/>
      <c r="RHM1712" s="47"/>
      <c r="RHN1712" s="47"/>
      <c r="RHO1712" s="47"/>
      <c r="RHP1712" s="47"/>
      <c r="RHQ1712" s="47"/>
      <c r="RHR1712" s="47"/>
      <c r="RHS1712" s="47"/>
      <c r="RHT1712" s="47"/>
      <c r="RHU1712" s="47"/>
      <c r="RHV1712" s="47"/>
      <c r="RHW1712" s="47"/>
      <c r="RHX1712" s="47"/>
      <c r="RHY1712" s="47"/>
      <c r="RHZ1712" s="47"/>
      <c r="RIA1712" s="47"/>
      <c r="RIB1712" s="47"/>
      <c r="RIC1712" s="47"/>
      <c r="RID1712" s="47"/>
      <c r="RIE1712" s="47"/>
      <c r="RIF1712" s="47"/>
      <c r="RIG1712" s="47"/>
      <c r="RIH1712" s="47"/>
      <c r="RII1712" s="47"/>
      <c r="RIJ1712" s="47"/>
      <c r="RIK1712" s="47"/>
      <c r="RIL1712" s="47"/>
      <c r="RIM1712" s="47"/>
      <c r="RIN1712" s="47"/>
      <c r="RIO1712" s="47"/>
      <c r="RIP1712" s="47"/>
      <c r="RIQ1712" s="47"/>
      <c r="RIR1712" s="47"/>
      <c r="RIS1712" s="47"/>
      <c r="RIT1712" s="47"/>
      <c r="RIU1712" s="47"/>
      <c r="RIV1712" s="47"/>
      <c r="RIW1712" s="47"/>
      <c r="RIX1712" s="47"/>
      <c r="RIY1712" s="47"/>
      <c r="RIZ1712" s="47"/>
      <c r="RJA1712" s="47"/>
      <c r="RJB1712" s="47"/>
      <c r="RJC1712" s="47"/>
      <c r="RJD1712" s="47"/>
      <c r="RJE1712" s="47"/>
      <c r="RJF1712" s="47"/>
      <c r="RJG1712" s="47"/>
      <c r="RJH1712" s="47"/>
      <c r="RJI1712" s="47"/>
      <c r="RJJ1712" s="47"/>
      <c r="RJK1712" s="47"/>
      <c r="RJL1712" s="47"/>
      <c r="RJM1712" s="47"/>
      <c r="RJN1712" s="47"/>
      <c r="RJO1712" s="47"/>
      <c r="RJP1712" s="47"/>
      <c r="RJQ1712" s="47"/>
      <c r="RJR1712" s="47"/>
      <c r="RJS1712" s="47"/>
      <c r="RJT1712" s="47"/>
      <c r="RJU1712" s="47"/>
      <c r="RJV1712" s="47"/>
      <c r="RJW1712" s="47"/>
      <c r="RJX1712" s="47"/>
      <c r="RJY1712" s="47"/>
      <c r="RJZ1712" s="47"/>
      <c r="RKA1712" s="47"/>
      <c r="RKB1712" s="47"/>
      <c r="RKC1712" s="47"/>
      <c r="RKD1712" s="47"/>
      <c r="RKE1712" s="47"/>
      <c r="RKF1712" s="47"/>
      <c r="RKG1712" s="47"/>
      <c r="RKH1712" s="47"/>
      <c r="RKI1712" s="47"/>
      <c r="RKJ1712" s="47"/>
      <c r="RKK1712" s="47"/>
      <c r="RKL1712" s="47"/>
      <c r="RKM1712" s="47"/>
      <c r="RKN1712" s="47"/>
      <c r="RKO1712" s="47"/>
      <c r="RKP1712" s="47"/>
      <c r="RKQ1712" s="47"/>
      <c r="RKR1712" s="47"/>
      <c r="RKS1712" s="47"/>
      <c r="RKT1712" s="47"/>
      <c r="RKU1712" s="47"/>
      <c r="RKV1712" s="47"/>
      <c r="RKW1712" s="47"/>
      <c r="RKX1712" s="47"/>
      <c r="RKY1712" s="47"/>
      <c r="RKZ1712" s="47"/>
      <c r="RLA1712" s="47"/>
      <c r="RLB1712" s="47"/>
      <c r="RLC1712" s="47"/>
      <c r="RLD1712" s="47"/>
      <c r="RLE1712" s="47"/>
      <c r="RLF1712" s="47"/>
      <c r="RLG1712" s="47"/>
      <c r="RLH1712" s="47"/>
      <c r="RLI1712" s="47"/>
      <c r="RLJ1712" s="47"/>
      <c r="RLK1712" s="47"/>
      <c r="RLL1712" s="47"/>
      <c r="RLM1712" s="47"/>
      <c r="RLN1712" s="47"/>
      <c r="RLO1712" s="47"/>
      <c r="RLP1712" s="47"/>
      <c r="RLQ1712" s="47"/>
      <c r="RLR1712" s="47"/>
      <c r="RLS1712" s="47"/>
      <c r="RLT1712" s="47"/>
      <c r="RLU1712" s="47"/>
      <c r="RLV1712" s="47"/>
      <c r="RLW1712" s="47"/>
      <c r="RLX1712" s="47"/>
      <c r="RLY1712" s="47"/>
      <c r="RLZ1712" s="47"/>
      <c r="RMA1712" s="47"/>
      <c r="RMB1712" s="47"/>
      <c r="RMC1712" s="47"/>
      <c r="RMD1712" s="47"/>
      <c r="RME1712" s="47"/>
      <c r="RMF1712" s="47"/>
      <c r="RMG1712" s="47"/>
      <c r="RMH1712" s="47"/>
      <c r="RMI1712" s="47"/>
      <c r="RMJ1712" s="47"/>
      <c r="RMK1712" s="47"/>
      <c r="RML1712" s="47"/>
      <c r="RMM1712" s="47"/>
      <c r="RMN1712" s="47"/>
      <c r="RMO1712" s="47"/>
      <c r="RMP1712" s="47"/>
      <c r="RMQ1712" s="47"/>
      <c r="RMR1712" s="47"/>
      <c r="RMS1712" s="47"/>
      <c r="RMT1712" s="47"/>
      <c r="RMU1712" s="47"/>
      <c r="RMV1712" s="47"/>
      <c r="RMW1712" s="47"/>
      <c r="RMX1712" s="47"/>
      <c r="RMY1712" s="47"/>
      <c r="RMZ1712" s="47"/>
      <c r="RNA1712" s="47"/>
      <c r="RNB1712" s="47"/>
      <c r="RNC1712" s="47"/>
      <c r="RND1712" s="47"/>
      <c r="RNE1712" s="47"/>
      <c r="RNF1712" s="47"/>
      <c r="RNG1712" s="47"/>
      <c r="RNH1712" s="47"/>
      <c r="RNI1712" s="47"/>
      <c r="RNJ1712" s="47"/>
      <c r="RNK1712" s="47"/>
      <c r="RNL1712" s="47"/>
      <c r="RNM1712" s="47"/>
      <c r="RNN1712" s="47"/>
      <c r="RNO1712" s="47"/>
      <c r="RNP1712" s="47"/>
      <c r="RNQ1712" s="47"/>
      <c r="RNR1712" s="47"/>
      <c r="RNS1712" s="47"/>
      <c r="RNT1712" s="47"/>
      <c r="RNU1712" s="47"/>
      <c r="RNV1712" s="47"/>
      <c r="RNW1712" s="47"/>
      <c r="RNX1712" s="47"/>
      <c r="RNY1712" s="47"/>
      <c r="RNZ1712" s="47"/>
      <c r="ROA1712" s="47"/>
      <c r="ROB1712" s="47"/>
      <c r="ROC1712" s="47"/>
      <c r="ROD1712" s="47"/>
      <c r="ROE1712" s="47"/>
      <c r="ROF1712" s="47"/>
      <c r="ROG1712" s="47"/>
      <c r="ROH1712" s="47"/>
      <c r="ROI1712" s="47"/>
      <c r="ROJ1712" s="47"/>
      <c r="ROK1712" s="47"/>
      <c r="ROL1712" s="47"/>
      <c r="ROM1712" s="47"/>
      <c r="RON1712" s="47"/>
      <c r="ROO1712" s="47"/>
      <c r="ROP1712" s="47"/>
      <c r="ROQ1712" s="47"/>
      <c r="ROR1712" s="47"/>
      <c r="ROS1712" s="47"/>
      <c r="ROT1712" s="47"/>
      <c r="ROU1712" s="47"/>
      <c r="ROV1712" s="47"/>
      <c r="ROW1712" s="47"/>
      <c r="ROX1712" s="47"/>
      <c r="ROY1712" s="47"/>
      <c r="ROZ1712" s="47"/>
      <c r="RPA1712" s="47"/>
      <c r="RPB1712" s="47"/>
      <c r="RPC1712" s="47"/>
      <c r="RPD1712" s="47"/>
      <c r="RPE1712" s="47"/>
      <c r="RPF1712" s="47"/>
      <c r="RPG1712" s="47"/>
      <c r="RPH1712" s="47"/>
      <c r="RPI1712" s="47"/>
      <c r="RPJ1712" s="47"/>
      <c r="RPK1712" s="47"/>
      <c r="RPL1712" s="47"/>
      <c r="RPM1712" s="47"/>
      <c r="RPN1712" s="47"/>
      <c r="RPO1712" s="47"/>
      <c r="RPP1712" s="47"/>
      <c r="RPQ1712" s="47"/>
      <c r="RPR1712" s="47"/>
      <c r="RPS1712" s="47"/>
      <c r="RPT1712" s="47"/>
      <c r="RPU1712" s="47"/>
      <c r="RPV1712" s="47"/>
      <c r="RPW1712" s="47"/>
      <c r="RPX1712" s="47"/>
      <c r="RPY1712" s="47"/>
      <c r="RPZ1712" s="47"/>
      <c r="RQA1712" s="47"/>
      <c r="RQB1712" s="47"/>
      <c r="RQC1712" s="47"/>
      <c r="RQD1712" s="47"/>
      <c r="RQE1712" s="47"/>
      <c r="RQF1712" s="47"/>
      <c r="RQG1712" s="47"/>
      <c r="RQH1712" s="47"/>
      <c r="RQI1712" s="47"/>
      <c r="RQJ1712" s="47"/>
      <c r="RQK1712" s="47"/>
      <c r="RQL1712" s="47"/>
      <c r="RQM1712" s="47"/>
      <c r="RQN1712" s="47"/>
      <c r="RQO1712" s="47"/>
      <c r="RQP1712" s="47"/>
      <c r="RQQ1712" s="47"/>
      <c r="RQR1712" s="47"/>
      <c r="RQS1712" s="47"/>
      <c r="RQT1712" s="47"/>
      <c r="RQU1712" s="47"/>
      <c r="RQV1712" s="47"/>
      <c r="RQW1712" s="47"/>
      <c r="RQX1712" s="47"/>
      <c r="RQY1712" s="47"/>
      <c r="RQZ1712" s="47"/>
      <c r="RRA1712" s="47"/>
      <c r="RRB1712" s="47"/>
      <c r="RRC1712" s="47"/>
      <c r="RRD1712" s="47"/>
      <c r="RRE1712" s="47"/>
      <c r="RRF1712" s="47"/>
      <c r="RRG1712" s="47"/>
      <c r="RRH1712" s="47"/>
      <c r="RRI1712" s="47"/>
      <c r="RRJ1712" s="47"/>
      <c r="RRK1712" s="47"/>
      <c r="RRL1712" s="47"/>
      <c r="RRM1712" s="47"/>
      <c r="RRN1712" s="47"/>
      <c r="RRO1712" s="47"/>
      <c r="RRP1712" s="47"/>
      <c r="RRQ1712" s="47"/>
      <c r="RRR1712" s="47"/>
      <c r="RRS1712" s="47"/>
      <c r="RRT1712" s="47"/>
      <c r="RRU1712" s="47"/>
      <c r="RRV1712" s="47"/>
      <c r="RRW1712" s="47"/>
      <c r="RRX1712" s="47"/>
      <c r="RRY1712" s="47"/>
      <c r="RRZ1712" s="47"/>
      <c r="RSA1712" s="47"/>
      <c r="RSB1712" s="47"/>
      <c r="RSC1712" s="47"/>
      <c r="RSD1712" s="47"/>
      <c r="RSE1712" s="47"/>
      <c r="RSF1712" s="47"/>
      <c r="RSG1712" s="47"/>
      <c r="RSH1712" s="47"/>
      <c r="RSI1712" s="47"/>
      <c r="RSJ1712" s="47"/>
      <c r="RSK1712" s="47"/>
      <c r="RSL1712" s="47"/>
      <c r="RSM1712" s="47"/>
      <c r="RSN1712" s="47"/>
      <c r="RSO1712" s="47"/>
      <c r="RSP1712" s="47"/>
      <c r="RSQ1712" s="47"/>
      <c r="RSR1712" s="47"/>
      <c r="RSS1712" s="47"/>
      <c r="RST1712" s="47"/>
      <c r="RSU1712" s="47"/>
      <c r="RSV1712" s="47"/>
      <c r="RSW1712" s="47"/>
      <c r="RSX1712" s="47"/>
      <c r="RSY1712" s="47"/>
      <c r="RSZ1712" s="47"/>
      <c r="RTA1712" s="47"/>
      <c r="RTB1712" s="47"/>
      <c r="RTC1712" s="47"/>
      <c r="RTD1712" s="47"/>
      <c r="RTE1712" s="47"/>
      <c r="RTF1712" s="47"/>
      <c r="RTG1712" s="47"/>
      <c r="RTH1712" s="47"/>
      <c r="RTI1712" s="47"/>
      <c r="RTJ1712" s="47"/>
      <c r="RTK1712" s="47"/>
      <c r="RTL1712" s="47"/>
      <c r="RTM1712" s="47"/>
      <c r="RTN1712" s="47"/>
      <c r="RTO1712" s="47"/>
      <c r="RTP1712" s="47"/>
      <c r="RTQ1712" s="47"/>
      <c r="RTR1712" s="47"/>
      <c r="RTS1712" s="47"/>
      <c r="RTT1712" s="47"/>
      <c r="RTU1712" s="47"/>
      <c r="RTV1712" s="47"/>
      <c r="RTW1712" s="47"/>
      <c r="RTX1712" s="47"/>
      <c r="RTY1712" s="47"/>
      <c r="RTZ1712" s="47"/>
      <c r="RUA1712" s="47"/>
      <c r="RUB1712" s="47"/>
      <c r="RUC1712" s="47"/>
      <c r="RUD1712" s="47"/>
      <c r="RUE1712" s="47"/>
      <c r="RUF1712" s="47"/>
      <c r="RUG1712" s="47"/>
      <c r="RUH1712" s="47"/>
      <c r="RUI1712" s="47"/>
      <c r="RUJ1712" s="47"/>
      <c r="RUK1712" s="47"/>
      <c r="RUL1712" s="47"/>
      <c r="RUM1712" s="47"/>
      <c r="RUN1712" s="47"/>
      <c r="RUO1712" s="47"/>
      <c r="RUP1712" s="47"/>
      <c r="RUQ1712" s="47"/>
      <c r="RUR1712" s="47"/>
      <c r="RUS1712" s="47"/>
      <c r="RUT1712" s="47"/>
      <c r="RUU1712" s="47"/>
      <c r="RUV1712" s="47"/>
      <c r="RUW1712" s="47"/>
      <c r="RUX1712" s="47"/>
      <c r="RUY1712" s="47"/>
      <c r="RUZ1712" s="47"/>
      <c r="RVA1712" s="47"/>
      <c r="RVB1712" s="47"/>
      <c r="RVC1712" s="47"/>
      <c r="RVD1712" s="47"/>
      <c r="RVE1712" s="47"/>
      <c r="RVF1712" s="47"/>
      <c r="RVG1712" s="47"/>
      <c r="RVH1712" s="47"/>
      <c r="RVI1712" s="47"/>
      <c r="RVJ1712" s="47"/>
      <c r="RVK1712" s="47"/>
      <c r="RVL1712" s="47"/>
      <c r="RVM1712" s="47"/>
      <c r="RVN1712" s="47"/>
      <c r="RVO1712" s="47"/>
      <c r="RVP1712" s="47"/>
      <c r="RVQ1712" s="47"/>
      <c r="RVR1712" s="47"/>
      <c r="RVS1712" s="47"/>
      <c r="RVT1712" s="47"/>
      <c r="RVU1712" s="47"/>
      <c r="RVV1712" s="47"/>
      <c r="RVW1712" s="47"/>
      <c r="RVX1712" s="47"/>
      <c r="RVY1712" s="47"/>
      <c r="RVZ1712" s="47"/>
      <c r="RWA1712" s="47"/>
      <c r="RWB1712" s="47"/>
      <c r="RWC1712" s="47"/>
      <c r="RWD1712" s="47"/>
      <c r="RWE1712" s="47"/>
      <c r="RWF1712" s="47"/>
      <c r="RWG1712" s="47"/>
      <c r="RWH1712" s="47"/>
      <c r="RWI1712" s="47"/>
      <c r="RWJ1712" s="47"/>
      <c r="RWK1712" s="47"/>
      <c r="RWL1712" s="47"/>
      <c r="RWM1712" s="47"/>
      <c r="RWN1712" s="47"/>
      <c r="RWO1712" s="47"/>
      <c r="RWP1712" s="47"/>
      <c r="RWQ1712" s="47"/>
      <c r="RWR1712" s="47"/>
      <c r="RWS1712" s="47"/>
      <c r="RWT1712" s="47"/>
      <c r="RWU1712" s="47"/>
      <c r="RWV1712" s="47"/>
      <c r="RWW1712" s="47"/>
      <c r="RWX1712" s="47"/>
      <c r="RWY1712" s="47"/>
      <c r="RWZ1712" s="47"/>
      <c r="RXA1712" s="47"/>
      <c r="RXB1712" s="47"/>
      <c r="RXC1712" s="47"/>
      <c r="RXD1712" s="47"/>
      <c r="RXE1712" s="47"/>
      <c r="RXF1712" s="47"/>
      <c r="RXG1712" s="47"/>
      <c r="RXH1712" s="47"/>
      <c r="RXI1712" s="47"/>
      <c r="RXJ1712" s="47"/>
      <c r="RXK1712" s="47"/>
      <c r="RXL1712" s="47"/>
      <c r="RXM1712" s="47"/>
      <c r="RXN1712" s="47"/>
      <c r="RXO1712" s="47"/>
      <c r="RXP1712" s="47"/>
      <c r="RXQ1712" s="47"/>
      <c r="RXR1712" s="47"/>
      <c r="RXS1712" s="47"/>
      <c r="RXT1712" s="47"/>
      <c r="RXU1712" s="47"/>
      <c r="RXV1712" s="47"/>
      <c r="RXW1712" s="47"/>
      <c r="RXX1712" s="47"/>
      <c r="RXY1712" s="47"/>
      <c r="RXZ1712" s="47"/>
      <c r="RYA1712" s="47"/>
      <c r="RYB1712" s="47"/>
      <c r="RYC1712" s="47"/>
      <c r="RYD1712" s="47"/>
      <c r="RYE1712" s="47"/>
      <c r="RYF1712" s="47"/>
      <c r="RYG1712" s="47"/>
      <c r="RYH1712" s="47"/>
      <c r="RYI1712" s="47"/>
      <c r="RYJ1712" s="47"/>
      <c r="RYK1712" s="47"/>
      <c r="RYL1712" s="47"/>
      <c r="RYM1712" s="47"/>
      <c r="RYN1712" s="47"/>
      <c r="RYO1712" s="47"/>
      <c r="RYP1712" s="47"/>
      <c r="RYQ1712" s="47"/>
      <c r="RYR1712" s="47"/>
      <c r="RYS1712" s="47"/>
      <c r="RYT1712" s="47"/>
      <c r="RYU1712" s="47"/>
      <c r="RYV1712" s="47"/>
      <c r="RYW1712" s="47"/>
      <c r="RYX1712" s="47"/>
      <c r="RYY1712" s="47"/>
      <c r="RYZ1712" s="47"/>
      <c r="RZA1712" s="47"/>
      <c r="RZB1712" s="47"/>
      <c r="RZC1712" s="47"/>
      <c r="RZD1712" s="47"/>
      <c r="RZE1712" s="47"/>
      <c r="RZF1712" s="47"/>
      <c r="RZG1712" s="47"/>
      <c r="RZH1712" s="47"/>
      <c r="RZI1712" s="47"/>
      <c r="RZJ1712" s="47"/>
      <c r="RZK1712" s="47"/>
      <c r="RZL1712" s="47"/>
      <c r="RZM1712" s="47"/>
      <c r="RZN1712" s="47"/>
      <c r="RZO1712" s="47"/>
      <c r="RZP1712" s="47"/>
      <c r="RZQ1712" s="47"/>
      <c r="RZR1712" s="47"/>
      <c r="RZS1712" s="47"/>
      <c r="RZT1712" s="47"/>
      <c r="RZU1712" s="47"/>
      <c r="RZV1712" s="47"/>
      <c r="RZW1712" s="47"/>
      <c r="RZX1712" s="47"/>
      <c r="RZY1712" s="47"/>
      <c r="RZZ1712" s="47"/>
      <c r="SAA1712" s="47"/>
      <c r="SAB1712" s="47"/>
      <c r="SAC1712" s="47"/>
      <c r="SAD1712" s="47"/>
      <c r="SAE1712" s="47"/>
      <c r="SAF1712" s="47"/>
      <c r="SAG1712" s="47"/>
      <c r="SAH1712" s="47"/>
      <c r="SAI1712" s="47"/>
      <c r="SAJ1712" s="47"/>
      <c r="SAK1712" s="47"/>
      <c r="SAL1712" s="47"/>
      <c r="SAM1712" s="47"/>
      <c r="SAN1712" s="47"/>
      <c r="SAO1712" s="47"/>
      <c r="SAP1712" s="47"/>
      <c r="SAQ1712" s="47"/>
      <c r="SAR1712" s="47"/>
      <c r="SAS1712" s="47"/>
      <c r="SAT1712" s="47"/>
      <c r="SAU1712" s="47"/>
      <c r="SAV1712" s="47"/>
      <c r="SAW1712" s="47"/>
      <c r="SAX1712" s="47"/>
      <c r="SAY1712" s="47"/>
      <c r="SAZ1712" s="47"/>
      <c r="SBA1712" s="47"/>
      <c r="SBB1712" s="47"/>
      <c r="SBC1712" s="47"/>
      <c r="SBD1712" s="47"/>
      <c r="SBE1712" s="47"/>
      <c r="SBF1712" s="47"/>
      <c r="SBG1712" s="47"/>
      <c r="SBH1712" s="47"/>
      <c r="SBI1712" s="47"/>
      <c r="SBJ1712" s="47"/>
      <c r="SBK1712" s="47"/>
      <c r="SBL1712" s="47"/>
      <c r="SBM1712" s="47"/>
      <c r="SBN1712" s="47"/>
      <c r="SBO1712" s="47"/>
      <c r="SBP1712" s="47"/>
      <c r="SBQ1712" s="47"/>
      <c r="SBR1712" s="47"/>
      <c r="SBS1712" s="47"/>
      <c r="SBT1712" s="47"/>
      <c r="SBU1712" s="47"/>
      <c r="SBV1712" s="47"/>
      <c r="SBW1712" s="47"/>
      <c r="SBX1712" s="47"/>
      <c r="SBY1712" s="47"/>
      <c r="SBZ1712" s="47"/>
      <c r="SCA1712" s="47"/>
      <c r="SCB1712" s="47"/>
      <c r="SCC1712" s="47"/>
      <c r="SCD1712" s="47"/>
      <c r="SCE1712" s="47"/>
      <c r="SCF1712" s="47"/>
      <c r="SCG1712" s="47"/>
      <c r="SCH1712" s="47"/>
      <c r="SCI1712" s="47"/>
      <c r="SCJ1712" s="47"/>
      <c r="SCK1712" s="47"/>
      <c r="SCL1712" s="47"/>
      <c r="SCM1712" s="47"/>
      <c r="SCN1712" s="47"/>
      <c r="SCO1712" s="47"/>
      <c r="SCP1712" s="47"/>
      <c r="SCQ1712" s="47"/>
      <c r="SCR1712" s="47"/>
      <c r="SCS1712" s="47"/>
      <c r="SCT1712" s="47"/>
      <c r="SCU1712" s="47"/>
      <c r="SCV1712" s="47"/>
      <c r="SCW1712" s="47"/>
      <c r="SCX1712" s="47"/>
      <c r="SCY1712" s="47"/>
      <c r="SCZ1712" s="47"/>
      <c r="SDA1712" s="47"/>
      <c r="SDB1712" s="47"/>
      <c r="SDC1712" s="47"/>
      <c r="SDD1712" s="47"/>
      <c r="SDE1712" s="47"/>
      <c r="SDF1712" s="47"/>
      <c r="SDG1712" s="47"/>
      <c r="SDH1712" s="47"/>
      <c r="SDI1712" s="47"/>
      <c r="SDJ1712" s="47"/>
      <c r="SDK1712" s="47"/>
      <c r="SDL1712" s="47"/>
      <c r="SDM1712" s="47"/>
      <c r="SDN1712" s="47"/>
      <c r="SDO1712" s="47"/>
      <c r="SDP1712" s="47"/>
      <c r="SDQ1712" s="47"/>
      <c r="SDR1712" s="47"/>
      <c r="SDS1712" s="47"/>
      <c r="SDT1712" s="47"/>
      <c r="SDU1712" s="47"/>
      <c r="SDV1712" s="47"/>
      <c r="SDW1712" s="47"/>
      <c r="SDX1712" s="47"/>
      <c r="SDY1712" s="47"/>
      <c r="SDZ1712" s="47"/>
      <c r="SEA1712" s="47"/>
      <c r="SEB1712" s="47"/>
      <c r="SEC1712" s="47"/>
      <c r="SED1712" s="47"/>
      <c r="SEE1712" s="47"/>
      <c r="SEF1712" s="47"/>
      <c r="SEG1712" s="47"/>
      <c r="SEH1712" s="47"/>
      <c r="SEI1712" s="47"/>
      <c r="SEJ1712" s="47"/>
      <c r="SEK1712" s="47"/>
      <c r="SEL1712" s="47"/>
      <c r="SEM1712" s="47"/>
      <c r="SEN1712" s="47"/>
      <c r="SEO1712" s="47"/>
      <c r="SEP1712" s="47"/>
      <c r="SEQ1712" s="47"/>
      <c r="SER1712" s="47"/>
      <c r="SES1712" s="47"/>
      <c r="SET1712" s="47"/>
      <c r="SEU1712" s="47"/>
      <c r="SEV1712" s="47"/>
      <c r="SEW1712" s="47"/>
      <c r="SEX1712" s="47"/>
      <c r="SEY1712" s="47"/>
      <c r="SEZ1712" s="47"/>
      <c r="SFA1712" s="47"/>
      <c r="SFB1712" s="47"/>
      <c r="SFC1712" s="47"/>
      <c r="SFD1712" s="47"/>
      <c r="SFE1712" s="47"/>
      <c r="SFF1712" s="47"/>
      <c r="SFG1712" s="47"/>
      <c r="SFH1712" s="47"/>
      <c r="SFI1712" s="47"/>
      <c r="SFJ1712" s="47"/>
      <c r="SFK1712" s="47"/>
      <c r="SFL1712" s="47"/>
      <c r="SFM1712" s="47"/>
      <c r="SFN1712" s="47"/>
      <c r="SFO1712" s="47"/>
      <c r="SFP1712" s="47"/>
      <c r="SFQ1712" s="47"/>
      <c r="SFR1712" s="47"/>
      <c r="SFS1712" s="47"/>
      <c r="SFT1712" s="47"/>
      <c r="SFU1712" s="47"/>
      <c r="SFV1712" s="47"/>
      <c r="SFW1712" s="47"/>
      <c r="SFX1712" s="47"/>
      <c r="SFY1712" s="47"/>
      <c r="SFZ1712" s="47"/>
      <c r="SGA1712" s="47"/>
      <c r="SGB1712" s="47"/>
      <c r="SGC1712" s="47"/>
      <c r="SGD1712" s="47"/>
      <c r="SGE1712" s="47"/>
      <c r="SGF1712" s="47"/>
      <c r="SGG1712" s="47"/>
      <c r="SGH1712" s="47"/>
      <c r="SGI1712" s="47"/>
      <c r="SGJ1712" s="47"/>
      <c r="SGK1712" s="47"/>
      <c r="SGL1712" s="47"/>
      <c r="SGM1712" s="47"/>
      <c r="SGN1712" s="47"/>
      <c r="SGO1712" s="47"/>
      <c r="SGP1712" s="47"/>
      <c r="SGQ1712" s="47"/>
      <c r="SGR1712" s="47"/>
      <c r="SGS1712" s="47"/>
      <c r="SGT1712" s="47"/>
      <c r="SGU1712" s="47"/>
      <c r="SGV1712" s="47"/>
      <c r="SGW1712" s="47"/>
      <c r="SGX1712" s="47"/>
      <c r="SGY1712" s="47"/>
      <c r="SGZ1712" s="47"/>
      <c r="SHA1712" s="47"/>
      <c r="SHB1712" s="47"/>
      <c r="SHC1712" s="47"/>
      <c r="SHD1712" s="47"/>
      <c r="SHE1712" s="47"/>
      <c r="SHF1712" s="47"/>
      <c r="SHG1712" s="47"/>
      <c r="SHH1712" s="47"/>
      <c r="SHI1712" s="47"/>
      <c r="SHJ1712" s="47"/>
      <c r="SHK1712" s="47"/>
      <c r="SHL1712" s="47"/>
      <c r="SHM1712" s="47"/>
      <c r="SHN1712" s="47"/>
      <c r="SHO1712" s="47"/>
      <c r="SHP1712" s="47"/>
      <c r="SHQ1712" s="47"/>
      <c r="SHR1712" s="47"/>
      <c r="SHS1712" s="47"/>
      <c r="SHT1712" s="47"/>
      <c r="SHU1712" s="47"/>
      <c r="SHV1712" s="47"/>
      <c r="SHW1712" s="47"/>
      <c r="SHX1712" s="47"/>
      <c r="SHY1712" s="47"/>
      <c r="SHZ1712" s="47"/>
      <c r="SIA1712" s="47"/>
      <c r="SIB1712" s="47"/>
      <c r="SIC1712" s="47"/>
      <c r="SID1712" s="47"/>
      <c r="SIE1712" s="47"/>
      <c r="SIF1712" s="47"/>
      <c r="SIG1712" s="47"/>
      <c r="SIH1712" s="47"/>
      <c r="SII1712" s="47"/>
      <c r="SIJ1712" s="47"/>
      <c r="SIK1712" s="47"/>
      <c r="SIL1712" s="47"/>
      <c r="SIM1712" s="47"/>
      <c r="SIN1712" s="47"/>
      <c r="SIO1712" s="47"/>
      <c r="SIP1712" s="47"/>
      <c r="SIQ1712" s="47"/>
      <c r="SIR1712" s="47"/>
      <c r="SIS1712" s="47"/>
      <c r="SIT1712" s="47"/>
      <c r="SIU1712" s="47"/>
      <c r="SIV1712" s="47"/>
      <c r="SIW1712" s="47"/>
      <c r="SIX1712" s="47"/>
      <c r="SIY1712" s="47"/>
      <c r="SIZ1712" s="47"/>
      <c r="SJA1712" s="47"/>
      <c r="SJB1712" s="47"/>
      <c r="SJC1712" s="47"/>
      <c r="SJD1712" s="47"/>
      <c r="SJE1712" s="47"/>
      <c r="SJF1712" s="47"/>
      <c r="SJG1712" s="47"/>
      <c r="SJH1712" s="47"/>
      <c r="SJI1712" s="47"/>
      <c r="SJJ1712" s="47"/>
      <c r="SJK1712" s="47"/>
      <c r="SJL1712" s="47"/>
      <c r="SJM1712" s="47"/>
      <c r="SJN1712" s="47"/>
      <c r="SJO1712" s="47"/>
      <c r="SJP1712" s="47"/>
      <c r="SJQ1712" s="47"/>
      <c r="SJR1712" s="47"/>
      <c r="SJS1712" s="47"/>
      <c r="SJT1712" s="47"/>
      <c r="SJU1712" s="47"/>
      <c r="SJV1712" s="47"/>
      <c r="SJW1712" s="47"/>
      <c r="SJX1712" s="47"/>
      <c r="SJY1712" s="47"/>
      <c r="SJZ1712" s="47"/>
      <c r="SKA1712" s="47"/>
      <c r="SKB1712" s="47"/>
      <c r="SKC1712" s="47"/>
      <c r="SKD1712" s="47"/>
      <c r="SKE1712" s="47"/>
      <c r="SKF1712" s="47"/>
      <c r="SKG1712" s="47"/>
      <c r="SKH1712" s="47"/>
      <c r="SKI1712" s="47"/>
      <c r="SKJ1712" s="47"/>
      <c r="SKK1712" s="47"/>
      <c r="SKL1712" s="47"/>
      <c r="SKM1712" s="47"/>
      <c r="SKN1712" s="47"/>
      <c r="SKO1712" s="47"/>
      <c r="SKP1712" s="47"/>
      <c r="SKQ1712" s="47"/>
      <c r="SKR1712" s="47"/>
      <c r="SKS1712" s="47"/>
      <c r="SKT1712" s="47"/>
      <c r="SKU1712" s="47"/>
      <c r="SKV1712" s="47"/>
      <c r="SKW1712" s="47"/>
      <c r="SKX1712" s="47"/>
      <c r="SKY1712" s="47"/>
      <c r="SKZ1712" s="47"/>
      <c r="SLA1712" s="47"/>
      <c r="SLB1712" s="47"/>
      <c r="SLC1712" s="47"/>
      <c r="SLD1712" s="47"/>
      <c r="SLE1712" s="47"/>
      <c r="SLF1712" s="47"/>
      <c r="SLG1712" s="47"/>
      <c r="SLH1712" s="47"/>
      <c r="SLI1712" s="47"/>
      <c r="SLJ1712" s="47"/>
      <c r="SLK1712" s="47"/>
      <c r="SLL1712" s="47"/>
      <c r="SLM1712" s="47"/>
      <c r="SLN1712" s="47"/>
      <c r="SLO1712" s="47"/>
      <c r="SLP1712" s="47"/>
      <c r="SLQ1712" s="47"/>
      <c r="SLR1712" s="47"/>
      <c r="SLS1712" s="47"/>
      <c r="SLT1712" s="47"/>
      <c r="SLU1712" s="47"/>
      <c r="SLV1712" s="47"/>
      <c r="SLW1712" s="47"/>
      <c r="SLX1712" s="47"/>
      <c r="SLY1712" s="47"/>
      <c r="SLZ1712" s="47"/>
      <c r="SMA1712" s="47"/>
      <c r="SMB1712" s="47"/>
      <c r="SMC1712" s="47"/>
      <c r="SMD1712" s="47"/>
      <c r="SME1712" s="47"/>
      <c r="SMF1712" s="47"/>
      <c r="SMG1712" s="47"/>
      <c r="SMH1712" s="47"/>
      <c r="SMI1712" s="47"/>
      <c r="SMJ1712" s="47"/>
      <c r="SMK1712" s="47"/>
      <c r="SML1712" s="47"/>
      <c r="SMM1712" s="47"/>
      <c r="SMN1712" s="47"/>
      <c r="SMO1712" s="47"/>
      <c r="SMP1712" s="47"/>
      <c r="SMQ1712" s="47"/>
      <c r="SMR1712" s="47"/>
      <c r="SMS1712" s="47"/>
      <c r="SMT1712" s="47"/>
      <c r="SMU1712" s="47"/>
      <c r="SMV1712" s="47"/>
      <c r="SMW1712" s="47"/>
      <c r="SMX1712" s="47"/>
      <c r="SMY1712" s="47"/>
      <c r="SMZ1712" s="47"/>
      <c r="SNA1712" s="47"/>
      <c r="SNB1712" s="47"/>
      <c r="SNC1712" s="47"/>
      <c r="SND1712" s="47"/>
      <c r="SNE1712" s="47"/>
      <c r="SNF1712" s="47"/>
      <c r="SNG1712" s="47"/>
      <c r="SNH1712" s="47"/>
      <c r="SNI1712" s="47"/>
      <c r="SNJ1712" s="47"/>
      <c r="SNK1712" s="47"/>
      <c r="SNL1712" s="47"/>
      <c r="SNM1712" s="47"/>
      <c r="SNN1712" s="47"/>
      <c r="SNO1712" s="47"/>
      <c r="SNP1712" s="47"/>
      <c r="SNQ1712" s="47"/>
      <c r="SNR1712" s="47"/>
      <c r="SNS1712" s="47"/>
      <c r="SNT1712" s="47"/>
      <c r="SNU1712" s="47"/>
      <c r="SNV1712" s="47"/>
      <c r="SNW1712" s="47"/>
      <c r="SNX1712" s="47"/>
      <c r="SNY1712" s="47"/>
      <c r="SNZ1712" s="47"/>
      <c r="SOA1712" s="47"/>
      <c r="SOB1712" s="47"/>
      <c r="SOC1712" s="47"/>
      <c r="SOD1712" s="47"/>
      <c r="SOE1712" s="47"/>
      <c r="SOF1712" s="47"/>
      <c r="SOG1712" s="47"/>
      <c r="SOH1712" s="47"/>
      <c r="SOI1712" s="47"/>
      <c r="SOJ1712" s="47"/>
      <c r="SOK1712" s="47"/>
      <c r="SOL1712" s="47"/>
      <c r="SOM1712" s="47"/>
      <c r="SON1712" s="47"/>
      <c r="SOO1712" s="47"/>
      <c r="SOP1712" s="47"/>
      <c r="SOQ1712" s="47"/>
      <c r="SOR1712" s="47"/>
      <c r="SOS1712" s="47"/>
      <c r="SOT1712" s="47"/>
      <c r="SOU1712" s="47"/>
      <c r="SOV1712" s="47"/>
      <c r="SOW1712" s="47"/>
      <c r="SOX1712" s="47"/>
      <c r="SOY1712" s="47"/>
      <c r="SOZ1712" s="47"/>
      <c r="SPA1712" s="47"/>
      <c r="SPB1712" s="47"/>
      <c r="SPC1712" s="47"/>
      <c r="SPD1712" s="47"/>
      <c r="SPE1712" s="47"/>
      <c r="SPF1712" s="47"/>
      <c r="SPG1712" s="47"/>
      <c r="SPH1712" s="47"/>
      <c r="SPI1712" s="47"/>
      <c r="SPJ1712" s="47"/>
      <c r="SPK1712" s="47"/>
      <c r="SPL1712" s="47"/>
      <c r="SPM1712" s="47"/>
      <c r="SPN1712" s="47"/>
      <c r="SPO1712" s="47"/>
      <c r="SPP1712" s="47"/>
      <c r="SPQ1712" s="47"/>
      <c r="SPR1712" s="47"/>
      <c r="SPS1712" s="47"/>
      <c r="SPT1712" s="47"/>
      <c r="SPU1712" s="47"/>
      <c r="SPV1712" s="47"/>
      <c r="SPW1712" s="47"/>
      <c r="SPX1712" s="47"/>
      <c r="SPY1712" s="47"/>
      <c r="SPZ1712" s="47"/>
      <c r="SQA1712" s="47"/>
      <c r="SQB1712" s="47"/>
      <c r="SQC1712" s="47"/>
      <c r="SQD1712" s="47"/>
      <c r="SQE1712" s="47"/>
      <c r="SQF1712" s="47"/>
      <c r="SQG1712" s="47"/>
      <c r="SQH1712" s="47"/>
      <c r="SQI1712" s="47"/>
      <c r="SQJ1712" s="47"/>
      <c r="SQK1712" s="47"/>
      <c r="SQL1712" s="47"/>
      <c r="SQM1712" s="47"/>
      <c r="SQN1712" s="47"/>
      <c r="SQO1712" s="47"/>
      <c r="SQP1712" s="47"/>
      <c r="SQQ1712" s="47"/>
      <c r="SQR1712" s="47"/>
      <c r="SQS1712" s="47"/>
      <c r="SQT1712" s="47"/>
      <c r="SQU1712" s="47"/>
      <c r="SQV1712" s="47"/>
      <c r="SQW1712" s="47"/>
      <c r="SQX1712" s="47"/>
      <c r="SQY1712" s="47"/>
      <c r="SQZ1712" s="47"/>
      <c r="SRA1712" s="47"/>
      <c r="SRB1712" s="47"/>
      <c r="SRC1712" s="47"/>
      <c r="SRD1712" s="47"/>
      <c r="SRE1712" s="47"/>
      <c r="SRF1712" s="47"/>
      <c r="SRG1712" s="47"/>
      <c r="SRH1712" s="47"/>
      <c r="SRI1712" s="47"/>
      <c r="SRJ1712" s="47"/>
      <c r="SRK1712" s="47"/>
      <c r="SRL1712" s="47"/>
      <c r="SRM1712" s="47"/>
      <c r="SRN1712" s="47"/>
      <c r="SRO1712" s="47"/>
      <c r="SRP1712" s="47"/>
      <c r="SRQ1712" s="47"/>
      <c r="SRR1712" s="47"/>
      <c r="SRS1712" s="47"/>
      <c r="SRT1712" s="47"/>
      <c r="SRU1712" s="47"/>
      <c r="SRV1712" s="47"/>
      <c r="SRW1712" s="47"/>
      <c r="SRX1712" s="47"/>
      <c r="SRY1712" s="47"/>
      <c r="SRZ1712" s="47"/>
      <c r="SSA1712" s="47"/>
      <c r="SSB1712" s="47"/>
      <c r="SSC1712" s="47"/>
      <c r="SSD1712" s="47"/>
      <c r="SSE1712" s="47"/>
      <c r="SSF1712" s="47"/>
      <c r="SSG1712" s="47"/>
      <c r="SSH1712" s="47"/>
      <c r="SSI1712" s="47"/>
      <c r="SSJ1712" s="47"/>
      <c r="SSK1712" s="47"/>
      <c r="SSL1712" s="47"/>
      <c r="SSM1712" s="47"/>
      <c r="SSN1712" s="47"/>
      <c r="SSO1712" s="47"/>
      <c r="SSP1712" s="47"/>
      <c r="SSQ1712" s="47"/>
      <c r="SSR1712" s="47"/>
      <c r="SSS1712" s="47"/>
      <c r="SST1712" s="47"/>
      <c r="SSU1712" s="47"/>
      <c r="SSV1712" s="47"/>
      <c r="SSW1712" s="47"/>
      <c r="SSX1712" s="47"/>
      <c r="SSY1712" s="47"/>
      <c r="SSZ1712" s="47"/>
      <c r="STA1712" s="47"/>
      <c r="STB1712" s="47"/>
      <c r="STC1712" s="47"/>
      <c r="STD1712" s="47"/>
      <c r="STE1712" s="47"/>
      <c r="STF1712" s="47"/>
      <c r="STG1712" s="47"/>
      <c r="STH1712" s="47"/>
      <c r="STI1712" s="47"/>
      <c r="STJ1712" s="47"/>
      <c r="STK1712" s="47"/>
      <c r="STL1712" s="47"/>
      <c r="STM1712" s="47"/>
      <c r="STN1712" s="47"/>
      <c r="STO1712" s="47"/>
      <c r="STP1712" s="47"/>
      <c r="STQ1712" s="47"/>
      <c r="STR1712" s="47"/>
      <c r="STS1712" s="47"/>
      <c r="STT1712" s="47"/>
      <c r="STU1712" s="47"/>
      <c r="STV1712" s="47"/>
      <c r="STW1712" s="47"/>
      <c r="STX1712" s="47"/>
      <c r="STY1712" s="47"/>
      <c r="STZ1712" s="47"/>
      <c r="SUA1712" s="47"/>
      <c r="SUB1712" s="47"/>
      <c r="SUC1712" s="47"/>
      <c r="SUD1712" s="47"/>
      <c r="SUE1712" s="47"/>
      <c r="SUF1712" s="47"/>
      <c r="SUG1712" s="47"/>
      <c r="SUH1712" s="47"/>
      <c r="SUI1712" s="47"/>
      <c r="SUJ1712" s="47"/>
      <c r="SUK1712" s="47"/>
      <c r="SUL1712" s="47"/>
      <c r="SUM1712" s="47"/>
      <c r="SUN1712" s="47"/>
      <c r="SUO1712" s="47"/>
      <c r="SUP1712" s="47"/>
      <c r="SUQ1712" s="47"/>
      <c r="SUR1712" s="47"/>
      <c r="SUS1712" s="47"/>
      <c r="SUT1712" s="47"/>
      <c r="SUU1712" s="47"/>
      <c r="SUV1712" s="47"/>
      <c r="SUW1712" s="47"/>
      <c r="SUX1712" s="47"/>
      <c r="SUY1712" s="47"/>
      <c r="SUZ1712" s="47"/>
      <c r="SVA1712" s="47"/>
      <c r="SVB1712" s="47"/>
      <c r="SVC1712" s="47"/>
      <c r="SVD1712" s="47"/>
      <c r="SVE1712" s="47"/>
      <c r="SVF1712" s="47"/>
      <c r="SVG1712" s="47"/>
      <c r="SVH1712" s="47"/>
      <c r="SVI1712" s="47"/>
      <c r="SVJ1712" s="47"/>
      <c r="SVK1712" s="47"/>
      <c r="SVL1712" s="47"/>
      <c r="SVM1712" s="47"/>
      <c r="SVN1712" s="47"/>
      <c r="SVO1712" s="47"/>
      <c r="SVP1712" s="47"/>
      <c r="SVQ1712" s="47"/>
      <c r="SVR1712" s="47"/>
      <c r="SVS1712" s="47"/>
      <c r="SVT1712" s="47"/>
      <c r="SVU1712" s="47"/>
      <c r="SVV1712" s="47"/>
      <c r="SVW1712" s="47"/>
      <c r="SVX1712" s="47"/>
      <c r="SVY1712" s="47"/>
      <c r="SVZ1712" s="47"/>
      <c r="SWA1712" s="47"/>
      <c r="SWB1712" s="47"/>
      <c r="SWC1712" s="47"/>
      <c r="SWD1712" s="47"/>
      <c r="SWE1712" s="47"/>
      <c r="SWF1712" s="47"/>
      <c r="SWG1712" s="47"/>
      <c r="SWH1712" s="47"/>
      <c r="SWI1712" s="47"/>
      <c r="SWJ1712" s="47"/>
      <c r="SWK1712" s="47"/>
      <c r="SWL1712" s="47"/>
      <c r="SWM1712" s="47"/>
      <c r="SWN1712" s="47"/>
      <c r="SWO1712" s="47"/>
      <c r="SWP1712" s="47"/>
      <c r="SWQ1712" s="47"/>
      <c r="SWR1712" s="47"/>
      <c r="SWS1712" s="47"/>
      <c r="SWT1712" s="47"/>
      <c r="SWU1712" s="47"/>
      <c r="SWV1712" s="47"/>
      <c r="SWW1712" s="47"/>
      <c r="SWX1712" s="47"/>
      <c r="SWY1712" s="47"/>
      <c r="SWZ1712" s="47"/>
      <c r="SXA1712" s="47"/>
      <c r="SXB1712" s="47"/>
      <c r="SXC1712" s="47"/>
      <c r="SXD1712" s="47"/>
      <c r="SXE1712" s="47"/>
      <c r="SXF1712" s="47"/>
      <c r="SXG1712" s="47"/>
      <c r="SXH1712" s="47"/>
      <c r="SXI1712" s="47"/>
      <c r="SXJ1712" s="47"/>
      <c r="SXK1712" s="47"/>
      <c r="SXL1712" s="47"/>
      <c r="SXM1712" s="47"/>
      <c r="SXN1712" s="47"/>
      <c r="SXO1712" s="47"/>
      <c r="SXP1712" s="47"/>
      <c r="SXQ1712" s="47"/>
      <c r="SXR1712" s="47"/>
      <c r="SXS1712" s="47"/>
      <c r="SXT1712" s="47"/>
      <c r="SXU1712" s="47"/>
      <c r="SXV1712" s="47"/>
      <c r="SXW1712" s="47"/>
      <c r="SXX1712" s="47"/>
      <c r="SXY1712" s="47"/>
      <c r="SXZ1712" s="47"/>
      <c r="SYA1712" s="47"/>
      <c r="SYB1712" s="47"/>
      <c r="SYC1712" s="47"/>
      <c r="SYD1712" s="47"/>
      <c r="SYE1712" s="47"/>
      <c r="SYF1712" s="47"/>
      <c r="SYG1712" s="47"/>
      <c r="SYH1712" s="47"/>
      <c r="SYI1712" s="47"/>
      <c r="SYJ1712" s="47"/>
      <c r="SYK1712" s="47"/>
      <c r="SYL1712" s="47"/>
      <c r="SYM1712" s="47"/>
      <c r="SYN1712" s="47"/>
      <c r="SYO1712" s="47"/>
      <c r="SYP1712" s="47"/>
      <c r="SYQ1712" s="47"/>
      <c r="SYR1712" s="47"/>
      <c r="SYS1712" s="47"/>
      <c r="SYT1712" s="47"/>
      <c r="SYU1712" s="47"/>
      <c r="SYV1712" s="47"/>
      <c r="SYW1712" s="47"/>
      <c r="SYX1712" s="47"/>
      <c r="SYY1712" s="47"/>
      <c r="SYZ1712" s="47"/>
      <c r="SZA1712" s="47"/>
      <c r="SZB1712" s="47"/>
      <c r="SZC1712" s="47"/>
      <c r="SZD1712" s="47"/>
      <c r="SZE1712" s="47"/>
      <c r="SZF1712" s="47"/>
      <c r="SZG1712" s="47"/>
      <c r="SZH1712" s="47"/>
      <c r="SZI1712" s="47"/>
      <c r="SZJ1712" s="47"/>
      <c r="SZK1712" s="47"/>
      <c r="SZL1712" s="47"/>
      <c r="SZM1712" s="47"/>
      <c r="SZN1712" s="47"/>
      <c r="SZO1712" s="47"/>
      <c r="SZP1712" s="47"/>
      <c r="SZQ1712" s="47"/>
      <c r="SZR1712" s="47"/>
      <c r="SZS1712" s="47"/>
      <c r="SZT1712" s="47"/>
      <c r="SZU1712" s="47"/>
      <c r="SZV1712" s="47"/>
      <c r="SZW1712" s="47"/>
      <c r="SZX1712" s="47"/>
      <c r="SZY1712" s="47"/>
      <c r="SZZ1712" s="47"/>
      <c r="TAA1712" s="47"/>
      <c r="TAB1712" s="47"/>
      <c r="TAC1712" s="47"/>
      <c r="TAD1712" s="47"/>
      <c r="TAE1712" s="47"/>
      <c r="TAF1712" s="47"/>
      <c r="TAG1712" s="47"/>
      <c r="TAH1712" s="47"/>
      <c r="TAI1712" s="47"/>
      <c r="TAJ1712" s="47"/>
      <c r="TAK1712" s="47"/>
      <c r="TAL1712" s="47"/>
      <c r="TAM1712" s="47"/>
      <c r="TAN1712" s="47"/>
      <c r="TAO1712" s="47"/>
      <c r="TAP1712" s="47"/>
      <c r="TAQ1712" s="47"/>
      <c r="TAR1712" s="47"/>
      <c r="TAS1712" s="47"/>
      <c r="TAT1712" s="47"/>
      <c r="TAU1712" s="47"/>
      <c r="TAV1712" s="47"/>
      <c r="TAW1712" s="47"/>
      <c r="TAX1712" s="47"/>
      <c r="TAY1712" s="47"/>
      <c r="TAZ1712" s="47"/>
      <c r="TBA1712" s="47"/>
      <c r="TBB1712" s="47"/>
      <c r="TBC1712" s="47"/>
      <c r="TBD1712" s="47"/>
      <c r="TBE1712" s="47"/>
      <c r="TBF1712" s="47"/>
      <c r="TBG1712" s="47"/>
      <c r="TBH1712" s="47"/>
      <c r="TBI1712" s="47"/>
      <c r="TBJ1712" s="47"/>
      <c r="TBK1712" s="47"/>
      <c r="TBL1712" s="47"/>
      <c r="TBM1712" s="47"/>
      <c r="TBN1712" s="47"/>
      <c r="TBO1712" s="47"/>
      <c r="TBP1712" s="47"/>
      <c r="TBQ1712" s="47"/>
      <c r="TBR1712" s="47"/>
      <c r="TBS1712" s="47"/>
      <c r="TBT1712" s="47"/>
      <c r="TBU1712" s="47"/>
      <c r="TBV1712" s="47"/>
      <c r="TBW1712" s="47"/>
      <c r="TBX1712" s="47"/>
      <c r="TBY1712" s="47"/>
      <c r="TBZ1712" s="47"/>
      <c r="TCA1712" s="47"/>
      <c r="TCB1712" s="47"/>
      <c r="TCC1712" s="47"/>
      <c r="TCD1712" s="47"/>
      <c r="TCE1712" s="47"/>
      <c r="TCF1712" s="47"/>
      <c r="TCG1712" s="47"/>
      <c r="TCH1712" s="47"/>
      <c r="TCI1712" s="47"/>
      <c r="TCJ1712" s="47"/>
      <c r="TCK1712" s="47"/>
      <c r="TCL1712" s="47"/>
      <c r="TCM1712" s="47"/>
      <c r="TCN1712" s="47"/>
      <c r="TCO1712" s="47"/>
      <c r="TCP1712" s="47"/>
      <c r="TCQ1712" s="47"/>
      <c r="TCR1712" s="47"/>
      <c r="TCS1712" s="47"/>
      <c r="TCT1712" s="47"/>
      <c r="TCU1712" s="47"/>
      <c r="TCV1712" s="47"/>
      <c r="TCW1712" s="47"/>
      <c r="TCX1712" s="47"/>
      <c r="TCY1712" s="47"/>
      <c r="TCZ1712" s="47"/>
      <c r="TDA1712" s="47"/>
      <c r="TDB1712" s="47"/>
      <c r="TDC1712" s="47"/>
      <c r="TDD1712" s="47"/>
      <c r="TDE1712" s="47"/>
      <c r="TDF1712" s="47"/>
      <c r="TDG1712" s="47"/>
      <c r="TDH1712" s="47"/>
      <c r="TDI1712" s="47"/>
      <c r="TDJ1712" s="47"/>
      <c r="TDK1712" s="47"/>
      <c r="TDL1712" s="47"/>
      <c r="TDM1712" s="47"/>
      <c r="TDN1712" s="47"/>
      <c r="TDO1712" s="47"/>
      <c r="TDP1712" s="47"/>
      <c r="TDQ1712" s="47"/>
      <c r="TDR1712" s="47"/>
      <c r="TDS1712" s="47"/>
      <c r="TDT1712" s="47"/>
      <c r="TDU1712" s="47"/>
      <c r="TDV1712" s="47"/>
      <c r="TDW1712" s="47"/>
      <c r="TDX1712" s="47"/>
      <c r="TDY1712" s="47"/>
      <c r="TDZ1712" s="47"/>
      <c r="TEA1712" s="47"/>
      <c r="TEB1712" s="47"/>
      <c r="TEC1712" s="47"/>
      <c r="TED1712" s="47"/>
      <c r="TEE1712" s="47"/>
      <c r="TEF1712" s="47"/>
      <c r="TEG1712" s="47"/>
      <c r="TEH1712" s="47"/>
      <c r="TEI1712" s="47"/>
      <c r="TEJ1712" s="47"/>
      <c r="TEK1712" s="47"/>
      <c r="TEL1712" s="47"/>
      <c r="TEM1712" s="47"/>
      <c r="TEN1712" s="47"/>
      <c r="TEO1712" s="47"/>
      <c r="TEP1712" s="47"/>
      <c r="TEQ1712" s="47"/>
      <c r="TER1712" s="47"/>
      <c r="TES1712" s="47"/>
      <c r="TET1712" s="47"/>
      <c r="TEU1712" s="47"/>
      <c r="TEV1712" s="47"/>
      <c r="TEW1712" s="47"/>
      <c r="TEX1712" s="47"/>
      <c r="TEY1712" s="47"/>
      <c r="TEZ1712" s="47"/>
      <c r="TFA1712" s="47"/>
      <c r="TFB1712" s="47"/>
      <c r="TFC1712" s="47"/>
      <c r="TFD1712" s="47"/>
      <c r="TFE1712" s="47"/>
      <c r="TFF1712" s="47"/>
      <c r="TFG1712" s="47"/>
      <c r="TFH1712" s="47"/>
      <c r="TFI1712" s="47"/>
      <c r="TFJ1712" s="47"/>
      <c r="TFK1712" s="47"/>
      <c r="TFL1712" s="47"/>
      <c r="TFM1712" s="47"/>
      <c r="TFN1712" s="47"/>
      <c r="TFO1712" s="47"/>
      <c r="TFP1712" s="47"/>
      <c r="TFQ1712" s="47"/>
      <c r="TFR1712" s="47"/>
      <c r="TFS1712" s="47"/>
      <c r="TFT1712" s="47"/>
      <c r="TFU1712" s="47"/>
      <c r="TFV1712" s="47"/>
      <c r="TFW1712" s="47"/>
      <c r="TFX1712" s="47"/>
      <c r="TFY1712" s="47"/>
      <c r="TFZ1712" s="47"/>
      <c r="TGA1712" s="47"/>
      <c r="TGB1712" s="47"/>
      <c r="TGC1712" s="47"/>
      <c r="TGD1712" s="47"/>
      <c r="TGE1712" s="47"/>
      <c r="TGF1712" s="47"/>
      <c r="TGG1712" s="47"/>
      <c r="TGH1712" s="47"/>
      <c r="TGI1712" s="47"/>
      <c r="TGJ1712" s="47"/>
      <c r="TGK1712" s="47"/>
      <c r="TGL1712" s="47"/>
      <c r="TGM1712" s="47"/>
      <c r="TGN1712" s="47"/>
      <c r="TGO1712" s="47"/>
      <c r="TGP1712" s="47"/>
      <c r="TGQ1712" s="47"/>
      <c r="TGR1712" s="47"/>
      <c r="TGS1712" s="47"/>
      <c r="TGT1712" s="47"/>
      <c r="TGU1712" s="47"/>
      <c r="TGV1712" s="47"/>
      <c r="TGW1712" s="47"/>
      <c r="TGX1712" s="47"/>
      <c r="TGY1712" s="47"/>
      <c r="TGZ1712" s="47"/>
      <c r="THA1712" s="47"/>
      <c r="THB1712" s="47"/>
      <c r="THC1712" s="47"/>
      <c r="THD1712" s="47"/>
      <c r="THE1712" s="47"/>
      <c r="THF1712" s="47"/>
      <c r="THG1712" s="47"/>
      <c r="THH1712" s="47"/>
      <c r="THI1712" s="47"/>
      <c r="THJ1712" s="47"/>
      <c r="THK1712" s="47"/>
      <c r="THL1712" s="47"/>
      <c r="THM1712" s="47"/>
      <c r="THN1712" s="47"/>
      <c r="THO1712" s="47"/>
      <c r="THP1712" s="47"/>
      <c r="THQ1712" s="47"/>
      <c r="THR1712" s="47"/>
      <c r="THS1712" s="47"/>
      <c r="THT1712" s="47"/>
      <c r="THU1712" s="47"/>
      <c r="THV1712" s="47"/>
      <c r="THW1712" s="47"/>
      <c r="THX1712" s="47"/>
      <c r="THY1712" s="47"/>
      <c r="THZ1712" s="47"/>
      <c r="TIA1712" s="47"/>
      <c r="TIB1712" s="47"/>
      <c r="TIC1712" s="47"/>
      <c r="TID1712" s="47"/>
      <c r="TIE1712" s="47"/>
      <c r="TIF1712" s="47"/>
      <c r="TIG1712" s="47"/>
      <c r="TIH1712" s="47"/>
      <c r="TII1712" s="47"/>
      <c r="TIJ1712" s="47"/>
      <c r="TIK1712" s="47"/>
      <c r="TIL1712" s="47"/>
      <c r="TIM1712" s="47"/>
      <c r="TIN1712" s="47"/>
      <c r="TIO1712" s="47"/>
      <c r="TIP1712" s="47"/>
      <c r="TIQ1712" s="47"/>
      <c r="TIR1712" s="47"/>
      <c r="TIS1712" s="47"/>
      <c r="TIT1712" s="47"/>
      <c r="TIU1712" s="47"/>
      <c r="TIV1712" s="47"/>
      <c r="TIW1712" s="47"/>
      <c r="TIX1712" s="47"/>
      <c r="TIY1712" s="47"/>
      <c r="TIZ1712" s="47"/>
      <c r="TJA1712" s="47"/>
      <c r="TJB1712" s="47"/>
      <c r="TJC1712" s="47"/>
      <c r="TJD1712" s="47"/>
      <c r="TJE1712" s="47"/>
      <c r="TJF1712" s="47"/>
      <c r="TJG1712" s="47"/>
      <c r="TJH1712" s="47"/>
      <c r="TJI1712" s="47"/>
      <c r="TJJ1712" s="47"/>
      <c r="TJK1712" s="47"/>
      <c r="TJL1712" s="47"/>
      <c r="TJM1712" s="47"/>
      <c r="TJN1712" s="47"/>
      <c r="TJO1712" s="47"/>
      <c r="TJP1712" s="47"/>
      <c r="TJQ1712" s="47"/>
      <c r="TJR1712" s="47"/>
      <c r="TJS1712" s="47"/>
      <c r="TJT1712" s="47"/>
      <c r="TJU1712" s="47"/>
      <c r="TJV1712" s="47"/>
      <c r="TJW1712" s="47"/>
      <c r="TJX1712" s="47"/>
      <c r="TJY1712" s="47"/>
      <c r="TJZ1712" s="47"/>
      <c r="TKA1712" s="47"/>
      <c r="TKB1712" s="47"/>
      <c r="TKC1712" s="47"/>
      <c r="TKD1712" s="47"/>
      <c r="TKE1712" s="47"/>
      <c r="TKF1712" s="47"/>
      <c r="TKG1712" s="47"/>
      <c r="TKH1712" s="47"/>
      <c r="TKI1712" s="47"/>
      <c r="TKJ1712" s="47"/>
      <c r="TKK1712" s="47"/>
      <c r="TKL1712" s="47"/>
      <c r="TKM1712" s="47"/>
      <c r="TKN1712" s="47"/>
      <c r="TKO1712" s="47"/>
      <c r="TKP1712" s="47"/>
      <c r="TKQ1712" s="47"/>
      <c r="TKR1712" s="47"/>
      <c r="TKS1712" s="47"/>
      <c r="TKT1712" s="47"/>
      <c r="TKU1712" s="47"/>
      <c r="TKV1712" s="47"/>
      <c r="TKW1712" s="47"/>
      <c r="TKX1712" s="47"/>
      <c r="TKY1712" s="47"/>
      <c r="TKZ1712" s="47"/>
      <c r="TLA1712" s="47"/>
      <c r="TLB1712" s="47"/>
      <c r="TLC1712" s="47"/>
      <c r="TLD1712" s="47"/>
      <c r="TLE1712" s="47"/>
      <c r="TLF1712" s="47"/>
      <c r="TLG1712" s="47"/>
      <c r="TLH1712" s="47"/>
      <c r="TLI1712" s="47"/>
      <c r="TLJ1712" s="47"/>
      <c r="TLK1712" s="47"/>
      <c r="TLL1712" s="47"/>
      <c r="TLM1712" s="47"/>
      <c r="TLN1712" s="47"/>
      <c r="TLO1712" s="47"/>
      <c r="TLP1712" s="47"/>
      <c r="TLQ1712" s="47"/>
      <c r="TLR1712" s="47"/>
      <c r="TLS1712" s="47"/>
      <c r="TLT1712" s="47"/>
      <c r="TLU1712" s="47"/>
      <c r="TLV1712" s="47"/>
      <c r="TLW1712" s="47"/>
      <c r="TLX1712" s="47"/>
      <c r="TLY1712" s="47"/>
      <c r="TLZ1712" s="47"/>
      <c r="TMA1712" s="47"/>
      <c r="TMB1712" s="47"/>
      <c r="TMC1712" s="47"/>
      <c r="TMD1712" s="47"/>
      <c r="TME1712" s="47"/>
      <c r="TMF1712" s="47"/>
      <c r="TMG1712" s="47"/>
      <c r="TMH1712" s="47"/>
      <c r="TMI1712" s="47"/>
      <c r="TMJ1712" s="47"/>
      <c r="TMK1712" s="47"/>
      <c r="TML1712" s="47"/>
      <c r="TMM1712" s="47"/>
      <c r="TMN1712" s="47"/>
      <c r="TMO1712" s="47"/>
      <c r="TMP1712" s="47"/>
      <c r="TMQ1712" s="47"/>
      <c r="TMR1712" s="47"/>
      <c r="TMS1712" s="47"/>
      <c r="TMT1712" s="47"/>
      <c r="TMU1712" s="47"/>
      <c r="TMV1712" s="47"/>
      <c r="TMW1712" s="47"/>
      <c r="TMX1712" s="47"/>
      <c r="TMY1712" s="47"/>
      <c r="TMZ1712" s="47"/>
      <c r="TNA1712" s="47"/>
      <c r="TNB1712" s="47"/>
      <c r="TNC1712" s="47"/>
      <c r="TND1712" s="47"/>
      <c r="TNE1712" s="47"/>
      <c r="TNF1712" s="47"/>
      <c r="TNG1712" s="47"/>
      <c r="TNH1712" s="47"/>
      <c r="TNI1712" s="47"/>
      <c r="TNJ1712" s="47"/>
      <c r="TNK1712" s="47"/>
      <c r="TNL1712" s="47"/>
      <c r="TNM1712" s="47"/>
      <c r="TNN1712" s="47"/>
      <c r="TNO1712" s="47"/>
      <c r="TNP1712" s="47"/>
      <c r="TNQ1712" s="47"/>
      <c r="TNR1712" s="47"/>
      <c r="TNS1712" s="47"/>
      <c r="TNT1712" s="47"/>
      <c r="TNU1712" s="47"/>
      <c r="TNV1712" s="47"/>
      <c r="TNW1712" s="47"/>
      <c r="TNX1712" s="47"/>
      <c r="TNY1712" s="47"/>
      <c r="TNZ1712" s="47"/>
      <c r="TOA1712" s="47"/>
      <c r="TOB1712" s="47"/>
      <c r="TOC1712" s="47"/>
      <c r="TOD1712" s="47"/>
      <c r="TOE1712" s="47"/>
      <c r="TOF1712" s="47"/>
      <c r="TOG1712" s="47"/>
      <c r="TOH1712" s="47"/>
      <c r="TOI1712" s="47"/>
      <c r="TOJ1712" s="47"/>
      <c r="TOK1712" s="47"/>
      <c r="TOL1712" s="47"/>
      <c r="TOM1712" s="47"/>
      <c r="TON1712" s="47"/>
      <c r="TOO1712" s="47"/>
      <c r="TOP1712" s="47"/>
      <c r="TOQ1712" s="47"/>
      <c r="TOR1712" s="47"/>
      <c r="TOS1712" s="47"/>
      <c r="TOT1712" s="47"/>
      <c r="TOU1712" s="47"/>
      <c r="TOV1712" s="47"/>
      <c r="TOW1712" s="47"/>
      <c r="TOX1712" s="47"/>
      <c r="TOY1712" s="47"/>
      <c r="TOZ1712" s="47"/>
      <c r="TPA1712" s="47"/>
      <c r="TPB1712" s="47"/>
      <c r="TPC1712" s="47"/>
      <c r="TPD1712" s="47"/>
      <c r="TPE1712" s="47"/>
      <c r="TPF1712" s="47"/>
      <c r="TPG1712" s="47"/>
      <c r="TPH1712" s="47"/>
      <c r="TPI1712" s="47"/>
      <c r="TPJ1712" s="47"/>
      <c r="TPK1712" s="47"/>
      <c r="TPL1712" s="47"/>
      <c r="TPM1712" s="47"/>
      <c r="TPN1712" s="47"/>
      <c r="TPO1712" s="47"/>
      <c r="TPP1712" s="47"/>
      <c r="TPQ1712" s="47"/>
      <c r="TPR1712" s="47"/>
      <c r="TPS1712" s="47"/>
      <c r="TPT1712" s="47"/>
      <c r="TPU1712" s="47"/>
      <c r="TPV1712" s="47"/>
      <c r="TPW1712" s="47"/>
      <c r="TPX1712" s="47"/>
      <c r="TPY1712" s="47"/>
      <c r="TPZ1712" s="47"/>
      <c r="TQA1712" s="47"/>
      <c r="TQB1712" s="47"/>
      <c r="TQC1712" s="47"/>
      <c r="TQD1712" s="47"/>
      <c r="TQE1712" s="47"/>
      <c r="TQF1712" s="47"/>
      <c r="TQG1712" s="47"/>
      <c r="TQH1712" s="47"/>
      <c r="TQI1712" s="47"/>
      <c r="TQJ1712" s="47"/>
      <c r="TQK1712" s="47"/>
      <c r="TQL1712" s="47"/>
      <c r="TQM1712" s="47"/>
      <c r="TQN1712" s="47"/>
      <c r="TQO1712" s="47"/>
      <c r="TQP1712" s="47"/>
      <c r="TQQ1712" s="47"/>
      <c r="TQR1712" s="47"/>
      <c r="TQS1712" s="47"/>
      <c r="TQT1712" s="47"/>
      <c r="TQU1712" s="47"/>
      <c r="TQV1712" s="47"/>
      <c r="TQW1712" s="47"/>
      <c r="TQX1712" s="47"/>
      <c r="TQY1712" s="47"/>
      <c r="TQZ1712" s="47"/>
      <c r="TRA1712" s="47"/>
      <c r="TRB1712" s="47"/>
      <c r="TRC1712" s="47"/>
      <c r="TRD1712" s="47"/>
      <c r="TRE1712" s="47"/>
      <c r="TRF1712" s="47"/>
      <c r="TRG1712" s="47"/>
      <c r="TRH1712" s="47"/>
      <c r="TRI1712" s="47"/>
      <c r="TRJ1712" s="47"/>
      <c r="TRK1712" s="47"/>
      <c r="TRL1712" s="47"/>
      <c r="TRM1712" s="47"/>
      <c r="TRN1712" s="47"/>
      <c r="TRO1712" s="47"/>
      <c r="TRP1712" s="47"/>
      <c r="TRQ1712" s="47"/>
      <c r="TRR1712" s="47"/>
      <c r="TRS1712" s="47"/>
      <c r="TRT1712" s="47"/>
      <c r="TRU1712" s="47"/>
      <c r="TRV1712" s="47"/>
      <c r="TRW1712" s="47"/>
      <c r="TRX1712" s="47"/>
      <c r="TRY1712" s="47"/>
      <c r="TRZ1712" s="47"/>
      <c r="TSA1712" s="47"/>
      <c r="TSB1712" s="47"/>
      <c r="TSC1712" s="47"/>
      <c r="TSD1712" s="47"/>
      <c r="TSE1712" s="47"/>
      <c r="TSF1712" s="47"/>
      <c r="TSG1712" s="47"/>
      <c r="TSH1712" s="47"/>
      <c r="TSI1712" s="47"/>
      <c r="TSJ1712" s="47"/>
      <c r="TSK1712" s="47"/>
      <c r="TSL1712" s="47"/>
      <c r="TSM1712" s="47"/>
      <c r="TSN1712" s="47"/>
      <c r="TSO1712" s="47"/>
      <c r="TSP1712" s="47"/>
      <c r="TSQ1712" s="47"/>
      <c r="TSR1712" s="47"/>
      <c r="TSS1712" s="47"/>
      <c r="TST1712" s="47"/>
      <c r="TSU1712" s="47"/>
      <c r="TSV1712" s="47"/>
      <c r="TSW1712" s="47"/>
      <c r="TSX1712" s="47"/>
      <c r="TSY1712" s="47"/>
      <c r="TSZ1712" s="47"/>
      <c r="TTA1712" s="47"/>
      <c r="TTB1712" s="47"/>
      <c r="TTC1712" s="47"/>
      <c r="TTD1712" s="47"/>
      <c r="TTE1712" s="47"/>
      <c r="TTF1712" s="47"/>
      <c r="TTG1712" s="47"/>
      <c r="TTH1712" s="47"/>
      <c r="TTI1712" s="47"/>
      <c r="TTJ1712" s="47"/>
      <c r="TTK1712" s="47"/>
      <c r="TTL1712" s="47"/>
      <c r="TTM1712" s="47"/>
      <c r="TTN1712" s="47"/>
      <c r="TTO1712" s="47"/>
      <c r="TTP1712" s="47"/>
      <c r="TTQ1712" s="47"/>
      <c r="TTR1712" s="47"/>
      <c r="TTS1712" s="47"/>
      <c r="TTT1712" s="47"/>
      <c r="TTU1712" s="47"/>
      <c r="TTV1712" s="47"/>
      <c r="TTW1712" s="47"/>
      <c r="TTX1712" s="47"/>
      <c r="TTY1712" s="47"/>
      <c r="TTZ1712" s="47"/>
      <c r="TUA1712" s="47"/>
      <c r="TUB1712" s="47"/>
      <c r="TUC1712" s="47"/>
      <c r="TUD1712" s="47"/>
      <c r="TUE1712" s="47"/>
      <c r="TUF1712" s="47"/>
      <c r="TUG1712" s="47"/>
      <c r="TUH1712" s="47"/>
      <c r="TUI1712" s="47"/>
      <c r="TUJ1712" s="47"/>
      <c r="TUK1712" s="47"/>
      <c r="TUL1712" s="47"/>
      <c r="TUM1712" s="47"/>
      <c r="TUN1712" s="47"/>
      <c r="TUO1712" s="47"/>
      <c r="TUP1712" s="47"/>
      <c r="TUQ1712" s="47"/>
      <c r="TUR1712" s="47"/>
      <c r="TUS1712" s="47"/>
      <c r="TUT1712" s="47"/>
      <c r="TUU1712" s="47"/>
      <c r="TUV1712" s="47"/>
      <c r="TUW1712" s="47"/>
      <c r="TUX1712" s="47"/>
      <c r="TUY1712" s="47"/>
      <c r="TUZ1712" s="47"/>
      <c r="TVA1712" s="47"/>
      <c r="TVB1712" s="47"/>
      <c r="TVC1712" s="47"/>
      <c r="TVD1712" s="47"/>
      <c r="TVE1712" s="47"/>
      <c r="TVF1712" s="47"/>
      <c r="TVG1712" s="47"/>
      <c r="TVH1712" s="47"/>
      <c r="TVI1712" s="47"/>
      <c r="TVJ1712" s="47"/>
      <c r="TVK1712" s="47"/>
      <c r="TVL1712" s="47"/>
      <c r="TVM1712" s="47"/>
      <c r="TVN1712" s="47"/>
      <c r="TVO1712" s="47"/>
      <c r="TVP1712" s="47"/>
      <c r="TVQ1712" s="47"/>
      <c r="TVR1712" s="47"/>
      <c r="TVS1712" s="47"/>
      <c r="TVT1712" s="47"/>
      <c r="TVU1712" s="47"/>
      <c r="TVV1712" s="47"/>
      <c r="TVW1712" s="47"/>
      <c r="TVX1712" s="47"/>
      <c r="TVY1712" s="47"/>
      <c r="TVZ1712" s="47"/>
      <c r="TWA1712" s="47"/>
      <c r="TWB1712" s="47"/>
      <c r="TWC1712" s="47"/>
      <c r="TWD1712" s="47"/>
      <c r="TWE1712" s="47"/>
      <c r="TWF1712" s="47"/>
      <c r="TWG1712" s="47"/>
      <c r="TWH1712" s="47"/>
      <c r="TWI1712" s="47"/>
      <c r="TWJ1712" s="47"/>
      <c r="TWK1712" s="47"/>
      <c r="TWL1712" s="47"/>
      <c r="TWM1712" s="47"/>
      <c r="TWN1712" s="47"/>
      <c r="TWO1712" s="47"/>
      <c r="TWP1712" s="47"/>
      <c r="TWQ1712" s="47"/>
      <c r="TWR1712" s="47"/>
      <c r="TWS1712" s="47"/>
      <c r="TWT1712" s="47"/>
      <c r="TWU1712" s="47"/>
      <c r="TWV1712" s="47"/>
      <c r="TWW1712" s="47"/>
      <c r="TWX1712" s="47"/>
      <c r="TWY1712" s="47"/>
      <c r="TWZ1712" s="47"/>
      <c r="TXA1712" s="47"/>
      <c r="TXB1712" s="47"/>
      <c r="TXC1712" s="47"/>
      <c r="TXD1712" s="47"/>
      <c r="TXE1712" s="47"/>
      <c r="TXF1712" s="47"/>
      <c r="TXG1712" s="47"/>
      <c r="TXH1712" s="47"/>
      <c r="TXI1712" s="47"/>
      <c r="TXJ1712" s="47"/>
      <c r="TXK1712" s="47"/>
      <c r="TXL1712" s="47"/>
      <c r="TXM1712" s="47"/>
      <c r="TXN1712" s="47"/>
      <c r="TXO1712" s="47"/>
      <c r="TXP1712" s="47"/>
      <c r="TXQ1712" s="47"/>
      <c r="TXR1712" s="47"/>
      <c r="TXS1712" s="47"/>
      <c r="TXT1712" s="47"/>
      <c r="TXU1712" s="47"/>
      <c r="TXV1712" s="47"/>
      <c r="TXW1712" s="47"/>
      <c r="TXX1712" s="47"/>
      <c r="TXY1712" s="47"/>
      <c r="TXZ1712" s="47"/>
      <c r="TYA1712" s="47"/>
      <c r="TYB1712" s="47"/>
      <c r="TYC1712" s="47"/>
      <c r="TYD1712" s="47"/>
      <c r="TYE1712" s="47"/>
      <c r="TYF1712" s="47"/>
      <c r="TYG1712" s="47"/>
      <c r="TYH1712" s="47"/>
      <c r="TYI1712" s="47"/>
      <c r="TYJ1712" s="47"/>
      <c r="TYK1712" s="47"/>
      <c r="TYL1712" s="47"/>
      <c r="TYM1712" s="47"/>
      <c r="TYN1712" s="47"/>
      <c r="TYO1712" s="47"/>
      <c r="TYP1712" s="47"/>
      <c r="TYQ1712" s="47"/>
      <c r="TYR1712" s="47"/>
      <c r="TYS1712" s="47"/>
      <c r="TYT1712" s="47"/>
      <c r="TYU1712" s="47"/>
      <c r="TYV1712" s="47"/>
      <c r="TYW1712" s="47"/>
      <c r="TYX1712" s="47"/>
      <c r="TYY1712" s="47"/>
      <c r="TYZ1712" s="47"/>
      <c r="TZA1712" s="47"/>
      <c r="TZB1712" s="47"/>
      <c r="TZC1712" s="47"/>
      <c r="TZD1712" s="47"/>
      <c r="TZE1712" s="47"/>
      <c r="TZF1712" s="47"/>
      <c r="TZG1712" s="47"/>
      <c r="TZH1712" s="47"/>
      <c r="TZI1712" s="47"/>
      <c r="TZJ1712" s="47"/>
      <c r="TZK1712" s="47"/>
      <c r="TZL1712" s="47"/>
      <c r="TZM1712" s="47"/>
      <c r="TZN1712" s="47"/>
      <c r="TZO1712" s="47"/>
      <c r="TZP1712" s="47"/>
      <c r="TZQ1712" s="47"/>
      <c r="TZR1712" s="47"/>
      <c r="TZS1712" s="47"/>
      <c r="TZT1712" s="47"/>
      <c r="TZU1712" s="47"/>
      <c r="TZV1712" s="47"/>
      <c r="TZW1712" s="47"/>
      <c r="TZX1712" s="47"/>
      <c r="TZY1712" s="47"/>
      <c r="TZZ1712" s="47"/>
      <c r="UAA1712" s="47"/>
      <c r="UAB1712" s="47"/>
      <c r="UAC1712" s="47"/>
      <c r="UAD1712" s="47"/>
      <c r="UAE1712" s="47"/>
      <c r="UAF1712" s="47"/>
      <c r="UAG1712" s="47"/>
      <c r="UAH1712" s="47"/>
      <c r="UAI1712" s="47"/>
      <c r="UAJ1712" s="47"/>
      <c r="UAK1712" s="47"/>
      <c r="UAL1712" s="47"/>
      <c r="UAM1712" s="47"/>
      <c r="UAN1712" s="47"/>
      <c r="UAO1712" s="47"/>
      <c r="UAP1712" s="47"/>
      <c r="UAQ1712" s="47"/>
      <c r="UAR1712" s="47"/>
      <c r="UAS1712" s="47"/>
      <c r="UAT1712" s="47"/>
      <c r="UAU1712" s="47"/>
      <c r="UAV1712" s="47"/>
      <c r="UAW1712" s="47"/>
      <c r="UAX1712" s="47"/>
      <c r="UAY1712" s="47"/>
      <c r="UAZ1712" s="47"/>
      <c r="UBA1712" s="47"/>
      <c r="UBB1712" s="47"/>
      <c r="UBC1712" s="47"/>
      <c r="UBD1712" s="47"/>
      <c r="UBE1712" s="47"/>
      <c r="UBF1712" s="47"/>
      <c r="UBG1712" s="47"/>
      <c r="UBH1712" s="47"/>
      <c r="UBI1712" s="47"/>
      <c r="UBJ1712" s="47"/>
      <c r="UBK1712" s="47"/>
      <c r="UBL1712" s="47"/>
      <c r="UBM1712" s="47"/>
      <c r="UBN1712" s="47"/>
      <c r="UBO1712" s="47"/>
      <c r="UBP1712" s="47"/>
      <c r="UBQ1712" s="47"/>
      <c r="UBR1712" s="47"/>
      <c r="UBS1712" s="47"/>
      <c r="UBT1712" s="47"/>
      <c r="UBU1712" s="47"/>
      <c r="UBV1712" s="47"/>
      <c r="UBW1712" s="47"/>
      <c r="UBX1712" s="47"/>
      <c r="UBY1712" s="47"/>
      <c r="UBZ1712" s="47"/>
      <c r="UCA1712" s="47"/>
      <c r="UCB1712" s="47"/>
      <c r="UCC1712" s="47"/>
      <c r="UCD1712" s="47"/>
      <c r="UCE1712" s="47"/>
      <c r="UCF1712" s="47"/>
      <c r="UCG1712" s="47"/>
      <c r="UCH1712" s="47"/>
      <c r="UCI1712" s="47"/>
      <c r="UCJ1712" s="47"/>
      <c r="UCK1712" s="47"/>
      <c r="UCL1712" s="47"/>
      <c r="UCM1712" s="47"/>
      <c r="UCN1712" s="47"/>
      <c r="UCO1712" s="47"/>
      <c r="UCP1712" s="47"/>
      <c r="UCQ1712" s="47"/>
      <c r="UCR1712" s="47"/>
      <c r="UCS1712" s="47"/>
      <c r="UCT1712" s="47"/>
      <c r="UCU1712" s="47"/>
      <c r="UCV1712" s="47"/>
      <c r="UCW1712" s="47"/>
      <c r="UCX1712" s="47"/>
      <c r="UCY1712" s="47"/>
      <c r="UCZ1712" s="47"/>
      <c r="UDA1712" s="47"/>
      <c r="UDB1712" s="47"/>
      <c r="UDC1712" s="47"/>
      <c r="UDD1712" s="47"/>
      <c r="UDE1712" s="47"/>
      <c r="UDF1712" s="47"/>
      <c r="UDG1712" s="47"/>
      <c r="UDH1712" s="47"/>
      <c r="UDI1712" s="47"/>
      <c r="UDJ1712" s="47"/>
      <c r="UDK1712" s="47"/>
      <c r="UDL1712" s="47"/>
      <c r="UDM1712" s="47"/>
      <c r="UDN1712" s="47"/>
      <c r="UDO1712" s="47"/>
      <c r="UDP1712" s="47"/>
      <c r="UDQ1712" s="47"/>
      <c r="UDR1712" s="47"/>
      <c r="UDS1712" s="47"/>
      <c r="UDT1712" s="47"/>
      <c r="UDU1712" s="47"/>
      <c r="UDV1712" s="47"/>
      <c r="UDW1712" s="47"/>
      <c r="UDX1712" s="47"/>
      <c r="UDY1712" s="47"/>
      <c r="UDZ1712" s="47"/>
      <c r="UEA1712" s="47"/>
      <c r="UEB1712" s="47"/>
      <c r="UEC1712" s="47"/>
      <c r="UED1712" s="47"/>
      <c r="UEE1712" s="47"/>
      <c r="UEF1712" s="47"/>
      <c r="UEG1712" s="47"/>
      <c r="UEH1712" s="47"/>
      <c r="UEI1712" s="47"/>
      <c r="UEJ1712" s="47"/>
      <c r="UEK1712" s="47"/>
      <c r="UEL1712" s="47"/>
      <c r="UEM1712" s="47"/>
      <c r="UEN1712" s="47"/>
      <c r="UEO1712" s="47"/>
      <c r="UEP1712" s="47"/>
      <c r="UEQ1712" s="47"/>
      <c r="UER1712" s="47"/>
      <c r="UES1712" s="47"/>
      <c r="UET1712" s="47"/>
      <c r="UEU1712" s="47"/>
      <c r="UEV1712" s="47"/>
      <c r="UEW1712" s="47"/>
      <c r="UEX1712" s="47"/>
      <c r="UEY1712" s="47"/>
      <c r="UEZ1712" s="47"/>
      <c r="UFA1712" s="47"/>
      <c r="UFB1712" s="47"/>
      <c r="UFC1712" s="47"/>
      <c r="UFD1712" s="47"/>
      <c r="UFE1712" s="47"/>
      <c r="UFF1712" s="47"/>
      <c r="UFG1712" s="47"/>
      <c r="UFH1712" s="47"/>
      <c r="UFI1712" s="47"/>
      <c r="UFJ1712" s="47"/>
      <c r="UFK1712" s="47"/>
      <c r="UFL1712" s="47"/>
      <c r="UFM1712" s="47"/>
      <c r="UFN1712" s="47"/>
      <c r="UFO1712" s="47"/>
      <c r="UFP1712" s="47"/>
      <c r="UFQ1712" s="47"/>
      <c r="UFR1712" s="47"/>
      <c r="UFS1712" s="47"/>
      <c r="UFT1712" s="47"/>
      <c r="UFU1712" s="47"/>
      <c r="UFV1712" s="47"/>
      <c r="UFW1712" s="47"/>
      <c r="UFX1712" s="47"/>
      <c r="UFY1712" s="47"/>
      <c r="UFZ1712" s="47"/>
      <c r="UGA1712" s="47"/>
      <c r="UGB1712" s="47"/>
      <c r="UGC1712" s="47"/>
      <c r="UGD1712" s="47"/>
      <c r="UGE1712" s="47"/>
      <c r="UGF1712" s="47"/>
      <c r="UGG1712" s="47"/>
      <c r="UGH1712" s="47"/>
      <c r="UGI1712" s="47"/>
      <c r="UGJ1712" s="47"/>
      <c r="UGK1712" s="47"/>
      <c r="UGL1712" s="47"/>
      <c r="UGM1712" s="47"/>
      <c r="UGN1712" s="47"/>
      <c r="UGO1712" s="47"/>
      <c r="UGP1712" s="47"/>
      <c r="UGQ1712" s="47"/>
      <c r="UGR1712" s="47"/>
      <c r="UGS1712" s="47"/>
      <c r="UGT1712" s="47"/>
      <c r="UGU1712" s="47"/>
      <c r="UGV1712" s="47"/>
      <c r="UGW1712" s="47"/>
      <c r="UGX1712" s="47"/>
      <c r="UGY1712" s="47"/>
      <c r="UGZ1712" s="47"/>
      <c r="UHA1712" s="47"/>
      <c r="UHB1712" s="47"/>
      <c r="UHC1712" s="47"/>
      <c r="UHD1712" s="47"/>
      <c r="UHE1712" s="47"/>
      <c r="UHF1712" s="47"/>
      <c r="UHG1712" s="47"/>
      <c r="UHH1712" s="47"/>
      <c r="UHI1712" s="47"/>
      <c r="UHJ1712" s="47"/>
      <c r="UHK1712" s="47"/>
      <c r="UHL1712" s="47"/>
      <c r="UHM1712" s="47"/>
      <c r="UHN1712" s="47"/>
      <c r="UHO1712" s="47"/>
      <c r="UHP1712" s="47"/>
      <c r="UHQ1712" s="47"/>
      <c r="UHR1712" s="47"/>
      <c r="UHS1712" s="47"/>
      <c r="UHT1712" s="47"/>
      <c r="UHU1712" s="47"/>
      <c r="UHV1712" s="47"/>
      <c r="UHW1712" s="47"/>
      <c r="UHX1712" s="47"/>
      <c r="UHY1712" s="47"/>
      <c r="UHZ1712" s="47"/>
      <c r="UIA1712" s="47"/>
      <c r="UIB1712" s="47"/>
      <c r="UIC1712" s="47"/>
      <c r="UID1712" s="47"/>
      <c r="UIE1712" s="47"/>
      <c r="UIF1712" s="47"/>
      <c r="UIG1712" s="47"/>
      <c r="UIH1712" s="47"/>
      <c r="UII1712" s="47"/>
      <c r="UIJ1712" s="47"/>
      <c r="UIK1712" s="47"/>
      <c r="UIL1712" s="47"/>
      <c r="UIM1712" s="47"/>
      <c r="UIN1712" s="47"/>
      <c r="UIO1712" s="47"/>
      <c r="UIP1712" s="47"/>
      <c r="UIQ1712" s="47"/>
      <c r="UIR1712" s="47"/>
      <c r="UIS1712" s="47"/>
      <c r="UIT1712" s="47"/>
      <c r="UIU1712" s="47"/>
      <c r="UIV1712" s="47"/>
      <c r="UIW1712" s="47"/>
      <c r="UIX1712" s="47"/>
      <c r="UIY1712" s="47"/>
      <c r="UIZ1712" s="47"/>
      <c r="UJA1712" s="47"/>
      <c r="UJB1712" s="47"/>
      <c r="UJC1712" s="47"/>
      <c r="UJD1712" s="47"/>
      <c r="UJE1712" s="47"/>
      <c r="UJF1712" s="47"/>
      <c r="UJG1712" s="47"/>
      <c r="UJH1712" s="47"/>
      <c r="UJI1712" s="47"/>
      <c r="UJJ1712" s="47"/>
      <c r="UJK1712" s="47"/>
      <c r="UJL1712" s="47"/>
      <c r="UJM1712" s="47"/>
      <c r="UJN1712" s="47"/>
      <c r="UJO1712" s="47"/>
      <c r="UJP1712" s="47"/>
      <c r="UJQ1712" s="47"/>
      <c r="UJR1712" s="47"/>
      <c r="UJS1712" s="47"/>
      <c r="UJT1712" s="47"/>
      <c r="UJU1712" s="47"/>
      <c r="UJV1712" s="47"/>
      <c r="UJW1712" s="47"/>
      <c r="UJX1712" s="47"/>
      <c r="UJY1712" s="47"/>
      <c r="UJZ1712" s="47"/>
      <c r="UKA1712" s="47"/>
      <c r="UKB1712" s="47"/>
      <c r="UKC1712" s="47"/>
      <c r="UKD1712" s="47"/>
      <c r="UKE1712" s="47"/>
      <c r="UKF1712" s="47"/>
      <c r="UKG1712" s="47"/>
      <c r="UKH1712" s="47"/>
      <c r="UKI1712" s="47"/>
      <c r="UKJ1712" s="47"/>
      <c r="UKK1712" s="47"/>
      <c r="UKL1712" s="47"/>
      <c r="UKM1712" s="47"/>
      <c r="UKN1712" s="47"/>
      <c r="UKO1712" s="47"/>
      <c r="UKP1712" s="47"/>
      <c r="UKQ1712" s="47"/>
      <c r="UKR1712" s="47"/>
      <c r="UKS1712" s="47"/>
      <c r="UKT1712" s="47"/>
      <c r="UKU1712" s="47"/>
      <c r="UKV1712" s="47"/>
      <c r="UKW1712" s="47"/>
      <c r="UKX1712" s="47"/>
      <c r="UKY1712" s="47"/>
      <c r="UKZ1712" s="47"/>
      <c r="ULA1712" s="47"/>
      <c r="ULB1712" s="47"/>
      <c r="ULC1712" s="47"/>
      <c r="ULD1712" s="47"/>
      <c r="ULE1712" s="47"/>
      <c r="ULF1712" s="47"/>
      <c r="ULG1712" s="47"/>
      <c r="ULH1712" s="47"/>
      <c r="ULI1712" s="47"/>
      <c r="ULJ1712" s="47"/>
      <c r="ULK1712" s="47"/>
      <c r="ULL1712" s="47"/>
      <c r="ULM1712" s="47"/>
      <c r="ULN1712" s="47"/>
      <c r="ULO1712" s="47"/>
      <c r="ULP1712" s="47"/>
      <c r="ULQ1712" s="47"/>
      <c r="ULR1712" s="47"/>
      <c r="ULS1712" s="47"/>
      <c r="ULT1712" s="47"/>
      <c r="ULU1712" s="47"/>
      <c r="ULV1712" s="47"/>
      <c r="ULW1712" s="47"/>
      <c r="ULX1712" s="47"/>
      <c r="ULY1712" s="47"/>
      <c r="ULZ1712" s="47"/>
      <c r="UMA1712" s="47"/>
      <c r="UMB1712" s="47"/>
      <c r="UMC1712" s="47"/>
      <c r="UMD1712" s="47"/>
      <c r="UME1712" s="47"/>
      <c r="UMF1712" s="47"/>
      <c r="UMG1712" s="47"/>
      <c r="UMH1712" s="47"/>
      <c r="UMI1712" s="47"/>
      <c r="UMJ1712" s="47"/>
      <c r="UMK1712" s="47"/>
      <c r="UML1712" s="47"/>
      <c r="UMM1712" s="47"/>
      <c r="UMN1712" s="47"/>
      <c r="UMO1712" s="47"/>
      <c r="UMP1712" s="47"/>
      <c r="UMQ1712" s="47"/>
      <c r="UMR1712" s="47"/>
      <c r="UMS1712" s="47"/>
      <c r="UMT1712" s="47"/>
      <c r="UMU1712" s="47"/>
      <c r="UMV1712" s="47"/>
      <c r="UMW1712" s="47"/>
      <c r="UMX1712" s="47"/>
      <c r="UMY1712" s="47"/>
      <c r="UMZ1712" s="47"/>
      <c r="UNA1712" s="47"/>
      <c r="UNB1712" s="47"/>
      <c r="UNC1712" s="47"/>
      <c r="UND1712" s="47"/>
      <c r="UNE1712" s="47"/>
      <c r="UNF1712" s="47"/>
      <c r="UNG1712" s="47"/>
      <c r="UNH1712" s="47"/>
      <c r="UNI1712" s="47"/>
      <c r="UNJ1712" s="47"/>
      <c r="UNK1712" s="47"/>
      <c r="UNL1712" s="47"/>
      <c r="UNM1712" s="47"/>
      <c r="UNN1712" s="47"/>
      <c r="UNO1712" s="47"/>
      <c r="UNP1712" s="47"/>
      <c r="UNQ1712" s="47"/>
      <c r="UNR1712" s="47"/>
      <c r="UNS1712" s="47"/>
      <c r="UNT1712" s="47"/>
      <c r="UNU1712" s="47"/>
      <c r="UNV1712" s="47"/>
      <c r="UNW1712" s="47"/>
      <c r="UNX1712" s="47"/>
      <c r="UNY1712" s="47"/>
      <c r="UNZ1712" s="47"/>
      <c r="UOA1712" s="47"/>
      <c r="UOB1712" s="47"/>
      <c r="UOC1712" s="47"/>
      <c r="UOD1712" s="47"/>
      <c r="UOE1712" s="47"/>
      <c r="UOF1712" s="47"/>
      <c r="UOG1712" s="47"/>
      <c r="UOH1712" s="47"/>
      <c r="UOI1712" s="47"/>
      <c r="UOJ1712" s="47"/>
      <c r="UOK1712" s="47"/>
      <c r="UOL1712" s="47"/>
      <c r="UOM1712" s="47"/>
      <c r="UON1712" s="47"/>
      <c r="UOO1712" s="47"/>
      <c r="UOP1712" s="47"/>
      <c r="UOQ1712" s="47"/>
      <c r="UOR1712" s="47"/>
      <c r="UOS1712" s="47"/>
      <c r="UOT1712" s="47"/>
      <c r="UOU1712" s="47"/>
      <c r="UOV1712" s="47"/>
      <c r="UOW1712" s="47"/>
      <c r="UOX1712" s="47"/>
      <c r="UOY1712" s="47"/>
      <c r="UOZ1712" s="47"/>
      <c r="UPA1712" s="47"/>
      <c r="UPB1712" s="47"/>
      <c r="UPC1712" s="47"/>
      <c r="UPD1712" s="47"/>
      <c r="UPE1712" s="47"/>
      <c r="UPF1712" s="47"/>
      <c r="UPG1712" s="47"/>
      <c r="UPH1712" s="47"/>
      <c r="UPI1712" s="47"/>
      <c r="UPJ1712" s="47"/>
      <c r="UPK1712" s="47"/>
      <c r="UPL1712" s="47"/>
      <c r="UPM1712" s="47"/>
      <c r="UPN1712" s="47"/>
      <c r="UPO1712" s="47"/>
      <c r="UPP1712" s="47"/>
      <c r="UPQ1712" s="47"/>
      <c r="UPR1712" s="47"/>
      <c r="UPS1712" s="47"/>
      <c r="UPT1712" s="47"/>
      <c r="UPU1712" s="47"/>
      <c r="UPV1712" s="47"/>
      <c r="UPW1712" s="47"/>
      <c r="UPX1712" s="47"/>
      <c r="UPY1712" s="47"/>
      <c r="UPZ1712" s="47"/>
      <c r="UQA1712" s="47"/>
      <c r="UQB1712" s="47"/>
      <c r="UQC1712" s="47"/>
      <c r="UQD1712" s="47"/>
      <c r="UQE1712" s="47"/>
      <c r="UQF1712" s="47"/>
      <c r="UQG1712" s="47"/>
      <c r="UQH1712" s="47"/>
      <c r="UQI1712" s="47"/>
      <c r="UQJ1712" s="47"/>
      <c r="UQK1712" s="47"/>
      <c r="UQL1712" s="47"/>
      <c r="UQM1712" s="47"/>
      <c r="UQN1712" s="47"/>
      <c r="UQO1712" s="47"/>
      <c r="UQP1712" s="47"/>
      <c r="UQQ1712" s="47"/>
      <c r="UQR1712" s="47"/>
      <c r="UQS1712" s="47"/>
      <c r="UQT1712" s="47"/>
      <c r="UQU1712" s="47"/>
      <c r="UQV1712" s="47"/>
      <c r="UQW1712" s="47"/>
      <c r="UQX1712" s="47"/>
      <c r="UQY1712" s="47"/>
      <c r="UQZ1712" s="47"/>
      <c r="URA1712" s="47"/>
      <c r="URB1712" s="47"/>
      <c r="URC1712" s="47"/>
      <c r="URD1712" s="47"/>
      <c r="URE1712" s="47"/>
      <c r="URF1712" s="47"/>
      <c r="URG1712" s="47"/>
      <c r="URH1712" s="47"/>
      <c r="URI1712" s="47"/>
      <c r="URJ1712" s="47"/>
      <c r="URK1712" s="47"/>
      <c r="URL1712" s="47"/>
      <c r="URM1712" s="47"/>
      <c r="URN1712" s="47"/>
      <c r="URO1712" s="47"/>
      <c r="URP1712" s="47"/>
      <c r="URQ1712" s="47"/>
      <c r="URR1712" s="47"/>
      <c r="URS1712" s="47"/>
      <c r="URT1712" s="47"/>
      <c r="URU1712" s="47"/>
      <c r="URV1712" s="47"/>
      <c r="URW1712" s="47"/>
      <c r="URX1712" s="47"/>
      <c r="URY1712" s="47"/>
      <c r="URZ1712" s="47"/>
      <c r="USA1712" s="47"/>
      <c r="USB1712" s="47"/>
      <c r="USC1712" s="47"/>
      <c r="USD1712" s="47"/>
      <c r="USE1712" s="47"/>
      <c r="USF1712" s="47"/>
      <c r="USG1712" s="47"/>
      <c r="USH1712" s="47"/>
      <c r="USI1712" s="47"/>
      <c r="USJ1712" s="47"/>
      <c r="USK1712" s="47"/>
      <c r="USL1712" s="47"/>
      <c r="USM1712" s="47"/>
      <c r="USN1712" s="47"/>
      <c r="USO1712" s="47"/>
      <c r="USP1712" s="47"/>
      <c r="USQ1712" s="47"/>
      <c r="USR1712" s="47"/>
      <c r="USS1712" s="47"/>
      <c r="UST1712" s="47"/>
      <c r="USU1712" s="47"/>
      <c r="USV1712" s="47"/>
      <c r="USW1712" s="47"/>
      <c r="USX1712" s="47"/>
      <c r="USY1712" s="47"/>
      <c r="USZ1712" s="47"/>
      <c r="UTA1712" s="47"/>
      <c r="UTB1712" s="47"/>
      <c r="UTC1712" s="47"/>
      <c r="UTD1712" s="47"/>
      <c r="UTE1712" s="47"/>
      <c r="UTF1712" s="47"/>
      <c r="UTG1712" s="47"/>
      <c r="UTH1712" s="47"/>
      <c r="UTI1712" s="47"/>
      <c r="UTJ1712" s="47"/>
      <c r="UTK1712" s="47"/>
      <c r="UTL1712" s="47"/>
      <c r="UTM1712" s="47"/>
      <c r="UTN1712" s="47"/>
      <c r="UTO1712" s="47"/>
      <c r="UTP1712" s="47"/>
      <c r="UTQ1712" s="47"/>
      <c r="UTR1712" s="47"/>
      <c r="UTS1712" s="47"/>
      <c r="UTT1712" s="47"/>
      <c r="UTU1712" s="47"/>
      <c r="UTV1712" s="47"/>
      <c r="UTW1712" s="47"/>
      <c r="UTX1712" s="47"/>
      <c r="UTY1712" s="47"/>
      <c r="UTZ1712" s="47"/>
      <c r="UUA1712" s="47"/>
      <c r="UUB1712" s="47"/>
      <c r="UUC1712" s="47"/>
      <c r="UUD1712" s="47"/>
      <c r="UUE1712" s="47"/>
      <c r="UUF1712" s="47"/>
      <c r="UUG1712" s="47"/>
      <c r="UUH1712" s="47"/>
      <c r="UUI1712" s="47"/>
      <c r="UUJ1712" s="47"/>
      <c r="UUK1712" s="47"/>
      <c r="UUL1712" s="47"/>
      <c r="UUM1712" s="47"/>
      <c r="UUN1712" s="47"/>
      <c r="UUO1712" s="47"/>
      <c r="UUP1712" s="47"/>
      <c r="UUQ1712" s="47"/>
      <c r="UUR1712" s="47"/>
      <c r="UUS1712" s="47"/>
      <c r="UUT1712" s="47"/>
      <c r="UUU1712" s="47"/>
      <c r="UUV1712" s="47"/>
      <c r="UUW1712" s="47"/>
      <c r="UUX1712" s="47"/>
      <c r="UUY1712" s="47"/>
      <c r="UUZ1712" s="47"/>
      <c r="UVA1712" s="47"/>
      <c r="UVB1712" s="47"/>
      <c r="UVC1712" s="47"/>
      <c r="UVD1712" s="47"/>
      <c r="UVE1712" s="47"/>
      <c r="UVF1712" s="47"/>
      <c r="UVG1712" s="47"/>
      <c r="UVH1712" s="47"/>
      <c r="UVI1712" s="47"/>
      <c r="UVJ1712" s="47"/>
      <c r="UVK1712" s="47"/>
      <c r="UVL1712" s="47"/>
      <c r="UVM1712" s="47"/>
      <c r="UVN1712" s="47"/>
      <c r="UVO1712" s="47"/>
      <c r="UVP1712" s="47"/>
      <c r="UVQ1712" s="47"/>
      <c r="UVR1712" s="47"/>
      <c r="UVS1712" s="47"/>
      <c r="UVT1712" s="47"/>
      <c r="UVU1712" s="47"/>
      <c r="UVV1712" s="47"/>
      <c r="UVW1712" s="47"/>
      <c r="UVX1712" s="47"/>
      <c r="UVY1712" s="47"/>
      <c r="UVZ1712" s="47"/>
      <c r="UWA1712" s="47"/>
      <c r="UWB1712" s="47"/>
      <c r="UWC1712" s="47"/>
      <c r="UWD1712" s="47"/>
      <c r="UWE1712" s="47"/>
      <c r="UWF1712" s="47"/>
      <c r="UWG1712" s="47"/>
      <c r="UWH1712" s="47"/>
      <c r="UWI1712" s="47"/>
      <c r="UWJ1712" s="47"/>
      <c r="UWK1712" s="47"/>
      <c r="UWL1712" s="47"/>
      <c r="UWM1712" s="47"/>
      <c r="UWN1712" s="47"/>
      <c r="UWO1712" s="47"/>
      <c r="UWP1712" s="47"/>
      <c r="UWQ1712" s="47"/>
      <c r="UWR1712" s="47"/>
      <c r="UWS1712" s="47"/>
      <c r="UWT1712" s="47"/>
      <c r="UWU1712" s="47"/>
      <c r="UWV1712" s="47"/>
      <c r="UWW1712" s="47"/>
      <c r="UWX1712" s="47"/>
      <c r="UWY1712" s="47"/>
      <c r="UWZ1712" s="47"/>
      <c r="UXA1712" s="47"/>
      <c r="UXB1712" s="47"/>
      <c r="UXC1712" s="47"/>
      <c r="UXD1712" s="47"/>
      <c r="UXE1712" s="47"/>
      <c r="UXF1712" s="47"/>
      <c r="UXG1712" s="47"/>
      <c r="UXH1712" s="47"/>
      <c r="UXI1712" s="47"/>
      <c r="UXJ1712" s="47"/>
      <c r="UXK1712" s="47"/>
      <c r="UXL1712" s="47"/>
      <c r="UXM1712" s="47"/>
      <c r="UXN1712" s="47"/>
      <c r="UXO1712" s="47"/>
      <c r="UXP1712" s="47"/>
      <c r="UXQ1712" s="47"/>
      <c r="UXR1712" s="47"/>
      <c r="UXS1712" s="47"/>
      <c r="UXT1712" s="47"/>
      <c r="UXU1712" s="47"/>
      <c r="UXV1712" s="47"/>
      <c r="UXW1712" s="47"/>
      <c r="UXX1712" s="47"/>
      <c r="UXY1712" s="47"/>
      <c r="UXZ1712" s="47"/>
      <c r="UYA1712" s="47"/>
      <c r="UYB1712" s="47"/>
      <c r="UYC1712" s="47"/>
      <c r="UYD1712" s="47"/>
      <c r="UYE1712" s="47"/>
      <c r="UYF1712" s="47"/>
      <c r="UYG1712" s="47"/>
      <c r="UYH1712" s="47"/>
      <c r="UYI1712" s="47"/>
      <c r="UYJ1712" s="47"/>
      <c r="UYK1712" s="47"/>
      <c r="UYL1712" s="47"/>
      <c r="UYM1712" s="47"/>
      <c r="UYN1712" s="47"/>
      <c r="UYO1712" s="47"/>
      <c r="UYP1712" s="47"/>
      <c r="UYQ1712" s="47"/>
      <c r="UYR1712" s="47"/>
      <c r="UYS1712" s="47"/>
      <c r="UYT1712" s="47"/>
      <c r="UYU1712" s="47"/>
      <c r="UYV1712" s="47"/>
      <c r="UYW1712" s="47"/>
      <c r="UYX1712" s="47"/>
      <c r="UYY1712" s="47"/>
      <c r="UYZ1712" s="47"/>
      <c r="UZA1712" s="47"/>
      <c r="UZB1712" s="47"/>
      <c r="UZC1712" s="47"/>
      <c r="UZD1712" s="47"/>
      <c r="UZE1712" s="47"/>
      <c r="UZF1712" s="47"/>
      <c r="UZG1712" s="47"/>
      <c r="UZH1712" s="47"/>
      <c r="UZI1712" s="47"/>
      <c r="UZJ1712" s="47"/>
      <c r="UZK1712" s="47"/>
      <c r="UZL1712" s="47"/>
      <c r="UZM1712" s="47"/>
      <c r="UZN1712" s="47"/>
      <c r="UZO1712" s="47"/>
      <c r="UZP1712" s="47"/>
      <c r="UZQ1712" s="47"/>
      <c r="UZR1712" s="47"/>
      <c r="UZS1712" s="47"/>
      <c r="UZT1712" s="47"/>
      <c r="UZU1712" s="47"/>
      <c r="UZV1712" s="47"/>
      <c r="UZW1712" s="47"/>
      <c r="UZX1712" s="47"/>
      <c r="UZY1712" s="47"/>
      <c r="UZZ1712" s="47"/>
      <c r="VAA1712" s="47"/>
      <c r="VAB1712" s="47"/>
      <c r="VAC1712" s="47"/>
      <c r="VAD1712" s="47"/>
      <c r="VAE1712" s="47"/>
      <c r="VAF1712" s="47"/>
      <c r="VAG1712" s="47"/>
      <c r="VAH1712" s="47"/>
      <c r="VAI1712" s="47"/>
      <c r="VAJ1712" s="47"/>
      <c r="VAK1712" s="47"/>
      <c r="VAL1712" s="47"/>
      <c r="VAM1712" s="47"/>
      <c r="VAN1712" s="47"/>
      <c r="VAO1712" s="47"/>
      <c r="VAP1712" s="47"/>
      <c r="VAQ1712" s="47"/>
      <c r="VAR1712" s="47"/>
      <c r="VAS1712" s="47"/>
      <c r="VAT1712" s="47"/>
      <c r="VAU1712" s="47"/>
      <c r="VAV1712" s="47"/>
      <c r="VAW1712" s="47"/>
      <c r="VAX1712" s="47"/>
      <c r="VAY1712" s="47"/>
      <c r="VAZ1712" s="47"/>
      <c r="VBA1712" s="47"/>
      <c r="VBB1712" s="47"/>
      <c r="VBC1712" s="47"/>
      <c r="VBD1712" s="47"/>
      <c r="VBE1712" s="47"/>
      <c r="VBF1712" s="47"/>
      <c r="VBG1712" s="47"/>
      <c r="VBH1712" s="47"/>
      <c r="VBI1712" s="47"/>
      <c r="VBJ1712" s="47"/>
      <c r="VBK1712" s="47"/>
      <c r="VBL1712" s="47"/>
      <c r="VBM1712" s="47"/>
      <c r="VBN1712" s="47"/>
      <c r="VBO1712" s="47"/>
      <c r="VBP1712" s="47"/>
      <c r="VBQ1712" s="47"/>
      <c r="VBR1712" s="47"/>
      <c r="VBS1712" s="47"/>
      <c r="VBT1712" s="47"/>
      <c r="VBU1712" s="47"/>
      <c r="VBV1712" s="47"/>
      <c r="VBW1712" s="47"/>
      <c r="VBX1712" s="47"/>
      <c r="VBY1712" s="47"/>
      <c r="VBZ1712" s="47"/>
      <c r="VCA1712" s="47"/>
      <c r="VCB1712" s="47"/>
      <c r="VCC1712" s="47"/>
      <c r="VCD1712" s="47"/>
      <c r="VCE1712" s="47"/>
      <c r="VCF1712" s="47"/>
      <c r="VCG1712" s="47"/>
      <c r="VCH1712" s="47"/>
      <c r="VCI1712" s="47"/>
      <c r="VCJ1712" s="47"/>
      <c r="VCK1712" s="47"/>
      <c r="VCL1712" s="47"/>
      <c r="VCM1712" s="47"/>
      <c r="VCN1712" s="47"/>
      <c r="VCO1712" s="47"/>
      <c r="VCP1712" s="47"/>
      <c r="VCQ1712" s="47"/>
      <c r="VCR1712" s="47"/>
      <c r="VCS1712" s="47"/>
      <c r="VCT1712" s="47"/>
      <c r="VCU1712" s="47"/>
      <c r="VCV1712" s="47"/>
      <c r="VCW1712" s="47"/>
      <c r="VCX1712" s="47"/>
      <c r="VCY1712" s="47"/>
      <c r="VCZ1712" s="47"/>
      <c r="VDA1712" s="47"/>
      <c r="VDB1712" s="47"/>
      <c r="VDC1712" s="47"/>
      <c r="VDD1712" s="47"/>
      <c r="VDE1712" s="47"/>
      <c r="VDF1712" s="47"/>
      <c r="VDG1712" s="47"/>
      <c r="VDH1712" s="47"/>
      <c r="VDI1712" s="47"/>
      <c r="VDJ1712" s="47"/>
      <c r="VDK1712" s="47"/>
      <c r="VDL1712" s="47"/>
      <c r="VDM1712" s="47"/>
      <c r="VDN1712" s="47"/>
      <c r="VDO1712" s="47"/>
      <c r="VDP1712" s="47"/>
      <c r="VDQ1712" s="47"/>
      <c r="VDR1712" s="47"/>
      <c r="VDS1712" s="47"/>
      <c r="VDT1712" s="47"/>
      <c r="VDU1712" s="47"/>
      <c r="VDV1712" s="47"/>
      <c r="VDW1712" s="47"/>
      <c r="VDX1712" s="47"/>
      <c r="VDY1712" s="47"/>
      <c r="VDZ1712" s="47"/>
      <c r="VEA1712" s="47"/>
      <c r="VEB1712" s="47"/>
      <c r="VEC1712" s="47"/>
      <c r="VED1712" s="47"/>
      <c r="VEE1712" s="47"/>
      <c r="VEF1712" s="47"/>
      <c r="VEG1712" s="47"/>
      <c r="VEH1712" s="47"/>
      <c r="VEI1712" s="47"/>
      <c r="VEJ1712" s="47"/>
      <c r="VEK1712" s="47"/>
      <c r="VEL1712" s="47"/>
      <c r="VEM1712" s="47"/>
      <c r="VEN1712" s="47"/>
      <c r="VEO1712" s="47"/>
      <c r="VEP1712" s="47"/>
      <c r="VEQ1712" s="47"/>
      <c r="VER1712" s="47"/>
      <c r="VES1712" s="47"/>
      <c r="VET1712" s="47"/>
      <c r="VEU1712" s="47"/>
      <c r="VEV1712" s="47"/>
      <c r="VEW1712" s="47"/>
      <c r="VEX1712" s="47"/>
      <c r="VEY1712" s="47"/>
      <c r="VEZ1712" s="47"/>
      <c r="VFA1712" s="47"/>
      <c r="VFB1712" s="47"/>
      <c r="VFC1712" s="47"/>
      <c r="VFD1712" s="47"/>
      <c r="VFE1712" s="47"/>
      <c r="VFF1712" s="47"/>
      <c r="VFG1712" s="47"/>
      <c r="VFH1712" s="47"/>
      <c r="VFI1712" s="47"/>
      <c r="VFJ1712" s="47"/>
      <c r="VFK1712" s="47"/>
      <c r="VFL1712" s="47"/>
      <c r="VFM1712" s="47"/>
      <c r="VFN1712" s="47"/>
      <c r="VFO1712" s="47"/>
      <c r="VFP1712" s="47"/>
      <c r="VFQ1712" s="47"/>
      <c r="VFR1712" s="47"/>
      <c r="VFS1712" s="47"/>
      <c r="VFT1712" s="47"/>
      <c r="VFU1712" s="47"/>
      <c r="VFV1712" s="47"/>
      <c r="VFW1712" s="47"/>
      <c r="VFX1712" s="47"/>
      <c r="VFY1712" s="47"/>
      <c r="VFZ1712" s="47"/>
      <c r="VGA1712" s="47"/>
      <c r="VGB1712" s="47"/>
      <c r="VGC1712" s="47"/>
      <c r="VGD1712" s="47"/>
      <c r="VGE1712" s="47"/>
      <c r="VGF1712" s="47"/>
      <c r="VGG1712" s="47"/>
      <c r="VGH1712" s="47"/>
      <c r="VGI1712" s="47"/>
      <c r="VGJ1712" s="47"/>
      <c r="VGK1712" s="47"/>
      <c r="VGL1712" s="47"/>
      <c r="VGM1712" s="47"/>
      <c r="VGN1712" s="47"/>
      <c r="VGO1712" s="47"/>
      <c r="VGP1712" s="47"/>
      <c r="VGQ1712" s="47"/>
      <c r="VGR1712" s="47"/>
      <c r="VGS1712" s="47"/>
      <c r="VGT1712" s="47"/>
      <c r="VGU1712" s="47"/>
      <c r="VGV1712" s="47"/>
      <c r="VGW1712" s="47"/>
      <c r="VGX1712" s="47"/>
      <c r="VGY1712" s="47"/>
      <c r="VGZ1712" s="47"/>
      <c r="VHA1712" s="47"/>
      <c r="VHB1712" s="47"/>
      <c r="VHC1712" s="47"/>
      <c r="VHD1712" s="47"/>
      <c r="VHE1712" s="47"/>
      <c r="VHF1712" s="47"/>
      <c r="VHG1712" s="47"/>
      <c r="VHH1712" s="47"/>
      <c r="VHI1712" s="47"/>
      <c r="VHJ1712" s="47"/>
      <c r="VHK1712" s="47"/>
      <c r="VHL1712" s="47"/>
      <c r="VHM1712" s="47"/>
      <c r="VHN1712" s="47"/>
      <c r="VHO1712" s="47"/>
      <c r="VHP1712" s="47"/>
      <c r="VHQ1712" s="47"/>
      <c r="VHR1712" s="47"/>
      <c r="VHS1712" s="47"/>
      <c r="VHT1712" s="47"/>
      <c r="VHU1712" s="47"/>
      <c r="VHV1712" s="47"/>
      <c r="VHW1712" s="47"/>
      <c r="VHX1712" s="47"/>
      <c r="VHY1712" s="47"/>
      <c r="VHZ1712" s="47"/>
      <c r="VIA1712" s="47"/>
      <c r="VIB1712" s="47"/>
      <c r="VIC1712" s="47"/>
      <c r="VID1712" s="47"/>
      <c r="VIE1712" s="47"/>
      <c r="VIF1712" s="47"/>
      <c r="VIG1712" s="47"/>
      <c r="VIH1712" s="47"/>
      <c r="VII1712" s="47"/>
      <c r="VIJ1712" s="47"/>
      <c r="VIK1712" s="47"/>
      <c r="VIL1712" s="47"/>
      <c r="VIM1712" s="47"/>
      <c r="VIN1712" s="47"/>
      <c r="VIO1712" s="47"/>
      <c r="VIP1712" s="47"/>
      <c r="VIQ1712" s="47"/>
      <c r="VIR1712" s="47"/>
      <c r="VIS1712" s="47"/>
      <c r="VIT1712" s="47"/>
      <c r="VIU1712" s="47"/>
      <c r="VIV1712" s="47"/>
      <c r="VIW1712" s="47"/>
      <c r="VIX1712" s="47"/>
      <c r="VIY1712" s="47"/>
      <c r="VIZ1712" s="47"/>
      <c r="VJA1712" s="47"/>
      <c r="VJB1712" s="47"/>
      <c r="VJC1712" s="47"/>
      <c r="VJD1712" s="47"/>
      <c r="VJE1712" s="47"/>
      <c r="VJF1712" s="47"/>
      <c r="VJG1712" s="47"/>
      <c r="VJH1712" s="47"/>
      <c r="VJI1712" s="47"/>
      <c r="VJJ1712" s="47"/>
      <c r="VJK1712" s="47"/>
      <c r="VJL1712" s="47"/>
      <c r="VJM1712" s="47"/>
      <c r="VJN1712" s="47"/>
      <c r="VJO1712" s="47"/>
      <c r="VJP1712" s="47"/>
      <c r="VJQ1712" s="47"/>
      <c r="VJR1712" s="47"/>
      <c r="VJS1712" s="47"/>
      <c r="VJT1712" s="47"/>
      <c r="VJU1712" s="47"/>
      <c r="VJV1712" s="47"/>
      <c r="VJW1712" s="47"/>
      <c r="VJX1712" s="47"/>
      <c r="VJY1712" s="47"/>
      <c r="VJZ1712" s="47"/>
      <c r="VKA1712" s="47"/>
      <c r="VKB1712" s="47"/>
      <c r="VKC1712" s="47"/>
      <c r="VKD1712" s="47"/>
      <c r="VKE1712" s="47"/>
      <c r="VKF1712" s="47"/>
      <c r="VKG1712" s="47"/>
      <c r="VKH1712" s="47"/>
      <c r="VKI1712" s="47"/>
      <c r="VKJ1712" s="47"/>
      <c r="VKK1712" s="47"/>
      <c r="VKL1712" s="47"/>
      <c r="VKM1712" s="47"/>
      <c r="VKN1712" s="47"/>
      <c r="VKO1712" s="47"/>
      <c r="VKP1712" s="47"/>
      <c r="VKQ1712" s="47"/>
      <c r="VKR1712" s="47"/>
      <c r="VKS1712" s="47"/>
      <c r="VKT1712" s="47"/>
      <c r="VKU1712" s="47"/>
      <c r="VKV1712" s="47"/>
      <c r="VKW1712" s="47"/>
      <c r="VKX1712" s="47"/>
      <c r="VKY1712" s="47"/>
      <c r="VKZ1712" s="47"/>
      <c r="VLA1712" s="47"/>
      <c r="VLB1712" s="47"/>
      <c r="VLC1712" s="47"/>
      <c r="VLD1712" s="47"/>
      <c r="VLE1712" s="47"/>
      <c r="VLF1712" s="47"/>
      <c r="VLG1712" s="47"/>
      <c r="VLH1712" s="47"/>
      <c r="VLI1712" s="47"/>
      <c r="VLJ1712" s="47"/>
      <c r="VLK1712" s="47"/>
      <c r="VLL1712" s="47"/>
      <c r="VLM1712" s="47"/>
      <c r="VLN1712" s="47"/>
      <c r="VLO1712" s="47"/>
      <c r="VLP1712" s="47"/>
      <c r="VLQ1712" s="47"/>
      <c r="VLR1712" s="47"/>
      <c r="VLS1712" s="47"/>
      <c r="VLT1712" s="47"/>
      <c r="VLU1712" s="47"/>
      <c r="VLV1712" s="47"/>
      <c r="VLW1712" s="47"/>
      <c r="VLX1712" s="47"/>
      <c r="VLY1712" s="47"/>
      <c r="VLZ1712" s="47"/>
      <c r="VMA1712" s="47"/>
      <c r="VMB1712" s="47"/>
      <c r="VMC1712" s="47"/>
      <c r="VMD1712" s="47"/>
      <c r="VME1712" s="47"/>
      <c r="VMF1712" s="47"/>
      <c r="VMG1712" s="47"/>
      <c r="VMH1712" s="47"/>
      <c r="VMI1712" s="47"/>
      <c r="VMJ1712" s="47"/>
      <c r="VMK1712" s="47"/>
      <c r="VML1712" s="47"/>
      <c r="VMM1712" s="47"/>
      <c r="VMN1712" s="47"/>
      <c r="VMO1712" s="47"/>
      <c r="VMP1712" s="47"/>
      <c r="VMQ1712" s="47"/>
      <c r="VMR1712" s="47"/>
      <c r="VMS1712" s="47"/>
      <c r="VMT1712" s="47"/>
      <c r="VMU1712" s="47"/>
      <c r="VMV1712" s="47"/>
      <c r="VMW1712" s="47"/>
      <c r="VMX1712" s="47"/>
      <c r="VMY1712" s="47"/>
      <c r="VMZ1712" s="47"/>
      <c r="VNA1712" s="47"/>
      <c r="VNB1712" s="47"/>
      <c r="VNC1712" s="47"/>
      <c r="VND1712" s="47"/>
      <c r="VNE1712" s="47"/>
      <c r="VNF1712" s="47"/>
      <c r="VNG1712" s="47"/>
      <c r="VNH1712" s="47"/>
      <c r="VNI1712" s="47"/>
      <c r="VNJ1712" s="47"/>
      <c r="VNK1712" s="47"/>
      <c r="VNL1712" s="47"/>
      <c r="VNM1712" s="47"/>
      <c r="VNN1712" s="47"/>
      <c r="VNO1712" s="47"/>
      <c r="VNP1712" s="47"/>
      <c r="VNQ1712" s="47"/>
      <c r="VNR1712" s="47"/>
      <c r="VNS1712" s="47"/>
      <c r="VNT1712" s="47"/>
      <c r="VNU1712" s="47"/>
      <c r="VNV1712" s="47"/>
      <c r="VNW1712" s="47"/>
      <c r="VNX1712" s="47"/>
      <c r="VNY1712" s="47"/>
      <c r="VNZ1712" s="47"/>
      <c r="VOA1712" s="47"/>
      <c r="VOB1712" s="47"/>
      <c r="VOC1712" s="47"/>
      <c r="VOD1712" s="47"/>
      <c r="VOE1712" s="47"/>
      <c r="VOF1712" s="47"/>
      <c r="VOG1712" s="47"/>
      <c r="VOH1712" s="47"/>
      <c r="VOI1712" s="47"/>
      <c r="VOJ1712" s="47"/>
      <c r="VOK1712" s="47"/>
      <c r="VOL1712" s="47"/>
      <c r="VOM1712" s="47"/>
      <c r="VON1712" s="47"/>
      <c r="VOO1712" s="47"/>
      <c r="VOP1712" s="47"/>
      <c r="VOQ1712" s="47"/>
      <c r="VOR1712" s="47"/>
      <c r="VOS1712" s="47"/>
      <c r="VOT1712" s="47"/>
      <c r="VOU1712" s="47"/>
      <c r="VOV1712" s="47"/>
      <c r="VOW1712" s="47"/>
      <c r="VOX1712" s="47"/>
      <c r="VOY1712" s="47"/>
      <c r="VOZ1712" s="47"/>
      <c r="VPA1712" s="47"/>
      <c r="VPB1712" s="47"/>
      <c r="VPC1712" s="47"/>
      <c r="VPD1712" s="47"/>
      <c r="VPE1712" s="47"/>
      <c r="VPF1712" s="47"/>
      <c r="VPG1712" s="47"/>
      <c r="VPH1712" s="47"/>
      <c r="VPI1712" s="47"/>
      <c r="VPJ1712" s="47"/>
      <c r="VPK1712" s="47"/>
      <c r="VPL1712" s="47"/>
      <c r="VPM1712" s="47"/>
      <c r="VPN1712" s="47"/>
      <c r="VPO1712" s="47"/>
      <c r="VPP1712" s="47"/>
      <c r="VPQ1712" s="47"/>
      <c r="VPR1712" s="47"/>
      <c r="VPS1712" s="47"/>
      <c r="VPT1712" s="47"/>
      <c r="VPU1712" s="47"/>
      <c r="VPV1712" s="47"/>
      <c r="VPW1712" s="47"/>
      <c r="VPX1712" s="47"/>
      <c r="VPY1712" s="47"/>
      <c r="VPZ1712" s="47"/>
      <c r="VQA1712" s="47"/>
      <c r="VQB1712" s="47"/>
      <c r="VQC1712" s="47"/>
      <c r="VQD1712" s="47"/>
      <c r="VQE1712" s="47"/>
      <c r="VQF1712" s="47"/>
      <c r="VQG1712" s="47"/>
      <c r="VQH1712" s="47"/>
      <c r="VQI1712" s="47"/>
      <c r="VQJ1712" s="47"/>
      <c r="VQK1712" s="47"/>
      <c r="VQL1712" s="47"/>
      <c r="VQM1712" s="47"/>
      <c r="VQN1712" s="47"/>
      <c r="VQO1712" s="47"/>
      <c r="VQP1712" s="47"/>
      <c r="VQQ1712" s="47"/>
      <c r="VQR1712" s="47"/>
      <c r="VQS1712" s="47"/>
      <c r="VQT1712" s="47"/>
      <c r="VQU1712" s="47"/>
      <c r="VQV1712" s="47"/>
      <c r="VQW1712" s="47"/>
      <c r="VQX1712" s="47"/>
      <c r="VQY1712" s="47"/>
      <c r="VQZ1712" s="47"/>
      <c r="VRA1712" s="47"/>
      <c r="VRB1712" s="47"/>
      <c r="VRC1712" s="47"/>
      <c r="VRD1712" s="47"/>
      <c r="VRE1712" s="47"/>
      <c r="VRF1712" s="47"/>
      <c r="VRG1712" s="47"/>
      <c r="VRH1712" s="47"/>
      <c r="VRI1712" s="47"/>
      <c r="VRJ1712" s="47"/>
      <c r="VRK1712" s="47"/>
      <c r="VRL1712" s="47"/>
      <c r="VRM1712" s="47"/>
      <c r="VRN1712" s="47"/>
      <c r="VRO1712" s="47"/>
      <c r="VRP1712" s="47"/>
      <c r="VRQ1712" s="47"/>
      <c r="VRR1712" s="47"/>
      <c r="VRS1712" s="47"/>
      <c r="VRT1712" s="47"/>
      <c r="VRU1712" s="47"/>
      <c r="VRV1712" s="47"/>
      <c r="VRW1712" s="47"/>
      <c r="VRX1712" s="47"/>
      <c r="VRY1712" s="47"/>
      <c r="VRZ1712" s="47"/>
      <c r="VSA1712" s="47"/>
      <c r="VSB1712" s="47"/>
      <c r="VSC1712" s="47"/>
      <c r="VSD1712" s="47"/>
      <c r="VSE1712" s="47"/>
      <c r="VSF1712" s="47"/>
      <c r="VSG1712" s="47"/>
      <c r="VSH1712" s="47"/>
      <c r="VSI1712" s="47"/>
      <c r="VSJ1712" s="47"/>
      <c r="VSK1712" s="47"/>
      <c r="VSL1712" s="47"/>
      <c r="VSM1712" s="47"/>
      <c r="VSN1712" s="47"/>
      <c r="VSO1712" s="47"/>
      <c r="VSP1712" s="47"/>
      <c r="VSQ1712" s="47"/>
      <c r="VSR1712" s="47"/>
      <c r="VSS1712" s="47"/>
      <c r="VST1712" s="47"/>
      <c r="VSU1712" s="47"/>
      <c r="VSV1712" s="47"/>
      <c r="VSW1712" s="47"/>
      <c r="VSX1712" s="47"/>
      <c r="VSY1712" s="47"/>
      <c r="VSZ1712" s="47"/>
      <c r="VTA1712" s="47"/>
      <c r="VTB1712" s="47"/>
      <c r="VTC1712" s="47"/>
      <c r="VTD1712" s="47"/>
      <c r="VTE1712" s="47"/>
      <c r="VTF1712" s="47"/>
      <c r="VTG1712" s="47"/>
      <c r="VTH1712" s="47"/>
      <c r="VTI1712" s="47"/>
      <c r="VTJ1712" s="47"/>
      <c r="VTK1712" s="47"/>
      <c r="VTL1712" s="47"/>
      <c r="VTM1712" s="47"/>
      <c r="VTN1712" s="47"/>
      <c r="VTO1712" s="47"/>
      <c r="VTP1712" s="47"/>
      <c r="VTQ1712" s="47"/>
      <c r="VTR1712" s="47"/>
      <c r="VTS1712" s="47"/>
      <c r="VTT1712" s="47"/>
      <c r="VTU1712" s="47"/>
      <c r="VTV1712" s="47"/>
      <c r="VTW1712" s="47"/>
      <c r="VTX1712" s="47"/>
      <c r="VTY1712" s="47"/>
      <c r="VTZ1712" s="47"/>
      <c r="VUA1712" s="47"/>
      <c r="VUB1712" s="47"/>
      <c r="VUC1712" s="47"/>
      <c r="VUD1712" s="47"/>
      <c r="VUE1712" s="47"/>
      <c r="VUF1712" s="47"/>
      <c r="VUG1712" s="47"/>
      <c r="VUH1712" s="47"/>
      <c r="VUI1712" s="47"/>
      <c r="VUJ1712" s="47"/>
      <c r="VUK1712" s="47"/>
      <c r="VUL1712" s="47"/>
      <c r="VUM1712" s="47"/>
      <c r="VUN1712" s="47"/>
      <c r="VUO1712" s="47"/>
      <c r="VUP1712" s="47"/>
      <c r="VUQ1712" s="47"/>
      <c r="VUR1712" s="47"/>
      <c r="VUS1712" s="47"/>
      <c r="VUT1712" s="47"/>
      <c r="VUU1712" s="47"/>
      <c r="VUV1712" s="47"/>
      <c r="VUW1712" s="47"/>
      <c r="VUX1712" s="47"/>
      <c r="VUY1712" s="47"/>
      <c r="VUZ1712" s="47"/>
      <c r="VVA1712" s="47"/>
      <c r="VVB1712" s="47"/>
      <c r="VVC1712" s="47"/>
      <c r="VVD1712" s="47"/>
      <c r="VVE1712" s="47"/>
      <c r="VVF1712" s="47"/>
      <c r="VVG1712" s="47"/>
      <c r="VVH1712" s="47"/>
      <c r="VVI1712" s="47"/>
      <c r="VVJ1712" s="47"/>
      <c r="VVK1712" s="47"/>
      <c r="VVL1712" s="47"/>
      <c r="VVM1712" s="47"/>
      <c r="VVN1712" s="47"/>
      <c r="VVO1712" s="47"/>
      <c r="VVP1712" s="47"/>
      <c r="VVQ1712" s="47"/>
      <c r="VVR1712" s="47"/>
      <c r="VVS1712" s="47"/>
      <c r="VVT1712" s="47"/>
      <c r="VVU1712" s="47"/>
      <c r="VVV1712" s="47"/>
      <c r="VVW1712" s="47"/>
      <c r="VVX1712" s="47"/>
      <c r="VVY1712" s="47"/>
      <c r="VVZ1712" s="47"/>
      <c r="VWA1712" s="47"/>
      <c r="VWB1712" s="47"/>
      <c r="VWC1712" s="47"/>
      <c r="VWD1712" s="47"/>
      <c r="VWE1712" s="47"/>
      <c r="VWF1712" s="47"/>
      <c r="VWG1712" s="47"/>
      <c r="VWH1712" s="47"/>
      <c r="VWI1712" s="47"/>
      <c r="VWJ1712" s="47"/>
      <c r="VWK1712" s="47"/>
      <c r="VWL1712" s="47"/>
      <c r="VWM1712" s="47"/>
      <c r="VWN1712" s="47"/>
      <c r="VWO1712" s="47"/>
      <c r="VWP1712" s="47"/>
      <c r="VWQ1712" s="47"/>
      <c r="VWR1712" s="47"/>
      <c r="VWS1712" s="47"/>
      <c r="VWT1712" s="47"/>
      <c r="VWU1712" s="47"/>
      <c r="VWV1712" s="47"/>
      <c r="VWW1712" s="47"/>
      <c r="VWX1712" s="47"/>
      <c r="VWY1712" s="47"/>
      <c r="VWZ1712" s="47"/>
      <c r="VXA1712" s="47"/>
      <c r="VXB1712" s="47"/>
      <c r="VXC1712" s="47"/>
      <c r="VXD1712" s="47"/>
      <c r="VXE1712" s="47"/>
      <c r="VXF1712" s="47"/>
      <c r="VXG1712" s="47"/>
      <c r="VXH1712" s="47"/>
      <c r="VXI1712" s="47"/>
      <c r="VXJ1712" s="47"/>
      <c r="VXK1712" s="47"/>
      <c r="VXL1712" s="47"/>
      <c r="VXM1712" s="47"/>
      <c r="VXN1712" s="47"/>
      <c r="VXO1712" s="47"/>
      <c r="VXP1712" s="47"/>
      <c r="VXQ1712" s="47"/>
      <c r="VXR1712" s="47"/>
      <c r="VXS1712" s="47"/>
      <c r="VXT1712" s="47"/>
      <c r="VXU1712" s="47"/>
      <c r="VXV1712" s="47"/>
      <c r="VXW1712" s="47"/>
      <c r="VXX1712" s="47"/>
      <c r="VXY1712" s="47"/>
      <c r="VXZ1712" s="47"/>
      <c r="VYA1712" s="47"/>
      <c r="VYB1712" s="47"/>
      <c r="VYC1712" s="47"/>
      <c r="VYD1712" s="47"/>
      <c r="VYE1712" s="47"/>
      <c r="VYF1712" s="47"/>
      <c r="VYG1712" s="47"/>
      <c r="VYH1712" s="47"/>
      <c r="VYI1712" s="47"/>
      <c r="VYJ1712" s="47"/>
      <c r="VYK1712" s="47"/>
      <c r="VYL1712" s="47"/>
      <c r="VYM1712" s="47"/>
      <c r="VYN1712" s="47"/>
      <c r="VYO1712" s="47"/>
      <c r="VYP1712" s="47"/>
      <c r="VYQ1712" s="47"/>
      <c r="VYR1712" s="47"/>
      <c r="VYS1712" s="47"/>
      <c r="VYT1712" s="47"/>
      <c r="VYU1712" s="47"/>
      <c r="VYV1712" s="47"/>
      <c r="VYW1712" s="47"/>
      <c r="VYX1712" s="47"/>
      <c r="VYY1712" s="47"/>
      <c r="VYZ1712" s="47"/>
      <c r="VZA1712" s="47"/>
      <c r="VZB1712" s="47"/>
      <c r="VZC1712" s="47"/>
      <c r="VZD1712" s="47"/>
      <c r="VZE1712" s="47"/>
      <c r="VZF1712" s="47"/>
      <c r="VZG1712" s="47"/>
      <c r="VZH1712" s="47"/>
      <c r="VZI1712" s="47"/>
      <c r="VZJ1712" s="47"/>
      <c r="VZK1712" s="47"/>
      <c r="VZL1712" s="47"/>
      <c r="VZM1712" s="47"/>
      <c r="VZN1712" s="47"/>
      <c r="VZO1712" s="47"/>
      <c r="VZP1712" s="47"/>
      <c r="VZQ1712" s="47"/>
      <c r="VZR1712" s="47"/>
      <c r="VZS1712" s="47"/>
      <c r="VZT1712" s="47"/>
      <c r="VZU1712" s="47"/>
      <c r="VZV1712" s="47"/>
      <c r="VZW1712" s="47"/>
      <c r="VZX1712" s="47"/>
      <c r="VZY1712" s="47"/>
      <c r="VZZ1712" s="47"/>
      <c r="WAA1712" s="47"/>
      <c r="WAB1712" s="47"/>
      <c r="WAC1712" s="47"/>
      <c r="WAD1712" s="47"/>
      <c r="WAE1712" s="47"/>
      <c r="WAF1712" s="47"/>
      <c r="WAG1712" s="47"/>
      <c r="WAH1712" s="47"/>
      <c r="WAI1712" s="47"/>
      <c r="WAJ1712" s="47"/>
      <c r="WAK1712" s="47"/>
      <c r="WAL1712" s="47"/>
      <c r="WAM1712" s="47"/>
      <c r="WAN1712" s="47"/>
      <c r="WAO1712" s="47"/>
      <c r="WAP1712" s="47"/>
      <c r="WAQ1712" s="47"/>
      <c r="WAR1712" s="47"/>
      <c r="WAS1712" s="47"/>
      <c r="WAT1712" s="47"/>
      <c r="WAU1712" s="47"/>
      <c r="WAV1712" s="47"/>
      <c r="WAW1712" s="47"/>
      <c r="WAX1712" s="47"/>
      <c r="WAY1712" s="47"/>
      <c r="WAZ1712" s="47"/>
      <c r="WBA1712" s="47"/>
      <c r="WBB1712" s="47"/>
      <c r="WBC1712" s="47"/>
      <c r="WBD1712" s="47"/>
      <c r="WBE1712" s="47"/>
      <c r="WBF1712" s="47"/>
      <c r="WBG1712" s="47"/>
      <c r="WBH1712" s="47"/>
      <c r="WBI1712" s="47"/>
      <c r="WBJ1712" s="47"/>
      <c r="WBK1712" s="47"/>
      <c r="WBL1712" s="47"/>
      <c r="WBM1712" s="47"/>
      <c r="WBN1712" s="47"/>
      <c r="WBO1712" s="47"/>
      <c r="WBP1712" s="47"/>
      <c r="WBQ1712" s="47"/>
      <c r="WBR1712" s="47"/>
      <c r="WBS1712" s="47"/>
      <c r="WBT1712" s="47"/>
      <c r="WBU1712" s="47"/>
      <c r="WBV1712" s="47"/>
      <c r="WBW1712" s="47"/>
      <c r="WBX1712" s="47"/>
      <c r="WBY1712" s="47"/>
      <c r="WBZ1712" s="47"/>
      <c r="WCA1712" s="47"/>
      <c r="WCB1712" s="47"/>
      <c r="WCC1712" s="47"/>
      <c r="WCD1712" s="47"/>
      <c r="WCE1712" s="47"/>
      <c r="WCF1712" s="47"/>
      <c r="WCG1712" s="47"/>
      <c r="WCH1712" s="47"/>
      <c r="WCI1712" s="47"/>
      <c r="WCJ1712" s="47"/>
      <c r="WCK1712" s="47"/>
      <c r="WCL1712" s="47"/>
      <c r="WCM1712" s="47"/>
      <c r="WCN1712" s="47"/>
      <c r="WCO1712" s="47"/>
      <c r="WCP1712" s="47"/>
      <c r="WCQ1712" s="47"/>
      <c r="WCR1712" s="47"/>
      <c r="WCS1712" s="47"/>
      <c r="WCT1712" s="47"/>
      <c r="WCU1712" s="47"/>
      <c r="WCV1712" s="47"/>
      <c r="WCW1712" s="47"/>
      <c r="WCX1712" s="47"/>
      <c r="WCY1712" s="47"/>
      <c r="WCZ1712" s="47"/>
      <c r="WDA1712" s="47"/>
      <c r="WDB1712" s="47"/>
      <c r="WDC1712" s="47"/>
      <c r="WDD1712" s="47"/>
      <c r="WDE1712" s="47"/>
      <c r="WDF1712" s="47"/>
      <c r="WDG1712" s="47"/>
      <c r="WDH1712" s="47"/>
      <c r="WDI1712" s="47"/>
      <c r="WDJ1712" s="47"/>
      <c r="WDK1712" s="47"/>
      <c r="WDL1712" s="47"/>
      <c r="WDM1712" s="47"/>
      <c r="WDN1712" s="47"/>
      <c r="WDO1712" s="47"/>
      <c r="WDP1712" s="47"/>
      <c r="WDQ1712" s="47"/>
      <c r="WDR1712" s="47"/>
      <c r="WDS1712" s="47"/>
      <c r="WDT1712" s="47"/>
      <c r="WDU1712" s="47"/>
      <c r="WDV1712" s="47"/>
      <c r="WDW1712" s="47"/>
      <c r="WDX1712" s="47"/>
      <c r="WDY1712" s="47"/>
      <c r="WDZ1712" s="47"/>
      <c r="WEA1712" s="47"/>
      <c r="WEB1712" s="47"/>
      <c r="WEC1712" s="47"/>
      <c r="WED1712" s="47"/>
      <c r="WEE1712" s="47"/>
      <c r="WEF1712" s="47"/>
      <c r="WEG1712" s="47"/>
      <c r="WEH1712" s="47"/>
      <c r="WEI1712" s="47"/>
      <c r="WEJ1712" s="47"/>
      <c r="WEK1712" s="47"/>
      <c r="WEL1712" s="47"/>
      <c r="WEM1712" s="47"/>
      <c r="WEN1712" s="47"/>
      <c r="WEO1712" s="47"/>
      <c r="WEP1712" s="47"/>
      <c r="WEQ1712" s="47"/>
      <c r="WER1712" s="47"/>
      <c r="WES1712" s="47"/>
      <c r="WET1712" s="47"/>
      <c r="WEU1712" s="47"/>
      <c r="WEV1712" s="47"/>
      <c r="WEW1712" s="47"/>
      <c r="WEX1712" s="47"/>
      <c r="WEY1712" s="47"/>
      <c r="WEZ1712" s="47"/>
      <c r="WFA1712" s="47"/>
      <c r="WFB1712" s="47"/>
      <c r="WFC1712" s="47"/>
      <c r="WFD1712" s="47"/>
      <c r="WFE1712" s="47"/>
      <c r="WFF1712" s="47"/>
      <c r="WFG1712" s="47"/>
      <c r="WFH1712" s="47"/>
      <c r="WFI1712" s="47"/>
      <c r="WFJ1712" s="47"/>
      <c r="WFK1712" s="47"/>
      <c r="WFL1712" s="47"/>
      <c r="WFM1712" s="47"/>
      <c r="WFN1712" s="47"/>
      <c r="WFO1712" s="47"/>
      <c r="WFP1712" s="47"/>
      <c r="WFQ1712" s="47"/>
      <c r="WFR1712" s="47"/>
      <c r="WFS1712" s="47"/>
      <c r="WFT1712" s="47"/>
      <c r="WFU1712" s="47"/>
      <c r="WFV1712" s="47"/>
      <c r="WFW1712" s="47"/>
      <c r="WFX1712" s="47"/>
      <c r="WFY1712" s="47"/>
      <c r="WFZ1712" s="47"/>
      <c r="WGA1712" s="47"/>
      <c r="WGB1712" s="47"/>
      <c r="WGC1712" s="47"/>
      <c r="WGD1712" s="47"/>
      <c r="WGE1712" s="47"/>
      <c r="WGF1712" s="47"/>
      <c r="WGG1712" s="47"/>
      <c r="WGH1712" s="47"/>
      <c r="WGI1712" s="47"/>
      <c r="WGJ1712" s="47"/>
      <c r="WGK1712" s="47"/>
      <c r="WGL1712" s="47"/>
      <c r="WGM1712" s="47"/>
      <c r="WGN1712" s="47"/>
      <c r="WGO1712" s="47"/>
      <c r="WGP1712" s="47"/>
      <c r="WGQ1712" s="47"/>
      <c r="WGR1712" s="47"/>
      <c r="WGS1712" s="47"/>
      <c r="WGT1712" s="47"/>
      <c r="WGU1712" s="47"/>
      <c r="WGV1712" s="47"/>
      <c r="WGW1712" s="47"/>
      <c r="WGX1712" s="47"/>
      <c r="WGY1712" s="47"/>
      <c r="WGZ1712" s="47"/>
      <c r="WHA1712" s="47"/>
      <c r="WHB1712" s="47"/>
      <c r="WHC1712" s="47"/>
      <c r="WHD1712" s="47"/>
      <c r="WHE1712" s="47"/>
      <c r="WHF1712" s="47"/>
      <c r="WHG1712" s="47"/>
      <c r="WHH1712" s="47"/>
      <c r="WHI1712" s="47"/>
      <c r="WHJ1712" s="47"/>
      <c r="WHK1712" s="47"/>
      <c r="WHL1712" s="47"/>
      <c r="WHM1712" s="47"/>
      <c r="WHN1712" s="47"/>
      <c r="WHO1712" s="47"/>
      <c r="WHP1712" s="47"/>
      <c r="WHQ1712" s="47"/>
      <c r="WHR1712" s="47"/>
      <c r="WHS1712" s="47"/>
      <c r="WHT1712" s="47"/>
      <c r="WHU1712" s="47"/>
      <c r="WHV1712" s="47"/>
      <c r="WHW1712" s="47"/>
      <c r="WHX1712" s="47"/>
      <c r="WHY1712" s="47"/>
      <c r="WHZ1712" s="47"/>
      <c r="WIA1712" s="47"/>
      <c r="WIB1712" s="47"/>
      <c r="WIC1712" s="47"/>
      <c r="WID1712" s="47"/>
      <c r="WIE1712" s="47"/>
      <c r="WIF1712" s="47"/>
      <c r="WIG1712" s="47"/>
      <c r="WIH1712" s="47"/>
      <c r="WII1712" s="47"/>
      <c r="WIJ1712" s="47"/>
      <c r="WIK1712" s="47"/>
      <c r="WIL1712" s="47"/>
      <c r="WIM1712" s="47"/>
      <c r="WIN1712" s="47"/>
      <c r="WIO1712" s="47"/>
      <c r="WIP1712" s="47"/>
      <c r="WIQ1712" s="47"/>
      <c r="WIR1712" s="47"/>
      <c r="WIS1712" s="47"/>
      <c r="WIT1712" s="47"/>
      <c r="WIU1712" s="47"/>
      <c r="WIV1712" s="47"/>
      <c r="WIW1712" s="47"/>
      <c r="WIX1712" s="47"/>
      <c r="WIY1712" s="47"/>
      <c r="WIZ1712" s="47"/>
      <c r="WJA1712" s="47"/>
      <c r="WJB1712" s="47"/>
      <c r="WJC1712" s="47"/>
      <c r="WJD1712" s="47"/>
      <c r="WJE1712" s="47"/>
      <c r="WJF1712" s="47"/>
      <c r="WJG1712" s="47"/>
      <c r="WJH1712" s="47"/>
      <c r="WJI1712" s="47"/>
      <c r="WJJ1712" s="47"/>
      <c r="WJK1712" s="47"/>
      <c r="WJL1712" s="47"/>
      <c r="WJM1712" s="47"/>
      <c r="WJN1712" s="47"/>
      <c r="WJO1712" s="47"/>
      <c r="WJP1712" s="47"/>
      <c r="WJQ1712" s="47"/>
      <c r="WJR1712" s="47"/>
      <c r="WJS1712" s="47"/>
      <c r="WJT1712" s="47"/>
      <c r="WJU1712" s="47"/>
      <c r="WJV1712" s="47"/>
      <c r="WJW1712" s="47"/>
      <c r="WJX1712" s="47"/>
      <c r="WJY1712" s="47"/>
      <c r="WJZ1712" s="47"/>
      <c r="WKA1712" s="47"/>
      <c r="WKB1712" s="47"/>
      <c r="WKC1712" s="47"/>
      <c r="WKD1712" s="47"/>
      <c r="WKE1712" s="47"/>
      <c r="WKF1712" s="47"/>
      <c r="WKG1712" s="47"/>
      <c r="WKH1712" s="47"/>
      <c r="WKI1712" s="47"/>
      <c r="WKJ1712" s="47"/>
      <c r="WKK1712" s="47"/>
      <c r="WKL1712" s="47"/>
      <c r="WKM1712" s="47"/>
      <c r="WKN1712" s="47"/>
      <c r="WKO1712" s="47"/>
      <c r="WKP1712" s="47"/>
      <c r="WKQ1712" s="47"/>
      <c r="WKR1712" s="47"/>
      <c r="WKS1712" s="47"/>
      <c r="WKT1712" s="47"/>
      <c r="WKU1712" s="47"/>
      <c r="WKV1712" s="47"/>
      <c r="WKW1712" s="47"/>
      <c r="WKX1712" s="47"/>
      <c r="WKY1712" s="47"/>
      <c r="WKZ1712" s="47"/>
      <c r="WLA1712" s="47"/>
      <c r="WLB1712" s="47"/>
      <c r="WLC1712" s="47"/>
      <c r="WLD1712" s="47"/>
      <c r="WLE1712" s="47"/>
      <c r="WLF1712" s="47"/>
      <c r="WLG1712" s="47"/>
      <c r="WLH1712" s="47"/>
      <c r="WLI1712" s="47"/>
      <c r="WLJ1712" s="47"/>
      <c r="WLK1712" s="47"/>
      <c r="WLL1712" s="47"/>
      <c r="WLM1712" s="47"/>
      <c r="WLN1712" s="47"/>
      <c r="WLO1712" s="47"/>
      <c r="WLP1712" s="47"/>
      <c r="WLQ1712" s="47"/>
      <c r="WLR1712" s="47"/>
      <c r="WLS1712" s="47"/>
      <c r="WLT1712" s="47"/>
      <c r="WLU1712" s="47"/>
      <c r="WLV1712" s="47"/>
      <c r="WLW1712" s="47"/>
      <c r="WLX1712" s="47"/>
      <c r="WLY1712" s="47"/>
      <c r="WLZ1712" s="47"/>
      <c r="WMA1712" s="47"/>
      <c r="WMB1712" s="47"/>
      <c r="WMC1712" s="47"/>
      <c r="WMD1712" s="47"/>
      <c r="WME1712" s="47"/>
      <c r="WMF1712" s="47"/>
      <c r="WMG1712" s="47"/>
      <c r="WMH1712" s="47"/>
      <c r="WMI1712" s="47"/>
      <c r="WMJ1712" s="47"/>
      <c r="WMK1712" s="47"/>
      <c r="WML1712" s="47"/>
      <c r="WMM1712" s="47"/>
      <c r="WMN1712" s="47"/>
      <c r="WMO1712" s="47"/>
      <c r="WMP1712" s="47"/>
      <c r="WMQ1712" s="47"/>
      <c r="WMR1712" s="47"/>
      <c r="WMS1712" s="47"/>
      <c r="WMT1712" s="47"/>
      <c r="WMU1712" s="47"/>
      <c r="WMV1712" s="47"/>
      <c r="WMW1712" s="47"/>
      <c r="WMX1712" s="47"/>
      <c r="WMY1712" s="47"/>
      <c r="WMZ1712" s="47"/>
      <c r="WNA1712" s="47"/>
      <c r="WNB1712" s="47"/>
      <c r="WNC1712" s="47"/>
      <c r="WND1712" s="47"/>
      <c r="WNE1712" s="47"/>
      <c r="WNF1712" s="47"/>
      <c r="WNG1712" s="47"/>
      <c r="WNH1712" s="47"/>
      <c r="WNI1712" s="47"/>
      <c r="WNJ1712" s="47"/>
      <c r="WNK1712" s="47"/>
      <c r="WNL1712" s="47"/>
      <c r="WNM1712" s="47"/>
      <c r="WNN1712" s="47"/>
      <c r="WNO1712" s="47"/>
      <c r="WNP1712" s="47"/>
      <c r="WNQ1712" s="47"/>
      <c r="WNR1712" s="47"/>
      <c r="WNS1712" s="47"/>
      <c r="WNT1712" s="47"/>
      <c r="WNU1712" s="47"/>
      <c r="WNV1712" s="47"/>
      <c r="WNW1712" s="47"/>
      <c r="WNX1712" s="47"/>
      <c r="WNY1712" s="47"/>
      <c r="WNZ1712" s="47"/>
      <c r="WOA1712" s="47"/>
      <c r="WOB1712" s="47"/>
      <c r="WOC1712" s="47"/>
      <c r="WOD1712" s="47"/>
      <c r="WOE1712" s="47"/>
      <c r="WOF1712" s="47"/>
      <c r="WOG1712" s="47"/>
      <c r="WOH1712" s="47"/>
      <c r="WOI1712" s="47"/>
      <c r="WOJ1712" s="47"/>
      <c r="WOK1712" s="47"/>
      <c r="WOL1712" s="47"/>
      <c r="WOM1712" s="47"/>
      <c r="WON1712" s="47"/>
      <c r="WOO1712" s="47"/>
      <c r="WOP1712" s="47"/>
      <c r="WOQ1712" s="47"/>
      <c r="WOR1712" s="47"/>
      <c r="WOS1712" s="47"/>
      <c r="WOT1712" s="47"/>
      <c r="WOU1712" s="47"/>
      <c r="WOV1712" s="47"/>
      <c r="WOW1712" s="47"/>
      <c r="WOX1712" s="47"/>
      <c r="WOY1712" s="47"/>
      <c r="WOZ1712" s="47"/>
      <c r="WPA1712" s="47"/>
      <c r="WPB1712" s="47"/>
      <c r="WPC1712" s="47"/>
      <c r="WPD1712" s="47"/>
      <c r="WPE1712" s="47"/>
      <c r="WPF1712" s="47"/>
      <c r="WPG1712" s="47"/>
      <c r="WPH1712" s="47"/>
      <c r="WPI1712" s="47"/>
      <c r="WPJ1712" s="47"/>
      <c r="WPK1712" s="47"/>
      <c r="WPL1712" s="47"/>
      <c r="WPM1712" s="47"/>
      <c r="WPN1712" s="47"/>
      <c r="WPO1712" s="47"/>
      <c r="WPP1712" s="47"/>
      <c r="WPQ1712" s="47"/>
      <c r="WPR1712" s="47"/>
      <c r="WPS1712" s="47"/>
      <c r="WPT1712" s="47"/>
      <c r="WPU1712" s="47"/>
      <c r="WPV1712" s="47"/>
      <c r="WPW1712" s="47"/>
      <c r="WPX1712" s="47"/>
      <c r="WPY1712" s="47"/>
      <c r="WPZ1712" s="47"/>
      <c r="WQA1712" s="47"/>
      <c r="WQB1712" s="47"/>
      <c r="WQC1712" s="47"/>
      <c r="WQD1712" s="47"/>
      <c r="WQE1712" s="47"/>
      <c r="WQF1712" s="47"/>
      <c r="WQG1712" s="47"/>
      <c r="WQH1712" s="47"/>
      <c r="WQI1712" s="47"/>
      <c r="WQJ1712" s="47"/>
      <c r="WQK1712" s="47"/>
      <c r="WQL1712" s="47"/>
      <c r="WQM1712" s="47"/>
      <c r="WQN1712" s="47"/>
      <c r="WQO1712" s="47"/>
      <c r="WQP1712" s="47"/>
      <c r="WQQ1712" s="47"/>
      <c r="WQR1712" s="47"/>
      <c r="WQS1712" s="47"/>
      <c r="WQT1712" s="47"/>
      <c r="WQU1712" s="47"/>
      <c r="WQV1712" s="47"/>
      <c r="WQW1712" s="47"/>
      <c r="WQX1712" s="47"/>
      <c r="WQY1712" s="47"/>
      <c r="WQZ1712" s="47"/>
      <c r="WRA1712" s="47"/>
      <c r="WRB1712" s="47"/>
      <c r="WRC1712" s="47"/>
      <c r="WRD1712" s="47"/>
      <c r="WRE1712" s="47"/>
      <c r="WRF1712" s="47"/>
      <c r="WRG1712" s="47"/>
      <c r="WRH1712" s="47"/>
      <c r="WRI1712" s="47"/>
      <c r="WRJ1712" s="47"/>
      <c r="WRK1712" s="47"/>
      <c r="WRL1712" s="47"/>
      <c r="WRM1712" s="47"/>
      <c r="WRN1712" s="47"/>
      <c r="WRO1712" s="47"/>
      <c r="WRP1712" s="47"/>
      <c r="WRQ1712" s="47"/>
      <c r="WRR1712" s="47"/>
      <c r="WRS1712" s="47"/>
      <c r="WRT1712" s="47"/>
      <c r="WRU1712" s="47"/>
      <c r="WRV1712" s="47"/>
      <c r="WRW1712" s="47"/>
      <c r="WRX1712" s="47"/>
      <c r="WRY1712" s="47"/>
      <c r="WRZ1712" s="47"/>
      <c r="WSA1712" s="47"/>
      <c r="WSB1712" s="47"/>
      <c r="WSC1712" s="47"/>
      <c r="WSD1712" s="47"/>
      <c r="WSE1712" s="47"/>
      <c r="WSF1712" s="47"/>
      <c r="WSG1712" s="47"/>
      <c r="WSH1712" s="47"/>
      <c r="WSI1712" s="47"/>
      <c r="WSJ1712" s="47"/>
      <c r="WSK1712" s="47"/>
      <c r="WSL1712" s="47"/>
      <c r="WSM1712" s="47"/>
      <c r="WSN1712" s="47"/>
      <c r="WSO1712" s="47"/>
      <c r="WSP1712" s="47"/>
      <c r="WSQ1712" s="47"/>
      <c r="WSR1712" s="47"/>
      <c r="WSS1712" s="47"/>
      <c r="WST1712" s="47"/>
      <c r="WSU1712" s="47"/>
      <c r="WSV1712" s="47"/>
      <c r="WSW1712" s="47"/>
      <c r="WSX1712" s="47"/>
      <c r="WSY1712" s="47"/>
      <c r="WSZ1712" s="47"/>
      <c r="WTA1712" s="47"/>
      <c r="WTB1712" s="47"/>
      <c r="WTC1712" s="47"/>
      <c r="WTD1712" s="47"/>
      <c r="WTE1712" s="47"/>
      <c r="WTF1712" s="47"/>
      <c r="WTG1712" s="47"/>
      <c r="WTH1712" s="47"/>
      <c r="WTI1712" s="47"/>
      <c r="WTJ1712" s="47"/>
      <c r="WTK1712" s="47"/>
      <c r="WTL1712" s="47"/>
      <c r="WTM1712" s="47"/>
      <c r="WTN1712" s="47"/>
      <c r="WTO1712" s="47"/>
      <c r="WTP1712" s="47"/>
      <c r="WTQ1712" s="47"/>
      <c r="WTR1712" s="47"/>
      <c r="WTS1712" s="47"/>
      <c r="WTT1712" s="47"/>
      <c r="WTU1712" s="47"/>
      <c r="WTV1712" s="47"/>
      <c r="WTW1712" s="47"/>
      <c r="WTX1712" s="47"/>
      <c r="WTY1712" s="47"/>
      <c r="WTZ1712" s="47"/>
      <c r="WUA1712" s="47"/>
      <c r="WUB1712" s="47"/>
      <c r="WUC1712" s="47"/>
      <c r="WUD1712" s="47"/>
      <c r="WUE1712" s="47"/>
      <c r="WUF1712" s="47"/>
      <c r="WUG1712" s="47"/>
      <c r="WUH1712" s="47"/>
      <c r="WUI1712" s="47"/>
      <c r="WUJ1712" s="47"/>
      <c r="WUK1712" s="47"/>
      <c r="WUL1712" s="47"/>
      <c r="WUM1712" s="47"/>
      <c r="WUN1712" s="47"/>
      <c r="WUO1712" s="47"/>
      <c r="WUP1712" s="47"/>
      <c r="WUQ1712" s="47"/>
      <c r="WUR1712" s="47"/>
      <c r="WUS1712" s="47"/>
      <c r="WUT1712" s="47"/>
      <c r="WUU1712" s="47"/>
      <c r="WUV1712" s="47"/>
      <c r="WUW1712" s="47"/>
      <c r="WUX1712" s="47"/>
      <c r="WUY1712" s="47"/>
      <c r="WUZ1712" s="47"/>
      <c r="WVA1712" s="47"/>
      <c r="WVB1712" s="47"/>
      <c r="WVC1712" s="47"/>
      <c r="WVD1712" s="47"/>
      <c r="WVE1712" s="47"/>
      <c r="WVF1712" s="47"/>
      <c r="WVG1712" s="47"/>
      <c r="WVH1712" s="47"/>
      <c r="WVI1712" s="47"/>
      <c r="WVJ1712" s="47"/>
      <c r="WVK1712" s="47"/>
      <c r="WVL1712" s="47"/>
      <c r="WVM1712" s="47"/>
      <c r="WVN1712" s="47"/>
      <c r="WVO1712" s="47"/>
      <c r="WVP1712" s="47"/>
      <c r="WVQ1712" s="47"/>
      <c r="WVR1712" s="47"/>
      <c r="WVS1712" s="47"/>
      <c r="WVT1712" s="47"/>
      <c r="WVU1712" s="47"/>
      <c r="WVV1712" s="47"/>
      <c r="WVW1712" s="47"/>
      <c r="WVX1712" s="47"/>
      <c r="WVY1712" s="47"/>
      <c r="WVZ1712" s="47"/>
      <c r="WWA1712" s="47"/>
      <c r="WWB1712" s="47"/>
      <c r="WWC1712" s="47"/>
      <c r="WWD1712" s="47"/>
      <c r="WWE1712" s="47"/>
      <c r="WWF1712" s="47"/>
      <c r="WWG1712" s="47"/>
      <c r="WWH1712" s="47"/>
      <c r="WWI1712" s="47"/>
      <c r="WWJ1712" s="47"/>
      <c r="WWK1712" s="47"/>
      <c r="WWL1712" s="47"/>
      <c r="WWM1712" s="47"/>
      <c r="WWN1712" s="47"/>
      <c r="WWO1712" s="47"/>
      <c r="WWP1712" s="47"/>
      <c r="WWQ1712" s="47"/>
      <c r="WWR1712" s="47"/>
      <c r="WWS1712" s="47"/>
      <c r="WWT1712" s="47"/>
      <c r="WWU1712" s="47"/>
      <c r="WWV1712" s="47"/>
      <c r="WWW1712" s="47"/>
      <c r="WWX1712" s="47"/>
      <c r="WWY1712" s="47"/>
      <c r="WWZ1712" s="47"/>
      <c r="WXA1712" s="47"/>
      <c r="WXB1712" s="47"/>
      <c r="WXC1712" s="47"/>
      <c r="WXD1712" s="47"/>
      <c r="WXE1712" s="47"/>
      <c r="WXF1712" s="47"/>
      <c r="WXG1712" s="47"/>
      <c r="WXH1712" s="47"/>
      <c r="WXI1712" s="47"/>
      <c r="WXJ1712" s="47"/>
      <c r="WXK1712" s="47"/>
      <c r="WXL1712" s="47"/>
      <c r="WXM1712" s="47"/>
      <c r="WXN1712" s="47"/>
      <c r="WXO1712" s="47"/>
      <c r="WXP1712" s="47"/>
      <c r="WXQ1712" s="47"/>
      <c r="WXR1712" s="47"/>
      <c r="WXS1712" s="47"/>
      <c r="WXT1712" s="47"/>
      <c r="WXU1712" s="47"/>
      <c r="WXV1712" s="47"/>
      <c r="WXW1712" s="47"/>
      <c r="WXX1712" s="47"/>
      <c r="WXY1712" s="47"/>
      <c r="WXZ1712" s="47"/>
      <c r="WYA1712" s="47"/>
      <c r="WYB1712" s="47"/>
      <c r="WYC1712" s="47"/>
      <c r="WYD1712" s="47"/>
      <c r="WYE1712" s="47"/>
      <c r="WYF1712" s="47"/>
      <c r="WYG1712" s="47"/>
      <c r="WYH1712" s="47"/>
      <c r="WYI1712" s="47"/>
      <c r="WYJ1712" s="47"/>
      <c r="WYK1712" s="47"/>
      <c r="WYL1712" s="47"/>
      <c r="WYM1712" s="47"/>
      <c r="WYN1712" s="47"/>
      <c r="WYO1712" s="47"/>
      <c r="WYP1712" s="47"/>
      <c r="WYQ1712" s="47"/>
      <c r="WYR1712" s="47"/>
      <c r="WYS1712" s="47"/>
      <c r="WYT1712" s="47"/>
      <c r="WYU1712" s="47"/>
      <c r="WYV1712" s="47"/>
      <c r="WYW1712" s="47"/>
      <c r="WYX1712" s="47"/>
      <c r="WYY1712" s="47"/>
      <c r="WYZ1712" s="47"/>
      <c r="WZA1712" s="47"/>
      <c r="WZB1712" s="47"/>
      <c r="WZC1712" s="47"/>
      <c r="WZD1712" s="47"/>
      <c r="WZE1712" s="47"/>
      <c r="WZF1712" s="47"/>
      <c r="WZG1712" s="47"/>
      <c r="WZH1712" s="47"/>
      <c r="WZI1712" s="47"/>
      <c r="WZJ1712" s="47"/>
      <c r="WZK1712" s="47"/>
      <c r="WZL1712" s="47"/>
      <c r="WZM1712" s="47"/>
      <c r="WZN1712" s="47"/>
      <c r="WZO1712" s="47"/>
      <c r="WZP1712" s="47"/>
      <c r="WZQ1712" s="47"/>
      <c r="WZR1712" s="47"/>
      <c r="WZS1712" s="47"/>
      <c r="WZT1712" s="47"/>
      <c r="WZU1712" s="47"/>
      <c r="WZV1712" s="47"/>
      <c r="WZW1712" s="47"/>
      <c r="WZX1712" s="47"/>
      <c r="WZY1712" s="47"/>
      <c r="WZZ1712" s="47"/>
      <c r="XAA1712" s="47"/>
      <c r="XAB1712" s="47"/>
      <c r="XAC1712" s="47"/>
      <c r="XAD1712" s="47"/>
      <c r="XAE1712" s="47"/>
      <c r="XAF1712" s="47"/>
      <c r="XAG1712" s="47"/>
      <c r="XAH1712" s="47"/>
      <c r="XAI1712" s="47"/>
      <c r="XAJ1712" s="47"/>
      <c r="XAK1712" s="47"/>
      <c r="XAL1712" s="47"/>
      <c r="XAM1712" s="47"/>
      <c r="XAN1712" s="47"/>
      <c r="XAO1712" s="47"/>
      <c r="XAP1712" s="47"/>
      <c r="XAQ1712" s="47"/>
      <c r="XAR1712" s="47"/>
      <c r="XAS1712" s="47"/>
      <c r="XAT1712" s="47"/>
      <c r="XAU1712" s="47"/>
      <c r="XAV1712" s="47"/>
      <c r="XAW1712" s="47"/>
      <c r="XAX1712" s="47"/>
      <c r="XAY1712" s="47"/>
      <c r="XAZ1712" s="47"/>
      <c r="XBA1712" s="47"/>
      <c r="XBB1712" s="47"/>
      <c r="XBC1712" s="47"/>
      <c r="XBD1712" s="47"/>
      <c r="XBE1712" s="47"/>
      <c r="XBF1712" s="47"/>
      <c r="XBG1712" s="47"/>
      <c r="XBH1712" s="47"/>
      <c r="XBI1712" s="47"/>
      <c r="XBJ1712" s="47"/>
      <c r="XBK1712" s="47"/>
      <c r="XBL1712" s="47"/>
      <c r="XBM1712" s="47"/>
      <c r="XBN1712" s="47"/>
      <c r="XBO1712" s="47"/>
      <c r="XBP1712" s="47"/>
      <c r="XBQ1712" s="47"/>
      <c r="XBR1712" s="47"/>
      <c r="XBS1712" s="47"/>
      <c r="XBT1712" s="47"/>
      <c r="XBU1712" s="47"/>
      <c r="XBV1712" s="47"/>
      <c r="XBW1712" s="47"/>
      <c r="XBX1712" s="47"/>
      <c r="XBY1712" s="47"/>
      <c r="XBZ1712" s="47"/>
      <c r="XCA1712" s="47"/>
      <c r="XCB1712" s="47"/>
      <c r="XCC1712" s="47"/>
      <c r="XCD1712" s="47"/>
      <c r="XCE1712" s="47"/>
      <c r="XCF1712" s="47"/>
      <c r="XCG1712" s="47"/>
      <c r="XCH1712" s="47"/>
      <c r="XCI1712" s="47"/>
      <c r="XCJ1712" s="47"/>
      <c r="XCK1712" s="47"/>
      <c r="XCL1712" s="47"/>
      <c r="XCM1712" s="47"/>
      <c r="XCN1712" s="47"/>
      <c r="XCO1712" s="47"/>
      <c r="XCP1712" s="47"/>
      <c r="XCQ1712" s="47"/>
      <c r="XCR1712" s="47"/>
      <c r="XCS1712" s="47"/>
      <c r="XCT1712" s="47"/>
      <c r="XCU1712" s="47"/>
      <c r="XCV1712" s="47"/>
      <c r="XCW1712" s="47"/>
      <c r="XCX1712" s="47"/>
      <c r="XCY1712" s="47"/>
      <c r="XCZ1712" s="47"/>
      <c r="XDA1712" s="47"/>
      <c r="XDB1712" s="47"/>
      <c r="XDC1712" s="47"/>
      <c r="XDD1712" s="47"/>
      <c r="XDE1712" s="47"/>
      <c r="XDF1712" s="47"/>
      <c r="XDG1712" s="47"/>
      <c r="XDH1712" s="47"/>
      <c r="XDI1712" s="47"/>
      <c r="XDJ1712" s="47"/>
      <c r="XDK1712" s="47"/>
      <c r="XDL1712" s="47"/>
      <c r="XDM1712" s="47"/>
      <c r="XDN1712" s="47"/>
      <c r="XDO1712" s="47"/>
      <c r="XDP1712" s="47"/>
      <c r="XDQ1712" s="47"/>
      <c r="XDR1712" s="47"/>
      <c r="XDS1712" s="47"/>
      <c r="XDT1712" s="47"/>
      <c r="XDU1712" s="47"/>
      <c r="XDV1712" s="47"/>
      <c r="XDW1712" s="47"/>
      <c r="XDX1712" s="47"/>
      <c r="XDY1712" s="47"/>
      <c r="XDZ1712" s="47"/>
      <c r="XEA1712" s="47"/>
      <c r="XEB1712" s="47"/>
      <c r="XEC1712" s="47"/>
      <c r="XED1712" s="47"/>
      <c r="XEE1712" s="47"/>
      <c r="XEF1712" s="47"/>
      <c r="XEG1712" s="47"/>
      <c r="XEH1712" s="47"/>
      <c r="XEI1712" s="47"/>
      <c r="XEJ1712" s="47"/>
    </row>
    <row r="1713" ht="27" spans="1:25">
      <c r="A1713" s="51">
        <v>1706</v>
      </c>
      <c r="B1713" s="8" t="s">
        <v>3097</v>
      </c>
      <c r="C1713" s="30" t="s">
        <v>3098</v>
      </c>
      <c r="D1713" s="30" t="s">
        <v>3133</v>
      </c>
      <c r="E1713" s="30" t="s">
        <v>3063</v>
      </c>
      <c r="F1713" s="30">
        <v>110</v>
      </c>
      <c r="G1713" s="30">
        <v>622</v>
      </c>
      <c r="H1713" s="30">
        <v>179</v>
      </c>
      <c r="I1713" s="8">
        <v>115.514167</v>
      </c>
      <c r="J1713" s="8">
        <v>22.729972</v>
      </c>
      <c r="K1713" s="8" t="s">
        <v>151</v>
      </c>
      <c r="L1713" s="55" t="s">
        <v>151</v>
      </c>
      <c r="M1713" s="8" t="s">
        <v>3135</v>
      </c>
      <c r="N1713" s="8" t="s">
        <v>3136</v>
      </c>
      <c r="O1713" s="70">
        <v>45200</v>
      </c>
      <c r="P1713" s="8" t="s">
        <v>37</v>
      </c>
      <c r="Q1713" s="8" t="s">
        <v>37</v>
      </c>
      <c r="R1713" s="8" t="s">
        <v>37</v>
      </c>
      <c r="S1713" s="8" t="s">
        <v>37</v>
      </c>
      <c r="T1713" s="8" t="s">
        <v>37</v>
      </c>
      <c r="U1713" s="8"/>
      <c r="V1713" s="8" t="s">
        <v>3126</v>
      </c>
      <c r="W1713" s="8" t="s">
        <v>207</v>
      </c>
      <c r="X1713" s="8" t="s">
        <v>3138</v>
      </c>
      <c r="Y1713" s="8"/>
    </row>
    <row r="1714" ht="27" spans="1:25">
      <c r="A1714" s="51">
        <v>1707</v>
      </c>
      <c r="B1714" s="8" t="s">
        <v>3097</v>
      </c>
      <c r="C1714" s="30" t="s">
        <v>3098</v>
      </c>
      <c r="D1714" s="30" t="s">
        <v>3141</v>
      </c>
      <c r="E1714" s="30" t="s">
        <v>3142</v>
      </c>
      <c r="F1714" s="30">
        <v>419</v>
      </c>
      <c r="G1714" s="30">
        <v>2560</v>
      </c>
      <c r="H1714" s="30">
        <v>604</v>
      </c>
      <c r="I1714" s="8">
        <v>115.483754</v>
      </c>
      <c r="J1714" s="8">
        <v>22.727439</v>
      </c>
      <c r="K1714" s="8" t="s">
        <v>151</v>
      </c>
      <c r="L1714" s="55" t="s">
        <v>151</v>
      </c>
      <c r="M1714" s="8" t="s">
        <v>3135</v>
      </c>
      <c r="N1714" s="8" t="s">
        <v>3136</v>
      </c>
      <c r="O1714" s="70">
        <v>45200</v>
      </c>
      <c r="P1714" s="8" t="s">
        <v>37</v>
      </c>
      <c r="Q1714" s="8" t="s">
        <v>37</v>
      </c>
      <c r="R1714" s="8" t="s">
        <v>37</v>
      </c>
      <c r="S1714" s="8" t="s">
        <v>37</v>
      </c>
      <c r="T1714" s="8" t="s">
        <v>37</v>
      </c>
      <c r="U1714" s="8"/>
      <c r="V1714" s="8" t="s">
        <v>3126</v>
      </c>
      <c r="W1714" s="8" t="s">
        <v>151</v>
      </c>
      <c r="X1714" s="8" t="s">
        <v>3115</v>
      </c>
      <c r="Y1714" s="8"/>
    </row>
    <row r="1715" ht="27" spans="1:25">
      <c r="A1715" s="51">
        <v>1708</v>
      </c>
      <c r="B1715" s="8" t="s">
        <v>3097</v>
      </c>
      <c r="C1715" s="30" t="s">
        <v>3098</v>
      </c>
      <c r="D1715" s="30" t="s">
        <v>3141</v>
      </c>
      <c r="E1715" s="30" t="s">
        <v>3143</v>
      </c>
      <c r="F1715" s="30">
        <v>225</v>
      </c>
      <c r="G1715" s="30">
        <v>1156</v>
      </c>
      <c r="H1715" s="30">
        <v>219</v>
      </c>
      <c r="I1715" s="8">
        <v>115.471415</v>
      </c>
      <c r="J1715" s="8">
        <v>22.728756</v>
      </c>
      <c r="K1715" s="8" t="s">
        <v>151</v>
      </c>
      <c r="L1715" s="55" t="s">
        <v>151</v>
      </c>
      <c r="M1715" s="8" t="s">
        <v>3135</v>
      </c>
      <c r="N1715" s="8" t="s">
        <v>3136</v>
      </c>
      <c r="O1715" s="70">
        <v>45200</v>
      </c>
      <c r="P1715" s="8" t="s">
        <v>37</v>
      </c>
      <c r="Q1715" s="8" t="s">
        <v>37</v>
      </c>
      <c r="R1715" s="8" t="s">
        <v>37</v>
      </c>
      <c r="S1715" s="8" t="s">
        <v>37</v>
      </c>
      <c r="T1715" s="8" t="s">
        <v>37</v>
      </c>
      <c r="U1715" s="8"/>
      <c r="V1715" s="8"/>
      <c r="W1715" s="8" t="s">
        <v>3104</v>
      </c>
      <c r="X1715" s="8" t="s">
        <v>3115</v>
      </c>
      <c r="Y1715" s="8"/>
    </row>
    <row r="1716" ht="27" spans="1:25">
      <c r="A1716" s="51">
        <v>1709</v>
      </c>
      <c r="B1716" s="8" t="s">
        <v>3097</v>
      </c>
      <c r="C1716" s="30" t="s">
        <v>3098</v>
      </c>
      <c r="D1716" s="30" t="s">
        <v>3141</v>
      </c>
      <c r="E1716" s="30" t="s">
        <v>3144</v>
      </c>
      <c r="F1716" s="30">
        <v>138</v>
      </c>
      <c r="G1716" s="30">
        <v>612</v>
      </c>
      <c r="H1716" s="30">
        <v>260</v>
      </c>
      <c r="I1716" s="8">
        <v>115.480267</v>
      </c>
      <c r="J1716" s="8">
        <v>22.725283</v>
      </c>
      <c r="K1716" s="8" t="s">
        <v>151</v>
      </c>
      <c r="L1716" s="55" t="s">
        <v>151</v>
      </c>
      <c r="M1716" s="8" t="s">
        <v>3135</v>
      </c>
      <c r="N1716" s="8" t="s">
        <v>3136</v>
      </c>
      <c r="O1716" s="70">
        <v>45200</v>
      </c>
      <c r="P1716" s="8" t="s">
        <v>37</v>
      </c>
      <c r="Q1716" s="8" t="s">
        <v>37</v>
      </c>
      <c r="R1716" s="8" t="s">
        <v>37</v>
      </c>
      <c r="S1716" s="8" t="s">
        <v>37</v>
      </c>
      <c r="T1716" s="8" t="s">
        <v>37</v>
      </c>
      <c r="U1716" s="8"/>
      <c r="V1716" s="8"/>
      <c r="W1716" s="8" t="s">
        <v>3104</v>
      </c>
      <c r="X1716" s="8" t="s">
        <v>3115</v>
      </c>
      <c r="Y1716" s="8"/>
    </row>
    <row r="1717" ht="27" spans="1:25">
      <c r="A1717" s="51">
        <v>1710</v>
      </c>
      <c r="B1717" s="8" t="s">
        <v>3097</v>
      </c>
      <c r="C1717" s="30" t="s">
        <v>3098</v>
      </c>
      <c r="D1717" s="30" t="s">
        <v>3141</v>
      </c>
      <c r="E1717" s="30" t="s">
        <v>3145</v>
      </c>
      <c r="F1717" s="30">
        <v>231</v>
      </c>
      <c r="G1717" s="30">
        <v>1190</v>
      </c>
      <c r="H1717" s="30">
        <v>268</v>
      </c>
      <c r="I1717" s="8">
        <v>115.478061</v>
      </c>
      <c r="J1717" s="8">
        <v>22.730237</v>
      </c>
      <c r="K1717" s="8" t="s">
        <v>151</v>
      </c>
      <c r="L1717" s="55" t="s">
        <v>151</v>
      </c>
      <c r="M1717" s="8" t="s">
        <v>3135</v>
      </c>
      <c r="N1717" s="8" t="s">
        <v>3136</v>
      </c>
      <c r="O1717" s="70">
        <v>45200</v>
      </c>
      <c r="P1717" s="8" t="s">
        <v>37</v>
      </c>
      <c r="Q1717" s="8" t="s">
        <v>37</v>
      </c>
      <c r="R1717" s="8" t="s">
        <v>37</v>
      </c>
      <c r="S1717" s="8" t="s">
        <v>37</v>
      </c>
      <c r="T1717" s="8" t="s">
        <v>37</v>
      </c>
      <c r="U1717" s="8"/>
      <c r="V1717" s="8"/>
      <c r="W1717" s="8" t="s">
        <v>3104</v>
      </c>
      <c r="X1717" s="8" t="s">
        <v>3115</v>
      </c>
      <c r="Y1717" s="8"/>
    </row>
    <row r="1718" ht="27" spans="1:25">
      <c r="A1718" s="51">
        <v>1711</v>
      </c>
      <c r="B1718" s="8" t="s">
        <v>3097</v>
      </c>
      <c r="C1718" s="30" t="s">
        <v>3098</v>
      </c>
      <c r="D1718" s="30" t="s">
        <v>3141</v>
      </c>
      <c r="E1718" s="30" t="s">
        <v>3146</v>
      </c>
      <c r="F1718" s="30">
        <v>258</v>
      </c>
      <c r="G1718" s="30">
        <v>1170</v>
      </c>
      <c r="H1718" s="30">
        <v>150</v>
      </c>
      <c r="I1718" s="8">
        <v>115.48418</v>
      </c>
      <c r="J1718" s="8">
        <v>22.735911</v>
      </c>
      <c r="K1718" s="8" t="s">
        <v>151</v>
      </c>
      <c r="L1718" s="55" t="s">
        <v>151</v>
      </c>
      <c r="M1718" s="8" t="s">
        <v>3135</v>
      </c>
      <c r="N1718" s="8" t="s">
        <v>3136</v>
      </c>
      <c r="O1718" s="70">
        <v>45200</v>
      </c>
      <c r="P1718" s="8" t="s">
        <v>37</v>
      </c>
      <c r="Q1718" s="8" t="s">
        <v>37</v>
      </c>
      <c r="R1718" s="8" t="s">
        <v>37</v>
      </c>
      <c r="S1718" s="8" t="s">
        <v>37</v>
      </c>
      <c r="T1718" s="8" t="s">
        <v>37</v>
      </c>
      <c r="U1718" s="8"/>
      <c r="V1718" s="8"/>
      <c r="W1718" s="8" t="s">
        <v>3104</v>
      </c>
      <c r="X1718" s="8" t="s">
        <v>3115</v>
      </c>
      <c r="Y1718" s="8"/>
    </row>
    <row r="1719" ht="27" spans="1:25">
      <c r="A1719" s="51">
        <v>1712</v>
      </c>
      <c r="B1719" s="8" t="s">
        <v>3097</v>
      </c>
      <c r="C1719" s="30" t="s">
        <v>3098</v>
      </c>
      <c r="D1719" s="30" t="s">
        <v>3141</v>
      </c>
      <c r="E1719" s="30" t="s">
        <v>3147</v>
      </c>
      <c r="F1719" s="30">
        <v>170</v>
      </c>
      <c r="G1719" s="30">
        <v>1046</v>
      </c>
      <c r="H1719" s="30">
        <v>196</v>
      </c>
      <c r="I1719" s="8">
        <v>115.461987</v>
      </c>
      <c r="J1719" s="8">
        <v>22.735448</v>
      </c>
      <c r="K1719" s="8" t="s">
        <v>151</v>
      </c>
      <c r="L1719" s="55" t="s">
        <v>151</v>
      </c>
      <c r="M1719" s="8" t="s">
        <v>3135</v>
      </c>
      <c r="N1719" s="8" t="s">
        <v>3136</v>
      </c>
      <c r="O1719" s="70">
        <v>45200</v>
      </c>
      <c r="P1719" s="8" t="s">
        <v>37</v>
      </c>
      <c r="Q1719" s="8" t="s">
        <v>37</v>
      </c>
      <c r="R1719" s="8" t="s">
        <v>37</v>
      </c>
      <c r="S1719" s="8" t="s">
        <v>37</v>
      </c>
      <c r="T1719" s="8" t="s">
        <v>37</v>
      </c>
      <c r="U1719" s="8"/>
      <c r="V1719" s="8"/>
      <c r="W1719" s="8" t="s">
        <v>3104</v>
      </c>
      <c r="X1719" s="8" t="s">
        <v>3115</v>
      </c>
      <c r="Y1719" s="8"/>
    </row>
    <row r="1720" ht="27" spans="1:25">
      <c r="A1720" s="51">
        <v>1713</v>
      </c>
      <c r="B1720" s="8" t="s">
        <v>3097</v>
      </c>
      <c r="C1720" s="30" t="s">
        <v>3098</v>
      </c>
      <c r="D1720" s="30" t="s">
        <v>3141</v>
      </c>
      <c r="E1720" s="30" t="s">
        <v>3148</v>
      </c>
      <c r="F1720" s="30">
        <v>24</v>
      </c>
      <c r="G1720" s="30">
        <v>124</v>
      </c>
      <c r="H1720" s="30">
        <v>8</v>
      </c>
      <c r="I1720" s="8">
        <v>115.455348</v>
      </c>
      <c r="J1720" s="8">
        <v>22.738812</v>
      </c>
      <c r="K1720" s="8" t="s">
        <v>151</v>
      </c>
      <c r="L1720" s="55" t="s">
        <v>151</v>
      </c>
      <c r="M1720" s="8" t="s">
        <v>3135</v>
      </c>
      <c r="N1720" s="8" t="s">
        <v>3136</v>
      </c>
      <c r="O1720" s="70">
        <v>45200</v>
      </c>
      <c r="P1720" s="8" t="s">
        <v>37</v>
      </c>
      <c r="Q1720" s="8" t="s">
        <v>37</v>
      </c>
      <c r="R1720" s="8" t="s">
        <v>37</v>
      </c>
      <c r="S1720" s="8" t="s">
        <v>37</v>
      </c>
      <c r="T1720" s="8" t="s">
        <v>37</v>
      </c>
      <c r="U1720" s="8"/>
      <c r="V1720" s="8"/>
      <c r="W1720" s="8" t="s">
        <v>3104</v>
      </c>
      <c r="X1720" s="54" t="s">
        <v>156</v>
      </c>
      <c r="Y1720" s="8"/>
    </row>
    <row r="1721" ht="27" spans="1:25">
      <c r="A1721" s="51">
        <v>1714</v>
      </c>
      <c r="B1721" s="8" t="s">
        <v>3097</v>
      </c>
      <c r="C1721" s="30" t="s">
        <v>3098</v>
      </c>
      <c r="D1721" s="30" t="s">
        <v>3149</v>
      </c>
      <c r="E1721" s="30" t="s">
        <v>3150</v>
      </c>
      <c r="F1721" s="30">
        <v>55</v>
      </c>
      <c r="G1721" s="30">
        <v>65</v>
      </c>
      <c r="H1721" s="30">
        <v>76</v>
      </c>
      <c r="I1721" s="8">
        <v>115.490897</v>
      </c>
      <c r="J1721" s="8">
        <v>22.734143</v>
      </c>
      <c r="K1721" s="8" t="s">
        <v>151</v>
      </c>
      <c r="L1721" s="55" t="s">
        <v>151</v>
      </c>
      <c r="M1721" s="8" t="s">
        <v>3135</v>
      </c>
      <c r="N1721" s="8" t="s">
        <v>3136</v>
      </c>
      <c r="O1721" s="70">
        <v>45200</v>
      </c>
      <c r="P1721" s="8" t="s">
        <v>37</v>
      </c>
      <c r="Q1721" s="8" t="s">
        <v>37</v>
      </c>
      <c r="R1721" s="8" t="s">
        <v>37</v>
      </c>
      <c r="S1721" s="8" t="s">
        <v>37</v>
      </c>
      <c r="T1721" s="8" t="s">
        <v>37</v>
      </c>
      <c r="U1721" s="8"/>
      <c r="V1721" s="8"/>
      <c r="W1721" s="8" t="s">
        <v>3104</v>
      </c>
      <c r="X1721" s="8" t="s">
        <v>3115</v>
      </c>
      <c r="Y1721" s="8"/>
    </row>
    <row r="1722" ht="27" spans="1:25">
      <c r="A1722" s="51">
        <v>1715</v>
      </c>
      <c r="B1722" s="8" t="s">
        <v>3097</v>
      </c>
      <c r="C1722" s="30" t="s">
        <v>3098</v>
      </c>
      <c r="D1722" s="30" t="s">
        <v>3149</v>
      </c>
      <c r="E1722" s="30" t="s">
        <v>3151</v>
      </c>
      <c r="F1722" s="30">
        <v>300</v>
      </c>
      <c r="G1722" s="30">
        <v>1534</v>
      </c>
      <c r="H1722" s="30">
        <v>266</v>
      </c>
      <c r="I1722" s="8">
        <v>115.486869</v>
      </c>
      <c r="J1722" s="8">
        <v>22.736978</v>
      </c>
      <c r="K1722" s="8" t="s">
        <v>151</v>
      </c>
      <c r="L1722" s="55" t="s">
        <v>151</v>
      </c>
      <c r="M1722" s="8" t="s">
        <v>3135</v>
      </c>
      <c r="N1722" s="8" t="s">
        <v>3136</v>
      </c>
      <c r="O1722" s="70">
        <v>45200</v>
      </c>
      <c r="P1722" s="8" t="s">
        <v>37</v>
      </c>
      <c r="Q1722" s="8" t="s">
        <v>37</v>
      </c>
      <c r="R1722" s="8" t="s">
        <v>37</v>
      </c>
      <c r="S1722" s="8" t="s">
        <v>37</v>
      </c>
      <c r="T1722" s="8" t="s">
        <v>37</v>
      </c>
      <c r="U1722" s="8"/>
      <c r="V1722" s="8"/>
      <c r="W1722" s="8" t="s">
        <v>3104</v>
      </c>
      <c r="X1722" s="8" t="s">
        <v>3115</v>
      </c>
      <c r="Y1722" s="8"/>
    </row>
    <row r="1723" ht="27" spans="1:25">
      <c r="A1723" s="51">
        <v>1716</v>
      </c>
      <c r="B1723" s="8" t="s">
        <v>3097</v>
      </c>
      <c r="C1723" s="30" t="s">
        <v>3098</v>
      </c>
      <c r="D1723" s="30" t="s">
        <v>3149</v>
      </c>
      <c r="E1723" s="30" t="s">
        <v>3152</v>
      </c>
      <c r="F1723" s="30">
        <v>24</v>
      </c>
      <c r="G1723" s="30">
        <v>125</v>
      </c>
      <c r="H1723" s="30">
        <v>11</v>
      </c>
      <c r="I1723" s="8">
        <v>115.473787</v>
      </c>
      <c r="J1723" s="8">
        <v>22.735476</v>
      </c>
      <c r="K1723" s="8" t="s">
        <v>151</v>
      </c>
      <c r="L1723" s="55" t="s">
        <v>151</v>
      </c>
      <c r="M1723" s="8" t="s">
        <v>3135</v>
      </c>
      <c r="N1723" s="8" t="s">
        <v>3136</v>
      </c>
      <c r="O1723" s="70">
        <v>45200</v>
      </c>
      <c r="P1723" s="8" t="s">
        <v>37</v>
      </c>
      <c r="Q1723" s="8" t="s">
        <v>37</v>
      </c>
      <c r="R1723" s="8" t="s">
        <v>37</v>
      </c>
      <c r="S1723" s="8" t="s">
        <v>37</v>
      </c>
      <c r="T1723" s="8" t="s">
        <v>37</v>
      </c>
      <c r="U1723" s="8"/>
      <c r="V1723" s="8"/>
      <c r="W1723" s="8" t="s">
        <v>3104</v>
      </c>
      <c r="X1723" s="54" t="s">
        <v>156</v>
      </c>
      <c r="Y1723" s="8"/>
    </row>
    <row r="1724" ht="27" spans="1:25">
      <c r="A1724" s="51">
        <v>1717</v>
      </c>
      <c r="B1724" s="8" t="s">
        <v>3097</v>
      </c>
      <c r="C1724" s="30" t="s">
        <v>3098</v>
      </c>
      <c r="D1724" s="30" t="s">
        <v>3153</v>
      </c>
      <c r="E1724" s="30" t="s">
        <v>3154</v>
      </c>
      <c r="F1724" s="30">
        <v>429</v>
      </c>
      <c r="G1724" s="30">
        <v>2366</v>
      </c>
      <c r="H1724" s="30">
        <v>1108</v>
      </c>
      <c r="I1724" s="8">
        <v>115.502935</v>
      </c>
      <c r="J1724" s="8">
        <v>22.73576</v>
      </c>
      <c r="K1724" s="8" t="s">
        <v>151</v>
      </c>
      <c r="L1724" s="8" t="s">
        <v>3155</v>
      </c>
      <c r="M1724" s="8" t="s">
        <v>3156</v>
      </c>
      <c r="N1724" s="8" t="s">
        <v>3157</v>
      </c>
      <c r="O1724" s="8" t="s">
        <v>3158</v>
      </c>
      <c r="P1724" s="8" t="s">
        <v>37</v>
      </c>
      <c r="Q1724" s="8" t="s">
        <v>37</v>
      </c>
      <c r="R1724" s="8" t="s">
        <v>37</v>
      </c>
      <c r="S1724" s="8" t="s">
        <v>37</v>
      </c>
      <c r="T1724" s="8" t="s">
        <v>37</v>
      </c>
      <c r="U1724" s="8"/>
      <c r="V1724" s="8" t="s">
        <v>3126</v>
      </c>
      <c r="W1724" s="8" t="s">
        <v>151</v>
      </c>
      <c r="X1724" s="8" t="s">
        <v>3105</v>
      </c>
      <c r="Y1724" s="8"/>
    </row>
    <row r="1725" s="1" customFormat="1" ht="27" spans="1:16364">
      <c r="A1725" s="51">
        <v>1718</v>
      </c>
      <c r="B1725" s="8" t="s">
        <v>3097</v>
      </c>
      <c r="C1725" s="30" t="s">
        <v>3159</v>
      </c>
      <c r="D1725" s="30" t="s">
        <v>3160</v>
      </c>
      <c r="E1725" s="30" t="s">
        <v>3161</v>
      </c>
      <c r="F1725" s="30">
        <v>187</v>
      </c>
      <c r="G1725" s="30">
        <v>762</v>
      </c>
      <c r="H1725" s="30">
        <v>60</v>
      </c>
      <c r="I1725" s="8">
        <v>115.310414</v>
      </c>
      <c r="J1725" s="8">
        <v>22.410482</v>
      </c>
      <c r="K1725" s="8" t="s">
        <v>151</v>
      </c>
      <c r="L1725" s="54" t="s">
        <v>158</v>
      </c>
      <c r="M1725" s="8" t="s">
        <v>37</v>
      </c>
      <c r="N1725" s="8" t="s">
        <v>37</v>
      </c>
      <c r="O1725" s="8" t="s">
        <v>37</v>
      </c>
      <c r="P1725" s="8" t="s">
        <v>3111</v>
      </c>
      <c r="Q1725" s="8" t="s">
        <v>3112</v>
      </c>
      <c r="R1725" s="8" t="s">
        <v>37</v>
      </c>
      <c r="S1725" s="8" t="s">
        <v>37</v>
      </c>
      <c r="T1725" s="8" t="s">
        <v>37</v>
      </c>
      <c r="U1725" s="8"/>
      <c r="V1725" s="8"/>
      <c r="W1725" s="8" t="s">
        <v>3104</v>
      </c>
      <c r="X1725" s="54" t="s">
        <v>156</v>
      </c>
      <c r="Y1725" s="8"/>
      <c r="Z1725" s="47"/>
      <c r="AA1725" s="47"/>
      <c r="AB1725" s="47"/>
      <c r="AC1725" s="47"/>
      <c r="AD1725" s="47"/>
      <c r="AE1725" s="47"/>
      <c r="AF1725" s="47"/>
      <c r="AG1725" s="47"/>
      <c r="AH1725" s="47"/>
      <c r="AI1725" s="47"/>
      <c r="AJ1725" s="47"/>
      <c r="AK1725" s="47"/>
      <c r="AL1725" s="47"/>
      <c r="AM1725" s="47"/>
      <c r="AN1725" s="47"/>
      <c r="AO1725" s="47"/>
      <c r="AP1725" s="47"/>
      <c r="AQ1725" s="47"/>
      <c r="AR1725" s="47"/>
      <c r="AS1725" s="47"/>
      <c r="AT1725" s="47"/>
      <c r="AU1725" s="47"/>
      <c r="AV1725" s="47"/>
      <c r="AW1725" s="47"/>
      <c r="AX1725" s="47"/>
      <c r="AY1725" s="47"/>
      <c r="AZ1725" s="47"/>
      <c r="BA1725" s="47"/>
      <c r="BB1725" s="47"/>
      <c r="BC1725" s="47"/>
      <c r="BD1725" s="47"/>
      <c r="BE1725" s="47"/>
      <c r="BF1725" s="47"/>
      <c r="BG1725" s="47"/>
      <c r="BH1725" s="47"/>
      <c r="BI1725" s="47"/>
      <c r="BJ1725" s="47"/>
      <c r="BK1725" s="47"/>
      <c r="BL1725" s="47"/>
      <c r="BM1725" s="47"/>
      <c r="BN1725" s="47"/>
      <c r="BO1725" s="47"/>
      <c r="BP1725" s="47"/>
      <c r="BQ1725" s="47"/>
      <c r="BR1725" s="47"/>
      <c r="BS1725" s="47"/>
      <c r="BT1725" s="47"/>
      <c r="BU1725" s="47"/>
      <c r="BV1725" s="47"/>
      <c r="BW1725" s="47"/>
      <c r="BX1725" s="47"/>
      <c r="BY1725" s="47"/>
      <c r="BZ1725" s="47"/>
      <c r="CA1725" s="47"/>
      <c r="CB1725" s="47"/>
      <c r="CC1725" s="47"/>
      <c r="CD1725" s="47"/>
      <c r="CE1725" s="47"/>
      <c r="CF1725" s="47"/>
      <c r="CG1725" s="47"/>
      <c r="CH1725" s="47"/>
      <c r="CI1725" s="47"/>
      <c r="CJ1725" s="47"/>
      <c r="CK1725" s="47"/>
      <c r="CL1725" s="47"/>
      <c r="CM1725" s="47"/>
      <c r="CN1725" s="47"/>
      <c r="CO1725" s="47"/>
      <c r="CP1725" s="47"/>
      <c r="CQ1725" s="47"/>
      <c r="CR1725" s="47"/>
      <c r="CS1725" s="47"/>
      <c r="CT1725" s="47"/>
      <c r="CU1725" s="47"/>
      <c r="CV1725" s="47"/>
      <c r="CW1725" s="47"/>
      <c r="CX1725" s="47"/>
      <c r="CY1725" s="47"/>
      <c r="CZ1725" s="47"/>
      <c r="DA1725" s="47"/>
      <c r="DB1725" s="47"/>
      <c r="DC1725" s="47"/>
      <c r="DD1725" s="47"/>
      <c r="DE1725" s="47"/>
      <c r="DF1725" s="47"/>
      <c r="DG1725" s="47"/>
      <c r="DH1725" s="47"/>
      <c r="DI1725" s="47"/>
      <c r="DJ1725" s="47"/>
      <c r="DK1725" s="47"/>
      <c r="DL1725" s="47"/>
      <c r="DM1725" s="47"/>
      <c r="DN1725" s="47"/>
      <c r="DO1725" s="47"/>
      <c r="DP1725" s="47"/>
      <c r="DQ1725" s="47"/>
      <c r="DR1725" s="47"/>
      <c r="DS1725" s="47"/>
      <c r="DT1725" s="47"/>
      <c r="DU1725" s="47"/>
      <c r="DV1725" s="47"/>
      <c r="DW1725" s="47"/>
      <c r="DX1725" s="47"/>
      <c r="DY1725" s="47"/>
      <c r="DZ1725" s="47"/>
      <c r="EA1725" s="47"/>
      <c r="EB1725" s="47"/>
      <c r="EC1725" s="47"/>
      <c r="ED1725" s="47"/>
      <c r="EE1725" s="47"/>
      <c r="EF1725" s="47"/>
      <c r="EG1725" s="47"/>
      <c r="EH1725" s="47"/>
      <c r="EI1725" s="47"/>
      <c r="EJ1725" s="47"/>
      <c r="EK1725" s="47"/>
      <c r="EL1725" s="47"/>
      <c r="EM1725" s="47"/>
      <c r="EN1725" s="47"/>
      <c r="EO1725" s="47"/>
      <c r="EP1725" s="47"/>
      <c r="EQ1725" s="47"/>
      <c r="ER1725" s="47"/>
      <c r="ES1725" s="47"/>
      <c r="ET1725" s="47"/>
      <c r="EU1725" s="47"/>
      <c r="EV1725" s="47"/>
      <c r="EW1725" s="47"/>
      <c r="EX1725" s="47"/>
      <c r="EY1725" s="47"/>
      <c r="EZ1725" s="47"/>
      <c r="FA1725" s="47"/>
      <c r="FB1725" s="47"/>
      <c r="FC1725" s="47"/>
      <c r="FD1725" s="47"/>
      <c r="FE1725" s="47"/>
      <c r="FF1725" s="47"/>
      <c r="FG1725" s="47"/>
      <c r="FH1725" s="47"/>
      <c r="FI1725" s="47"/>
      <c r="FJ1725" s="47"/>
      <c r="FK1725" s="47"/>
      <c r="FL1725" s="47"/>
      <c r="FM1725" s="47"/>
      <c r="FN1725" s="47"/>
      <c r="FO1725" s="47"/>
      <c r="FP1725" s="47"/>
      <c r="FQ1725" s="47"/>
      <c r="FR1725" s="47"/>
      <c r="FS1725" s="47"/>
      <c r="FT1725" s="47"/>
      <c r="FU1725" s="47"/>
      <c r="FV1725" s="47"/>
      <c r="FW1725" s="47"/>
      <c r="FX1725" s="47"/>
      <c r="FY1725" s="47"/>
      <c r="FZ1725" s="47"/>
      <c r="GA1725" s="47"/>
      <c r="GB1725" s="47"/>
      <c r="GC1725" s="47"/>
      <c r="GD1725" s="47"/>
      <c r="GE1725" s="47"/>
      <c r="GF1725" s="47"/>
      <c r="GG1725" s="47"/>
      <c r="GH1725" s="47"/>
      <c r="GI1725" s="47"/>
      <c r="GJ1725" s="47"/>
      <c r="GK1725" s="47"/>
      <c r="GL1725" s="47"/>
      <c r="GM1725" s="47"/>
      <c r="GN1725" s="47"/>
      <c r="GO1725" s="47"/>
      <c r="GP1725" s="47"/>
      <c r="GQ1725" s="47"/>
      <c r="GR1725" s="47"/>
      <c r="GS1725" s="47"/>
      <c r="GT1725" s="47"/>
      <c r="GU1725" s="47"/>
      <c r="GV1725" s="47"/>
      <c r="GW1725" s="47"/>
      <c r="GX1725" s="47"/>
      <c r="GY1725" s="47"/>
      <c r="GZ1725" s="47"/>
      <c r="HA1725" s="47"/>
      <c r="HB1725" s="47"/>
      <c r="HC1725" s="47"/>
      <c r="HD1725" s="47"/>
      <c r="HE1725" s="47"/>
      <c r="HF1725" s="47"/>
      <c r="HG1725" s="47"/>
      <c r="HH1725" s="47"/>
      <c r="HI1725" s="47"/>
      <c r="HJ1725" s="47"/>
      <c r="HK1725" s="47"/>
      <c r="HL1725" s="47"/>
      <c r="HM1725" s="47"/>
      <c r="HN1725" s="47"/>
      <c r="HO1725" s="47"/>
      <c r="HP1725" s="47"/>
      <c r="HQ1725" s="47"/>
      <c r="HR1725" s="47"/>
      <c r="HS1725" s="47"/>
      <c r="HT1725" s="47"/>
      <c r="HU1725" s="47"/>
      <c r="HV1725" s="47"/>
      <c r="HW1725" s="47"/>
      <c r="HX1725" s="47"/>
      <c r="HY1725" s="47"/>
      <c r="HZ1725" s="47"/>
      <c r="IA1725" s="47"/>
      <c r="IB1725" s="47"/>
      <c r="IC1725" s="47"/>
      <c r="ID1725" s="47"/>
      <c r="IE1725" s="47"/>
      <c r="IF1725" s="47"/>
      <c r="IG1725" s="47"/>
      <c r="IH1725" s="47"/>
      <c r="II1725" s="47"/>
      <c r="IJ1725" s="47"/>
      <c r="IK1725" s="47"/>
      <c r="IL1725" s="47"/>
      <c r="IM1725" s="47"/>
      <c r="IN1725" s="47"/>
      <c r="IO1725" s="47"/>
      <c r="IP1725" s="47"/>
      <c r="IQ1725" s="47"/>
      <c r="IR1725" s="47"/>
      <c r="IS1725" s="47"/>
      <c r="IT1725" s="47"/>
      <c r="IU1725" s="47"/>
      <c r="IV1725" s="47"/>
      <c r="IW1725" s="47"/>
      <c r="IX1725" s="47"/>
      <c r="IY1725" s="47"/>
      <c r="IZ1725" s="47"/>
      <c r="JA1725" s="47"/>
      <c r="JB1725" s="47"/>
      <c r="JC1725" s="47"/>
      <c r="JD1725" s="47"/>
      <c r="JE1725" s="47"/>
      <c r="JF1725" s="47"/>
      <c r="JG1725" s="47"/>
      <c r="JH1725" s="47"/>
      <c r="JI1725" s="47"/>
      <c r="JJ1725" s="47"/>
      <c r="JK1725" s="47"/>
      <c r="JL1725" s="47"/>
      <c r="JM1725" s="47"/>
      <c r="JN1725" s="47"/>
      <c r="JO1725" s="47"/>
      <c r="JP1725" s="47"/>
      <c r="JQ1725" s="47"/>
      <c r="JR1725" s="47"/>
      <c r="JS1725" s="47"/>
      <c r="JT1725" s="47"/>
      <c r="JU1725" s="47"/>
      <c r="JV1725" s="47"/>
      <c r="JW1725" s="47"/>
      <c r="JX1725" s="47"/>
      <c r="JY1725" s="47"/>
      <c r="JZ1725" s="47"/>
      <c r="KA1725" s="47"/>
      <c r="KB1725" s="47"/>
      <c r="KC1725" s="47"/>
      <c r="KD1725" s="47"/>
      <c r="KE1725" s="47"/>
      <c r="KF1725" s="47"/>
      <c r="KG1725" s="47"/>
      <c r="KH1725" s="47"/>
      <c r="KI1725" s="47"/>
      <c r="KJ1725" s="47"/>
      <c r="KK1725" s="47"/>
      <c r="KL1725" s="47"/>
      <c r="KM1725" s="47"/>
      <c r="KN1725" s="47"/>
      <c r="KO1725" s="47"/>
      <c r="KP1725" s="47"/>
      <c r="KQ1725" s="47"/>
      <c r="KR1725" s="47"/>
      <c r="KS1725" s="47"/>
      <c r="KT1725" s="47"/>
      <c r="KU1725" s="47"/>
      <c r="KV1725" s="47"/>
      <c r="KW1725" s="47"/>
      <c r="KX1725" s="47"/>
      <c r="KY1725" s="47"/>
      <c r="KZ1725" s="47"/>
      <c r="LA1725" s="47"/>
      <c r="LB1725" s="47"/>
      <c r="LC1725" s="47"/>
      <c r="LD1725" s="47"/>
      <c r="LE1725" s="47"/>
      <c r="LF1725" s="47"/>
      <c r="LG1725" s="47"/>
      <c r="LH1725" s="47"/>
      <c r="LI1725" s="47"/>
      <c r="LJ1725" s="47"/>
      <c r="LK1725" s="47"/>
      <c r="LL1725" s="47"/>
      <c r="LM1725" s="47"/>
      <c r="LN1725" s="47"/>
      <c r="LO1725" s="47"/>
      <c r="LP1725" s="47"/>
      <c r="LQ1725" s="47"/>
      <c r="LR1725" s="47"/>
      <c r="LS1725" s="47"/>
      <c r="LT1725" s="47"/>
      <c r="LU1725" s="47"/>
      <c r="LV1725" s="47"/>
      <c r="LW1725" s="47"/>
      <c r="LX1725" s="47"/>
      <c r="LY1725" s="47"/>
      <c r="LZ1725" s="47"/>
      <c r="MA1725" s="47"/>
      <c r="MB1725" s="47"/>
      <c r="MC1725" s="47"/>
      <c r="MD1725" s="47"/>
      <c r="ME1725" s="47"/>
      <c r="MF1725" s="47"/>
      <c r="MG1725" s="47"/>
      <c r="MH1725" s="47"/>
      <c r="MI1725" s="47"/>
      <c r="MJ1725" s="47"/>
      <c r="MK1725" s="47"/>
      <c r="ML1725" s="47"/>
      <c r="MM1725" s="47"/>
      <c r="MN1725" s="47"/>
      <c r="MO1725" s="47"/>
      <c r="MP1725" s="47"/>
      <c r="MQ1725" s="47"/>
      <c r="MR1725" s="47"/>
      <c r="MS1725" s="47"/>
      <c r="MT1725" s="47"/>
      <c r="MU1725" s="47"/>
      <c r="MV1725" s="47"/>
      <c r="MW1725" s="47"/>
      <c r="MX1725" s="47"/>
      <c r="MY1725" s="47"/>
      <c r="MZ1725" s="47"/>
      <c r="NA1725" s="47"/>
      <c r="NB1725" s="47"/>
      <c r="NC1725" s="47"/>
      <c r="ND1725" s="47"/>
      <c r="NE1725" s="47"/>
      <c r="NF1725" s="47"/>
      <c r="NG1725" s="47"/>
      <c r="NH1725" s="47"/>
      <c r="NI1725" s="47"/>
      <c r="NJ1725" s="47"/>
      <c r="NK1725" s="47"/>
      <c r="NL1725" s="47"/>
      <c r="NM1725" s="47"/>
      <c r="NN1725" s="47"/>
      <c r="NO1725" s="47"/>
      <c r="NP1725" s="47"/>
      <c r="NQ1725" s="47"/>
      <c r="NR1725" s="47"/>
      <c r="NS1725" s="47"/>
      <c r="NT1725" s="47"/>
      <c r="NU1725" s="47"/>
      <c r="NV1725" s="47"/>
      <c r="NW1725" s="47"/>
      <c r="NX1725" s="47"/>
      <c r="NY1725" s="47"/>
      <c r="NZ1725" s="47"/>
      <c r="OA1725" s="47"/>
      <c r="OB1725" s="47"/>
      <c r="OC1725" s="47"/>
      <c r="OD1725" s="47"/>
      <c r="OE1725" s="47"/>
      <c r="OF1725" s="47"/>
      <c r="OG1725" s="47"/>
      <c r="OH1725" s="47"/>
      <c r="OI1725" s="47"/>
      <c r="OJ1725" s="47"/>
      <c r="OK1725" s="47"/>
      <c r="OL1725" s="47"/>
      <c r="OM1725" s="47"/>
      <c r="ON1725" s="47"/>
      <c r="OO1725" s="47"/>
      <c r="OP1725" s="47"/>
      <c r="OQ1725" s="47"/>
      <c r="OR1725" s="47"/>
      <c r="OS1725" s="47"/>
      <c r="OT1725" s="47"/>
      <c r="OU1725" s="47"/>
      <c r="OV1725" s="47"/>
      <c r="OW1725" s="47"/>
      <c r="OX1725" s="47"/>
      <c r="OY1725" s="47"/>
      <c r="OZ1725" s="47"/>
      <c r="PA1725" s="47"/>
      <c r="PB1725" s="47"/>
      <c r="PC1725" s="47"/>
      <c r="PD1725" s="47"/>
      <c r="PE1725" s="47"/>
      <c r="PF1725" s="47"/>
      <c r="PG1725" s="47"/>
      <c r="PH1725" s="47"/>
      <c r="PI1725" s="47"/>
      <c r="PJ1725" s="47"/>
      <c r="PK1725" s="47"/>
      <c r="PL1725" s="47"/>
      <c r="PM1725" s="47"/>
      <c r="PN1725" s="47"/>
      <c r="PO1725" s="47"/>
      <c r="PP1725" s="47"/>
      <c r="PQ1725" s="47"/>
      <c r="PR1725" s="47"/>
      <c r="PS1725" s="47"/>
      <c r="PT1725" s="47"/>
      <c r="PU1725" s="47"/>
      <c r="PV1725" s="47"/>
      <c r="PW1725" s="47"/>
      <c r="PX1725" s="47"/>
      <c r="PY1725" s="47"/>
      <c r="PZ1725" s="47"/>
      <c r="QA1725" s="47"/>
      <c r="QB1725" s="47"/>
      <c r="QC1725" s="47"/>
      <c r="QD1725" s="47"/>
      <c r="QE1725" s="47"/>
      <c r="QF1725" s="47"/>
      <c r="QG1725" s="47"/>
      <c r="QH1725" s="47"/>
      <c r="QI1725" s="47"/>
      <c r="QJ1725" s="47"/>
      <c r="QK1725" s="47"/>
      <c r="QL1725" s="47"/>
      <c r="QM1725" s="47"/>
      <c r="QN1725" s="47"/>
      <c r="QO1725" s="47"/>
      <c r="QP1725" s="47"/>
      <c r="QQ1725" s="47"/>
      <c r="QR1725" s="47"/>
      <c r="QS1725" s="47"/>
      <c r="QT1725" s="47"/>
      <c r="QU1725" s="47"/>
      <c r="QV1725" s="47"/>
      <c r="QW1725" s="47"/>
      <c r="QX1725" s="47"/>
      <c r="QY1725" s="47"/>
      <c r="QZ1725" s="47"/>
      <c r="RA1725" s="47"/>
      <c r="RB1725" s="47"/>
      <c r="RC1725" s="47"/>
      <c r="RD1725" s="47"/>
      <c r="RE1725" s="47"/>
      <c r="RF1725" s="47"/>
      <c r="RG1725" s="47"/>
      <c r="RH1725" s="47"/>
      <c r="RI1725" s="47"/>
      <c r="RJ1725" s="47"/>
      <c r="RK1725" s="47"/>
      <c r="RL1725" s="47"/>
      <c r="RM1725" s="47"/>
      <c r="RN1725" s="47"/>
      <c r="RO1725" s="47"/>
      <c r="RP1725" s="47"/>
      <c r="RQ1725" s="47"/>
      <c r="RR1725" s="47"/>
      <c r="RS1725" s="47"/>
      <c r="RT1725" s="47"/>
      <c r="RU1725" s="47"/>
      <c r="RV1725" s="47"/>
      <c r="RW1725" s="47"/>
      <c r="RX1725" s="47"/>
      <c r="RY1725" s="47"/>
      <c r="RZ1725" s="47"/>
      <c r="SA1725" s="47"/>
      <c r="SB1725" s="47"/>
      <c r="SC1725" s="47"/>
      <c r="SD1725" s="47"/>
      <c r="SE1725" s="47"/>
      <c r="SF1725" s="47"/>
      <c r="SG1725" s="47"/>
      <c r="SH1725" s="47"/>
      <c r="SI1725" s="47"/>
      <c r="SJ1725" s="47"/>
      <c r="SK1725" s="47"/>
      <c r="SL1725" s="47"/>
      <c r="SM1725" s="47"/>
      <c r="SN1725" s="47"/>
      <c r="SO1725" s="47"/>
      <c r="SP1725" s="47"/>
      <c r="SQ1725" s="47"/>
      <c r="SR1725" s="47"/>
      <c r="SS1725" s="47"/>
      <c r="ST1725" s="47"/>
      <c r="SU1725" s="47"/>
      <c r="SV1725" s="47"/>
      <c r="SW1725" s="47"/>
      <c r="SX1725" s="47"/>
      <c r="SY1725" s="47"/>
      <c r="SZ1725" s="47"/>
      <c r="TA1725" s="47"/>
      <c r="TB1725" s="47"/>
      <c r="TC1725" s="47"/>
      <c r="TD1725" s="47"/>
      <c r="TE1725" s="47"/>
      <c r="TF1725" s="47"/>
      <c r="TG1725" s="47"/>
      <c r="TH1725" s="47"/>
      <c r="TI1725" s="47"/>
      <c r="TJ1725" s="47"/>
      <c r="TK1725" s="47"/>
      <c r="TL1725" s="47"/>
      <c r="TM1725" s="47"/>
      <c r="TN1725" s="47"/>
      <c r="TO1725" s="47"/>
      <c r="TP1725" s="47"/>
      <c r="TQ1725" s="47"/>
      <c r="TR1725" s="47"/>
      <c r="TS1725" s="47"/>
      <c r="TT1725" s="47"/>
      <c r="TU1725" s="47"/>
      <c r="TV1725" s="47"/>
      <c r="TW1725" s="47"/>
      <c r="TX1725" s="47"/>
      <c r="TY1725" s="47"/>
      <c r="TZ1725" s="47"/>
      <c r="UA1725" s="47"/>
      <c r="UB1725" s="47"/>
      <c r="UC1725" s="47"/>
      <c r="UD1725" s="47"/>
      <c r="UE1725" s="47"/>
      <c r="UF1725" s="47"/>
      <c r="UG1725" s="47"/>
      <c r="UH1725" s="47"/>
      <c r="UI1725" s="47"/>
      <c r="UJ1725" s="47"/>
      <c r="UK1725" s="47"/>
      <c r="UL1725" s="47"/>
      <c r="UM1725" s="47"/>
      <c r="UN1725" s="47"/>
      <c r="UO1725" s="47"/>
      <c r="UP1725" s="47"/>
      <c r="UQ1725" s="47"/>
      <c r="UR1725" s="47"/>
      <c r="US1725" s="47"/>
      <c r="UT1725" s="47"/>
      <c r="UU1725" s="47"/>
      <c r="UV1725" s="47"/>
      <c r="UW1725" s="47"/>
      <c r="UX1725" s="47"/>
      <c r="UY1725" s="47"/>
      <c r="UZ1725" s="47"/>
      <c r="VA1725" s="47"/>
      <c r="VB1725" s="47"/>
      <c r="VC1725" s="47"/>
      <c r="VD1725" s="47"/>
      <c r="VE1725" s="47"/>
      <c r="VF1725" s="47"/>
      <c r="VG1725" s="47"/>
      <c r="VH1725" s="47"/>
      <c r="VI1725" s="47"/>
      <c r="VJ1725" s="47"/>
      <c r="VK1725" s="47"/>
      <c r="VL1725" s="47"/>
      <c r="VM1725" s="47"/>
      <c r="VN1725" s="47"/>
      <c r="VO1725" s="47"/>
      <c r="VP1725" s="47"/>
      <c r="VQ1725" s="47"/>
      <c r="VR1725" s="47"/>
      <c r="VS1725" s="47"/>
      <c r="VT1725" s="47"/>
      <c r="VU1725" s="47"/>
      <c r="VV1725" s="47"/>
      <c r="VW1725" s="47"/>
      <c r="VX1725" s="47"/>
      <c r="VY1725" s="47"/>
      <c r="VZ1725" s="47"/>
      <c r="WA1725" s="47"/>
      <c r="WB1725" s="47"/>
      <c r="WC1725" s="47"/>
      <c r="WD1725" s="47"/>
      <c r="WE1725" s="47"/>
      <c r="WF1725" s="47"/>
      <c r="WG1725" s="47"/>
      <c r="WH1725" s="47"/>
      <c r="WI1725" s="47"/>
      <c r="WJ1725" s="47"/>
      <c r="WK1725" s="47"/>
      <c r="WL1725" s="47"/>
      <c r="WM1725" s="47"/>
      <c r="WN1725" s="47"/>
      <c r="WO1725" s="47"/>
      <c r="WP1725" s="47"/>
      <c r="WQ1725" s="47"/>
      <c r="WR1725" s="47"/>
      <c r="WS1725" s="47"/>
      <c r="WT1725" s="47"/>
      <c r="WU1725" s="47"/>
      <c r="WV1725" s="47"/>
      <c r="WW1725" s="47"/>
      <c r="WX1725" s="47"/>
      <c r="WY1725" s="47"/>
      <c r="WZ1725" s="47"/>
      <c r="XA1725" s="47"/>
      <c r="XB1725" s="47"/>
      <c r="XC1725" s="47"/>
      <c r="XD1725" s="47"/>
      <c r="XE1725" s="47"/>
      <c r="XF1725" s="47"/>
      <c r="XG1725" s="47"/>
      <c r="XH1725" s="47"/>
      <c r="XI1725" s="47"/>
      <c r="XJ1725" s="47"/>
      <c r="XK1725" s="47"/>
      <c r="XL1725" s="47"/>
      <c r="XM1725" s="47"/>
      <c r="XN1725" s="47"/>
      <c r="XO1725" s="47"/>
      <c r="XP1725" s="47"/>
      <c r="XQ1725" s="47"/>
      <c r="XR1725" s="47"/>
      <c r="XS1725" s="47"/>
      <c r="XT1725" s="47"/>
      <c r="XU1725" s="47"/>
      <c r="XV1725" s="47"/>
      <c r="XW1725" s="47"/>
      <c r="XX1725" s="47"/>
      <c r="XY1725" s="47"/>
      <c r="XZ1725" s="47"/>
      <c r="YA1725" s="47"/>
      <c r="YB1725" s="47"/>
      <c r="YC1725" s="47"/>
      <c r="YD1725" s="47"/>
      <c r="YE1725" s="47"/>
      <c r="YF1725" s="47"/>
      <c r="YG1725" s="47"/>
      <c r="YH1725" s="47"/>
      <c r="YI1725" s="47"/>
      <c r="YJ1725" s="47"/>
      <c r="YK1725" s="47"/>
      <c r="YL1725" s="47"/>
      <c r="YM1725" s="47"/>
      <c r="YN1725" s="47"/>
      <c r="YO1725" s="47"/>
      <c r="YP1725" s="47"/>
      <c r="YQ1725" s="47"/>
      <c r="YR1725" s="47"/>
      <c r="YS1725" s="47"/>
      <c r="YT1725" s="47"/>
      <c r="YU1725" s="47"/>
      <c r="YV1725" s="47"/>
      <c r="YW1725" s="47"/>
      <c r="YX1725" s="47"/>
      <c r="YY1725" s="47"/>
      <c r="YZ1725" s="47"/>
      <c r="ZA1725" s="47"/>
      <c r="ZB1725" s="47"/>
      <c r="ZC1725" s="47"/>
      <c r="ZD1725" s="47"/>
      <c r="ZE1725" s="47"/>
      <c r="ZF1725" s="47"/>
      <c r="ZG1725" s="47"/>
      <c r="ZH1725" s="47"/>
      <c r="ZI1725" s="47"/>
      <c r="ZJ1725" s="47"/>
      <c r="ZK1725" s="47"/>
      <c r="ZL1725" s="47"/>
      <c r="ZM1725" s="47"/>
      <c r="ZN1725" s="47"/>
      <c r="ZO1725" s="47"/>
      <c r="ZP1725" s="47"/>
      <c r="ZQ1725" s="47"/>
      <c r="ZR1725" s="47"/>
      <c r="ZS1725" s="47"/>
      <c r="ZT1725" s="47"/>
      <c r="ZU1725" s="47"/>
      <c r="ZV1725" s="47"/>
      <c r="ZW1725" s="47"/>
      <c r="ZX1725" s="47"/>
      <c r="ZY1725" s="47"/>
      <c r="ZZ1725" s="47"/>
      <c r="AAA1725" s="47"/>
      <c r="AAB1725" s="47"/>
      <c r="AAC1725" s="47"/>
      <c r="AAD1725" s="47"/>
      <c r="AAE1725" s="47"/>
      <c r="AAF1725" s="47"/>
      <c r="AAG1725" s="47"/>
      <c r="AAH1725" s="47"/>
      <c r="AAI1725" s="47"/>
      <c r="AAJ1725" s="47"/>
      <c r="AAK1725" s="47"/>
      <c r="AAL1725" s="47"/>
      <c r="AAM1725" s="47"/>
      <c r="AAN1725" s="47"/>
      <c r="AAO1725" s="47"/>
      <c r="AAP1725" s="47"/>
      <c r="AAQ1725" s="47"/>
      <c r="AAR1725" s="47"/>
      <c r="AAS1725" s="47"/>
      <c r="AAT1725" s="47"/>
      <c r="AAU1725" s="47"/>
      <c r="AAV1725" s="47"/>
      <c r="AAW1725" s="47"/>
      <c r="AAX1725" s="47"/>
      <c r="AAY1725" s="47"/>
      <c r="AAZ1725" s="47"/>
      <c r="ABA1725" s="47"/>
      <c r="ABB1725" s="47"/>
      <c r="ABC1725" s="47"/>
      <c r="ABD1725" s="47"/>
      <c r="ABE1725" s="47"/>
      <c r="ABF1725" s="47"/>
      <c r="ABG1725" s="47"/>
      <c r="ABH1725" s="47"/>
      <c r="ABI1725" s="47"/>
      <c r="ABJ1725" s="47"/>
      <c r="ABK1725" s="47"/>
      <c r="ABL1725" s="47"/>
      <c r="ABM1725" s="47"/>
      <c r="ABN1725" s="47"/>
      <c r="ABO1725" s="47"/>
      <c r="ABP1725" s="47"/>
      <c r="ABQ1725" s="47"/>
      <c r="ABR1725" s="47"/>
      <c r="ABS1725" s="47"/>
      <c r="ABT1725" s="47"/>
      <c r="ABU1725" s="47"/>
      <c r="ABV1725" s="47"/>
      <c r="ABW1725" s="47"/>
      <c r="ABX1725" s="47"/>
      <c r="ABY1725" s="47"/>
      <c r="ABZ1725" s="47"/>
      <c r="ACA1725" s="47"/>
      <c r="ACB1725" s="47"/>
      <c r="ACC1725" s="47"/>
      <c r="ACD1725" s="47"/>
      <c r="ACE1725" s="47"/>
      <c r="ACF1725" s="47"/>
      <c r="ACG1725" s="47"/>
      <c r="ACH1725" s="47"/>
      <c r="ACI1725" s="47"/>
      <c r="ACJ1725" s="47"/>
      <c r="ACK1725" s="47"/>
      <c r="ACL1725" s="47"/>
      <c r="ACM1725" s="47"/>
      <c r="ACN1725" s="47"/>
      <c r="ACO1725" s="47"/>
      <c r="ACP1725" s="47"/>
      <c r="ACQ1725" s="47"/>
      <c r="ACR1725" s="47"/>
      <c r="ACS1725" s="47"/>
      <c r="ACT1725" s="47"/>
      <c r="ACU1725" s="47"/>
      <c r="ACV1725" s="47"/>
      <c r="ACW1725" s="47"/>
      <c r="ACX1725" s="47"/>
      <c r="ACY1725" s="47"/>
      <c r="ACZ1725" s="47"/>
      <c r="ADA1725" s="47"/>
      <c r="ADB1725" s="47"/>
      <c r="ADC1725" s="47"/>
      <c r="ADD1725" s="47"/>
      <c r="ADE1725" s="47"/>
      <c r="ADF1725" s="47"/>
      <c r="ADG1725" s="47"/>
      <c r="ADH1725" s="47"/>
      <c r="ADI1725" s="47"/>
      <c r="ADJ1725" s="47"/>
      <c r="ADK1725" s="47"/>
      <c r="ADL1725" s="47"/>
      <c r="ADM1725" s="47"/>
      <c r="ADN1725" s="47"/>
      <c r="ADO1725" s="47"/>
      <c r="ADP1725" s="47"/>
      <c r="ADQ1725" s="47"/>
      <c r="ADR1725" s="47"/>
      <c r="ADS1725" s="47"/>
      <c r="ADT1725" s="47"/>
      <c r="ADU1725" s="47"/>
      <c r="ADV1725" s="47"/>
      <c r="ADW1725" s="47"/>
      <c r="ADX1725" s="47"/>
      <c r="ADY1725" s="47"/>
      <c r="ADZ1725" s="47"/>
      <c r="AEA1725" s="47"/>
      <c r="AEB1725" s="47"/>
      <c r="AEC1725" s="47"/>
      <c r="AED1725" s="47"/>
      <c r="AEE1725" s="47"/>
      <c r="AEF1725" s="47"/>
      <c r="AEG1725" s="47"/>
      <c r="AEH1725" s="47"/>
      <c r="AEI1725" s="47"/>
      <c r="AEJ1725" s="47"/>
      <c r="AEK1725" s="47"/>
      <c r="AEL1725" s="47"/>
      <c r="AEM1725" s="47"/>
      <c r="AEN1725" s="47"/>
      <c r="AEO1725" s="47"/>
      <c r="AEP1725" s="47"/>
      <c r="AEQ1725" s="47"/>
      <c r="AER1725" s="47"/>
      <c r="AES1725" s="47"/>
      <c r="AET1725" s="47"/>
      <c r="AEU1725" s="47"/>
      <c r="AEV1725" s="47"/>
      <c r="AEW1725" s="47"/>
      <c r="AEX1725" s="47"/>
      <c r="AEY1725" s="47"/>
      <c r="AEZ1725" s="47"/>
      <c r="AFA1725" s="47"/>
      <c r="AFB1725" s="47"/>
      <c r="AFC1725" s="47"/>
      <c r="AFD1725" s="47"/>
      <c r="AFE1725" s="47"/>
      <c r="AFF1725" s="47"/>
      <c r="AFG1725" s="47"/>
      <c r="AFH1725" s="47"/>
      <c r="AFI1725" s="47"/>
      <c r="AFJ1725" s="47"/>
      <c r="AFK1725" s="47"/>
      <c r="AFL1725" s="47"/>
      <c r="AFM1725" s="47"/>
      <c r="AFN1725" s="47"/>
      <c r="AFO1725" s="47"/>
      <c r="AFP1725" s="47"/>
      <c r="AFQ1725" s="47"/>
      <c r="AFR1725" s="47"/>
      <c r="AFS1725" s="47"/>
      <c r="AFT1725" s="47"/>
      <c r="AFU1725" s="47"/>
      <c r="AFV1725" s="47"/>
      <c r="AFW1725" s="47"/>
      <c r="AFX1725" s="47"/>
      <c r="AFY1725" s="47"/>
      <c r="AFZ1725" s="47"/>
      <c r="AGA1725" s="47"/>
      <c r="AGB1725" s="47"/>
      <c r="AGC1725" s="47"/>
      <c r="AGD1725" s="47"/>
      <c r="AGE1725" s="47"/>
      <c r="AGF1725" s="47"/>
      <c r="AGG1725" s="47"/>
      <c r="AGH1725" s="47"/>
      <c r="AGI1725" s="47"/>
      <c r="AGJ1725" s="47"/>
      <c r="AGK1725" s="47"/>
      <c r="AGL1725" s="47"/>
      <c r="AGM1725" s="47"/>
      <c r="AGN1725" s="47"/>
      <c r="AGO1725" s="47"/>
      <c r="AGP1725" s="47"/>
      <c r="AGQ1725" s="47"/>
      <c r="AGR1725" s="47"/>
      <c r="AGS1725" s="47"/>
      <c r="AGT1725" s="47"/>
      <c r="AGU1725" s="47"/>
      <c r="AGV1725" s="47"/>
      <c r="AGW1725" s="47"/>
      <c r="AGX1725" s="47"/>
      <c r="AGY1725" s="47"/>
      <c r="AGZ1725" s="47"/>
      <c r="AHA1725" s="47"/>
      <c r="AHB1725" s="47"/>
      <c r="AHC1725" s="47"/>
      <c r="AHD1725" s="47"/>
      <c r="AHE1725" s="47"/>
      <c r="AHF1725" s="47"/>
      <c r="AHG1725" s="47"/>
      <c r="AHH1725" s="47"/>
      <c r="AHI1725" s="47"/>
      <c r="AHJ1725" s="47"/>
      <c r="AHK1725" s="47"/>
      <c r="AHL1725" s="47"/>
      <c r="AHM1725" s="47"/>
      <c r="AHN1725" s="47"/>
      <c r="AHO1725" s="47"/>
      <c r="AHP1725" s="47"/>
      <c r="AHQ1725" s="47"/>
      <c r="AHR1725" s="47"/>
      <c r="AHS1725" s="47"/>
      <c r="AHT1725" s="47"/>
      <c r="AHU1725" s="47"/>
      <c r="AHV1725" s="47"/>
      <c r="AHW1725" s="47"/>
      <c r="AHX1725" s="47"/>
      <c r="AHY1725" s="47"/>
      <c r="AHZ1725" s="47"/>
      <c r="AIA1725" s="47"/>
      <c r="AIB1725" s="47"/>
      <c r="AIC1725" s="47"/>
      <c r="AID1725" s="47"/>
      <c r="AIE1725" s="47"/>
      <c r="AIF1725" s="47"/>
      <c r="AIG1725" s="47"/>
      <c r="AIH1725" s="47"/>
      <c r="AII1725" s="47"/>
      <c r="AIJ1725" s="47"/>
      <c r="AIK1725" s="47"/>
      <c r="AIL1725" s="47"/>
      <c r="AIM1725" s="47"/>
      <c r="AIN1725" s="47"/>
      <c r="AIO1725" s="47"/>
      <c r="AIP1725" s="47"/>
      <c r="AIQ1725" s="47"/>
      <c r="AIR1725" s="47"/>
      <c r="AIS1725" s="47"/>
      <c r="AIT1725" s="47"/>
      <c r="AIU1725" s="47"/>
      <c r="AIV1725" s="47"/>
      <c r="AIW1725" s="47"/>
      <c r="AIX1725" s="47"/>
      <c r="AIY1725" s="47"/>
      <c r="AIZ1725" s="47"/>
      <c r="AJA1725" s="47"/>
      <c r="AJB1725" s="47"/>
      <c r="AJC1725" s="47"/>
      <c r="AJD1725" s="47"/>
      <c r="AJE1725" s="47"/>
      <c r="AJF1725" s="47"/>
      <c r="AJG1725" s="47"/>
      <c r="AJH1725" s="47"/>
      <c r="AJI1725" s="47"/>
      <c r="AJJ1725" s="47"/>
      <c r="AJK1725" s="47"/>
      <c r="AJL1725" s="47"/>
      <c r="AJM1725" s="47"/>
      <c r="AJN1725" s="47"/>
      <c r="AJO1725" s="47"/>
      <c r="AJP1725" s="47"/>
      <c r="AJQ1725" s="47"/>
      <c r="AJR1725" s="47"/>
      <c r="AJS1725" s="47"/>
      <c r="AJT1725" s="47"/>
      <c r="AJU1725" s="47"/>
      <c r="AJV1725" s="47"/>
      <c r="AJW1725" s="47"/>
      <c r="AJX1725" s="47"/>
      <c r="AJY1725" s="47"/>
      <c r="AJZ1725" s="47"/>
      <c r="AKA1725" s="47"/>
      <c r="AKB1725" s="47"/>
      <c r="AKC1725" s="47"/>
      <c r="AKD1725" s="47"/>
      <c r="AKE1725" s="47"/>
      <c r="AKF1725" s="47"/>
      <c r="AKG1725" s="47"/>
      <c r="AKH1725" s="47"/>
      <c r="AKI1725" s="47"/>
      <c r="AKJ1725" s="47"/>
      <c r="AKK1725" s="47"/>
      <c r="AKL1725" s="47"/>
      <c r="AKM1725" s="47"/>
      <c r="AKN1725" s="47"/>
      <c r="AKO1725" s="47"/>
      <c r="AKP1725" s="47"/>
      <c r="AKQ1725" s="47"/>
      <c r="AKR1725" s="47"/>
      <c r="AKS1725" s="47"/>
      <c r="AKT1725" s="47"/>
      <c r="AKU1725" s="47"/>
      <c r="AKV1725" s="47"/>
      <c r="AKW1725" s="47"/>
      <c r="AKX1725" s="47"/>
      <c r="AKY1725" s="47"/>
      <c r="AKZ1725" s="47"/>
      <c r="ALA1725" s="47"/>
      <c r="ALB1725" s="47"/>
      <c r="ALC1725" s="47"/>
      <c r="ALD1725" s="47"/>
      <c r="ALE1725" s="47"/>
      <c r="ALF1725" s="47"/>
      <c r="ALG1725" s="47"/>
      <c r="ALH1725" s="47"/>
      <c r="ALI1725" s="47"/>
      <c r="ALJ1725" s="47"/>
      <c r="ALK1725" s="47"/>
      <c r="ALL1725" s="47"/>
      <c r="ALM1725" s="47"/>
      <c r="ALN1725" s="47"/>
      <c r="ALO1725" s="47"/>
      <c r="ALP1725" s="47"/>
      <c r="ALQ1725" s="47"/>
      <c r="ALR1725" s="47"/>
      <c r="ALS1725" s="47"/>
      <c r="ALT1725" s="47"/>
      <c r="ALU1725" s="47"/>
      <c r="ALV1725" s="47"/>
      <c r="ALW1725" s="47"/>
      <c r="ALX1725" s="47"/>
      <c r="ALY1725" s="47"/>
      <c r="ALZ1725" s="47"/>
      <c r="AMA1725" s="47"/>
      <c r="AMB1725" s="47"/>
      <c r="AMC1725" s="47"/>
      <c r="AMD1725" s="47"/>
      <c r="AME1725" s="47"/>
      <c r="AMF1725" s="47"/>
      <c r="AMG1725" s="47"/>
      <c r="AMH1725" s="47"/>
      <c r="AMI1725" s="47"/>
      <c r="AMJ1725" s="47"/>
      <c r="AMK1725" s="47"/>
      <c r="AML1725" s="47"/>
      <c r="AMM1725" s="47"/>
      <c r="AMN1725" s="47"/>
      <c r="AMO1725" s="47"/>
      <c r="AMP1725" s="47"/>
      <c r="AMQ1725" s="47"/>
      <c r="AMR1725" s="47"/>
      <c r="AMS1725" s="47"/>
      <c r="AMT1725" s="47"/>
      <c r="AMU1725" s="47"/>
      <c r="AMV1725" s="47"/>
      <c r="AMW1725" s="47"/>
      <c r="AMX1725" s="47"/>
      <c r="AMY1725" s="47"/>
      <c r="AMZ1725" s="47"/>
      <c r="ANA1725" s="47"/>
      <c r="ANB1725" s="47"/>
      <c r="ANC1725" s="47"/>
      <c r="AND1725" s="47"/>
      <c r="ANE1725" s="47"/>
      <c r="ANF1725" s="47"/>
      <c r="ANG1725" s="47"/>
      <c r="ANH1725" s="47"/>
      <c r="ANI1725" s="47"/>
      <c r="ANJ1725" s="47"/>
      <c r="ANK1725" s="47"/>
      <c r="ANL1725" s="47"/>
      <c r="ANM1725" s="47"/>
      <c r="ANN1725" s="47"/>
      <c r="ANO1725" s="47"/>
      <c r="ANP1725" s="47"/>
      <c r="ANQ1725" s="47"/>
      <c r="ANR1725" s="47"/>
      <c r="ANS1725" s="47"/>
      <c r="ANT1725" s="47"/>
      <c r="ANU1725" s="47"/>
      <c r="ANV1725" s="47"/>
      <c r="ANW1725" s="47"/>
      <c r="ANX1725" s="47"/>
      <c r="ANY1725" s="47"/>
      <c r="ANZ1725" s="47"/>
      <c r="AOA1725" s="47"/>
      <c r="AOB1725" s="47"/>
      <c r="AOC1725" s="47"/>
      <c r="AOD1725" s="47"/>
      <c r="AOE1725" s="47"/>
      <c r="AOF1725" s="47"/>
      <c r="AOG1725" s="47"/>
      <c r="AOH1725" s="47"/>
      <c r="AOI1725" s="47"/>
      <c r="AOJ1725" s="47"/>
      <c r="AOK1725" s="47"/>
      <c r="AOL1725" s="47"/>
      <c r="AOM1725" s="47"/>
      <c r="AON1725" s="47"/>
      <c r="AOO1725" s="47"/>
      <c r="AOP1725" s="47"/>
      <c r="AOQ1725" s="47"/>
      <c r="AOR1725" s="47"/>
      <c r="AOS1725" s="47"/>
      <c r="AOT1725" s="47"/>
      <c r="AOU1725" s="47"/>
      <c r="AOV1725" s="47"/>
      <c r="AOW1725" s="47"/>
      <c r="AOX1725" s="47"/>
      <c r="AOY1725" s="47"/>
      <c r="AOZ1725" s="47"/>
      <c r="APA1725" s="47"/>
      <c r="APB1725" s="47"/>
      <c r="APC1725" s="47"/>
      <c r="APD1725" s="47"/>
      <c r="APE1725" s="47"/>
      <c r="APF1725" s="47"/>
      <c r="APG1725" s="47"/>
      <c r="APH1725" s="47"/>
      <c r="API1725" s="47"/>
      <c r="APJ1725" s="47"/>
      <c r="APK1725" s="47"/>
      <c r="APL1725" s="47"/>
      <c r="APM1725" s="47"/>
      <c r="APN1725" s="47"/>
      <c r="APO1725" s="47"/>
      <c r="APP1725" s="47"/>
      <c r="APQ1725" s="47"/>
      <c r="APR1725" s="47"/>
      <c r="APS1725" s="47"/>
      <c r="APT1725" s="47"/>
      <c r="APU1725" s="47"/>
      <c r="APV1725" s="47"/>
      <c r="APW1725" s="47"/>
      <c r="APX1725" s="47"/>
      <c r="APY1725" s="47"/>
      <c r="APZ1725" s="47"/>
      <c r="AQA1725" s="47"/>
      <c r="AQB1725" s="47"/>
      <c r="AQC1725" s="47"/>
      <c r="AQD1725" s="47"/>
      <c r="AQE1725" s="47"/>
      <c r="AQF1725" s="47"/>
      <c r="AQG1725" s="47"/>
      <c r="AQH1725" s="47"/>
      <c r="AQI1725" s="47"/>
      <c r="AQJ1725" s="47"/>
      <c r="AQK1725" s="47"/>
      <c r="AQL1725" s="47"/>
      <c r="AQM1725" s="47"/>
      <c r="AQN1725" s="47"/>
      <c r="AQO1725" s="47"/>
      <c r="AQP1725" s="47"/>
      <c r="AQQ1725" s="47"/>
      <c r="AQR1725" s="47"/>
      <c r="AQS1725" s="47"/>
      <c r="AQT1725" s="47"/>
      <c r="AQU1725" s="47"/>
      <c r="AQV1725" s="47"/>
      <c r="AQW1725" s="47"/>
      <c r="AQX1725" s="47"/>
      <c r="AQY1725" s="47"/>
      <c r="AQZ1725" s="47"/>
      <c r="ARA1725" s="47"/>
      <c r="ARB1725" s="47"/>
      <c r="ARC1725" s="47"/>
      <c r="ARD1725" s="47"/>
      <c r="ARE1725" s="47"/>
      <c r="ARF1725" s="47"/>
      <c r="ARG1725" s="47"/>
      <c r="ARH1725" s="47"/>
      <c r="ARI1725" s="47"/>
      <c r="ARJ1725" s="47"/>
      <c r="ARK1725" s="47"/>
      <c r="ARL1725" s="47"/>
      <c r="ARM1725" s="47"/>
      <c r="ARN1725" s="47"/>
      <c r="ARO1725" s="47"/>
      <c r="ARP1725" s="47"/>
      <c r="ARQ1725" s="47"/>
      <c r="ARR1725" s="47"/>
      <c r="ARS1725" s="47"/>
      <c r="ART1725" s="47"/>
      <c r="ARU1725" s="47"/>
      <c r="ARV1725" s="47"/>
      <c r="ARW1725" s="47"/>
      <c r="ARX1725" s="47"/>
      <c r="ARY1725" s="47"/>
      <c r="ARZ1725" s="47"/>
      <c r="ASA1725" s="47"/>
      <c r="ASB1725" s="47"/>
      <c r="ASC1725" s="47"/>
      <c r="ASD1725" s="47"/>
      <c r="ASE1725" s="47"/>
      <c r="ASF1725" s="47"/>
      <c r="ASG1725" s="47"/>
      <c r="ASH1725" s="47"/>
      <c r="ASI1725" s="47"/>
      <c r="ASJ1725" s="47"/>
      <c r="ASK1725" s="47"/>
      <c r="ASL1725" s="47"/>
      <c r="ASM1725" s="47"/>
      <c r="ASN1725" s="47"/>
      <c r="ASO1725" s="47"/>
      <c r="ASP1725" s="47"/>
      <c r="ASQ1725" s="47"/>
      <c r="ASR1725" s="47"/>
      <c r="ASS1725" s="47"/>
      <c r="AST1725" s="47"/>
      <c r="ASU1725" s="47"/>
      <c r="ASV1725" s="47"/>
      <c r="ASW1725" s="47"/>
      <c r="ASX1725" s="47"/>
      <c r="ASY1725" s="47"/>
      <c r="ASZ1725" s="47"/>
      <c r="ATA1725" s="47"/>
      <c r="ATB1725" s="47"/>
      <c r="ATC1725" s="47"/>
      <c r="ATD1725" s="47"/>
      <c r="ATE1725" s="47"/>
      <c r="ATF1725" s="47"/>
      <c r="ATG1725" s="47"/>
      <c r="ATH1725" s="47"/>
      <c r="ATI1725" s="47"/>
      <c r="ATJ1725" s="47"/>
      <c r="ATK1725" s="47"/>
      <c r="ATL1725" s="47"/>
      <c r="ATM1725" s="47"/>
      <c r="ATN1725" s="47"/>
      <c r="ATO1725" s="47"/>
      <c r="ATP1725" s="47"/>
      <c r="ATQ1725" s="47"/>
      <c r="ATR1725" s="47"/>
      <c r="ATS1725" s="47"/>
      <c r="ATT1725" s="47"/>
      <c r="ATU1725" s="47"/>
      <c r="ATV1725" s="47"/>
      <c r="ATW1725" s="47"/>
      <c r="ATX1725" s="47"/>
      <c r="ATY1725" s="47"/>
      <c r="ATZ1725" s="47"/>
      <c r="AUA1725" s="47"/>
      <c r="AUB1725" s="47"/>
      <c r="AUC1725" s="47"/>
      <c r="AUD1725" s="47"/>
      <c r="AUE1725" s="47"/>
      <c r="AUF1725" s="47"/>
      <c r="AUG1725" s="47"/>
      <c r="AUH1725" s="47"/>
      <c r="AUI1725" s="47"/>
      <c r="AUJ1725" s="47"/>
      <c r="AUK1725" s="47"/>
      <c r="AUL1725" s="47"/>
      <c r="AUM1725" s="47"/>
      <c r="AUN1725" s="47"/>
      <c r="AUO1725" s="47"/>
      <c r="AUP1725" s="47"/>
      <c r="AUQ1725" s="47"/>
      <c r="AUR1725" s="47"/>
      <c r="AUS1725" s="47"/>
      <c r="AUT1725" s="47"/>
      <c r="AUU1725" s="47"/>
      <c r="AUV1725" s="47"/>
      <c r="AUW1725" s="47"/>
      <c r="AUX1725" s="47"/>
      <c r="AUY1725" s="47"/>
      <c r="AUZ1725" s="47"/>
      <c r="AVA1725" s="47"/>
      <c r="AVB1725" s="47"/>
      <c r="AVC1725" s="47"/>
      <c r="AVD1725" s="47"/>
      <c r="AVE1725" s="47"/>
      <c r="AVF1725" s="47"/>
      <c r="AVG1725" s="47"/>
      <c r="AVH1725" s="47"/>
      <c r="AVI1725" s="47"/>
      <c r="AVJ1725" s="47"/>
      <c r="AVK1725" s="47"/>
      <c r="AVL1725" s="47"/>
      <c r="AVM1725" s="47"/>
      <c r="AVN1725" s="47"/>
      <c r="AVO1725" s="47"/>
      <c r="AVP1725" s="47"/>
      <c r="AVQ1725" s="47"/>
      <c r="AVR1725" s="47"/>
      <c r="AVS1725" s="47"/>
      <c r="AVT1725" s="47"/>
      <c r="AVU1725" s="47"/>
      <c r="AVV1725" s="47"/>
      <c r="AVW1725" s="47"/>
      <c r="AVX1725" s="47"/>
      <c r="AVY1725" s="47"/>
      <c r="AVZ1725" s="47"/>
      <c r="AWA1725" s="47"/>
      <c r="AWB1725" s="47"/>
      <c r="AWC1725" s="47"/>
      <c r="AWD1725" s="47"/>
      <c r="AWE1725" s="47"/>
      <c r="AWF1725" s="47"/>
      <c r="AWG1725" s="47"/>
      <c r="AWH1725" s="47"/>
      <c r="AWI1725" s="47"/>
      <c r="AWJ1725" s="47"/>
      <c r="AWK1725" s="47"/>
      <c r="AWL1725" s="47"/>
      <c r="AWM1725" s="47"/>
      <c r="AWN1725" s="47"/>
      <c r="AWO1725" s="47"/>
      <c r="AWP1725" s="47"/>
      <c r="AWQ1725" s="47"/>
      <c r="AWR1725" s="47"/>
      <c r="AWS1725" s="47"/>
      <c r="AWT1725" s="47"/>
      <c r="AWU1725" s="47"/>
      <c r="AWV1725" s="47"/>
      <c r="AWW1725" s="47"/>
      <c r="AWX1725" s="47"/>
      <c r="AWY1725" s="47"/>
      <c r="AWZ1725" s="47"/>
      <c r="AXA1725" s="47"/>
      <c r="AXB1725" s="47"/>
      <c r="AXC1725" s="47"/>
      <c r="AXD1725" s="47"/>
      <c r="AXE1725" s="47"/>
      <c r="AXF1725" s="47"/>
      <c r="AXG1725" s="47"/>
      <c r="AXH1725" s="47"/>
      <c r="AXI1725" s="47"/>
      <c r="AXJ1725" s="47"/>
      <c r="AXK1725" s="47"/>
      <c r="AXL1725" s="47"/>
      <c r="AXM1725" s="47"/>
      <c r="AXN1725" s="47"/>
      <c r="AXO1725" s="47"/>
      <c r="AXP1725" s="47"/>
      <c r="AXQ1725" s="47"/>
      <c r="AXR1725" s="47"/>
      <c r="AXS1725" s="47"/>
      <c r="AXT1725" s="47"/>
      <c r="AXU1725" s="47"/>
      <c r="AXV1725" s="47"/>
      <c r="AXW1725" s="47"/>
      <c r="AXX1725" s="47"/>
      <c r="AXY1725" s="47"/>
      <c r="AXZ1725" s="47"/>
      <c r="AYA1725" s="47"/>
      <c r="AYB1725" s="47"/>
      <c r="AYC1725" s="47"/>
      <c r="AYD1725" s="47"/>
      <c r="AYE1725" s="47"/>
      <c r="AYF1725" s="47"/>
      <c r="AYG1725" s="47"/>
      <c r="AYH1725" s="47"/>
      <c r="AYI1725" s="47"/>
      <c r="AYJ1725" s="47"/>
      <c r="AYK1725" s="47"/>
      <c r="AYL1725" s="47"/>
      <c r="AYM1725" s="47"/>
      <c r="AYN1725" s="47"/>
      <c r="AYO1725" s="47"/>
      <c r="AYP1725" s="47"/>
      <c r="AYQ1725" s="47"/>
      <c r="AYR1725" s="47"/>
      <c r="AYS1725" s="47"/>
      <c r="AYT1725" s="47"/>
      <c r="AYU1725" s="47"/>
      <c r="AYV1725" s="47"/>
      <c r="AYW1725" s="47"/>
      <c r="AYX1725" s="47"/>
      <c r="AYY1725" s="47"/>
      <c r="AYZ1725" s="47"/>
      <c r="AZA1725" s="47"/>
      <c r="AZB1725" s="47"/>
      <c r="AZC1725" s="47"/>
      <c r="AZD1725" s="47"/>
      <c r="AZE1725" s="47"/>
      <c r="AZF1725" s="47"/>
      <c r="AZG1725" s="47"/>
      <c r="AZH1725" s="47"/>
      <c r="AZI1725" s="47"/>
      <c r="AZJ1725" s="47"/>
      <c r="AZK1725" s="47"/>
      <c r="AZL1725" s="47"/>
      <c r="AZM1725" s="47"/>
      <c r="AZN1725" s="47"/>
      <c r="AZO1725" s="47"/>
      <c r="AZP1725" s="47"/>
      <c r="AZQ1725" s="47"/>
      <c r="AZR1725" s="47"/>
      <c r="AZS1725" s="47"/>
      <c r="AZT1725" s="47"/>
      <c r="AZU1725" s="47"/>
      <c r="AZV1725" s="47"/>
      <c r="AZW1725" s="47"/>
      <c r="AZX1725" s="47"/>
      <c r="AZY1725" s="47"/>
      <c r="AZZ1725" s="47"/>
      <c r="BAA1725" s="47"/>
      <c r="BAB1725" s="47"/>
      <c r="BAC1725" s="47"/>
      <c r="BAD1725" s="47"/>
      <c r="BAE1725" s="47"/>
      <c r="BAF1725" s="47"/>
      <c r="BAG1725" s="47"/>
      <c r="BAH1725" s="47"/>
      <c r="BAI1725" s="47"/>
      <c r="BAJ1725" s="47"/>
      <c r="BAK1725" s="47"/>
      <c r="BAL1725" s="47"/>
      <c r="BAM1725" s="47"/>
      <c r="BAN1725" s="47"/>
      <c r="BAO1725" s="47"/>
      <c r="BAP1725" s="47"/>
      <c r="BAQ1725" s="47"/>
      <c r="BAR1725" s="47"/>
      <c r="BAS1725" s="47"/>
      <c r="BAT1725" s="47"/>
      <c r="BAU1725" s="47"/>
      <c r="BAV1725" s="47"/>
      <c r="BAW1725" s="47"/>
      <c r="BAX1725" s="47"/>
      <c r="BAY1725" s="47"/>
      <c r="BAZ1725" s="47"/>
      <c r="BBA1725" s="47"/>
      <c r="BBB1725" s="47"/>
      <c r="BBC1725" s="47"/>
      <c r="BBD1725" s="47"/>
      <c r="BBE1725" s="47"/>
      <c r="BBF1725" s="47"/>
      <c r="BBG1725" s="47"/>
      <c r="BBH1725" s="47"/>
      <c r="BBI1725" s="47"/>
      <c r="BBJ1725" s="47"/>
      <c r="BBK1725" s="47"/>
      <c r="BBL1725" s="47"/>
      <c r="BBM1725" s="47"/>
      <c r="BBN1725" s="47"/>
      <c r="BBO1725" s="47"/>
      <c r="BBP1725" s="47"/>
      <c r="BBQ1725" s="47"/>
      <c r="BBR1725" s="47"/>
      <c r="BBS1725" s="47"/>
      <c r="BBT1725" s="47"/>
      <c r="BBU1725" s="47"/>
      <c r="BBV1725" s="47"/>
      <c r="BBW1725" s="47"/>
      <c r="BBX1725" s="47"/>
      <c r="BBY1725" s="47"/>
      <c r="BBZ1725" s="47"/>
      <c r="BCA1725" s="47"/>
      <c r="BCB1725" s="47"/>
      <c r="BCC1725" s="47"/>
      <c r="BCD1725" s="47"/>
      <c r="BCE1725" s="47"/>
      <c r="BCF1725" s="47"/>
      <c r="BCG1725" s="47"/>
      <c r="BCH1725" s="47"/>
      <c r="BCI1725" s="47"/>
      <c r="BCJ1725" s="47"/>
      <c r="BCK1725" s="47"/>
      <c r="BCL1725" s="47"/>
      <c r="BCM1725" s="47"/>
      <c r="BCN1725" s="47"/>
      <c r="BCO1725" s="47"/>
      <c r="BCP1725" s="47"/>
      <c r="BCQ1725" s="47"/>
      <c r="BCR1725" s="47"/>
      <c r="BCS1725" s="47"/>
      <c r="BCT1725" s="47"/>
      <c r="BCU1725" s="47"/>
      <c r="BCV1725" s="47"/>
      <c r="BCW1725" s="47"/>
      <c r="BCX1725" s="47"/>
      <c r="BCY1725" s="47"/>
      <c r="BCZ1725" s="47"/>
      <c r="BDA1725" s="47"/>
      <c r="BDB1725" s="47"/>
      <c r="BDC1725" s="47"/>
      <c r="BDD1725" s="47"/>
      <c r="BDE1725" s="47"/>
      <c r="BDF1725" s="47"/>
      <c r="BDG1725" s="47"/>
      <c r="BDH1725" s="47"/>
      <c r="BDI1725" s="47"/>
      <c r="BDJ1725" s="47"/>
      <c r="BDK1725" s="47"/>
      <c r="BDL1725" s="47"/>
      <c r="BDM1725" s="47"/>
      <c r="BDN1725" s="47"/>
      <c r="BDO1725" s="47"/>
      <c r="BDP1725" s="47"/>
      <c r="BDQ1725" s="47"/>
      <c r="BDR1725" s="47"/>
      <c r="BDS1725" s="47"/>
      <c r="BDT1725" s="47"/>
      <c r="BDU1725" s="47"/>
      <c r="BDV1725" s="47"/>
      <c r="BDW1725" s="47"/>
      <c r="BDX1725" s="47"/>
      <c r="BDY1725" s="47"/>
      <c r="BDZ1725" s="47"/>
      <c r="BEA1725" s="47"/>
      <c r="BEB1725" s="47"/>
      <c r="BEC1725" s="47"/>
      <c r="BED1725" s="47"/>
      <c r="BEE1725" s="47"/>
      <c r="BEF1725" s="47"/>
      <c r="BEG1725" s="47"/>
      <c r="BEH1725" s="47"/>
      <c r="BEI1725" s="47"/>
      <c r="BEJ1725" s="47"/>
      <c r="BEK1725" s="47"/>
      <c r="BEL1725" s="47"/>
      <c r="BEM1725" s="47"/>
      <c r="BEN1725" s="47"/>
      <c r="BEO1725" s="47"/>
      <c r="BEP1725" s="47"/>
      <c r="BEQ1725" s="47"/>
      <c r="BER1725" s="47"/>
      <c r="BES1725" s="47"/>
      <c r="BET1725" s="47"/>
      <c r="BEU1725" s="47"/>
      <c r="BEV1725" s="47"/>
      <c r="BEW1725" s="47"/>
      <c r="BEX1725" s="47"/>
      <c r="BEY1725" s="47"/>
      <c r="BEZ1725" s="47"/>
      <c r="BFA1725" s="47"/>
      <c r="BFB1725" s="47"/>
      <c r="BFC1725" s="47"/>
      <c r="BFD1725" s="47"/>
      <c r="BFE1725" s="47"/>
      <c r="BFF1725" s="47"/>
      <c r="BFG1725" s="47"/>
      <c r="BFH1725" s="47"/>
      <c r="BFI1725" s="47"/>
      <c r="BFJ1725" s="47"/>
      <c r="BFK1725" s="47"/>
      <c r="BFL1725" s="47"/>
      <c r="BFM1725" s="47"/>
      <c r="BFN1725" s="47"/>
      <c r="BFO1725" s="47"/>
      <c r="BFP1725" s="47"/>
      <c r="BFQ1725" s="47"/>
      <c r="BFR1725" s="47"/>
      <c r="BFS1725" s="47"/>
      <c r="BFT1725" s="47"/>
      <c r="BFU1725" s="47"/>
      <c r="BFV1725" s="47"/>
      <c r="BFW1725" s="47"/>
      <c r="BFX1725" s="47"/>
      <c r="BFY1725" s="47"/>
      <c r="BFZ1725" s="47"/>
      <c r="BGA1725" s="47"/>
      <c r="BGB1725" s="47"/>
      <c r="BGC1725" s="47"/>
      <c r="BGD1725" s="47"/>
      <c r="BGE1725" s="47"/>
      <c r="BGF1725" s="47"/>
      <c r="BGG1725" s="47"/>
      <c r="BGH1725" s="47"/>
      <c r="BGI1725" s="47"/>
      <c r="BGJ1725" s="47"/>
      <c r="BGK1725" s="47"/>
      <c r="BGL1725" s="47"/>
      <c r="BGM1725" s="47"/>
      <c r="BGN1725" s="47"/>
      <c r="BGO1725" s="47"/>
      <c r="BGP1725" s="47"/>
      <c r="BGQ1725" s="47"/>
      <c r="BGR1725" s="47"/>
      <c r="BGS1725" s="47"/>
      <c r="BGT1725" s="47"/>
      <c r="BGU1725" s="47"/>
      <c r="BGV1725" s="47"/>
      <c r="BGW1725" s="47"/>
      <c r="BGX1725" s="47"/>
      <c r="BGY1725" s="47"/>
      <c r="BGZ1725" s="47"/>
      <c r="BHA1725" s="47"/>
      <c r="BHB1725" s="47"/>
      <c r="BHC1725" s="47"/>
      <c r="BHD1725" s="47"/>
      <c r="BHE1725" s="47"/>
      <c r="BHF1725" s="47"/>
      <c r="BHG1725" s="47"/>
      <c r="BHH1725" s="47"/>
      <c r="BHI1725" s="47"/>
      <c r="BHJ1725" s="47"/>
      <c r="BHK1725" s="47"/>
      <c r="BHL1725" s="47"/>
      <c r="BHM1725" s="47"/>
      <c r="BHN1725" s="47"/>
      <c r="BHO1725" s="47"/>
      <c r="BHP1725" s="47"/>
      <c r="BHQ1725" s="47"/>
      <c r="BHR1725" s="47"/>
      <c r="BHS1725" s="47"/>
      <c r="BHT1725" s="47"/>
      <c r="BHU1725" s="47"/>
      <c r="BHV1725" s="47"/>
      <c r="BHW1725" s="47"/>
      <c r="BHX1725" s="47"/>
      <c r="BHY1725" s="47"/>
      <c r="BHZ1725" s="47"/>
      <c r="BIA1725" s="47"/>
      <c r="BIB1725" s="47"/>
      <c r="BIC1725" s="47"/>
      <c r="BID1725" s="47"/>
      <c r="BIE1725" s="47"/>
      <c r="BIF1725" s="47"/>
      <c r="BIG1725" s="47"/>
      <c r="BIH1725" s="47"/>
      <c r="BII1725" s="47"/>
      <c r="BIJ1725" s="47"/>
      <c r="BIK1725" s="47"/>
      <c r="BIL1725" s="47"/>
      <c r="BIM1725" s="47"/>
      <c r="BIN1725" s="47"/>
      <c r="BIO1725" s="47"/>
      <c r="BIP1725" s="47"/>
      <c r="BIQ1725" s="47"/>
      <c r="BIR1725" s="47"/>
      <c r="BIS1725" s="47"/>
      <c r="BIT1725" s="47"/>
      <c r="BIU1725" s="47"/>
      <c r="BIV1725" s="47"/>
      <c r="BIW1725" s="47"/>
      <c r="BIX1725" s="47"/>
      <c r="BIY1725" s="47"/>
      <c r="BIZ1725" s="47"/>
      <c r="BJA1725" s="47"/>
      <c r="BJB1725" s="47"/>
      <c r="BJC1725" s="47"/>
      <c r="BJD1725" s="47"/>
      <c r="BJE1725" s="47"/>
      <c r="BJF1725" s="47"/>
      <c r="BJG1725" s="47"/>
      <c r="BJH1725" s="47"/>
      <c r="BJI1725" s="47"/>
      <c r="BJJ1725" s="47"/>
      <c r="BJK1725" s="47"/>
      <c r="BJL1725" s="47"/>
      <c r="BJM1725" s="47"/>
      <c r="BJN1725" s="47"/>
      <c r="BJO1725" s="47"/>
      <c r="BJP1725" s="47"/>
      <c r="BJQ1725" s="47"/>
      <c r="BJR1725" s="47"/>
      <c r="BJS1725" s="47"/>
      <c r="BJT1725" s="47"/>
      <c r="BJU1725" s="47"/>
      <c r="BJV1725" s="47"/>
      <c r="BJW1725" s="47"/>
      <c r="BJX1725" s="47"/>
      <c r="BJY1725" s="47"/>
      <c r="BJZ1725" s="47"/>
      <c r="BKA1725" s="47"/>
      <c r="BKB1725" s="47"/>
      <c r="BKC1725" s="47"/>
      <c r="BKD1725" s="47"/>
      <c r="BKE1725" s="47"/>
      <c r="BKF1725" s="47"/>
      <c r="BKG1725" s="47"/>
      <c r="BKH1725" s="47"/>
      <c r="BKI1725" s="47"/>
      <c r="BKJ1725" s="47"/>
      <c r="BKK1725" s="47"/>
      <c r="BKL1725" s="47"/>
      <c r="BKM1725" s="47"/>
      <c r="BKN1725" s="47"/>
      <c r="BKO1725" s="47"/>
      <c r="BKP1725" s="47"/>
      <c r="BKQ1725" s="47"/>
      <c r="BKR1725" s="47"/>
      <c r="BKS1725" s="47"/>
      <c r="BKT1725" s="47"/>
      <c r="BKU1725" s="47"/>
      <c r="BKV1725" s="47"/>
      <c r="BKW1725" s="47"/>
      <c r="BKX1725" s="47"/>
      <c r="BKY1725" s="47"/>
      <c r="BKZ1725" s="47"/>
      <c r="BLA1725" s="47"/>
      <c r="BLB1725" s="47"/>
      <c r="BLC1725" s="47"/>
      <c r="BLD1725" s="47"/>
      <c r="BLE1725" s="47"/>
      <c r="BLF1725" s="47"/>
      <c r="BLG1725" s="47"/>
      <c r="BLH1725" s="47"/>
      <c r="BLI1725" s="47"/>
      <c r="BLJ1725" s="47"/>
      <c r="BLK1725" s="47"/>
      <c r="BLL1725" s="47"/>
      <c r="BLM1725" s="47"/>
      <c r="BLN1725" s="47"/>
      <c r="BLO1725" s="47"/>
      <c r="BLP1725" s="47"/>
      <c r="BLQ1725" s="47"/>
      <c r="BLR1725" s="47"/>
      <c r="BLS1725" s="47"/>
      <c r="BLT1725" s="47"/>
      <c r="BLU1725" s="47"/>
      <c r="BLV1725" s="47"/>
      <c r="BLW1725" s="47"/>
      <c r="BLX1725" s="47"/>
      <c r="BLY1725" s="47"/>
      <c r="BLZ1725" s="47"/>
      <c r="BMA1725" s="47"/>
      <c r="BMB1725" s="47"/>
      <c r="BMC1725" s="47"/>
      <c r="BMD1725" s="47"/>
      <c r="BME1725" s="47"/>
      <c r="BMF1725" s="47"/>
      <c r="BMG1725" s="47"/>
      <c r="BMH1725" s="47"/>
      <c r="BMI1725" s="47"/>
      <c r="BMJ1725" s="47"/>
      <c r="BMK1725" s="47"/>
      <c r="BML1725" s="47"/>
      <c r="BMM1725" s="47"/>
      <c r="BMN1725" s="47"/>
      <c r="BMO1725" s="47"/>
      <c r="BMP1725" s="47"/>
      <c r="BMQ1725" s="47"/>
      <c r="BMR1725" s="47"/>
      <c r="BMS1725" s="47"/>
      <c r="BMT1725" s="47"/>
      <c r="BMU1725" s="47"/>
      <c r="BMV1725" s="47"/>
      <c r="BMW1725" s="47"/>
      <c r="BMX1725" s="47"/>
      <c r="BMY1725" s="47"/>
      <c r="BMZ1725" s="47"/>
      <c r="BNA1725" s="47"/>
      <c r="BNB1725" s="47"/>
      <c r="BNC1725" s="47"/>
      <c r="BND1725" s="47"/>
      <c r="BNE1725" s="47"/>
      <c r="BNF1725" s="47"/>
      <c r="BNG1725" s="47"/>
      <c r="BNH1725" s="47"/>
      <c r="BNI1725" s="47"/>
      <c r="BNJ1725" s="47"/>
      <c r="BNK1725" s="47"/>
      <c r="BNL1725" s="47"/>
      <c r="BNM1725" s="47"/>
      <c r="BNN1725" s="47"/>
      <c r="BNO1725" s="47"/>
      <c r="BNP1725" s="47"/>
      <c r="BNQ1725" s="47"/>
      <c r="BNR1725" s="47"/>
      <c r="BNS1725" s="47"/>
      <c r="BNT1725" s="47"/>
      <c r="BNU1725" s="47"/>
      <c r="BNV1725" s="47"/>
      <c r="BNW1725" s="47"/>
      <c r="BNX1725" s="47"/>
      <c r="BNY1725" s="47"/>
      <c r="BNZ1725" s="47"/>
      <c r="BOA1725" s="47"/>
      <c r="BOB1725" s="47"/>
      <c r="BOC1725" s="47"/>
      <c r="BOD1725" s="47"/>
      <c r="BOE1725" s="47"/>
      <c r="BOF1725" s="47"/>
      <c r="BOG1725" s="47"/>
      <c r="BOH1725" s="47"/>
      <c r="BOI1725" s="47"/>
      <c r="BOJ1725" s="47"/>
      <c r="BOK1725" s="47"/>
      <c r="BOL1725" s="47"/>
      <c r="BOM1725" s="47"/>
      <c r="BON1725" s="47"/>
      <c r="BOO1725" s="47"/>
      <c r="BOP1725" s="47"/>
      <c r="BOQ1725" s="47"/>
      <c r="BOR1725" s="47"/>
      <c r="BOS1725" s="47"/>
      <c r="BOT1725" s="47"/>
      <c r="BOU1725" s="47"/>
      <c r="BOV1725" s="47"/>
      <c r="BOW1725" s="47"/>
      <c r="BOX1725" s="47"/>
      <c r="BOY1725" s="47"/>
      <c r="BOZ1725" s="47"/>
      <c r="BPA1725" s="47"/>
      <c r="BPB1725" s="47"/>
      <c r="BPC1725" s="47"/>
      <c r="BPD1725" s="47"/>
      <c r="BPE1725" s="47"/>
      <c r="BPF1725" s="47"/>
      <c r="BPG1725" s="47"/>
      <c r="BPH1725" s="47"/>
      <c r="BPI1725" s="47"/>
      <c r="BPJ1725" s="47"/>
      <c r="BPK1725" s="47"/>
      <c r="BPL1725" s="47"/>
      <c r="BPM1725" s="47"/>
      <c r="BPN1725" s="47"/>
      <c r="BPO1725" s="47"/>
      <c r="BPP1725" s="47"/>
      <c r="BPQ1725" s="47"/>
      <c r="BPR1725" s="47"/>
      <c r="BPS1725" s="47"/>
      <c r="BPT1725" s="47"/>
      <c r="BPU1725" s="47"/>
      <c r="BPV1725" s="47"/>
      <c r="BPW1725" s="47"/>
      <c r="BPX1725" s="47"/>
      <c r="BPY1725" s="47"/>
      <c r="BPZ1725" s="47"/>
      <c r="BQA1725" s="47"/>
      <c r="BQB1725" s="47"/>
      <c r="BQC1725" s="47"/>
      <c r="BQD1725" s="47"/>
      <c r="BQE1725" s="47"/>
      <c r="BQF1725" s="47"/>
      <c r="BQG1725" s="47"/>
      <c r="BQH1725" s="47"/>
      <c r="BQI1725" s="47"/>
      <c r="BQJ1725" s="47"/>
      <c r="BQK1725" s="47"/>
      <c r="BQL1725" s="47"/>
      <c r="BQM1725" s="47"/>
      <c r="BQN1725" s="47"/>
      <c r="BQO1725" s="47"/>
      <c r="BQP1725" s="47"/>
      <c r="BQQ1725" s="47"/>
      <c r="BQR1725" s="47"/>
      <c r="BQS1725" s="47"/>
      <c r="BQT1725" s="47"/>
      <c r="BQU1725" s="47"/>
      <c r="BQV1725" s="47"/>
      <c r="BQW1725" s="47"/>
      <c r="BQX1725" s="47"/>
      <c r="BQY1725" s="47"/>
      <c r="BQZ1725" s="47"/>
      <c r="BRA1725" s="47"/>
      <c r="BRB1725" s="47"/>
      <c r="BRC1725" s="47"/>
      <c r="BRD1725" s="47"/>
      <c r="BRE1725" s="47"/>
      <c r="BRF1725" s="47"/>
      <c r="BRG1725" s="47"/>
      <c r="BRH1725" s="47"/>
      <c r="BRI1725" s="47"/>
      <c r="BRJ1725" s="47"/>
      <c r="BRK1725" s="47"/>
      <c r="BRL1725" s="47"/>
      <c r="BRM1725" s="47"/>
      <c r="BRN1725" s="47"/>
      <c r="BRO1725" s="47"/>
      <c r="BRP1725" s="47"/>
      <c r="BRQ1725" s="47"/>
      <c r="BRR1725" s="47"/>
      <c r="BRS1725" s="47"/>
      <c r="BRT1725" s="47"/>
      <c r="BRU1725" s="47"/>
      <c r="BRV1725" s="47"/>
      <c r="BRW1725" s="47"/>
      <c r="BRX1725" s="47"/>
      <c r="BRY1725" s="47"/>
      <c r="BRZ1725" s="47"/>
      <c r="BSA1725" s="47"/>
      <c r="BSB1725" s="47"/>
      <c r="BSC1725" s="47"/>
      <c r="BSD1725" s="47"/>
      <c r="BSE1725" s="47"/>
      <c r="BSF1725" s="47"/>
      <c r="BSG1725" s="47"/>
      <c r="BSH1725" s="47"/>
      <c r="BSI1725" s="47"/>
      <c r="BSJ1725" s="47"/>
      <c r="BSK1725" s="47"/>
      <c r="BSL1725" s="47"/>
      <c r="BSM1725" s="47"/>
      <c r="BSN1725" s="47"/>
      <c r="BSO1725" s="47"/>
      <c r="BSP1725" s="47"/>
      <c r="BSQ1725" s="47"/>
      <c r="BSR1725" s="47"/>
      <c r="BSS1725" s="47"/>
      <c r="BST1725" s="47"/>
      <c r="BSU1725" s="47"/>
      <c r="BSV1725" s="47"/>
      <c r="BSW1725" s="47"/>
      <c r="BSX1725" s="47"/>
      <c r="BSY1725" s="47"/>
      <c r="BSZ1725" s="47"/>
      <c r="BTA1725" s="47"/>
      <c r="BTB1725" s="47"/>
      <c r="BTC1725" s="47"/>
      <c r="BTD1725" s="47"/>
      <c r="BTE1725" s="47"/>
      <c r="BTF1725" s="47"/>
      <c r="BTG1725" s="47"/>
      <c r="BTH1725" s="47"/>
      <c r="BTI1725" s="47"/>
      <c r="BTJ1725" s="47"/>
      <c r="BTK1725" s="47"/>
      <c r="BTL1725" s="47"/>
      <c r="BTM1725" s="47"/>
      <c r="BTN1725" s="47"/>
      <c r="BTO1725" s="47"/>
      <c r="BTP1725" s="47"/>
      <c r="BTQ1725" s="47"/>
      <c r="BTR1725" s="47"/>
      <c r="BTS1725" s="47"/>
      <c r="BTT1725" s="47"/>
      <c r="BTU1725" s="47"/>
      <c r="BTV1725" s="47"/>
      <c r="BTW1725" s="47"/>
      <c r="BTX1725" s="47"/>
      <c r="BTY1725" s="47"/>
      <c r="BTZ1725" s="47"/>
      <c r="BUA1725" s="47"/>
      <c r="BUB1725" s="47"/>
      <c r="BUC1725" s="47"/>
      <c r="BUD1725" s="47"/>
      <c r="BUE1725" s="47"/>
      <c r="BUF1725" s="47"/>
      <c r="BUG1725" s="47"/>
      <c r="BUH1725" s="47"/>
      <c r="BUI1725" s="47"/>
      <c r="BUJ1725" s="47"/>
      <c r="BUK1725" s="47"/>
      <c r="BUL1725" s="47"/>
      <c r="BUM1725" s="47"/>
      <c r="BUN1725" s="47"/>
      <c r="BUO1725" s="47"/>
      <c r="BUP1725" s="47"/>
      <c r="BUQ1725" s="47"/>
      <c r="BUR1725" s="47"/>
      <c r="BUS1725" s="47"/>
      <c r="BUT1725" s="47"/>
      <c r="BUU1725" s="47"/>
      <c r="BUV1725" s="47"/>
      <c r="BUW1725" s="47"/>
      <c r="BUX1725" s="47"/>
      <c r="BUY1725" s="47"/>
      <c r="BUZ1725" s="47"/>
      <c r="BVA1725" s="47"/>
      <c r="BVB1725" s="47"/>
      <c r="BVC1725" s="47"/>
      <c r="BVD1725" s="47"/>
      <c r="BVE1725" s="47"/>
      <c r="BVF1725" s="47"/>
      <c r="BVG1725" s="47"/>
      <c r="BVH1725" s="47"/>
      <c r="BVI1725" s="47"/>
      <c r="BVJ1725" s="47"/>
      <c r="BVK1725" s="47"/>
      <c r="BVL1725" s="47"/>
      <c r="BVM1725" s="47"/>
      <c r="BVN1725" s="47"/>
      <c r="BVO1725" s="47"/>
      <c r="BVP1725" s="47"/>
      <c r="BVQ1725" s="47"/>
      <c r="BVR1725" s="47"/>
      <c r="BVS1725" s="47"/>
      <c r="BVT1725" s="47"/>
      <c r="BVU1725" s="47"/>
      <c r="BVV1725" s="47"/>
      <c r="BVW1725" s="47"/>
      <c r="BVX1725" s="47"/>
      <c r="BVY1725" s="47"/>
      <c r="BVZ1725" s="47"/>
      <c r="BWA1725" s="47"/>
      <c r="BWB1725" s="47"/>
      <c r="BWC1725" s="47"/>
      <c r="BWD1725" s="47"/>
      <c r="BWE1725" s="47"/>
      <c r="BWF1725" s="47"/>
      <c r="BWG1725" s="47"/>
      <c r="BWH1725" s="47"/>
      <c r="BWI1725" s="47"/>
      <c r="BWJ1725" s="47"/>
      <c r="BWK1725" s="47"/>
      <c r="BWL1725" s="47"/>
      <c r="BWM1725" s="47"/>
      <c r="BWN1725" s="47"/>
      <c r="BWO1725" s="47"/>
      <c r="BWP1725" s="47"/>
      <c r="BWQ1725" s="47"/>
      <c r="BWR1725" s="47"/>
      <c r="BWS1725" s="47"/>
      <c r="BWT1725" s="47"/>
      <c r="BWU1725" s="47"/>
      <c r="BWV1725" s="47"/>
      <c r="BWW1725" s="47"/>
      <c r="BWX1725" s="47"/>
      <c r="BWY1725" s="47"/>
      <c r="BWZ1725" s="47"/>
      <c r="BXA1725" s="47"/>
      <c r="BXB1725" s="47"/>
      <c r="BXC1725" s="47"/>
      <c r="BXD1725" s="47"/>
      <c r="BXE1725" s="47"/>
      <c r="BXF1725" s="47"/>
      <c r="BXG1725" s="47"/>
      <c r="BXH1725" s="47"/>
      <c r="BXI1725" s="47"/>
      <c r="BXJ1725" s="47"/>
      <c r="BXK1725" s="47"/>
      <c r="BXL1725" s="47"/>
      <c r="BXM1725" s="47"/>
      <c r="BXN1725" s="47"/>
      <c r="BXO1725" s="47"/>
      <c r="BXP1725" s="47"/>
      <c r="BXQ1725" s="47"/>
      <c r="BXR1725" s="47"/>
      <c r="BXS1725" s="47"/>
      <c r="BXT1725" s="47"/>
      <c r="BXU1725" s="47"/>
      <c r="BXV1725" s="47"/>
      <c r="BXW1725" s="47"/>
      <c r="BXX1725" s="47"/>
      <c r="BXY1725" s="47"/>
      <c r="BXZ1725" s="47"/>
      <c r="BYA1725" s="47"/>
      <c r="BYB1725" s="47"/>
      <c r="BYC1725" s="47"/>
      <c r="BYD1725" s="47"/>
      <c r="BYE1725" s="47"/>
      <c r="BYF1725" s="47"/>
      <c r="BYG1725" s="47"/>
      <c r="BYH1725" s="47"/>
      <c r="BYI1725" s="47"/>
      <c r="BYJ1725" s="47"/>
      <c r="BYK1725" s="47"/>
      <c r="BYL1725" s="47"/>
      <c r="BYM1725" s="47"/>
      <c r="BYN1725" s="47"/>
      <c r="BYO1725" s="47"/>
      <c r="BYP1725" s="47"/>
      <c r="BYQ1725" s="47"/>
      <c r="BYR1725" s="47"/>
      <c r="BYS1725" s="47"/>
      <c r="BYT1725" s="47"/>
      <c r="BYU1725" s="47"/>
      <c r="BYV1725" s="47"/>
      <c r="BYW1725" s="47"/>
      <c r="BYX1725" s="47"/>
      <c r="BYY1725" s="47"/>
      <c r="BYZ1725" s="47"/>
      <c r="BZA1725" s="47"/>
      <c r="BZB1725" s="47"/>
      <c r="BZC1725" s="47"/>
      <c r="BZD1725" s="47"/>
      <c r="BZE1725" s="47"/>
      <c r="BZF1725" s="47"/>
      <c r="BZG1725" s="47"/>
      <c r="BZH1725" s="47"/>
      <c r="BZI1725" s="47"/>
      <c r="BZJ1725" s="47"/>
      <c r="BZK1725" s="47"/>
      <c r="BZL1725" s="47"/>
      <c r="BZM1725" s="47"/>
      <c r="BZN1725" s="47"/>
      <c r="BZO1725" s="47"/>
      <c r="BZP1725" s="47"/>
      <c r="BZQ1725" s="47"/>
      <c r="BZR1725" s="47"/>
      <c r="BZS1725" s="47"/>
      <c r="BZT1725" s="47"/>
      <c r="BZU1725" s="47"/>
      <c r="BZV1725" s="47"/>
      <c r="BZW1725" s="47"/>
      <c r="BZX1725" s="47"/>
      <c r="BZY1725" s="47"/>
      <c r="BZZ1725" s="47"/>
      <c r="CAA1725" s="47"/>
      <c r="CAB1725" s="47"/>
      <c r="CAC1725" s="47"/>
      <c r="CAD1725" s="47"/>
      <c r="CAE1725" s="47"/>
      <c r="CAF1725" s="47"/>
      <c r="CAG1725" s="47"/>
      <c r="CAH1725" s="47"/>
      <c r="CAI1725" s="47"/>
      <c r="CAJ1725" s="47"/>
      <c r="CAK1725" s="47"/>
      <c r="CAL1725" s="47"/>
      <c r="CAM1725" s="47"/>
      <c r="CAN1725" s="47"/>
      <c r="CAO1725" s="47"/>
      <c r="CAP1725" s="47"/>
      <c r="CAQ1725" s="47"/>
      <c r="CAR1725" s="47"/>
      <c r="CAS1725" s="47"/>
      <c r="CAT1725" s="47"/>
      <c r="CAU1725" s="47"/>
      <c r="CAV1725" s="47"/>
      <c r="CAW1725" s="47"/>
      <c r="CAX1725" s="47"/>
      <c r="CAY1725" s="47"/>
      <c r="CAZ1725" s="47"/>
      <c r="CBA1725" s="47"/>
      <c r="CBB1725" s="47"/>
      <c r="CBC1725" s="47"/>
      <c r="CBD1725" s="47"/>
      <c r="CBE1725" s="47"/>
      <c r="CBF1725" s="47"/>
      <c r="CBG1725" s="47"/>
      <c r="CBH1725" s="47"/>
      <c r="CBI1725" s="47"/>
      <c r="CBJ1725" s="47"/>
      <c r="CBK1725" s="47"/>
      <c r="CBL1725" s="47"/>
      <c r="CBM1725" s="47"/>
      <c r="CBN1725" s="47"/>
      <c r="CBO1725" s="47"/>
      <c r="CBP1725" s="47"/>
      <c r="CBQ1725" s="47"/>
      <c r="CBR1725" s="47"/>
      <c r="CBS1725" s="47"/>
      <c r="CBT1725" s="47"/>
      <c r="CBU1725" s="47"/>
      <c r="CBV1725" s="47"/>
      <c r="CBW1725" s="47"/>
      <c r="CBX1725" s="47"/>
      <c r="CBY1725" s="47"/>
      <c r="CBZ1725" s="47"/>
      <c r="CCA1725" s="47"/>
      <c r="CCB1725" s="47"/>
      <c r="CCC1725" s="47"/>
      <c r="CCD1725" s="47"/>
      <c r="CCE1725" s="47"/>
      <c r="CCF1725" s="47"/>
      <c r="CCG1725" s="47"/>
      <c r="CCH1725" s="47"/>
      <c r="CCI1725" s="47"/>
      <c r="CCJ1725" s="47"/>
      <c r="CCK1725" s="47"/>
      <c r="CCL1725" s="47"/>
      <c r="CCM1725" s="47"/>
      <c r="CCN1725" s="47"/>
      <c r="CCO1725" s="47"/>
      <c r="CCP1725" s="47"/>
      <c r="CCQ1725" s="47"/>
      <c r="CCR1725" s="47"/>
      <c r="CCS1725" s="47"/>
      <c r="CCT1725" s="47"/>
      <c r="CCU1725" s="47"/>
      <c r="CCV1725" s="47"/>
      <c r="CCW1725" s="47"/>
      <c r="CCX1725" s="47"/>
      <c r="CCY1725" s="47"/>
      <c r="CCZ1725" s="47"/>
      <c r="CDA1725" s="47"/>
      <c r="CDB1725" s="47"/>
      <c r="CDC1725" s="47"/>
      <c r="CDD1725" s="47"/>
      <c r="CDE1725" s="47"/>
      <c r="CDF1725" s="47"/>
      <c r="CDG1725" s="47"/>
      <c r="CDH1725" s="47"/>
      <c r="CDI1725" s="47"/>
      <c r="CDJ1725" s="47"/>
      <c r="CDK1725" s="47"/>
      <c r="CDL1725" s="47"/>
      <c r="CDM1725" s="47"/>
      <c r="CDN1725" s="47"/>
      <c r="CDO1725" s="47"/>
      <c r="CDP1725" s="47"/>
      <c r="CDQ1725" s="47"/>
      <c r="CDR1725" s="47"/>
      <c r="CDS1725" s="47"/>
      <c r="CDT1725" s="47"/>
      <c r="CDU1725" s="47"/>
      <c r="CDV1725" s="47"/>
      <c r="CDW1725" s="47"/>
      <c r="CDX1725" s="47"/>
      <c r="CDY1725" s="47"/>
      <c r="CDZ1725" s="47"/>
      <c r="CEA1725" s="47"/>
      <c r="CEB1725" s="47"/>
      <c r="CEC1725" s="47"/>
      <c r="CED1725" s="47"/>
      <c r="CEE1725" s="47"/>
      <c r="CEF1725" s="47"/>
      <c r="CEG1725" s="47"/>
      <c r="CEH1725" s="47"/>
      <c r="CEI1725" s="47"/>
      <c r="CEJ1725" s="47"/>
      <c r="CEK1725" s="47"/>
      <c r="CEL1725" s="47"/>
      <c r="CEM1725" s="47"/>
      <c r="CEN1725" s="47"/>
      <c r="CEO1725" s="47"/>
      <c r="CEP1725" s="47"/>
      <c r="CEQ1725" s="47"/>
      <c r="CER1725" s="47"/>
      <c r="CES1725" s="47"/>
      <c r="CET1725" s="47"/>
      <c r="CEU1725" s="47"/>
      <c r="CEV1725" s="47"/>
      <c r="CEW1725" s="47"/>
      <c r="CEX1725" s="47"/>
      <c r="CEY1725" s="47"/>
      <c r="CEZ1725" s="47"/>
      <c r="CFA1725" s="47"/>
      <c r="CFB1725" s="47"/>
      <c r="CFC1725" s="47"/>
      <c r="CFD1725" s="47"/>
      <c r="CFE1725" s="47"/>
      <c r="CFF1725" s="47"/>
      <c r="CFG1725" s="47"/>
      <c r="CFH1725" s="47"/>
      <c r="CFI1725" s="47"/>
      <c r="CFJ1725" s="47"/>
      <c r="CFK1725" s="47"/>
      <c r="CFL1725" s="47"/>
      <c r="CFM1725" s="47"/>
      <c r="CFN1725" s="47"/>
      <c r="CFO1725" s="47"/>
      <c r="CFP1725" s="47"/>
      <c r="CFQ1725" s="47"/>
      <c r="CFR1725" s="47"/>
      <c r="CFS1725" s="47"/>
      <c r="CFT1725" s="47"/>
      <c r="CFU1725" s="47"/>
      <c r="CFV1725" s="47"/>
      <c r="CFW1725" s="47"/>
      <c r="CFX1725" s="47"/>
      <c r="CFY1725" s="47"/>
      <c r="CFZ1725" s="47"/>
      <c r="CGA1725" s="47"/>
      <c r="CGB1725" s="47"/>
      <c r="CGC1725" s="47"/>
      <c r="CGD1725" s="47"/>
      <c r="CGE1725" s="47"/>
      <c r="CGF1725" s="47"/>
      <c r="CGG1725" s="47"/>
      <c r="CGH1725" s="47"/>
      <c r="CGI1725" s="47"/>
      <c r="CGJ1725" s="47"/>
      <c r="CGK1725" s="47"/>
      <c r="CGL1725" s="47"/>
      <c r="CGM1725" s="47"/>
      <c r="CGN1725" s="47"/>
      <c r="CGO1725" s="47"/>
      <c r="CGP1725" s="47"/>
      <c r="CGQ1725" s="47"/>
      <c r="CGR1725" s="47"/>
      <c r="CGS1725" s="47"/>
      <c r="CGT1725" s="47"/>
      <c r="CGU1725" s="47"/>
      <c r="CGV1725" s="47"/>
      <c r="CGW1725" s="47"/>
      <c r="CGX1725" s="47"/>
      <c r="CGY1725" s="47"/>
      <c r="CGZ1725" s="47"/>
      <c r="CHA1725" s="47"/>
      <c r="CHB1725" s="47"/>
      <c r="CHC1725" s="47"/>
      <c r="CHD1725" s="47"/>
      <c r="CHE1725" s="47"/>
      <c r="CHF1725" s="47"/>
      <c r="CHG1725" s="47"/>
      <c r="CHH1725" s="47"/>
      <c r="CHI1725" s="47"/>
      <c r="CHJ1725" s="47"/>
      <c r="CHK1725" s="47"/>
      <c r="CHL1725" s="47"/>
      <c r="CHM1725" s="47"/>
      <c r="CHN1725" s="47"/>
      <c r="CHO1725" s="47"/>
      <c r="CHP1725" s="47"/>
      <c r="CHQ1725" s="47"/>
      <c r="CHR1725" s="47"/>
      <c r="CHS1725" s="47"/>
      <c r="CHT1725" s="47"/>
      <c r="CHU1725" s="47"/>
      <c r="CHV1725" s="47"/>
      <c r="CHW1725" s="47"/>
      <c r="CHX1725" s="47"/>
      <c r="CHY1725" s="47"/>
      <c r="CHZ1725" s="47"/>
      <c r="CIA1725" s="47"/>
      <c r="CIB1725" s="47"/>
      <c r="CIC1725" s="47"/>
      <c r="CID1725" s="47"/>
      <c r="CIE1725" s="47"/>
      <c r="CIF1725" s="47"/>
      <c r="CIG1725" s="47"/>
      <c r="CIH1725" s="47"/>
      <c r="CII1725" s="47"/>
      <c r="CIJ1725" s="47"/>
      <c r="CIK1725" s="47"/>
      <c r="CIL1725" s="47"/>
      <c r="CIM1725" s="47"/>
      <c r="CIN1725" s="47"/>
      <c r="CIO1725" s="47"/>
      <c r="CIP1725" s="47"/>
      <c r="CIQ1725" s="47"/>
      <c r="CIR1725" s="47"/>
      <c r="CIS1725" s="47"/>
      <c r="CIT1725" s="47"/>
      <c r="CIU1725" s="47"/>
      <c r="CIV1725" s="47"/>
      <c r="CIW1725" s="47"/>
      <c r="CIX1725" s="47"/>
      <c r="CIY1725" s="47"/>
      <c r="CIZ1725" s="47"/>
      <c r="CJA1725" s="47"/>
      <c r="CJB1725" s="47"/>
      <c r="CJC1725" s="47"/>
      <c r="CJD1725" s="47"/>
      <c r="CJE1725" s="47"/>
      <c r="CJF1725" s="47"/>
      <c r="CJG1725" s="47"/>
      <c r="CJH1725" s="47"/>
      <c r="CJI1725" s="47"/>
      <c r="CJJ1725" s="47"/>
      <c r="CJK1725" s="47"/>
      <c r="CJL1725" s="47"/>
      <c r="CJM1725" s="47"/>
      <c r="CJN1725" s="47"/>
      <c r="CJO1725" s="47"/>
      <c r="CJP1725" s="47"/>
      <c r="CJQ1725" s="47"/>
      <c r="CJR1725" s="47"/>
      <c r="CJS1725" s="47"/>
      <c r="CJT1725" s="47"/>
      <c r="CJU1725" s="47"/>
      <c r="CJV1725" s="47"/>
      <c r="CJW1725" s="47"/>
      <c r="CJX1725" s="47"/>
      <c r="CJY1725" s="47"/>
      <c r="CJZ1725" s="47"/>
      <c r="CKA1725" s="47"/>
      <c r="CKB1725" s="47"/>
      <c r="CKC1725" s="47"/>
      <c r="CKD1725" s="47"/>
      <c r="CKE1725" s="47"/>
      <c r="CKF1725" s="47"/>
      <c r="CKG1725" s="47"/>
      <c r="CKH1725" s="47"/>
      <c r="CKI1725" s="47"/>
      <c r="CKJ1725" s="47"/>
      <c r="CKK1725" s="47"/>
      <c r="CKL1725" s="47"/>
      <c r="CKM1725" s="47"/>
      <c r="CKN1725" s="47"/>
      <c r="CKO1725" s="47"/>
      <c r="CKP1725" s="47"/>
      <c r="CKQ1725" s="47"/>
      <c r="CKR1725" s="47"/>
      <c r="CKS1725" s="47"/>
      <c r="CKT1725" s="47"/>
      <c r="CKU1725" s="47"/>
      <c r="CKV1725" s="47"/>
      <c r="CKW1725" s="47"/>
      <c r="CKX1725" s="47"/>
      <c r="CKY1725" s="47"/>
      <c r="CKZ1725" s="47"/>
      <c r="CLA1725" s="47"/>
      <c r="CLB1725" s="47"/>
      <c r="CLC1725" s="47"/>
      <c r="CLD1725" s="47"/>
      <c r="CLE1725" s="47"/>
      <c r="CLF1725" s="47"/>
      <c r="CLG1725" s="47"/>
      <c r="CLH1725" s="47"/>
      <c r="CLI1725" s="47"/>
      <c r="CLJ1725" s="47"/>
      <c r="CLK1725" s="47"/>
      <c r="CLL1725" s="47"/>
      <c r="CLM1725" s="47"/>
      <c r="CLN1725" s="47"/>
      <c r="CLO1725" s="47"/>
      <c r="CLP1725" s="47"/>
      <c r="CLQ1725" s="47"/>
      <c r="CLR1725" s="47"/>
      <c r="CLS1725" s="47"/>
      <c r="CLT1725" s="47"/>
      <c r="CLU1725" s="47"/>
      <c r="CLV1725" s="47"/>
      <c r="CLW1725" s="47"/>
      <c r="CLX1725" s="47"/>
      <c r="CLY1725" s="47"/>
      <c r="CLZ1725" s="47"/>
      <c r="CMA1725" s="47"/>
      <c r="CMB1725" s="47"/>
      <c r="CMC1725" s="47"/>
      <c r="CMD1725" s="47"/>
      <c r="CME1725" s="47"/>
      <c r="CMF1725" s="47"/>
      <c r="CMG1725" s="47"/>
      <c r="CMH1725" s="47"/>
      <c r="CMI1725" s="47"/>
      <c r="CMJ1725" s="47"/>
      <c r="CMK1725" s="47"/>
      <c r="CML1725" s="47"/>
      <c r="CMM1725" s="47"/>
      <c r="CMN1725" s="47"/>
      <c r="CMO1725" s="47"/>
      <c r="CMP1725" s="47"/>
      <c r="CMQ1725" s="47"/>
      <c r="CMR1725" s="47"/>
      <c r="CMS1725" s="47"/>
      <c r="CMT1725" s="47"/>
      <c r="CMU1725" s="47"/>
      <c r="CMV1725" s="47"/>
      <c r="CMW1725" s="47"/>
      <c r="CMX1725" s="47"/>
      <c r="CMY1725" s="47"/>
      <c r="CMZ1725" s="47"/>
      <c r="CNA1725" s="47"/>
      <c r="CNB1725" s="47"/>
      <c r="CNC1725" s="47"/>
      <c r="CND1725" s="47"/>
      <c r="CNE1725" s="47"/>
      <c r="CNF1725" s="47"/>
      <c r="CNG1725" s="47"/>
      <c r="CNH1725" s="47"/>
      <c r="CNI1725" s="47"/>
      <c r="CNJ1725" s="47"/>
      <c r="CNK1725" s="47"/>
      <c r="CNL1725" s="47"/>
      <c r="CNM1725" s="47"/>
      <c r="CNN1725" s="47"/>
      <c r="CNO1725" s="47"/>
      <c r="CNP1725" s="47"/>
      <c r="CNQ1725" s="47"/>
      <c r="CNR1725" s="47"/>
      <c r="CNS1725" s="47"/>
      <c r="CNT1725" s="47"/>
      <c r="CNU1725" s="47"/>
      <c r="CNV1725" s="47"/>
      <c r="CNW1725" s="47"/>
      <c r="CNX1725" s="47"/>
      <c r="CNY1725" s="47"/>
      <c r="CNZ1725" s="47"/>
      <c r="COA1725" s="47"/>
      <c r="COB1725" s="47"/>
      <c r="COC1725" s="47"/>
      <c r="COD1725" s="47"/>
      <c r="COE1725" s="47"/>
      <c r="COF1725" s="47"/>
      <c r="COG1725" s="47"/>
      <c r="COH1725" s="47"/>
      <c r="COI1725" s="47"/>
      <c r="COJ1725" s="47"/>
      <c r="COK1725" s="47"/>
      <c r="COL1725" s="47"/>
      <c r="COM1725" s="47"/>
      <c r="CON1725" s="47"/>
      <c r="COO1725" s="47"/>
      <c r="COP1725" s="47"/>
      <c r="COQ1725" s="47"/>
      <c r="COR1725" s="47"/>
      <c r="COS1725" s="47"/>
      <c r="COT1725" s="47"/>
      <c r="COU1725" s="47"/>
      <c r="COV1725" s="47"/>
      <c r="COW1725" s="47"/>
      <c r="COX1725" s="47"/>
      <c r="COY1725" s="47"/>
      <c r="COZ1725" s="47"/>
      <c r="CPA1725" s="47"/>
      <c r="CPB1725" s="47"/>
      <c r="CPC1725" s="47"/>
      <c r="CPD1725" s="47"/>
      <c r="CPE1725" s="47"/>
      <c r="CPF1725" s="47"/>
      <c r="CPG1725" s="47"/>
      <c r="CPH1725" s="47"/>
      <c r="CPI1725" s="47"/>
      <c r="CPJ1725" s="47"/>
      <c r="CPK1725" s="47"/>
      <c r="CPL1725" s="47"/>
      <c r="CPM1725" s="47"/>
      <c r="CPN1725" s="47"/>
      <c r="CPO1725" s="47"/>
      <c r="CPP1725" s="47"/>
      <c r="CPQ1725" s="47"/>
      <c r="CPR1725" s="47"/>
      <c r="CPS1725" s="47"/>
      <c r="CPT1725" s="47"/>
      <c r="CPU1725" s="47"/>
      <c r="CPV1725" s="47"/>
      <c r="CPW1725" s="47"/>
      <c r="CPX1725" s="47"/>
      <c r="CPY1725" s="47"/>
      <c r="CPZ1725" s="47"/>
      <c r="CQA1725" s="47"/>
      <c r="CQB1725" s="47"/>
      <c r="CQC1725" s="47"/>
      <c r="CQD1725" s="47"/>
      <c r="CQE1725" s="47"/>
      <c r="CQF1725" s="47"/>
      <c r="CQG1725" s="47"/>
      <c r="CQH1725" s="47"/>
      <c r="CQI1725" s="47"/>
      <c r="CQJ1725" s="47"/>
      <c r="CQK1725" s="47"/>
      <c r="CQL1725" s="47"/>
      <c r="CQM1725" s="47"/>
      <c r="CQN1725" s="47"/>
      <c r="CQO1725" s="47"/>
      <c r="CQP1725" s="47"/>
      <c r="CQQ1725" s="47"/>
      <c r="CQR1725" s="47"/>
      <c r="CQS1725" s="47"/>
      <c r="CQT1725" s="47"/>
      <c r="CQU1725" s="47"/>
      <c r="CQV1725" s="47"/>
      <c r="CQW1725" s="47"/>
      <c r="CQX1725" s="47"/>
      <c r="CQY1725" s="47"/>
      <c r="CQZ1725" s="47"/>
      <c r="CRA1725" s="47"/>
      <c r="CRB1725" s="47"/>
      <c r="CRC1725" s="47"/>
      <c r="CRD1725" s="47"/>
      <c r="CRE1725" s="47"/>
      <c r="CRF1725" s="47"/>
      <c r="CRG1725" s="47"/>
      <c r="CRH1725" s="47"/>
      <c r="CRI1725" s="47"/>
      <c r="CRJ1725" s="47"/>
      <c r="CRK1725" s="47"/>
      <c r="CRL1725" s="47"/>
      <c r="CRM1725" s="47"/>
      <c r="CRN1725" s="47"/>
      <c r="CRO1725" s="47"/>
      <c r="CRP1725" s="47"/>
      <c r="CRQ1725" s="47"/>
      <c r="CRR1725" s="47"/>
      <c r="CRS1725" s="47"/>
      <c r="CRT1725" s="47"/>
      <c r="CRU1725" s="47"/>
      <c r="CRV1725" s="47"/>
      <c r="CRW1725" s="47"/>
      <c r="CRX1725" s="47"/>
      <c r="CRY1725" s="47"/>
      <c r="CRZ1725" s="47"/>
      <c r="CSA1725" s="47"/>
      <c r="CSB1725" s="47"/>
      <c r="CSC1725" s="47"/>
      <c r="CSD1725" s="47"/>
      <c r="CSE1725" s="47"/>
      <c r="CSF1725" s="47"/>
      <c r="CSG1725" s="47"/>
      <c r="CSH1725" s="47"/>
      <c r="CSI1725" s="47"/>
      <c r="CSJ1725" s="47"/>
      <c r="CSK1725" s="47"/>
      <c r="CSL1725" s="47"/>
      <c r="CSM1725" s="47"/>
      <c r="CSN1725" s="47"/>
      <c r="CSO1725" s="47"/>
      <c r="CSP1725" s="47"/>
      <c r="CSQ1725" s="47"/>
      <c r="CSR1725" s="47"/>
      <c r="CSS1725" s="47"/>
      <c r="CST1725" s="47"/>
      <c r="CSU1725" s="47"/>
      <c r="CSV1725" s="47"/>
      <c r="CSW1725" s="47"/>
      <c r="CSX1725" s="47"/>
      <c r="CSY1725" s="47"/>
      <c r="CSZ1725" s="47"/>
      <c r="CTA1725" s="47"/>
      <c r="CTB1725" s="47"/>
      <c r="CTC1725" s="47"/>
      <c r="CTD1725" s="47"/>
      <c r="CTE1725" s="47"/>
      <c r="CTF1725" s="47"/>
      <c r="CTG1725" s="47"/>
      <c r="CTH1725" s="47"/>
      <c r="CTI1725" s="47"/>
      <c r="CTJ1725" s="47"/>
      <c r="CTK1725" s="47"/>
      <c r="CTL1725" s="47"/>
      <c r="CTM1725" s="47"/>
      <c r="CTN1725" s="47"/>
      <c r="CTO1725" s="47"/>
      <c r="CTP1725" s="47"/>
      <c r="CTQ1725" s="47"/>
      <c r="CTR1725" s="47"/>
      <c r="CTS1725" s="47"/>
      <c r="CTT1725" s="47"/>
      <c r="CTU1725" s="47"/>
      <c r="CTV1725" s="47"/>
      <c r="CTW1725" s="47"/>
      <c r="CTX1725" s="47"/>
      <c r="CTY1725" s="47"/>
      <c r="CTZ1725" s="47"/>
      <c r="CUA1725" s="47"/>
      <c r="CUB1725" s="47"/>
      <c r="CUC1725" s="47"/>
      <c r="CUD1725" s="47"/>
      <c r="CUE1725" s="47"/>
      <c r="CUF1725" s="47"/>
      <c r="CUG1725" s="47"/>
      <c r="CUH1725" s="47"/>
      <c r="CUI1725" s="47"/>
      <c r="CUJ1725" s="47"/>
      <c r="CUK1725" s="47"/>
      <c r="CUL1725" s="47"/>
      <c r="CUM1725" s="47"/>
      <c r="CUN1725" s="47"/>
      <c r="CUO1725" s="47"/>
      <c r="CUP1725" s="47"/>
      <c r="CUQ1725" s="47"/>
      <c r="CUR1725" s="47"/>
      <c r="CUS1725" s="47"/>
      <c r="CUT1725" s="47"/>
      <c r="CUU1725" s="47"/>
      <c r="CUV1725" s="47"/>
      <c r="CUW1725" s="47"/>
      <c r="CUX1725" s="47"/>
      <c r="CUY1725" s="47"/>
      <c r="CUZ1725" s="47"/>
      <c r="CVA1725" s="47"/>
      <c r="CVB1725" s="47"/>
      <c r="CVC1725" s="47"/>
      <c r="CVD1725" s="47"/>
      <c r="CVE1725" s="47"/>
      <c r="CVF1725" s="47"/>
      <c r="CVG1725" s="47"/>
      <c r="CVH1725" s="47"/>
      <c r="CVI1725" s="47"/>
      <c r="CVJ1725" s="47"/>
      <c r="CVK1725" s="47"/>
      <c r="CVL1725" s="47"/>
      <c r="CVM1725" s="47"/>
      <c r="CVN1725" s="47"/>
      <c r="CVO1725" s="47"/>
      <c r="CVP1725" s="47"/>
      <c r="CVQ1725" s="47"/>
      <c r="CVR1725" s="47"/>
      <c r="CVS1725" s="47"/>
      <c r="CVT1725" s="47"/>
      <c r="CVU1725" s="47"/>
      <c r="CVV1725" s="47"/>
      <c r="CVW1725" s="47"/>
      <c r="CVX1725" s="47"/>
      <c r="CVY1725" s="47"/>
      <c r="CVZ1725" s="47"/>
      <c r="CWA1725" s="47"/>
      <c r="CWB1725" s="47"/>
      <c r="CWC1725" s="47"/>
      <c r="CWD1725" s="47"/>
      <c r="CWE1725" s="47"/>
      <c r="CWF1725" s="47"/>
      <c r="CWG1725" s="47"/>
      <c r="CWH1725" s="47"/>
      <c r="CWI1725" s="47"/>
      <c r="CWJ1725" s="47"/>
      <c r="CWK1725" s="47"/>
      <c r="CWL1725" s="47"/>
      <c r="CWM1725" s="47"/>
      <c r="CWN1725" s="47"/>
      <c r="CWO1725" s="47"/>
      <c r="CWP1725" s="47"/>
      <c r="CWQ1725" s="47"/>
      <c r="CWR1725" s="47"/>
      <c r="CWS1725" s="47"/>
      <c r="CWT1725" s="47"/>
      <c r="CWU1725" s="47"/>
      <c r="CWV1725" s="47"/>
      <c r="CWW1725" s="47"/>
      <c r="CWX1725" s="47"/>
      <c r="CWY1725" s="47"/>
      <c r="CWZ1725" s="47"/>
      <c r="CXA1725" s="47"/>
      <c r="CXB1725" s="47"/>
      <c r="CXC1725" s="47"/>
      <c r="CXD1725" s="47"/>
      <c r="CXE1725" s="47"/>
      <c r="CXF1725" s="47"/>
      <c r="CXG1725" s="47"/>
      <c r="CXH1725" s="47"/>
      <c r="CXI1725" s="47"/>
      <c r="CXJ1725" s="47"/>
      <c r="CXK1725" s="47"/>
      <c r="CXL1725" s="47"/>
      <c r="CXM1725" s="47"/>
      <c r="CXN1725" s="47"/>
      <c r="CXO1725" s="47"/>
      <c r="CXP1725" s="47"/>
      <c r="CXQ1725" s="47"/>
      <c r="CXR1725" s="47"/>
      <c r="CXS1725" s="47"/>
      <c r="CXT1725" s="47"/>
      <c r="CXU1725" s="47"/>
      <c r="CXV1725" s="47"/>
      <c r="CXW1725" s="47"/>
      <c r="CXX1725" s="47"/>
      <c r="CXY1725" s="47"/>
      <c r="CXZ1725" s="47"/>
      <c r="CYA1725" s="47"/>
      <c r="CYB1725" s="47"/>
      <c r="CYC1725" s="47"/>
      <c r="CYD1725" s="47"/>
      <c r="CYE1725" s="47"/>
      <c r="CYF1725" s="47"/>
      <c r="CYG1725" s="47"/>
      <c r="CYH1725" s="47"/>
      <c r="CYI1725" s="47"/>
      <c r="CYJ1725" s="47"/>
      <c r="CYK1725" s="47"/>
      <c r="CYL1725" s="47"/>
      <c r="CYM1725" s="47"/>
      <c r="CYN1725" s="47"/>
      <c r="CYO1725" s="47"/>
      <c r="CYP1725" s="47"/>
      <c r="CYQ1725" s="47"/>
      <c r="CYR1725" s="47"/>
      <c r="CYS1725" s="47"/>
      <c r="CYT1725" s="47"/>
      <c r="CYU1725" s="47"/>
      <c r="CYV1725" s="47"/>
      <c r="CYW1725" s="47"/>
      <c r="CYX1725" s="47"/>
      <c r="CYY1725" s="47"/>
      <c r="CYZ1725" s="47"/>
      <c r="CZA1725" s="47"/>
      <c r="CZB1725" s="47"/>
      <c r="CZC1725" s="47"/>
      <c r="CZD1725" s="47"/>
      <c r="CZE1725" s="47"/>
      <c r="CZF1725" s="47"/>
      <c r="CZG1725" s="47"/>
      <c r="CZH1725" s="47"/>
      <c r="CZI1725" s="47"/>
      <c r="CZJ1725" s="47"/>
      <c r="CZK1725" s="47"/>
      <c r="CZL1725" s="47"/>
      <c r="CZM1725" s="47"/>
      <c r="CZN1725" s="47"/>
      <c r="CZO1725" s="47"/>
      <c r="CZP1725" s="47"/>
      <c r="CZQ1725" s="47"/>
      <c r="CZR1725" s="47"/>
      <c r="CZS1725" s="47"/>
      <c r="CZT1725" s="47"/>
      <c r="CZU1725" s="47"/>
      <c r="CZV1725" s="47"/>
      <c r="CZW1725" s="47"/>
      <c r="CZX1725" s="47"/>
      <c r="CZY1725" s="47"/>
      <c r="CZZ1725" s="47"/>
      <c r="DAA1725" s="47"/>
      <c r="DAB1725" s="47"/>
      <c r="DAC1725" s="47"/>
      <c r="DAD1725" s="47"/>
      <c r="DAE1725" s="47"/>
      <c r="DAF1725" s="47"/>
      <c r="DAG1725" s="47"/>
      <c r="DAH1725" s="47"/>
      <c r="DAI1725" s="47"/>
      <c r="DAJ1725" s="47"/>
      <c r="DAK1725" s="47"/>
      <c r="DAL1725" s="47"/>
      <c r="DAM1725" s="47"/>
      <c r="DAN1725" s="47"/>
      <c r="DAO1725" s="47"/>
      <c r="DAP1725" s="47"/>
      <c r="DAQ1725" s="47"/>
      <c r="DAR1725" s="47"/>
      <c r="DAS1725" s="47"/>
      <c r="DAT1725" s="47"/>
      <c r="DAU1725" s="47"/>
      <c r="DAV1725" s="47"/>
      <c r="DAW1725" s="47"/>
      <c r="DAX1725" s="47"/>
      <c r="DAY1725" s="47"/>
      <c r="DAZ1725" s="47"/>
      <c r="DBA1725" s="47"/>
      <c r="DBB1725" s="47"/>
      <c r="DBC1725" s="47"/>
      <c r="DBD1725" s="47"/>
      <c r="DBE1725" s="47"/>
      <c r="DBF1725" s="47"/>
      <c r="DBG1725" s="47"/>
      <c r="DBH1725" s="47"/>
      <c r="DBI1725" s="47"/>
      <c r="DBJ1725" s="47"/>
      <c r="DBK1725" s="47"/>
      <c r="DBL1725" s="47"/>
      <c r="DBM1725" s="47"/>
      <c r="DBN1725" s="47"/>
      <c r="DBO1725" s="47"/>
      <c r="DBP1725" s="47"/>
      <c r="DBQ1725" s="47"/>
      <c r="DBR1725" s="47"/>
      <c r="DBS1725" s="47"/>
      <c r="DBT1725" s="47"/>
      <c r="DBU1725" s="47"/>
      <c r="DBV1725" s="47"/>
      <c r="DBW1725" s="47"/>
      <c r="DBX1725" s="47"/>
      <c r="DBY1725" s="47"/>
      <c r="DBZ1725" s="47"/>
      <c r="DCA1725" s="47"/>
      <c r="DCB1725" s="47"/>
      <c r="DCC1725" s="47"/>
      <c r="DCD1725" s="47"/>
      <c r="DCE1725" s="47"/>
      <c r="DCF1725" s="47"/>
      <c r="DCG1725" s="47"/>
      <c r="DCH1725" s="47"/>
      <c r="DCI1725" s="47"/>
      <c r="DCJ1725" s="47"/>
      <c r="DCK1725" s="47"/>
      <c r="DCL1725" s="47"/>
      <c r="DCM1725" s="47"/>
      <c r="DCN1725" s="47"/>
      <c r="DCO1725" s="47"/>
      <c r="DCP1725" s="47"/>
      <c r="DCQ1725" s="47"/>
      <c r="DCR1725" s="47"/>
      <c r="DCS1725" s="47"/>
      <c r="DCT1725" s="47"/>
      <c r="DCU1725" s="47"/>
      <c r="DCV1725" s="47"/>
      <c r="DCW1725" s="47"/>
      <c r="DCX1725" s="47"/>
      <c r="DCY1725" s="47"/>
      <c r="DCZ1725" s="47"/>
      <c r="DDA1725" s="47"/>
      <c r="DDB1725" s="47"/>
      <c r="DDC1725" s="47"/>
      <c r="DDD1725" s="47"/>
      <c r="DDE1725" s="47"/>
      <c r="DDF1725" s="47"/>
      <c r="DDG1725" s="47"/>
      <c r="DDH1725" s="47"/>
      <c r="DDI1725" s="47"/>
      <c r="DDJ1725" s="47"/>
      <c r="DDK1725" s="47"/>
      <c r="DDL1725" s="47"/>
      <c r="DDM1725" s="47"/>
      <c r="DDN1725" s="47"/>
      <c r="DDO1725" s="47"/>
      <c r="DDP1725" s="47"/>
      <c r="DDQ1725" s="47"/>
      <c r="DDR1725" s="47"/>
      <c r="DDS1725" s="47"/>
      <c r="DDT1725" s="47"/>
      <c r="DDU1725" s="47"/>
      <c r="DDV1725" s="47"/>
      <c r="DDW1725" s="47"/>
      <c r="DDX1725" s="47"/>
      <c r="DDY1725" s="47"/>
      <c r="DDZ1725" s="47"/>
      <c r="DEA1725" s="47"/>
      <c r="DEB1725" s="47"/>
      <c r="DEC1725" s="47"/>
      <c r="DED1725" s="47"/>
      <c r="DEE1725" s="47"/>
      <c r="DEF1725" s="47"/>
      <c r="DEG1725" s="47"/>
      <c r="DEH1725" s="47"/>
      <c r="DEI1725" s="47"/>
      <c r="DEJ1725" s="47"/>
      <c r="DEK1725" s="47"/>
      <c r="DEL1725" s="47"/>
      <c r="DEM1725" s="47"/>
      <c r="DEN1725" s="47"/>
      <c r="DEO1725" s="47"/>
      <c r="DEP1725" s="47"/>
      <c r="DEQ1725" s="47"/>
      <c r="DER1725" s="47"/>
      <c r="DES1725" s="47"/>
      <c r="DET1725" s="47"/>
      <c r="DEU1725" s="47"/>
      <c r="DEV1725" s="47"/>
      <c r="DEW1725" s="47"/>
      <c r="DEX1725" s="47"/>
      <c r="DEY1725" s="47"/>
      <c r="DEZ1725" s="47"/>
      <c r="DFA1725" s="47"/>
      <c r="DFB1725" s="47"/>
      <c r="DFC1725" s="47"/>
      <c r="DFD1725" s="47"/>
      <c r="DFE1725" s="47"/>
      <c r="DFF1725" s="47"/>
      <c r="DFG1725" s="47"/>
      <c r="DFH1725" s="47"/>
      <c r="DFI1725" s="47"/>
      <c r="DFJ1725" s="47"/>
      <c r="DFK1725" s="47"/>
      <c r="DFL1725" s="47"/>
      <c r="DFM1725" s="47"/>
      <c r="DFN1725" s="47"/>
      <c r="DFO1725" s="47"/>
      <c r="DFP1725" s="47"/>
      <c r="DFQ1725" s="47"/>
      <c r="DFR1725" s="47"/>
      <c r="DFS1725" s="47"/>
      <c r="DFT1725" s="47"/>
      <c r="DFU1725" s="47"/>
      <c r="DFV1725" s="47"/>
      <c r="DFW1725" s="47"/>
      <c r="DFX1725" s="47"/>
      <c r="DFY1725" s="47"/>
      <c r="DFZ1725" s="47"/>
      <c r="DGA1725" s="47"/>
      <c r="DGB1725" s="47"/>
      <c r="DGC1725" s="47"/>
      <c r="DGD1725" s="47"/>
      <c r="DGE1725" s="47"/>
      <c r="DGF1725" s="47"/>
      <c r="DGG1725" s="47"/>
      <c r="DGH1725" s="47"/>
      <c r="DGI1725" s="47"/>
      <c r="DGJ1725" s="47"/>
      <c r="DGK1725" s="47"/>
      <c r="DGL1725" s="47"/>
      <c r="DGM1725" s="47"/>
      <c r="DGN1725" s="47"/>
      <c r="DGO1725" s="47"/>
      <c r="DGP1725" s="47"/>
      <c r="DGQ1725" s="47"/>
      <c r="DGR1725" s="47"/>
      <c r="DGS1725" s="47"/>
      <c r="DGT1725" s="47"/>
      <c r="DGU1725" s="47"/>
      <c r="DGV1725" s="47"/>
      <c r="DGW1725" s="47"/>
      <c r="DGX1725" s="47"/>
      <c r="DGY1725" s="47"/>
      <c r="DGZ1725" s="47"/>
      <c r="DHA1725" s="47"/>
      <c r="DHB1725" s="47"/>
      <c r="DHC1725" s="47"/>
      <c r="DHD1725" s="47"/>
      <c r="DHE1725" s="47"/>
      <c r="DHF1725" s="47"/>
      <c r="DHG1725" s="47"/>
      <c r="DHH1725" s="47"/>
      <c r="DHI1725" s="47"/>
      <c r="DHJ1725" s="47"/>
      <c r="DHK1725" s="47"/>
      <c r="DHL1725" s="47"/>
      <c r="DHM1725" s="47"/>
      <c r="DHN1725" s="47"/>
      <c r="DHO1725" s="47"/>
      <c r="DHP1725" s="47"/>
      <c r="DHQ1725" s="47"/>
      <c r="DHR1725" s="47"/>
      <c r="DHS1725" s="47"/>
      <c r="DHT1725" s="47"/>
      <c r="DHU1725" s="47"/>
      <c r="DHV1725" s="47"/>
      <c r="DHW1725" s="47"/>
      <c r="DHX1725" s="47"/>
      <c r="DHY1725" s="47"/>
      <c r="DHZ1725" s="47"/>
      <c r="DIA1725" s="47"/>
      <c r="DIB1725" s="47"/>
      <c r="DIC1725" s="47"/>
      <c r="DID1725" s="47"/>
      <c r="DIE1725" s="47"/>
      <c r="DIF1725" s="47"/>
      <c r="DIG1725" s="47"/>
      <c r="DIH1725" s="47"/>
      <c r="DII1725" s="47"/>
      <c r="DIJ1725" s="47"/>
      <c r="DIK1725" s="47"/>
      <c r="DIL1725" s="47"/>
      <c r="DIM1725" s="47"/>
      <c r="DIN1725" s="47"/>
      <c r="DIO1725" s="47"/>
      <c r="DIP1725" s="47"/>
      <c r="DIQ1725" s="47"/>
      <c r="DIR1725" s="47"/>
      <c r="DIS1725" s="47"/>
      <c r="DIT1725" s="47"/>
      <c r="DIU1725" s="47"/>
      <c r="DIV1725" s="47"/>
      <c r="DIW1725" s="47"/>
      <c r="DIX1725" s="47"/>
      <c r="DIY1725" s="47"/>
      <c r="DIZ1725" s="47"/>
      <c r="DJA1725" s="47"/>
      <c r="DJB1725" s="47"/>
      <c r="DJC1725" s="47"/>
      <c r="DJD1725" s="47"/>
      <c r="DJE1725" s="47"/>
      <c r="DJF1725" s="47"/>
      <c r="DJG1725" s="47"/>
      <c r="DJH1725" s="47"/>
      <c r="DJI1725" s="47"/>
      <c r="DJJ1725" s="47"/>
      <c r="DJK1725" s="47"/>
      <c r="DJL1725" s="47"/>
      <c r="DJM1725" s="47"/>
      <c r="DJN1725" s="47"/>
      <c r="DJO1725" s="47"/>
      <c r="DJP1725" s="47"/>
      <c r="DJQ1725" s="47"/>
      <c r="DJR1725" s="47"/>
      <c r="DJS1725" s="47"/>
      <c r="DJT1725" s="47"/>
      <c r="DJU1725" s="47"/>
      <c r="DJV1725" s="47"/>
      <c r="DJW1725" s="47"/>
      <c r="DJX1725" s="47"/>
      <c r="DJY1725" s="47"/>
      <c r="DJZ1725" s="47"/>
      <c r="DKA1725" s="47"/>
      <c r="DKB1725" s="47"/>
      <c r="DKC1725" s="47"/>
      <c r="DKD1725" s="47"/>
      <c r="DKE1725" s="47"/>
      <c r="DKF1725" s="47"/>
      <c r="DKG1725" s="47"/>
      <c r="DKH1725" s="47"/>
      <c r="DKI1725" s="47"/>
      <c r="DKJ1725" s="47"/>
      <c r="DKK1725" s="47"/>
      <c r="DKL1725" s="47"/>
      <c r="DKM1725" s="47"/>
      <c r="DKN1725" s="47"/>
      <c r="DKO1725" s="47"/>
      <c r="DKP1725" s="47"/>
      <c r="DKQ1725" s="47"/>
      <c r="DKR1725" s="47"/>
      <c r="DKS1725" s="47"/>
      <c r="DKT1725" s="47"/>
      <c r="DKU1725" s="47"/>
      <c r="DKV1725" s="47"/>
      <c r="DKW1725" s="47"/>
      <c r="DKX1725" s="47"/>
      <c r="DKY1725" s="47"/>
      <c r="DKZ1725" s="47"/>
      <c r="DLA1725" s="47"/>
      <c r="DLB1725" s="47"/>
      <c r="DLC1725" s="47"/>
      <c r="DLD1725" s="47"/>
      <c r="DLE1725" s="47"/>
      <c r="DLF1725" s="47"/>
      <c r="DLG1725" s="47"/>
      <c r="DLH1725" s="47"/>
      <c r="DLI1725" s="47"/>
      <c r="DLJ1725" s="47"/>
      <c r="DLK1725" s="47"/>
      <c r="DLL1725" s="47"/>
      <c r="DLM1725" s="47"/>
      <c r="DLN1725" s="47"/>
      <c r="DLO1725" s="47"/>
      <c r="DLP1725" s="47"/>
      <c r="DLQ1725" s="47"/>
      <c r="DLR1725" s="47"/>
      <c r="DLS1725" s="47"/>
      <c r="DLT1725" s="47"/>
      <c r="DLU1725" s="47"/>
      <c r="DLV1725" s="47"/>
      <c r="DLW1725" s="47"/>
      <c r="DLX1725" s="47"/>
      <c r="DLY1725" s="47"/>
      <c r="DLZ1725" s="47"/>
      <c r="DMA1725" s="47"/>
      <c r="DMB1725" s="47"/>
      <c r="DMC1725" s="47"/>
      <c r="DMD1725" s="47"/>
      <c r="DME1725" s="47"/>
      <c r="DMF1725" s="47"/>
      <c r="DMG1725" s="47"/>
      <c r="DMH1725" s="47"/>
      <c r="DMI1725" s="47"/>
      <c r="DMJ1725" s="47"/>
      <c r="DMK1725" s="47"/>
      <c r="DML1725" s="47"/>
      <c r="DMM1725" s="47"/>
      <c r="DMN1725" s="47"/>
      <c r="DMO1725" s="47"/>
      <c r="DMP1725" s="47"/>
      <c r="DMQ1725" s="47"/>
      <c r="DMR1725" s="47"/>
      <c r="DMS1725" s="47"/>
      <c r="DMT1725" s="47"/>
      <c r="DMU1725" s="47"/>
      <c r="DMV1725" s="47"/>
      <c r="DMW1725" s="47"/>
      <c r="DMX1725" s="47"/>
      <c r="DMY1725" s="47"/>
      <c r="DMZ1725" s="47"/>
      <c r="DNA1725" s="47"/>
      <c r="DNB1725" s="47"/>
      <c r="DNC1725" s="47"/>
      <c r="DND1725" s="47"/>
      <c r="DNE1725" s="47"/>
      <c r="DNF1725" s="47"/>
      <c r="DNG1725" s="47"/>
      <c r="DNH1725" s="47"/>
      <c r="DNI1725" s="47"/>
      <c r="DNJ1725" s="47"/>
      <c r="DNK1725" s="47"/>
      <c r="DNL1725" s="47"/>
      <c r="DNM1725" s="47"/>
      <c r="DNN1725" s="47"/>
      <c r="DNO1725" s="47"/>
      <c r="DNP1725" s="47"/>
      <c r="DNQ1725" s="47"/>
      <c r="DNR1725" s="47"/>
      <c r="DNS1725" s="47"/>
      <c r="DNT1725" s="47"/>
      <c r="DNU1725" s="47"/>
      <c r="DNV1725" s="47"/>
      <c r="DNW1725" s="47"/>
      <c r="DNX1725" s="47"/>
      <c r="DNY1725" s="47"/>
      <c r="DNZ1725" s="47"/>
      <c r="DOA1725" s="47"/>
      <c r="DOB1725" s="47"/>
      <c r="DOC1725" s="47"/>
      <c r="DOD1725" s="47"/>
      <c r="DOE1725" s="47"/>
      <c r="DOF1725" s="47"/>
      <c r="DOG1725" s="47"/>
      <c r="DOH1725" s="47"/>
      <c r="DOI1725" s="47"/>
      <c r="DOJ1725" s="47"/>
      <c r="DOK1725" s="47"/>
      <c r="DOL1725" s="47"/>
      <c r="DOM1725" s="47"/>
      <c r="DON1725" s="47"/>
      <c r="DOO1725" s="47"/>
      <c r="DOP1725" s="47"/>
      <c r="DOQ1725" s="47"/>
      <c r="DOR1725" s="47"/>
      <c r="DOS1725" s="47"/>
      <c r="DOT1725" s="47"/>
      <c r="DOU1725" s="47"/>
      <c r="DOV1725" s="47"/>
      <c r="DOW1725" s="47"/>
      <c r="DOX1725" s="47"/>
      <c r="DOY1725" s="47"/>
      <c r="DOZ1725" s="47"/>
      <c r="DPA1725" s="47"/>
      <c r="DPB1725" s="47"/>
      <c r="DPC1725" s="47"/>
      <c r="DPD1725" s="47"/>
      <c r="DPE1725" s="47"/>
      <c r="DPF1725" s="47"/>
      <c r="DPG1725" s="47"/>
      <c r="DPH1725" s="47"/>
      <c r="DPI1725" s="47"/>
      <c r="DPJ1725" s="47"/>
      <c r="DPK1725" s="47"/>
      <c r="DPL1725" s="47"/>
      <c r="DPM1725" s="47"/>
      <c r="DPN1725" s="47"/>
      <c r="DPO1725" s="47"/>
      <c r="DPP1725" s="47"/>
      <c r="DPQ1725" s="47"/>
      <c r="DPR1725" s="47"/>
      <c r="DPS1725" s="47"/>
      <c r="DPT1725" s="47"/>
      <c r="DPU1725" s="47"/>
      <c r="DPV1725" s="47"/>
      <c r="DPW1725" s="47"/>
      <c r="DPX1725" s="47"/>
      <c r="DPY1725" s="47"/>
      <c r="DPZ1725" s="47"/>
      <c r="DQA1725" s="47"/>
      <c r="DQB1725" s="47"/>
      <c r="DQC1725" s="47"/>
      <c r="DQD1725" s="47"/>
      <c r="DQE1725" s="47"/>
      <c r="DQF1725" s="47"/>
      <c r="DQG1725" s="47"/>
      <c r="DQH1725" s="47"/>
      <c r="DQI1725" s="47"/>
      <c r="DQJ1725" s="47"/>
      <c r="DQK1725" s="47"/>
      <c r="DQL1725" s="47"/>
      <c r="DQM1725" s="47"/>
      <c r="DQN1725" s="47"/>
      <c r="DQO1725" s="47"/>
      <c r="DQP1725" s="47"/>
      <c r="DQQ1725" s="47"/>
      <c r="DQR1725" s="47"/>
      <c r="DQS1725" s="47"/>
      <c r="DQT1725" s="47"/>
      <c r="DQU1725" s="47"/>
      <c r="DQV1725" s="47"/>
      <c r="DQW1725" s="47"/>
      <c r="DQX1725" s="47"/>
      <c r="DQY1725" s="47"/>
      <c r="DQZ1725" s="47"/>
      <c r="DRA1725" s="47"/>
      <c r="DRB1725" s="47"/>
      <c r="DRC1725" s="47"/>
      <c r="DRD1725" s="47"/>
      <c r="DRE1725" s="47"/>
      <c r="DRF1725" s="47"/>
      <c r="DRG1725" s="47"/>
      <c r="DRH1725" s="47"/>
      <c r="DRI1725" s="47"/>
      <c r="DRJ1725" s="47"/>
      <c r="DRK1725" s="47"/>
      <c r="DRL1725" s="47"/>
      <c r="DRM1725" s="47"/>
      <c r="DRN1725" s="47"/>
      <c r="DRO1725" s="47"/>
      <c r="DRP1725" s="47"/>
      <c r="DRQ1725" s="47"/>
      <c r="DRR1725" s="47"/>
      <c r="DRS1725" s="47"/>
      <c r="DRT1725" s="47"/>
      <c r="DRU1725" s="47"/>
      <c r="DRV1725" s="47"/>
      <c r="DRW1725" s="47"/>
      <c r="DRX1725" s="47"/>
      <c r="DRY1725" s="47"/>
      <c r="DRZ1725" s="47"/>
      <c r="DSA1725" s="47"/>
      <c r="DSB1725" s="47"/>
      <c r="DSC1725" s="47"/>
      <c r="DSD1725" s="47"/>
      <c r="DSE1725" s="47"/>
      <c r="DSF1725" s="47"/>
      <c r="DSG1725" s="47"/>
      <c r="DSH1725" s="47"/>
      <c r="DSI1725" s="47"/>
      <c r="DSJ1725" s="47"/>
      <c r="DSK1725" s="47"/>
      <c r="DSL1725" s="47"/>
      <c r="DSM1725" s="47"/>
      <c r="DSN1725" s="47"/>
      <c r="DSO1725" s="47"/>
      <c r="DSP1725" s="47"/>
      <c r="DSQ1725" s="47"/>
      <c r="DSR1725" s="47"/>
      <c r="DSS1725" s="47"/>
      <c r="DST1725" s="47"/>
      <c r="DSU1725" s="47"/>
      <c r="DSV1725" s="47"/>
      <c r="DSW1725" s="47"/>
      <c r="DSX1725" s="47"/>
      <c r="DSY1725" s="47"/>
      <c r="DSZ1725" s="47"/>
      <c r="DTA1725" s="47"/>
      <c r="DTB1725" s="47"/>
      <c r="DTC1725" s="47"/>
      <c r="DTD1725" s="47"/>
      <c r="DTE1725" s="47"/>
      <c r="DTF1725" s="47"/>
      <c r="DTG1725" s="47"/>
      <c r="DTH1725" s="47"/>
      <c r="DTI1725" s="47"/>
      <c r="DTJ1725" s="47"/>
      <c r="DTK1725" s="47"/>
      <c r="DTL1725" s="47"/>
      <c r="DTM1725" s="47"/>
      <c r="DTN1725" s="47"/>
      <c r="DTO1725" s="47"/>
      <c r="DTP1725" s="47"/>
      <c r="DTQ1725" s="47"/>
      <c r="DTR1725" s="47"/>
      <c r="DTS1725" s="47"/>
      <c r="DTT1725" s="47"/>
      <c r="DTU1725" s="47"/>
      <c r="DTV1725" s="47"/>
      <c r="DTW1725" s="47"/>
      <c r="DTX1725" s="47"/>
      <c r="DTY1725" s="47"/>
      <c r="DTZ1725" s="47"/>
      <c r="DUA1725" s="47"/>
      <c r="DUB1725" s="47"/>
      <c r="DUC1725" s="47"/>
      <c r="DUD1725" s="47"/>
      <c r="DUE1725" s="47"/>
      <c r="DUF1725" s="47"/>
      <c r="DUG1725" s="47"/>
      <c r="DUH1725" s="47"/>
      <c r="DUI1725" s="47"/>
      <c r="DUJ1725" s="47"/>
      <c r="DUK1725" s="47"/>
      <c r="DUL1725" s="47"/>
      <c r="DUM1725" s="47"/>
      <c r="DUN1725" s="47"/>
      <c r="DUO1725" s="47"/>
      <c r="DUP1725" s="47"/>
      <c r="DUQ1725" s="47"/>
      <c r="DUR1725" s="47"/>
      <c r="DUS1725" s="47"/>
      <c r="DUT1725" s="47"/>
      <c r="DUU1725" s="47"/>
      <c r="DUV1725" s="47"/>
      <c r="DUW1725" s="47"/>
      <c r="DUX1725" s="47"/>
      <c r="DUY1725" s="47"/>
      <c r="DUZ1725" s="47"/>
      <c r="DVA1725" s="47"/>
      <c r="DVB1725" s="47"/>
      <c r="DVC1725" s="47"/>
      <c r="DVD1725" s="47"/>
      <c r="DVE1725" s="47"/>
      <c r="DVF1725" s="47"/>
      <c r="DVG1725" s="47"/>
      <c r="DVH1725" s="47"/>
      <c r="DVI1725" s="47"/>
      <c r="DVJ1725" s="47"/>
      <c r="DVK1725" s="47"/>
      <c r="DVL1725" s="47"/>
      <c r="DVM1725" s="47"/>
      <c r="DVN1725" s="47"/>
      <c r="DVO1725" s="47"/>
      <c r="DVP1725" s="47"/>
      <c r="DVQ1725" s="47"/>
      <c r="DVR1725" s="47"/>
      <c r="DVS1725" s="47"/>
      <c r="DVT1725" s="47"/>
      <c r="DVU1725" s="47"/>
      <c r="DVV1725" s="47"/>
      <c r="DVW1725" s="47"/>
      <c r="DVX1725" s="47"/>
      <c r="DVY1725" s="47"/>
      <c r="DVZ1725" s="47"/>
      <c r="DWA1725" s="47"/>
      <c r="DWB1725" s="47"/>
      <c r="DWC1725" s="47"/>
      <c r="DWD1725" s="47"/>
      <c r="DWE1725" s="47"/>
      <c r="DWF1725" s="47"/>
      <c r="DWG1725" s="47"/>
      <c r="DWH1725" s="47"/>
      <c r="DWI1725" s="47"/>
      <c r="DWJ1725" s="47"/>
      <c r="DWK1725" s="47"/>
      <c r="DWL1725" s="47"/>
      <c r="DWM1725" s="47"/>
      <c r="DWN1725" s="47"/>
      <c r="DWO1725" s="47"/>
      <c r="DWP1725" s="47"/>
      <c r="DWQ1725" s="47"/>
      <c r="DWR1725" s="47"/>
      <c r="DWS1725" s="47"/>
      <c r="DWT1725" s="47"/>
      <c r="DWU1725" s="47"/>
      <c r="DWV1725" s="47"/>
      <c r="DWW1725" s="47"/>
      <c r="DWX1725" s="47"/>
      <c r="DWY1725" s="47"/>
      <c r="DWZ1725" s="47"/>
      <c r="DXA1725" s="47"/>
      <c r="DXB1725" s="47"/>
      <c r="DXC1725" s="47"/>
      <c r="DXD1725" s="47"/>
      <c r="DXE1725" s="47"/>
      <c r="DXF1725" s="47"/>
      <c r="DXG1725" s="47"/>
      <c r="DXH1725" s="47"/>
      <c r="DXI1725" s="47"/>
      <c r="DXJ1725" s="47"/>
      <c r="DXK1725" s="47"/>
      <c r="DXL1725" s="47"/>
      <c r="DXM1725" s="47"/>
      <c r="DXN1725" s="47"/>
      <c r="DXO1725" s="47"/>
      <c r="DXP1725" s="47"/>
      <c r="DXQ1725" s="47"/>
      <c r="DXR1725" s="47"/>
      <c r="DXS1725" s="47"/>
      <c r="DXT1725" s="47"/>
      <c r="DXU1725" s="47"/>
      <c r="DXV1725" s="47"/>
      <c r="DXW1725" s="47"/>
      <c r="DXX1725" s="47"/>
      <c r="DXY1725" s="47"/>
      <c r="DXZ1725" s="47"/>
      <c r="DYA1725" s="47"/>
      <c r="DYB1725" s="47"/>
      <c r="DYC1725" s="47"/>
      <c r="DYD1725" s="47"/>
      <c r="DYE1725" s="47"/>
      <c r="DYF1725" s="47"/>
      <c r="DYG1725" s="47"/>
      <c r="DYH1725" s="47"/>
      <c r="DYI1725" s="47"/>
      <c r="DYJ1725" s="47"/>
      <c r="DYK1725" s="47"/>
      <c r="DYL1725" s="47"/>
      <c r="DYM1725" s="47"/>
      <c r="DYN1725" s="47"/>
      <c r="DYO1725" s="47"/>
      <c r="DYP1725" s="47"/>
      <c r="DYQ1725" s="47"/>
      <c r="DYR1725" s="47"/>
      <c r="DYS1725" s="47"/>
      <c r="DYT1725" s="47"/>
      <c r="DYU1725" s="47"/>
      <c r="DYV1725" s="47"/>
      <c r="DYW1725" s="47"/>
      <c r="DYX1725" s="47"/>
      <c r="DYY1725" s="47"/>
      <c r="DYZ1725" s="47"/>
      <c r="DZA1725" s="47"/>
      <c r="DZB1725" s="47"/>
      <c r="DZC1725" s="47"/>
      <c r="DZD1725" s="47"/>
      <c r="DZE1725" s="47"/>
      <c r="DZF1725" s="47"/>
      <c r="DZG1725" s="47"/>
      <c r="DZH1725" s="47"/>
      <c r="DZI1725" s="47"/>
      <c r="DZJ1725" s="47"/>
      <c r="DZK1725" s="47"/>
      <c r="DZL1725" s="47"/>
      <c r="DZM1725" s="47"/>
      <c r="DZN1725" s="47"/>
      <c r="DZO1725" s="47"/>
      <c r="DZP1725" s="47"/>
      <c r="DZQ1725" s="47"/>
      <c r="DZR1725" s="47"/>
      <c r="DZS1725" s="47"/>
      <c r="DZT1725" s="47"/>
      <c r="DZU1725" s="47"/>
      <c r="DZV1725" s="47"/>
      <c r="DZW1725" s="47"/>
      <c r="DZX1725" s="47"/>
      <c r="DZY1725" s="47"/>
      <c r="DZZ1725" s="47"/>
      <c r="EAA1725" s="47"/>
      <c r="EAB1725" s="47"/>
      <c r="EAC1725" s="47"/>
      <c r="EAD1725" s="47"/>
      <c r="EAE1725" s="47"/>
      <c r="EAF1725" s="47"/>
      <c r="EAG1725" s="47"/>
      <c r="EAH1725" s="47"/>
      <c r="EAI1725" s="47"/>
      <c r="EAJ1725" s="47"/>
      <c r="EAK1725" s="47"/>
      <c r="EAL1725" s="47"/>
      <c r="EAM1725" s="47"/>
      <c r="EAN1725" s="47"/>
      <c r="EAO1725" s="47"/>
      <c r="EAP1725" s="47"/>
      <c r="EAQ1725" s="47"/>
      <c r="EAR1725" s="47"/>
      <c r="EAS1725" s="47"/>
      <c r="EAT1725" s="47"/>
      <c r="EAU1725" s="47"/>
      <c r="EAV1725" s="47"/>
      <c r="EAW1725" s="47"/>
      <c r="EAX1725" s="47"/>
      <c r="EAY1725" s="47"/>
      <c r="EAZ1725" s="47"/>
      <c r="EBA1725" s="47"/>
      <c r="EBB1725" s="47"/>
      <c r="EBC1725" s="47"/>
      <c r="EBD1725" s="47"/>
      <c r="EBE1725" s="47"/>
      <c r="EBF1725" s="47"/>
      <c r="EBG1725" s="47"/>
      <c r="EBH1725" s="47"/>
      <c r="EBI1725" s="47"/>
      <c r="EBJ1725" s="47"/>
      <c r="EBK1725" s="47"/>
      <c r="EBL1725" s="47"/>
      <c r="EBM1725" s="47"/>
      <c r="EBN1725" s="47"/>
      <c r="EBO1725" s="47"/>
      <c r="EBP1725" s="47"/>
      <c r="EBQ1725" s="47"/>
      <c r="EBR1725" s="47"/>
      <c r="EBS1725" s="47"/>
      <c r="EBT1725" s="47"/>
      <c r="EBU1725" s="47"/>
      <c r="EBV1725" s="47"/>
      <c r="EBW1725" s="47"/>
      <c r="EBX1725" s="47"/>
      <c r="EBY1725" s="47"/>
      <c r="EBZ1725" s="47"/>
      <c r="ECA1725" s="47"/>
      <c r="ECB1725" s="47"/>
      <c r="ECC1725" s="47"/>
      <c r="ECD1725" s="47"/>
      <c r="ECE1725" s="47"/>
      <c r="ECF1725" s="47"/>
      <c r="ECG1725" s="47"/>
      <c r="ECH1725" s="47"/>
      <c r="ECI1725" s="47"/>
      <c r="ECJ1725" s="47"/>
      <c r="ECK1725" s="47"/>
      <c r="ECL1725" s="47"/>
      <c r="ECM1725" s="47"/>
      <c r="ECN1725" s="47"/>
      <c r="ECO1725" s="47"/>
      <c r="ECP1725" s="47"/>
      <c r="ECQ1725" s="47"/>
      <c r="ECR1725" s="47"/>
      <c r="ECS1725" s="47"/>
      <c r="ECT1725" s="47"/>
      <c r="ECU1725" s="47"/>
      <c r="ECV1725" s="47"/>
      <c r="ECW1725" s="47"/>
      <c r="ECX1725" s="47"/>
      <c r="ECY1725" s="47"/>
      <c r="ECZ1725" s="47"/>
      <c r="EDA1725" s="47"/>
      <c r="EDB1725" s="47"/>
      <c r="EDC1725" s="47"/>
      <c r="EDD1725" s="47"/>
      <c r="EDE1725" s="47"/>
      <c r="EDF1725" s="47"/>
      <c r="EDG1725" s="47"/>
      <c r="EDH1725" s="47"/>
      <c r="EDI1725" s="47"/>
      <c r="EDJ1725" s="47"/>
      <c r="EDK1725" s="47"/>
      <c r="EDL1725" s="47"/>
      <c r="EDM1725" s="47"/>
      <c r="EDN1725" s="47"/>
      <c r="EDO1725" s="47"/>
      <c r="EDP1725" s="47"/>
      <c r="EDQ1725" s="47"/>
      <c r="EDR1725" s="47"/>
      <c r="EDS1725" s="47"/>
      <c r="EDT1725" s="47"/>
      <c r="EDU1725" s="47"/>
      <c r="EDV1725" s="47"/>
      <c r="EDW1725" s="47"/>
      <c r="EDX1725" s="47"/>
      <c r="EDY1725" s="47"/>
      <c r="EDZ1725" s="47"/>
      <c r="EEA1725" s="47"/>
      <c r="EEB1725" s="47"/>
      <c r="EEC1725" s="47"/>
      <c r="EED1725" s="47"/>
      <c r="EEE1725" s="47"/>
      <c r="EEF1725" s="47"/>
      <c r="EEG1725" s="47"/>
      <c r="EEH1725" s="47"/>
      <c r="EEI1725" s="47"/>
      <c r="EEJ1725" s="47"/>
      <c r="EEK1725" s="47"/>
      <c r="EEL1725" s="47"/>
      <c r="EEM1725" s="47"/>
      <c r="EEN1725" s="47"/>
      <c r="EEO1725" s="47"/>
      <c r="EEP1725" s="47"/>
      <c r="EEQ1725" s="47"/>
      <c r="EER1725" s="47"/>
      <c r="EES1725" s="47"/>
      <c r="EET1725" s="47"/>
      <c r="EEU1725" s="47"/>
      <c r="EEV1725" s="47"/>
      <c r="EEW1725" s="47"/>
      <c r="EEX1725" s="47"/>
      <c r="EEY1725" s="47"/>
      <c r="EEZ1725" s="47"/>
      <c r="EFA1725" s="47"/>
      <c r="EFB1725" s="47"/>
      <c r="EFC1725" s="47"/>
      <c r="EFD1725" s="47"/>
      <c r="EFE1725" s="47"/>
      <c r="EFF1725" s="47"/>
      <c r="EFG1725" s="47"/>
      <c r="EFH1725" s="47"/>
      <c r="EFI1725" s="47"/>
      <c r="EFJ1725" s="47"/>
      <c r="EFK1725" s="47"/>
      <c r="EFL1725" s="47"/>
      <c r="EFM1725" s="47"/>
      <c r="EFN1725" s="47"/>
      <c r="EFO1725" s="47"/>
      <c r="EFP1725" s="47"/>
      <c r="EFQ1725" s="47"/>
      <c r="EFR1725" s="47"/>
      <c r="EFS1725" s="47"/>
      <c r="EFT1725" s="47"/>
      <c r="EFU1725" s="47"/>
      <c r="EFV1725" s="47"/>
      <c r="EFW1725" s="47"/>
      <c r="EFX1725" s="47"/>
      <c r="EFY1725" s="47"/>
      <c r="EFZ1725" s="47"/>
      <c r="EGA1725" s="47"/>
      <c r="EGB1725" s="47"/>
      <c r="EGC1725" s="47"/>
      <c r="EGD1725" s="47"/>
      <c r="EGE1725" s="47"/>
      <c r="EGF1725" s="47"/>
      <c r="EGG1725" s="47"/>
      <c r="EGH1725" s="47"/>
      <c r="EGI1725" s="47"/>
      <c r="EGJ1725" s="47"/>
      <c r="EGK1725" s="47"/>
      <c r="EGL1725" s="47"/>
      <c r="EGM1725" s="47"/>
      <c r="EGN1725" s="47"/>
      <c r="EGO1725" s="47"/>
      <c r="EGP1725" s="47"/>
      <c r="EGQ1725" s="47"/>
      <c r="EGR1725" s="47"/>
      <c r="EGS1725" s="47"/>
      <c r="EGT1725" s="47"/>
      <c r="EGU1725" s="47"/>
      <c r="EGV1725" s="47"/>
      <c r="EGW1725" s="47"/>
      <c r="EGX1725" s="47"/>
      <c r="EGY1725" s="47"/>
      <c r="EGZ1725" s="47"/>
      <c r="EHA1725" s="47"/>
      <c r="EHB1725" s="47"/>
      <c r="EHC1725" s="47"/>
      <c r="EHD1725" s="47"/>
      <c r="EHE1725" s="47"/>
      <c r="EHF1725" s="47"/>
      <c r="EHG1725" s="47"/>
      <c r="EHH1725" s="47"/>
      <c r="EHI1725" s="47"/>
      <c r="EHJ1725" s="47"/>
      <c r="EHK1725" s="47"/>
      <c r="EHL1725" s="47"/>
      <c r="EHM1725" s="47"/>
      <c r="EHN1725" s="47"/>
      <c r="EHO1725" s="47"/>
      <c r="EHP1725" s="47"/>
      <c r="EHQ1725" s="47"/>
      <c r="EHR1725" s="47"/>
      <c r="EHS1725" s="47"/>
      <c r="EHT1725" s="47"/>
      <c r="EHU1725" s="47"/>
      <c r="EHV1725" s="47"/>
      <c r="EHW1725" s="47"/>
      <c r="EHX1725" s="47"/>
      <c r="EHY1725" s="47"/>
      <c r="EHZ1725" s="47"/>
      <c r="EIA1725" s="47"/>
      <c r="EIB1725" s="47"/>
      <c r="EIC1725" s="47"/>
      <c r="EID1725" s="47"/>
      <c r="EIE1725" s="47"/>
      <c r="EIF1725" s="47"/>
      <c r="EIG1725" s="47"/>
      <c r="EIH1725" s="47"/>
      <c r="EII1725" s="47"/>
      <c r="EIJ1725" s="47"/>
      <c r="EIK1725" s="47"/>
      <c r="EIL1725" s="47"/>
      <c r="EIM1725" s="47"/>
      <c r="EIN1725" s="47"/>
      <c r="EIO1725" s="47"/>
      <c r="EIP1725" s="47"/>
      <c r="EIQ1725" s="47"/>
      <c r="EIR1725" s="47"/>
      <c r="EIS1725" s="47"/>
      <c r="EIT1725" s="47"/>
      <c r="EIU1725" s="47"/>
      <c r="EIV1725" s="47"/>
      <c r="EIW1725" s="47"/>
      <c r="EIX1725" s="47"/>
      <c r="EIY1725" s="47"/>
      <c r="EIZ1725" s="47"/>
      <c r="EJA1725" s="47"/>
      <c r="EJB1725" s="47"/>
      <c r="EJC1725" s="47"/>
      <c r="EJD1725" s="47"/>
      <c r="EJE1725" s="47"/>
      <c r="EJF1725" s="47"/>
      <c r="EJG1725" s="47"/>
      <c r="EJH1725" s="47"/>
      <c r="EJI1725" s="47"/>
      <c r="EJJ1725" s="47"/>
      <c r="EJK1725" s="47"/>
      <c r="EJL1725" s="47"/>
      <c r="EJM1725" s="47"/>
      <c r="EJN1725" s="47"/>
      <c r="EJO1725" s="47"/>
      <c r="EJP1725" s="47"/>
      <c r="EJQ1725" s="47"/>
      <c r="EJR1725" s="47"/>
      <c r="EJS1725" s="47"/>
      <c r="EJT1725" s="47"/>
      <c r="EJU1725" s="47"/>
      <c r="EJV1725" s="47"/>
      <c r="EJW1725" s="47"/>
      <c r="EJX1725" s="47"/>
      <c r="EJY1725" s="47"/>
      <c r="EJZ1725" s="47"/>
      <c r="EKA1725" s="47"/>
      <c r="EKB1725" s="47"/>
      <c r="EKC1725" s="47"/>
      <c r="EKD1725" s="47"/>
      <c r="EKE1725" s="47"/>
      <c r="EKF1725" s="47"/>
      <c r="EKG1725" s="47"/>
      <c r="EKH1725" s="47"/>
      <c r="EKI1725" s="47"/>
      <c r="EKJ1725" s="47"/>
      <c r="EKK1725" s="47"/>
      <c r="EKL1725" s="47"/>
      <c r="EKM1725" s="47"/>
      <c r="EKN1725" s="47"/>
      <c r="EKO1725" s="47"/>
      <c r="EKP1725" s="47"/>
      <c r="EKQ1725" s="47"/>
      <c r="EKR1725" s="47"/>
      <c r="EKS1725" s="47"/>
      <c r="EKT1725" s="47"/>
      <c r="EKU1725" s="47"/>
      <c r="EKV1725" s="47"/>
      <c r="EKW1725" s="47"/>
      <c r="EKX1725" s="47"/>
      <c r="EKY1725" s="47"/>
      <c r="EKZ1725" s="47"/>
      <c r="ELA1725" s="47"/>
      <c r="ELB1725" s="47"/>
      <c r="ELC1725" s="47"/>
      <c r="ELD1725" s="47"/>
      <c r="ELE1725" s="47"/>
      <c r="ELF1725" s="47"/>
      <c r="ELG1725" s="47"/>
      <c r="ELH1725" s="47"/>
      <c r="ELI1725" s="47"/>
      <c r="ELJ1725" s="47"/>
      <c r="ELK1725" s="47"/>
      <c r="ELL1725" s="47"/>
      <c r="ELM1725" s="47"/>
      <c r="ELN1725" s="47"/>
      <c r="ELO1725" s="47"/>
      <c r="ELP1725" s="47"/>
      <c r="ELQ1725" s="47"/>
      <c r="ELR1725" s="47"/>
      <c r="ELS1725" s="47"/>
      <c r="ELT1725" s="47"/>
      <c r="ELU1725" s="47"/>
      <c r="ELV1725" s="47"/>
      <c r="ELW1725" s="47"/>
      <c r="ELX1725" s="47"/>
      <c r="ELY1725" s="47"/>
      <c r="ELZ1725" s="47"/>
      <c r="EMA1725" s="47"/>
      <c r="EMB1725" s="47"/>
      <c r="EMC1725" s="47"/>
      <c r="EMD1725" s="47"/>
      <c r="EME1725" s="47"/>
      <c r="EMF1725" s="47"/>
      <c r="EMG1725" s="47"/>
      <c r="EMH1725" s="47"/>
      <c r="EMI1725" s="47"/>
      <c r="EMJ1725" s="47"/>
      <c r="EMK1725" s="47"/>
      <c r="EML1725" s="47"/>
      <c r="EMM1725" s="47"/>
      <c r="EMN1725" s="47"/>
      <c r="EMO1725" s="47"/>
      <c r="EMP1725" s="47"/>
      <c r="EMQ1725" s="47"/>
      <c r="EMR1725" s="47"/>
      <c r="EMS1725" s="47"/>
      <c r="EMT1725" s="47"/>
      <c r="EMU1725" s="47"/>
      <c r="EMV1725" s="47"/>
      <c r="EMW1725" s="47"/>
      <c r="EMX1725" s="47"/>
      <c r="EMY1725" s="47"/>
      <c r="EMZ1725" s="47"/>
      <c r="ENA1725" s="47"/>
      <c r="ENB1725" s="47"/>
      <c r="ENC1725" s="47"/>
      <c r="END1725" s="47"/>
      <c r="ENE1725" s="47"/>
      <c r="ENF1725" s="47"/>
      <c r="ENG1725" s="47"/>
      <c r="ENH1725" s="47"/>
      <c r="ENI1725" s="47"/>
      <c r="ENJ1725" s="47"/>
      <c r="ENK1725" s="47"/>
      <c r="ENL1725" s="47"/>
      <c r="ENM1725" s="47"/>
      <c r="ENN1725" s="47"/>
      <c r="ENO1725" s="47"/>
      <c r="ENP1725" s="47"/>
      <c r="ENQ1725" s="47"/>
      <c r="ENR1725" s="47"/>
      <c r="ENS1725" s="47"/>
      <c r="ENT1725" s="47"/>
      <c r="ENU1725" s="47"/>
      <c r="ENV1725" s="47"/>
      <c r="ENW1725" s="47"/>
      <c r="ENX1725" s="47"/>
      <c r="ENY1725" s="47"/>
      <c r="ENZ1725" s="47"/>
      <c r="EOA1725" s="47"/>
      <c r="EOB1725" s="47"/>
      <c r="EOC1725" s="47"/>
      <c r="EOD1725" s="47"/>
      <c r="EOE1725" s="47"/>
      <c r="EOF1725" s="47"/>
      <c r="EOG1725" s="47"/>
      <c r="EOH1725" s="47"/>
      <c r="EOI1725" s="47"/>
      <c r="EOJ1725" s="47"/>
      <c r="EOK1725" s="47"/>
      <c r="EOL1725" s="47"/>
      <c r="EOM1725" s="47"/>
      <c r="EON1725" s="47"/>
      <c r="EOO1725" s="47"/>
      <c r="EOP1725" s="47"/>
      <c r="EOQ1725" s="47"/>
      <c r="EOR1725" s="47"/>
      <c r="EOS1725" s="47"/>
      <c r="EOT1725" s="47"/>
      <c r="EOU1725" s="47"/>
      <c r="EOV1725" s="47"/>
      <c r="EOW1725" s="47"/>
      <c r="EOX1725" s="47"/>
      <c r="EOY1725" s="47"/>
      <c r="EOZ1725" s="47"/>
      <c r="EPA1725" s="47"/>
      <c r="EPB1725" s="47"/>
      <c r="EPC1725" s="47"/>
      <c r="EPD1725" s="47"/>
      <c r="EPE1725" s="47"/>
      <c r="EPF1725" s="47"/>
      <c r="EPG1725" s="47"/>
      <c r="EPH1725" s="47"/>
      <c r="EPI1725" s="47"/>
      <c r="EPJ1725" s="47"/>
      <c r="EPK1725" s="47"/>
      <c r="EPL1725" s="47"/>
      <c r="EPM1725" s="47"/>
      <c r="EPN1725" s="47"/>
      <c r="EPO1725" s="47"/>
      <c r="EPP1725" s="47"/>
      <c r="EPQ1725" s="47"/>
      <c r="EPR1725" s="47"/>
      <c r="EPS1725" s="47"/>
      <c r="EPT1725" s="47"/>
      <c r="EPU1725" s="47"/>
      <c r="EPV1725" s="47"/>
      <c r="EPW1725" s="47"/>
      <c r="EPX1725" s="47"/>
      <c r="EPY1725" s="47"/>
      <c r="EPZ1725" s="47"/>
      <c r="EQA1725" s="47"/>
      <c r="EQB1725" s="47"/>
      <c r="EQC1725" s="47"/>
      <c r="EQD1725" s="47"/>
      <c r="EQE1725" s="47"/>
      <c r="EQF1725" s="47"/>
      <c r="EQG1725" s="47"/>
      <c r="EQH1725" s="47"/>
      <c r="EQI1725" s="47"/>
      <c r="EQJ1725" s="47"/>
      <c r="EQK1725" s="47"/>
      <c r="EQL1725" s="47"/>
      <c r="EQM1725" s="47"/>
      <c r="EQN1725" s="47"/>
      <c r="EQO1725" s="47"/>
      <c r="EQP1725" s="47"/>
      <c r="EQQ1725" s="47"/>
      <c r="EQR1725" s="47"/>
      <c r="EQS1725" s="47"/>
      <c r="EQT1725" s="47"/>
      <c r="EQU1725" s="47"/>
      <c r="EQV1725" s="47"/>
      <c r="EQW1725" s="47"/>
      <c r="EQX1725" s="47"/>
      <c r="EQY1725" s="47"/>
      <c r="EQZ1725" s="47"/>
      <c r="ERA1725" s="47"/>
      <c r="ERB1725" s="47"/>
      <c r="ERC1725" s="47"/>
      <c r="ERD1725" s="47"/>
      <c r="ERE1725" s="47"/>
      <c r="ERF1725" s="47"/>
      <c r="ERG1725" s="47"/>
      <c r="ERH1725" s="47"/>
      <c r="ERI1725" s="47"/>
      <c r="ERJ1725" s="47"/>
      <c r="ERK1725" s="47"/>
      <c r="ERL1725" s="47"/>
      <c r="ERM1725" s="47"/>
      <c r="ERN1725" s="47"/>
      <c r="ERO1725" s="47"/>
      <c r="ERP1725" s="47"/>
      <c r="ERQ1725" s="47"/>
      <c r="ERR1725" s="47"/>
      <c r="ERS1725" s="47"/>
      <c r="ERT1725" s="47"/>
      <c r="ERU1725" s="47"/>
      <c r="ERV1725" s="47"/>
      <c r="ERW1725" s="47"/>
      <c r="ERX1725" s="47"/>
      <c r="ERY1725" s="47"/>
      <c r="ERZ1725" s="47"/>
      <c r="ESA1725" s="47"/>
      <c r="ESB1725" s="47"/>
      <c r="ESC1725" s="47"/>
      <c r="ESD1725" s="47"/>
      <c r="ESE1725" s="47"/>
      <c r="ESF1725" s="47"/>
      <c r="ESG1725" s="47"/>
      <c r="ESH1725" s="47"/>
      <c r="ESI1725" s="47"/>
      <c r="ESJ1725" s="47"/>
      <c r="ESK1725" s="47"/>
      <c r="ESL1725" s="47"/>
      <c r="ESM1725" s="47"/>
      <c r="ESN1725" s="47"/>
      <c r="ESO1725" s="47"/>
      <c r="ESP1725" s="47"/>
      <c r="ESQ1725" s="47"/>
      <c r="ESR1725" s="47"/>
      <c r="ESS1725" s="47"/>
      <c r="EST1725" s="47"/>
      <c r="ESU1725" s="47"/>
      <c r="ESV1725" s="47"/>
      <c r="ESW1725" s="47"/>
      <c r="ESX1725" s="47"/>
      <c r="ESY1725" s="47"/>
      <c r="ESZ1725" s="47"/>
      <c r="ETA1725" s="47"/>
      <c r="ETB1725" s="47"/>
      <c r="ETC1725" s="47"/>
      <c r="ETD1725" s="47"/>
      <c r="ETE1725" s="47"/>
      <c r="ETF1725" s="47"/>
      <c r="ETG1725" s="47"/>
      <c r="ETH1725" s="47"/>
      <c r="ETI1725" s="47"/>
      <c r="ETJ1725" s="47"/>
      <c r="ETK1725" s="47"/>
      <c r="ETL1725" s="47"/>
      <c r="ETM1725" s="47"/>
      <c r="ETN1725" s="47"/>
      <c r="ETO1725" s="47"/>
      <c r="ETP1725" s="47"/>
      <c r="ETQ1725" s="47"/>
      <c r="ETR1725" s="47"/>
      <c r="ETS1725" s="47"/>
      <c r="ETT1725" s="47"/>
      <c r="ETU1725" s="47"/>
      <c r="ETV1725" s="47"/>
      <c r="ETW1725" s="47"/>
      <c r="ETX1725" s="47"/>
      <c r="ETY1725" s="47"/>
      <c r="ETZ1725" s="47"/>
      <c r="EUA1725" s="47"/>
      <c r="EUB1725" s="47"/>
      <c r="EUC1725" s="47"/>
      <c r="EUD1725" s="47"/>
      <c r="EUE1725" s="47"/>
      <c r="EUF1725" s="47"/>
      <c r="EUG1725" s="47"/>
      <c r="EUH1725" s="47"/>
      <c r="EUI1725" s="47"/>
      <c r="EUJ1725" s="47"/>
      <c r="EUK1725" s="47"/>
      <c r="EUL1725" s="47"/>
      <c r="EUM1725" s="47"/>
      <c r="EUN1725" s="47"/>
      <c r="EUO1725" s="47"/>
      <c r="EUP1725" s="47"/>
      <c r="EUQ1725" s="47"/>
      <c r="EUR1725" s="47"/>
      <c r="EUS1725" s="47"/>
      <c r="EUT1725" s="47"/>
      <c r="EUU1725" s="47"/>
      <c r="EUV1725" s="47"/>
      <c r="EUW1725" s="47"/>
      <c r="EUX1725" s="47"/>
      <c r="EUY1725" s="47"/>
      <c r="EUZ1725" s="47"/>
      <c r="EVA1725" s="47"/>
      <c r="EVB1725" s="47"/>
      <c r="EVC1725" s="47"/>
      <c r="EVD1725" s="47"/>
      <c r="EVE1725" s="47"/>
      <c r="EVF1725" s="47"/>
      <c r="EVG1725" s="47"/>
      <c r="EVH1725" s="47"/>
      <c r="EVI1725" s="47"/>
      <c r="EVJ1725" s="47"/>
      <c r="EVK1725" s="47"/>
      <c r="EVL1725" s="47"/>
      <c r="EVM1725" s="47"/>
      <c r="EVN1725" s="47"/>
      <c r="EVO1725" s="47"/>
      <c r="EVP1725" s="47"/>
      <c r="EVQ1725" s="47"/>
      <c r="EVR1725" s="47"/>
      <c r="EVS1725" s="47"/>
      <c r="EVT1725" s="47"/>
      <c r="EVU1725" s="47"/>
      <c r="EVV1725" s="47"/>
      <c r="EVW1725" s="47"/>
      <c r="EVX1725" s="47"/>
      <c r="EVY1725" s="47"/>
      <c r="EVZ1725" s="47"/>
      <c r="EWA1725" s="47"/>
      <c r="EWB1725" s="47"/>
      <c r="EWC1725" s="47"/>
      <c r="EWD1725" s="47"/>
      <c r="EWE1725" s="47"/>
      <c r="EWF1725" s="47"/>
      <c r="EWG1725" s="47"/>
      <c r="EWH1725" s="47"/>
      <c r="EWI1725" s="47"/>
      <c r="EWJ1725" s="47"/>
      <c r="EWK1725" s="47"/>
      <c r="EWL1725" s="47"/>
      <c r="EWM1725" s="47"/>
      <c r="EWN1725" s="47"/>
      <c r="EWO1725" s="47"/>
      <c r="EWP1725" s="47"/>
      <c r="EWQ1725" s="47"/>
      <c r="EWR1725" s="47"/>
      <c r="EWS1725" s="47"/>
      <c r="EWT1725" s="47"/>
      <c r="EWU1725" s="47"/>
      <c r="EWV1725" s="47"/>
      <c r="EWW1725" s="47"/>
      <c r="EWX1725" s="47"/>
      <c r="EWY1725" s="47"/>
      <c r="EWZ1725" s="47"/>
      <c r="EXA1725" s="47"/>
      <c r="EXB1725" s="47"/>
      <c r="EXC1725" s="47"/>
      <c r="EXD1725" s="47"/>
      <c r="EXE1725" s="47"/>
      <c r="EXF1725" s="47"/>
      <c r="EXG1725" s="47"/>
      <c r="EXH1725" s="47"/>
      <c r="EXI1725" s="47"/>
      <c r="EXJ1725" s="47"/>
      <c r="EXK1725" s="47"/>
      <c r="EXL1725" s="47"/>
      <c r="EXM1725" s="47"/>
      <c r="EXN1725" s="47"/>
      <c r="EXO1725" s="47"/>
      <c r="EXP1725" s="47"/>
      <c r="EXQ1725" s="47"/>
      <c r="EXR1725" s="47"/>
      <c r="EXS1725" s="47"/>
      <c r="EXT1725" s="47"/>
      <c r="EXU1725" s="47"/>
      <c r="EXV1725" s="47"/>
      <c r="EXW1725" s="47"/>
      <c r="EXX1725" s="47"/>
      <c r="EXY1725" s="47"/>
      <c r="EXZ1725" s="47"/>
      <c r="EYA1725" s="47"/>
      <c r="EYB1725" s="47"/>
      <c r="EYC1725" s="47"/>
      <c r="EYD1725" s="47"/>
      <c r="EYE1725" s="47"/>
      <c r="EYF1725" s="47"/>
      <c r="EYG1725" s="47"/>
      <c r="EYH1725" s="47"/>
      <c r="EYI1725" s="47"/>
      <c r="EYJ1725" s="47"/>
      <c r="EYK1725" s="47"/>
      <c r="EYL1725" s="47"/>
      <c r="EYM1725" s="47"/>
      <c r="EYN1725" s="47"/>
      <c r="EYO1725" s="47"/>
      <c r="EYP1725" s="47"/>
      <c r="EYQ1725" s="47"/>
      <c r="EYR1725" s="47"/>
      <c r="EYS1725" s="47"/>
      <c r="EYT1725" s="47"/>
      <c r="EYU1725" s="47"/>
      <c r="EYV1725" s="47"/>
      <c r="EYW1725" s="47"/>
      <c r="EYX1725" s="47"/>
      <c r="EYY1725" s="47"/>
      <c r="EYZ1725" s="47"/>
      <c r="EZA1725" s="47"/>
      <c r="EZB1725" s="47"/>
      <c r="EZC1725" s="47"/>
      <c r="EZD1725" s="47"/>
      <c r="EZE1725" s="47"/>
      <c r="EZF1725" s="47"/>
      <c r="EZG1725" s="47"/>
      <c r="EZH1725" s="47"/>
      <c r="EZI1725" s="47"/>
      <c r="EZJ1725" s="47"/>
      <c r="EZK1725" s="47"/>
      <c r="EZL1725" s="47"/>
      <c r="EZM1725" s="47"/>
      <c r="EZN1725" s="47"/>
      <c r="EZO1725" s="47"/>
      <c r="EZP1725" s="47"/>
      <c r="EZQ1725" s="47"/>
      <c r="EZR1725" s="47"/>
      <c r="EZS1725" s="47"/>
      <c r="EZT1725" s="47"/>
      <c r="EZU1725" s="47"/>
      <c r="EZV1725" s="47"/>
      <c r="EZW1725" s="47"/>
      <c r="EZX1725" s="47"/>
      <c r="EZY1725" s="47"/>
      <c r="EZZ1725" s="47"/>
      <c r="FAA1725" s="47"/>
      <c r="FAB1725" s="47"/>
      <c r="FAC1725" s="47"/>
      <c r="FAD1725" s="47"/>
      <c r="FAE1725" s="47"/>
      <c r="FAF1725" s="47"/>
      <c r="FAG1725" s="47"/>
      <c r="FAH1725" s="47"/>
      <c r="FAI1725" s="47"/>
      <c r="FAJ1725" s="47"/>
      <c r="FAK1725" s="47"/>
      <c r="FAL1725" s="47"/>
      <c r="FAM1725" s="47"/>
      <c r="FAN1725" s="47"/>
      <c r="FAO1725" s="47"/>
      <c r="FAP1725" s="47"/>
      <c r="FAQ1725" s="47"/>
      <c r="FAR1725" s="47"/>
      <c r="FAS1725" s="47"/>
      <c r="FAT1725" s="47"/>
      <c r="FAU1725" s="47"/>
      <c r="FAV1725" s="47"/>
      <c r="FAW1725" s="47"/>
      <c r="FAX1725" s="47"/>
      <c r="FAY1725" s="47"/>
      <c r="FAZ1725" s="47"/>
      <c r="FBA1725" s="47"/>
      <c r="FBB1725" s="47"/>
      <c r="FBC1725" s="47"/>
      <c r="FBD1725" s="47"/>
      <c r="FBE1725" s="47"/>
      <c r="FBF1725" s="47"/>
      <c r="FBG1725" s="47"/>
      <c r="FBH1725" s="47"/>
      <c r="FBI1725" s="47"/>
      <c r="FBJ1725" s="47"/>
      <c r="FBK1725" s="47"/>
      <c r="FBL1725" s="47"/>
      <c r="FBM1725" s="47"/>
      <c r="FBN1725" s="47"/>
      <c r="FBO1725" s="47"/>
      <c r="FBP1725" s="47"/>
      <c r="FBQ1725" s="47"/>
      <c r="FBR1725" s="47"/>
      <c r="FBS1725" s="47"/>
      <c r="FBT1725" s="47"/>
      <c r="FBU1725" s="47"/>
      <c r="FBV1725" s="47"/>
      <c r="FBW1725" s="47"/>
      <c r="FBX1725" s="47"/>
      <c r="FBY1725" s="47"/>
      <c r="FBZ1725" s="47"/>
      <c r="FCA1725" s="47"/>
      <c r="FCB1725" s="47"/>
      <c r="FCC1725" s="47"/>
      <c r="FCD1725" s="47"/>
      <c r="FCE1725" s="47"/>
      <c r="FCF1725" s="47"/>
      <c r="FCG1725" s="47"/>
      <c r="FCH1725" s="47"/>
      <c r="FCI1725" s="47"/>
      <c r="FCJ1725" s="47"/>
      <c r="FCK1725" s="47"/>
      <c r="FCL1725" s="47"/>
      <c r="FCM1725" s="47"/>
      <c r="FCN1725" s="47"/>
      <c r="FCO1725" s="47"/>
      <c r="FCP1725" s="47"/>
      <c r="FCQ1725" s="47"/>
      <c r="FCR1725" s="47"/>
      <c r="FCS1725" s="47"/>
      <c r="FCT1725" s="47"/>
      <c r="FCU1725" s="47"/>
      <c r="FCV1725" s="47"/>
      <c r="FCW1725" s="47"/>
      <c r="FCX1725" s="47"/>
      <c r="FCY1725" s="47"/>
      <c r="FCZ1725" s="47"/>
      <c r="FDA1725" s="47"/>
      <c r="FDB1725" s="47"/>
      <c r="FDC1725" s="47"/>
      <c r="FDD1725" s="47"/>
      <c r="FDE1725" s="47"/>
      <c r="FDF1725" s="47"/>
      <c r="FDG1725" s="47"/>
      <c r="FDH1725" s="47"/>
      <c r="FDI1725" s="47"/>
      <c r="FDJ1725" s="47"/>
      <c r="FDK1725" s="47"/>
      <c r="FDL1725" s="47"/>
      <c r="FDM1725" s="47"/>
      <c r="FDN1725" s="47"/>
      <c r="FDO1725" s="47"/>
      <c r="FDP1725" s="47"/>
      <c r="FDQ1725" s="47"/>
      <c r="FDR1725" s="47"/>
      <c r="FDS1725" s="47"/>
      <c r="FDT1725" s="47"/>
      <c r="FDU1725" s="47"/>
      <c r="FDV1725" s="47"/>
      <c r="FDW1725" s="47"/>
      <c r="FDX1725" s="47"/>
      <c r="FDY1725" s="47"/>
      <c r="FDZ1725" s="47"/>
      <c r="FEA1725" s="47"/>
      <c r="FEB1725" s="47"/>
      <c r="FEC1725" s="47"/>
      <c r="FED1725" s="47"/>
      <c r="FEE1725" s="47"/>
      <c r="FEF1725" s="47"/>
      <c r="FEG1725" s="47"/>
      <c r="FEH1725" s="47"/>
      <c r="FEI1725" s="47"/>
      <c r="FEJ1725" s="47"/>
      <c r="FEK1725" s="47"/>
      <c r="FEL1725" s="47"/>
      <c r="FEM1725" s="47"/>
      <c r="FEN1725" s="47"/>
      <c r="FEO1725" s="47"/>
      <c r="FEP1725" s="47"/>
      <c r="FEQ1725" s="47"/>
      <c r="FER1725" s="47"/>
      <c r="FES1725" s="47"/>
      <c r="FET1725" s="47"/>
      <c r="FEU1725" s="47"/>
      <c r="FEV1725" s="47"/>
      <c r="FEW1725" s="47"/>
      <c r="FEX1725" s="47"/>
      <c r="FEY1725" s="47"/>
      <c r="FEZ1725" s="47"/>
      <c r="FFA1725" s="47"/>
      <c r="FFB1725" s="47"/>
      <c r="FFC1725" s="47"/>
      <c r="FFD1725" s="47"/>
      <c r="FFE1725" s="47"/>
      <c r="FFF1725" s="47"/>
      <c r="FFG1725" s="47"/>
      <c r="FFH1725" s="47"/>
      <c r="FFI1725" s="47"/>
      <c r="FFJ1725" s="47"/>
      <c r="FFK1725" s="47"/>
      <c r="FFL1725" s="47"/>
      <c r="FFM1725" s="47"/>
      <c r="FFN1725" s="47"/>
      <c r="FFO1725" s="47"/>
      <c r="FFP1725" s="47"/>
      <c r="FFQ1725" s="47"/>
      <c r="FFR1725" s="47"/>
      <c r="FFS1725" s="47"/>
      <c r="FFT1725" s="47"/>
      <c r="FFU1725" s="47"/>
      <c r="FFV1725" s="47"/>
      <c r="FFW1725" s="47"/>
      <c r="FFX1725" s="47"/>
      <c r="FFY1725" s="47"/>
      <c r="FFZ1725" s="47"/>
      <c r="FGA1725" s="47"/>
      <c r="FGB1725" s="47"/>
      <c r="FGC1725" s="47"/>
      <c r="FGD1725" s="47"/>
      <c r="FGE1725" s="47"/>
      <c r="FGF1725" s="47"/>
      <c r="FGG1725" s="47"/>
      <c r="FGH1725" s="47"/>
      <c r="FGI1725" s="47"/>
      <c r="FGJ1725" s="47"/>
      <c r="FGK1725" s="47"/>
      <c r="FGL1725" s="47"/>
      <c r="FGM1725" s="47"/>
      <c r="FGN1725" s="47"/>
      <c r="FGO1725" s="47"/>
      <c r="FGP1725" s="47"/>
      <c r="FGQ1725" s="47"/>
      <c r="FGR1725" s="47"/>
      <c r="FGS1725" s="47"/>
      <c r="FGT1725" s="47"/>
      <c r="FGU1725" s="47"/>
      <c r="FGV1725" s="47"/>
      <c r="FGW1725" s="47"/>
      <c r="FGX1725" s="47"/>
      <c r="FGY1725" s="47"/>
      <c r="FGZ1725" s="47"/>
      <c r="FHA1725" s="47"/>
      <c r="FHB1725" s="47"/>
      <c r="FHC1725" s="47"/>
      <c r="FHD1725" s="47"/>
      <c r="FHE1725" s="47"/>
      <c r="FHF1725" s="47"/>
      <c r="FHG1725" s="47"/>
      <c r="FHH1725" s="47"/>
      <c r="FHI1725" s="47"/>
      <c r="FHJ1725" s="47"/>
      <c r="FHK1725" s="47"/>
      <c r="FHL1725" s="47"/>
      <c r="FHM1725" s="47"/>
      <c r="FHN1725" s="47"/>
      <c r="FHO1725" s="47"/>
      <c r="FHP1725" s="47"/>
      <c r="FHQ1725" s="47"/>
      <c r="FHR1725" s="47"/>
      <c r="FHS1725" s="47"/>
      <c r="FHT1725" s="47"/>
      <c r="FHU1725" s="47"/>
      <c r="FHV1725" s="47"/>
      <c r="FHW1725" s="47"/>
      <c r="FHX1725" s="47"/>
      <c r="FHY1725" s="47"/>
      <c r="FHZ1725" s="47"/>
      <c r="FIA1725" s="47"/>
      <c r="FIB1725" s="47"/>
      <c r="FIC1725" s="47"/>
      <c r="FID1725" s="47"/>
      <c r="FIE1725" s="47"/>
      <c r="FIF1725" s="47"/>
      <c r="FIG1725" s="47"/>
      <c r="FIH1725" s="47"/>
      <c r="FII1725" s="47"/>
      <c r="FIJ1725" s="47"/>
      <c r="FIK1725" s="47"/>
      <c r="FIL1725" s="47"/>
      <c r="FIM1725" s="47"/>
      <c r="FIN1725" s="47"/>
      <c r="FIO1725" s="47"/>
      <c r="FIP1725" s="47"/>
      <c r="FIQ1725" s="47"/>
      <c r="FIR1725" s="47"/>
      <c r="FIS1725" s="47"/>
      <c r="FIT1725" s="47"/>
      <c r="FIU1725" s="47"/>
      <c r="FIV1725" s="47"/>
      <c r="FIW1725" s="47"/>
      <c r="FIX1725" s="47"/>
      <c r="FIY1725" s="47"/>
      <c r="FIZ1725" s="47"/>
      <c r="FJA1725" s="47"/>
      <c r="FJB1725" s="47"/>
      <c r="FJC1725" s="47"/>
      <c r="FJD1725" s="47"/>
      <c r="FJE1725" s="47"/>
      <c r="FJF1725" s="47"/>
      <c r="FJG1725" s="47"/>
      <c r="FJH1725" s="47"/>
      <c r="FJI1725" s="47"/>
      <c r="FJJ1725" s="47"/>
      <c r="FJK1725" s="47"/>
      <c r="FJL1725" s="47"/>
      <c r="FJM1725" s="47"/>
      <c r="FJN1725" s="47"/>
      <c r="FJO1725" s="47"/>
      <c r="FJP1725" s="47"/>
      <c r="FJQ1725" s="47"/>
      <c r="FJR1725" s="47"/>
      <c r="FJS1725" s="47"/>
      <c r="FJT1725" s="47"/>
      <c r="FJU1725" s="47"/>
      <c r="FJV1725" s="47"/>
      <c r="FJW1725" s="47"/>
      <c r="FJX1725" s="47"/>
      <c r="FJY1725" s="47"/>
      <c r="FJZ1725" s="47"/>
      <c r="FKA1725" s="47"/>
      <c r="FKB1725" s="47"/>
      <c r="FKC1725" s="47"/>
      <c r="FKD1725" s="47"/>
      <c r="FKE1725" s="47"/>
      <c r="FKF1725" s="47"/>
      <c r="FKG1725" s="47"/>
      <c r="FKH1725" s="47"/>
      <c r="FKI1725" s="47"/>
      <c r="FKJ1725" s="47"/>
      <c r="FKK1725" s="47"/>
      <c r="FKL1725" s="47"/>
      <c r="FKM1725" s="47"/>
      <c r="FKN1725" s="47"/>
      <c r="FKO1725" s="47"/>
      <c r="FKP1725" s="47"/>
      <c r="FKQ1725" s="47"/>
      <c r="FKR1725" s="47"/>
      <c r="FKS1725" s="47"/>
      <c r="FKT1725" s="47"/>
      <c r="FKU1725" s="47"/>
      <c r="FKV1725" s="47"/>
      <c r="FKW1725" s="47"/>
      <c r="FKX1725" s="47"/>
      <c r="FKY1725" s="47"/>
      <c r="FKZ1725" s="47"/>
      <c r="FLA1725" s="47"/>
      <c r="FLB1725" s="47"/>
      <c r="FLC1725" s="47"/>
      <c r="FLD1725" s="47"/>
      <c r="FLE1725" s="47"/>
      <c r="FLF1725" s="47"/>
      <c r="FLG1725" s="47"/>
      <c r="FLH1725" s="47"/>
      <c r="FLI1725" s="47"/>
      <c r="FLJ1725" s="47"/>
      <c r="FLK1725" s="47"/>
      <c r="FLL1725" s="47"/>
      <c r="FLM1725" s="47"/>
      <c r="FLN1725" s="47"/>
      <c r="FLO1725" s="47"/>
      <c r="FLP1725" s="47"/>
      <c r="FLQ1725" s="47"/>
      <c r="FLR1725" s="47"/>
      <c r="FLS1725" s="47"/>
      <c r="FLT1725" s="47"/>
      <c r="FLU1725" s="47"/>
      <c r="FLV1725" s="47"/>
      <c r="FLW1725" s="47"/>
      <c r="FLX1725" s="47"/>
      <c r="FLY1725" s="47"/>
      <c r="FLZ1725" s="47"/>
      <c r="FMA1725" s="47"/>
      <c r="FMB1725" s="47"/>
      <c r="FMC1725" s="47"/>
      <c r="FMD1725" s="47"/>
      <c r="FME1725" s="47"/>
      <c r="FMF1725" s="47"/>
      <c r="FMG1725" s="47"/>
      <c r="FMH1725" s="47"/>
      <c r="FMI1725" s="47"/>
      <c r="FMJ1725" s="47"/>
      <c r="FMK1725" s="47"/>
      <c r="FML1725" s="47"/>
      <c r="FMM1725" s="47"/>
      <c r="FMN1725" s="47"/>
      <c r="FMO1725" s="47"/>
      <c r="FMP1725" s="47"/>
      <c r="FMQ1725" s="47"/>
      <c r="FMR1725" s="47"/>
      <c r="FMS1725" s="47"/>
      <c r="FMT1725" s="47"/>
      <c r="FMU1725" s="47"/>
      <c r="FMV1725" s="47"/>
      <c r="FMW1725" s="47"/>
      <c r="FMX1725" s="47"/>
      <c r="FMY1725" s="47"/>
      <c r="FMZ1725" s="47"/>
      <c r="FNA1725" s="47"/>
      <c r="FNB1725" s="47"/>
      <c r="FNC1725" s="47"/>
      <c r="FND1725" s="47"/>
      <c r="FNE1725" s="47"/>
      <c r="FNF1725" s="47"/>
      <c r="FNG1725" s="47"/>
      <c r="FNH1725" s="47"/>
      <c r="FNI1725" s="47"/>
      <c r="FNJ1725" s="47"/>
      <c r="FNK1725" s="47"/>
      <c r="FNL1725" s="47"/>
      <c r="FNM1725" s="47"/>
      <c r="FNN1725" s="47"/>
      <c r="FNO1725" s="47"/>
      <c r="FNP1725" s="47"/>
      <c r="FNQ1725" s="47"/>
      <c r="FNR1725" s="47"/>
      <c r="FNS1725" s="47"/>
      <c r="FNT1725" s="47"/>
      <c r="FNU1725" s="47"/>
      <c r="FNV1725" s="47"/>
      <c r="FNW1725" s="47"/>
      <c r="FNX1725" s="47"/>
      <c r="FNY1725" s="47"/>
      <c r="FNZ1725" s="47"/>
      <c r="FOA1725" s="47"/>
      <c r="FOB1725" s="47"/>
      <c r="FOC1725" s="47"/>
      <c r="FOD1725" s="47"/>
      <c r="FOE1725" s="47"/>
      <c r="FOF1725" s="47"/>
      <c r="FOG1725" s="47"/>
      <c r="FOH1725" s="47"/>
      <c r="FOI1725" s="47"/>
      <c r="FOJ1725" s="47"/>
      <c r="FOK1725" s="47"/>
      <c r="FOL1725" s="47"/>
      <c r="FOM1725" s="47"/>
      <c r="FON1725" s="47"/>
      <c r="FOO1725" s="47"/>
      <c r="FOP1725" s="47"/>
      <c r="FOQ1725" s="47"/>
      <c r="FOR1725" s="47"/>
      <c r="FOS1725" s="47"/>
      <c r="FOT1725" s="47"/>
      <c r="FOU1725" s="47"/>
      <c r="FOV1725" s="47"/>
      <c r="FOW1725" s="47"/>
      <c r="FOX1725" s="47"/>
      <c r="FOY1725" s="47"/>
      <c r="FOZ1725" s="47"/>
      <c r="FPA1725" s="47"/>
      <c r="FPB1725" s="47"/>
      <c r="FPC1725" s="47"/>
      <c r="FPD1725" s="47"/>
      <c r="FPE1725" s="47"/>
      <c r="FPF1725" s="47"/>
      <c r="FPG1725" s="47"/>
      <c r="FPH1725" s="47"/>
      <c r="FPI1725" s="47"/>
      <c r="FPJ1725" s="47"/>
      <c r="FPK1725" s="47"/>
      <c r="FPL1725" s="47"/>
      <c r="FPM1725" s="47"/>
      <c r="FPN1725" s="47"/>
      <c r="FPO1725" s="47"/>
      <c r="FPP1725" s="47"/>
      <c r="FPQ1725" s="47"/>
      <c r="FPR1725" s="47"/>
      <c r="FPS1725" s="47"/>
      <c r="FPT1725" s="47"/>
      <c r="FPU1725" s="47"/>
      <c r="FPV1725" s="47"/>
      <c r="FPW1725" s="47"/>
      <c r="FPX1725" s="47"/>
      <c r="FPY1725" s="47"/>
      <c r="FPZ1725" s="47"/>
      <c r="FQA1725" s="47"/>
      <c r="FQB1725" s="47"/>
      <c r="FQC1725" s="47"/>
      <c r="FQD1725" s="47"/>
      <c r="FQE1725" s="47"/>
      <c r="FQF1725" s="47"/>
      <c r="FQG1725" s="47"/>
      <c r="FQH1725" s="47"/>
      <c r="FQI1725" s="47"/>
      <c r="FQJ1725" s="47"/>
      <c r="FQK1725" s="47"/>
      <c r="FQL1725" s="47"/>
      <c r="FQM1725" s="47"/>
      <c r="FQN1725" s="47"/>
      <c r="FQO1725" s="47"/>
      <c r="FQP1725" s="47"/>
      <c r="FQQ1725" s="47"/>
      <c r="FQR1725" s="47"/>
      <c r="FQS1725" s="47"/>
      <c r="FQT1725" s="47"/>
      <c r="FQU1725" s="47"/>
      <c r="FQV1725" s="47"/>
      <c r="FQW1725" s="47"/>
      <c r="FQX1725" s="47"/>
      <c r="FQY1725" s="47"/>
      <c r="FQZ1725" s="47"/>
      <c r="FRA1725" s="47"/>
      <c r="FRB1725" s="47"/>
      <c r="FRC1725" s="47"/>
      <c r="FRD1725" s="47"/>
      <c r="FRE1725" s="47"/>
      <c r="FRF1725" s="47"/>
      <c r="FRG1725" s="47"/>
      <c r="FRH1725" s="47"/>
      <c r="FRI1725" s="47"/>
      <c r="FRJ1725" s="47"/>
      <c r="FRK1725" s="47"/>
      <c r="FRL1725" s="47"/>
      <c r="FRM1725" s="47"/>
      <c r="FRN1725" s="47"/>
      <c r="FRO1725" s="47"/>
      <c r="FRP1725" s="47"/>
      <c r="FRQ1725" s="47"/>
      <c r="FRR1725" s="47"/>
      <c r="FRS1725" s="47"/>
      <c r="FRT1725" s="47"/>
      <c r="FRU1725" s="47"/>
      <c r="FRV1725" s="47"/>
      <c r="FRW1725" s="47"/>
      <c r="FRX1725" s="47"/>
      <c r="FRY1725" s="47"/>
      <c r="FRZ1725" s="47"/>
      <c r="FSA1725" s="47"/>
      <c r="FSB1725" s="47"/>
      <c r="FSC1725" s="47"/>
      <c r="FSD1725" s="47"/>
      <c r="FSE1725" s="47"/>
      <c r="FSF1725" s="47"/>
      <c r="FSG1725" s="47"/>
      <c r="FSH1725" s="47"/>
      <c r="FSI1725" s="47"/>
      <c r="FSJ1725" s="47"/>
      <c r="FSK1725" s="47"/>
      <c r="FSL1725" s="47"/>
      <c r="FSM1725" s="47"/>
      <c r="FSN1725" s="47"/>
      <c r="FSO1725" s="47"/>
      <c r="FSP1725" s="47"/>
      <c r="FSQ1725" s="47"/>
      <c r="FSR1725" s="47"/>
      <c r="FSS1725" s="47"/>
      <c r="FST1725" s="47"/>
      <c r="FSU1725" s="47"/>
      <c r="FSV1725" s="47"/>
      <c r="FSW1725" s="47"/>
      <c r="FSX1725" s="47"/>
      <c r="FSY1725" s="47"/>
      <c r="FSZ1725" s="47"/>
      <c r="FTA1725" s="47"/>
      <c r="FTB1725" s="47"/>
      <c r="FTC1725" s="47"/>
      <c r="FTD1725" s="47"/>
      <c r="FTE1725" s="47"/>
      <c r="FTF1725" s="47"/>
      <c r="FTG1725" s="47"/>
      <c r="FTH1725" s="47"/>
      <c r="FTI1725" s="47"/>
      <c r="FTJ1725" s="47"/>
      <c r="FTK1725" s="47"/>
      <c r="FTL1725" s="47"/>
      <c r="FTM1725" s="47"/>
      <c r="FTN1725" s="47"/>
      <c r="FTO1725" s="47"/>
      <c r="FTP1725" s="47"/>
      <c r="FTQ1725" s="47"/>
      <c r="FTR1725" s="47"/>
      <c r="FTS1725" s="47"/>
      <c r="FTT1725" s="47"/>
      <c r="FTU1725" s="47"/>
      <c r="FTV1725" s="47"/>
      <c r="FTW1725" s="47"/>
      <c r="FTX1725" s="47"/>
      <c r="FTY1725" s="47"/>
      <c r="FTZ1725" s="47"/>
      <c r="FUA1725" s="47"/>
      <c r="FUB1725" s="47"/>
      <c r="FUC1725" s="47"/>
      <c r="FUD1725" s="47"/>
      <c r="FUE1725" s="47"/>
      <c r="FUF1725" s="47"/>
      <c r="FUG1725" s="47"/>
      <c r="FUH1725" s="47"/>
      <c r="FUI1725" s="47"/>
      <c r="FUJ1725" s="47"/>
      <c r="FUK1725" s="47"/>
      <c r="FUL1725" s="47"/>
      <c r="FUM1725" s="47"/>
      <c r="FUN1725" s="47"/>
      <c r="FUO1725" s="47"/>
      <c r="FUP1725" s="47"/>
      <c r="FUQ1725" s="47"/>
      <c r="FUR1725" s="47"/>
      <c r="FUS1725" s="47"/>
      <c r="FUT1725" s="47"/>
      <c r="FUU1725" s="47"/>
      <c r="FUV1725" s="47"/>
      <c r="FUW1725" s="47"/>
      <c r="FUX1725" s="47"/>
      <c r="FUY1725" s="47"/>
      <c r="FUZ1725" s="47"/>
      <c r="FVA1725" s="47"/>
      <c r="FVB1725" s="47"/>
      <c r="FVC1725" s="47"/>
      <c r="FVD1725" s="47"/>
      <c r="FVE1725" s="47"/>
      <c r="FVF1725" s="47"/>
      <c r="FVG1725" s="47"/>
      <c r="FVH1725" s="47"/>
      <c r="FVI1725" s="47"/>
      <c r="FVJ1725" s="47"/>
      <c r="FVK1725" s="47"/>
      <c r="FVL1725" s="47"/>
      <c r="FVM1725" s="47"/>
      <c r="FVN1725" s="47"/>
      <c r="FVO1725" s="47"/>
      <c r="FVP1725" s="47"/>
      <c r="FVQ1725" s="47"/>
      <c r="FVR1725" s="47"/>
      <c r="FVS1725" s="47"/>
      <c r="FVT1725" s="47"/>
      <c r="FVU1725" s="47"/>
      <c r="FVV1725" s="47"/>
      <c r="FVW1725" s="47"/>
      <c r="FVX1725" s="47"/>
      <c r="FVY1725" s="47"/>
      <c r="FVZ1725" s="47"/>
      <c r="FWA1725" s="47"/>
      <c r="FWB1725" s="47"/>
      <c r="FWC1725" s="47"/>
      <c r="FWD1725" s="47"/>
      <c r="FWE1725" s="47"/>
      <c r="FWF1725" s="47"/>
      <c r="FWG1725" s="47"/>
      <c r="FWH1725" s="47"/>
      <c r="FWI1725" s="47"/>
      <c r="FWJ1725" s="47"/>
      <c r="FWK1725" s="47"/>
      <c r="FWL1725" s="47"/>
      <c r="FWM1725" s="47"/>
      <c r="FWN1725" s="47"/>
      <c r="FWO1725" s="47"/>
      <c r="FWP1725" s="47"/>
      <c r="FWQ1725" s="47"/>
      <c r="FWR1725" s="47"/>
      <c r="FWS1725" s="47"/>
      <c r="FWT1725" s="47"/>
      <c r="FWU1725" s="47"/>
      <c r="FWV1725" s="47"/>
      <c r="FWW1725" s="47"/>
      <c r="FWX1725" s="47"/>
      <c r="FWY1725" s="47"/>
      <c r="FWZ1725" s="47"/>
      <c r="FXA1725" s="47"/>
      <c r="FXB1725" s="47"/>
      <c r="FXC1725" s="47"/>
      <c r="FXD1725" s="47"/>
      <c r="FXE1725" s="47"/>
      <c r="FXF1725" s="47"/>
      <c r="FXG1725" s="47"/>
      <c r="FXH1725" s="47"/>
      <c r="FXI1725" s="47"/>
      <c r="FXJ1725" s="47"/>
      <c r="FXK1725" s="47"/>
      <c r="FXL1725" s="47"/>
      <c r="FXM1725" s="47"/>
      <c r="FXN1725" s="47"/>
      <c r="FXO1725" s="47"/>
      <c r="FXP1725" s="47"/>
      <c r="FXQ1725" s="47"/>
      <c r="FXR1725" s="47"/>
      <c r="FXS1725" s="47"/>
      <c r="FXT1725" s="47"/>
      <c r="FXU1725" s="47"/>
      <c r="FXV1725" s="47"/>
      <c r="FXW1725" s="47"/>
      <c r="FXX1725" s="47"/>
      <c r="FXY1725" s="47"/>
      <c r="FXZ1725" s="47"/>
      <c r="FYA1725" s="47"/>
      <c r="FYB1725" s="47"/>
      <c r="FYC1725" s="47"/>
      <c r="FYD1725" s="47"/>
      <c r="FYE1725" s="47"/>
      <c r="FYF1725" s="47"/>
      <c r="FYG1725" s="47"/>
      <c r="FYH1725" s="47"/>
      <c r="FYI1725" s="47"/>
      <c r="FYJ1725" s="47"/>
      <c r="FYK1725" s="47"/>
      <c r="FYL1725" s="47"/>
      <c r="FYM1725" s="47"/>
      <c r="FYN1725" s="47"/>
      <c r="FYO1725" s="47"/>
      <c r="FYP1725" s="47"/>
      <c r="FYQ1725" s="47"/>
      <c r="FYR1725" s="47"/>
      <c r="FYS1725" s="47"/>
      <c r="FYT1725" s="47"/>
      <c r="FYU1725" s="47"/>
      <c r="FYV1725" s="47"/>
      <c r="FYW1725" s="47"/>
      <c r="FYX1725" s="47"/>
      <c r="FYY1725" s="47"/>
      <c r="FYZ1725" s="47"/>
      <c r="FZA1725" s="47"/>
      <c r="FZB1725" s="47"/>
      <c r="FZC1725" s="47"/>
      <c r="FZD1725" s="47"/>
      <c r="FZE1725" s="47"/>
      <c r="FZF1725" s="47"/>
      <c r="FZG1725" s="47"/>
      <c r="FZH1725" s="47"/>
      <c r="FZI1725" s="47"/>
      <c r="FZJ1725" s="47"/>
      <c r="FZK1725" s="47"/>
      <c r="FZL1725" s="47"/>
      <c r="FZM1725" s="47"/>
      <c r="FZN1725" s="47"/>
      <c r="FZO1725" s="47"/>
      <c r="FZP1725" s="47"/>
      <c r="FZQ1725" s="47"/>
      <c r="FZR1725" s="47"/>
      <c r="FZS1725" s="47"/>
      <c r="FZT1725" s="47"/>
      <c r="FZU1725" s="47"/>
      <c r="FZV1725" s="47"/>
      <c r="FZW1725" s="47"/>
      <c r="FZX1725" s="47"/>
      <c r="FZY1725" s="47"/>
      <c r="FZZ1725" s="47"/>
      <c r="GAA1725" s="47"/>
      <c r="GAB1725" s="47"/>
      <c r="GAC1725" s="47"/>
      <c r="GAD1725" s="47"/>
      <c r="GAE1725" s="47"/>
      <c r="GAF1725" s="47"/>
      <c r="GAG1725" s="47"/>
      <c r="GAH1725" s="47"/>
      <c r="GAI1725" s="47"/>
      <c r="GAJ1725" s="47"/>
      <c r="GAK1725" s="47"/>
      <c r="GAL1725" s="47"/>
      <c r="GAM1725" s="47"/>
      <c r="GAN1725" s="47"/>
      <c r="GAO1725" s="47"/>
      <c r="GAP1725" s="47"/>
      <c r="GAQ1725" s="47"/>
      <c r="GAR1725" s="47"/>
      <c r="GAS1725" s="47"/>
      <c r="GAT1725" s="47"/>
      <c r="GAU1725" s="47"/>
      <c r="GAV1725" s="47"/>
      <c r="GAW1725" s="47"/>
      <c r="GAX1725" s="47"/>
      <c r="GAY1725" s="47"/>
      <c r="GAZ1725" s="47"/>
      <c r="GBA1725" s="47"/>
      <c r="GBB1725" s="47"/>
      <c r="GBC1725" s="47"/>
      <c r="GBD1725" s="47"/>
      <c r="GBE1725" s="47"/>
      <c r="GBF1725" s="47"/>
      <c r="GBG1725" s="47"/>
      <c r="GBH1725" s="47"/>
      <c r="GBI1725" s="47"/>
      <c r="GBJ1725" s="47"/>
      <c r="GBK1725" s="47"/>
      <c r="GBL1725" s="47"/>
      <c r="GBM1725" s="47"/>
      <c r="GBN1725" s="47"/>
      <c r="GBO1725" s="47"/>
      <c r="GBP1725" s="47"/>
      <c r="GBQ1725" s="47"/>
      <c r="GBR1725" s="47"/>
      <c r="GBS1725" s="47"/>
      <c r="GBT1725" s="47"/>
      <c r="GBU1725" s="47"/>
      <c r="GBV1725" s="47"/>
      <c r="GBW1725" s="47"/>
      <c r="GBX1725" s="47"/>
      <c r="GBY1725" s="47"/>
      <c r="GBZ1725" s="47"/>
      <c r="GCA1725" s="47"/>
      <c r="GCB1725" s="47"/>
      <c r="GCC1725" s="47"/>
      <c r="GCD1725" s="47"/>
      <c r="GCE1725" s="47"/>
      <c r="GCF1725" s="47"/>
      <c r="GCG1725" s="47"/>
      <c r="GCH1725" s="47"/>
      <c r="GCI1725" s="47"/>
      <c r="GCJ1725" s="47"/>
      <c r="GCK1725" s="47"/>
      <c r="GCL1725" s="47"/>
      <c r="GCM1725" s="47"/>
      <c r="GCN1725" s="47"/>
      <c r="GCO1725" s="47"/>
      <c r="GCP1725" s="47"/>
      <c r="GCQ1725" s="47"/>
      <c r="GCR1725" s="47"/>
      <c r="GCS1725" s="47"/>
      <c r="GCT1725" s="47"/>
      <c r="GCU1725" s="47"/>
      <c r="GCV1725" s="47"/>
      <c r="GCW1725" s="47"/>
      <c r="GCX1725" s="47"/>
      <c r="GCY1725" s="47"/>
      <c r="GCZ1725" s="47"/>
      <c r="GDA1725" s="47"/>
      <c r="GDB1725" s="47"/>
      <c r="GDC1725" s="47"/>
      <c r="GDD1725" s="47"/>
      <c r="GDE1725" s="47"/>
      <c r="GDF1725" s="47"/>
      <c r="GDG1725" s="47"/>
      <c r="GDH1725" s="47"/>
      <c r="GDI1725" s="47"/>
      <c r="GDJ1725" s="47"/>
      <c r="GDK1725" s="47"/>
      <c r="GDL1725" s="47"/>
      <c r="GDM1725" s="47"/>
      <c r="GDN1725" s="47"/>
      <c r="GDO1725" s="47"/>
      <c r="GDP1725" s="47"/>
      <c r="GDQ1725" s="47"/>
      <c r="GDR1725" s="47"/>
      <c r="GDS1725" s="47"/>
      <c r="GDT1725" s="47"/>
      <c r="GDU1725" s="47"/>
      <c r="GDV1725" s="47"/>
      <c r="GDW1725" s="47"/>
      <c r="GDX1725" s="47"/>
      <c r="GDY1725" s="47"/>
      <c r="GDZ1725" s="47"/>
      <c r="GEA1725" s="47"/>
      <c r="GEB1725" s="47"/>
      <c r="GEC1725" s="47"/>
      <c r="GED1725" s="47"/>
      <c r="GEE1725" s="47"/>
      <c r="GEF1725" s="47"/>
      <c r="GEG1725" s="47"/>
      <c r="GEH1725" s="47"/>
      <c r="GEI1725" s="47"/>
      <c r="GEJ1725" s="47"/>
      <c r="GEK1725" s="47"/>
      <c r="GEL1725" s="47"/>
      <c r="GEM1725" s="47"/>
      <c r="GEN1725" s="47"/>
      <c r="GEO1725" s="47"/>
      <c r="GEP1725" s="47"/>
      <c r="GEQ1725" s="47"/>
      <c r="GER1725" s="47"/>
      <c r="GES1725" s="47"/>
      <c r="GET1725" s="47"/>
      <c r="GEU1725" s="47"/>
      <c r="GEV1725" s="47"/>
      <c r="GEW1725" s="47"/>
      <c r="GEX1725" s="47"/>
      <c r="GEY1725" s="47"/>
      <c r="GEZ1725" s="47"/>
      <c r="GFA1725" s="47"/>
      <c r="GFB1725" s="47"/>
      <c r="GFC1725" s="47"/>
      <c r="GFD1725" s="47"/>
      <c r="GFE1725" s="47"/>
      <c r="GFF1725" s="47"/>
      <c r="GFG1725" s="47"/>
      <c r="GFH1725" s="47"/>
      <c r="GFI1725" s="47"/>
      <c r="GFJ1725" s="47"/>
      <c r="GFK1725" s="47"/>
      <c r="GFL1725" s="47"/>
      <c r="GFM1725" s="47"/>
      <c r="GFN1725" s="47"/>
      <c r="GFO1725" s="47"/>
      <c r="GFP1725" s="47"/>
      <c r="GFQ1725" s="47"/>
      <c r="GFR1725" s="47"/>
      <c r="GFS1725" s="47"/>
      <c r="GFT1725" s="47"/>
      <c r="GFU1725" s="47"/>
      <c r="GFV1725" s="47"/>
      <c r="GFW1725" s="47"/>
      <c r="GFX1725" s="47"/>
      <c r="GFY1725" s="47"/>
      <c r="GFZ1725" s="47"/>
      <c r="GGA1725" s="47"/>
      <c r="GGB1725" s="47"/>
      <c r="GGC1725" s="47"/>
      <c r="GGD1725" s="47"/>
      <c r="GGE1725" s="47"/>
      <c r="GGF1725" s="47"/>
      <c r="GGG1725" s="47"/>
      <c r="GGH1725" s="47"/>
      <c r="GGI1725" s="47"/>
      <c r="GGJ1725" s="47"/>
      <c r="GGK1725" s="47"/>
      <c r="GGL1725" s="47"/>
      <c r="GGM1725" s="47"/>
      <c r="GGN1725" s="47"/>
      <c r="GGO1725" s="47"/>
      <c r="GGP1725" s="47"/>
      <c r="GGQ1725" s="47"/>
      <c r="GGR1725" s="47"/>
      <c r="GGS1725" s="47"/>
      <c r="GGT1725" s="47"/>
      <c r="GGU1725" s="47"/>
      <c r="GGV1725" s="47"/>
      <c r="GGW1725" s="47"/>
      <c r="GGX1725" s="47"/>
      <c r="GGY1725" s="47"/>
      <c r="GGZ1725" s="47"/>
      <c r="GHA1725" s="47"/>
      <c r="GHB1725" s="47"/>
      <c r="GHC1725" s="47"/>
      <c r="GHD1725" s="47"/>
      <c r="GHE1725" s="47"/>
      <c r="GHF1725" s="47"/>
      <c r="GHG1725" s="47"/>
      <c r="GHH1725" s="47"/>
      <c r="GHI1725" s="47"/>
      <c r="GHJ1725" s="47"/>
      <c r="GHK1725" s="47"/>
      <c r="GHL1725" s="47"/>
      <c r="GHM1725" s="47"/>
      <c r="GHN1725" s="47"/>
      <c r="GHO1725" s="47"/>
      <c r="GHP1725" s="47"/>
      <c r="GHQ1725" s="47"/>
      <c r="GHR1725" s="47"/>
      <c r="GHS1725" s="47"/>
      <c r="GHT1725" s="47"/>
      <c r="GHU1725" s="47"/>
      <c r="GHV1725" s="47"/>
      <c r="GHW1725" s="47"/>
      <c r="GHX1725" s="47"/>
      <c r="GHY1725" s="47"/>
      <c r="GHZ1725" s="47"/>
      <c r="GIA1725" s="47"/>
      <c r="GIB1725" s="47"/>
      <c r="GIC1725" s="47"/>
      <c r="GID1725" s="47"/>
      <c r="GIE1725" s="47"/>
      <c r="GIF1725" s="47"/>
      <c r="GIG1725" s="47"/>
      <c r="GIH1725" s="47"/>
      <c r="GII1725" s="47"/>
      <c r="GIJ1725" s="47"/>
      <c r="GIK1725" s="47"/>
      <c r="GIL1725" s="47"/>
      <c r="GIM1725" s="47"/>
      <c r="GIN1725" s="47"/>
      <c r="GIO1725" s="47"/>
      <c r="GIP1725" s="47"/>
      <c r="GIQ1725" s="47"/>
      <c r="GIR1725" s="47"/>
      <c r="GIS1725" s="47"/>
      <c r="GIT1725" s="47"/>
      <c r="GIU1725" s="47"/>
      <c r="GIV1725" s="47"/>
      <c r="GIW1725" s="47"/>
      <c r="GIX1725" s="47"/>
      <c r="GIY1725" s="47"/>
      <c r="GIZ1725" s="47"/>
      <c r="GJA1725" s="47"/>
      <c r="GJB1725" s="47"/>
      <c r="GJC1725" s="47"/>
      <c r="GJD1725" s="47"/>
      <c r="GJE1725" s="47"/>
      <c r="GJF1725" s="47"/>
      <c r="GJG1725" s="47"/>
      <c r="GJH1725" s="47"/>
      <c r="GJI1725" s="47"/>
      <c r="GJJ1725" s="47"/>
      <c r="GJK1725" s="47"/>
      <c r="GJL1725" s="47"/>
      <c r="GJM1725" s="47"/>
      <c r="GJN1725" s="47"/>
      <c r="GJO1725" s="47"/>
      <c r="GJP1725" s="47"/>
      <c r="GJQ1725" s="47"/>
      <c r="GJR1725" s="47"/>
      <c r="GJS1725" s="47"/>
      <c r="GJT1725" s="47"/>
      <c r="GJU1725" s="47"/>
      <c r="GJV1725" s="47"/>
      <c r="GJW1725" s="47"/>
      <c r="GJX1725" s="47"/>
      <c r="GJY1725" s="47"/>
      <c r="GJZ1725" s="47"/>
      <c r="GKA1725" s="47"/>
      <c r="GKB1725" s="47"/>
      <c r="GKC1725" s="47"/>
      <c r="GKD1725" s="47"/>
      <c r="GKE1725" s="47"/>
      <c r="GKF1725" s="47"/>
      <c r="GKG1725" s="47"/>
      <c r="GKH1725" s="47"/>
      <c r="GKI1725" s="47"/>
      <c r="GKJ1725" s="47"/>
      <c r="GKK1725" s="47"/>
      <c r="GKL1725" s="47"/>
      <c r="GKM1725" s="47"/>
      <c r="GKN1725" s="47"/>
      <c r="GKO1725" s="47"/>
      <c r="GKP1725" s="47"/>
      <c r="GKQ1725" s="47"/>
      <c r="GKR1725" s="47"/>
      <c r="GKS1725" s="47"/>
      <c r="GKT1725" s="47"/>
      <c r="GKU1725" s="47"/>
      <c r="GKV1725" s="47"/>
      <c r="GKW1725" s="47"/>
      <c r="GKX1725" s="47"/>
      <c r="GKY1725" s="47"/>
      <c r="GKZ1725" s="47"/>
      <c r="GLA1725" s="47"/>
      <c r="GLB1725" s="47"/>
      <c r="GLC1725" s="47"/>
      <c r="GLD1725" s="47"/>
      <c r="GLE1725" s="47"/>
      <c r="GLF1725" s="47"/>
      <c r="GLG1725" s="47"/>
      <c r="GLH1725" s="47"/>
      <c r="GLI1725" s="47"/>
      <c r="GLJ1725" s="47"/>
      <c r="GLK1725" s="47"/>
      <c r="GLL1725" s="47"/>
      <c r="GLM1725" s="47"/>
      <c r="GLN1725" s="47"/>
      <c r="GLO1725" s="47"/>
      <c r="GLP1725" s="47"/>
      <c r="GLQ1725" s="47"/>
      <c r="GLR1725" s="47"/>
      <c r="GLS1725" s="47"/>
      <c r="GLT1725" s="47"/>
      <c r="GLU1725" s="47"/>
      <c r="GLV1725" s="47"/>
      <c r="GLW1725" s="47"/>
      <c r="GLX1725" s="47"/>
      <c r="GLY1725" s="47"/>
      <c r="GLZ1725" s="47"/>
      <c r="GMA1725" s="47"/>
      <c r="GMB1725" s="47"/>
      <c r="GMC1725" s="47"/>
      <c r="GMD1725" s="47"/>
      <c r="GME1725" s="47"/>
      <c r="GMF1725" s="47"/>
      <c r="GMG1725" s="47"/>
      <c r="GMH1725" s="47"/>
      <c r="GMI1725" s="47"/>
      <c r="GMJ1725" s="47"/>
      <c r="GMK1725" s="47"/>
      <c r="GML1725" s="47"/>
      <c r="GMM1725" s="47"/>
      <c r="GMN1725" s="47"/>
      <c r="GMO1725" s="47"/>
      <c r="GMP1725" s="47"/>
      <c r="GMQ1725" s="47"/>
      <c r="GMR1725" s="47"/>
      <c r="GMS1725" s="47"/>
      <c r="GMT1725" s="47"/>
      <c r="GMU1725" s="47"/>
      <c r="GMV1725" s="47"/>
      <c r="GMW1725" s="47"/>
      <c r="GMX1725" s="47"/>
      <c r="GMY1725" s="47"/>
      <c r="GMZ1725" s="47"/>
      <c r="GNA1725" s="47"/>
      <c r="GNB1725" s="47"/>
      <c r="GNC1725" s="47"/>
      <c r="GND1725" s="47"/>
      <c r="GNE1725" s="47"/>
      <c r="GNF1725" s="47"/>
      <c r="GNG1725" s="47"/>
      <c r="GNH1725" s="47"/>
      <c r="GNI1725" s="47"/>
      <c r="GNJ1725" s="47"/>
      <c r="GNK1725" s="47"/>
      <c r="GNL1725" s="47"/>
      <c r="GNM1725" s="47"/>
      <c r="GNN1725" s="47"/>
      <c r="GNO1725" s="47"/>
      <c r="GNP1725" s="47"/>
      <c r="GNQ1725" s="47"/>
      <c r="GNR1725" s="47"/>
      <c r="GNS1725" s="47"/>
      <c r="GNT1725" s="47"/>
      <c r="GNU1725" s="47"/>
      <c r="GNV1725" s="47"/>
      <c r="GNW1725" s="47"/>
      <c r="GNX1725" s="47"/>
      <c r="GNY1725" s="47"/>
      <c r="GNZ1725" s="47"/>
      <c r="GOA1725" s="47"/>
      <c r="GOB1725" s="47"/>
      <c r="GOC1725" s="47"/>
      <c r="GOD1725" s="47"/>
      <c r="GOE1725" s="47"/>
      <c r="GOF1725" s="47"/>
      <c r="GOG1725" s="47"/>
      <c r="GOH1725" s="47"/>
      <c r="GOI1725" s="47"/>
      <c r="GOJ1725" s="47"/>
      <c r="GOK1725" s="47"/>
      <c r="GOL1725" s="47"/>
      <c r="GOM1725" s="47"/>
      <c r="GON1725" s="47"/>
      <c r="GOO1725" s="47"/>
      <c r="GOP1725" s="47"/>
      <c r="GOQ1725" s="47"/>
      <c r="GOR1725" s="47"/>
      <c r="GOS1725" s="47"/>
      <c r="GOT1725" s="47"/>
      <c r="GOU1725" s="47"/>
      <c r="GOV1725" s="47"/>
      <c r="GOW1725" s="47"/>
      <c r="GOX1725" s="47"/>
      <c r="GOY1725" s="47"/>
      <c r="GOZ1725" s="47"/>
      <c r="GPA1725" s="47"/>
      <c r="GPB1725" s="47"/>
      <c r="GPC1725" s="47"/>
      <c r="GPD1725" s="47"/>
      <c r="GPE1725" s="47"/>
      <c r="GPF1725" s="47"/>
      <c r="GPG1725" s="47"/>
      <c r="GPH1725" s="47"/>
      <c r="GPI1725" s="47"/>
      <c r="GPJ1725" s="47"/>
      <c r="GPK1725" s="47"/>
      <c r="GPL1725" s="47"/>
      <c r="GPM1725" s="47"/>
      <c r="GPN1725" s="47"/>
      <c r="GPO1725" s="47"/>
      <c r="GPP1725" s="47"/>
      <c r="GPQ1725" s="47"/>
      <c r="GPR1725" s="47"/>
      <c r="GPS1725" s="47"/>
      <c r="GPT1725" s="47"/>
      <c r="GPU1725" s="47"/>
      <c r="GPV1725" s="47"/>
      <c r="GPW1725" s="47"/>
      <c r="GPX1725" s="47"/>
      <c r="GPY1725" s="47"/>
      <c r="GPZ1725" s="47"/>
      <c r="GQA1725" s="47"/>
      <c r="GQB1725" s="47"/>
      <c r="GQC1725" s="47"/>
      <c r="GQD1725" s="47"/>
      <c r="GQE1725" s="47"/>
      <c r="GQF1725" s="47"/>
      <c r="GQG1725" s="47"/>
      <c r="GQH1725" s="47"/>
      <c r="GQI1725" s="47"/>
      <c r="GQJ1725" s="47"/>
      <c r="GQK1725" s="47"/>
      <c r="GQL1725" s="47"/>
      <c r="GQM1725" s="47"/>
      <c r="GQN1725" s="47"/>
      <c r="GQO1725" s="47"/>
      <c r="GQP1725" s="47"/>
      <c r="GQQ1725" s="47"/>
      <c r="GQR1725" s="47"/>
      <c r="GQS1725" s="47"/>
      <c r="GQT1725" s="47"/>
      <c r="GQU1725" s="47"/>
      <c r="GQV1725" s="47"/>
      <c r="GQW1725" s="47"/>
      <c r="GQX1725" s="47"/>
      <c r="GQY1725" s="47"/>
      <c r="GQZ1725" s="47"/>
      <c r="GRA1725" s="47"/>
      <c r="GRB1725" s="47"/>
      <c r="GRC1725" s="47"/>
      <c r="GRD1725" s="47"/>
      <c r="GRE1725" s="47"/>
      <c r="GRF1725" s="47"/>
      <c r="GRG1725" s="47"/>
      <c r="GRH1725" s="47"/>
      <c r="GRI1725" s="47"/>
      <c r="GRJ1725" s="47"/>
      <c r="GRK1725" s="47"/>
      <c r="GRL1725" s="47"/>
      <c r="GRM1725" s="47"/>
      <c r="GRN1725" s="47"/>
      <c r="GRO1725" s="47"/>
      <c r="GRP1725" s="47"/>
      <c r="GRQ1725" s="47"/>
      <c r="GRR1725" s="47"/>
      <c r="GRS1725" s="47"/>
      <c r="GRT1725" s="47"/>
      <c r="GRU1725" s="47"/>
      <c r="GRV1725" s="47"/>
      <c r="GRW1725" s="47"/>
      <c r="GRX1725" s="47"/>
      <c r="GRY1725" s="47"/>
      <c r="GRZ1725" s="47"/>
      <c r="GSA1725" s="47"/>
      <c r="GSB1725" s="47"/>
      <c r="GSC1725" s="47"/>
      <c r="GSD1725" s="47"/>
      <c r="GSE1725" s="47"/>
      <c r="GSF1725" s="47"/>
      <c r="GSG1725" s="47"/>
      <c r="GSH1725" s="47"/>
      <c r="GSI1725" s="47"/>
      <c r="GSJ1725" s="47"/>
      <c r="GSK1725" s="47"/>
      <c r="GSL1725" s="47"/>
      <c r="GSM1725" s="47"/>
      <c r="GSN1725" s="47"/>
      <c r="GSO1725" s="47"/>
      <c r="GSP1725" s="47"/>
      <c r="GSQ1725" s="47"/>
      <c r="GSR1725" s="47"/>
      <c r="GSS1725" s="47"/>
      <c r="GST1725" s="47"/>
      <c r="GSU1725" s="47"/>
      <c r="GSV1725" s="47"/>
      <c r="GSW1725" s="47"/>
      <c r="GSX1725" s="47"/>
      <c r="GSY1725" s="47"/>
      <c r="GSZ1725" s="47"/>
      <c r="GTA1725" s="47"/>
      <c r="GTB1725" s="47"/>
      <c r="GTC1725" s="47"/>
      <c r="GTD1725" s="47"/>
      <c r="GTE1725" s="47"/>
      <c r="GTF1725" s="47"/>
      <c r="GTG1725" s="47"/>
      <c r="GTH1725" s="47"/>
      <c r="GTI1725" s="47"/>
      <c r="GTJ1725" s="47"/>
      <c r="GTK1725" s="47"/>
      <c r="GTL1725" s="47"/>
      <c r="GTM1725" s="47"/>
      <c r="GTN1725" s="47"/>
      <c r="GTO1725" s="47"/>
      <c r="GTP1725" s="47"/>
      <c r="GTQ1725" s="47"/>
      <c r="GTR1725" s="47"/>
      <c r="GTS1725" s="47"/>
      <c r="GTT1725" s="47"/>
      <c r="GTU1725" s="47"/>
      <c r="GTV1725" s="47"/>
      <c r="GTW1725" s="47"/>
      <c r="GTX1725" s="47"/>
      <c r="GTY1725" s="47"/>
      <c r="GTZ1725" s="47"/>
      <c r="GUA1725" s="47"/>
      <c r="GUB1725" s="47"/>
      <c r="GUC1725" s="47"/>
      <c r="GUD1725" s="47"/>
      <c r="GUE1725" s="47"/>
      <c r="GUF1725" s="47"/>
      <c r="GUG1725" s="47"/>
      <c r="GUH1725" s="47"/>
      <c r="GUI1725" s="47"/>
      <c r="GUJ1725" s="47"/>
      <c r="GUK1725" s="47"/>
      <c r="GUL1725" s="47"/>
      <c r="GUM1725" s="47"/>
      <c r="GUN1725" s="47"/>
      <c r="GUO1725" s="47"/>
      <c r="GUP1725" s="47"/>
      <c r="GUQ1725" s="47"/>
      <c r="GUR1725" s="47"/>
      <c r="GUS1725" s="47"/>
      <c r="GUT1725" s="47"/>
      <c r="GUU1725" s="47"/>
      <c r="GUV1725" s="47"/>
      <c r="GUW1725" s="47"/>
      <c r="GUX1725" s="47"/>
      <c r="GUY1725" s="47"/>
      <c r="GUZ1725" s="47"/>
      <c r="GVA1725" s="47"/>
      <c r="GVB1725" s="47"/>
      <c r="GVC1725" s="47"/>
      <c r="GVD1725" s="47"/>
      <c r="GVE1725" s="47"/>
      <c r="GVF1725" s="47"/>
      <c r="GVG1725" s="47"/>
      <c r="GVH1725" s="47"/>
      <c r="GVI1725" s="47"/>
      <c r="GVJ1725" s="47"/>
      <c r="GVK1725" s="47"/>
      <c r="GVL1725" s="47"/>
      <c r="GVM1725" s="47"/>
      <c r="GVN1725" s="47"/>
      <c r="GVO1725" s="47"/>
      <c r="GVP1725" s="47"/>
      <c r="GVQ1725" s="47"/>
      <c r="GVR1725" s="47"/>
      <c r="GVS1725" s="47"/>
      <c r="GVT1725" s="47"/>
      <c r="GVU1725" s="47"/>
      <c r="GVV1725" s="47"/>
      <c r="GVW1725" s="47"/>
      <c r="GVX1725" s="47"/>
      <c r="GVY1725" s="47"/>
      <c r="GVZ1725" s="47"/>
      <c r="GWA1725" s="47"/>
      <c r="GWB1725" s="47"/>
      <c r="GWC1725" s="47"/>
      <c r="GWD1725" s="47"/>
      <c r="GWE1725" s="47"/>
      <c r="GWF1725" s="47"/>
      <c r="GWG1725" s="47"/>
      <c r="GWH1725" s="47"/>
      <c r="GWI1725" s="47"/>
      <c r="GWJ1725" s="47"/>
      <c r="GWK1725" s="47"/>
      <c r="GWL1725" s="47"/>
      <c r="GWM1725" s="47"/>
      <c r="GWN1725" s="47"/>
      <c r="GWO1725" s="47"/>
      <c r="GWP1725" s="47"/>
      <c r="GWQ1725" s="47"/>
      <c r="GWR1725" s="47"/>
      <c r="GWS1725" s="47"/>
      <c r="GWT1725" s="47"/>
      <c r="GWU1725" s="47"/>
      <c r="GWV1725" s="47"/>
      <c r="GWW1725" s="47"/>
      <c r="GWX1725" s="47"/>
      <c r="GWY1725" s="47"/>
      <c r="GWZ1725" s="47"/>
      <c r="GXA1725" s="47"/>
      <c r="GXB1725" s="47"/>
      <c r="GXC1725" s="47"/>
      <c r="GXD1725" s="47"/>
      <c r="GXE1725" s="47"/>
      <c r="GXF1725" s="47"/>
      <c r="GXG1725" s="47"/>
      <c r="GXH1725" s="47"/>
      <c r="GXI1725" s="47"/>
      <c r="GXJ1725" s="47"/>
      <c r="GXK1725" s="47"/>
      <c r="GXL1725" s="47"/>
      <c r="GXM1725" s="47"/>
      <c r="GXN1725" s="47"/>
      <c r="GXO1725" s="47"/>
      <c r="GXP1725" s="47"/>
      <c r="GXQ1725" s="47"/>
      <c r="GXR1725" s="47"/>
      <c r="GXS1725" s="47"/>
      <c r="GXT1725" s="47"/>
      <c r="GXU1725" s="47"/>
      <c r="GXV1725" s="47"/>
      <c r="GXW1725" s="47"/>
      <c r="GXX1725" s="47"/>
      <c r="GXY1725" s="47"/>
      <c r="GXZ1725" s="47"/>
      <c r="GYA1725" s="47"/>
      <c r="GYB1725" s="47"/>
      <c r="GYC1725" s="47"/>
      <c r="GYD1725" s="47"/>
      <c r="GYE1725" s="47"/>
      <c r="GYF1725" s="47"/>
      <c r="GYG1725" s="47"/>
      <c r="GYH1725" s="47"/>
      <c r="GYI1725" s="47"/>
      <c r="GYJ1725" s="47"/>
      <c r="GYK1725" s="47"/>
      <c r="GYL1725" s="47"/>
      <c r="GYM1725" s="47"/>
      <c r="GYN1725" s="47"/>
      <c r="GYO1725" s="47"/>
      <c r="GYP1725" s="47"/>
      <c r="GYQ1725" s="47"/>
      <c r="GYR1725" s="47"/>
      <c r="GYS1725" s="47"/>
      <c r="GYT1725" s="47"/>
      <c r="GYU1725" s="47"/>
      <c r="GYV1725" s="47"/>
      <c r="GYW1725" s="47"/>
      <c r="GYX1725" s="47"/>
      <c r="GYY1725" s="47"/>
      <c r="GYZ1725" s="47"/>
      <c r="GZA1725" s="47"/>
      <c r="GZB1725" s="47"/>
      <c r="GZC1725" s="47"/>
      <c r="GZD1725" s="47"/>
      <c r="GZE1725" s="47"/>
      <c r="GZF1725" s="47"/>
      <c r="GZG1725" s="47"/>
      <c r="GZH1725" s="47"/>
      <c r="GZI1725" s="47"/>
      <c r="GZJ1725" s="47"/>
      <c r="GZK1725" s="47"/>
      <c r="GZL1725" s="47"/>
      <c r="GZM1725" s="47"/>
      <c r="GZN1725" s="47"/>
      <c r="GZO1725" s="47"/>
      <c r="GZP1725" s="47"/>
      <c r="GZQ1725" s="47"/>
      <c r="GZR1725" s="47"/>
      <c r="GZS1725" s="47"/>
      <c r="GZT1725" s="47"/>
      <c r="GZU1725" s="47"/>
      <c r="GZV1725" s="47"/>
      <c r="GZW1725" s="47"/>
      <c r="GZX1725" s="47"/>
      <c r="GZY1725" s="47"/>
      <c r="GZZ1725" s="47"/>
      <c r="HAA1725" s="47"/>
      <c r="HAB1725" s="47"/>
      <c r="HAC1725" s="47"/>
      <c r="HAD1725" s="47"/>
      <c r="HAE1725" s="47"/>
      <c r="HAF1725" s="47"/>
      <c r="HAG1725" s="47"/>
      <c r="HAH1725" s="47"/>
      <c r="HAI1725" s="47"/>
      <c r="HAJ1725" s="47"/>
      <c r="HAK1725" s="47"/>
      <c r="HAL1725" s="47"/>
      <c r="HAM1725" s="47"/>
      <c r="HAN1725" s="47"/>
      <c r="HAO1725" s="47"/>
      <c r="HAP1725" s="47"/>
      <c r="HAQ1725" s="47"/>
      <c r="HAR1725" s="47"/>
      <c r="HAS1725" s="47"/>
      <c r="HAT1725" s="47"/>
      <c r="HAU1725" s="47"/>
      <c r="HAV1725" s="47"/>
      <c r="HAW1725" s="47"/>
      <c r="HAX1725" s="47"/>
      <c r="HAY1725" s="47"/>
      <c r="HAZ1725" s="47"/>
      <c r="HBA1725" s="47"/>
      <c r="HBB1725" s="47"/>
      <c r="HBC1725" s="47"/>
      <c r="HBD1725" s="47"/>
      <c r="HBE1725" s="47"/>
      <c r="HBF1725" s="47"/>
      <c r="HBG1725" s="47"/>
      <c r="HBH1725" s="47"/>
      <c r="HBI1725" s="47"/>
      <c r="HBJ1725" s="47"/>
      <c r="HBK1725" s="47"/>
      <c r="HBL1725" s="47"/>
      <c r="HBM1725" s="47"/>
      <c r="HBN1725" s="47"/>
      <c r="HBO1725" s="47"/>
      <c r="HBP1725" s="47"/>
      <c r="HBQ1725" s="47"/>
      <c r="HBR1725" s="47"/>
      <c r="HBS1725" s="47"/>
      <c r="HBT1725" s="47"/>
      <c r="HBU1725" s="47"/>
      <c r="HBV1725" s="47"/>
      <c r="HBW1725" s="47"/>
      <c r="HBX1725" s="47"/>
      <c r="HBY1725" s="47"/>
      <c r="HBZ1725" s="47"/>
      <c r="HCA1725" s="47"/>
      <c r="HCB1725" s="47"/>
      <c r="HCC1725" s="47"/>
      <c r="HCD1725" s="47"/>
      <c r="HCE1725" s="47"/>
      <c r="HCF1725" s="47"/>
      <c r="HCG1725" s="47"/>
      <c r="HCH1725" s="47"/>
      <c r="HCI1725" s="47"/>
      <c r="HCJ1725" s="47"/>
      <c r="HCK1725" s="47"/>
      <c r="HCL1725" s="47"/>
      <c r="HCM1725" s="47"/>
      <c r="HCN1725" s="47"/>
      <c r="HCO1725" s="47"/>
      <c r="HCP1725" s="47"/>
      <c r="HCQ1725" s="47"/>
      <c r="HCR1725" s="47"/>
      <c r="HCS1725" s="47"/>
      <c r="HCT1725" s="47"/>
      <c r="HCU1725" s="47"/>
      <c r="HCV1725" s="47"/>
      <c r="HCW1725" s="47"/>
      <c r="HCX1725" s="47"/>
      <c r="HCY1725" s="47"/>
      <c r="HCZ1725" s="47"/>
      <c r="HDA1725" s="47"/>
      <c r="HDB1725" s="47"/>
      <c r="HDC1725" s="47"/>
      <c r="HDD1725" s="47"/>
      <c r="HDE1725" s="47"/>
      <c r="HDF1725" s="47"/>
      <c r="HDG1725" s="47"/>
      <c r="HDH1725" s="47"/>
      <c r="HDI1725" s="47"/>
      <c r="HDJ1725" s="47"/>
      <c r="HDK1725" s="47"/>
      <c r="HDL1725" s="47"/>
      <c r="HDM1725" s="47"/>
      <c r="HDN1725" s="47"/>
      <c r="HDO1725" s="47"/>
      <c r="HDP1725" s="47"/>
      <c r="HDQ1725" s="47"/>
      <c r="HDR1725" s="47"/>
      <c r="HDS1725" s="47"/>
      <c r="HDT1725" s="47"/>
      <c r="HDU1725" s="47"/>
      <c r="HDV1725" s="47"/>
      <c r="HDW1725" s="47"/>
      <c r="HDX1725" s="47"/>
      <c r="HDY1725" s="47"/>
      <c r="HDZ1725" s="47"/>
      <c r="HEA1725" s="47"/>
      <c r="HEB1725" s="47"/>
      <c r="HEC1725" s="47"/>
      <c r="HED1725" s="47"/>
      <c r="HEE1725" s="47"/>
      <c r="HEF1725" s="47"/>
      <c r="HEG1725" s="47"/>
      <c r="HEH1725" s="47"/>
      <c r="HEI1725" s="47"/>
      <c r="HEJ1725" s="47"/>
      <c r="HEK1725" s="47"/>
      <c r="HEL1725" s="47"/>
      <c r="HEM1725" s="47"/>
      <c r="HEN1725" s="47"/>
      <c r="HEO1725" s="47"/>
      <c r="HEP1725" s="47"/>
      <c r="HEQ1725" s="47"/>
      <c r="HER1725" s="47"/>
      <c r="HES1725" s="47"/>
      <c r="HET1725" s="47"/>
      <c r="HEU1725" s="47"/>
      <c r="HEV1725" s="47"/>
      <c r="HEW1725" s="47"/>
      <c r="HEX1725" s="47"/>
      <c r="HEY1725" s="47"/>
      <c r="HEZ1725" s="47"/>
      <c r="HFA1725" s="47"/>
      <c r="HFB1725" s="47"/>
      <c r="HFC1725" s="47"/>
      <c r="HFD1725" s="47"/>
      <c r="HFE1725" s="47"/>
      <c r="HFF1725" s="47"/>
      <c r="HFG1725" s="47"/>
      <c r="HFH1725" s="47"/>
      <c r="HFI1725" s="47"/>
      <c r="HFJ1725" s="47"/>
      <c r="HFK1725" s="47"/>
      <c r="HFL1725" s="47"/>
      <c r="HFM1725" s="47"/>
      <c r="HFN1725" s="47"/>
      <c r="HFO1725" s="47"/>
      <c r="HFP1725" s="47"/>
      <c r="HFQ1725" s="47"/>
      <c r="HFR1725" s="47"/>
      <c r="HFS1725" s="47"/>
      <c r="HFT1725" s="47"/>
      <c r="HFU1725" s="47"/>
      <c r="HFV1725" s="47"/>
      <c r="HFW1725" s="47"/>
      <c r="HFX1725" s="47"/>
      <c r="HFY1725" s="47"/>
      <c r="HFZ1725" s="47"/>
      <c r="HGA1725" s="47"/>
      <c r="HGB1725" s="47"/>
      <c r="HGC1725" s="47"/>
      <c r="HGD1725" s="47"/>
      <c r="HGE1725" s="47"/>
      <c r="HGF1725" s="47"/>
      <c r="HGG1725" s="47"/>
      <c r="HGH1725" s="47"/>
      <c r="HGI1725" s="47"/>
      <c r="HGJ1725" s="47"/>
      <c r="HGK1725" s="47"/>
      <c r="HGL1725" s="47"/>
      <c r="HGM1725" s="47"/>
      <c r="HGN1725" s="47"/>
      <c r="HGO1725" s="47"/>
      <c r="HGP1725" s="47"/>
      <c r="HGQ1725" s="47"/>
      <c r="HGR1725" s="47"/>
      <c r="HGS1725" s="47"/>
      <c r="HGT1725" s="47"/>
      <c r="HGU1725" s="47"/>
      <c r="HGV1725" s="47"/>
      <c r="HGW1725" s="47"/>
      <c r="HGX1725" s="47"/>
      <c r="HGY1725" s="47"/>
      <c r="HGZ1725" s="47"/>
      <c r="HHA1725" s="47"/>
      <c r="HHB1725" s="47"/>
      <c r="HHC1725" s="47"/>
      <c r="HHD1725" s="47"/>
      <c r="HHE1725" s="47"/>
      <c r="HHF1725" s="47"/>
      <c r="HHG1725" s="47"/>
      <c r="HHH1725" s="47"/>
      <c r="HHI1725" s="47"/>
      <c r="HHJ1725" s="47"/>
      <c r="HHK1725" s="47"/>
      <c r="HHL1725" s="47"/>
      <c r="HHM1725" s="47"/>
      <c r="HHN1725" s="47"/>
      <c r="HHO1725" s="47"/>
      <c r="HHP1725" s="47"/>
      <c r="HHQ1725" s="47"/>
      <c r="HHR1725" s="47"/>
      <c r="HHS1725" s="47"/>
      <c r="HHT1725" s="47"/>
      <c r="HHU1725" s="47"/>
      <c r="HHV1725" s="47"/>
      <c r="HHW1725" s="47"/>
      <c r="HHX1725" s="47"/>
      <c r="HHY1725" s="47"/>
      <c r="HHZ1725" s="47"/>
      <c r="HIA1725" s="47"/>
      <c r="HIB1725" s="47"/>
      <c r="HIC1725" s="47"/>
      <c r="HID1725" s="47"/>
      <c r="HIE1725" s="47"/>
      <c r="HIF1725" s="47"/>
      <c r="HIG1725" s="47"/>
      <c r="HIH1725" s="47"/>
      <c r="HII1725" s="47"/>
      <c r="HIJ1725" s="47"/>
      <c r="HIK1725" s="47"/>
      <c r="HIL1725" s="47"/>
      <c r="HIM1725" s="47"/>
      <c r="HIN1725" s="47"/>
      <c r="HIO1725" s="47"/>
      <c r="HIP1725" s="47"/>
      <c r="HIQ1725" s="47"/>
      <c r="HIR1725" s="47"/>
      <c r="HIS1725" s="47"/>
      <c r="HIT1725" s="47"/>
      <c r="HIU1725" s="47"/>
      <c r="HIV1725" s="47"/>
      <c r="HIW1725" s="47"/>
      <c r="HIX1725" s="47"/>
      <c r="HIY1725" s="47"/>
      <c r="HIZ1725" s="47"/>
      <c r="HJA1725" s="47"/>
      <c r="HJB1725" s="47"/>
      <c r="HJC1725" s="47"/>
      <c r="HJD1725" s="47"/>
      <c r="HJE1725" s="47"/>
      <c r="HJF1725" s="47"/>
      <c r="HJG1725" s="47"/>
      <c r="HJH1725" s="47"/>
      <c r="HJI1725" s="47"/>
      <c r="HJJ1725" s="47"/>
      <c r="HJK1725" s="47"/>
      <c r="HJL1725" s="47"/>
      <c r="HJM1725" s="47"/>
      <c r="HJN1725" s="47"/>
      <c r="HJO1725" s="47"/>
      <c r="HJP1725" s="47"/>
      <c r="HJQ1725" s="47"/>
      <c r="HJR1725" s="47"/>
      <c r="HJS1725" s="47"/>
      <c r="HJT1725" s="47"/>
      <c r="HJU1725" s="47"/>
      <c r="HJV1725" s="47"/>
      <c r="HJW1725" s="47"/>
      <c r="HJX1725" s="47"/>
      <c r="HJY1725" s="47"/>
      <c r="HJZ1725" s="47"/>
      <c r="HKA1725" s="47"/>
      <c r="HKB1725" s="47"/>
      <c r="HKC1725" s="47"/>
      <c r="HKD1725" s="47"/>
      <c r="HKE1725" s="47"/>
      <c r="HKF1725" s="47"/>
      <c r="HKG1725" s="47"/>
      <c r="HKH1725" s="47"/>
      <c r="HKI1725" s="47"/>
      <c r="HKJ1725" s="47"/>
      <c r="HKK1725" s="47"/>
      <c r="HKL1725" s="47"/>
      <c r="HKM1725" s="47"/>
      <c r="HKN1725" s="47"/>
      <c r="HKO1725" s="47"/>
      <c r="HKP1725" s="47"/>
      <c r="HKQ1725" s="47"/>
      <c r="HKR1725" s="47"/>
      <c r="HKS1725" s="47"/>
      <c r="HKT1725" s="47"/>
      <c r="HKU1725" s="47"/>
      <c r="HKV1725" s="47"/>
      <c r="HKW1725" s="47"/>
      <c r="HKX1725" s="47"/>
      <c r="HKY1725" s="47"/>
      <c r="HKZ1725" s="47"/>
      <c r="HLA1725" s="47"/>
      <c r="HLB1725" s="47"/>
      <c r="HLC1725" s="47"/>
      <c r="HLD1725" s="47"/>
      <c r="HLE1725" s="47"/>
      <c r="HLF1725" s="47"/>
      <c r="HLG1725" s="47"/>
      <c r="HLH1725" s="47"/>
      <c r="HLI1725" s="47"/>
      <c r="HLJ1725" s="47"/>
      <c r="HLK1725" s="47"/>
      <c r="HLL1725" s="47"/>
      <c r="HLM1725" s="47"/>
      <c r="HLN1725" s="47"/>
      <c r="HLO1725" s="47"/>
      <c r="HLP1725" s="47"/>
      <c r="HLQ1725" s="47"/>
      <c r="HLR1725" s="47"/>
      <c r="HLS1725" s="47"/>
      <c r="HLT1725" s="47"/>
      <c r="HLU1725" s="47"/>
      <c r="HLV1725" s="47"/>
      <c r="HLW1725" s="47"/>
      <c r="HLX1725" s="47"/>
      <c r="HLY1725" s="47"/>
      <c r="HLZ1725" s="47"/>
      <c r="HMA1725" s="47"/>
      <c r="HMB1725" s="47"/>
      <c r="HMC1725" s="47"/>
      <c r="HMD1725" s="47"/>
      <c r="HME1725" s="47"/>
      <c r="HMF1725" s="47"/>
      <c r="HMG1725" s="47"/>
      <c r="HMH1725" s="47"/>
      <c r="HMI1725" s="47"/>
      <c r="HMJ1725" s="47"/>
      <c r="HMK1725" s="47"/>
      <c r="HML1725" s="47"/>
      <c r="HMM1725" s="47"/>
      <c r="HMN1725" s="47"/>
      <c r="HMO1725" s="47"/>
      <c r="HMP1725" s="47"/>
      <c r="HMQ1725" s="47"/>
      <c r="HMR1725" s="47"/>
      <c r="HMS1725" s="47"/>
      <c r="HMT1725" s="47"/>
      <c r="HMU1725" s="47"/>
      <c r="HMV1725" s="47"/>
      <c r="HMW1725" s="47"/>
      <c r="HMX1725" s="47"/>
      <c r="HMY1725" s="47"/>
      <c r="HMZ1725" s="47"/>
      <c r="HNA1725" s="47"/>
      <c r="HNB1725" s="47"/>
      <c r="HNC1725" s="47"/>
      <c r="HND1725" s="47"/>
      <c r="HNE1725" s="47"/>
      <c r="HNF1725" s="47"/>
      <c r="HNG1725" s="47"/>
      <c r="HNH1725" s="47"/>
      <c r="HNI1725" s="47"/>
      <c r="HNJ1725" s="47"/>
      <c r="HNK1725" s="47"/>
      <c r="HNL1725" s="47"/>
      <c r="HNM1725" s="47"/>
      <c r="HNN1725" s="47"/>
      <c r="HNO1725" s="47"/>
      <c r="HNP1725" s="47"/>
      <c r="HNQ1725" s="47"/>
      <c r="HNR1725" s="47"/>
      <c r="HNS1725" s="47"/>
      <c r="HNT1725" s="47"/>
      <c r="HNU1725" s="47"/>
      <c r="HNV1725" s="47"/>
      <c r="HNW1725" s="47"/>
      <c r="HNX1725" s="47"/>
      <c r="HNY1725" s="47"/>
      <c r="HNZ1725" s="47"/>
      <c r="HOA1725" s="47"/>
      <c r="HOB1725" s="47"/>
      <c r="HOC1725" s="47"/>
      <c r="HOD1725" s="47"/>
      <c r="HOE1725" s="47"/>
      <c r="HOF1725" s="47"/>
      <c r="HOG1725" s="47"/>
      <c r="HOH1725" s="47"/>
      <c r="HOI1725" s="47"/>
      <c r="HOJ1725" s="47"/>
      <c r="HOK1725" s="47"/>
      <c r="HOL1725" s="47"/>
      <c r="HOM1725" s="47"/>
      <c r="HON1725" s="47"/>
      <c r="HOO1725" s="47"/>
      <c r="HOP1725" s="47"/>
      <c r="HOQ1725" s="47"/>
      <c r="HOR1725" s="47"/>
      <c r="HOS1725" s="47"/>
      <c r="HOT1725" s="47"/>
      <c r="HOU1725" s="47"/>
      <c r="HOV1725" s="47"/>
      <c r="HOW1725" s="47"/>
      <c r="HOX1725" s="47"/>
      <c r="HOY1725" s="47"/>
      <c r="HOZ1725" s="47"/>
      <c r="HPA1725" s="47"/>
      <c r="HPB1725" s="47"/>
      <c r="HPC1725" s="47"/>
      <c r="HPD1725" s="47"/>
      <c r="HPE1725" s="47"/>
      <c r="HPF1725" s="47"/>
      <c r="HPG1725" s="47"/>
      <c r="HPH1725" s="47"/>
      <c r="HPI1725" s="47"/>
      <c r="HPJ1725" s="47"/>
      <c r="HPK1725" s="47"/>
      <c r="HPL1725" s="47"/>
      <c r="HPM1725" s="47"/>
      <c r="HPN1725" s="47"/>
      <c r="HPO1725" s="47"/>
      <c r="HPP1725" s="47"/>
      <c r="HPQ1725" s="47"/>
      <c r="HPR1725" s="47"/>
      <c r="HPS1725" s="47"/>
      <c r="HPT1725" s="47"/>
      <c r="HPU1725" s="47"/>
      <c r="HPV1725" s="47"/>
      <c r="HPW1725" s="47"/>
      <c r="HPX1725" s="47"/>
      <c r="HPY1725" s="47"/>
      <c r="HPZ1725" s="47"/>
      <c r="HQA1725" s="47"/>
      <c r="HQB1725" s="47"/>
      <c r="HQC1725" s="47"/>
      <c r="HQD1725" s="47"/>
      <c r="HQE1725" s="47"/>
      <c r="HQF1725" s="47"/>
      <c r="HQG1725" s="47"/>
      <c r="HQH1725" s="47"/>
      <c r="HQI1725" s="47"/>
      <c r="HQJ1725" s="47"/>
      <c r="HQK1725" s="47"/>
      <c r="HQL1725" s="47"/>
      <c r="HQM1725" s="47"/>
      <c r="HQN1725" s="47"/>
      <c r="HQO1725" s="47"/>
      <c r="HQP1725" s="47"/>
      <c r="HQQ1725" s="47"/>
      <c r="HQR1725" s="47"/>
      <c r="HQS1725" s="47"/>
      <c r="HQT1725" s="47"/>
      <c r="HQU1725" s="47"/>
      <c r="HQV1725" s="47"/>
      <c r="HQW1725" s="47"/>
      <c r="HQX1725" s="47"/>
      <c r="HQY1725" s="47"/>
      <c r="HQZ1725" s="47"/>
      <c r="HRA1725" s="47"/>
      <c r="HRB1725" s="47"/>
      <c r="HRC1725" s="47"/>
      <c r="HRD1725" s="47"/>
      <c r="HRE1725" s="47"/>
      <c r="HRF1725" s="47"/>
      <c r="HRG1725" s="47"/>
      <c r="HRH1725" s="47"/>
      <c r="HRI1725" s="47"/>
      <c r="HRJ1725" s="47"/>
      <c r="HRK1725" s="47"/>
      <c r="HRL1725" s="47"/>
      <c r="HRM1725" s="47"/>
      <c r="HRN1725" s="47"/>
      <c r="HRO1725" s="47"/>
      <c r="HRP1725" s="47"/>
      <c r="HRQ1725" s="47"/>
      <c r="HRR1725" s="47"/>
      <c r="HRS1725" s="47"/>
      <c r="HRT1725" s="47"/>
      <c r="HRU1725" s="47"/>
      <c r="HRV1725" s="47"/>
      <c r="HRW1725" s="47"/>
      <c r="HRX1725" s="47"/>
      <c r="HRY1725" s="47"/>
      <c r="HRZ1725" s="47"/>
      <c r="HSA1725" s="47"/>
      <c r="HSB1725" s="47"/>
      <c r="HSC1725" s="47"/>
      <c r="HSD1725" s="47"/>
      <c r="HSE1725" s="47"/>
      <c r="HSF1725" s="47"/>
      <c r="HSG1725" s="47"/>
      <c r="HSH1725" s="47"/>
      <c r="HSI1725" s="47"/>
      <c r="HSJ1725" s="47"/>
      <c r="HSK1725" s="47"/>
      <c r="HSL1725" s="47"/>
      <c r="HSM1725" s="47"/>
      <c r="HSN1725" s="47"/>
      <c r="HSO1725" s="47"/>
      <c r="HSP1725" s="47"/>
      <c r="HSQ1725" s="47"/>
      <c r="HSR1725" s="47"/>
      <c r="HSS1725" s="47"/>
      <c r="HST1725" s="47"/>
      <c r="HSU1725" s="47"/>
      <c r="HSV1725" s="47"/>
      <c r="HSW1725" s="47"/>
      <c r="HSX1725" s="47"/>
      <c r="HSY1725" s="47"/>
      <c r="HSZ1725" s="47"/>
      <c r="HTA1725" s="47"/>
      <c r="HTB1725" s="47"/>
      <c r="HTC1725" s="47"/>
      <c r="HTD1725" s="47"/>
      <c r="HTE1725" s="47"/>
      <c r="HTF1725" s="47"/>
      <c r="HTG1725" s="47"/>
      <c r="HTH1725" s="47"/>
      <c r="HTI1725" s="47"/>
      <c r="HTJ1725" s="47"/>
      <c r="HTK1725" s="47"/>
      <c r="HTL1725" s="47"/>
      <c r="HTM1725" s="47"/>
      <c r="HTN1725" s="47"/>
      <c r="HTO1725" s="47"/>
      <c r="HTP1725" s="47"/>
      <c r="HTQ1725" s="47"/>
      <c r="HTR1725" s="47"/>
      <c r="HTS1725" s="47"/>
      <c r="HTT1725" s="47"/>
      <c r="HTU1725" s="47"/>
      <c r="HTV1725" s="47"/>
      <c r="HTW1725" s="47"/>
      <c r="HTX1725" s="47"/>
      <c r="HTY1725" s="47"/>
      <c r="HTZ1725" s="47"/>
      <c r="HUA1725" s="47"/>
      <c r="HUB1725" s="47"/>
      <c r="HUC1725" s="47"/>
      <c r="HUD1725" s="47"/>
      <c r="HUE1725" s="47"/>
      <c r="HUF1725" s="47"/>
      <c r="HUG1725" s="47"/>
      <c r="HUH1725" s="47"/>
      <c r="HUI1725" s="47"/>
      <c r="HUJ1725" s="47"/>
      <c r="HUK1725" s="47"/>
      <c r="HUL1725" s="47"/>
      <c r="HUM1725" s="47"/>
      <c r="HUN1725" s="47"/>
      <c r="HUO1725" s="47"/>
      <c r="HUP1725" s="47"/>
      <c r="HUQ1725" s="47"/>
      <c r="HUR1725" s="47"/>
      <c r="HUS1725" s="47"/>
      <c r="HUT1725" s="47"/>
      <c r="HUU1725" s="47"/>
      <c r="HUV1725" s="47"/>
      <c r="HUW1725" s="47"/>
      <c r="HUX1725" s="47"/>
      <c r="HUY1725" s="47"/>
      <c r="HUZ1725" s="47"/>
      <c r="HVA1725" s="47"/>
      <c r="HVB1725" s="47"/>
      <c r="HVC1725" s="47"/>
      <c r="HVD1725" s="47"/>
      <c r="HVE1725" s="47"/>
      <c r="HVF1725" s="47"/>
      <c r="HVG1725" s="47"/>
      <c r="HVH1725" s="47"/>
      <c r="HVI1725" s="47"/>
      <c r="HVJ1725" s="47"/>
      <c r="HVK1725" s="47"/>
      <c r="HVL1725" s="47"/>
      <c r="HVM1725" s="47"/>
      <c r="HVN1725" s="47"/>
      <c r="HVO1725" s="47"/>
      <c r="HVP1725" s="47"/>
      <c r="HVQ1725" s="47"/>
      <c r="HVR1725" s="47"/>
      <c r="HVS1725" s="47"/>
      <c r="HVT1725" s="47"/>
      <c r="HVU1725" s="47"/>
      <c r="HVV1725" s="47"/>
      <c r="HVW1725" s="47"/>
      <c r="HVX1725" s="47"/>
      <c r="HVY1725" s="47"/>
      <c r="HVZ1725" s="47"/>
      <c r="HWA1725" s="47"/>
      <c r="HWB1725" s="47"/>
      <c r="HWC1725" s="47"/>
      <c r="HWD1725" s="47"/>
      <c r="HWE1725" s="47"/>
      <c r="HWF1725" s="47"/>
      <c r="HWG1725" s="47"/>
      <c r="HWH1725" s="47"/>
      <c r="HWI1725" s="47"/>
      <c r="HWJ1725" s="47"/>
      <c r="HWK1725" s="47"/>
      <c r="HWL1725" s="47"/>
      <c r="HWM1725" s="47"/>
      <c r="HWN1725" s="47"/>
      <c r="HWO1725" s="47"/>
      <c r="HWP1725" s="47"/>
      <c r="HWQ1725" s="47"/>
      <c r="HWR1725" s="47"/>
      <c r="HWS1725" s="47"/>
      <c r="HWT1725" s="47"/>
      <c r="HWU1725" s="47"/>
      <c r="HWV1725" s="47"/>
      <c r="HWW1725" s="47"/>
      <c r="HWX1725" s="47"/>
      <c r="HWY1725" s="47"/>
      <c r="HWZ1725" s="47"/>
      <c r="HXA1725" s="47"/>
      <c r="HXB1725" s="47"/>
      <c r="HXC1725" s="47"/>
      <c r="HXD1725" s="47"/>
      <c r="HXE1725" s="47"/>
      <c r="HXF1725" s="47"/>
      <c r="HXG1725" s="47"/>
      <c r="HXH1725" s="47"/>
      <c r="HXI1725" s="47"/>
      <c r="HXJ1725" s="47"/>
      <c r="HXK1725" s="47"/>
      <c r="HXL1725" s="47"/>
      <c r="HXM1725" s="47"/>
      <c r="HXN1725" s="47"/>
      <c r="HXO1725" s="47"/>
      <c r="HXP1725" s="47"/>
      <c r="HXQ1725" s="47"/>
      <c r="HXR1725" s="47"/>
      <c r="HXS1725" s="47"/>
      <c r="HXT1725" s="47"/>
      <c r="HXU1725" s="47"/>
      <c r="HXV1725" s="47"/>
      <c r="HXW1725" s="47"/>
      <c r="HXX1725" s="47"/>
      <c r="HXY1725" s="47"/>
      <c r="HXZ1725" s="47"/>
      <c r="HYA1725" s="47"/>
      <c r="HYB1725" s="47"/>
      <c r="HYC1725" s="47"/>
      <c r="HYD1725" s="47"/>
      <c r="HYE1725" s="47"/>
      <c r="HYF1725" s="47"/>
      <c r="HYG1725" s="47"/>
      <c r="HYH1725" s="47"/>
      <c r="HYI1725" s="47"/>
      <c r="HYJ1725" s="47"/>
      <c r="HYK1725" s="47"/>
      <c r="HYL1725" s="47"/>
      <c r="HYM1725" s="47"/>
      <c r="HYN1725" s="47"/>
      <c r="HYO1725" s="47"/>
      <c r="HYP1725" s="47"/>
      <c r="HYQ1725" s="47"/>
      <c r="HYR1725" s="47"/>
      <c r="HYS1725" s="47"/>
      <c r="HYT1725" s="47"/>
      <c r="HYU1725" s="47"/>
      <c r="HYV1725" s="47"/>
      <c r="HYW1725" s="47"/>
      <c r="HYX1725" s="47"/>
      <c r="HYY1725" s="47"/>
      <c r="HYZ1725" s="47"/>
      <c r="HZA1725" s="47"/>
      <c r="HZB1725" s="47"/>
      <c r="HZC1725" s="47"/>
      <c r="HZD1725" s="47"/>
      <c r="HZE1725" s="47"/>
      <c r="HZF1725" s="47"/>
      <c r="HZG1725" s="47"/>
      <c r="HZH1725" s="47"/>
      <c r="HZI1725" s="47"/>
      <c r="HZJ1725" s="47"/>
      <c r="HZK1725" s="47"/>
      <c r="HZL1725" s="47"/>
      <c r="HZM1725" s="47"/>
      <c r="HZN1725" s="47"/>
      <c r="HZO1725" s="47"/>
      <c r="HZP1725" s="47"/>
      <c r="HZQ1725" s="47"/>
      <c r="HZR1725" s="47"/>
      <c r="HZS1725" s="47"/>
      <c r="HZT1725" s="47"/>
      <c r="HZU1725" s="47"/>
      <c r="HZV1725" s="47"/>
      <c r="HZW1725" s="47"/>
      <c r="HZX1725" s="47"/>
      <c r="HZY1725" s="47"/>
      <c r="HZZ1725" s="47"/>
      <c r="IAA1725" s="47"/>
      <c r="IAB1725" s="47"/>
      <c r="IAC1725" s="47"/>
      <c r="IAD1725" s="47"/>
      <c r="IAE1725" s="47"/>
      <c r="IAF1725" s="47"/>
      <c r="IAG1725" s="47"/>
      <c r="IAH1725" s="47"/>
      <c r="IAI1725" s="47"/>
      <c r="IAJ1725" s="47"/>
      <c r="IAK1725" s="47"/>
      <c r="IAL1725" s="47"/>
      <c r="IAM1725" s="47"/>
      <c r="IAN1725" s="47"/>
      <c r="IAO1725" s="47"/>
      <c r="IAP1725" s="47"/>
      <c r="IAQ1725" s="47"/>
      <c r="IAR1725" s="47"/>
      <c r="IAS1725" s="47"/>
      <c r="IAT1725" s="47"/>
      <c r="IAU1725" s="47"/>
      <c r="IAV1725" s="47"/>
      <c r="IAW1725" s="47"/>
      <c r="IAX1725" s="47"/>
      <c r="IAY1725" s="47"/>
      <c r="IAZ1725" s="47"/>
      <c r="IBA1725" s="47"/>
      <c r="IBB1725" s="47"/>
      <c r="IBC1725" s="47"/>
      <c r="IBD1725" s="47"/>
      <c r="IBE1725" s="47"/>
      <c r="IBF1725" s="47"/>
      <c r="IBG1725" s="47"/>
      <c r="IBH1725" s="47"/>
      <c r="IBI1725" s="47"/>
      <c r="IBJ1725" s="47"/>
      <c r="IBK1725" s="47"/>
      <c r="IBL1725" s="47"/>
      <c r="IBM1725" s="47"/>
      <c r="IBN1725" s="47"/>
      <c r="IBO1725" s="47"/>
      <c r="IBP1725" s="47"/>
      <c r="IBQ1725" s="47"/>
      <c r="IBR1725" s="47"/>
      <c r="IBS1725" s="47"/>
      <c r="IBT1725" s="47"/>
      <c r="IBU1725" s="47"/>
      <c r="IBV1725" s="47"/>
      <c r="IBW1725" s="47"/>
      <c r="IBX1725" s="47"/>
      <c r="IBY1725" s="47"/>
      <c r="IBZ1725" s="47"/>
      <c r="ICA1725" s="47"/>
      <c r="ICB1725" s="47"/>
      <c r="ICC1725" s="47"/>
      <c r="ICD1725" s="47"/>
      <c r="ICE1725" s="47"/>
      <c r="ICF1725" s="47"/>
      <c r="ICG1725" s="47"/>
      <c r="ICH1725" s="47"/>
      <c r="ICI1725" s="47"/>
      <c r="ICJ1725" s="47"/>
      <c r="ICK1725" s="47"/>
      <c r="ICL1725" s="47"/>
      <c r="ICM1725" s="47"/>
      <c r="ICN1725" s="47"/>
      <c r="ICO1725" s="47"/>
      <c r="ICP1725" s="47"/>
      <c r="ICQ1725" s="47"/>
      <c r="ICR1725" s="47"/>
      <c r="ICS1725" s="47"/>
      <c r="ICT1725" s="47"/>
      <c r="ICU1725" s="47"/>
      <c r="ICV1725" s="47"/>
      <c r="ICW1725" s="47"/>
      <c r="ICX1725" s="47"/>
      <c r="ICY1725" s="47"/>
      <c r="ICZ1725" s="47"/>
      <c r="IDA1725" s="47"/>
      <c r="IDB1725" s="47"/>
      <c r="IDC1725" s="47"/>
      <c r="IDD1725" s="47"/>
      <c r="IDE1725" s="47"/>
      <c r="IDF1725" s="47"/>
      <c r="IDG1725" s="47"/>
      <c r="IDH1725" s="47"/>
      <c r="IDI1725" s="47"/>
      <c r="IDJ1725" s="47"/>
      <c r="IDK1725" s="47"/>
      <c r="IDL1725" s="47"/>
      <c r="IDM1725" s="47"/>
      <c r="IDN1725" s="47"/>
      <c r="IDO1725" s="47"/>
      <c r="IDP1725" s="47"/>
      <c r="IDQ1725" s="47"/>
      <c r="IDR1725" s="47"/>
      <c r="IDS1725" s="47"/>
      <c r="IDT1725" s="47"/>
      <c r="IDU1725" s="47"/>
      <c r="IDV1725" s="47"/>
      <c r="IDW1725" s="47"/>
      <c r="IDX1725" s="47"/>
      <c r="IDY1725" s="47"/>
      <c r="IDZ1725" s="47"/>
      <c r="IEA1725" s="47"/>
      <c r="IEB1725" s="47"/>
      <c r="IEC1725" s="47"/>
      <c r="IED1725" s="47"/>
      <c r="IEE1725" s="47"/>
      <c r="IEF1725" s="47"/>
      <c r="IEG1725" s="47"/>
      <c r="IEH1725" s="47"/>
      <c r="IEI1725" s="47"/>
      <c r="IEJ1725" s="47"/>
      <c r="IEK1725" s="47"/>
      <c r="IEL1725" s="47"/>
      <c r="IEM1725" s="47"/>
      <c r="IEN1725" s="47"/>
      <c r="IEO1725" s="47"/>
      <c r="IEP1725" s="47"/>
      <c r="IEQ1725" s="47"/>
      <c r="IER1725" s="47"/>
      <c r="IES1725" s="47"/>
      <c r="IET1725" s="47"/>
      <c r="IEU1725" s="47"/>
      <c r="IEV1725" s="47"/>
      <c r="IEW1725" s="47"/>
      <c r="IEX1725" s="47"/>
      <c r="IEY1725" s="47"/>
      <c r="IEZ1725" s="47"/>
      <c r="IFA1725" s="47"/>
      <c r="IFB1725" s="47"/>
      <c r="IFC1725" s="47"/>
      <c r="IFD1725" s="47"/>
      <c r="IFE1725" s="47"/>
      <c r="IFF1725" s="47"/>
      <c r="IFG1725" s="47"/>
      <c r="IFH1725" s="47"/>
      <c r="IFI1725" s="47"/>
      <c r="IFJ1725" s="47"/>
      <c r="IFK1725" s="47"/>
      <c r="IFL1725" s="47"/>
      <c r="IFM1725" s="47"/>
      <c r="IFN1725" s="47"/>
      <c r="IFO1725" s="47"/>
      <c r="IFP1725" s="47"/>
      <c r="IFQ1725" s="47"/>
      <c r="IFR1725" s="47"/>
      <c r="IFS1725" s="47"/>
      <c r="IFT1725" s="47"/>
      <c r="IFU1725" s="47"/>
      <c r="IFV1725" s="47"/>
      <c r="IFW1725" s="47"/>
      <c r="IFX1725" s="47"/>
      <c r="IFY1725" s="47"/>
      <c r="IFZ1725" s="47"/>
      <c r="IGA1725" s="47"/>
      <c r="IGB1725" s="47"/>
      <c r="IGC1725" s="47"/>
      <c r="IGD1725" s="47"/>
      <c r="IGE1725" s="47"/>
      <c r="IGF1725" s="47"/>
      <c r="IGG1725" s="47"/>
      <c r="IGH1725" s="47"/>
      <c r="IGI1725" s="47"/>
      <c r="IGJ1725" s="47"/>
      <c r="IGK1725" s="47"/>
      <c r="IGL1725" s="47"/>
      <c r="IGM1725" s="47"/>
      <c r="IGN1725" s="47"/>
      <c r="IGO1725" s="47"/>
      <c r="IGP1725" s="47"/>
      <c r="IGQ1725" s="47"/>
      <c r="IGR1725" s="47"/>
      <c r="IGS1725" s="47"/>
      <c r="IGT1725" s="47"/>
      <c r="IGU1725" s="47"/>
      <c r="IGV1725" s="47"/>
      <c r="IGW1725" s="47"/>
      <c r="IGX1725" s="47"/>
      <c r="IGY1725" s="47"/>
      <c r="IGZ1725" s="47"/>
      <c r="IHA1725" s="47"/>
      <c r="IHB1725" s="47"/>
      <c r="IHC1725" s="47"/>
      <c r="IHD1725" s="47"/>
      <c r="IHE1725" s="47"/>
      <c r="IHF1725" s="47"/>
      <c r="IHG1725" s="47"/>
      <c r="IHH1725" s="47"/>
      <c r="IHI1725" s="47"/>
      <c r="IHJ1725" s="47"/>
      <c r="IHK1725" s="47"/>
      <c r="IHL1725" s="47"/>
      <c r="IHM1725" s="47"/>
      <c r="IHN1725" s="47"/>
      <c r="IHO1725" s="47"/>
      <c r="IHP1725" s="47"/>
      <c r="IHQ1725" s="47"/>
      <c r="IHR1725" s="47"/>
      <c r="IHS1725" s="47"/>
      <c r="IHT1725" s="47"/>
      <c r="IHU1725" s="47"/>
      <c r="IHV1725" s="47"/>
      <c r="IHW1725" s="47"/>
      <c r="IHX1725" s="47"/>
      <c r="IHY1725" s="47"/>
      <c r="IHZ1725" s="47"/>
      <c r="IIA1725" s="47"/>
      <c r="IIB1725" s="47"/>
      <c r="IIC1725" s="47"/>
      <c r="IID1725" s="47"/>
      <c r="IIE1725" s="47"/>
      <c r="IIF1725" s="47"/>
      <c r="IIG1725" s="47"/>
      <c r="IIH1725" s="47"/>
      <c r="III1725" s="47"/>
      <c r="IIJ1725" s="47"/>
      <c r="IIK1725" s="47"/>
      <c r="IIL1725" s="47"/>
      <c r="IIM1725" s="47"/>
      <c r="IIN1725" s="47"/>
      <c r="IIO1725" s="47"/>
      <c r="IIP1725" s="47"/>
      <c r="IIQ1725" s="47"/>
      <c r="IIR1725" s="47"/>
      <c r="IIS1725" s="47"/>
      <c r="IIT1725" s="47"/>
      <c r="IIU1725" s="47"/>
      <c r="IIV1725" s="47"/>
      <c r="IIW1725" s="47"/>
      <c r="IIX1725" s="47"/>
      <c r="IIY1725" s="47"/>
      <c r="IIZ1725" s="47"/>
      <c r="IJA1725" s="47"/>
      <c r="IJB1725" s="47"/>
      <c r="IJC1725" s="47"/>
      <c r="IJD1725" s="47"/>
      <c r="IJE1725" s="47"/>
      <c r="IJF1725" s="47"/>
      <c r="IJG1725" s="47"/>
      <c r="IJH1725" s="47"/>
      <c r="IJI1725" s="47"/>
      <c r="IJJ1725" s="47"/>
      <c r="IJK1725" s="47"/>
      <c r="IJL1725" s="47"/>
      <c r="IJM1725" s="47"/>
      <c r="IJN1725" s="47"/>
      <c r="IJO1725" s="47"/>
      <c r="IJP1725" s="47"/>
      <c r="IJQ1725" s="47"/>
      <c r="IJR1725" s="47"/>
      <c r="IJS1725" s="47"/>
      <c r="IJT1725" s="47"/>
      <c r="IJU1725" s="47"/>
      <c r="IJV1725" s="47"/>
      <c r="IJW1725" s="47"/>
      <c r="IJX1725" s="47"/>
      <c r="IJY1725" s="47"/>
      <c r="IJZ1725" s="47"/>
      <c r="IKA1725" s="47"/>
      <c r="IKB1725" s="47"/>
      <c r="IKC1725" s="47"/>
      <c r="IKD1725" s="47"/>
      <c r="IKE1725" s="47"/>
      <c r="IKF1725" s="47"/>
      <c r="IKG1725" s="47"/>
      <c r="IKH1725" s="47"/>
      <c r="IKI1725" s="47"/>
      <c r="IKJ1725" s="47"/>
      <c r="IKK1725" s="47"/>
      <c r="IKL1725" s="47"/>
      <c r="IKM1725" s="47"/>
      <c r="IKN1725" s="47"/>
      <c r="IKO1725" s="47"/>
      <c r="IKP1725" s="47"/>
      <c r="IKQ1725" s="47"/>
      <c r="IKR1725" s="47"/>
      <c r="IKS1725" s="47"/>
      <c r="IKT1725" s="47"/>
      <c r="IKU1725" s="47"/>
      <c r="IKV1725" s="47"/>
      <c r="IKW1725" s="47"/>
      <c r="IKX1725" s="47"/>
      <c r="IKY1725" s="47"/>
      <c r="IKZ1725" s="47"/>
      <c r="ILA1725" s="47"/>
      <c r="ILB1725" s="47"/>
      <c r="ILC1725" s="47"/>
      <c r="ILD1725" s="47"/>
      <c r="ILE1725" s="47"/>
      <c r="ILF1725" s="47"/>
      <c r="ILG1725" s="47"/>
      <c r="ILH1725" s="47"/>
      <c r="ILI1725" s="47"/>
      <c r="ILJ1725" s="47"/>
      <c r="ILK1725" s="47"/>
      <c r="ILL1725" s="47"/>
      <c r="ILM1725" s="47"/>
      <c r="ILN1725" s="47"/>
      <c r="ILO1725" s="47"/>
      <c r="ILP1725" s="47"/>
      <c r="ILQ1725" s="47"/>
      <c r="ILR1725" s="47"/>
      <c r="ILS1725" s="47"/>
      <c r="ILT1725" s="47"/>
      <c r="ILU1725" s="47"/>
      <c r="ILV1725" s="47"/>
      <c r="ILW1725" s="47"/>
      <c r="ILX1725" s="47"/>
      <c r="ILY1725" s="47"/>
      <c r="ILZ1725" s="47"/>
      <c r="IMA1725" s="47"/>
      <c r="IMB1725" s="47"/>
      <c r="IMC1725" s="47"/>
      <c r="IMD1725" s="47"/>
      <c r="IME1725" s="47"/>
      <c r="IMF1725" s="47"/>
      <c r="IMG1725" s="47"/>
      <c r="IMH1725" s="47"/>
      <c r="IMI1725" s="47"/>
      <c r="IMJ1725" s="47"/>
      <c r="IMK1725" s="47"/>
      <c r="IML1725" s="47"/>
      <c r="IMM1725" s="47"/>
      <c r="IMN1725" s="47"/>
      <c r="IMO1725" s="47"/>
      <c r="IMP1725" s="47"/>
      <c r="IMQ1725" s="47"/>
      <c r="IMR1725" s="47"/>
      <c r="IMS1725" s="47"/>
      <c r="IMT1725" s="47"/>
      <c r="IMU1725" s="47"/>
      <c r="IMV1725" s="47"/>
      <c r="IMW1725" s="47"/>
      <c r="IMX1725" s="47"/>
      <c r="IMY1725" s="47"/>
      <c r="IMZ1725" s="47"/>
      <c r="INA1725" s="47"/>
      <c r="INB1725" s="47"/>
      <c r="INC1725" s="47"/>
      <c r="IND1725" s="47"/>
      <c r="INE1725" s="47"/>
      <c r="INF1725" s="47"/>
      <c r="ING1725" s="47"/>
      <c r="INH1725" s="47"/>
      <c r="INI1725" s="47"/>
      <c r="INJ1725" s="47"/>
      <c r="INK1725" s="47"/>
      <c r="INL1725" s="47"/>
      <c r="INM1725" s="47"/>
      <c r="INN1725" s="47"/>
      <c r="INO1725" s="47"/>
      <c r="INP1725" s="47"/>
      <c r="INQ1725" s="47"/>
      <c r="INR1725" s="47"/>
      <c r="INS1725" s="47"/>
      <c r="INT1725" s="47"/>
      <c r="INU1725" s="47"/>
      <c r="INV1725" s="47"/>
      <c r="INW1725" s="47"/>
      <c r="INX1725" s="47"/>
      <c r="INY1725" s="47"/>
      <c r="INZ1725" s="47"/>
      <c r="IOA1725" s="47"/>
      <c r="IOB1725" s="47"/>
      <c r="IOC1725" s="47"/>
      <c r="IOD1725" s="47"/>
      <c r="IOE1725" s="47"/>
      <c r="IOF1725" s="47"/>
      <c r="IOG1725" s="47"/>
      <c r="IOH1725" s="47"/>
      <c r="IOI1725" s="47"/>
      <c r="IOJ1725" s="47"/>
      <c r="IOK1725" s="47"/>
      <c r="IOL1725" s="47"/>
      <c r="IOM1725" s="47"/>
      <c r="ION1725" s="47"/>
      <c r="IOO1725" s="47"/>
      <c r="IOP1725" s="47"/>
      <c r="IOQ1725" s="47"/>
      <c r="IOR1725" s="47"/>
      <c r="IOS1725" s="47"/>
      <c r="IOT1725" s="47"/>
      <c r="IOU1725" s="47"/>
      <c r="IOV1725" s="47"/>
      <c r="IOW1725" s="47"/>
      <c r="IOX1725" s="47"/>
      <c r="IOY1725" s="47"/>
      <c r="IOZ1725" s="47"/>
      <c r="IPA1725" s="47"/>
      <c r="IPB1725" s="47"/>
      <c r="IPC1725" s="47"/>
      <c r="IPD1725" s="47"/>
      <c r="IPE1725" s="47"/>
      <c r="IPF1725" s="47"/>
      <c r="IPG1725" s="47"/>
      <c r="IPH1725" s="47"/>
      <c r="IPI1725" s="47"/>
      <c r="IPJ1725" s="47"/>
      <c r="IPK1725" s="47"/>
      <c r="IPL1725" s="47"/>
      <c r="IPM1725" s="47"/>
      <c r="IPN1725" s="47"/>
      <c r="IPO1725" s="47"/>
      <c r="IPP1725" s="47"/>
      <c r="IPQ1725" s="47"/>
      <c r="IPR1725" s="47"/>
      <c r="IPS1725" s="47"/>
      <c r="IPT1725" s="47"/>
      <c r="IPU1725" s="47"/>
      <c r="IPV1725" s="47"/>
      <c r="IPW1725" s="47"/>
      <c r="IPX1725" s="47"/>
      <c r="IPY1725" s="47"/>
      <c r="IPZ1725" s="47"/>
      <c r="IQA1725" s="47"/>
      <c r="IQB1725" s="47"/>
      <c r="IQC1725" s="47"/>
      <c r="IQD1725" s="47"/>
      <c r="IQE1725" s="47"/>
      <c r="IQF1725" s="47"/>
      <c r="IQG1725" s="47"/>
      <c r="IQH1725" s="47"/>
      <c r="IQI1725" s="47"/>
      <c r="IQJ1725" s="47"/>
      <c r="IQK1725" s="47"/>
      <c r="IQL1725" s="47"/>
      <c r="IQM1725" s="47"/>
      <c r="IQN1725" s="47"/>
      <c r="IQO1725" s="47"/>
      <c r="IQP1725" s="47"/>
      <c r="IQQ1725" s="47"/>
      <c r="IQR1725" s="47"/>
      <c r="IQS1725" s="47"/>
      <c r="IQT1725" s="47"/>
      <c r="IQU1725" s="47"/>
      <c r="IQV1725" s="47"/>
      <c r="IQW1725" s="47"/>
      <c r="IQX1725" s="47"/>
      <c r="IQY1725" s="47"/>
      <c r="IQZ1725" s="47"/>
      <c r="IRA1725" s="47"/>
      <c r="IRB1725" s="47"/>
      <c r="IRC1725" s="47"/>
      <c r="IRD1725" s="47"/>
      <c r="IRE1725" s="47"/>
      <c r="IRF1725" s="47"/>
      <c r="IRG1725" s="47"/>
      <c r="IRH1725" s="47"/>
      <c r="IRI1725" s="47"/>
      <c r="IRJ1725" s="47"/>
      <c r="IRK1725" s="47"/>
      <c r="IRL1725" s="47"/>
      <c r="IRM1725" s="47"/>
      <c r="IRN1725" s="47"/>
      <c r="IRO1725" s="47"/>
      <c r="IRP1725" s="47"/>
      <c r="IRQ1725" s="47"/>
      <c r="IRR1725" s="47"/>
      <c r="IRS1725" s="47"/>
      <c r="IRT1725" s="47"/>
      <c r="IRU1725" s="47"/>
      <c r="IRV1725" s="47"/>
      <c r="IRW1725" s="47"/>
      <c r="IRX1725" s="47"/>
      <c r="IRY1725" s="47"/>
      <c r="IRZ1725" s="47"/>
      <c r="ISA1725" s="47"/>
      <c r="ISB1725" s="47"/>
      <c r="ISC1725" s="47"/>
      <c r="ISD1725" s="47"/>
      <c r="ISE1725" s="47"/>
      <c r="ISF1725" s="47"/>
      <c r="ISG1725" s="47"/>
      <c r="ISH1725" s="47"/>
      <c r="ISI1725" s="47"/>
      <c r="ISJ1725" s="47"/>
      <c r="ISK1725" s="47"/>
      <c r="ISL1725" s="47"/>
      <c r="ISM1725" s="47"/>
      <c r="ISN1725" s="47"/>
      <c r="ISO1725" s="47"/>
      <c r="ISP1725" s="47"/>
      <c r="ISQ1725" s="47"/>
      <c r="ISR1725" s="47"/>
      <c r="ISS1725" s="47"/>
      <c r="IST1725" s="47"/>
      <c r="ISU1725" s="47"/>
      <c r="ISV1725" s="47"/>
      <c r="ISW1725" s="47"/>
      <c r="ISX1725" s="47"/>
      <c r="ISY1725" s="47"/>
      <c r="ISZ1725" s="47"/>
      <c r="ITA1725" s="47"/>
      <c r="ITB1725" s="47"/>
      <c r="ITC1725" s="47"/>
      <c r="ITD1725" s="47"/>
      <c r="ITE1725" s="47"/>
      <c r="ITF1725" s="47"/>
      <c r="ITG1725" s="47"/>
      <c r="ITH1725" s="47"/>
      <c r="ITI1725" s="47"/>
      <c r="ITJ1725" s="47"/>
      <c r="ITK1725" s="47"/>
      <c r="ITL1725" s="47"/>
      <c r="ITM1725" s="47"/>
      <c r="ITN1725" s="47"/>
      <c r="ITO1725" s="47"/>
      <c r="ITP1725" s="47"/>
      <c r="ITQ1725" s="47"/>
      <c r="ITR1725" s="47"/>
      <c r="ITS1725" s="47"/>
      <c r="ITT1725" s="47"/>
      <c r="ITU1725" s="47"/>
      <c r="ITV1725" s="47"/>
      <c r="ITW1725" s="47"/>
      <c r="ITX1725" s="47"/>
      <c r="ITY1725" s="47"/>
      <c r="ITZ1725" s="47"/>
      <c r="IUA1725" s="47"/>
      <c r="IUB1725" s="47"/>
      <c r="IUC1725" s="47"/>
      <c r="IUD1725" s="47"/>
      <c r="IUE1725" s="47"/>
      <c r="IUF1725" s="47"/>
      <c r="IUG1725" s="47"/>
      <c r="IUH1725" s="47"/>
      <c r="IUI1725" s="47"/>
      <c r="IUJ1725" s="47"/>
      <c r="IUK1725" s="47"/>
      <c r="IUL1725" s="47"/>
      <c r="IUM1725" s="47"/>
      <c r="IUN1725" s="47"/>
      <c r="IUO1725" s="47"/>
      <c r="IUP1725" s="47"/>
      <c r="IUQ1725" s="47"/>
      <c r="IUR1725" s="47"/>
      <c r="IUS1725" s="47"/>
      <c r="IUT1725" s="47"/>
      <c r="IUU1725" s="47"/>
      <c r="IUV1725" s="47"/>
      <c r="IUW1725" s="47"/>
      <c r="IUX1725" s="47"/>
      <c r="IUY1725" s="47"/>
      <c r="IUZ1725" s="47"/>
      <c r="IVA1725" s="47"/>
      <c r="IVB1725" s="47"/>
      <c r="IVC1725" s="47"/>
      <c r="IVD1725" s="47"/>
      <c r="IVE1725" s="47"/>
      <c r="IVF1725" s="47"/>
      <c r="IVG1725" s="47"/>
      <c r="IVH1725" s="47"/>
      <c r="IVI1725" s="47"/>
      <c r="IVJ1725" s="47"/>
      <c r="IVK1725" s="47"/>
      <c r="IVL1725" s="47"/>
      <c r="IVM1725" s="47"/>
      <c r="IVN1725" s="47"/>
      <c r="IVO1725" s="47"/>
      <c r="IVP1725" s="47"/>
      <c r="IVQ1725" s="47"/>
      <c r="IVR1725" s="47"/>
      <c r="IVS1725" s="47"/>
      <c r="IVT1725" s="47"/>
      <c r="IVU1725" s="47"/>
      <c r="IVV1725" s="47"/>
      <c r="IVW1725" s="47"/>
      <c r="IVX1725" s="47"/>
      <c r="IVY1725" s="47"/>
      <c r="IVZ1725" s="47"/>
      <c r="IWA1725" s="47"/>
      <c r="IWB1725" s="47"/>
      <c r="IWC1725" s="47"/>
      <c r="IWD1725" s="47"/>
      <c r="IWE1725" s="47"/>
      <c r="IWF1725" s="47"/>
      <c r="IWG1725" s="47"/>
      <c r="IWH1725" s="47"/>
      <c r="IWI1725" s="47"/>
      <c r="IWJ1725" s="47"/>
      <c r="IWK1725" s="47"/>
      <c r="IWL1725" s="47"/>
      <c r="IWM1725" s="47"/>
      <c r="IWN1725" s="47"/>
      <c r="IWO1725" s="47"/>
      <c r="IWP1725" s="47"/>
      <c r="IWQ1725" s="47"/>
      <c r="IWR1725" s="47"/>
      <c r="IWS1725" s="47"/>
      <c r="IWT1725" s="47"/>
      <c r="IWU1725" s="47"/>
      <c r="IWV1725" s="47"/>
      <c r="IWW1725" s="47"/>
      <c r="IWX1725" s="47"/>
      <c r="IWY1725" s="47"/>
      <c r="IWZ1725" s="47"/>
      <c r="IXA1725" s="47"/>
      <c r="IXB1725" s="47"/>
      <c r="IXC1725" s="47"/>
      <c r="IXD1725" s="47"/>
      <c r="IXE1725" s="47"/>
      <c r="IXF1725" s="47"/>
      <c r="IXG1725" s="47"/>
      <c r="IXH1725" s="47"/>
      <c r="IXI1725" s="47"/>
      <c r="IXJ1725" s="47"/>
      <c r="IXK1725" s="47"/>
      <c r="IXL1725" s="47"/>
      <c r="IXM1725" s="47"/>
      <c r="IXN1725" s="47"/>
      <c r="IXO1725" s="47"/>
      <c r="IXP1725" s="47"/>
      <c r="IXQ1725" s="47"/>
      <c r="IXR1725" s="47"/>
      <c r="IXS1725" s="47"/>
      <c r="IXT1725" s="47"/>
      <c r="IXU1725" s="47"/>
      <c r="IXV1725" s="47"/>
      <c r="IXW1725" s="47"/>
      <c r="IXX1725" s="47"/>
      <c r="IXY1725" s="47"/>
      <c r="IXZ1725" s="47"/>
      <c r="IYA1725" s="47"/>
      <c r="IYB1725" s="47"/>
      <c r="IYC1725" s="47"/>
      <c r="IYD1725" s="47"/>
      <c r="IYE1725" s="47"/>
      <c r="IYF1725" s="47"/>
      <c r="IYG1725" s="47"/>
      <c r="IYH1725" s="47"/>
      <c r="IYI1725" s="47"/>
      <c r="IYJ1725" s="47"/>
      <c r="IYK1725" s="47"/>
      <c r="IYL1725" s="47"/>
      <c r="IYM1725" s="47"/>
      <c r="IYN1725" s="47"/>
      <c r="IYO1725" s="47"/>
      <c r="IYP1725" s="47"/>
      <c r="IYQ1725" s="47"/>
      <c r="IYR1725" s="47"/>
      <c r="IYS1725" s="47"/>
      <c r="IYT1725" s="47"/>
      <c r="IYU1725" s="47"/>
      <c r="IYV1725" s="47"/>
      <c r="IYW1725" s="47"/>
      <c r="IYX1725" s="47"/>
      <c r="IYY1725" s="47"/>
      <c r="IYZ1725" s="47"/>
      <c r="IZA1725" s="47"/>
      <c r="IZB1725" s="47"/>
      <c r="IZC1725" s="47"/>
      <c r="IZD1725" s="47"/>
      <c r="IZE1725" s="47"/>
      <c r="IZF1725" s="47"/>
      <c r="IZG1725" s="47"/>
      <c r="IZH1725" s="47"/>
      <c r="IZI1725" s="47"/>
      <c r="IZJ1725" s="47"/>
      <c r="IZK1725" s="47"/>
      <c r="IZL1725" s="47"/>
      <c r="IZM1725" s="47"/>
      <c r="IZN1725" s="47"/>
      <c r="IZO1725" s="47"/>
      <c r="IZP1725" s="47"/>
      <c r="IZQ1725" s="47"/>
      <c r="IZR1725" s="47"/>
      <c r="IZS1725" s="47"/>
      <c r="IZT1725" s="47"/>
      <c r="IZU1725" s="47"/>
      <c r="IZV1725" s="47"/>
      <c r="IZW1725" s="47"/>
      <c r="IZX1725" s="47"/>
      <c r="IZY1725" s="47"/>
      <c r="IZZ1725" s="47"/>
      <c r="JAA1725" s="47"/>
      <c r="JAB1725" s="47"/>
      <c r="JAC1725" s="47"/>
      <c r="JAD1725" s="47"/>
      <c r="JAE1725" s="47"/>
      <c r="JAF1725" s="47"/>
      <c r="JAG1725" s="47"/>
      <c r="JAH1725" s="47"/>
      <c r="JAI1725" s="47"/>
      <c r="JAJ1725" s="47"/>
      <c r="JAK1725" s="47"/>
      <c r="JAL1725" s="47"/>
      <c r="JAM1725" s="47"/>
      <c r="JAN1725" s="47"/>
      <c r="JAO1725" s="47"/>
      <c r="JAP1725" s="47"/>
      <c r="JAQ1725" s="47"/>
      <c r="JAR1725" s="47"/>
      <c r="JAS1725" s="47"/>
      <c r="JAT1725" s="47"/>
      <c r="JAU1725" s="47"/>
      <c r="JAV1725" s="47"/>
      <c r="JAW1725" s="47"/>
      <c r="JAX1725" s="47"/>
      <c r="JAY1725" s="47"/>
      <c r="JAZ1725" s="47"/>
      <c r="JBA1725" s="47"/>
      <c r="JBB1725" s="47"/>
      <c r="JBC1725" s="47"/>
      <c r="JBD1725" s="47"/>
      <c r="JBE1725" s="47"/>
      <c r="JBF1725" s="47"/>
      <c r="JBG1725" s="47"/>
      <c r="JBH1725" s="47"/>
      <c r="JBI1725" s="47"/>
      <c r="JBJ1725" s="47"/>
      <c r="JBK1725" s="47"/>
      <c r="JBL1725" s="47"/>
      <c r="JBM1725" s="47"/>
      <c r="JBN1725" s="47"/>
      <c r="JBO1725" s="47"/>
      <c r="JBP1725" s="47"/>
      <c r="JBQ1725" s="47"/>
      <c r="JBR1725" s="47"/>
      <c r="JBS1725" s="47"/>
      <c r="JBT1725" s="47"/>
      <c r="JBU1725" s="47"/>
      <c r="JBV1725" s="47"/>
      <c r="JBW1725" s="47"/>
      <c r="JBX1725" s="47"/>
      <c r="JBY1725" s="47"/>
      <c r="JBZ1725" s="47"/>
      <c r="JCA1725" s="47"/>
      <c r="JCB1725" s="47"/>
      <c r="JCC1725" s="47"/>
      <c r="JCD1725" s="47"/>
      <c r="JCE1725" s="47"/>
      <c r="JCF1725" s="47"/>
      <c r="JCG1725" s="47"/>
      <c r="JCH1725" s="47"/>
      <c r="JCI1725" s="47"/>
      <c r="JCJ1725" s="47"/>
      <c r="JCK1725" s="47"/>
      <c r="JCL1725" s="47"/>
      <c r="JCM1725" s="47"/>
      <c r="JCN1725" s="47"/>
      <c r="JCO1725" s="47"/>
      <c r="JCP1725" s="47"/>
      <c r="JCQ1725" s="47"/>
      <c r="JCR1725" s="47"/>
      <c r="JCS1725" s="47"/>
      <c r="JCT1725" s="47"/>
      <c r="JCU1725" s="47"/>
      <c r="JCV1725" s="47"/>
      <c r="JCW1725" s="47"/>
      <c r="JCX1725" s="47"/>
      <c r="JCY1725" s="47"/>
      <c r="JCZ1725" s="47"/>
      <c r="JDA1725" s="47"/>
      <c r="JDB1725" s="47"/>
      <c r="JDC1725" s="47"/>
      <c r="JDD1725" s="47"/>
      <c r="JDE1725" s="47"/>
      <c r="JDF1725" s="47"/>
      <c r="JDG1725" s="47"/>
      <c r="JDH1725" s="47"/>
      <c r="JDI1725" s="47"/>
      <c r="JDJ1725" s="47"/>
      <c r="JDK1725" s="47"/>
      <c r="JDL1725" s="47"/>
      <c r="JDM1725" s="47"/>
      <c r="JDN1725" s="47"/>
      <c r="JDO1725" s="47"/>
      <c r="JDP1725" s="47"/>
      <c r="JDQ1725" s="47"/>
      <c r="JDR1725" s="47"/>
      <c r="JDS1725" s="47"/>
      <c r="JDT1725" s="47"/>
      <c r="JDU1725" s="47"/>
      <c r="JDV1725" s="47"/>
      <c r="JDW1725" s="47"/>
      <c r="JDX1725" s="47"/>
      <c r="JDY1725" s="47"/>
      <c r="JDZ1725" s="47"/>
      <c r="JEA1725" s="47"/>
      <c r="JEB1725" s="47"/>
      <c r="JEC1725" s="47"/>
      <c r="JED1725" s="47"/>
      <c r="JEE1725" s="47"/>
      <c r="JEF1725" s="47"/>
      <c r="JEG1725" s="47"/>
      <c r="JEH1725" s="47"/>
      <c r="JEI1725" s="47"/>
      <c r="JEJ1725" s="47"/>
      <c r="JEK1725" s="47"/>
      <c r="JEL1725" s="47"/>
      <c r="JEM1725" s="47"/>
      <c r="JEN1725" s="47"/>
      <c r="JEO1725" s="47"/>
      <c r="JEP1725" s="47"/>
      <c r="JEQ1725" s="47"/>
      <c r="JER1725" s="47"/>
      <c r="JES1725" s="47"/>
      <c r="JET1725" s="47"/>
      <c r="JEU1725" s="47"/>
      <c r="JEV1725" s="47"/>
      <c r="JEW1725" s="47"/>
      <c r="JEX1725" s="47"/>
      <c r="JEY1725" s="47"/>
      <c r="JEZ1725" s="47"/>
      <c r="JFA1725" s="47"/>
      <c r="JFB1725" s="47"/>
      <c r="JFC1725" s="47"/>
      <c r="JFD1725" s="47"/>
      <c r="JFE1725" s="47"/>
      <c r="JFF1725" s="47"/>
      <c r="JFG1725" s="47"/>
      <c r="JFH1725" s="47"/>
      <c r="JFI1725" s="47"/>
      <c r="JFJ1725" s="47"/>
      <c r="JFK1725" s="47"/>
      <c r="JFL1725" s="47"/>
      <c r="JFM1725" s="47"/>
      <c r="JFN1725" s="47"/>
      <c r="JFO1725" s="47"/>
      <c r="JFP1725" s="47"/>
      <c r="JFQ1725" s="47"/>
      <c r="JFR1725" s="47"/>
      <c r="JFS1725" s="47"/>
      <c r="JFT1725" s="47"/>
      <c r="JFU1725" s="47"/>
      <c r="JFV1725" s="47"/>
      <c r="JFW1725" s="47"/>
      <c r="JFX1725" s="47"/>
      <c r="JFY1725" s="47"/>
      <c r="JFZ1725" s="47"/>
      <c r="JGA1725" s="47"/>
      <c r="JGB1725" s="47"/>
      <c r="JGC1725" s="47"/>
      <c r="JGD1725" s="47"/>
      <c r="JGE1725" s="47"/>
      <c r="JGF1725" s="47"/>
      <c r="JGG1725" s="47"/>
      <c r="JGH1725" s="47"/>
      <c r="JGI1725" s="47"/>
      <c r="JGJ1725" s="47"/>
      <c r="JGK1725" s="47"/>
      <c r="JGL1725" s="47"/>
      <c r="JGM1725" s="47"/>
      <c r="JGN1725" s="47"/>
      <c r="JGO1725" s="47"/>
      <c r="JGP1725" s="47"/>
      <c r="JGQ1725" s="47"/>
      <c r="JGR1725" s="47"/>
      <c r="JGS1725" s="47"/>
      <c r="JGT1725" s="47"/>
      <c r="JGU1725" s="47"/>
      <c r="JGV1725" s="47"/>
      <c r="JGW1725" s="47"/>
      <c r="JGX1725" s="47"/>
      <c r="JGY1725" s="47"/>
      <c r="JGZ1725" s="47"/>
      <c r="JHA1725" s="47"/>
      <c r="JHB1725" s="47"/>
      <c r="JHC1725" s="47"/>
      <c r="JHD1725" s="47"/>
      <c r="JHE1725" s="47"/>
      <c r="JHF1725" s="47"/>
      <c r="JHG1725" s="47"/>
      <c r="JHH1725" s="47"/>
      <c r="JHI1725" s="47"/>
      <c r="JHJ1725" s="47"/>
      <c r="JHK1725" s="47"/>
      <c r="JHL1725" s="47"/>
      <c r="JHM1725" s="47"/>
      <c r="JHN1725" s="47"/>
      <c r="JHO1725" s="47"/>
      <c r="JHP1725" s="47"/>
      <c r="JHQ1725" s="47"/>
      <c r="JHR1725" s="47"/>
      <c r="JHS1725" s="47"/>
      <c r="JHT1725" s="47"/>
      <c r="JHU1725" s="47"/>
      <c r="JHV1725" s="47"/>
      <c r="JHW1725" s="47"/>
      <c r="JHX1725" s="47"/>
      <c r="JHY1725" s="47"/>
      <c r="JHZ1725" s="47"/>
      <c r="JIA1725" s="47"/>
      <c r="JIB1725" s="47"/>
      <c r="JIC1725" s="47"/>
      <c r="JID1725" s="47"/>
      <c r="JIE1725" s="47"/>
      <c r="JIF1725" s="47"/>
      <c r="JIG1725" s="47"/>
      <c r="JIH1725" s="47"/>
      <c r="JII1725" s="47"/>
      <c r="JIJ1725" s="47"/>
      <c r="JIK1725" s="47"/>
      <c r="JIL1725" s="47"/>
      <c r="JIM1725" s="47"/>
      <c r="JIN1725" s="47"/>
      <c r="JIO1725" s="47"/>
      <c r="JIP1725" s="47"/>
      <c r="JIQ1725" s="47"/>
      <c r="JIR1725" s="47"/>
      <c r="JIS1725" s="47"/>
      <c r="JIT1725" s="47"/>
      <c r="JIU1725" s="47"/>
      <c r="JIV1725" s="47"/>
      <c r="JIW1725" s="47"/>
      <c r="JIX1725" s="47"/>
      <c r="JIY1725" s="47"/>
      <c r="JIZ1725" s="47"/>
      <c r="JJA1725" s="47"/>
      <c r="JJB1725" s="47"/>
      <c r="JJC1725" s="47"/>
      <c r="JJD1725" s="47"/>
      <c r="JJE1725" s="47"/>
      <c r="JJF1725" s="47"/>
      <c r="JJG1725" s="47"/>
      <c r="JJH1725" s="47"/>
      <c r="JJI1725" s="47"/>
      <c r="JJJ1725" s="47"/>
      <c r="JJK1725" s="47"/>
      <c r="JJL1725" s="47"/>
      <c r="JJM1725" s="47"/>
      <c r="JJN1725" s="47"/>
      <c r="JJO1725" s="47"/>
      <c r="JJP1725" s="47"/>
      <c r="JJQ1725" s="47"/>
      <c r="JJR1725" s="47"/>
      <c r="JJS1725" s="47"/>
      <c r="JJT1725" s="47"/>
      <c r="JJU1725" s="47"/>
      <c r="JJV1725" s="47"/>
      <c r="JJW1725" s="47"/>
      <c r="JJX1725" s="47"/>
      <c r="JJY1725" s="47"/>
      <c r="JJZ1725" s="47"/>
      <c r="JKA1725" s="47"/>
      <c r="JKB1725" s="47"/>
      <c r="JKC1725" s="47"/>
      <c r="JKD1725" s="47"/>
      <c r="JKE1725" s="47"/>
      <c r="JKF1725" s="47"/>
      <c r="JKG1725" s="47"/>
      <c r="JKH1725" s="47"/>
      <c r="JKI1725" s="47"/>
      <c r="JKJ1725" s="47"/>
      <c r="JKK1725" s="47"/>
      <c r="JKL1725" s="47"/>
      <c r="JKM1725" s="47"/>
      <c r="JKN1725" s="47"/>
      <c r="JKO1725" s="47"/>
      <c r="JKP1725" s="47"/>
      <c r="JKQ1725" s="47"/>
      <c r="JKR1725" s="47"/>
      <c r="JKS1725" s="47"/>
      <c r="JKT1725" s="47"/>
      <c r="JKU1725" s="47"/>
      <c r="JKV1725" s="47"/>
      <c r="JKW1725" s="47"/>
      <c r="JKX1725" s="47"/>
      <c r="JKY1725" s="47"/>
      <c r="JKZ1725" s="47"/>
      <c r="JLA1725" s="47"/>
      <c r="JLB1725" s="47"/>
      <c r="JLC1725" s="47"/>
      <c r="JLD1725" s="47"/>
      <c r="JLE1725" s="47"/>
      <c r="JLF1725" s="47"/>
      <c r="JLG1725" s="47"/>
      <c r="JLH1725" s="47"/>
      <c r="JLI1725" s="47"/>
      <c r="JLJ1725" s="47"/>
      <c r="JLK1725" s="47"/>
      <c r="JLL1725" s="47"/>
      <c r="JLM1725" s="47"/>
      <c r="JLN1725" s="47"/>
      <c r="JLO1725" s="47"/>
      <c r="JLP1725" s="47"/>
      <c r="JLQ1725" s="47"/>
      <c r="JLR1725" s="47"/>
      <c r="JLS1725" s="47"/>
      <c r="JLT1725" s="47"/>
      <c r="JLU1725" s="47"/>
      <c r="JLV1725" s="47"/>
      <c r="JLW1725" s="47"/>
      <c r="JLX1725" s="47"/>
      <c r="JLY1725" s="47"/>
      <c r="JLZ1725" s="47"/>
      <c r="JMA1725" s="47"/>
      <c r="JMB1725" s="47"/>
      <c r="JMC1725" s="47"/>
      <c r="JMD1725" s="47"/>
      <c r="JME1725" s="47"/>
      <c r="JMF1725" s="47"/>
      <c r="JMG1725" s="47"/>
      <c r="JMH1725" s="47"/>
      <c r="JMI1725" s="47"/>
      <c r="JMJ1725" s="47"/>
      <c r="JMK1725" s="47"/>
      <c r="JML1725" s="47"/>
      <c r="JMM1725" s="47"/>
      <c r="JMN1725" s="47"/>
      <c r="JMO1725" s="47"/>
      <c r="JMP1725" s="47"/>
      <c r="JMQ1725" s="47"/>
      <c r="JMR1725" s="47"/>
      <c r="JMS1725" s="47"/>
      <c r="JMT1725" s="47"/>
      <c r="JMU1725" s="47"/>
      <c r="JMV1725" s="47"/>
      <c r="JMW1725" s="47"/>
      <c r="JMX1725" s="47"/>
      <c r="JMY1725" s="47"/>
      <c r="JMZ1725" s="47"/>
      <c r="JNA1725" s="47"/>
      <c r="JNB1725" s="47"/>
      <c r="JNC1725" s="47"/>
      <c r="JND1725" s="47"/>
      <c r="JNE1725" s="47"/>
      <c r="JNF1725" s="47"/>
      <c r="JNG1725" s="47"/>
      <c r="JNH1725" s="47"/>
      <c r="JNI1725" s="47"/>
      <c r="JNJ1725" s="47"/>
      <c r="JNK1725" s="47"/>
      <c r="JNL1725" s="47"/>
      <c r="JNM1725" s="47"/>
      <c r="JNN1725" s="47"/>
      <c r="JNO1725" s="47"/>
      <c r="JNP1725" s="47"/>
      <c r="JNQ1725" s="47"/>
      <c r="JNR1725" s="47"/>
      <c r="JNS1725" s="47"/>
      <c r="JNT1725" s="47"/>
      <c r="JNU1725" s="47"/>
      <c r="JNV1725" s="47"/>
      <c r="JNW1725" s="47"/>
      <c r="JNX1725" s="47"/>
      <c r="JNY1725" s="47"/>
      <c r="JNZ1725" s="47"/>
      <c r="JOA1725" s="47"/>
      <c r="JOB1725" s="47"/>
      <c r="JOC1725" s="47"/>
      <c r="JOD1725" s="47"/>
      <c r="JOE1725" s="47"/>
      <c r="JOF1725" s="47"/>
      <c r="JOG1725" s="47"/>
      <c r="JOH1725" s="47"/>
      <c r="JOI1725" s="47"/>
      <c r="JOJ1725" s="47"/>
      <c r="JOK1725" s="47"/>
      <c r="JOL1725" s="47"/>
      <c r="JOM1725" s="47"/>
      <c r="JON1725" s="47"/>
      <c r="JOO1725" s="47"/>
      <c r="JOP1725" s="47"/>
      <c r="JOQ1725" s="47"/>
      <c r="JOR1725" s="47"/>
      <c r="JOS1725" s="47"/>
      <c r="JOT1725" s="47"/>
      <c r="JOU1725" s="47"/>
      <c r="JOV1725" s="47"/>
      <c r="JOW1725" s="47"/>
      <c r="JOX1725" s="47"/>
      <c r="JOY1725" s="47"/>
      <c r="JOZ1725" s="47"/>
      <c r="JPA1725" s="47"/>
      <c r="JPB1725" s="47"/>
      <c r="JPC1725" s="47"/>
      <c r="JPD1725" s="47"/>
      <c r="JPE1725" s="47"/>
      <c r="JPF1725" s="47"/>
      <c r="JPG1725" s="47"/>
      <c r="JPH1725" s="47"/>
      <c r="JPI1725" s="47"/>
      <c r="JPJ1725" s="47"/>
      <c r="JPK1725" s="47"/>
      <c r="JPL1725" s="47"/>
      <c r="JPM1725" s="47"/>
      <c r="JPN1725" s="47"/>
      <c r="JPO1725" s="47"/>
      <c r="JPP1725" s="47"/>
      <c r="JPQ1725" s="47"/>
      <c r="JPR1725" s="47"/>
      <c r="JPS1725" s="47"/>
      <c r="JPT1725" s="47"/>
      <c r="JPU1725" s="47"/>
      <c r="JPV1725" s="47"/>
      <c r="JPW1725" s="47"/>
      <c r="JPX1725" s="47"/>
      <c r="JPY1725" s="47"/>
      <c r="JPZ1725" s="47"/>
      <c r="JQA1725" s="47"/>
      <c r="JQB1725" s="47"/>
      <c r="JQC1725" s="47"/>
      <c r="JQD1725" s="47"/>
      <c r="JQE1725" s="47"/>
      <c r="JQF1725" s="47"/>
      <c r="JQG1725" s="47"/>
      <c r="JQH1725" s="47"/>
      <c r="JQI1725" s="47"/>
      <c r="JQJ1725" s="47"/>
      <c r="JQK1725" s="47"/>
      <c r="JQL1725" s="47"/>
      <c r="JQM1725" s="47"/>
      <c r="JQN1725" s="47"/>
      <c r="JQO1725" s="47"/>
      <c r="JQP1725" s="47"/>
      <c r="JQQ1725" s="47"/>
      <c r="JQR1725" s="47"/>
      <c r="JQS1725" s="47"/>
      <c r="JQT1725" s="47"/>
      <c r="JQU1725" s="47"/>
      <c r="JQV1725" s="47"/>
      <c r="JQW1725" s="47"/>
      <c r="JQX1725" s="47"/>
      <c r="JQY1725" s="47"/>
      <c r="JQZ1725" s="47"/>
      <c r="JRA1725" s="47"/>
      <c r="JRB1725" s="47"/>
      <c r="JRC1725" s="47"/>
      <c r="JRD1725" s="47"/>
      <c r="JRE1725" s="47"/>
      <c r="JRF1725" s="47"/>
      <c r="JRG1725" s="47"/>
      <c r="JRH1725" s="47"/>
      <c r="JRI1725" s="47"/>
      <c r="JRJ1725" s="47"/>
      <c r="JRK1725" s="47"/>
      <c r="JRL1725" s="47"/>
      <c r="JRM1725" s="47"/>
      <c r="JRN1725" s="47"/>
      <c r="JRO1725" s="47"/>
      <c r="JRP1725" s="47"/>
      <c r="JRQ1725" s="47"/>
      <c r="JRR1725" s="47"/>
      <c r="JRS1725" s="47"/>
      <c r="JRT1725" s="47"/>
      <c r="JRU1725" s="47"/>
      <c r="JRV1725" s="47"/>
      <c r="JRW1725" s="47"/>
      <c r="JRX1725" s="47"/>
      <c r="JRY1725" s="47"/>
      <c r="JRZ1725" s="47"/>
      <c r="JSA1725" s="47"/>
      <c r="JSB1725" s="47"/>
      <c r="JSC1725" s="47"/>
      <c r="JSD1725" s="47"/>
      <c r="JSE1725" s="47"/>
      <c r="JSF1725" s="47"/>
      <c r="JSG1725" s="47"/>
      <c r="JSH1725" s="47"/>
      <c r="JSI1725" s="47"/>
      <c r="JSJ1725" s="47"/>
      <c r="JSK1725" s="47"/>
      <c r="JSL1725" s="47"/>
      <c r="JSM1725" s="47"/>
      <c r="JSN1725" s="47"/>
      <c r="JSO1725" s="47"/>
      <c r="JSP1725" s="47"/>
      <c r="JSQ1725" s="47"/>
      <c r="JSR1725" s="47"/>
      <c r="JSS1725" s="47"/>
      <c r="JST1725" s="47"/>
      <c r="JSU1725" s="47"/>
      <c r="JSV1725" s="47"/>
      <c r="JSW1725" s="47"/>
      <c r="JSX1725" s="47"/>
      <c r="JSY1725" s="47"/>
      <c r="JSZ1725" s="47"/>
      <c r="JTA1725" s="47"/>
      <c r="JTB1725" s="47"/>
      <c r="JTC1725" s="47"/>
      <c r="JTD1725" s="47"/>
      <c r="JTE1725" s="47"/>
      <c r="JTF1725" s="47"/>
      <c r="JTG1725" s="47"/>
      <c r="JTH1725" s="47"/>
      <c r="JTI1725" s="47"/>
      <c r="JTJ1725" s="47"/>
      <c r="JTK1725" s="47"/>
      <c r="JTL1725" s="47"/>
      <c r="JTM1725" s="47"/>
      <c r="JTN1725" s="47"/>
      <c r="JTO1725" s="47"/>
      <c r="JTP1725" s="47"/>
      <c r="JTQ1725" s="47"/>
      <c r="JTR1725" s="47"/>
      <c r="JTS1725" s="47"/>
      <c r="JTT1725" s="47"/>
      <c r="JTU1725" s="47"/>
      <c r="JTV1725" s="47"/>
      <c r="JTW1725" s="47"/>
      <c r="JTX1725" s="47"/>
      <c r="JTY1725" s="47"/>
      <c r="JTZ1725" s="47"/>
      <c r="JUA1725" s="47"/>
      <c r="JUB1725" s="47"/>
      <c r="JUC1725" s="47"/>
      <c r="JUD1725" s="47"/>
      <c r="JUE1725" s="47"/>
      <c r="JUF1725" s="47"/>
      <c r="JUG1725" s="47"/>
      <c r="JUH1725" s="47"/>
      <c r="JUI1725" s="47"/>
      <c r="JUJ1725" s="47"/>
      <c r="JUK1725" s="47"/>
      <c r="JUL1725" s="47"/>
      <c r="JUM1725" s="47"/>
      <c r="JUN1725" s="47"/>
      <c r="JUO1725" s="47"/>
      <c r="JUP1725" s="47"/>
      <c r="JUQ1725" s="47"/>
      <c r="JUR1725" s="47"/>
      <c r="JUS1725" s="47"/>
      <c r="JUT1725" s="47"/>
      <c r="JUU1725" s="47"/>
      <c r="JUV1725" s="47"/>
      <c r="JUW1725" s="47"/>
      <c r="JUX1725" s="47"/>
      <c r="JUY1725" s="47"/>
      <c r="JUZ1725" s="47"/>
      <c r="JVA1725" s="47"/>
      <c r="JVB1725" s="47"/>
      <c r="JVC1725" s="47"/>
      <c r="JVD1725" s="47"/>
      <c r="JVE1725" s="47"/>
      <c r="JVF1725" s="47"/>
      <c r="JVG1725" s="47"/>
      <c r="JVH1725" s="47"/>
      <c r="JVI1725" s="47"/>
      <c r="JVJ1725" s="47"/>
      <c r="JVK1725" s="47"/>
      <c r="JVL1725" s="47"/>
      <c r="JVM1725" s="47"/>
      <c r="JVN1725" s="47"/>
      <c r="JVO1725" s="47"/>
      <c r="JVP1725" s="47"/>
      <c r="JVQ1725" s="47"/>
      <c r="JVR1725" s="47"/>
      <c r="JVS1725" s="47"/>
      <c r="JVT1725" s="47"/>
      <c r="JVU1725" s="47"/>
      <c r="JVV1725" s="47"/>
      <c r="JVW1725" s="47"/>
      <c r="JVX1725" s="47"/>
      <c r="JVY1725" s="47"/>
      <c r="JVZ1725" s="47"/>
      <c r="JWA1725" s="47"/>
      <c r="JWB1725" s="47"/>
      <c r="JWC1725" s="47"/>
      <c r="JWD1725" s="47"/>
      <c r="JWE1725" s="47"/>
      <c r="JWF1725" s="47"/>
      <c r="JWG1725" s="47"/>
      <c r="JWH1725" s="47"/>
      <c r="JWI1725" s="47"/>
      <c r="JWJ1725" s="47"/>
      <c r="JWK1725" s="47"/>
      <c r="JWL1725" s="47"/>
      <c r="JWM1725" s="47"/>
      <c r="JWN1725" s="47"/>
      <c r="JWO1725" s="47"/>
      <c r="JWP1725" s="47"/>
      <c r="JWQ1725" s="47"/>
      <c r="JWR1725" s="47"/>
      <c r="JWS1725" s="47"/>
      <c r="JWT1725" s="47"/>
      <c r="JWU1725" s="47"/>
      <c r="JWV1725" s="47"/>
      <c r="JWW1725" s="47"/>
      <c r="JWX1725" s="47"/>
      <c r="JWY1725" s="47"/>
      <c r="JWZ1725" s="47"/>
      <c r="JXA1725" s="47"/>
      <c r="JXB1725" s="47"/>
      <c r="JXC1725" s="47"/>
      <c r="JXD1725" s="47"/>
      <c r="JXE1725" s="47"/>
      <c r="JXF1725" s="47"/>
      <c r="JXG1725" s="47"/>
      <c r="JXH1725" s="47"/>
      <c r="JXI1725" s="47"/>
      <c r="JXJ1725" s="47"/>
      <c r="JXK1725" s="47"/>
      <c r="JXL1725" s="47"/>
      <c r="JXM1725" s="47"/>
      <c r="JXN1725" s="47"/>
      <c r="JXO1725" s="47"/>
      <c r="JXP1725" s="47"/>
      <c r="JXQ1725" s="47"/>
      <c r="JXR1725" s="47"/>
      <c r="JXS1725" s="47"/>
      <c r="JXT1725" s="47"/>
      <c r="JXU1725" s="47"/>
      <c r="JXV1725" s="47"/>
      <c r="JXW1725" s="47"/>
      <c r="JXX1725" s="47"/>
      <c r="JXY1725" s="47"/>
      <c r="JXZ1725" s="47"/>
      <c r="JYA1725" s="47"/>
      <c r="JYB1725" s="47"/>
      <c r="JYC1725" s="47"/>
      <c r="JYD1725" s="47"/>
      <c r="JYE1725" s="47"/>
      <c r="JYF1725" s="47"/>
      <c r="JYG1725" s="47"/>
      <c r="JYH1725" s="47"/>
      <c r="JYI1725" s="47"/>
      <c r="JYJ1725" s="47"/>
      <c r="JYK1725" s="47"/>
      <c r="JYL1725" s="47"/>
      <c r="JYM1725" s="47"/>
      <c r="JYN1725" s="47"/>
      <c r="JYO1725" s="47"/>
      <c r="JYP1725" s="47"/>
      <c r="JYQ1725" s="47"/>
      <c r="JYR1725" s="47"/>
      <c r="JYS1725" s="47"/>
      <c r="JYT1725" s="47"/>
      <c r="JYU1725" s="47"/>
      <c r="JYV1725" s="47"/>
      <c r="JYW1725" s="47"/>
      <c r="JYX1725" s="47"/>
      <c r="JYY1725" s="47"/>
      <c r="JYZ1725" s="47"/>
      <c r="JZA1725" s="47"/>
      <c r="JZB1725" s="47"/>
      <c r="JZC1725" s="47"/>
      <c r="JZD1725" s="47"/>
      <c r="JZE1725" s="47"/>
      <c r="JZF1725" s="47"/>
      <c r="JZG1725" s="47"/>
      <c r="JZH1725" s="47"/>
      <c r="JZI1725" s="47"/>
      <c r="JZJ1725" s="47"/>
      <c r="JZK1725" s="47"/>
      <c r="JZL1725" s="47"/>
      <c r="JZM1725" s="47"/>
      <c r="JZN1725" s="47"/>
      <c r="JZO1725" s="47"/>
      <c r="JZP1725" s="47"/>
      <c r="JZQ1725" s="47"/>
      <c r="JZR1725" s="47"/>
      <c r="JZS1725" s="47"/>
      <c r="JZT1725" s="47"/>
      <c r="JZU1725" s="47"/>
      <c r="JZV1725" s="47"/>
      <c r="JZW1725" s="47"/>
      <c r="JZX1725" s="47"/>
      <c r="JZY1725" s="47"/>
      <c r="JZZ1725" s="47"/>
      <c r="KAA1725" s="47"/>
      <c r="KAB1725" s="47"/>
      <c r="KAC1725" s="47"/>
      <c r="KAD1725" s="47"/>
      <c r="KAE1725" s="47"/>
      <c r="KAF1725" s="47"/>
      <c r="KAG1725" s="47"/>
      <c r="KAH1725" s="47"/>
      <c r="KAI1725" s="47"/>
      <c r="KAJ1725" s="47"/>
      <c r="KAK1725" s="47"/>
      <c r="KAL1725" s="47"/>
      <c r="KAM1725" s="47"/>
      <c r="KAN1725" s="47"/>
      <c r="KAO1725" s="47"/>
      <c r="KAP1725" s="47"/>
      <c r="KAQ1725" s="47"/>
      <c r="KAR1725" s="47"/>
      <c r="KAS1725" s="47"/>
      <c r="KAT1725" s="47"/>
      <c r="KAU1725" s="47"/>
      <c r="KAV1725" s="47"/>
      <c r="KAW1725" s="47"/>
      <c r="KAX1725" s="47"/>
      <c r="KAY1725" s="47"/>
      <c r="KAZ1725" s="47"/>
      <c r="KBA1725" s="47"/>
      <c r="KBB1725" s="47"/>
      <c r="KBC1725" s="47"/>
      <c r="KBD1725" s="47"/>
      <c r="KBE1725" s="47"/>
      <c r="KBF1725" s="47"/>
      <c r="KBG1725" s="47"/>
      <c r="KBH1725" s="47"/>
      <c r="KBI1725" s="47"/>
      <c r="KBJ1725" s="47"/>
      <c r="KBK1725" s="47"/>
      <c r="KBL1725" s="47"/>
      <c r="KBM1725" s="47"/>
      <c r="KBN1725" s="47"/>
      <c r="KBO1725" s="47"/>
      <c r="KBP1725" s="47"/>
      <c r="KBQ1725" s="47"/>
      <c r="KBR1725" s="47"/>
      <c r="KBS1725" s="47"/>
      <c r="KBT1725" s="47"/>
      <c r="KBU1725" s="47"/>
      <c r="KBV1725" s="47"/>
      <c r="KBW1725" s="47"/>
      <c r="KBX1725" s="47"/>
      <c r="KBY1725" s="47"/>
      <c r="KBZ1725" s="47"/>
      <c r="KCA1725" s="47"/>
      <c r="KCB1725" s="47"/>
      <c r="KCC1725" s="47"/>
      <c r="KCD1725" s="47"/>
      <c r="KCE1725" s="47"/>
      <c r="KCF1725" s="47"/>
      <c r="KCG1725" s="47"/>
      <c r="KCH1725" s="47"/>
      <c r="KCI1725" s="47"/>
      <c r="KCJ1725" s="47"/>
      <c r="KCK1725" s="47"/>
      <c r="KCL1725" s="47"/>
      <c r="KCM1725" s="47"/>
      <c r="KCN1725" s="47"/>
      <c r="KCO1725" s="47"/>
      <c r="KCP1725" s="47"/>
      <c r="KCQ1725" s="47"/>
      <c r="KCR1725" s="47"/>
      <c r="KCS1725" s="47"/>
      <c r="KCT1725" s="47"/>
      <c r="KCU1725" s="47"/>
      <c r="KCV1725" s="47"/>
      <c r="KCW1725" s="47"/>
      <c r="KCX1725" s="47"/>
      <c r="KCY1725" s="47"/>
      <c r="KCZ1725" s="47"/>
      <c r="KDA1725" s="47"/>
      <c r="KDB1725" s="47"/>
      <c r="KDC1725" s="47"/>
      <c r="KDD1725" s="47"/>
      <c r="KDE1725" s="47"/>
      <c r="KDF1725" s="47"/>
      <c r="KDG1725" s="47"/>
      <c r="KDH1725" s="47"/>
      <c r="KDI1725" s="47"/>
      <c r="KDJ1725" s="47"/>
      <c r="KDK1725" s="47"/>
      <c r="KDL1725" s="47"/>
      <c r="KDM1725" s="47"/>
      <c r="KDN1725" s="47"/>
      <c r="KDO1725" s="47"/>
      <c r="KDP1725" s="47"/>
      <c r="KDQ1725" s="47"/>
      <c r="KDR1725" s="47"/>
      <c r="KDS1725" s="47"/>
      <c r="KDT1725" s="47"/>
      <c r="KDU1725" s="47"/>
      <c r="KDV1725" s="47"/>
      <c r="KDW1725" s="47"/>
      <c r="KDX1725" s="47"/>
      <c r="KDY1725" s="47"/>
      <c r="KDZ1725" s="47"/>
      <c r="KEA1725" s="47"/>
      <c r="KEB1725" s="47"/>
      <c r="KEC1725" s="47"/>
      <c r="KED1725" s="47"/>
      <c r="KEE1725" s="47"/>
      <c r="KEF1725" s="47"/>
      <c r="KEG1725" s="47"/>
      <c r="KEH1725" s="47"/>
      <c r="KEI1725" s="47"/>
      <c r="KEJ1725" s="47"/>
      <c r="KEK1725" s="47"/>
      <c r="KEL1725" s="47"/>
      <c r="KEM1725" s="47"/>
      <c r="KEN1725" s="47"/>
      <c r="KEO1725" s="47"/>
      <c r="KEP1725" s="47"/>
      <c r="KEQ1725" s="47"/>
      <c r="KER1725" s="47"/>
      <c r="KES1725" s="47"/>
      <c r="KET1725" s="47"/>
      <c r="KEU1725" s="47"/>
      <c r="KEV1725" s="47"/>
      <c r="KEW1725" s="47"/>
      <c r="KEX1725" s="47"/>
      <c r="KEY1725" s="47"/>
      <c r="KEZ1725" s="47"/>
      <c r="KFA1725" s="47"/>
      <c r="KFB1725" s="47"/>
      <c r="KFC1725" s="47"/>
      <c r="KFD1725" s="47"/>
      <c r="KFE1725" s="47"/>
      <c r="KFF1725" s="47"/>
      <c r="KFG1725" s="47"/>
      <c r="KFH1725" s="47"/>
      <c r="KFI1725" s="47"/>
      <c r="KFJ1725" s="47"/>
      <c r="KFK1725" s="47"/>
      <c r="KFL1725" s="47"/>
      <c r="KFM1725" s="47"/>
      <c r="KFN1725" s="47"/>
      <c r="KFO1725" s="47"/>
      <c r="KFP1725" s="47"/>
      <c r="KFQ1725" s="47"/>
      <c r="KFR1725" s="47"/>
      <c r="KFS1725" s="47"/>
      <c r="KFT1725" s="47"/>
      <c r="KFU1725" s="47"/>
      <c r="KFV1725" s="47"/>
      <c r="KFW1725" s="47"/>
      <c r="KFX1725" s="47"/>
      <c r="KFY1725" s="47"/>
      <c r="KFZ1725" s="47"/>
      <c r="KGA1725" s="47"/>
      <c r="KGB1725" s="47"/>
      <c r="KGC1725" s="47"/>
      <c r="KGD1725" s="47"/>
      <c r="KGE1725" s="47"/>
      <c r="KGF1725" s="47"/>
      <c r="KGG1725" s="47"/>
      <c r="KGH1725" s="47"/>
      <c r="KGI1725" s="47"/>
      <c r="KGJ1725" s="47"/>
      <c r="KGK1725" s="47"/>
      <c r="KGL1725" s="47"/>
      <c r="KGM1725" s="47"/>
      <c r="KGN1725" s="47"/>
      <c r="KGO1725" s="47"/>
      <c r="KGP1725" s="47"/>
      <c r="KGQ1725" s="47"/>
      <c r="KGR1725" s="47"/>
      <c r="KGS1725" s="47"/>
      <c r="KGT1725" s="47"/>
      <c r="KGU1725" s="47"/>
      <c r="KGV1725" s="47"/>
      <c r="KGW1725" s="47"/>
      <c r="KGX1725" s="47"/>
      <c r="KGY1725" s="47"/>
      <c r="KGZ1725" s="47"/>
      <c r="KHA1725" s="47"/>
      <c r="KHB1725" s="47"/>
      <c r="KHC1725" s="47"/>
      <c r="KHD1725" s="47"/>
      <c r="KHE1725" s="47"/>
      <c r="KHF1725" s="47"/>
      <c r="KHG1725" s="47"/>
      <c r="KHH1725" s="47"/>
      <c r="KHI1725" s="47"/>
      <c r="KHJ1725" s="47"/>
      <c r="KHK1725" s="47"/>
      <c r="KHL1725" s="47"/>
      <c r="KHM1725" s="47"/>
      <c r="KHN1725" s="47"/>
      <c r="KHO1725" s="47"/>
      <c r="KHP1725" s="47"/>
      <c r="KHQ1725" s="47"/>
      <c r="KHR1725" s="47"/>
      <c r="KHS1725" s="47"/>
      <c r="KHT1725" s="47"/>
      <c r="KHU1725" s="47"/>
      <c r="KHV1725" s="47"/>
      <c r="KHW1725" s="47"/>
      <c r="KHX1725" s="47"/>
      <c r="KHY1725" s="47"/>
      <c r="KHZ1725" s="47"/>
      <c r="KIA1725" s="47"/>
      <c r="KIB1725" s="47"/>
      <c r="KIC1725" s="47"/>
      <c r="KID1725" s="47"/>
      <c r="KIE1725" s="47"/>
      <c r="KIF1725" s="47"/>
      <c r="KIG1725" s="47"/>
      <c r="KIH1725" s="47"/>
      <c r="KII1725" s="47"/>
      <c r="KIJ1725" s="47"/>
      <c r="KIK1725" s="47"/>
      <c r="KIL1725" s="47"/>
      <c r="KIM1725" s="47"/>
      <c r="KIN1725" s="47"/>
      <c r="KIO1725" s="47"/>
      <c r="KIP1725" s="47"/>
      <c r="KIQ1725" s="47"/>
      <c r="KIR1725" s="47"/>
      <c r="KIS1725" s="47"/>
      <c r="KIT1725" s="47"/>
      <c r="KIU1725" s="47"/>
      <c r="KIV1725" s="47"/>
      <c r="KIW1725" s="47"/>
      <c r="KIX1725" s="47"/>
      <c r="KIY1725" s="47"/>
      <c r="KIZ1725" s="47"/>
      <c r="KJA1725" s="47"/>
      <c r="KJB1725" s="47"/>
      <c r="KJC1725" s="47"/>
      <c r="KJD1725" s="47"/>
      <c r="KJE1725" s="47"/>
      <c r="KJF1725" s="47"/>
      <c r="KJG1725" s="47"/>
      <c r="KJH1725" s="47"/>
      <c r="KJI1725" s="47"/>
      <c r="KJJ1725" s="47"/>
      <c r="KJK1725" s="47"/>
      <c r="KJL1725" s="47"/>
      <c r="KJM1725" s="47"/>
      <c r="KJN1725" s="47"/>
      <c r="KJO1725" s="47"/>
      <c r="KJP1725" s="47"/>
      <c r="KJQ1725" s="47"/>
      <c r="KJR1725" s="47"/>
      <c r="KJS1725" s="47"/>
      <c r="KJT1725" s="47"/>
      <c r="KJU1725" s="47"/>
      <c r="KJV1725" s="47"/>
      <c r="KJW1725" s="47"/>
      <c r="KJX1725" s="47"/>
      <c r="KJY1725" s="47"/>
      <c r="KJZ1725" s="47"/>
      <c r="KKA1725" s="47"/>
      <c r="KKB1725" s="47"/>
      <c r="KKC1725" s="47"/>
      <c r="KKD1725" s="47"/>
      <c r="KKE1725" s="47"/>
      <c r="KKF1725" s="47"/>
      <c r="KKG1725" s="47"/>
      <c r="KKH1725" s="47"/>
      <c r="KKI1725" s="47"/>
      <c r="KKJ1725" s="47"/>
      <c r="KKK1725" s="47"/>
      <c r="KKL1725" s="47"/>
      <c r="KKM1725" s="47"/>
      <c r="KKN1725" s="47"/>
      <c r="KKO1725" s="47"/>
      <c r="KKP1725" s="47"/>
      <c r="KKQ1725" s="47"/>
      <c r="KKR1725" s="47"/>
      <c r="KKS1725" s="47"/>
      <c r="KKT1725" s="47"/>
      <c r="KKU1725" s="47"/>
      <c r="KKV1725" s="47"/>
      <c r="KKW1725" s="47"/>
      <c r="KKX1725" s="47"/>
      <c r="KKY1725" s="47"/>
      <c r="KKZ1725" s="47"/>
      <c r="KLA1725" s="47"/>
      <c r="KLB1725" s="47"/>
      <c r="KLC1725" s="47"/>
      <c r="KLD1725" s="47"/>
      <c r="KLE1725" s="47"/>
      <c r="KLF1725" s="47"/>
      <c r="KLG1725" s="47"/>
      <c r="KLH1725" s="47"/>
      <c r="KLI1725" s="47"/>
      <c r="KLJ1725" s="47"/>
      <c r="KLK1725" s="47"/>
      <c r="KLL1725" s="47"/>
      <c r="KLM1725" s="47"/>
      <c r="KLN1725" s="47"/>
      <c r="KLO1725" s="47"/>
      <c r="KLP1725" s="47"/>
      <c r="KLQ1725" s="47"/>
      <c r="KLR1725" s="47"/>
      <c r="KLS1725" s="47"/>
      <c r="KLT1725" s="47"/>
      <c r="KLU1725" s="47"/>
      <c r="KLV1725" s="47"/>
      <c r="KLW1725" s="47"/>
      <c r="KLX1725" s="47"/>
      <c r="KLY1725" s="47"/>
      <c r="KLZ1725" s="47"/>
      <c r="KMA1725" s="47"/>
      <c r="KMB1725" s="47"/>
      <c r="KMC1725" s="47"/>
      <c r="KMD1725" s="47"/>
      <c r="KME1725" s="47"/>
      <c r="KMF1725" s="47"/>
      <c r="KMG1725" s="47"/>
      <c r="KMH1725" s="47"/>
      <c r="KMI1725" s="47"/>
      <c r="KMJ1725" s="47"/>
      <c r="KMK1725" s="47"/>
      <c r="KML1725" s="47"/>
      <c r="KMM1725" s="47"/>
      <c r="KMN1725" s="47"/>
      <c r="KMO1725" s="47"/>
      <c r="KMP1725" s="47"/>
      <c r="KMQ1725" s="47"/>
      <c r="KMR1725" s="47"/>
      <c r="KMS1725" s="47"/>
      <c r="KMT1725" s="47"/>
      <c r="KMU1725" s="47"/>
      <c r="KMV1725" s="47"/>
      <c r="KMW1725" s="47"/>
      <c r="KMX1725" s="47"/>
      <c r="KMY1725" s="47"/>
      <c r="KMZ1725" s="47"/>
      <c r="KNA1725" s="47"/>
      <c r="KNB1725" s="47"/>
      <c r="KNC1725" s="47"/>
      <c r="KND1725" s="47"/>
      <c r="KNE1725" s="47"/>
      <c r="KNF1725" s="47"/>
      <c r="KNG1725" s="47"/>
      <c r="KNH1725" s="47"/>
      <c r="KNI1725" s="47"/>
      <c r="KNJ1725" s="47"/>
      <c r="KNK1725" s="47"/>
      <c r="KNL1725" s="47"/>
      <c r="KNM1725" s="47"/>
      <c r="KNN1725" s="47"/>
      <c r="KNO1725" s="47"/>
      <c r="KNP1725" s="47"/>
      <c r="KNQ1725" s="47"/>
      <c r="KNR1725" s="47"/>
      <c r="KNS1725" s="47"/>
      <c r="KNT1725" s="47"/>
      <c r="KNU1725" s="47"/>
      <c r="KNV1725" s="47"/>
      <c r="KNW1725" s="47"/>
      <c r="KNX1725" s="47"/>
      <c r="KNY1725" s="47"/>
      <c r="KNZ1725" s="47"/>
      <c r="KOA1725" s="47"/>
      <c r="KOB1725" s="47"/>
      <c r="KOC1725" s="47"/>
      <c r="KOD1725" s="47"/>
      <c r="KOE1725" s="47"/>
      <c r="KOF1725" s="47"/>
      <c r="KOG1725" s="47"/>
      <c r="KOH1725" s="47"/>
      <c r="KOI1725" s="47"/>
      <c r="KOJ1725" s="47"/>
      <c r="KOK1725" s="47"/>
      <c r="KOL1725" s="47"/>
      <c r="KOM1725" s="47"/>
      <c r="KON1725" s="47"/>
      <c r="KOO1725" s="47"/>
      <c r="KOP1725" s="47"/>
      <c r="KOQ1725" s="47"/>
      <c r="KOR1725" s="47"/>
      <c r="KOS1725" s="47"/>
      <c r="KOT1725" s="47"/>
      <c r="KOU1725" s="47"/>
      <c r="KOV1725" s="47"/>
      <c r="KOW1725" s="47"/>
      <c r="KOX1725" s="47"/>
      <c r="KOY1725" s="47"/>
      <c r="KOZ1725" s="47"/>
      <c r="KPA1725" s="47"/>
      <c r="KPB1725" s="47"/>
      <c r="KPC1725" s="47"/>
      <c r="KPD1725" s="47"/>
      <c r="KPE1725" s="47"/>
      <c r="KPF1725" s="47"/>
      <c r="KPG1725" s="47"/>
      <c r="KPH1725" s="47"/>
      <c r="KPI1725" s="47"/>
      <c r="KPJ1725" s="47"/>
      <c r="KPK1725" s="47"/>
      <c r="KPL1725" s="47"/>
      <c r="KPM1725" s="47"/>
      <c r="KPN1725" s="47"/>
      <c r="KPO1725" s="47"/>
      <c r="KPP1725" s="47"/>
      <c r="KPQ1725" s="47"/>
      <c r="KPR1725" s="47"/>
      <c r="KPS1725" s="47"/>
      <c r="KPT1725" s="47"/>
      <c r="KPU1725" s="47"/>
      <c r="KPV1725" s="47"/>
      <c r="KPW1725" s="47"/>
      <c r="KPX1725" s="47"/>
      <c r="KPY1725" s="47"/>
      <c r="KPZ1725" s="47"/>
      <c r="KQA1725" s="47"/>
      <c r="KQB1725" s="47"/>
      <c r="KQC1725" s="47"/>
      <c r="KQD1725" s="47"/>
      <c r="KQE1725" s="47"/>
      <c r="KQF1725" s="47"/>
      <c r="KQG1725" s="47"/>
      <c r="KQH1725" s="47"/>
      <c r="KQI1725" s="47"/>
      <c r="KQJ1725" s="47"/>
      <c r="KQK1725" s="47"/>
      <c r="KQL1725" s="47"/>
      <c r="KQM1725" s="47"/>
      <c r="KQN1725" s="47"/>
      <c r="KQO1725" s="47"/>
      <c r="KQP1725" s="47"/>
      <c r="KQQ1725" s="47"/>
      <c r="KQR1725" s="47"/>
      <c r="KQS1725" s="47"/>
      <c r="KQT1725" s="47"/>
      <c r="KQU1725" s="47"/>
      <c r="KQV1725" s="47"/>
      <c r="KQW1725" s="47"/>
      <c r="KQX1725" s="47"/>
      <c r="KQY1725" s="47"/>
      <c r="KQZ1725" s="47"/>
      <c r="KRA1725" s="47"/>
      <c r="KRB1725" s="47"/>
      <c r="KRC1725" s="47"/>
      <c r="KRD1725" s="47"/>
      <c r="KRE1725" s="47"/>
      <c r="KRF1725" s="47"/>
      <c r="KRG1725" s="47"/>
      <c r="KRH1725" s="47"/>
      <c r="KRI1725" s="47"/>
      <c r="KRJ1725" s="47"/>
      <c r="KRK1725" s="47"/>
      <c r="KRL1725" s="47"/>
      <c r="KRM1725" s="47"/>
      <c r="KRN1725" s="47"/>
      <c r="KRO1725" s="47"/>
      <c r="KRP1725" s="47"/>
      <c r="KRQ1725" s="47"/>
      <c r="KRR1725" s="47"/>
      <c r="KRS1725" s="47"/>
      <c r="KRT1725" s="47"/>
      <c r="KRU1725" s="47"/>
      <c r="KRV1725" s="47"/>
      <c r="KRW1725" s="47"/>
      <c r="KRX1725" s="47"/>
      <c r="KRY1725" s="47"/>
      <c r="KRZ1725" s="47"/>
      <c r="KSA1725" s="47"/>
      <c r="KSB1725" s="47"/>
      <c r="KSC1725" s="47"/>
      <c r="KSD1725" s="47"/>
      <c r="KSE1725" s="47"/>
      <c r="KSF1725" s="47"/>
      <c r="KSG1725" s="47"/>
      <c r="KSH1725" s="47"/>
      <c r="KSI1725" s="47"/>
      <c r="KSJ1725" s="47"/>
      <c r="KSK1725" s="47"/>
      <c r="KSL1725" s="47"/>
      <c r="KSM1725" s="47"/>
      <c r="KSN1725" s="47"/>
      <c r="KSO1725" s="47"/>
      <c r="KSP1725" s="47"/>
      <c r="KSQ1725" s="47"/>
      <c r="KSR1725" s="47"/>
      <c r="KSS1725" s="47"/>
      <c r="KST1725" s="47"/>
      <c r="KSU1725" s="47"/>
      <c r="KSV1725" s="47"/>
      <c r="KSW1725" s="47"/>
      <c r="KSX1725" s="47"/>
      <c r="KSY1725" s="47"/>
      <c r="KSZ1725" s="47"/>
      <c r="KTA1725" s="47"/>
      <c r="KTB1725" s="47"/>
      <c r="KTC1725" s="47"/>
      <c r="KTD1725" s="47"/>
      <c r="KTE1725" s="47"/>
      <c r="KTF1725" s="47"/>
      <c r="KTG1725" s="47"/>
      <c r="KTH1725" s="47"/>
      <c r="KTI1725" s="47"/>
      <c r="KTJ1725" s="47"/>
      <c r="KTK1725" s="47"/>
      <c r="KTL1725" s="47"/>
      <c r="KTM1725" s="47"/>
      <c r="KTN1725" s="47"/>
      <c r="KTO1725" s="47"/>
      <c r="KTP1725" s="47"/>
      <c r="KTQ1725" s="47"/>
      <c r="KTR1725" s="47"/>
      <c r="KTS1725" s="47"/>
      <c r="KTT1725" s="47"/>
      <c r="KTU1725" s="47"/>
      <c r="KTV1725" s="47"/>
      <c r="KTW1725" s="47"/>
      <c r="KTX1725" s="47"/>
      <c r="KTY1725" s="47"/>
      <c r="KTZ1725" s="47"/>
      <c r="KUA1725" s="47"/>
      <c r="KUB1725" s="47"/>
      <c r="KUC1725" s="47"/>
      <c r="KUD1725" s="47"/>
      <c r="KUE1725" s="47"/>
      <c r="KUF1725" s="47"/>
      <c r="KUG1725" s="47"/>
      <c r="KUH1725" s="47"/>
      <c r="KUI1725" s="47"/>
      <c r="KUJ1725" s="47"/>
      <c r="KUK1725" s="47"/>
      <c r="KUL1725" s="47"/>
      <c r="KUM1725" s="47"/>
      <c r="KUN1725" s="47"/>
      <c r="KUO1725" s="47"/>
      <c r="KUP1725" s="47"/>
      <c r="KUQ1725" s="47"/>
      <c r="KUR1725" s="47"/>
      <c r="KUS1725" s="47"/>
      <c r="KUT1725" s="47"/>
      <c r="KUU1725" s="47"/>
      <c r="KUV1725" s="47"/>
      <c r="KUW1725" s="47"/>
      <c r="KUX1725" s="47"/>
      <c r="KUY1725" s="47"/>
      <c r="KUZ1725" s="47"/>
      <c r="KVA1725" s="47"/>
      <c r="KVB1725" s="47"/>
      <c r="KVC1725" s="47"/>
      <c r="KVD1725" s="47"/>
      <c r="KVE1725" s="47"/>
      <c r="KVF1725" s="47"/>
      <c r="KVG1725" s="47"/>
      <c r="KVH1725" s="47"/>
      <c r="KVI1725" s="47"/>
      <c r="KVJ1725" s="47"/>
      <c r="KVK1725" s="47"/>
      <c r="KVL1725" s="47"/>
      <c r="KVM1725" s="47"/>
      <c r="KVN1725" s="47"/>
      <c r="KVO1725" s="47"/>
      <c r="KVP1725" s="47"/>
      <c r="KVQ1725" s="47"/>
      <c r="KVR1725" s="47"/>
      <c r="KVS1725" s="47"/>
      <c r="KVT1725" s="47"/>
      <c r="KVU1725" s="47"/>
      <c r="KVV1725" s="47"/>
      <c r="KVW1725" s="47"/>
      <c r="KVX1725" s="47"/>
      <c r="KVY1725" s="47"/>
      <c r="KVZ1725" s="47"/>
      <c r="KWA1725" s="47"/>
      <c r="KWB1725" s="47"/>
      <c r="KWC1725" s="47"/>
      <c r="KWD1725" s="47"/>
      <c r="KWE1725" s="47"/>
      <c r="KWF1725" s="47"/>
      <c r="KWG1725" s="47"/>
      <c r="KWH1725" s="47"/>
      <c r="KWI1725" s="47"/>
      <c r="KWJ1725" s="47"/>
      <c r="KWK1725" s="47"/>
      <c r="KWL1725" s="47"/>
      <c r="KWM1725" s="47"/>
      <c r="KWN1725" s="47"/>
      <c r="KWO1725" s="47"/>
      <c r="KWP1725" s="47"/>
      <c r="KWQ1725" s="47"/>
      <c r="KWR1725" s="47"/>
      <c r="KWS1725" s="47"/>
      <c r="KWT1725" s="47"/>
      <c r="KWU1725" s="47"/>
      <c r="KWV1725" s="47"/>
      <c r="KWW1725" s="47"/>
      <c r="KWX1725" s="47"/>
      <c r="KWY1725" s="47"/>
      <c r="KWZ1725" s="47"/>
      <c r="KXA1725" s="47"/>
      <c r="KXB1725" s="47"/>
      <c r="KXC1725" s="47"/>
      <c r="KXD1725" s="47"/>
      <c r="KXE1725" s="47"/>
      <c r="KXF1725" s="47"/>
      <c r="KXG1725" s="47"/>
      <c r="KXH1725" s="47"/>
      <c r="KXI1725" s="47"/>
      <c r="KXJ1725" s="47"/>
      <c r="KXK1725" s="47"/>
      <c r="KXL1725" s="47"/>
      <c r="KXM1725" s="47"/>
      <c r="KXN1725" s="47"/>
      <c r="KXO1725" s="47"/>
      <c r="KXP1725" s="47"/>
      <c r="KXQ1725" s="47"/>
      <c r="KXR1725" s="47"/>
      <c r="KXS1725" s="47"/>
      <c r="KXT1725" s="47"/>
      <c r="KXU1725" s="47"/>
      <c r="KXV1725" s="47"/>
      <c r="KXW1725" s="47"/>
      <c r="KXX1725" s="47"/>
      <c r="KXY1725" s="47"/>
      <c r="KXZ1725" s="47"/>
      <c r="KYA1725" s="47"/>
      <c r="KYB1725" s="47"/>
      <c r="KYC1725" s="47"/>
      <c r="KYD1725" s="47"/>
      <c r="KYE1725" s="47"/>
      <c r="KYF1725" s="47"/>
      <c r="KYG1725" s="47"/>
      <c r="KYH1725" s="47"/>
      <c r="KYI1725" s="47"/>
      <c r="KYJ1725" s="47"/>
      <c r="KYK1725" s="47"/>
      <c r="KYL1725" s="47"/>
      <c r="KYM1725" s="47"/>
      <c r="KYN1725" s="47"/>
      <c r="KYO1725" s="47"/>
      <c r="KYP1725" s="47"/>
      <c r="KYQ1725" s="47"/>
      <c r="KYR1725" s="47"/>
      <c r="KYS1725" s="47"/>
      <c r="KYT1725" s="47"/>
      <c r="KYU1725" s="47"/>
      <c r="KYV1725" s="47"/>
      <c r="KYW1725" s="47"/>
      <c r="KYX1725" s="47"/>
      <c r="KYY1725" s="47"/>
      <c r="KYZ1725" s="47"/>
      <c r="KZA1725" s="47"/>
      <c r="KZB1725" s="47"/>
      <c r="KZC1725" s="47"/>
      <c r="KZD1725" s="47"/>
      <c r="KZE1725" s="47"/>
      <c r="KZF1725" s="47"/>
      <c r="KZG1725" s="47"/>
      <c r="KZH1725" s="47"/>
      <c r="KZI1725" s="47"/>
      <c r="KZJ1725" s="47"/>
      <c r="KZK1725" s="47"/>
      <c r="KZL1725" s="47"/>
      <c r="KZM1725" s="47"/>
      <c r="KZN1725" s="47"/>
      <c r="KZO1725" s="47"/>
      <c r="KZP1725" s="47"/>
      <c r="KZQ1725" s="47"/>
      <c r="KZR1725" s="47"/>
      <c r="KZS1725" s="47"/>
      <c r="KZT1725" s="47"/>
      <c r="KZU1725" s="47"/>
      <c r="KZV1725" s="47"/>
      <c r="KZW1725" s="47"/>
      <c r="KZX1725" s="47"/>
      <c r="KZY1725" s="47"/>
      <c r="KZZ1725" s="47"/>
      <c r="LAA1725" s="47"/>
      <c r="LAB1725" s="47"/>
      <c r="LAC1725" s="47"/>
      <c r="LAD1725" s="47"/>
      <c r="LAE1725" s="47"/>
      <c r="LAF1725" s="47"/>
      <c r="LAG1725" s="47"/>
      <c r="LAH1725" s="47"/>
      <c r="LAI1725" s="47"/>
      <c r="LAJ1725" s="47"/>
      <c r="LAK1725" s="47"/>
      <c r="LAL1725" s="47"/>
      <c r="LAM1725" s="47"/>
      <c r="LAN1725" s="47"/>
      <c r="LAO1725" s="47"/>
      <c r="LAP1725" s="47"/>
      <c r="LAQ1725" s="47"/>
      <c r="LAR1725" s="47"/>
      <c r="LAS1725" s="47"/>
      <c r="LAT1725" s="47"/>
      <c r="LAU1725" s="47"/>
      <c r="LAV1725" s="47"/>
      <c r="LAW1725" s="47"/>
      <c r="LAX1725" s="47"/>
      <c r="LAY1725" s="47"/>
      <c r="LAZ1725" s="47"/>
      <c r="LBA1725" s="47"/>
      <c r="LBB1725" s="47"/>
      <c r="LBC1725" s="47"/>
      <c r="LBD1725" s="47"/>
      <c r="LBE1725" s="47"/>
      <c r="LBF1725" s="47"/>
      <c r="LBG1725" s="47"/>
      <c r="LBH1725" s="47"/>
      <c r="LBI1725" s="47"/>
      <c r="LBJ1725" s="47"/>
      <c r="LBK1725" s="47"/>
      <c r="LBL1725" s="47"/>
      <c r="LBM1725" s="47"/>
      <c r="LBN1725" s="47"/>
      <c r="LBO1725" s="47"/>
      <c r="LBP1725" s="47"/>
      <c r="LBQ1725" s="47"/>
      <c r="LBR1725" s="47"/>
      <c r="LBS1725" s="47"/>
      <c r="LBT1725" s="47"/>
      <c r="LBU1725" s="47"/>
      <c r="LBV1725" s="47"/>
      <c r="LBW1725" s="47"/>
      <c r="LBX1725" s="47"/>
      <c r="LBY1725" s="47"/>
      <c r="LBZ1725" s="47"/>
      <c r="LCA1725" s="47"/>
      <c r="LCB1725" s="47"/>
      <c r="LCC1725" s="47"/>
      <c r="LCD1725" s="47"/>
      <c r="LCE1725" s="47"/>
      <c r="LCF1725" s="47"/>
      <c r="LCG1725" s="47"/>
      <c r="LCH1725" s="47"/>
      <c r="LCI1725" s="47"/>
      <c r="LCJ1725" s="47"/>
      <c r="LCK1725" s="47"/>
      <c r="LCL1725" s="47"/>
      <c r="LCM1725" s="47"/>
      <c r="LCN1725" s="47"/>
      <c r="LCO1725" s="47"/>
      <c r="LCP1725" s="47"/>
      <c r="LCQ1725" s="47"/>
      <c r="LCR1725" s="47"/>
      <c r="LCS1725" s="47"/>
      <c r="LCT1725" s="47"/>
      <c r="LCU1725" s="47"/>
      <c r="LCV1725" s="47"/>
      <c r="LCW1725" s="47"/>
      <c r="LCX1725" s="47"/>
      <c r="LCY1725" s="47"/>
      <c r="LCZ1725" s="47"/>
      <c r="LDA1725" s="47"/>
      <c r="LDB1725" s="47"/>
      <c r="LDC1725" s="47"/>
      <c r="LDD1725" s="47"/>
      <c r="LDE1725" s="47"/>
      <c r="LDF1725" s="47"/>
      <c r="LDG1725" s="47"/>
      <c r="LDH1725" s="47"/>
      <c r="LDI1725" s="47"/>
      <c r="LDJ1725" s="47"/>
      <c r="LDK1725" s="47"/>
      <c r="LDL1725" s="47"/>
      <c r="LDM1725" s="47"/>
      <c r="LDN1725" s="47"/>
      <c r="LDO1725" s="47"/>
      <c r="LDP1725" s="47"/>
      <c r="LDQ1725" s="47"/>
      <c r="LDR1725" s="47"/>
      <c r="LDS1725" s="47"/>
      <c r="LDT1725" s="47"/>
      <c r="LDU1725" s="47"/>
      <c r="LDV1725" s="47"/>
      <c r="LDW1725" s="47"/>
      <c r="LDX1725" s="47"/>
      <c r="LDY1725" s="47"/>
      <c r="LDZ1725" s="47"/>
      <c r="LEA1725" s="47"/>
      <c r="LEB1725" s="47"/>
      <c r="LEC1725" s="47"/>
      <c r="LED1725" s="47"/>
      <c r="LEE1725" s="47"/>
      <c r="LEF1725" s="47"/>
      <c r="LEG1725" s="47"/>
      <c r="LEH1725" s="47"/>
      <c r="LEI1725" s="47"/>
      <c r="LEJ1725" s="47"/>
      <c r="LEK1725" s="47"/>
      <c r="LEL1725" s="47"/>
      <c r="LEM1725" s="47"/>
      <c r="LEN1725" s="47"/>
      <c r="LEO1725" s="47"/>
      <c r="LEP1725" s="47"/>
      <c r="LEQ1725" s="47"/>
      <c r="LER1725" s="47"/>
      <c r="LES1725" s="47"/>
      <c r="LET1725" s="47"/>
      <c r="LEU1725" s="47"/>
      <c r="LEV1725" s="47"/>
      <c r="LEW1725" s="47"/>
      <c r="LEX1725" s="47"/>
      <c r="LEY1725" s="47"/>
      <c r="LEZ1725" s="47"/>
      <c r="LFA1725" s="47"/>
      <c r="LFB1725" s="47"/>
      <c r="LFC1725" s="47"/>
      <c r="LFD1725" s="47"/>
      <c r="LFE1725" s="47"/>
      <c r="LFF1725" s="47"/>
      <c r="LFG1725" s="47"/>
      <c r="LFH1725" s="47"/>
      <c r="LFI1725" s="47"/>
      <c r="LFJ1725" s="47"/>
      <c r="LFK1725" s="47"/>
      <c r="LFL1725" s="47"/>
      <c r="LFM1725" s="47"/>
      <c r="LFN1725" s="47"/>
      <c r="LFO1725" s="47"/>
      <c r="LFP1725" s="47"/>
      <c r="LFQ1725" s="47"/>
      <c r="LFR1725" s="47"/>
      <c r="LFS1725" s="47"/>
      <c r="LFT1725" s="47"/>
      <c r="LFU1725" s="47"/>
      <c r="LFV1725" s="47"/>
      <c r="LFW1725" s="47"/>
      <c r="LFX1725" s="47"/>
      <c r="LFY1725" s="47"/>
      <c r="LFZ1725" s="47"/>
      <c r="LGA1725" s="47"/>
      <c r="LGB1725" s="47"/>
      <c r="LGC1725" s="47"/>
      <c r="LGD1725" s="47"/>
      <c r="LGE1725" s="47"/>
      <c r="LGF1725" s="47"/>
      <c r="LGG1725" s="47"/>
      <c r="LGH1725" s="47"/>
      <c r="LGI1725" s="47"/>
      <c r="LGJ1725" s="47"/>
      <c r="LGK1725" s="47"/>
      <c r="LGL1725" s="47"/>
      <c r="LGM1725" s="47"/>
      <c r="LGN1725" s="47"/>
      <c r="LGO1725" s="47"/>
      <c r="LGP1725" s="47"/>
      <c r="LGQ1725" s="47"/>
      <c r="LGR1725" s="47"/>
      <c r="LGS1725" s="47"/>
      <c r="LGT1725" s="47"/>
      <c r="LGU1725" s="47"/>
      <c r="LGV1725" s="47"/>
      <c r="LGW1725" s="47"/>
      <c r="LGX1725" s="47"/>
      <c r="LGY1725" s="47"/>
      <c r="LGZ1725" s="47"/>
      <c r="LHA1725" s="47"/>
      <c r="LHB1725" s="47"/>
      <c r="LHC1725" s="47"/>
      <c r="LHD1725" s="47"/>
      <c r="LHE1725" s="47"/>
      <c r="LHF1725" s="47"/>
      <c r="LHG1725" s="47"/>
      <c r="LHH1725" s="47"/>
      <c r="LHI1725" s="47"/>
      <c r="LHJ1725" s="47"/>
      <c r="LHK1725" s="47"/>
      <c r="LHL1725" s="47"/>
      <c r="LHM1725" s="47"/>
      <c r="LHN1725" s="47"/>
      <c r="LHO1725" s="47"/>
      <c r="LHP1725" s="47"/>
      <c r="LHQ1725" s="47"/>
      <c r="LHR1725" s="47"/>
      <c r="LHS1725" s="47"/>
      <c r="LHT1725" s="47"/>
      <c r="LHU1725" s="47"/>
      <c r="LHV1725" s="47"/>
      <c r="LHW1725" s="47"/>
      <c r="LHX1725" s="47"/>
      <c r="LHY1725" s="47"/>
      <c r="LHZ1725" s="47"/>
      <c r="LIA1725" s="47"/>
      <c r="LIB1725" s="47"/>
      <c r="LIC1725" s="47"/>
      <c r="LID1725" s="47"/>
      <c r="LIE1725" s="47"/>
      <c r="LIF1725" s="47"/>
      <c r="LIG1725" s="47"/>
      <c r="LIH1725" s="47"/>
      <c r="LII1725" s="47"/>
      <c r="LIJ1725" s="47"/>
      <c r="LIK1725" s="47"/>
      <c r="LIL1725" s="47"/>
      <c r="LIM1725" s="47"/>
      <c r="LIN1725" s="47"/>
      <c r="LIO1725" s="47"/>
      <c r="LIP1725" s="47"/>
      <c r="LIQ1725" s="47"/>
      <c r="LIR1725" s="47"/>
      <c r="LIS1725" s="47"/>
      <c r="LIT1725" s="47"/>
      <c r="LIU1725" s="47"/>
      <c r="LIV1725" s="47"/>
      <c r="LIW1725" s="47"/>
      <c r="LIX1725" s="47"/>
      <c r="LIY1725" s="47"/>
      <c r="LIZ1725" s="47"/>
      <c r="LJA1725" s="47"/>
      <c r="LJB1725" s="47"/>
      <c r="LJC1725" s="47"/>
      <c r="LJD1725" s="47"/>
      <c r="LJE1725" s="47"/>
      <c r="LJF1725" s="47"/>
      <c r="LJG1725" s="47"/>
      <c r="LJH1725" s="47"/>
      <c r="LJI1725" s="47"/>
      <c r="LJJ1725" s="47"/>
      <c r="LJK1725" s="47"/>
      <c r="LJL1725" s="47"/>
      <c r="LJM1725" s="47"/>
      <c r="LJN1725" s="47"/>
      <c r="LJO1725" s="47"/>
      <c r="LJP1725" s="47"/>
      <c r="LJQ1725" s="47"/>
      <c r="LJR1725" s="47"/>
      <c r="LJS1725" s="47"/>
      <c r="LJT1725" s="47"/>
      <c r="LJU1725" s="47"/>
      <c r="LJV1725" s="47"/>
      <c r="LJW1725" s="47"/>
      <c r="LJX1725" s="47"/>
      <c r="LJY1725" s="47"/>
      <c r="LJZ1725" s="47"/>
      <c r="LKA1725" s="47"/>
      <c r="LKB1725" s="47"/>
      <c r="LKC1725" s="47"/>
      <c r="LKD1725" s="47"/>
      <c r="LKE1725" s="47"/>
      <c r="LKF1725" s="47"/>
      <c r="LKG1725" s="47"/>
      <c r="LKH1725" s="47"/>
      <c r="LKI1725" s="47"/>
      <c r="LKJ1725" s="47"/>
      <c r="LKK1725" s="47"/>
      <c r="LKL1725" s="47"/>
      <c r="LKM1725" s="47"/>
      <c r="LKN1725" s="47"/>
      <c r="LKO1725" s="47"/>
      <c r="LKP1725" s="47"/>
      <c r="LKQ1725" s="47"/>
      <c r="LKR1725" s="47"/>
      <c r="LKS1725" s="47"/>
      <c r="LKT1725" s="47"/>
      <c r="LKU1725" s="47"/>
      <c r="LKV1725" s="47"/>
      <c r="LKW1725" s="47"/>
      <c r="LKX1725" s="47"/>
      <c r="LKY1725" s="47"/>
      <c r="LKZ1725" s="47"/>
      <c r="LLA1725" s="47"/>
      <c r="LLB1725" s="47"/>
      <c r="LLC1725" s="47"/>
      <c r="LLD1725" s="47"/>
      <c r="LLE1725" s="47"/>
      <c r="LLF1725" s="47"/>
      <c r="LLG1725" s="47"/>
      <c r="LLH1725" s="47"/>
      <c r="LLI1725" s="47"/>
      <c r="LLJ1725" s="47"/>
      <c r="LLK1725" s="47"/>
      <c r="LLL1725" s="47"/>
      <c r="LLM1725" s="47"/>
      <c r="LLN1725" s="47"/>
      <c r="LLO1725" s="47"/>
      <c r="LLP1725" s="47"/>
      <c r="LLQ1725" s="47"/>
      <c r="LLR1725" s="47"/>
      <c r="LLS1725" s="47"/>
      <c r="LLT1725" s="47"/>
      <c r="LLU1725" s="47"/>
      <c r="LLV1725" s="47"/>
      <c r="LLW1725" s="47"/>
      <c r="LLX1725" s="47"/>
      <c r="LLY1725" s="47"/>
      <c r="LLZ1725" s="47"/>
      <c r="LMA1725" s="47"/>
      <c r="LMB1725" s="47"/>
      <c r="LMC1725" s="47"/>
      <c r="LMD1725" s="47"/>
      <c r="LME1725" s="47"/>
      <c r="LMF1725" s="47"/>
      <c r="LMG1725" s="47"/>
      <c r="LMH1725" s="47"/>
      <c r="LMI1725" s="47"/>
      <c r="LMJ1725" s="47"/>
      <c r="LMK1725" s="47"/>
      <c r="LML1725" s="47"/>
      <c r="LMM1725" s="47"/>
      <c r="LMN1725" s="47"/>
      <c r="LMO1725" s="47"/>
      <c r="LMP1725" s="47"/>
      <c r="LMQ1725" s="47"/>
      <c r="LMR1725" s="47"/>
      <c r="LMS1725" s="47"/>
      <c r="LMT1725" s="47"/>
      <c r="LMU1725" s="47"/>
      <c r="LMV1725" s="47"/>
      <c r="LMW1725" s="47"/>
      <c r="LMX1725" s="47"/>
      <c r="LMY1725" s="47"/>
      <c r="LMZ1725" s="47"/>
      <c r="LNA1725" s="47"/>
      <c r="LNB1725" s="47"/>
      <c r="LNC1725" s="47"/>
      <c r="LND1725" s="47"/>
      <c r="LNE1725" s="47"/>
      <c r="LNF1725" s="47"/>
      <c r="LNG1725" s="47"/>
      <c r="LNH1725" s="47"/>
      <c r="LNI1725" s="47"/>
      <c r="LNJ1725" s="47"/>
      <c r="LNK1725" s="47"/>
      <c r="LNL1725" s="47"/>
      <c r="LNM1725" s="47"/>
      <c r="LNN1725" s="47"/>
      <c r="LNO1725" s="47"/>
      <c r="LNP1725" s="47"/>
      <c r="LNQ1725" s="47"/>
      <c r="LNR1725" s="47"/>
      <c r="LNS1725" s="47"/>
      <c r="LNT1725" s="47"/>
      <c r="LNU1725" s="47"/>
      <c r="LNV1725" s="47"/>
      <c r="LNW1725" s="47"/>
      <c r="LNX1725" s="47"/>
      <c r="LNY1725" s="47"/>
      <c r="LNZ1725" s="47"/>
      <c r="LOA1725" s="47"/>
      <c r="LOB1725" s="47"/>
      <c r="LOC1725" s="47"/>
      <c r="LOD1725" s="47"/>
      <c r="LOE1725" s="47"/>
      <c r="LOF1725" s="47"/>
      <c r="LOG1725" s="47"/>
      <c r="LOH1725" s="47"/>
      <c r="LOI1725" s="47"/>
      <c r="LOJ1725" s="47"/>
      <c r="LOK1725" s="47"/>
      <c r="LOL1725" s="47"/>
      <c r="LOM1725" s="47"/>
      <c r="LON1725" s="47"/>
      <c r="LOO1725" s="47"/>
      <c r="LOP1725" s="47"/>
      <c r="LOQ1725" s="47"/>
      <c r="LOR1725" s="47"/>
      <c r="LOS1725" s="47"/>
      <c r="LOT1725" s="47"/>
      <c r="LOU1725" s="47"/>
      <c r="LOV1725" s="47"/>
      <c r="LOW1725" s="47"/>
      <c r="LOX1725" s="47"/>
      <c r="LOY1725" s="47"/>
      <c r="LOZ1725" s="47"/>
      <c r="LPA1725" s="47"/>
      <c r="LPB1725" s="47"/>
      <c r="LPC1725" s="47"/>
      <c r="LPD1725" s="47"/>
      <c r="LPE1725" s="47"/>
      <c r="LPF1725" s="47"/>
      <c r="LPG1725" s="47"/>
      <c r="LPH1725" s="47"/>
      <c r="LPI1725" s="47"/>
      <c r="LPJ1725" s="47"/>
      <c r="LPK1725" s="47"/>
      <c r="LPL1725" s="47"/>
      <c r="LPM1725" s="47"/>
      <c r="LPN1725" s="47"/>
      <c r="LPO1725" s="47"/>
      <c r="LPP1725" s="47"/>
      <c r="LPQ1725" s="47"/>
      <c r="LPR1725" s="47"/>
      <c r="LPS1725" s="47"/>
      <c r="LPT1725" s="47"/>
      <c r="LPU1725" s="47"/>
      <c r="LPV1725" s="47"/>
      <c r="LPW1725" s="47"/>
      <c r="LPX1725" s="47"/>
      <c r="LPY1725" s="47"/>
      <c r="LPZ1725" s="47"/>
      <c r="LQA1725" s="47"/>
      <c r="LQB1725" s="47"/>
      <c r="LQC1725" s="47"/>
      <c r="LQD1725" s="47"/>
      <c r="LQE1725" s="47"/>
      <c r="LQF1725" s="47"/>
      <c r="LQG1725" s="47"/>
      <c r="LQH1725" s="47"/>
      <c r="LQI1725" s="47"/>
      <c r="LQJ1725" s="47"/>
      <c r="LQK1725" s="47"/>
      <c r="LQL1725" s="47"/>
      <c r="LQM1725" s="47"/>
      <c r="LQN1725" s="47"/>
      <c r="LQO1725" s="47"/>
      <c r="LQP1725" s="47"/>
      <c r="LQQ1725" s="47"/>
      <c r="LQR1725" s="47"/>
      <c r="LQS1725" s="47"/>
      <c r="LQT1725" s="47"/>
      <c r="LQU1725" s="47"/>
      <c r="LQV1725" s="47"/>
      <c r="LQW1725" s="47"/>
      <c r="LQX1725" s="47"/>
      <c r="LQY1725" s="47"/>
      <c r="LQZ1725" s="47"/>
      <c r="LRA1725" s="47"/>
      <c r="LRB1725" s="47"/>
      <c r="LRC1725" s="47"/>
      <c r="LRD1725" s="47"/>
      <c r="LRE1725" s="47"/>
      <c r="LRF1725" s="47"/>
      <c r="LRG1725" s="47"/>
      <c r="LRH1725" s="47"/>
      <c r="LRI1725" s="47"/>
      <c r="LRJ1725" s="47"/>
      <c r="LRK1725" s="47"/>
      <c r="LRL1725" s="47"/>
      <c r="LRM1725" s="47"/>
      <c r="LRN1725" s="47"/>
      <c r="LRO1725" s="47"/>
      <c r="LRP1725" s="47"/>
      <c r="LRQ1725" s="47"/>
      <c r="LRR1725" s="47"/>
      <c r="LRS1725" s="47"/>
      <c r="LRT1725" s="47"/>
      <c r="LRU1725" s="47"/>
      <c r="LRV1725" s="47"/>
      <c r="LRW1725" s="47"/>
      <c r="LRX1725" s="47"/>
      <c r="LRY1725" s="47"/>
      <c r="LRZ1725" s="47"/>
      <c r="LSA1725" s="47"/>
      <c r="LSB1725" s="47"/>
      <c r="LSC1725" s="47"/>
      <c r="LSD1725" s="47"/>
      <c r="LSE1725" s="47"/>
      <c r="LSF1725" s="47"/>
      <c r="LSG1725" s="47"/>
      <c r="LSH1725" s="47"/>
      <c r="LSI1725" s="47"/>
      <c r="LSJ1725" s="47"/>
      <c r="LSK1725" s="47"/>
      <c r="LSL1725" s="47"/>
      <c r="LSM1725" s="47"/>
      <c r="LSN1725" s="47"/>
      <c r="LSO1725" s="47"/>
      <c r="LSP1725" s="47"/>
      <c r="LSQ1725" s="47"/>
      <c r="LSR1725" s="47"/>
      <c r="LSS1725" s="47"/>
      <c r="LST1725" s="47"/>
      <c r="LSU1725" s="47"/>
      <c r="LSV1725" s="47"/>
      <c r="LSW1725" s="47"/>
      <c r="LSX1725" s="47"/>
      <c r="LSY1725" s="47"/>
      <c r="LSZ1725" s="47"/>
      <c r="LTA1725" s="47"/>
      <c r="LTB1725" s="47"/>
      <c r="LTC1725" s="47"/>
      <c r="LTD1725" s="47"/>
      <c r="LTE1725" s="47"/>
      <c r="LTF1725" s="47"/>
      <c r="LTG1725" s="47"/>
      <c r="LTH1725" s="47"/>
      <c r="LTI1725" s="47"/>
      <c r="LTJ1725" s="47"/>
      <c r="LTK1725" s="47"/>
      <c r="LTL1725" s="47"/>
      <c r="LTM1725" s="47"/>
      <c r="LTN1725" s="47"/>
      <c r="LTO1725" s="47"/>
      <c r="LTP1725" s="47"/>
      <c r="LTQ1725" s="47"/>
      <c r="LTR1725" s="47"/>
      <c r="LTS1725" s="47"/>
      <c r="LTT1725" s="47"/>
      <c r="LTU1725" s="47"/>
      <c r="LTV1725" s="47"/>
      <c r="LTW1725" s="47"/>
      <c r="LTX1725" s="47"/>
      <c r="LTY1725" s="47"/>
      <c r="LTZ1725" s="47"/>
      <c r="LUA1725" s="47"/>
      <c r="LUB1725" s="47"/>
      <c r="LUC1725" s="47"/>
      <c r="LUD1725" s="47"/>
      <c r="LUE1725" s="47"/>
      <c r="LUF1725" s="47"/>
      <c r="LUG1725" s="47"/>
      <c r="LUH1725" s="47"/>
      <c r="LUI1725" s="47"/>
      <c r="LUJ1725" s="47"/>
      <c r="LUK1725" s="47"/>
      <c r="LUL1725" s="47"/>
      <c r="LUM1725" s="47"/>
      <c r="LUN1725" s="47"/>
      <c r="LUO1725" s="47"/>
      <c r="LUP1725" s="47"/>
      <c r="LUQ1725" s="47"/>
      <c r="LUR1725" s="47"/>
      <c r="LUS1725" s="47"/>
      <c r="LUT1725" s="47"/>
      <c r="LUU1725" s="47"/>
      <c r="LUV1725" s="47"/>
      <c r="LUW1725" s="47"/>
      <c r="LUX1725" s="47"/>
      <c r="LUY1725" s="47"/>
      <c r="LUZ1725" s="47"/>
      <c r="LVA1725" s="47"/>
      <c r="LVB1725" s="47"/>
      <c r="LVC1725" s="47"/>
      <c r="LVD1725" s="47"/>
      <c r="LVE1725" s="47"/>
      <c r="LVF1725" s="47"/>
      <c r="LVG1725" s="47"/>
      <c r="LVH1725" s="47"/>
      <c r="LVI1725" s="47"/>
      <c r="LVJ1725" s="47"/>
      <c r="LVK1725" s="47"/>
      <c r="LVL1725" s="47"/>
      <c r="LVM1725" s="47"/>
      <c r="LVN1725" s="47"/>
      <c r="LVO1725" s="47"/>
      <c r="LVP1725" s="47"/>
      <c r="LVQ1725" s="47"/>
      <c r="LVR1725" s="47"/>
      <c r="LVS1725" s="47"/>
      <c r="LVT1725" s="47"/>
      <c r="LVU1725" s="47"/>
      <c r="LVV1725" s="47"/>
      <c r="LVW1725" s="47"/>
      <c r="LVX1725" s="47"/>
      <c r="LVY1725" s="47"/>
      <c r="LVZ1725" s="47"/>
      <c r="LWA1725" s="47"/>
      <c r="LWB1725" s="47"/>
      <c r="LWC1725" s="47"/>
      <c r="LWD1725" s="47"/>
      <c r="LWE1725" s="47"/>
      <c r="LWF1725" s="47"/>
      <c r="LWG1725" s="47"/>
      <c r="LWH1725" s="47"/>
      <c r="LWI1725" s="47"/>
      <c r="LWJ1725" s="47"/>
      <c r="LWK1725" s="47"/>
      <c r="LWL1725" s="47"/>
      <c r="LWM1725" s="47"/>
      <c r="LWN1725" s="47"/>
      <c r="LWO1725" s="47"/>
      <c r="LWP1725" s="47"/>
      <c r="LWQ1725" s="47"/>
      <c r="LWR1725" s="47"/>
      <c r="LWS1725" s="47"/>
      <c r="LWT1725" s="47"/>
      <c r="LWU1725" s="47"/>
      <c r="LWV1725" s="47"/>
      <c r="LWW1725" s="47"/>
      <c r="LWX1725" s="47"/>
      <c r="LWY1725" s="47"/>
      <c r="LWZ1725" s="47"/>
      <c r="LXA1725" s="47"/>
      <c r="LXB1725" s="47"/>
      <c r="LXC1725" s="47"/>
      <c r="LXD1725" s="47"/>
      <c r="LXE1725" s="47"/>
      <c r="LXF1725" s="47"/>
      <c r="LXG1725" s="47"/>
      <c r="LXH1725" s="47"/>
      <c r="LXI1725" s="47"/>
      <c r="LXJ1725" s="47"/>
      <c r="LXK1725" s="47"/>
      <c r="LXL1725" s="47"/>
      <c r="LXM1725" s="47"/>
      <c r="LXN1725" s="47"/>
      <c r="LXO1725" s="47"/>
      <c r="LXP1725" s="47"/>
      <c r="LXQ1725" s="47"/>
      <c r="LXR1725" s="47"/>
      <c r="LXS1725" s="47"/>
      <c r="LXT1725" s="47"/>
      <c r="LXU1725" s="47"/>
      <c r="LXV1725" s="47"/>
      <c r="LXW1725" s="47"/>
      <c r="LXX1725" s="47"/>
      <c r="LXY1725" s="47"/>
      <c r="LXZ1725" s="47"/>
      <c r="LYA1725" s="47"/>
      <c r="LYB1725" s="47"/>
      <c r="LYC1725" s="47"/>
      <c r="LYD1725" s="47"/>
      <c r="LYE1725" s="47"/>
      <c r="LYF1725" s="47"/>
      <c r="LYG1725" s="47"/>
      <c r="LYH1725" s="47"/>
      <c r="LYI1725" s="47"/>
      <c r="LYJ1725" s="47"/>
      <c r="LYK1725" s="47"/>
      <c r="LYL1725" s="47"/>
      <c r="LYM1725" s="47"/>
      <c r="LYN1725" s="47"/>
      <c r="LYO1725" s="47"/>
      <c r="LYP1725" s="47"/>
      <c r="LYQ1725" s="47"/>
      <c r="LYR1725" s="47"/>
      <c r="LYS1725" s="47"/>
      <c r="LYT1725" s="47"/>
      <c r="LYU1725" s="47"/>
      <c r="LYV1725" s="47"/>
      <c r="LYW1725" s="47"/>
      <c r="LYX1725" s="47"/>
      <c r="LYY1725" s="47"/>
      <c r="LYZ1725" s="47"/>
      <c r="LZA1725" s="47"/>
      <c r="LZB1725" s="47"/>
      <c r="LZC1725" s="47"/>
      <c r="LZD1725" s="47"/>
      <c r="LZE1725" s="47"/>
      <c r="LZF1725" s="47"/>
      <c r="LZG1725" s="47"/>
      <c r="LZH1725" s="47"/>
      <c r="LZI1725" s="47"/>
      <c r="LZJ1725" s="47"/>
      <c r="LZK1725" s="47"/>
      <c r="LZL1725" s="47"/>
      <c r="LZM1725" s="47"/>
      <c r="LZN1725" s="47"/>
      <c r="LZO1725" s="47"/>
      <c r="LZP1725" s="47"/>
      <c r="LZQ1725" s="47"/>
      <c r="LZR1725" s="47"/>
      <c r="LZS1725" s="47"/>
      <c r="LZT1725" s="47"/>
      <c r="LZU1725" s="47"/>
      <c r="LZV1725" s="47"/>
      <c r="LZW1725" s="47"/>
      <c r="LZX1725" s="47"/>
      <c r="LZY1725" s="47"/>
      <c r="LZZ1725" s="47"/>
      <c r="MAA1725" s="47"/>
      <c r="MAB1725" s="47"/>
      <c r="MAC1725" s="47"/>
      <c r="MAD1725" s="47"/>
      <c r="MAE1725" s="47"/>
      <c r="MAF1725" s="47"/>
      <c r="MAG1725" s="47"/>
      <c r="MAH1725" s="47"/>
      <c r="MAI1725" s="47"/>
      <c r="MAJ1725" s="47"/>
      <c r="MAK1725" s="47"/>
      <c r="MAL1725" s="47"/>
      <c r="MAM1725" s="47"/>
      <c r="MAN1725" s="47"/>
      <c r="MAO1725" s="47"/>
      <c r="MAP1725" s="47"/>
      <c r="MAQ1725" s="47"/>
      <c r="MAR1725" s="47"/>
      <c r="MAS1725" s="47"/>
      <c r="MAT1725" s="47"/>
      <c r="MAU1725" s="47"/>
      <c r="MAV1725" s="47"/>
      <c r="MAW1725" s="47"/>
      <c r="MAX1725" s="47"/>
      <c r="MAY1725" s="47"/>
      <c r="MAZ1725" s="47"/>
      <c r="MBA1725" s="47"/>
      <c r="MBB1725" s="47"/>
      <c r="MBC1725" s="47"/>
      <c r="MBD1725" s="47"/>
      <c r="MBE1725" s="47"/>
      <c r="MBF1725" s="47"/>
      <c r="MBG1725" s="47"/>
      <c r="MBH1725" s="47"/>
      <c r="MBI1725" s="47"/>
      <c r="MBJ1725" s="47"/>
      <c r="MBK1725" s="47"/>
      <c r="MBL1725" s="47"/>
      <c r="MBM1725" s="47"/>
      <c r="MBN1725" s="47"/>
      <c r="MBO1725" s="47"/>
      <c r="MBP1725" s="47"/>
      <c r="MBQ1725" s="47"/>
      <c r="MBR1725" s="47"/>
      <c r="MBS1725" s="47"/>
      <c r="MBT1725" s="47"/>
      <c r="MBU1725" s="47"/>
      <c r="MBV1725" s="47"/>
      <c r="MBW1725" s="47"/>
      <c r="MBX1725" s="47"/>
      <c r="MBY1725" s="47"/>
      <c r="MBZ1725" s="47"/>
      <c r="MCA1725" s="47"/>
      <c r="MCB1725" s="47"/>
      <c r="MCC1725" s="47"/>
      <c r="MCD1725" s="47"/>
      <c r="MCE1725" s="47"/>
      <c r="MCF1725" s="47"/>
      <c r="MCG1725" s="47"/>
      <c r="MCH1725" s="47"/>
      <c r="MCI1725" s="47"/>
      <c r="MCJ1725" s="47"/>
      <c r="MCK1725" s="47"/>
      <c r="MCL1725" s="47"/>
      <c r="MCM1725" s="47"/>
      <c r="MCN1725" s="47"/>
      <c r="MCO1725" s="47"/>
      <c r="MCP1725" s="47"/>
      <c r="MCQ1725" s="47"/>
      <c r="MCR1725" s="47"/>
      <c r="MCS1725" s="47"/>
      <c r="MCT1725" s="47"/>
      <c r="MCU1725" s="47"/>
      <c r="MCV1725" s="47"/>
      <c r="MCW1725" s="47"/>
      <c r="MCX1725" s="47"/>
      <c r="MCY1725" s="47"/>
      <c r="MCZ1725" s="47"/>
      <c r="MDA1725" s="47"/>
      <c r="MDB1725" s="47"/>
      <c r="MDC1725" s="47"/>
      <c r="MDD1725" s="47"/>
      <c r="MDE1725" s="47"/>
      <c r="MDF1725" s="47"/>
      <c r="MDG1725" s="47"/>
      <c r="MDH1725" s="47"/>
      <c r="MDI1725" s="47"/>
      <c r="MDJ1725" s="47"/>
      <c r="MDK1725" s="47"/>
      <c r="MDL1725" s="47"/>
      <c r="MDM1725" s="47"/>
      <c r="MDN1725" s="47"/>
      <c r="MDO1725" s="47"/>
      <c r="MDP1725" s="47"/>
      <c r="MDQ1725" s="47"/>
      <c r="MDR1725" s="47"/>
      <c r="MDS1725" s="47"/>
      <c r="MDT1725" s="47"/>
      <c r="MDU1725" s="47"/>
      <c r="MDV1725" s="47"/>
      <c r="MDW1725" s="47"/>
      <c r="MDX1725" s="47"/>
      <c r="MDY1725" s="47"/>
      <c r="MDZ1725" s="47"/>
      <c r="MEA1725" s="47"/>
      <c r="MEB1725" s="47"/>
      <c r="MEC1725" s="47"/>
      <c r="MED1725" s="47"/>
      <c r="MEE1725" s="47"/>
      <c r="MEF1725" s="47"/>
      <c r="MEG1725" s="47"/>
      <c r="MEH1725" s="47"/>
      <c r="MEI1725" s="47"/>
      <c r="MEJ1725" s="47"/>
      <c r="MEK1725" s="47"/>
      <c r="MEL1725" s="47"/>
      <c r="MEM1725" s="47"/>
      <c r="MEN1725" s="47"/>
      <c r="MEO1725" s="47"/>
      <c r="MEP1725" s="47"/>
      <c r="MEQ1725" s="47"/>
      <c r="MER1725" s="47"/>
      <c r="MES1725" s="47"/>
      <c r="MET1725" s="47"/>
      <c r="MEU1725" s="47"/>
      <c r="MEV1725" s="47"/>
      <c r="MEW1725" s="47"/>
      <c r="MEX1725" s="47"/>
      <c r="MEY1725" s="47"/>
      <c r="MEZ1725" s="47"/>
      <c r="MFA1725" s="47"/>
      <c r="MFB1725" s="47"/>
      <c r="MFC1725" s="47"/>
      <c r="MFD1725" s="47"/>
      <c r="MFE1725" s="47"/>
      <c r="MFF1725" s="47"/>
      <c r="MFG1725" s="47"/>
      <c r="MFH1725" s="47"/>
      <c r="MFI1725" s="47"/>
      <c r="MFJ1725" s="47"/>
      <c r="MFK1725" s="47"/>
      <c r="MFL1725" s="47"/>
      <c r="MFM1725" s="47"/>
      <c r="MFN1725" s="47"/>
      <c r="MFO1725" s="47"/>
      <c r="MFP1725" s="47"/>
      <c r="MFQ1725" s="47"/>
      <c r="MFR1725" s="47"/>
      <c r="MFS1725" s="47"/>
      <c r="MFT1725" s="47"/>
      <c r="MFU1725" s="47"/>
      <c r="MFV1725" s="47"/>
      <c r="MFW1725" s="47"/>
      <c r="MFX1725" s="47"/>
      <c r="MFY1725" s="47"/>
      <c r="MFZ1725" s="47"/>
      <c r="MGA1725" s="47"/>
      <c r="MGB1725" s="47"/>
      <c r="MGC1725" s="47"/>
      <c r="MGD1725" s="47"/>
      <c r="MGE1725" s="47"/>
      <c r="MGF1725" s="47"/>
      <c r="MGG1725" s="47"/>
      <c r="MGH1725" s="47"/>
      <c r="MGI1725" s="47"/>
      <c r="MGJ1725" s="47"/>
      <c r="MGK1725" s="47"/>
      <c r="MGL1725" s="47"/>
      <c r="MGM1725" s="47"/>
      <c r="MGN1725" s="47"/>
      <c r="MGO1725" s="47"/>
      <c r="MGP1725" s="47"/>
      <c r="MGQ1725" s="47"/>
      <c r="MGR1725" s="47"/>
      <c r="MGS1725" s="47"/>
      <c r="MGT1725" s="47"/>
      <c r="MGU1725" s="47"/>
      <c r="MGV1725" s="47"/>
      <c r="MGW1725" s="47"/>
      <c r="MGX1725" s="47"/>
      <c r="MGY1725" s="47"/>
      <c r="MGZ1725" s="47"/>
      <c r="MHA1725" s="47"/>
      <c r="MHB1725" s="47"/>
      <c r="MHC1725" s="47"/>
      <c r="MHD1725" s="47"/>
      <c r="MHE1725" s="47"/>
      <c r="MHF1725" s="47"/>
      <c r="MHG1725" s="47"/>
      <c r="MHH1725" s="47"/>
      <c r="MHI1725" s="47"/>
      <c r="MHJ1725" s="47"/>
      <c r="MHK1725" s="47"/>
      <c r="MHL1725" s="47"/>
      <c r="MHM1725" s="47"/>
      <c r="MHN1725" s="47"/>
      <c r="MHO1725" s="47"/>
      <c r="MHP1725" s="47"/>
      <c r="MHQ1725" s="47"/>
      <c r="MHR1725" s="47"/>
      <c r="MHS1725" s="47"/>
      <c r="MHT1725" s="47"/>
      <c r="MHU1725" s="47"/>
      <c r="MHV1725" s="47"/>
      <c r="MHW1725" s="47"/>
      <c r="MHX1725" s="47"/>
      <c r="MHY1725" s="47"/>
      <c r="MHZ1725" s="47"/>
      <c r="MIA1725" s="47"/>
      <c r="MIB1725" s="47"/>
      <c r="MIC1725" s="47"/>
      <c r="MID1725" s="47"/>
      <c r="MIE1725" s="47"/>
      <c r="MIF1725" s="47"/>
      <c r="MIG1725" s="47"/>
      <c r="MIH1725" s="47"/>
      <c r="MII1725" s="47"/>
      <c r="MIJ1725" s="47"/>
      <c r="MIK1725" s="47"/>
      <c r="MIL1725" s="47"/>
      <c r="MIM1725" s="47"/>
      <c r="MIN1725" s="47"/>
      <c r="MIO1725" s="47"/>
      <c r="MIP1725" s="47"/>
      <c r="MIQ1725" s="47"/>
      <c r="MIR1725" s="47"/>
      <c r="MIS1725" s="47"/>
      <c r="MIT1725" s="47"/>
      <c r="MIU1725" s="47"/>
      <c r="MIV1725" s="47"/>
      <c r="MIW1725" s="47"/>
      <c r="MIX1725" s="47"/>
      <c r="MIY1725" s="47"/>
      <c r="MIZ1725" s="47"/>
      <c r="MJA1725" s="47"/>
      <c r="MJB1725" s="47"/>
      <c r="MJC1725" s="47"/>
      <c r="MJD1725" s="47"/>
      <c r="MJE1725" s="47"/>
      <c r="MJF1725" s="47"/>
      <c r="MJG1725" s="47"/>
      <c r="MJH1725" s="47"/>
      <c r="MJI1725" s="47"/>
      <c r="MJJ1725" s="47"/>
      <c r="MJK1725" s="47"/>
      <c r="MJL1725" s="47"/>
      <c r="MJM1725" s="47"/>
      <c r="MJN1725" s="47"/>
      <c r="MJO1725" s="47"/>
      <c r="MJP1725" s="47"/>
      <c r="MJQ1725" s="47"/>
      <c r="MJR1725" s="47"/>
      <c r="MJS1725" s="47"/>
      <c r="MJT1725" s="47"/>
      <c r="MJU1725" s="47"/>
      <c r="MJV1725" s="47"/>
      <c r="MJW1725" s="47"/>
      <c r="MJX1725" s="47"/>
      <c r="MJY1725" s="47"/>
      <c r="MJZ1725" s="47"/>
      <c r="MKA1725" s="47"/>
      <c r="MKB1725" s="47"/>
      <c r="MKC1725" s="47"/>
      <c r="MKD1725" s="47"/>
      <c r="MKE1725" s="47"/>
      <c r="MKF1725" s="47"/>
      <c r="MKG1725" s="47"/>
      <c r="MKH1725" s="47"/>
      <c r="MKI1725" s="47"/>
      <c r="MKJ1725" s="47"/>
      <c r="MKK1725" s="47"/>
      <c r="MKL1725" s="47"/>
      <c r="MKM1725" s="47"/>
      <c r="MKN1725" s="47"/>
      <c r="MKO1725" s="47"/>
      <c r="MKP1725" s="47"/>
      <c r="MKQ1725" s="47"/>
      <c r="MKR1725" s="47"/>
      <c r="MKS1725" s="47"/>
      <c r="MKT1725" s="47"/>
      <c r="MKU1725" s="47"/>
      <c r="MKV1725" s="47"/>
      <c r="MKW1725" s="47"/>
      <c r="MKX1725" s="47"/>
      <c r="MKY1725" s="47"/>
      <c r="MKZ1725" s="47"/>
      <c r="MLA1725" s="47"/>
      <c r="MLB1725" s="47"/>
      <c r="MLC1725" s="47"/>
      <c r="MLD1725" s="47"/>
      <c r="MLE1725" s="47"/>
      <c r="MLF1725" s="47"/>
      <c r="MLG1725" s="47"/>
      <c r="MLH1725" s="47"/>
      <c r="MLI1725" s="47"/>
      <c r="MLJ1725" s="47"/>
      <c r="MLK1725" s="47"/>
      <c r="MLL1725" s="47"/>
      <c r="MLM1725" s="47"/>
      <c r="MLN1725" s="47"/>
      <c r="MLO1725" s="47"/>
      <c r="MLP1725" s="47"/>
      <c r="MLQ1725" s="47"/>
      <c r="MLR1725" s="47"/>
      <c r="MLS1725" s="47"/>
      <c r="MLT1725" s="47"/>
      <c r="MLU1725" s="47"/>
      <c r="MLV1725" s="47"/>
      <c r="MLW1725" s="47"/>
      <c r="MLX1725" s="47"/>
      <c r="MLY1725" s="47"/>
      <c r="MLZ1725" s="47"/>
      <c r="MMA1725" s="47"/>
      <c r="MMB1725" s="47"/>
      <c r="MMC1725" s="47"/>
      <c r="MMD1725" s="47"/>
      <c r="MME1725" s="47"/>
      <c r="MMF1725" s="47"/>
      <c r="MMG1725" s="47"/>
      <c r="MMH1725" s="47"/>
      <c r="MMI1725" s="47"/>
      <c r="MMJ1725" s="47"/>
      <c r="MMK1725" s="47"/>
      <c r="MML1725" s="47"/>
      <c r="MMM1725" s="47"/>
      <c r="MMN1725" s="47"/>
      <c r="MMO1725" s="47"/>
      <c r="MMP1725" s="47"/>
      <c r="MMQ1725" s="47"/>
      <c r="MMR1725" s="47"/>
      <c r="MMS1725" s="47"/>
      <c r="MMT1725" s="47"/>
      <c r="MMU1725" s="47"/>
      <c r="MMV1725" s="47"/>
      <c r="MMW1725" s="47"/>
      <c r="MMX1725" s="47"/>
      <c r="MMY1725" s="47"/>
      <c r="MMZ1725" s="47"/>
      <c r="MNA1725" s="47"/>
      <c r="MNB1725" s="47"/>
      <c r="MNC1725" s="47"/>
      <c r="MND1725" s="47"/>
      <c r="MNE1725" s="47"/>
      <c r="MNF1725" s="47"/>
      <c r="MNG1725" s="47"/>
      <c r="MNH1725" s="47"/>
      <c r="MNI1725" s="47"/>
      <c r="MNJ1725" s="47"/>
      <c r="MNK1725" s="47"/>
      <c r="MNL1725" s="47"/>
      <c r="MNM1725" s="47"/>
      <c r="MNN1725" s="47"/>
      <c r="MNO1725" s="47"/>
      <c r="MNP1725" s="47"/>
      <c r="MNQ1725" s="47"/>
      <c r="MNR1725" s="47"/>
      <c r="MNS1725" s="47"/>
      <c r="MNT1725" s="47"/>
      <c r="MNU1725" s="47"/>
      <c r="MNV1725" s="47"/>
      <c r="MNW1725" s="47"/>
      <c r="MNX1725" s="47"/>
      <c r="MNY1725" s="47"/>
      <c r="MNZ1725" s="47"/>
      <c r="MOA1725" s="47"/>
      <c r="MOB1725" s="47"/>
      <c r="MOC1725" s="47"/>
      <c r="MOD1725" s="47"/>
      <c r="MOE1725" s="47"/>
      <c r="MOF1725" s="47"/>
      <c r="MOG1725" s="47"/>
      <c r="MOH1725" s="47"/>
      <c r="MOI1725" s="47"/>
      <c r="MOJ1725" s="47"/>
      <c r="MOK1725" s="47"/>
      <c r="MOL1725" s="47"/>
      <c r="MOM1725" s="47"/>
      <c r="MON1725" s="47"/>
      <c r="MOO1725" s="47"/>
      <c r="MOP1725" s="47"/>
      <c r="MOQ1725" s="47"/>
      <c r="MOR1725" s="47"/>
      <c r="MOS1725" s="47"/>
      <c r="MOT1725" s="47"/>
      <c r="MOU1725" s="47"/>
      <c r="MOV1725" s="47"/>
      <c r="MOW1725" s="47"/>
      <c r="MOX1725" s="47"/>
      <c r="MOY1725" s="47"/>
      <c r="MOZ1725" s="47"/>
      <c r="MPA1725" s="47"/>
      <c r="MPB1725" s="47"/>
      <c r="MPC1725" s="47"/>
      <c r="MPD1725" s="47"/>
      <c r="MPE1725" s="47"/>
      <c r="MPF1725" s="47"/>
      <c r="MPG1725" s="47"/>
      <c r="MPH1725" s="47"/>
      <c r="MPI1725" s="47"/>
      <c r="MPJ1725" s="47"/>
      <c r="MPK1725" s="47"/>
      <c r="MPL1725" s="47"/>
      <c r="MPM1725" s="47"/>
      <c r="MPN1725" s="47"/>
      <c r="MPO1725" s="47"/>
      <c r="MPP1725" s="47"/>
      <c r="MPQ1725" s="47"/>
      <c r="MPR1725" s="47"/>
      <c r="MPS1725" s="47"/>
      <c r="MPT1725" s="47"/>
      <c r="MPU1725" s="47"/>
      <c r="MPV1725" s="47"/>
      <c r="MPW1725" s="47"/>
      <c r="MPX1725" s="47"/>
      <c r="MPY1725" s="47"/>
      <c r="MPZ1725" s="47"/>
      <c r="MQA1725" s="47"/>
      <c r="MQB1725" s="47"/>
      <c r="MQC1725" s="47"/>
      <c r="MQD1725" s="47"/>
      <c r="MQE1725" s="47"/>
      <c r="MQF1725" s="47"/>
      <c r="MQG1725" s="47"/>
      <c r="MQH1725" s="47"/>
      <c r="MQI1725" s="47"/>
      <c r="MQJ1725" s="47"/>
      <c r="MQK1725" s="47"/>
      <c r="MQL1725" s="47"/>
      <c r="MQM1725" s="47"/>
      <c r="MQN1725" s="47"/>
      <c r="MQO1725" s="47"/>
      <c r="MQP1725" s="47"/>
      <c r="MQQ1725" s="47"/>
      <c r="MQR1725" s="47"/>
      <c r="MQS1725" s="47"/>
      <c r="MQT1725" s="47"/>
      <c r="MQU1725" s="47"/>
      <c r="MQV1725" s="47"/>
      <c r="MQW1725" s="47"/>
      <c r="MQX1725" s="47"/>
      <c r="MQY1725" s="47"/>
      <c r="MQZ1725" s="47"/>
      <c r="MRA1725" s="47"/>
      <c r="MRB1725" s="47"/>
      <c r="MRC1725" s="47"/>
      <c r="MRD1725" s="47"/>
      <c r="MRE1725" s="47"/>
      <c r="MRF1725" s="47"/>
      <c r="MRG1725" s="47"/>
      <c r="MRH1725" s="47"/>
      <c r="MRI1725" s="47"/>
      <c r="MRJ1725" s="47"/>
      <c r="MRK1725" s="47"/>
      <c r="MRL1725" s="47"/>
      <c r="MRM1725" s="47"/>
      <c r="MRN1725" s="47"/>
      <c r="MRO1725" s="47"/>
      <c r="MRP1725" s="47"/>
      <c r="MRQ1725" s="47"/>
      <c r="MRR1725" s="47"/>
      <c r="MRS1725" s="47"/>
      <c r="MRT1725" s="47"/>
      <c r="MRU1725" s="47"/>
      <c r="MRV1725" s="47"/>
      <c r="MRW1725" s="47"/>
      <c r="MRX1725" s="47"/>
      <c r="MRY1725" s="47"/>
      <c r="MRZ1725" s="47"/>
      <c r="MSA1725" s="47"/>
      <c r="MSB1725" s="47"/>
      <c r="MSC1725" s="47"/>
      <c r="MSD1725" s="47"/>
      <c r="MSE1725" s="47"/>
      <c r="MSF1725" s="47"/>
      <c r="MSG1725" s="47"/>
      <c r="MSH1725" s="47"/>
      <c r="MSI1725" s="47"/>
      <c r="MSJ1725" s="47"/>
      <c r="MSK1725" s="47"/>
      <c r="MSL1725" s="47"/>
      <c r="MSM1725" s="47"/>
      <c r="MSN1725" s="47"/>
      <c r="MSO1725" s="47"/>
      <c r="MSP1725" s="47"/>
      <c r="MSQ1725" s="47"/>
      <c r="MSR1725" s="47"/>
      <c r="MSS1725" s="47"/>
      <c r="MST1725" s="47"/>
      <c r="MSU1725" s="47"/>
      <c r="MSV1725" s="47"/>
      <c r="MSW1725" s="47"/>
      <c r="MSX1725" s="47"/>
      <c r="MSY1725" s="47"/>
      <c r="MSZ1725" s="47"/>
      <c r="MTA1725" s="47"/>
      <c r="MTB1725" s="47"/>
      <c r="MTC1725" s="47"/>
      <c r="MTD1725" s="47"/>
      <c r="MTE1725" s="47"/>
      <c r="MTF1725" s="47"/>
      <c r="MTG1725" s="47"/>
      <c r="MTH1725" s="47"/>
      <c r="MTI1725" s="47"/>
      <c r="MTJ1725" s="47"/>
      <c r="MTK1725" s="47"/>
      <c r="MTL1725" s="47"/>
      <c r="MTM1725" s="47"/>
      <c r="MTN1725" s="47"/>
      <c r="MTO1725" s="47"/>
      <c r="MTP1725" s="47"/>
      <c r="MTQ1725" s="47"/>
      <c r="MTR1725" s="47"/>
      <c r="MTS1725" s="47"/>
      <c r="MTT1725" s="47"/>
      <c r="MTU1725" s="47"/>
      <c r="MTV1725" s="47"/>
      <c r="MTW1725" s="47"/>
      <c r="MTX1725" s="47"/>
      <c r="MTY1725" s="47"/>
      <c r="MTZ1725" s="47"/>
      <c r="MUA1725" s="47"/>
      <c r="MUB1725" s="47"/>
      <c r="MUC1725" s="47"/>
      <c r="MUD1725" s="47"/>
      <c r="MUE1725" s="47"/>
      <c r="MUF1725" s="47"/>
      <c r="MUG1725" s="47"/>
      <c r="MUH1725" s="47"/>
      <c r="MUI1725" s="47"/>
      <c r="MUJ1725" s="47"/>
      <c r="MUK1725" s="47"/>
      <c r="MUL1725" s="47"/>
      <c r="MUM1725" s="47"/>
      <c r="MUN1725" s="47"/>
      <c r="MUO1725" s="47"/>
      <c r="MUP1725" s="47"/>
      <c r="MUQ1725" s="47"/>
      <c r="MUR1725" s="47"/>
      <c r="MUS1725" s="47"/>
      <c r="MUT1725" s="47"/>
      <c r="MUU1725" s="47"/>
      <c r="MUV1725" s="47"/>
      <c r="MUW1725" s="47"/>
      <c r="MUX1725" s="47"/>
      <c r="MUY1725" s="47"/>
      <c r="MUZ1725" s="47"/>
      <c r="MVA1725" s="47"/>
      <c r="MVB1725" s="47"/>
      <c r="MVC1725" s="47"/>
      <c r="MVD1725" s="47"/>
      <c r="MVE1725" s="47"/>
      <c r="MVF1725" s="47"/>
      <c r="MVG1725" s="47"/>
      <c r="MVH1725" s="47"/>
      <c r="MVI1725" s="47"/>
      <c r="MVJ1725" s="47"/>
      <c r="MVK1725" s="47"/>
      <c r="MVL1725" s="47"/>
      <c r="MVM1725" s="47"/>
      <c r="MVN1725" s="47"/>
      <c r="MVO1725" s="47"/>
      <c r="MVP1725" s="47"/>
      <c r="MVQ1725" s="47"/>
      <c r="MVR1725" s="47"/>
      <c r="MVS1725" s="47"/>
      <c r="MVT1725" s="47"/>
      <c r="MVU1725" s="47"/>
      <c r="MVV1725" s="47"/>
      <c r="MVW1725" s="47"/>
      <c r="MVX1725" s="47"/>
      <c r="MVY1725" s="47"/>
      <c r="MVZ1725" s="47"/>
      <c r="MWA1725" s="47"/>
      <c r="MWB1725" s="47"/>
      <c r="MWC1725" s="47"/>
      <c r="MWD1725" s="47"/>
      <c r="MWE1725" s="47"/>
      <c r="MWF1725" s="47"/>
      <c r="MWG1725" s="47"/>
      <c r="MWH1725" s="47"/>
      <c r="MWI1725" s="47"/>
      <c r="MWJ1725" s="47"/>
      <c r="MWK1725" s="47"/>
      <c r="MWL1725" s="47"/>
      <c r="MWM1725" s="47"/>
      <c r="MWN1725" s="47"/>
      <c r="MWO1725" s="47"/>
      <c r="MWP1725" s="47"/>
      <c r="MWQ1725" s="47"/>
      <c r="MWR1725" s="47"/>
      <c r="MWS1725" s="47"/>
      <c r="MWT1725" s="47"/>
      <c r="MWU1725" s="47"/>
      <c r="MWV1725" s="47"/>
      <c r="MWW1725" s="47"/>
      <c r="MWX1725" s="47"/>
      <c r="MWY1725" s="47"/>
      <c r="MWZ1725" s="47"/>
      <c r="MXA1725" s="47"/>
      <c r="MXB1725" s="47"/>
      <c r="MXC1725" s="47"/>
      <c r="MXD1725" s="47"/>
      <c r="MXE1725" s="47"/>
      <c r="MXF1725" s="47"/>
      <c r="MXG1725" s="47"/>
      <c r="MXH1725" s="47"/>
      <c r="MXI1725" s="47"/>
      <c r="MXJ1725" s="47"/>
      <c r="MXK1725" s="47"/>
      <c r="MXL1725" s="47"/>
      <c r="MXM1725" s="47"/>
      <c r="MXN1725" s="47"/>
      <c r="MXO1725" s="47"/>
      <c r="MXP1725" s="47"/>
      <c r="MXQ1725" s="47"/>
      <c r="MXR1725" s="47"/>
      <c r="MXS1725" s="47"/>
      <c r="MXT1725" s="47"/>
      <c r="MXU1725" s="47"/>
      <c r="MXV1725" s="47"/>
      <c r="MXW1725" s="47"/>
      <c r="MXX1725" s="47"/>
      <c r="MXY1725" s="47"/>
      <c r="MXZ1725" s="47"/>
      <c r="MYA1725" s="47"/>
      <c r="MYB1725" s="47"/>
      <c r="MYC1725" s="47"/>
      <c r="MYD1725" s="47"/>
      <c r="MYE1725" s="47"/>
      <c r="MYF1725" s="47"/>
      <c r="MYG1725" s="47"/>
      <c r="MYH1725" s="47"/>
      <c r="MYI1725" s="47"/>
      <c r="MYJ1725" s="47"/>
      <c r="MYK1725" s="47"/>
      <c r="MYL1725" s="47"/>
      <c r="MYM1725" s="47"/>
      <c r="MYN1725" s="47"/>
      <c r="MYO1725" s="47"/>
      <c r="MYP1725" s="47"/>
      <c r="MYQ1725" s="47"/>
      <c r="MYR1725" s="47"/>
      <c r="MYS1725" s="47"/>
      <c r="MYT1725" s="47"/>
      <c r="MYU1725" s="47"/>
      <c r="MYV1725" s="47"/>
      <c r="MYW1725" s="47"/>
      <c r="MYX1725" s="47"/>
      <c r="MYY1725" s="47"/>
      <c r="MYZ1725" s="47"/>
      <c r="MZA1725" s="47"/>
      <c r="MZB1725" s="47"/>
      <c r="MZC1725" s="47"/>
      <c r="MZD1725" s="47"/>
      <c r="MZE1725" s="47"/>
      <c r="MZF1725" s="47"/>
      <c r="MZG1725" s="47"/>
      <c r="MZH1725" s="47"/>
      <c r="MZI1725" s="47"/>
      <c r="MZJ1725" s="47"/>
      <c r="MZK1725" s="47"/>
      <c r="MZL1725" s="47"/>
      <c r="MZM1725" s="47"/>
      <c r="MZN1725" s="47"/>
      <c r="MZO1725" s="47"/>
      <c r="MZP1725" s="47"/>
      <c r="MZQ1725" s="47"/>
      <c r="MZR1725" s="47"/>
      <c r="MZS1725" s="47"/>
      <c r="MZT1725" s="47"/>
      <c r="MZU1725" s="47"/>
      <c r="MZV1725" s="47"/>
      <c r="MZW1725" s="47"/>
      <c r="MZX1725" s="47"/>
      <c r="MZY1725" s="47"/>
      <c r="MZZ1725" s="47"/>
      <c r="NAA1725" s="47"/>
      <c r="NAB1725" s="47"/>
      <c r="NAC1725" s="47"/>
      <c r="NAD1725" s="47"/>
      <c r="NAE1725" s="47"/>
      <c r="NAF1725" s="47"/>
      <c r="NAG1725" s="47"/>
      <c r="NAH1725" s="47"/>
      <c r="NAI1725" s="47"/>
      <c r="NAJ1725" s="47"/>
      <c r="NAK1725" s="47"/>
      <c r="NAL1725" s="47"/>
      <c r="NAM1725" s="47"/>
      <c r="NAN1725" s="47"/>
      <c r="NAO1725" s="47"/>
      <c r="NAP1725" s="47"/>
      <c r="NAQ1725" s="47"/>
      <c r="NAR1725" s="47"/>
      <c r="NAS1725" s="47"/>
      <c r="NAT1725" s="47"/>
      <c r="NAU1725" s="47"/>
      <c r="NAV1725" s="47"/>
      <c r="NAW1725" s="47"/>
      <c r="NAX1725" s="47"/>
      <c r="NAY1725" s="47"/>
      <c r="NAZ1725" s="47"/>
      <c r="NBA1725" s="47"/>
      <c r="NBB1725" s="47"/>
      <c r="NBC1725" s="47"/>
      <c r="NBD1725" s="47"/>
      <c r="NBE1725" s="47"/>
      <c r="NBF1725" s="47"/>
      <c r="NBG1725" s="47"/>
      <c r="NBH1725" s="47"/>
      <c r="NBI1725" s="47"/>
      <c r="NBJ1725" s="47"/>
      <c r="NBK1725" s="47"/>
      <c r="NBL1725" s="47"/>
      <c r="NBM1725" s="47"/>
      <c r="NBN1725" s="47"/>
      <c r="NBO1725" s="47"/>
      <c r="NBP1725" s="47"/>
      <c r="NBQ1725" s="47"/>
      <c r="NBR1725" s="47"/>
      <c r="NBS1725" s="47"/>
      <c r="NBT1725" s="47"/>
      <c r="NBU1725" s="47"/>
      <c r="NBV1725" s="47"/>
      <c r="NBW1725" s="47"/>
      <c r="NBX1725" s="47"/>
      <c r="NBY1725" s="47"/>
      <c r="NBZ1725" s="47"/>
      <c r="NCA1725" s="47"/>
      <c r="NCB1725" s="47"/>
      <c r="NCC1725" s="47"/>
      <c r="NCD1725" s="47"/>
      <c r="NCE1725" s="47"/>
      <c r="NCF1725" s="47"/>
      <c r="NCG1725" s="47"/>
      <c r="NCH1725" s="47"/>
      <c r="NCI1725" s="47"/>
      <c r="NCJ1725" s="47"/>
      <c r="NCK1725" s="47"/>
      <c r="NCL1725" s="47"/>
      <c r="NCM1725" s="47"/>
      <c r="NCN1725" s="47"/>
      <c r="NCO1725" s="47"/>
      <c r="NCP1725" s="47"/>
      <c r="NCQ1725" s="47"/>
      <c r="NCR1725" s="47"/>
      <c r="NCS1725" s="47"/>
      <c r="NCT1725" s="47"/>
      <c r="NCU1725" s="47"/>
      <c r="NCV1725" s="47"/>
      <c r="NCW1725" s="47"/>
      <c r="NCX1725" s="47"/>
      <c r="NCY1725" s="47"/>
      <c r="NCZ1725" s="47"/>
      <c r="NDA1725" s="47"/>
      <c r="NDB1725" s="47"/>
      <c r="NDC1725" s="47"/>
      <c r="NDD1725" s="47"/>
      <c r="NDE1725" s="47"/>
      <c r="NDF1725" s="47"/>
      <c r="NDG1725" s="47"/>
      <c r="NDH1725" s="47"/>
      <c r="NDI1725" s="47"/>
      <c r="NDJ1725" s="47"/>
      <c r="NDK1725" s="47"/>
      <c r="NDL1725" s="47"/>
      <c r="NDM1725" s="47"/>
      <c r="NDN1725" s="47"/>
      <c r="NDO1725" s="47"/>
      <c r="NDP1725" s="47"/>
      <c r="NDQ1725" s="47"/>
      <c r="NDR1725" s="47"/>
      <c r="NDS1725" s="47"/>
      <c r="NDT1725" s="47"/>
      <c r="NDU1725" s="47"/>
      <c r="NDV1725" s="47"/>
      <c r="NDW1725" s="47"/>
      <c r="NDX1725" s="47"/>
      <c r="NDY1725" s="47"/>
      <c r="NDZ1725" s="47"/>
      <c r="NEA1725" s="47"/>
      <c r="NEB1725" s="47"/>
      <c r="NEC1725" s="47"/>
      <c r="NED1725" s="47"/>
      <c r="NEE1725" s="47"/>
      <c r="NEF1725" s="47"/>
      <c r="NEG1725" s="47"/>
      <c r="NEH1725" s="47"/>
      <c r="NEI1725" s="47"/>
      <c r="NEJ1725" s="47"/>
      <c r="NEK1725" s="47"/>
      <c r="NEL1725" s="47"/>
      <c r="NEM1725" s="47"/>
      <c r="NEN1725" s="47"/>
      <c r="NEO1725" s="47"/>
      <c r="NEP1725" s="47"/>
      <c r="NEQ1725" s="47"/>
      <c r="NER1725" s="47"/>
      <c r="NES1725" s="47"/>
      <c r="NET1725" s="47"/>
      <c r="NEU1725" s="47"/>
      <c r="NEV1725" s="47"/>
      <c r="NEW1725" s="47"/>
      <c r="NEX1725" s="47"/>
      <c r="NEY1725" s="47"/>
      <c r="NEZ1725" s="47"/>
      <c r="NFA1725" s="47"/>
      <c r="NFB1725" s="47"/>
      <c r="NFC1725" s="47"/>
      <c r="NFD1725" s="47"/>
      <c r="NFE1725" s="47"/>
      <c r="NFF1725" s="47"/>
      <c r="NFG1725" s="47"/>
      <c r="NFH1725" s="47"/>
      <c r="NFI1725" s="47"/>
      <c r="NFJ1725" s="47"/>
      <c r="NFK1725" s="47"/>
      <c r="NFL1725" s="47"/>
      <c r="NFM1725" s="47"/>
      <c r="NFN1725" s="47"/>
      <c r="NFO1725" s="47"/>
      <c r="NFP1725" s="47"/>
      <c r="NFQ1725" s="47"/>
      <c r="NFR1725" s="47"/>
      <c r="NFS1725" s="47"/>
      <c r="NFT1725" s="47"/>
      <c r="NFU1725" s="47"/>
      <c r="NFV1725" s="47"/>
      <c r="NFW1725" s="47"/>
      <c r="NFX1725" s="47"/>
      <c r="NFY1725" s="47"/>
      <c r="NFZ1725" s="47"/>
      <c r="NGA1725" s="47"/>
      <c r="NGB1725" s="47"/>
      <c r="NGC1725" s="47"/>
      <c r="NGD1725" s="47"/>
      <c r="NGE1725" s="47"/>
      <c r="NGF1725" s="47"/>
      <c r="NGG1725" s="47"/>
      <c r="NGH1725" s="47"/>
      <c r="NGI1725" s="47"/>
      <c r="NGJ1725" s="47"/>
      <c r="NGK1725" s="47"/>
      <c r="NGL1725" s="47"/>
      <c r="NGM1725" s="47"/>
      <c r="NGN1725" s="47"/>
      <c r="NGO1725" s="47"/>
      <c r="NGP1725" s="47"/>
      <c r="NGQ1725" s="47"/>
      <c r="NGR1725" s="47"/>
      <c r="NGS1725" s="47"/>
      <c r="NGT1725" s="47"/>
      <c r="NGU1725" s="47"/>
      <c r="NGV1725" s="47"/>
      <c r="NGW1725" s="47"/>
      <c r="NGX1725" s="47"/>
      <c r="NGY1725" s="47"/>
      <c r="NGZ1725" s="47"/>
      <c r="NHA1725" s="47"/>
      <c r="NHB1725" s="47"/>
      <c r="NHC1725" s="47"/>
      <c r="NHD1725" s="47"/>
      <c r="NHE1725" s="47"/>
      <c r="NHF1725" s="47"/>
      <c r="NHG1725" s="47"/>
      <c r="NHH1725" s="47"/>
      <c r="NHI1725" s="47"/>
      <c r="NHJ1725" s="47"/>
      <c r="NHK1725" s="47"/>
      <c r="NHL1725" s="47"/>
      <c r="NHM1725" s="47"/>
      <c r="NHN1725" s="47"/>
      <c r="NHO1725" s="47"/>
      <c r="NHP1725" s="47"/>
      <c r="NHQ1725" s="47"/>
      <c r="NHR1725" s="47"/>
      <c r="NHS1725" s="47"/>
      <c r="NHT1725" s="47"/>
      <c r="NHU1725" s="47"/>
      <c r="NHV1725" s="47"/>
      <c r="NHW1725" s="47"/>
      <c r="NHX1725" s="47"/>
      <c r="NHY1725" s="47"/>
      <c r="NHZ1725" s="47"/>
      <c r="NIA1725" s="47"/>
      <c r="NIB1725" s="47"/>
      <c r="NIC1725" s="47"/>
      <c r="NID1725" s="47"/>
      <c r="NIE1725" s="47"/>
      <c r="NIF1725" s="47"/>
      <c r="NIG1725" s="47"/>
      <c r="NIH1725" s="47"/>
      <c r="NII1725" s="47"/>
      <c r="NIJ1725" s="47"/>
      <c r="NIK1725" s="47"/>
      <c r="NIL1725" s="47"/>
      <c r="NIM1725" s="47"/>
      <c r="NIN1725" s="47"/>
      <c r="NIO1725" s="47"/>
      <c r="NIP1725" s="47"/>
      <c r="NIQ1725" s="47"/>
      <c r="NIR1725" s="47"/>
      <c r="NIS1725" s="47"/>
      <c r="NIT1725" s="47"/>
      <c r="NIU1725" s="47"/>
      <c r="NIV1725" s="47"/>
      <c r="NIW1725" s="47"/>
      <c r="NIX1725" s="47"/>
      <c r="NIY1725" s="47"/>
      <c r="NIZ1725" s="47"/>
      <c r="NJA1725" s="47"/>
      <c r="NJB1725" s="47"/>
      <c r="NJC1725" s="47"/>
      <c r="NJD1725" s="47"/>
      <c r="NJE1725" s="47"/>
      <c r="NJF1725" s="47"/>
      <c r="NJG1725" s="47"/>
      <c r="NJH1725" s="47"/>
      <c r="NJI1725" s="47"/>
      <c r="NJJ1725" s="47"/>
      <c r="NJK1725" s="47"/>
      <c r="NJL1725" s="47"/>
      <c r="NJM1725" s="47"/>
      <c r="NJN1725" s="47"/>
      <c r="NJO1725" s="47"/>
      <c r="NJP1725" s="47"/>
      <c r="NJQ1725" s="47"/>
      <c r="NJR1725" s="47"/>
      <c r="NJS1725" s="47"/>
      <c r="NJT1725" s="47"/>
      <c r="NJU1725" s="47"/>
      <c r="NJV1725" s="47"/>
      <c r="NJW1725" s="47"/>
      <c r="NJX1725" s="47"/>
      <c r="NJY1725" s="47"/>
      <c r="NJZ1725" s="47"/>
      <c r="NKA1725" s="47"/>
      <c r="NKB1725" s="47"/>
      <c r="NKC1725" s="47"/>
      <c r="NKD1725" s="47"/>
      <c r="NKE1725" s="47"/>
      <c r="NKF1725" s="47"/>
      <c r="NKG1725" s="47"/>
      <c r="NKH1725" s="47"/>
      <c r="NKI1725" s="47"/>
      <c r="NKJ1725" s="47"/>
      <c r="NKK1725" s="47"/>
      <c r="NKL1725" s="47"/>
      <c r="NKM1725" s="47"/>
      <c r="NKN1725" s="47"/>
      <c r="NKO1725" s="47"/>
      <c r="NKP1725" s="47"/>
      <c r="NKQ1725" s="47"/>
      <c r="NKR1725" s="47"/>
      <c r="NKS1725" s="47"/>
      <c r="NKT1725" s="47"/>
      <c r="NKU1725" s="47"/>
      <c r="NKV1725" s="47"/>
      <c r="NKW1725" s="47"/>
      <c r="NKX1725" s="47"/>
      <c r="NKY1725" s="47"/>
      <c r="NKZ1725" s="47"/>
      <c r="NLA1725" s="47"/>
      <c r="NLB1725" s="47"/>
      <c r="NLC1725" s="47"/>
      <c r="NLD1725" s="47"/>
      <c r="NLE1725" s="47"/>
      <c r="NLF1725" s="47"/>
      <c r="NLG1725" s="47"/>
      <c r="NLH1725" s="47"/>
      <c r="NLI1725" s="47"/>
      <c r="NLJ1725" s="47"/>
      <c r="NLK1725" s="47"/>
      <c r="NLL1725" s="47"/>
      <c r="NLM1725" s="47"/>
      <c r="NLN1725" s="47"/>
      <c r="NLO1725" s="47"/>
      <c r="NLP1725" s="47"/>
      <c r="NLQ1725" s="47"/>
      <c r="NLR1725" s="47"/>
      <c r="NLS1725" s="47"/>
      <c r="NLT1725" s="47"/>
      <c r="NLU1725" s="47"/>
      <c r="NLV1725" s="47"/>
      <c r="NLW1725" s="47"/>
      <c r="NLX1725" s="47"/>
      <c r="NLY1725" s="47"/>
      <c r="NLZ1725" s="47"/>
      <c r="NMA1725" s="47"/>
      <c r="NMB1725" s="47"/>
      <c r="NMC1725" s="47"/>
      <c r="NMD1725" s="47"/>
      <c r="NME1725" s="47"/>
      <c r="NMF1725" s="47"/>
      <c r="NMG1725" s="47"/>
      <c r="NMH1725" s="47"/>
      <c r="NMI1725" s="47"/>
      <c r="NMJ1725" s="47"/>
      <c r="NMK1725" s="47"/>
      <c r="NML1725" s="47"/>
      <c r="NMM1725" s="47"/>
      <c r="NMN1725" s="47"/>
      <c r="NMO1725" s="47"/>
      <c r="NMP1725" s="47"/>
      <c r="NMQ1725" s="47"/>
      <c r="NMR1725" s="47"/>
      <c r="NMS1725" s="47"/>
      <c r="NMT1725" s="47"/>
      <c r="NMU1725" s="47"/>
      <c r="NMV1725" s="47"/>
      <c r="NMW1725" s="47"/>
      <c r="NMX1725" s="47"/>
      <c r="NMY1725" s="47"/>
      <c r="NMZ1725" s="47"/>
      <c r="NNA1725" s="47"/>
      <c r="NNB1725" s="47"/>
      <c r="NNC1725" s="47"/>
      <c r="NND1725" s="47"/>
      <c r="NNE1725" s="47"/>
      <c r="NNF1725" s="47"/>
      <c r="NNG1725" s="47"/>
      <c r="NNH1725" s="47"/>
      <c r="NNI1725" s="47"/>
      <c r="NNJ1725" s="47"/>
      <c r="NNK1725" s="47"/>
      <c r="NNL1725" s="47"/>
      <c r="NNM1725" s="47"/>
      <c r="NNN1725" s="47"/>
      <c r="NNO1725" s="47"/>
      <c r="NNP1725" s="47"/>
      <c r="NNQ1725" s="47"/>
      <c r="NNR1725" s="47"/>
      <c r="NNS1725" s="47"/>
      <c r="NNT1725" s="47"/>
      <c r="NNU1725" s="47"/>
      <c r="NNV1725" s="47"/>
      <c r="NNW1725" s="47"/>
      <c r="NNX1725" s="47"/>
      <c r="NNY1725" s="47"/>
      <c r="NNZ1725" s="47"/>
      <c r="NOA1725" s="47"/>
      <c r="NOB1725" s="47"/>
      <c r="NOC1725" s="47"/>
      <c r="NOD1725" s="47"/>
      <c r="NOE1725" s="47"/>
      <c r="NOF1725" s="47"/>
      <c r="NOG1725" s="47"/>
      <c r="NOH1725" s="47"/>
      <c r="NOI1725" s="47"/>
      <c r="NOJ1725" s="47"/>
      <c r="NOK1725" s="47"/>
      <c r="NOL1725" s="47"/>
      <c r="NOM1725" s="47"/>
      <c r="NON1725" s="47"/>
      <c r="NOO1725" s="47"/>
      <c r="NOP1725" s="47"/>
      <c r="NOQ1725" s="47"/>
      <c r="NOR1725" s="47"/>
      <c r="NOS1725" s="47"/>
      <c r="NOT1725" s="47"/>
      <c r="NOU1725" s="47"/>
      <c r="NOV1725" s="47"/>
      <c r="NOW1725" s="47"/>
      <c r="NOX1725" s="47"/>
      <c r="NOY1725" s="47"/>
      <c r="NOZ1725" s="47"/>
      <c r="NPA1725" s="47"/>
      <c r="NPB1725" s="47"/>
      <c r="NPC1725" s="47"/>
      <c r="NPD1725" s="47"/>
      <c r="NPE1725" s="47"/>
      <c r="NPF1725" s="47"/>
      <c r="NPG1725" s="47"/>
      <c r="NPH1725" s="47"/>
      <c r="NPI1725" s="47"/>
      <c r="NPJ1725" s="47"/>
      <c r="NPK1725" s="47"/>
      <c r="NPL1725" s="47"/>
      <c r="NPM1725" s="47"/>
      <c r="NPN1725" s="47"/>
      <c r="NPO1725" s="47"/>
      <c r="NPP1725" s="47"/>
      <c r="NPQ1725" s="47"/>
      <c r="NPR1725" s="47"/>
      <c r="NPS1725" s="47"/>
      <c r="NPT1725" s="47"/>
      <c r="NPU1725" s="47"/>
      <c r="NPV1725" s="47"/>
      <c r="NPW1725" s="47"/>
      <c r="NPX1725" s="47"/>
      <c r="NPY1725" s="47"/>
      <c r="NPZ1725" s="47"/>
      <c r="NQA1725" s="47"/>
      <c r="NQB1725" s="47"/>
      <c r="NQC1725" s="47"/>
      <c r="NQD1725" s="47"/>
      <c r="NQE1725" s="47"/>
      <c r="NQF1725" s="47"/>
      <c r="NQG1725" s="47"/>
      <c r="NQH1725" s="47"/>
      <c r="NQI1725" s="47"/>
      <c r="NQJ1725" s="47"/>
      <c r="NQK1725" s="47"/>
      <c r="NQL1725" s="47"/>
      <c r="NQM1725" s="47"/>
      <c r="NQN1725" s="47"/>
      <c r="NQO1725" s="47"/>
      <c r="NQP1725" s="47"/>
      <c r="NQQ1725" s="47"/>
      <c r="NQR1725" s="47"/>
      <c r="NQS1725" s="47"/>
      <c r="NQT1725" s="47"/>
      <c r="NQU1725" s="47"/>
      <c r="NQV1725" s="47"/>
      <c r="NQW1725" s="47"/>
      <c r="NQX1725" s="47"/>
      <c r="NQY1725" s="47"/>
      <c r="NQZ1725" s="47"/>
      <c r="NRA1725" s="47"/>
      <c r="NRB1725" s="47"/>
      <c r="NRC1725" s="47"/>
      <c r="NRD1725" s="47"/>
      <c r="NRE1725" s="47"/>
      <c r="NRF1725" s="47"/>
      <c r="NRG1725" s="47"/>
      <c r="NRH1725" s="47"/>
      <c r="NRI1725" s="47"/>
      <c r="NRJ1725" s="47"/>
      <c r="NRK1725" s="47"/>
      <c r="NRL1725" s="47"/>
      <c r="NRM1725" s="47"/>
      <c r="NRN1725" s="47"/>
      <c r="NRO1725" s="47"/>
      <c r="NRP1725" s="47"/>
      <c r="NRQ1725" s="47"/>
      <c r="NRR1725" s="47"/>
      <c r="NRS1725" s="47"/>
      <c r="NRT1725" s="47"/>
      <c r="NRU1725" s="47"/>
      <c r="NRV1725" s="47"/>
      <c r="NRW1725" s="47"/>
      <c r="NRX1725" s="47"/>
      <c r="NRY1725" s="47"/>
      <c r="NRZ1725" s="47"/>
      <c r="NSA1725" s="47"/>
      <c r="NSB1725" s="47"/>
      <c r="NSC1725" s="47"/>
      <c r="NSD1725" s="47"/>
      <c r="NSE1725" s="47"/>
      <c r="NSF1725" s="47"/>
      <c r="NSG1725" s="47"/>
      <c r="NSH1725" s="47"/>
      <c r="NSI1725" s="47"/>
      <c r="NSJ1725" s="47"/>
      <c r="NSK1725" s="47"/>
      <c r="NSL1725" s="47"/>
      <c r="NSM1725" s="47"/>
      <c r="NSN1725" s="47"/>
      <c r="NSO1725" s="47"/>
      <c r="NSP1725" s="47"/>
      <c r="NSQ1725" s="47"/>
      <c r="NSR1725" s="47"/>
      <c r="NSS1725" s="47"/>
      <c r="NST1725" s="47"/>
      <c r="NSU1725" s="47"/>
      <c r="NSV1725" s="47"/>
      <c r="NSW1725" s="47"/>
      <c r="NSX1725" s="47"/>
      <c r="NSY1725" s="47"/>
      <c r="NSZ1725" s="47"/>
      <c r="NTA1725" s="47"/>
      <c r="NTB1725" s="47"/>
      <c r="NTC1725" s="47"/>
      <c r="NTD1725" s="47"/>
      <c r="NTE1725" s="47"/>
      <c r="NTF1725" s="47"/>
      <c r="NTG1725" s="47"/>
      <c r="NTH1725" s="47"/>
      <c r="NTI1725" s="47"/>
      <c r="NTJ1725" s="47"/>
      <c r="NTK1725" s="47"/>
      <c r="NTL1725" s="47"/>
      <c r="NTM1725" s="47"/>
      <c r="NTN1725" s="47"/>
      <c r="NTO1725" s="47"/>
      <c r="NTP1725" s="47"/>
      <c r="NTQ1725" s="47"/>
      <c r="NTR1725" s="47"/>
      <c r="NTS1725" s="47"/>
      <c r="NTT1725" s="47"/>
      <c r="NTU1725" s="47"/>
      <c r="NTV1725" s="47"/>
      <c r="NTW1725" s="47"/>
      <c r="NTX1725" s="47"/>
      <c r="NTY1725" s="47"/>
      <c r="NTZ1725" s="47"/>
      <c r="NUA1725" s="47"/>
      <c r="NUB1725" s="47"/>
      <c r="NUC1725" s="47"/>
      <c r="NUD1725" s="47"/>
      <c r="NUE1725" s="47"/>
      <c r="NUF1725" s="47"/>
      <c r="NUG1725" s="47"/>
      <c r="NUH1725" s="47"/>
      <c r="NUI1725" s="47"/>
      <c r="NUJ1725" s="47"/>
      <c r="NUK1725" s="47"/>
      <c r="NUL1725" s="47"/>
      <c r="NUM1725" s="47"/>
      <c r="NUN1725" s="47"/>
      <c r="NUO1725" s="47"/>
      <c r="NUP1725" s="47"/>
      <c r="NUQ1725" s="47"/>
      <c r="NUR1725" s="47"/>
      <c r="NUS1725" s="47"/>
      <c r="NUT1725" s="47"/>
      <c r="NUU1725" s="47"/>
      <c r="NUV1725" s="47"/>
      <c r="NUW1725" s="47"/>
      <c r="NUX1725" s="47"/>
      <c r="NUY1725" s="47"/>
      <c r="NUZ1725" s="47"/>
      <c r="NVA1725" s="47"/>
      <c r="NVB1725" s="47"/>
      <c r="NVC1725" s="47"/>
      <c r="NVD1725" s="47"/>
      <c r="NVE1725" s="47"/>
      <c r="NVF1725" s="47"/>
      <c r="NVG1725" s="47"/>
      <c r="NVH1725" s="47"/>
      <c r="NVI1725" s="47"/>
      <c r="NVJ1725" s="47"/>
      <c r="NVK1725" s="47"/>
      <c r="NVL1725" s="47"/>
      <c r="NVM1725" s="47"/>
      <c r="NVN1725" s="47"/>
      <c r="NVO1725" s="47"/>
      <c r="NVP1725" s="47"/>
      <c r="NVQ1725" s="47"/>
      <c r="NVR1725" s="47"/>
      <c r="NVS1725" s="47"/>
      <c r="NVT1725" s="47"/>
      <c r="NVU1725" s="47"/>
      <c r="NVV1725" s="47"/>
      <c r="NVW1725" s="47"/>
      <c r="NVX1725" s="47"/>
      <c r="NVY1725" s="47"/>
      <c r="NVZ1725" s="47"/>
      <c r="NWA1725" s="47"/>
      <c r="NWB1725" s="47"/>
      <c r="NWC1725" s="47"/>
      <c r="NWD1725" s="47"/>
      <c r="NWE1725" s="47"/>
      <c r="NWF1725" s="47"/>
      <c r="NWG1725" s="47"/>
      <c r="NWH1725" s="47"/>
      <c r="NWI1725" s="47"/>
      <c r="NWJ1725" s="47"/>
      <c r="NWK1725" s="47"/>
      <c r="NWL1725" s="47"/>
      <c r="NWM1725" s="47"/>
      <c r="NWN1725" s="47"/>
      <c r="NWO1725" s="47"/>
      <c r="NWP1725" s="47"/>
      <c r="NWQ1725" s="47"/>
      <c r="NWR1725" s="47"/>
      <c r="NWS1725" s="47"/>
      <c r="NWT1725" s="47"/>
      <c r="NWU1725" s="47"/>
      <c r="NWV1725" s="47"/>
      <c r="NWW1725" s="47"/>
      <c r="NWX1725" s="47"/>
      <c r="NWY1725" s="47"/>
      <c r="NWZ1725" s="47"/>
      <c r="NXA1725" s="47"/>
      <c r="NXB1725" s="47"/>
      <c r="NXC1725" s="47"/>
      <c r="NXD1725" s="47"/>
      <c r="NXE1725" s="47"/>
      <c r="NXF1725" s="47"/>
      <c r="NXG1725" s="47"/>
      <c r="NXH1725" s="47"/>
      <c r="NXI1725" s="47"/>
      <c r="NXJ1725" s="47"/>
      <c r="NXK1725" s="47"/>
      <c r="NXL1725" s="47"/>
      <c r="NXM1725" s="47"/>
      <c r="NXN1725" s="47"/>
      <c r="NXO1725" s="47"/>
      <c r="NXP1725" s="47"/>
      <c r="NXQ1725" s="47"/>
      <c r="NXR1725" s="47"/>
      <c r="NXS1725" s="47"/>
      <c r="NXT1725" s="47"/>
      <c r="NXU1725" s="47"/>
      <c r="NXV1725" s="47"/>
      <c r="NXW1725" s="47"/>
      <c r="NXX1725" s="47"/>
      <c r="NXY1725" s="47"/>
      <c r="NXZ1725" s="47"/>
      <c r="NYA1725" s="47"/>
      <c r="NYB1725" s="47"/>
      <c r="NYC1725" s="47"/>
      <c r="NYD1725" s="47"/>
      <c r="NYE1725" s="47"/>
      <c r="NYF1725" s="47"/>
      <c r="NYG1725" s="47"/>
      <c r="NYH1725" s="47"/>
      <c r="NYI1725" s="47"/>
      <c r="NYJ1725" s="47"/>
      <c r="NYK1725" s="47"/>
      <c r="NYL1725" s="47"/>
      <c r="NYM1725" s="47"/>
      <c r="NYN1725" s="47"/>
      <c r="NYO1725" s="47"/>
      <c r="NYP1725" s="47"/>
      <c r="NYQ1725" s="47"/>
      <c r="NYR1725" s="47"/>
      <c r="NYS1725" s="47"/>
      <c r="NYT1725" s="47"/>
      <c r="NYU1725" s="47"/>
      <c r="NYV1725" s="47"/>
      <c r="NYW1725" s="47"/>
      <c r="NYX1725" s="47"/>
      <c r="NYY1725" s="47"/>
      <c r="NYZ1725" s="47"/>
      <c r="NZA1725" s="47"/>
      <c r="NZB1725" s="47"/>
      <c r="NZC1725" s="47"/>
      <c r="NZD1725" s="47"/>
      <c r="NZE1725" s="47"/>
      <c r="NZF1725" s="47"/>
      <c r="NZG1725" s="47"/>
      <c r="NZH1725" s="47"/>
      <c r="NZI1725" s="47"/>
      <c r="NZJ1725" s="47"/>
      <c r="NZK1725" s="47"/>
      <c r="NZL1725" s="47"/>
      <c r="NZM1725" s="47"/>
      <c r="NZN1725" s="47"/>
      <c r="NZO1725" s="47"/>
      <c r="NZP1725" s="47"/>
      <c r="NZQ1725" s="47"/>
      <c r="NZR1725" s="47"/>
      <c r="NZS1725" s="47"/>
      <c r="NZT1725" s="47"/>
      <c r="NZU1725" s="47"/>
      <c r="NZV1725" s="47"/>
      <c r="NZW1725" s="47"/>
      <c r="NZX1725" s="47"/>
      <c r="NZY1725" s="47"/>
      <c r="NZZ1725" s="47"/>
      <c r="OAA1725" s="47"/>
      <c r="OAB1725" s="47"/>
      <c r="OAC1725" s="47"/>
      <c r="OAD1725" s="47"/>
      <c r="OAE1725" s="47"/>
      <c r="OAF1725" s="47"/>
      <c r="OAG1725" s="47"/>
      <c r="OAH1725" s="47"/>
      <c r="OAI1725" s="47"/>
      <c r="OAJ1725" s="47"/>
      <c r="OAK1725" s="47"/>
      <c r="OAL1725" s="47"/>
      <c r="OAM1725" s="47"/>
      <c r="OAN1725" s="47"/>
      <c r="OAO1725" s="47"/>
      <c r="OAP1725" s="47"/>
      <c r="OAQ1725" s="47"/>
      <c r="OAR1725" s="47"/>
      <c r="OAS1725" s="47"/>
      <c r="OAT1725" s="47"/>
      <c r="OAU1725" s="47"/>
      <c r="OAV1725" s="47"/>
      <c r="OAW1725" s="47"/>
      <c r="OAX1725" s="47"/>
      <c r="OAY1725" s="47"/>
      <c r="OAZ1725" s="47"/>
      <c r="OBA1725" s="47"/>
      <c r="OBB1725" s="47"/>
      <c r="OBC1725" s="47"/>
      <c r="OBD1725" s="47"/>
      <c r="OBE1725" s="47"/>
      <c r="OBF1725" s="47"/>
      <c r="OBG1725" s="47"/>
      <c r="OBH1725" s="47"/>
      <c r="OBI1725" s="47"/>
      <c r="OBJ1725" s="47"/>
      <c r="OBK1725" s="47"/>
      <c r="OBL1725" s="47"/>
      <c r="OBM1725" s="47"/>
      <c r="OBN1725" s="47"/>
      <c r="OBO1725" s="47"/>
      <c r="OBP1725" s="47"/>
      <c r="OBQ1725" s="47"/>
      <c r="OBR1725" s="47"/>
      <c r="OBS1725" s="47"/>
      <c r="OBT1725" s="47"/>
      <c r="OBU1725" s="47"/>
      <c r="OBV1725" s="47"/>
      <c r="OBW1725" s="47"/>
      <c r="OBX1725" s="47"/>
      <c r="OBY1725" s="47"/>
      <c r="OBZ1725" s="47"/>
      <c r="OCA1725" s="47"/>
      <c r="OCB1725" s="47"/>
      <c r="OCC1725" s="47"/>
      <c r="OCD1725" s="47"/>
      <c r="OCE1725" s="47"/>
      <c r="OCF1725" s="47"/>
      <c r="OCG1725" s="47"/>
      <c r="OCH1725" s="47"/>
      <c r="OCI1725" s="47"/>
      <c r="OCJ1725" s="47"/>
      <c r="OCK1725" s="47"/>
      <c r="OCL1725" s="47"/>
      <c r="OCM1725" s="47"/>
      <c r="OCN1725" s="47"/>
      <c r="OCO1725" s="47"/>
      <c r="OCP1725" s="47"/>
      <c r="OCQ1725" s="47"/>
      <c r="OCR1725" s="47"/>
      <c r="OCS1725" s="47"/>
      <c r="OCT1725" s="47"/>
      <c r="OCU1725" s="47"/>
      <c r="OCV1725" s="47"/>
      <c r="OCW1725" s="47"/>
      <c r="OCX1725" s="47"/>
      <c r="OCY1725" s="47"/>
      <c r="OCZ1725" s="47"/>
      <c r="ODA1725" s="47"/>
      <c r="ODB1725" s="47"/>
      <c r="ODC1725" s="47"/>
      <c r="ODD1725" s="47"/>
      <c r="ODE1725" s="47"/>
      <c r="ODF1725" s="47"/>
      <c r="ODG1725" s="47"/>
      <c r="ODH1725" s="47"/>
      <c r="ODI1725" s="47"/>
      <c r="ODJ1725" s="47"/>
      <c r="ODK1725" s="47"/>
      <c r="ODL1725" s="47"/>
      <c r="ODM1725" s="47"/>
      <c r="ODN1725" s="47"/>
      <c r="ODO1725" s="47"/>
      <c r="ODP1725" s="47"/>
      <c r="ODQ1725" s="47"/>
      <c r="ODR1725" s="47"/>
      <c r="ODS1725" s="47"/>
      <c r="ODT1725" s="47"/>
      <c r="ODU1725" s="47"/>
      <c r="ODV1725" s="47"/>
      <c r="ODW1725" s="47"/>
      <c r="ODX1725" s="47"/>
      <c r="ODY1725" s="47"/>
      <c r="ODZ1725" s="47"/>
      <c r="OEA1725" s="47"/>
      <c r="OEB1725" s="47"/>
      <c r="OEC1725" s="47"/>
      <c r="OED1725" s="47"/>
      <c r="OEE1725" s="47"/>
      <c r="OEF1725" s="47"/>
      <c r="OEG1725" s="47"/>
      <c r="OEH1725" s="47"/>
      <c r="OEI1725" s="47"/>
      <c r="OEJ1725" s="47"/>
      <c r="OEK1725" s="47"/>
      <c r="OEL1725" s="47"/>
      <c r="OEM1725" s="47"/>
      <c r="OEN1725" s="47"/>
      <c r="OEO1725" s="47"/>
      <c r="OEP1725" s="47"/>
      <c r="OEQ1725" s="47"/>
      <c r="OER1725" s="47"/>
      <c r="OES1725" s="47"/>
      <c r="OET1725" s="47"/>
      <c r="OEU1725" s="47"/>
      <c r="OEV1725" s="47"/>
      <c r="OEW1725" s="47"/>
      <c r="OEX1725" s="47"/>
      <c r="OEY1725" s="47"/>
      <c r="OEZ1725" s="47"/>
      <c r="OFA1725" s="47"/>
      <c r="OFB1725" s="47"/>
      <c r="OFC1725" s="47"/>
      <c r="OFD1725" s="47"/>
      <c r="OFE1725" s="47"/>
      <c r="OFF1725" s="47"/>
      <c r="OFG1725" s="47"/>
      <c r="OFH1725" s="47"/>
      <c r="OFI1725" s="47"/>
      <c r="OFJ1725" s="47"/>
      <c r="OFK1725" s="47"/>
      <c r="OFL1725" s="47"/>
      <c r="OFM1725" s="47"/>
      <c r="OFN1725" s="47"/>
      <c r="OFO1725" s="47"/>
      <c r="OFP1725" s="47"/>
      <c r="OFQ1725" s="47"/>
      <c r="OFR1725" s="47"/>
      <c r="OFS1725" s="47"/>
      <c r="OFT1725" s="47"/>
      <c r="OFU1725" s="47"/>
      <c r="OFV1725" s="47"/>
      <c r="OFW1725" s="47"/>
      <c r="OFX1725" s="47"/>
      <c r="OFY1725" s="47"/>
      <c r="OFZ1725" s="47"/>
      <c r="OGA1725" s="47"/>
      <c r="OGB1725" s="47"/>
      <c r="OGC1725" s="47"/>
      <c r="OGD1725" s="47"/>
      <c r="OGE1725" s="47"/>
      <c r="OGF1725" s="47"/>
      <c r="OGG1725" s="47"/>
      <c r="OGH1725" s="47"/>
      <c r="OGI1725" s="47"/>
      <c r="OGJ1725" s="47"/>
      <c r="OGK1725" s="47"/>
      <c r="OGL1725" s="47"/>
      <c r="OGM1725" s="47"/>
      <c r="OGN1725" s="47"/>
      <c r="OGO1725" s="47"/>
      <c r="OGP1725" s="47"/>
      <c r="OGQ1725" s="47"/>
      <c r="OGR1725" s="47"/>
      <c r="OGS1725" s="47"/>
      <c r="OGT1725" s="47"/>
      <c r="OGU1725" s="47"/>
      <c r="OGV1725" s="47"/>
      <c r="OGW1725" s="47"/>
      <c r="OGX1725" s="47"/>
      <c r="OGY1725" s="47"/>
      <c r="OGZ1725" s="47"/>
      <c r="OHA1725" s="47"/>
      <c r="OHB1725" s="47"/>
      <c r="OHC1725" s="47"/>
      <c r="OHD1725" s="47"/>
      <c r="OHE1725" s="47"/>
      <c r="OHF1725" s="47"/>
      <c r="OHG1725" s="47"/>
      <c r="OHH1725" s="47"/>
      <c r="OHI1725" s="47"/>
      <c r="OHJ1725" s="47"/>
      <c r="OHK1725" s="47"/>
      <c r="OHL1725" s="47"/>
      <c r="OHM1725" s="47"/>
      <c r="OHN1725" s="47"/>
      <c r="OHO1725" s="47"/>
      <c r="OHP1725" s="47"/>
      <c r="OHQ1725" s="47"/>
      <c r="OHR1725" s="47"/>
      <c r="OHS1725" s="47"/>
      <c r="OHT1725" s="47"/>
      <c r="OHU1725" s="47"/>
      <c r="OHV1725" s="47"/>
      <c r="OHW1725" s="47"/>
      <c r="OHX1725" s="47"/>
      <c r="OHY1725" s="47"/>
      <c r="OHZ1725" s="47"/>
      <c r="OIA1725" s="47"/>
      <c r="OIB1725" s="47"/>
      <c r="OIC1725" s="47"/>
      <c r="OID1725" s="47"/>
      <c r="OIE1725" s="47"/>
      <c r="OIF1725" s="47"/>
      <c r="OIG1725" s="47"/>
      <c r="OIH1725" s="47"/>
      <c r="OII1725" s="47"/>
      <c r="OIJ1725" s="47"/>
      <c r="OIK1725" s="47"/>
      <c r="OIL1725" s="47"/>
      <c r="OIM1725" s="47"/>
      <c r="OIN1725" s="47"/>
      <c r="OIO1725" s="47"/>
      <c r="OIP1725" s="47"/>
      <c r="OIQ1725" s="47"/>
      <c r="OIR1725" s="47"/>
      <c r="OIS1725" s="47"/>
      <c r="OIT1725" s="47"/>
      <c r="OIU1725" s="47"/>
      <c r="OIV1725" s="47"/>
      <c r="OIW1725" s="47"/>
      <c r="OIX1725" s="47"/>
      <c r="OIY1725" s="47"/>
      <c r="OIZ1725" s="47"/>
      <c r="OJA1725" s="47"/>
      <c r="OJB1725" s="47"/>
      <c r="OJC1725" s="47"/>
      <c r="OJD1725" s="47"/>
      <c r="OJE1725" s="47"/>
      <c r="OJF1725" s="47"/>
      <c r="OJG1725" s="47"/>
      <c r="OJH1725" s="47"/>
      <c r="OJI1725" s="47"/>
      <c r="OJJ1725" s="47"/>
      <c r="OJK1725" s="47"/>
      <c r="OJL1725" s="47"/>
      <c r="OJM1725" s="47"/>
      <c r="OJN1725" s="47"/>
      <c r="OJO1725" s="47"/>
      <c r="OJP1725" s="47"/>
      <c r="OJQ1725" s="47"/>
      <c r="OJR1725" s="47"/>
      <c r="OJS1725" s="47"/>
      <c r="OJT1725" s="47"/>
      <c r="OJU1725" s="47"/>
      <c r="OJV1725" s="47"/>
      <c r="OJW1725" s="47"/>
      <c r="OJX1725" s="47"/>
      <c r="OJY1725" s="47"/>
      <c r="OJZ1725" s="47"/>
      <c r="OKA1725" s="47"/>
      <c r="OKB1725" s="47"/>
      <c r="OKC1725" s="47"/>
      <c r="OKD1725" s="47"/>
      <c r="OKE1725" s="47"/>
      <c r="OKF1725" s="47"/>
      <c r="OKG1725" s="47"/>
      <c r="OKH1725" s="47"/>
      <c r="OKI1725" s="47"/>
      <c r="OKJ1725" s="47"/>
      <c r="OKK1725" s="47"/>
      <c r="OKL1725" s="47"/>
      <c r="OKM1725" s="47"/>
      <c r="OKN1725" s="47"/>
      <c r="OKO1725" s="47"/>
      <c r="OKP1725" s="47"/>
      <c r="OKQ1725" s="47"/>
      <c r="OKR1725" s="47"/>
      <c r="OKS1725" s="47"/>
      <c r="OKT1725" s="47"/>
      <c r="OKU1725" s="47"/>
      <c r="OKV1725" s="47"/>
      <c r="OKW1725" s="47"/>
      <c r="OKX1725" s="47"/>
      <c r="OKY1725" s="47"/>
      <c r="OKZ1725" s="47"/>
      <c r="OLA1725" s="47"/>
      <c r="OLB1725" s="47"/>
      <c r="OLC1725" s="47"/>
      <c r="OLD1725" s="47"/>
      <c r="OLE1725" s="47"/>
      <c r="OLF1725" s="47"/>
      <c r="OLG1725" s="47"/>
      <c r="OLH1725" s="47"/>
      <c r="OLI1725" s="47"/>
      <c r="OLJ1725" s="47"/>
      <c r="OLK1725" s="47"/>
      <c r="OLL1725" s="47"/>
      <c r="OLM1725" s="47"/>
      <c r="OLN1725" s="47"/>
      <c r="OLO1725" s="47"/>
      <c r="OLP1725" s="47"/>
      <c r="OLQ1725" s="47"/>
      <c r="OLR1725" s="47"/>
      <c r="OLS1725" s="47"/>
      <c r="OLT1725" s="47"/>
      <c r="OLU1725" s="47"/>
      <c r="OLV1725" s="47"/>
      <c r="OLW1725" s="47"/>
      <c r="OLX1725" s="47"/>
      <c r="OLY1725" s="47"/>
      <c r="OLZ1725" s="47"/>
      <c r="OMA1725" s="47"/>
      <c r="OMB1725" s="47"/>
      <c r="OMC1725" s="47"/>
      <c r="OMD1725" s="47"/>
      <c r="OME1725" s="47"/>
      <c r="OMF1725" s="47"/>
      <c r="OMG1725" s="47"/>
      <c r="OMH1725" s="47"/>
      <c r="OMI1725" s="47"/>
      <c r="OMJ1725" s="47"/>
      <c r="OMK1725" s="47"/>
      <c r="OML1725" s="47"/>
      <c r="OMM1725" s="47"/>
      <c r="OMN1725" s="47"/>
      <c r="OMO1725" s="47"/>
      <c r="OMP1725" s="47"/>
      <c r="OMQ1725" s="47"/>
      <c r="OMR1725" s="47"/>
      <c r="OMS1725" s="47"/>
      <c r="OMT1725" s="47"/>
      <c r="OMU1725" s="47"/>
      <c r="OMV1725" s="47"/>
      <c r="OMW1725" s="47"/>
      <c r="OMX1725" s="47"/>
      <c r="OMY1725" s="47"/>
      <c r="OMZ1725" s="47"/>
      <c r="ONA1725" s="47"/>
      <c r="ONB1725" s="47"/>
      <c r="ONC1725" s="47"/>
      <c r="OND1725" s="47"/>
      <c r="ONE1725" s="47"/>
      <c r="ONF1725" s="47"/>
      <c r="ONG1725" s="47"/>
      <c r="ONH1725" s="47"/>
      <c r="ONI1725" s="47"/>
      <c r="ONJ1725" s="47"/>
      <c r="ONK1725" s="47"/>
      <c r="ONL1725" s="47"/>
      <c r="ONM1725" s="47"/>
      <c r="ONN1725" s="47"/>
      <c r="ONO1725" s="47"/>
      <c r="ONP1725" s="47"/>
      <c r="ONQ1725" s="47"/>
      <c r="ONR1725" s="47"/>
      <c r="ONS1725" s="47"/>
      <c r="ONT1725" s="47"/>
      <c r="ONU1725" s="47"/>
      <c r="ONV1725" s="47"/>
      <c r="ONW1725" s="47"/>
      <c r="ONX1725" s="47"/>
      <c r="ONY1725" s="47"/>
      <c r="ONZ1725" s="47"/>
      <c r="OOA1725" s="47"/>
      <c r="OOB1725" s="47"/>
      <c r="OOC1725" s="47"/>
      <c r="OOD1725" s="47"/>
      <c r="OOE1725" s="47"/>
      <c r="OOF1725" s="47"/>
      <c r="OOG1725" s="47"/>
      <c r="OOH1725" s="47"/>
      <c r="OOI1725" s="47"/>
      <c r="OOJ1725" s="47"/>
      <c r="OOK1725" s="47"/>
      <c r="OOL1725" s="47"/>
      <c r="OOM1725" s="47"/>
      <c r="OON1725" s="47"/>
      <c r="OOO1725" s="47"/>
      <c r="OOP1725" s="47"/>
      <c r="OOQ1725" s="47"/>
      <c r="OOR1725" s="47"/>
      <c r="OOS1725" s="47"/>
      <c r="OOT1725" s="47"/>
      <c r="OOU1725" s="47"/>
      <c r="OOV1725" s="47"/>
      <c r="OOW1725" s="47"/>
      <c r="OOX1725" s="47"/>
      <c r="OOY1725" s="47"/>
      <c r="OOZ1725" s="47"/>
      <c r="OPA1725" s="47"/>
      <c r="OPB1725" s="47"/>
      <c r="OPC1725" s="47"/>
      <c r="OPD1725" s="47"/>
      <c r="OPE1725" s="47"/>
      <c r="OPF1725" s="47"/>
      <c r="OPG1725" s="47"/>
      <c r="OPH1725" s="47"/>
      <c r="OPI1725" s="47"/>
      <c r="OPJ1725" s="47"/>
      <c r="OPK1725" s="47"/>
      <c r="OPL1725" s="47"/>
      <c r="OPM1725" s="47"/>
      <c r="OPN1725" s="47"/>
      <c r="OPO1725" s="47"/>
      <c r="OPP1725" s="47"/>
      <c r="OPQ1725" s="47"/>
      <c r="OPR1725" s="47"/>
      <c r="OPS1725" s="47"/>
      <c r="OPT1725" s="47"/>
      <c r="OPU1725" s="47"/>
      <c r="OPV1725" s="47"/>
      <c r="OPW1725" s="47"/>
      <c r="OPX1725" s="47"/>
      <c r="OPY1725" s="47"/>
      <c r="OPZ1725" s="47"/>
      <c r="OQA1725" s="47"/>
      <c r="OQB1725" s="47"/>
      <c r="OQC1725" s="47"/>
      <c r="OQD1725" s="47"/>
      <c r="OQE1725" s="47"/>
      <c r="OQF1725" s="47"/>
      <c r="OQG1725" s="47"/>
      <c r="OQH1725" s="47"/>
      <c r="OQI1725" s="47"/>
      <c r="OQJ1725" s="47"/>
      <c r="OQK1725" s="47"/>
      <c r="OQL1725" s="47"/>
      <c r="OQM1725" s="47"/>
      <c r="OQN1725" s="47"/>
      <c r="OQO1725" s="47"/>
      <c r="OQP1725" s="47"/>
      <c r="OQQ1725" s="47"/>
      <c r="OQR1725" s="47"/>
      <c r="OQS1725" s="47"/>
      <c r="OQT1725" s="47"/>
      <c r="OQU1725" s="47"/>
      <c r="OQV1725" s="47"/>
      <c r="OQW1725" s="47"/>
      <c r="OQX1725" s="47"/>
      <c r="OQY1725" s="47"/>
      <c r="OQZ1725" s="47"/>
      <c r="ORA1725" s="47"/>
      <c r="ORB1725" s="47"/>
      <c r="ORC1725" s="47"/>
      <c r="ORD1725" s="47"/>
      <c r="ORE1725" s="47"/>
      <c r="ORF1725" s="47"/>
      <c r="ORG1725" s="47"/>
      <c r="ORH1725" s="47"/>
      <c r="ORI1725" s="47"/>
      <c r="ORJ1725" s="47"/>
      <c r="ORK1725" s="47"/>
      <c r="ORL1725" s="47"/>
      <c r="ORM1725" s="47"/>
      <c r="ORN1725" s="47"/>
      <c r="ORO1725" s="47"/>
      <c r="ORP1725" s="47"/>
      <c r="ORQ1725" s="47"/>
      <c r="ORR1725" s="47"/>
      <c r="ORS1725" s="47"/>
      <c r="ORT1725" s="47"/>
      <c r="ORU1725" s="47"/>
      <c r="ORV1725" s="47"/>
      <c r="ORW1725" s="47"/>
      <c r="ORX1725" s="47"/>
      <c r="ORY1725" s="47"/>
      <c r="ORZ1725" s="47"/>
      <c r="OSA1725" s="47"/>
      <c r="OSB1725" s="47"/>
      <c r="OSC1725" s="47"/>
      <c r="OSD1725" s="47"/>
      <c r="OSE1725" s="47"/>
      <c r="OSF1725" s="47"/>
      <c r="OSG1725" s="47"/>
      <c r="OSH1725" s="47"/>
      <c r="OSI1725" s="47"/>
      <c r="OSJ1725" s="47"/>
      <c r="OSK1725" s="47"/>
      <c r="OSL1725" s="47"/>
      <c r="OSM1725" s="47"/>
      <c r="OSN1725" s="47"/>
      <c r="OSO1725" s="47"/>
      <c r="OSP1725" s="47"/>
      <c r="OSQ1725" s="47"/>
      <c r="OSR1725" s="47"/>
      <c r="OSS1725" s="47"/>
      <c r="OST1725" s="47"/>
      <c r="OSU1725" s="47"/>
      <c r="OSV1725" s="47"/>
      <c r="OSW1725" s="47"/>
      <c r="OSX1725" s="47"/>
      <c r="OSY1725" s="47"/>
      <c r="OSZ1725" s="47"/>
      <c r="OTA1725" s="47"/>
      <c r="OTB1725" s="47"/>
      <c r="OTC1725" s="47"/>
      <c r="OTD1725" s="47"/>
      <c r="OTE1725" s="47"/>
      <c r="OTF1725" s="47"/>
      <c r="OTG1725" s="47"/>
      <c r="OTH1725" s="47"/>
      <c r="OTI1725" s="47"/>
      <c r="OTJ1725" s="47"/>
      <c r="OTK1725" s="47"/>
      <c r="OTL1725" s="47"/>
      <c r="OTM1725" s="47"/>
      <c r="OTN1725" s="47"/>
      <c r="OTO1725" s="47"/>
      <c r="OTP1725" s="47"/>
      <c r="OTQ1725" s="47"/>
      <c r="OTR1725" s="47"/>
      <c r="OTS1725" s="47"/>
      <c r="OTT1725" s="47"/>
      <c r="OTU1725" s="47"/>
      <c r="OTV1725" s="47"/>
      <c r="OTW1725" s="47"/>
      <c r="OTX1725" s="47"/>
      <c r="OTY1725" s="47"/>
      <c r="OTZ1725" s="47"/>
      <c r="OUA1725" s="47"/>
      <c r="OUB1725" s="47"/>
      <c r="OUC1725" s="47"/>
      <c r="OUD1725" s="47"/>
      <c r="OUE1725" s="47"/>
      <c r="OUF1725" s="47"/>
      <c r="OUG1725" s="47"/>
      <c r="OUH1725" s="47"/>
      <c r="OUI1725" s="47"/>
      <c r="OUJ1725" s="47"/>
      <c r="OUK1725" s="47"/>
      <c r="OUL1725" s="47"/>
      <c r="OUM1725" s="47"/>
      <c r="OUN1725" s="47"/>
      <c r="OUO1725" s="47"/>
      <c r="OUP1725" s="47"/>
      <c r="OUQ1725" s="47"/>
      <c r="OUR1725" s="47"/>
      <c r="OUS1725" s="47"/>
      <c r="OUT1725" s="47"/>
      <c r="OUU1725" s="47"/>
      <c r="OUV1725" s="47"/>
      <c r="OUW1725" s="47"/>
      <c r="OUX1725" s="47"/>
      <c r="OUY1725" s="47"/>
      <c r="OUZ1725" s="47"/>
      <c r="OVA1725" s="47"/>
      <c r="OVB1725" s="47"/>
      <c r="OVC1725" s="47"/>
      <c r="OVD1725" s="47"/>
      <c r="OVE1725" s="47"/>
      <c r="OVF1725" s="47"/>
      <c r="OVG1725" s="47"/>
      <c r="OVH1725" s="47"/>
      <c r="OVI1725" s="47"/>
      <c r="OVJ1725" s="47"/>
      <c r="OVK1725" s="47"/>
      <c r="OVL1725" s="47"/>
      <c r="OVM1725" s="47"/>
      <c r="OVN1725" s="47"/>
      <c r="OVO1725" s="47"/>
      <c r="OVP1725" s="47"/>
      <c r="OVQ1725" s="47"/>
      <c r="OVR1725" s="47"/>
      <c r="OVS1725" s="47"/>
      <c r="OVT1725" s="47"/>
      <c r="OVU1725" s="47"/>
      <c r="OVV1725" s="47"/>
      <c r="OVW1725" s="47"/>
      <c r="OVX1725" s="47"/>
      <c r="OVY1725" s="47"/>
      <c r="OVZ1725" s="47"/>
      <c r="OWA1725" s="47"/>
      <c r="OWB1725" s="47"/>
      <c r="OWC1725" s="47"/>
      <c r="OWD1725" s="47"/>
      <c r="OWE1725" s="47"/>
      <c r="OWF1725" s="47"/>
      <c r="OWG1725" s="47"/>
      <c r="OWH1725" s="47"/>
      <c r="OWI1725" s="47"/>
      <c r="OWJ1725" s="47"/>
      <c r="OWK1725" s="47"/>
      <c r="OWL1725" s="47"/>
      <c r="OWM1725" s="47"/>
      <c r="OWN1725" s="47"/>
      <c r="OWO1725" s="47"/>
      <c r="OWP1725" s="47"/>
      <c r="OWQ1725" s="47"/>
      <c r="OWR1725" s="47"/>
      <c r="OWS1725" s="47"/>
      <c r="OWT1725" s="47"/>
      <c r="OWU1725" s="47"/>
      <c r="OWV1725" s="47"/>
      <c r="OWW1725" s="47"/>
      <c r="OWX1725" s="47"/>
      <c r="OWY1725" s="47"/>
      <c r="OWZ1725" s="47"/>
      <c r="OXA1725" s="47"/>
      <c r="OXB1725" s="47"/>
      <c r="OXC1725" s="47"/>
      <c r="OXD1725" s="47"/>
      <c r="OXE1725" s="47"/>
      <c r="OXF1725" s="47"/>
      <c r="OXG1725" s="47"/>
      <c r="OXH1725" s="47"/>
      <c r="OXI1725" s="47"/>
      <c r="OXJ1725" s="47"/>
      <c r="OXK1725" s="47"/>
      <c r="OXL1725" s="47"/>
      <c r="OXM1725" s="47"/>
      <c r="OXN1725" s="47"/>
      <c r="OXO1725" s="47"/>
      <c r="OXP1725" s="47"/>
      <c r="OXQ1725" s="47"/>
      <c r="OXR1725" s="47"/>
      <c r="OXS1725" s="47"/>
      <c r="OXT1725" s="47"/>
      <c r="OXU1725" s="47"/>
      <c r="OXV1725" s="47"/>
      <c r="OXW1725" s="47"/>
      <c r="OXX1725" s="47"/>
      <c r="OXY1725" s="47"/>
      <c r="OXZ1725" s="47"/>
      <c r="OYA1725" s="47"/>
      <c r="OYB1725" s="47"/>
      <c r="OYC1725" s="47"/>
      <c r="OYD1725" s="47"/>
      <c r="OYE1725" s="47"/>
      <c r="OYF1725" s="47"/>
      <c r="OYG1725" s="47"/>
      <c r="OYH1725" s="47"/>
      <c r="OYI1725" s="47"/>
      <c r="OYJ1725" s="47"/>
      <c r="OYK1725" s="47"/>
      <c r="OYL1725" s="47"/>
      <c r="OYM1725" s="47"/>
      <c r="OYN1725" s="47"/>
      <c r="OYO1725" s="47"/>
      <c r="OYP1725" s="47"/>
      <c r="OYQ1725" s="47"/>
      <c r="OYR1725" s="47"/>
      <c r="OYS1725" s="47"/>
      <c r="OYT1725" s="47"/>
      <c r="OYU1725" s="47"/>
      <c r="OYV1725" s="47"/>
      <c r="OYW1725" s="47"/>
      <c r="OYX1725" s="47"/>
      <c r="OYY1725" s="47"/>
      <c r="OYZ1725" s="47"/>
      <c r="OZA1725" s="47"/>
      <c r="OZB1725" s="47"/>
      <c r="OZC1725" s="47"/>
      <c r="OZD1725" s="47"/>
      <c r="OZE1725" s="47"/>
      <c r="OZF1725" s="47"/>
      <c r="OZG1725" s="47"/>
      <c r="OZH1725" s="47"/>
      <c r="OZI1725" s="47"/>
      <c r="OZJ1725" s="47"/>
      <c r="OZK1725" s="47"/>
      <c r="OZL1725" s="47"/>
      <c r="OZM1725" s="47"/>
      <c r="OZN1725" s="47"/>
      <c r="OZO1725" s="47"/>
      <c r="OZP1725" s="47"/>
      <c r="OZQ1725" s="47"/>
      <c r="OZR1725" s="47"/>
      <c r="OZS1725" s="47"/>
      <c r="OZT1725" s="47"/>
      <c r="OZU1725" s="47"/>
      <c r="OZV1725" s="47"/>
      <c r="OZW1725" s="47"/>
      <c r="OZX1725" s="47"/>
      <c r="OZY1725" s="47"/>
      <c r="OZZ1725" s="47"/>
      <c r="PAA1725" s="47"/>
      <c r="PAB1725" s="47"/>
      <c r="PAC1725" s="47"/>
      <c r="PAD1725" s="47"/>
      <c r="PAE1725" s="47"/>
      <c r="PAF1725" s="47"/>
      <c r="PAG1725" s="47"/>
      <c r="PAH1725" s="47"/>
      <c r="PAI1725" s="47"/>
      <c r="PAJ1725" s="47"/>
      <c r="PAK1725" s="47"/>
      <c r="PAL1725" s="47"/>
      <c r="PAM1725" s="47"/>
      <c r="PAN1725" s="47"/>
      <c r="PAO1725" s="47"/>
      <c r="PAP1725" s="47"/>
      <c r="PAQ1725" s="47"/>
      <c r="PAR1725" s="47"/>
      <c r="PAS1725" s="47"/>
      <c r="PAT1725" s="47"/>
      <c r="PAU1725" s="47"/>
      <c r="PAV1725" s="47"/>
      <c r="PAW1725" s="47"/>
      <c r="PAX1725" s="47"/>
      <c r="PAY1725" s="47"/>
      <c r="PAZ1725" s="47"/>
      <c r="PBA1725" s="47"/>
      <c r="PBB1725" s="47"/>
      <c r="PBC1725" s="47"/>
      <c r="PBD1725" s="47"/>
      <c r="PBE1725" s="47"/>
      <c r="PBF1725" s="47"/>
      <c r="PBG1725" s="47"/>
      <c r="PBH1725" s="47"/>
      <c r="PBI1725" s="47"/>
      <c r="PBJ1725" s="47"/>
      <c r="PBK1725" s="47"/>
      <c r="PBL1725" s="47"/>
      <c r="PBM1725" s="47"/>
      <c r="PBN1725" s="47"/>
      <c r="PBO1725" s="47"/>
      <c r="PBP1725" s="47"/>
      <c r="PBQ1725" s="47"/>
      <c r="PBR1725" s="47"/>
      <c r="PBS1725" s="47"/>
      <c r="PBT1725" s="47"/>
      <c r="PBU1725" s="47"/>
      <c r="PBV1725" s="47"/>
      <c r="PBW1725" s="47"/>
      <c r="PBX1725" s="47"/>
      <c r="PBY1725" s="47"/>
      <c r="PBZ1725" s="47"/>
      <c r="PCA1725" s="47"/>
      <c r="PCB1725" s="47"/>
      <c r="PCC1725" s="47"/>
      <c r="PCD1725" s="47"/>
      <c r="PCE1725" s="47"/>
      <c r="PCF1725" s="47"/>
      <c r="PCG1725" s="47"/>
      <c r="PCH1725" s="47"/>
      <c r="PCI1725" s="47"/>
      <c r="PCJ1725" s="47"/>
      <c r="PCK1725" s="47"/>
      <c r="PCL1725" s="47"/>
      <c r="PCM1725" s="47"/>
      <c r="PCN1725" s="47"/>
      <c r="PCO1725" s="47"/>
      <c r="PCP1725" s="47"/>
      <c r="PCQ1725" s="47"/>
      <c r="PCR1725" s="47"/>
      <c r="PCS1725" s="47"/>
      <c r="PCT1725" s="47"/>
      <c r="PCU1725" s="47"/>
      <c r="PCV1725" s="47"/>
      <c r="PCW1725" s="47"/>
      <c r="PCX1725" s="47"/>
      <c r="PCY1725" s="47"/>
      <c r="PCZ1725" s="47"/>
      <c r="PDA1725" s="47"/>
      <c r="PDB1725" s="47"/>
      <c r="PDC1725" s="47"/>
      <c r="PDD1725" s="47"/>
      <c r="PDE1725" s="47"/>
      <c r="PDF1725" s="47"/>
      <c r="PDG1725" s="47"/>
      <c r="PDH1725" s="47"/>
      <c r="PDI1725" s="47"/>
      <c r="PDJ1725" s="47"/>
      <c r="PDK1725" s="47"/>
      <c r="PDL1725" s="47"/>
      <c r="PDM1725" s="47"/>
      <c r="PDN1725" s="47"/>
      <c r="PDO1725" s="47"/>
      <c r="PDP1725" s="47"/>
      <c r="PDQ1725" s="47"/>
      <c r="PDR1725" s="47"/>
      <c r="PDS1725" s="47"/>
      <c r="PDT1725" s="47"/>
      <c r="PDU1725" s="47"/>
      <c r="PDV1725" s="47"/>
      <c r="PDW1725" s="47"/>
      <c r="PDX1725" s="47"/>
      <c r="PDY1725" s="47"/>
      <c r="PDZ1725" s="47"/>
      <c r="PEA1725" s="47"/>
      <c r="PEB1725" s="47"/>
      <c r="PEC1725" s="47"/>
      <c r="PED1725" s="47"/>
      <c r="PEE1725" s="47"/>
      <c r="PEF1725" s="47"/>
      <c r="PEG1725" s="47"/>
      <c r="PEH1725" s="47"/>
      <c r="PEI1725" s="47"/>
      <c r="PEJ1725" s="47"/>
      <c r="PEK1725" s="47"/>
      <c r="PEL1725" s="47"/>
      <c r="PEM1725" s="47"/>
      <c r="PEN1725" s="47"/>
      <c r="PEO1725" s="47"/>
      <c r="PEP1725" s="47"/>
      <c r="PEQ1725" s="47"/>
      <c r="PER1725" s="47"/>
      <c r="PES1725" s="47"/>
      <c r="PET1725" s="47"/>
      <c r="PEU1725" s="47"/>
      <c r="PEV1725" s="47"/>
      <c r="PEW1725" s="47"/>
      <c r="PEX1725" s="47"/>
      <c r="PEY1725" s="47"/>
      <c r="PEZ1725" s="47"/>
      <c r="PFA1725" s="47"/>
      <c r="PFB1725" s="47"/>
      <c r="PFC1725" s="47"/>
      <c r="PFD1725" s="47"/>
      <c r="PFE1725" s="47"/>
      <c r="PFF1725" s="47"/>
      <c r="PFG1725" s="47"/>
      <c r="PFH1725" s="47"/>
      <c r="PFI1725" s="47"/>
      <c r="PFJ1725" s="47"/>
      <c r="PFK1725" s="47"/>
      <c r="PFL1725" s="47"/>
      <c r="PFM1725" s="47"/>
      <c r="PFN1725" s="47"/>
      <c r="PFO1725" s="47"/>
      <c r="PFP1725" s="47"/>
      <c r="PFQ1725" s="47"/>
      <c r="PFR1725" s="47"/>
      <c r="PFS1725" s="47"/>
      <c r="PFT1725" s="47"/>
      <c r="PFU1725" s="47"/>
      <c r="PFV1725" s="47"/>
      <c r="PFW1725" s="47"/>
      <c r="PFX1725" s="47"/>
      <c r="PFY1725" s="47"/>
      <c r="PFZ1725" s="47"/>
      <c r="PGA1725" s="47"/>
      <c r="PGB1725" s="47"/>
      <c r="PGC1725" s="47"/>
      <c r="PGD1725" s="47"/>
      <c r="PGE1725" s="47"/>
      <c r="PGF1725" s="47"/>
      <c r="PGG1725" s="47"/>
      <c r="PGH1725" s="47"/>
      <c r="PGI1725" s="47"/>
      <c r="PGJ1725" s="47"/>
      <c r="PGK1725" s="47"/>
      <c r="PGL1725" s="47"/>
      <c r="PGM1725" s="47"/>
      <c r="PGN1725" s="47"/>
      <c r="PGO1725" s="47"/>
      <c r="PGP1725" s="47"/>
      <c r="PGQ1725" s="47"/>
      <c r="PGR1725" s="47"/>
      <c r="PGS1725" s="47"/>
      <c r="PGT1725" s="47"/>
      <c r="PGU1725" s="47"/>
      <c r="PGV1725" s="47"/>
      <c r="PGW1725" s="47"/>
      <c r="PGX1725" s="47"/>
      <c r="PGY1725" s="47"/>
      <c r="PGZ1725" s="47"/>
      <c r="PHA1725" s="47"/>
      <c r="PHB1725" s="47"/>
      <c r="PHC1725" s="47"/>
      <c r="PHD1725" s="47"/>
      <c r="PHE1725" s="47"/>
      <c r="PHF1725" s="47"/>
      <c r="PHG1725" s="47"/>
      <c r="PHH1725" s="47"/>
      <c r="PHI1725" s="47"/>
      <c r="PHJ1725" s="47"/>
      <c r="PHK1725" s="47"/>
      <c r="PHL1725" s="47"/>
      <c r="PHM1725" s="47"/>
      <c r="PHN1725" s="47"/>
      <c r="PHO1725" s="47"/>
      <c r="PHP1725" s="47"/>
      <c r="PHQ1725" s="47"/>
      <c r="PHR1725" s="47"/>
      <c r="PHS1725" s="47"/>
      <c r="PHT1725" s="47"/>
      <c r="PHU1725" s="47"/>
      <c r="PHV1725" s="47"/>
      <c r="PHW1725" s="47"/>
      <c r="PHX1725" s="47"/>
      <c r="PHY1725" s="47"/>
      <c r="PHZ1725" s="47"/>
      <c r="PIA1725" s="47"/>
      <c r="PIB1725" s="47"/>
      <c r="PIC1725" s="47"/>
      <c r="PID1725" s="47"/>
      <c r="PIE1725" s="47"/>
      <c r="PIF1725" s="47"/>
      <c r="PIG1725" s="47"/>
      <c r="PIH1725" s="47"/>
      <c r="PII1725" s="47"/>
      <c r="PIJ1725" s="47"/>
      <c r="PIK1725" s="47"/>
      <c r="PIL1725" s="47"/>
      <c r="PIM1725" s="47"/>
      <c r="PIN1725" s="47"/>
      <c r="PIO1725" s="47"/>
      <c r="PIP1725" s="47"/>
      <c r="PIQ1725" s="47"/>
      <c r="PIR1725" s="47"/>
      <c r="PIS1725" s="47"/>
      <c r="PIT1725" s="47"/>
      <c r="PIU1725" s="47"/>
      <c r="PIV1725" s="47"/>
      <c r="PIW1725" s="47"/>
      <c r="PIX1725" s="47"/>
      <c r="PIY1725" s="47"/>
      <c r="PIZ1725" s="47"/>
      <c r="PJA1725" s="47"/>
      <c r="PJB1725" s="47"/>
      <c r="PJC1725" s="47"/>
      <c r="PJD1725" s="47"/>
      <c r="PJE1725" s="47"/>
      <c r="PJF1725" s="47"/>
      <c r="PJG1725" s="47"/>
      <c r="PJH1725" s="47"/>
      <c r="PJI1725" s="47"/>
      <c r="PJJ1725" s="47"/>
      <c r="PJK1725" s="47"/>
      <c r="PJL1725" s="47"/>
      <c r="PJM1725" s="47"/>
      <c r="PJN1725" s="47"/>
      <c r="PJO1725" s="47"/>
      <c r="PJP1725" s="47"/>
      <c r="PJQ1725" s="47"/>
      <c r="PJR1725" s="47"/>
      <c r="PJS1725" s="47"/>
      <c r="PJT1725" s="47"/>
      <c r="PJU1725" s="47"/>
      <c r="PJV1725" s="47"/>
      <c r="PJW1725" s="47"/>
      <c r="PJX1725" s="47"/>
      <c r="PJY1725" s="47"/>
      <c r="PJZ1725" s="47"/>
      <c r="PKA1725" s="47"/>
      <c r="PKB1725" s="47"/>
      <c r="PKC1725" s="47"/>
      <c r="PKD1725" s="47"/>
      <c r="PKE1725" s="47"/>
      <c r="PKF1725" s="47"/>
      <c r="PKG1725" s="47"/>
      <c r="PKH1725" s="47"/>
      <c r="PKI1725" s="47"/>
      <c r="PKJ1725" s="47"/>
      <c r="PKK1725" s="47"/>
      <c r="PKL1725" s="47"/>
      <c r="PKM1725" s="47"/>
      <c r="PKN1725" s="47"/>
      <c r="PKO1725" s="47"/>
      <c r="PKP1725" s="47"/>
      <c r="PKQ1725" s="47"/>
      <c r="PKR1725" s="47"/>
      <c r="PKS1725" s="47"/>
      <c r="PKT1725" s="47"/>
      <c r="PKU1725" s="47"/>
      <c r="PKV1725" s="47"/>
      <c r="PKW1725" s="47"/>
      <c r="PKX1725" s="47"/>
      <c r="PKY1725" s="47"/>
      <c r="PKZ1725" s="47"/>
      <c r="PLA1725" s="47"/>
      <c r="PLB1725" s="47"/>
      <c r="PLC1725" s="47"/>
      <c r="PLD1725" s="47"/>
      <c r="PLE1725" s="47"/>
      <c r="PLF1725" s="47"/>
      <c r="PLG1725" s="47"/>
      <c r="PLH1725" s="47"/>
      <c r="PLI1725" s="47"/>
      <c r="PLJ1725" s="47"/>
      <c r="PLK1725" s="47"/>
      <c r="PLL1725" s="47"/>
      <c r="PLM1725" s="47"/>
      <c r="PLN1725" s="47"/>
      <c r="PLO1725" s="47"/>
      <c r="PLP1725" s="47"/>
      <c r="PLQ1725" s="47"/>
      <c r="PLR1725" s="47"/>
      <c r="PLS1725" s="47"/>
      <c r="PLT1725" s="47"/>
      <c r="PLU1725" s="47"/>
      <c r="PLV1725" s="47"/>
      <c r="PLW1725" s="47"/>
      <c r="PLX1725" s="47"/>
      <c r="PLY1725" s="47"/>
      <c r="PLZ1725" s="47"/>
      <c r="PMA1725" s="47"/>
      <c r="PMB1725" s="47"/>
      <c r="PMC1725" s="47"/>
      <c r="PMD1725" s="47"/>
      <c r="PME1725" s="47"/>
      <c r="PMF1725" s="47"/>
      <c r="PMG1725" s="47"/>
      <c r="PMH1725" s="47"/>
      <c r="PMI1725" s="47"/>
      <c r="PMJ1725" s="47"/>
      <c r="PMK1725" s="47"/>
      <c r="PML1725" s="47"/>
      <c r="PMM1725" s="47"/>
      <c r="PMN1725" s="47"/>
      <c r="PMO1725" s="47"/>
      <c r="PMP1725" s="47"/>
      <c r="PMQ1725" s="47"/>
      <c r="PMR1725" s="47"/>
      <c r="PMS1725" s="47"/>
      <c r="PMT1725" s="47"/>
      <c r="PMU1725" s="47"/>
      <c r="PMV1725" s="47"/>
      <c r="PMW1725" s="47"/>
      <c r="PMX1725" s="47"/>
      <c r="PMY1725" s="47"/>
      <c r="PMZ1725" s="47"/>
      <c r="PNA1725" s="47"/>
      <c r="PNB1725" s="47"/>
      <c r="PNC1725" s="47"/>
      <c r="PND1725" s="47"/>
      <c r="PNE1725" s="47"/>
      <c r="PNF1725" s="47"/>
      <c r="PNG1725" s="47"/>
      <c r="PNH1725" s="47"/>
      <c r="PNI1725" s="47"/>
      <c r="PNJ1725" s="47"/>
      <c r="PNK1725" s="47"/>
      <c r="PNL1725" s="47"/>
      <c r="PNM1725" s="47"/>
      <c r="PNN1725" s="47"/>
      <c r="PNO1725" s="47"/>
      <c r="PNP1725" s="47"/>
      <c r="PNQ1725" s="47"/>
      <c r="PNR1725" s="47"/>
      <c r="PNS1725" s="47"/>
      <c r="PNT1725" s="47"/>
      <c r="PNU1725" s="47"/>
      <c r="PNV1725" s="47"/>
      <c r="PNW1725" s="47"/>
      <c r="PNX1725" s="47"/>
      <c r="PNY1725" s="47"/>
      <c r="PNZ1725" s="47"/>
      <c r="POA1725" s="47"/>
      <c r="POB1725" s="47"/>
      <c r="POC1725" s="47"/>
      <c r="POD1725" s="47"/>
      <c r="POE1725" s="47"/>
      <c r="POF1725" s="47"/>
      <c r="POG1725" s="47"/>
      <c r="POH1725" s="47"/>
      <c r="POI1725" s="47"/>
      <c r="POJ1725" s="47"/>
      <c r="POK1725" s="47"/>
      <c r="POL1725" s="47"/>
      <c r="POM1725" s="47"/>
      <c r="PON1725" s="47"/>
      <c r="POO1725" s="47"/>
      <c r="POP1725" s="47"/>
      <c r="POQ1725" s="47"/>
      <c r="POR1725" s="47"/>
      <c r="POS1725" s="47"/>
      <c r="POT1725" s="47"/>
      <c r="POU1725" s="47"/>
      <c r="POV1725" s="47"/>
      <c r="POW1725" s="47"/>
      <c r="POX1725" s="47"/>
      <c r="POY1725" s="47"/>
      <c r="POZ1725" s="47"/>
      <c r="PPA1725" s="47"/>
      <c r="PPB1725" s="47"/>
      <c r="PPC1725" s="47"/>
      <c r="PPD1725" s="47"/>
      <c r="PPE1725" s="47"/>
      <c r="PPF1725" s="47"/>
      <c r="PPG1725" s="47"/>
      <c r="PPH1725" s="47"/>
      <c r="PPI1725" s="47"/>
      <c r="PPJ1725" s="47"/>
      <c r="PPK1725" s="47"/>
      <c r="PPL1725" s="47"/>
      <c r="PPM1725" s="47"/>
      <c r="PPN1725" s="47"/>
      <c r="PPO1725" s="47"/>
      <c r="PPP1725" s="47"/>
      <c r="PPQ1725" s="47"/>
      <c r="PPR1725" s="47"/>
      <c r="PPS1725" s="47"/>
      <c r="PPT1725" s="47"/>
      <c r="PPU1725" s="47"/>
      <c r="PPV1725" s="47"/>
      <c r="PPW1725" s="47"/>
      <c r="PPX1725" s="47"/>
      <c r="PPY1725" s="47"/>
      <c r="PPZ1725" s="47"/>
      <c r="PQA1725" s="47"/>
      <c r="PQB1725" s="47"/>
      <c r="PQC1725" s="47"/>
      <c r="PQD1725" s="47"/>
      <c r="PQE1725" s="47"/>
      <c r="PQF1725" s="47"/>
      <c r="PQG1725" s="47"/>
      <c r="PQH1725" s="47"/>
      <c r="PQI1725" s="47"/>
      <c r="PQJ1725" s="47"/>
      <c r="PQK1725" s="47"/>
      <c r="PQL1725" s="47"/>
      <c r="PQM1725" s="47"/>
      <c r="PQN1725" s="47"/>
      <c r="PQO1725" s="47"/>
      <c r="PQP1725" s="47"/>
      <c r="PQQ1725" s="47"/>
      <c r="PQR1725" s="47"/>
      <c r="PQS1725" s="47"/>
      <c r="PQT1725" s="47"/>
      <c r="PQU1725" s="47"/>
      <c r="PQV1725" s="47"/>
      <c r="PQW1725" s="47"/>
      <c r="PQX1725" s="47"/>
      <c r="PQY1725" s="47"/>
      <c r="PQZ1725" s="47"/>
      <c r="PRA1725" s="47"/>
      <c r="PRB1725" s="47"/>
      <c r="PRC1725" s="47"/>
      <c r="PRD1725" s="47"/>
      <c r="PRE1725" s="47"/>
      <c r="PRF1725" s="47"/>
      <c r="PRG1725" s="47"/>
      <c r="PRH1725" s="47"/>
      <c r="PRI1725" s="47"/>
      <c r="PRJ1725" s="47"/>
      <c r="PRK1725" s="47"/>
      <c r="PRL1725" s="47"/>
      <c r="PRM1725" s="47"/>
      <c r="PRN1725" s="47"/>
      <c r="PRO1725" s="47"/>
      <c r="PRP1725" s="47"/>
      <c r="PRQ1725" s="47"/>
      <c r="PRR1725" s="47"/>
      <c r="PRS1725" s="47"/>
      <c r="PRT1725" s="47"/>
      <c r="PRU1725" s="47"/>
      <c r="PRV1725" s="47"/>
      <c r="PRW1725" s="47"/>
      <c r="PRX1725" s="47"/>
      <c r="PRY1725" s="47"/>
      <c r="PRZ1725" s="47"/>
      <c r="PSA1725" s="47"/>
      <c r="PSB1725" s="47"/>
      <c r="PSC1725" s="47"/>
      <c r="PSD1725" s="47"/>
      <c r="PSE1725" s="47"/>
      <c r="PSF1725" s="47"/>
      <c r="PSG1725" s="47"/>
      <c r="PSH1725" s="47"/>
      <c r="PSI1725" s="47"/>
      <c r="PSJ1725" s="47"/>
      <c r="PSK1725" s="47"/>
      <c r="PSL1725" s="47"/>
      <c r="PSM1725" s="47"/>
      <c r="PSN1725" s="47"/>
      <c r="PSO1725" s="47"/>
      <c r="PSP1725" s="47"/>
      <c r="PSQ1725" s="47"/>
      <c r="PSR1725" s="47"/>
      <c r="PSS1725" s="47"/>
      <c r="PST1725" s="47"/>
      <c r="PSU1725" s="47"/>
      <c r="PSV1725" s="47"/>
      <c r="PSW1725" s="47"/>
      <c r="PSX1725" s="47"/>
      <c r="PSY1725" s="47"/>
      <c r="PSZ1725" s="47"/>
      <c r="PTA1725" s="47"/>
      <c r="PTB1725" s="47"/>
      <c r="PTC1725" s="47"/>
      <c r="PTD1725" s="47"/>
      <c r="PTE1725" s="47"/>
      <c r="PTF1725" s="47"/>
      <c r="PTG1725" s="47"/>
      <c r="PTH1725" s="47"/>
      <c r="PTI1725" s="47"/>
      <c r="PTJ1725" s="47"/>
      <c r="PTK1725" s="47"/>
      <c r="PTL1725" s="47"/>
      <c r="PTM1725" s="47"/>
      <c r="PTN1725" s="47"/>
      <c r="PTO1725" s="47"/>
      <c r="PTP1725" s="47"/>
      <c r="PTQ1725" s="47"/>
      <c r="PTR1725" s="47"/>
      <c r="PTS1725" s="47"/>
      <c r="PTT1725" s="47"/>
      <c r="PTU1725" s="47"/>
      <c r="PTV1725" s="47"/>
      <c r="PTW1725" s="47"/>
      <c r="PTX1725" s="47"/>
      <c r="PTY1725" s="47"/>
      <c r="PTZ1725" s="47"/>
      <c r="PUA1725" s="47"/>
      <c r="PUB1725" s="47"/>
      <c r="PUC1725" s="47"/>
      <c r="PUD1725" s="47"/>
      <c r="PUE1725" s="47"/>
      <c r="PUF1725" s="47"/>
      <c r="PUG1725" s="47"/>
      <c r="PUH1725" s="47"/>
      <c r="PUI1725" s="47"/>
      <c r="PUJ1725" s="47"/>
      <c r="PUK1725" s="47"/>
      <c r="PUL1725" s="47"/>
      <c r="PUM1725" s="47"/>
      <c r="PUN1725" s="47"/>
      <c r="PUO1725" s="47"/>
      <c r="PUP1725" s="47"/>
      <c r="PUQ1725" s="47"/>
      <c r="PUR1725" s="47"/>
      <c r="PUS1725" s="47"/>
      <c r="PUT1725" s="47"/>
      <c r="PUU1725" s="47"/>
      <c r="PUV1725" s="47"/>
      <c r="PUW1725" s="47"/>
      <c r="PUX1725" s="47"/>
      <c r="PUY1725" s="47"/>
      <c r="PUZ1725" s="47"/>
      <c r="PVA1725" s="47"/>
      <c r="PVB1725" s="47"/>
      <c r="PVC1725" s="47"/>
      <c r="PVD1725" s="47"/>
      <c r="PVE1725" s="47"/>
      <c r="PVF1725" s="47"/>
      <c r="PVG1725" s="47"/>
      <c r="PVH1725" s="47"/>
      <c r="PVI1725" s="47"/>
      <c r="PVJ1725" s="47"/>
      <c r="PVK1725" s="47"/>
      <c r="PVL1725" s="47"/>
      <c r="PVM1725" s="47"/>
      <c r="PVN1725" s="47"/>
      <c r="PVO1725" s="47"/>
      <c r="PVP1725" s="47"/>
      <c r="PVQ1725" s="47"/>
      <c r="PVR1725" s="47"/>
      <c r="PVS1725" s="47"/>
      <c r="PVT1725" s="47"/>
      <c r="PVU1725" s="47"/>
      <c r="PVV1725" s="47"/>
      <c r="PVW1725" s="47"/>
      <c r="PVX1725" s="47"/>
      <c r="PVY1725" s="47"/>
      <c r="PVZ1725" s="47"/>
      <c r="PWA1725" s="47"/>
      <c r="PWB1725" s="47"/>
      <c r="PWC1725" s="47"/>
      <c r="PWD1725" s="47"/>
      <c r="PWE1725" s="47"/>
      <c r="PWF1725" s="47"/>
      <c r="PWG1725" s="47"/>
      <c r="PWH1725" s="47"/>
      <c r="PWI1725" s="47"/>
      <c r="PWJ1725" s="47"/>
      <c r="PWK1725" s="47"/>
      <c r="PWL1725" s="47"/>
      <c r="PWM1725" s="47"/>
      <c r="PWN1725" s="47"/>
      <c r="PWO1725" s="47"/>
      <c r="PWP1725" s="47"/>
      <c r="PWQ1725" s="47"/>
      <c r="PWR1725" s="47"/>
      <c r="PWS1725" s="47"/>
      <c r="PWT1725" s="47"/>
      <c r="PWU1725" s="47"/>
      <c r="PWV1725" s="47"/>
      <c r="PWW1725" s="47"/>
      <c r="PWX1725" s="47"/>
      <c r="PWY1725" s="47"/>
      <c r="PWZ1725" s="47"/>
      <c r="PXA1725" s="47"/>
      <c r="PXB1725" s="47"/>
      <c r="PXC1725" s="47"/>
      <c r="PXD1725" s="47"/>
      <c r="PXE1725" s="47"/>
      <c r="PXF1725" s="47"/>
      <c r="PXG1725" s="47"/>
      <c r="PXH1725" s="47"/>
      <c r="PXI1725" s="47"/>
      <c r="PXJ1725" s="47"/>
      <c r="PXK1725" s="47"/>
      <c r="PXL1725" s="47"/>
      <c r="PXM1725" s="47"/>
      <c r="PXN1725" s="47"/>
      <c r="PXO1725" s="47"/>
      <c r="PXP1725" s="47"/>
      <c r="PXQ1725" s="47"/>
      <c r="PXR1725" s="47"/>
      <c r="PXS1725" s="47"/>
      <c r="PXT1725" s="47"/>
      <c r="PXU1725" s="47"/>
      <c r="PXV1725" s="47"/>
      <c r="PXW1725" s="47"/>
      <c r="PXX1725" s="47"/>
      <c r="PXY1725" s="47"/>
      <c r="PXZ1725" s="47"/>
      <c r="PYA1725" s="47"/>
      <c r="PYB1725" s="47"/>
      <c r="PYC1725" s="47"/>
      <c r="PYD1725" s="47"/>
      <c r="PYE1725" s="47"/>
      <c r="PYF1725" s="47"/>
      <c r="PYG1725" s="47"/>
      <c r="PYH1725" s="47"/>
      <c r="PYI1725" s="47"/>
      <c r="PYJ1725" s="47"/>
      <c r="PYK1725" s="47"/>
      <c r="PYL1725" s="47"/>
      <c r="PYM1725" s="47"/>
      <c r="PYN1725" s="47"/>
      <c r="PYO1725" s="47"/>
      <c r="PYP1725" s="47"/>
      <c r="PYQ1725" s="47"/>
      <c r="PYR1725" s="47"/>
      <c r="PYS1725" s="47"/>
      <c r="PYT1725" s="47"/>
      <c r="PYU1725" s="47"/>
      <c r="PYV1725" s="47"/>
      <c r="PYW1725" s="47"/>
      <c r="PYX1725" s="47"/>
      <c r="PYY1725" s="47"/>
      <c r="PYZ1725" s="47"/>
      <c r="PZA1725" s="47"/>
      <c r="PZB1725" s="47"/>
      <c r="PZC1725" s="47"/>
      <c r="PZD1725" s="47"/>
      <c r="PZE1725" s="47"/>
      <c r="PZF1725" s="47"/>
      <c r="PZG1725" s="47"/>
      <c r="PZH1725" s="47"/>
      <c r="PZI1725" s="47"/>
      <c r="PZJ1725" s="47"/>
      <c r="PZK1725" s="47"/>
      <c r="PZL1725" s="47"/>
      <c r="PZM1725" s="47"/>
      <c r="PZN1725" s="47"/>
      <c r="PZO1725" s="47"/>
      <c r="PZP1725" s="47"/>
      <c r="PZQ1725" s="47"/>
      <c r="PZR1725" s="47"/>
      <c r="PZS1725" s="47"/>
      <c r="PZT1725" s="47"/>
      <c r="PZU1725" s="47"/>
      <c r="PZV1725" s="47"/>
      <c r="PZW1725" s="47"/>
      <c r="PZX1725" s="47"/>
      <c r="PZY1725" s="47"/>
      <c r="PZZ1725" s="47"/>
      <c r="QAA1725" s="47"/>
      <c r="QAB1725" s="47"/>
      <c r="QAC1725" s="47"/>
      <c r="QAD1725" s="47"/>
      <c r="QAE1725" s="47"/>
      <c r="QAF1725" s="47"/>
      <c r="QAG1725" s="47"/>
      <c r="QAH1725" s="47"/>
      <c r="QAI1725" s="47"/>
      <c r="QAJ1725" s="47"/>
      <c r="QAK1725" s="47"/>
      <c r="QAL1725" s="47"/>
      <c r="QAM1725" s="47"/>
      <c r="QAN1725" s="47"/>
      <c r="QAO1725" s="47"/>
      <c r="QAP1725" s="47"/>
      <c r="QAQ1725" s="47"/>
      <c r="QAR1725" s="47"/>
      <c r="QAS1725" s="47"/>
      <c r="QAT1725" s="47"/>
      <c r="QAU1725" s="47"/>
      <c r="QAV1725" s="47"/>
      <c r="QAW1725" s="47"/>
      <c r="QAX1725" s="47"/>
      <c r="QAY1725" s="47"/>
      <c r="QAZ1725" s="47"/>
      <c r="QBA1725" s="47"/>
      <c r="QBB1725" s="47"/>
      <c r="QBC1725" s="47"/>
      <c r="QBD1725" s="47"/>
      <c r="QBE1725" s="47"/>
      <c r="QBF1725" s="47"/>
      <c r="QBG1725" s="47"/>
      <c r="QBH1725" s="47"/>
      <c r="QBI1725" s="47"/>
      <c r="QBJ1725" s="47"/>
      <c r="QBK1725" s="47"/>
      <c r="QBL1725" s="47"/>
      <c r="QBM1725" s="47"/>
      <c r="QBN1725" s="47"/>
      <c r="QBO1725" s="47"/>
      <c r="QBP1725" s="47"/>
      <c r="QBQ1725" s="47"/>
      <c r="QBR1725" s="47"/>
      <c r="QBS1725" s="47"/>
      <c r="QBT1725" s="47"/>
      <c r="QBU1725" s="47"/>
      <c r="QBV1725" s="47"/>
      <c r="QBW1725" s="47"/>
      <c r="QBX1725" s="47"/>
      <c r="QBY1725" s="47"/>
      <c r="QBZ1725" s="47"/>
      <c r="QCA1725" s="47"/>
      <c r="QCB1725" s="47"/>
      <c r="QCC1725" s="47"/>
      <c r="QCD1725" s="47"/>
      <c r="QCE1725" s="47"/>
      <c r="QCF1725" s="47"/>
      <c r="QCG1725" s="47"/>
      <c r="QCH1725" s="47"/>
      <c r="QCI1725" s="47"/>
      <c r="QCJ1725" s="47"/>
      <c r="QCK1725" s="47"/>
      <c r="QCL1725" s="47"/>
      <c r="QCM1725" s="47"/>
      <c r="QCN1725" s="47"/>
      <c r="QCO1725" s="47"/>
      <c r="QCP1725" s="47"/>
      <c r="QCQ1725" s="47"/>
      <c r="QCR1725" s="47"/>
      <c r="QCS1725" s="47"/>
      <c r="QCT1725" s="47"/>
      <c r="QCU1725" s="47"/>
      <c r="QCV1725" s="47"/>
      <c r="QCW1725" s="47"/>
      <c r="QCX1725" s="47"/>
      <c r="QCY1725" s="47"/>
      <c r="QCZ1725" s="47"/>
      <c r="QDA1725" s="47"/>
      <c r="QDB1725" s="47"/>
      <c r="QDC1725" s="47"/>
      <c r="QDD1725" s="47"/>
      <c r="QDE1725" s="47"/>
      <c r="QDF1725" s="47"/>
      <c r="QDG1725" s="47"/>
      <c r="QDH1725" s="47"/>
      <c r="QDI1725" s="47"/>
      <c r="QDJ1725" s="47"/>
      <c r="QDK1725" s="47"/>
      <c r="QDL1725" s="47"/>
      <c r="QDM1725" s="47"/>
      <c r="QDN1725" s="47"/>
      <c r="QDO1725" s="47"/>
      <c r="QDP1725" s="47"/>
      <c r="QDQ1725" s="47"/>
      <c r="QDR1725" s="47"/>
      <c r="QDS1725" s="47"/>
      <c r="QDT1725" s="47"/>
      <c r="QDU1725" s="47"/>
      <c r="QDV1725" s="47"/>
      <c r="QDW1725" s="47"/>
      <c r="QDX1725" s="47"/>
      <c r="QDY1725" s="47"/>
      <c r="QDZ1725" s="47"/>
      <c r="QEA1725" s="47"/>
      <c r="QEB1725" s="47"/>
      <c r="QEC1725" s="47"/>
      <c r="QED1725" s="47"/>
      <c r="QEE1725" s="47"/>
      <c r="QEF1725" s="47"/>
      <c r="QEG1725" s="47"/>
      <c r="QEH1725" s="47"/>
      <c r="QEI1725" s="47"/>
      <c r="QEJ1725" s="47"/>
      <c r="QEK1725" s="47"/>
      <c r="QEL1725" s="47"/>
      <c r="QEM1725" s="47"/>
      <c r="QEN1725" s="47"/>
      <c r="QEO1725" s="47"/>
      <c r="QEP1725" s="47"/>
      <c r="QEQ1725" s="47"/>
      <c r="QER1725" s="47"/>
      <c r="QES1725" s="47"/>
      <c r="QET1725" s="47"/>
      <c r="QEU1725" s="47"/>
      <c r="QEV1725" s="47"/>
      <c r="QEW1725" s="47"/>
      <c r="QEX1725" s="47"/>
      <c r="QEY1725" s="47"/>
      <c r="QEZ1725" s="47"/>
      <c r="QFA1725" s="47"/>
      <c r="QFB1725" s="47"/>
      <c r="QFC1725" s="47"/>
      <c r="QFD1725" s="47"/>
      <c r="QFE1725" s="47"/>
      <c r="QFF1725" s="47"/>
      <c r="QFG1725" s="47"/>
      <c r="QFH1725" s="47"/>
      <c r="QFI1725" s="47"/>
      <c r="QFJ1725" s="47"/>
      <c r="QFK1725" s="47"/>
      <c r="QFL1725" s="47"/>
      <c r="QFM1725" s="47"/>
      <c r="QFN1725" s="47"/>
      <c r="QFO1725" s="47"/>
      <c r="QFP1725" s="47"/>
      <c r="QFQ1725" s="47"/>
      <c r="QFR1725" s="47"/>
      <c r="QFS1725" s="47"/>
      <c r="QFT1725" s="47"/>
      <c r="QFU1725" s="47"/>
      <c r="QFV1725" s="47"/>
      <c r="QFW1725" s="47"/>
      <c r="QFX1725" s="47"/>
      <c r="QFY1725" s="47"/>
      <c r="QFZ1725" s="47"/>
      <c r="QGA1725" s="47"/>
      <c r="QGB1725" s="47"/>
      <c r="QGC1725" s="47"/>
      <c r="QGD1725" s="47"/>
      <c r="QGE1725" s="47"/>
      <c r="QGF1725" s="47"/>
      <c r="QGG1725" s="47"/>
      <c r="QGH1725" s="47"/>
      <c r="QGI1725" s="47"/>
      <c r="QGJ1725" s="47"/>
      <c r="QGK1725" s="47"/>
      <c r="QGL1725" s="47"/>
      <c r="QGM1725" s="47"/>
      <c r="QGN1725" s="47"/>
      <c r="QGO1725" s="47"/>
      <c r="QGP1725" s="47"/>
      <c r="QGQ1725" s="47"/>
      <c r="QGR1725" s="47"/>
      <c r="QGS1725" s="47"/>
      <c r="QGT1725" s="47"/>
      <c r="QGU1725" s="47"/>
      <c r="QGV1725" s="47"/>
      <c r="QGW1725" s="47"/>
      <c r="QGX1725" s="47"/>
      <c r="QGY1725" s="47"/>
      <c r="QGZ1725" s="47"/>
      <c r="QHA1725" s="47"/>
      <c r="QHB1725" s="47"/>
      <c r="QHC1725" s="47"/>
      <c r="QHD1725" s="47"/>
      <c r="QHE1725" s="47"/>
      <c r="QHF1725" s="47"/>
      <c r="QHG1725" s="47"/>
      <c r="QHH1725" s="47"/>
      <c r="QHI1725" s="47"/>
      <c r="QHJ1725" s="47"/>
      <c r="QHK1725" s="47"/>
      <c r="QHL1725" s="47"/>
      <c r="QHM1725" s="47"/>
      <c r="QHN1725" s="47"/>
      <c r="QHO1725" s="47"/>
      <c r="QHP1725" s="47"/>
      <c r="QHQ1725" s="47"/>
      <c r="QHR1725" s="47"/>
      <c r="QHS1725" s="47"/>
      <c r="QHT1725" s="47"/>
      <c r="QHU1725" s="47"/>
      <c r="QHV1725" s="47"/>
      <c r="QHW1725" s="47"/>
      <c r="QHX1725" s="47"/>
      <c r="QHY1725" s="47"/>
      <c r="QHZ1725" s="47"/>
      <c r="QIA1725" s="47"/>
      <c r="QIB1725" s="47"/>
      <c r="QIC1725" s="47"/>
      <c r="QID1725" s="47"/>
      <c r="QIE1725" s="47"/>
      <c r="QIF1725" s="47"/>
      <c r="QIG1725" s="47"/>
      <c r="QIH1725" s="47"/>
      <c r="QII1725" s="47"/>
      <c r="QIJ1725" s="47"/>
      <c r="QIK1725" s="47"/>
      <c r="QIL1725" s="47"/>
      <c r="QIM1725" s="47"/>
      <c r="QIN1725" s="47"/>
      <c r="QIO1725" s="47"/>
      <c r="QIP1725" s="47"/>
      <c r="QIQ1725" s="47"/>
      <c r="QIR1725" s="47"/>
      <c r="QIS1725" s="47"/>
      <c r="QIT1725" s="47"/>
      <c r="QIU1725" s="47"/>
      <c r="QIV1725" s="47"/>
      <c r="QIW1725" s="47"/>
      <c r="QIX1725" s="47"/>
      <c r="QIY1725" s="47"/>
      <c r="QIZ1725" s="47"/>
      <c r="QJA1725" s="47"/>
      <c r="QJB1725" s="47"/>
      <c r="QJC1725" s="47"/>
      <c r="QJD1725" s="47"/>
      <c r="QJE1725" s="47"/>
      <c r="QJF1725" s="47"/>
      <c r="QJG1725" s="47"/>
      <c r="QJH1725" s="47"/>
      <c r="QJI1725" s="47"/>
      <c r="QJJ1725" s="47"/>
      <c r="QJK1725" s="47"/>
      <c r="QJL1725" s="47"/>
      <c r="QJM1725" s="47"/>
      <c r="QJN1725" s="47"/>
      <c r="QJO1725" s="47"/>
      <c r="QJP1725" s="47"/>
      <c r="QJQ1725" s="47"/>
      <c r="QJR1725" s="47"/>
      <c r="QJS1725" s="47"/>
      <c r="QJT1725" s="47"/>
      <c r="QJU1725" s="47"/>
      <c r="QJV1725" s="47"/>
      <c r="QJW1725" s="47"/>
      <c r="QJX1725" s="47"/>
      <c r="QJY1725" s="47"/>
      <c r="QJZ1725" s="47"/>
      <c r="QKA1725" s="47"/>
      <c r="QKB1725" s="47"/>
      <c r="QKC1725" s="47"/>
      <c r="QKD1725" s="47"/>
      <c r="QKE1725" s="47"/>
      <c r="QKF1725" s="47"/>
      <c r="QKG1725" s="47"/>
      <c r="QKH1725" s="47"/>
      <c r="QKI1725" s="47"/>
      <c r="QKJ1725" s="47"/>
      <c r="QKK1725" s="47"/>
      <c r="QKL1725" s="47"/>
      <c r="QKM1725" s="47"/>
      <c r="QKN1725" s="47"/>
      <c r="QKO1725" s="47"/>
      <c r="QKP1725" s="47"/>
      <c r="QKQ1725" s="47"/>
      <c r="QKR1725" s="47"/>
      <c r="QKS1725" s="47"/>
      <c r="QKT1725" s="47"/>
      <c r="QKU1725" s="47"/>
      <c r="QKV1725" s="47"/>
      <c r="QKW1725" s="47"/>
      <c r="QKX1725" s="47"/>
      <c r="QKY1725" s="47"/>
      <c r="QKZ1725" s="47"/>
      <c r="QLA1725" s="47"/>
      <c r="QLB1725" s="47"/>
      <c r="QLC1725" s="47"/>
      <c r="QLD1725" s="47"/>
      <c r="QLE1725" s="47"/>
      <c r="QLF1725" s="47"/>
      <c r="QLG1725" s="47"/>
      <c r="QLH1725" s="47"/>
      <c r="QLI1725" s="47"/>
      <c r="QLJ1725" s="47"/>
      <c r="QLK1725" s="47"/>
      <c r="QLL1725" s="47"/>
      <c r="QLM1725" s="47"/>
      <c r="QLN1725" s="47"/>
      <c r="QLO1725" s="47"/>
      <c r="QLP1725" s="47"/>
      <c r="QLQ1725" s="47"/>
      <c r="QLR1725" s="47"/>
      <c r="QLS1725" s="47"/>
      <c r="QLT1725" s="47"/>
      <c r="QLU1725" s="47"/>
      <c r="QLV1725" s="47"/>
      <c r="QLW1725" s="47"/>
      <c r="QLX1725" s="47"/>
      <c r="QLY1725" s="47"/>
      <c r="QLZ1725" s="47"/>
      <c r="QMA1725" s="47"/>
      <c r="QMB1725" s="47"/>
      <c r="QMC1725" s="47"/>
      <c r="QMD1725" s="47"/>
      <c r="QME1725" s="47"/>
      <c r="QMF1725" s="47"/>
      <c r="QMG1725" s="47"/>
      <c r="QMH1725" s="47"/>
      <c r="QMI1725" s="47"/>
      <c r="QMJ1725" s="47"/>
      <c r="QMK1725" s="47"/>
      <c r="QML1725" s="47"/>
      <c r="QMM1725" s="47"/>
      <c r="QMN1725" s="47"/>
      <c r="QMO1725" s="47"/>
      <c r="QMP1725" s="47"/>
      <c r="QMQ1725" s="47"/>
      <c r="QMR1725" s="47"/>
      <c r="QMS1725" s="47"/>
      <c r="QMT1725" s="47"/>
      <c r="QMU1725" s="47"/>
      <c r="QMV1725" s="47"/>
      <c r="QMW1725" s="47"/>
      <c r="QMX1725" s="47"/>
      <c r="QMY1725" s="47"/>
      <c r="QMZ1725" s="47"/>
      <c r="QNA1725" s="47"/>
      <c r="QNB1725" s="47"/>
      <c r="QNC1725" s="47"/>
      <c r="QND1725" s="47"/>
      <c r="QNE1725" s="47"/>
      <c r="QNF1725" s="47"/>
      <c r="QNG1725" s="47"/>
      <c r="QNH1725" s="47"/>
      <c r="QNI1725" s="47"/>
      <c r="QNJ1725" s="47"/>
      <c r="QNK1725" s="47"/>
      <c r="QNL1725" s="47"/>
      <c r="QNM1725" s="47"/>
      <c r="QNN1725" s="47"/>
      <c r="QNO1725" s="47"/>
      <c r="QNP1725" s="47"/>
      <c r="QNQ1725" s="47"/>
      <c r="QNR1725" s="47"/>
      <c r="QNS1725" s="47"/>
      <c r="QNT1725" s="47"/>
      <c r="QNU1725" s="47"/>
      <c r="QNV1725" s="47"/>
      <c r="QNW1725" s="47"/>
      <c r="QNX1725" s="47"/>
      <c r="QNY1725" s="47"/>
      <c r="QNZ1725" s="47"/>
      <c r="QOA1725" s="47"/>
      <c r="QOB1725" s="47"/>
      <c r="QOC1725" s="47"/>
      <c r="QOD1725" s="47"/>
      <c r="QOE1725" s="47"/>
      <c r="QOF1725" s="47"/>
      <c r="QOG1725" s="47"/>
      <c r="QOH1725" s="47"/>
      <c r="QOI1725" s="47"/>
      <c r="QOJ1725" s="47"/>
      <c r="QOK1725" s="47"/>
      <c r="QOL1725" s="47"/>
      <c r="QOM1725" s="47"/>
      <c r="QON1725" s="47"/>
      <c r="QOO1725" s="47"/>
      <c r="QOP1725" s="47"/>
      <c r="QOQ1725" s="47"/>
      <c r="QOR1725" s="47"/>
      <c r="QOS1725" s="47"/>
      <c r="QOT1725" s="47"/>
      <c r="QOU1725" s="47"/>
      <c r="QOV1725" s="47"/>
      <c r="QOW1725" s="47"/>
      <c r="QOX1725" s="47"/>
      <c r="QOY1725" s="47"/>
      <c r="QOZ1725" s="47"/>
      <c r="QPA1725" s="47"/>
      <c r="QPB1725" s="47"/>
      <c r="QPC1725" s="47"/>
      <c r="QPD1725" s="47"/>
      <c r="QPE1725" s="47"/>
      <c r="QPF1725" s="47"/>
      <c r="QPG1725" s="47"/>
      <c r="QPH1725" s="47"/>
      <c r="QPI1725" s="47"/>
      <c r="QPJ1725" s="47"/>
      <c r="QPK1725" s="47"/>
      <c r="QPL1725" s="47"/>
      <c r="QPM1725" s="47"/>
      <c r="QPN1725" s="47"/>
      <c r="QPO1725" s="47"/>
      <c r="QPP1725" s="47"/>
      <c r="QPQ1725" s="47"/>
      <c r="QPR1725" s="47"/>
      <c r="QPS1725" s="47"/>
      <c r="QPT1725" s="47"/>
      <c r="QPU1725" s="47"/>
      <c r="QPV1725" s="47"/>
      <c r="QPW1725" s="47"/>
      <c r="QPX1725" s="47"/>
      <c r="QPY1725" s="47"/>
      <c r="QPZ1725" s="47"/>
      <c r="QQA1725" s="47"/>
      <c r="QQB1725" s="47"/>
      <c r="QQC1725" s="47"/>
      <c r="QQD1725" s="47"/>
      <c r="QQE1725" s="47"/>
      <c r="QQF1725" s="47"/>
      <c r="QQG1725" s="47"/>
      <c r="QQH1725" s="47"/>
      <c r="QQI1725" s="47"/>
      <c r="QQJ1725" s="47"/>
      <c r="QQK1725" s="47"/>
      <c r="QQL1725" s="47"/>
      <c r="QQM1725" s="47"/>
      <c r="QQN1725" s="47"/>
      <c r="QQO1725" s="47"/>
      <c r="QQP1725" s="47"/>
      <c r="QQQ1725" s="47"/>
      <c r="QQR1725" s="47"/>
      <c r="QQS1725" s="47"/>
      <c r="QQT1725" s="47"/>
      <c r="QQU1725" s="47"/>
      <c r="QQV1725" s="47"/>
      <c r="QQW1725" s="47"/>
      <c r="QQX1725" s="47"/>
      <c r="QQY1725" s="47"/>
      <c r="QQZ1725" s="47"/>
      <c r="QRA1725" s="47"/>
      <c r="QRB1725" s="47"/>
      <c r="QRC1725" s="47"/>
      <c r="QRD1725" s="47"/>
      <c r="QRE1725" s="47"/>
      <c r="QRF1725" s="47"/>
      <c r="QRG1725" s="47"/>
      <c r="QRH1725" s="47"/>
      <c r="QRI1725" s="47"/>
      <c r="QRJ1725" s="47"/>
      <c r="QRK1725" s="47"/>
      <c r="QRL1725" s="47"/>
      <c r="QRM1725" s="47"/>
      <c r="QRN1725" s="47"/>
      <c r="QRO1725" s="47"/>
      <c r="QRP1725" s="47"/>
      <c r="QRQ1725" s="47"/>
      <c r="QRR1725" s="47"/>
      <c r="QRS1725" s="47"/>
      <c r="QRT1725" s="47"/>
      <c r="QRU1725" s="47"/>
      <c r="QRV1725" s="47"/>
      <c r="QRW1725" s="47"/>
      <c r="QRX1725" s="47"/>
      <c r="QRY1725" s="47"/>
      <c r="QRZ1725" s="47"/>
      <c r="QSA1725" s="47"/>
      <c r="QSB1725" s="47"/>
      <c r="QSC1725" s="47"/>
      <c r="QSD1725" s="47"/>
      <c r="QSE1725" s="47"/>
      <c r="QSF1725" s="47"/>
      <c r="QSG1725" s="47"/>
      <c r="QSH1725" s="47"/>
      <c r="QSI1725" s="47"/>
      <c r="QSJ1725" s="47"/>
      <c r="QSK1725" s="47"/>
      <c r="QSL1725" s="47"/>
      <c r="QSM1725" s="47"/>
      <c r="QSN1725" s="47"/>
      <c r="QSO1725" s="47"/>
      <c r="QSP1725" s="47"/>
      <c r="QSQ1725" s="47"/>
      <c r="QSR1725" s="47"/>
      <c r="QSS1725" s="47"/>
      <c r="QST1725" s="47"/>
      <c r="QSU1725" s="47"/>
      <c r="QSV1725" s="47"/>
      <c r="QSW1725" s="47"/>
      <c r="QSX1725" s="47"/>
      <c r="QSY1725" s="47"/>
      <c r="QSZ1725" s="47"/>
      <c r="QTA1725" s="47"/>
      <c r="QTB1725" s="47"/>
      <c r="QTC1725" s="47"/>
      <c r="QTD1725" s="47"/>
      <c r="QTE1725" s="47"/>
      <c r="QTF1725" s="47"/>
      <c r="QTG1725" s="47"/>
      <c r="QTH1725" s="47"/>
      <c r="QTI1725" s="47"/>
      <c r="QTJ1725" s="47"/>
      <c r="QTK1725" s="47"/>
      <c r="QTL1725" s="47"/>
      <c r="QTM1725" s="47"/>
      <c r="QTN1725" s="47"/>
      <c r="QTO1725" s="47"/>
      <c r="QTP1725" s="47"/>
      <c r="QTQ1725" s="47"/>
      <c r="QTR1725" s="47"/>
      <c r="QTS1725" s="47"/>
      <c r="QTT1725" s="47"/>
      <c r="QTU1725" s="47"/>
      <c r="QTV1725" s="47"/>
      <c r="QTW1725" s="47"/>
      <c r="QTX1725" s="47"/>
      <c r="QTY1725" s="47"/>
      <c r="QTZ1725" s="47"/>
      <c r="QUA1725" s="47"/>
      <c r="QUB1725" s="47"/>
      <c r="QUC1725" s="47"/>
      <c r="QUD1725" s="47"/>
      <c r="QUE1725" s="47"/>
      <c r="QUF1725" s="47"/>
      <c r="QUG1725" s="47"/>
      <c r="QUH1725" s="47"/>
      <c r="QUI1725" s="47"/>
      <c r="QUJ1725" s="47"/>
      <c r="QUK1725" s="47"/>
      <c r="QUL1725" s="47"/>
      <c r="QUM1725" s="47"/>
      <c r="QUN1725" s="47"/>
      <c r="QUO1725" s="47"/>
      <c r="QUP1725" s="47"/>
      <c r="QUQ1725" s="47"/>
      <c r="QUR1725" s="47"/>
      <c r="QUS1725" s="47"/>
      <c r="QUT1725" s="47"/>
      <c r="QUU1725" s="47"/>
      <c r="QUV1725" s="47"/>
      <c r="QUW1725" s="47"/>
      <c r="QUX1725" s="47"/>
      <c r="QUY1725" s="47"/>
      <c r="QUZ1725" s="47"/>
      <c r="QVA1725" s="47"/>
      <c r="QVB1725" s="47"/>
      <c r="QVC1725" s="47"/>
      <c r="QVD1725" s="47"/>
      <c r="QVE1725" s="47"/>
      <c r="QVF1725" s="47"/>
      <c r="QVG1725" s="47"/>
      <c r="QVH1725" s="47"/>
      <c r="QVI1725" s="47"/>
      <c r="QVJ1725" s="47"/>
      <c r="QVK1725" s="47"/>
      <c r="QVL1725" s="47"/>
      <c r="QVM1725" s="47"/>
      <c r="QVN1725" s="47"/>
      <c r="QVO1725" s="47"/>
      <c r="QVP1725" s="47"/>
      <c r="QVQ1725" s="47"/>
      <c r="QVR1725" s="47"/>
      <c r="QVS1725" s="47"/>
      <c r="QVT1725" s="47"/>
      <c r="QVU1725" s="47"/>
      <c r="QVV1725" s="47"/>
      <c r="QVW1725" s="47"/>
      <c r="QVX1725" s="47"/>
      <c r="QVY1725" s="47"/>
      <c r="QVZ1725" s="47"/>
      <c r="QWA1725" s="47"/>
      <c r="QWB1725" s="47"/>
      <c r="QWC1725" s="47"/>
      <c r="QWD1725" s="47"/>
      <c r="QWE1725" s="47"/>
      <c r="QWF1725" s="47"/>
      <c r="QWG1725" s="47"/>
      <c r="QWH1725" s="47"/>
      <c r="QWI1725" s="47"/>
      <c r="QWJ1725" s="47"/>
      <c r="QWK1725" s="47"/>
      <c r="QWL1725" s="47"/>
      <c r="QWM1725" s="47"/>
      <c r="QWN1725" s="47"/>
      <c r="QWO1725" s="47"/>
      <c r="QWP1725" s="47"/>
      <c r="QWQ1725" s="47"/>
      <c r="QWR1725" s="47"/>
      <c r="QWS1725" s="47"/>
      <c r="QWT1725" s="47"/>
      <c r="QWU1725" s="47"/>
      <c r="QWV1725" s="47"/>
      <c r="QWW1725" s="47"/>
      <c r="QWX1725" s="47"/>
      <c r="QWY1725" s="47"/>
      <c r="QWZ1725" s="47"/>
      <c r="QXA1725" s="47"/>
      <c r="QXB1725" s="47"/>
      <c r="QXC1725" s="47"/>
      <c r="QXD1725" s="47"/>
      <c r="QXE1725" s="47"/>
      <c r="QXF1725" s="47"/>
      <c r="QXG1725" s="47"/>
      <c r="QXH1725" s="47"/>
      <c r="QXI1725" s="47"/>
      <c r="QXJ1725" s="47"/>
      <c r="QXK1725" s="47"/>
      <c r="QXL1725" s="47"/>
      <c r="QXM1725" s="47"/>
      <c r="QXN1725" s="47"/>
      <c r="QXO1725" s="47"/>
      <c r="QXP1725" s="47"/>
      <c r="QXQ1725" s="47"/>
      <c r="QXR1725" s="47"/>
      <c r="QXS1725" s="47"/>
      <c r="QXT1725" s="47"/>
      <c r="QXU1725" s="47"/>
      <c r="QXV1725" s="47"/>
      <c r="QXW1725" s="47"/>
      <c r="QXX1725" s="47"/>
      <c r="QXY1725" s="47"/>
      <c r="QXZ1725" s="47"/>
      <c r="QYA1725" s="47"/>
      <c r="QYB1725" s="47"/>
      <c r="QYC1725" s="47"/>
      <c r="QYD1725" s="47"/>
      <c r="QYE1725" s="47"/>
      <c r="QYF1725" s="47"/>
      <c r="QYG1725" s="47"/>
      <c r="QYH1725" s="47"/>
      <c r="QYI1725" s="47"/>
      <c r="QYJ1725" s="47"/>
      <c r="QYK1725" s="47"/>
      <c r="QYL1725" s="47"/>
      <c r="QYM1725" s="47"/>
      <c r="QYN1725" s="47"/>
      <c r="QYO1725" s="47"/>
      <c r="QYP1725" s="47"/>
      <c r="QYQ1725" s="47"/>
      <c r="QYR1725" s="47"/>
      <c r="QYS1725" s="47"/>
      <c r="QYT1725" s="47"/>
      <c r="QYU1725" s="47"/>
      <c r="QYV1725" s="47"/>
      <c r="QYW1725" s="47"/>
      <c r="QYX1725" s="47"/>
      <c r="QYY1725" s="47"/>
      <c r="QYZ1725" s="47"/>
      <c r="QZA1725" s="47"/>
      <c r="QZB1725" s="47"/>
      <c r="QZC1725" s="47"/>
      <c r="QZD1725" s="47"/>
      <c r="QZE1725" s="47"/>
      <c r="QZF1725" s="47"/>
      <c r="QZG1725" s="47"/>
      <c r="QZH1725" s="47"/>
      <c r="QZI1725" s="47"/>
      <c r="QZJ1725" s="47"/>
      <c r="QZK1725" s="47"/>
      <c r="QZL1725" s="47"/>
      <c r="QZM1725" s="47"/>
      <c r="QZN1725" s="47"/>
      <c r="QZO1725" s="47"/>
      <c r="QZP1725" s="47"/>
      <c r="QZQ1725" s="47"/>
      <c r="QZR1725" s="47"/>
      <c r="QZS1725" s="47"/>
      <c r="QZT1725" s="47"/>
      <c r="QZU1725" s="47"/>
      <c r="QZV1725" s="47"/>
      <c r="QZW1725" s="47"/>
      <c r="QZX1725" s="47"/>
      <c r="QZY1725" s="47"/>
      <c r="QZZ1725" s="47"/>
      <c r="RAA1725" s="47"/>
      <c r="RAB1725" s="47"/>
      <c r="RAC1725" s="47"/>
      <c r="RAD1725" s="47"/>
      <c r="RAE1725" s="47"/>
      <c r="RAF1725" s="47"/>
      <c r="RAG1725" s="47"/>
      <c r="RAH1725" s="47"/>
      <c r="RAI1725" s="47"/>
      <c r="RAJ1725" s="47"/>
      <c r="RAK1725" s="47"/>
      <c r="RAL1725" s="47"/>
      <c r="RAM1725" s="47"/>
      <c r="RAN1725" s="47"/>
      <c r="RAO1725" s="47"/>
      <c r="RAP1725" s="47"/>
      <c r="RAQ1725" s="47"/>
      <c r="RAR1725" s="47"/>
      <c r="RAS1725" s="47"/>
      <c r="RAT1725" s="47"/>
      <c r="RAU1725" s="47"/>
      <c r="RAV1725" s="47"/>
      <c r="RAW1725" s="47"/>
      <c r="RAX1725" s="47"/>
      <c r="RAY1725" s="47"/>
      <c r="RAZ1725" s="47"/>
      <c r="RBA1725" s="47"/>
      <c r="RBB1725" s="47"/>
      <c r="RBC1725" s="47"/>
      <c r="RBD1725" s="47"/>
      <c r="RBE1725" s="47"/>
      <c r="RBF1725" s="47"/>
      <c r="RBG1725" s="47"/>
      <c r="RBH1725" s="47"/>
      <c r="RBI1725" s="47"/>
      <c r="RBJ1725" s="47"/>
      <c r="RBK1725" s="47"/>
      <c r="RBL1725" s="47"/>
      <c r="RBM1725" s="47"/>
      <c r="RBN1725" s="47"/>
      <c r="RBO1725" s="47"/>
      <c r="RBP1725" s="47"/>
      <c r="RBQ1725" s="47"/>
      <c r="RBR1725" s="47"/>
      <c r="RBS1725" s="47"/>
      <c r="RBT1725" s="47"/>
      <c r="RBU1725" s="47"/>
      <c r="RBV1725" s="47"/>
      <c r="RBW1725" s="47"/>
      <c r="RBX1725" s="47"/>
      <c r="RBY1725" s="47"/>
      <c r="RBZ1725" s="47"/>
      <c r="RCA1725" s="47"/>
      <c r="RCB1725" s="47"/>
      <c r="RCC1725" s="47"/>
      <c r="RCD1725" s="47"/>
      <c r="RCE1725" s="47"/>
      <c r="RCF1725" s="47"/>
      <c r="RCG1725" s="47"/>
      <c r="RCH1725" s="47"/>
      <c r="RCI1725" s="47"/>
      <c r="RCJ1725" s="47"/>
      <c r="RCK1725" s="47"/>
      <c r="RCL1725" s="47"/>
      <c r="RCM1725" s="47"/>
      <c r="RCN1725" s="47"/>
      <c r="RCO1725" s="47"/>
      <c r="RCP1725" s="47"/>
      <c r="RCQ1725" s="47"/>
      <c r="RCR1725" s="47"/>
      <c r="RCS1725" s="47"/>
      <c r="RCT1725" s="47"/>
      <c r="RCU1725" s="47"/>
      <c r="RCV1725" s="47"/>
      <c r="RCW1725" s="47"/>
      <c r="RCX1725" s="47"/>
      <c r="RCY1725" s="47"/>
      <c r="RCZ1725" s="47"/>
      <c r="RDA1725" s="47"/>
      <c r="RDB1725" s="47"/>
      <c r="RDC1725" s="47"/>
      <c r="RDD1725" s="47"/>
      <c r="RDE1725" s="47"/>
      <c r="RDF1725" s="47"/>
      <c r="RDG1725" s="47"/>
      <c r="RDH1725" s="47"/>
      <c r="RDI1725" s="47"/>
      <c r="RDJ1725" s="47"/>
      <c r="RDK1725" s="47"/>
      <c r="RDL1725" s="47"/>
      <c r="RDM1725" s="47"/>
      <c r="RDN1725" s="47"/>
      <c r="RDO1725" s="47"/>
      <c r="RDP1725" s="47"/>
      <c r="RDQ1725" s="47"/>
      <c r="RDR1725" s="47"/>
      <c r="RDS1725" s="47"/>
      <c r="RDT1725" s="47"/>
      <c r="RDU1725" s="47"/>
      <c r="RDV1725" s="47"/>
      <c r="RDW1725" s="47"/>
      <c r="RDX1725" s="47"/>
      <c r="RDY1725" s="47"/>
      <c r="RDZ1725" s="47"/>
      <c r="REA1725" s="47"/>
      <c r="REB1725" s="47"/>
      <c r="REC1725" s="47"/>
      <c r="RED1725" s="47"/>
      <c r="REE1725" s="47"/>
      <c r="REF1725" s="47"/>
      <c r="REG1725" s="47"/>
      <c r="REH1725" s="47"/>
      <c r="REI1725" s="47"/>
      <c r="REJ1725" s="47"/>
      <c r="REK1725" s="47"/>
      <c r="REL1725" s="47"/>
      <c r="REM1725" s="47"/>
      <c r="REN1725" s="47"/>
      <c r="REO1725" s="47"/>
      <c r="REP1725" s="47"/>
      <c r="REQ1725" s="47"/>
      <c r="RER1725" s="47"/>
      <c r="RES1725" s="47"/>
      <c r="RET1725" s="47"/>
      <c r="REU1725" s="47"/>
      <c r="REV1725" s="47"/>
      <c r="REW1725" s="47"/>
      <c r="REX1725" s="47"/>
      <c r="REY1725" s="47"/>
      <c r="REZ1725" s="47"/>
      <c r="RFA1725" s="47"/>
      <c r="RFB1725" s="47"/>
      <c r="RFC1725" s="47"/>
      <c r="RFD1725" s="47"/>
      <c r="RFE1725" s="47"/>
      <c r="RFF1725" s="47"/>
      <c r="RFG1725" s="47"/>
      <c r="RFH1725" s="47"/>
      <c r="RFI1725" s="47"/>
      <c r="RFJ1725" s="47"/>
      <c r="RFK1725" s="47"/>
      <c r="RFL1725" s="47"/>
      <c r="RFM1725" s="47"/>
      <c r="RFN1725" s="47"/>
      <c r="RFO1725" s="47"/>
      <c r="RFP1725" s="47"/>
      <c r="RFQ1725" s="47"/>
      <c r="RFR1725" s="47"/>
      <c r="RFS1725" s="47"/>
      <c r="RFT1725" s="47"/>
      <c r="RFU1725" s="47"/>
      <c r="RFV1725" s="47"/>
      <c r="RFW1725" s="47"/>
      <c r="RFX1725" s="47"/>
      <c r="RFY1725" s="47"/>
      <c r="RFZ1725" s="47"/>
      <c r="RGA1725" s="47"/>
      <c r="RGB1725" s="47"/>
      <c r="RGC1725" s="47"/>
      <c r="RGD1725" s="47"/>
      <c r="RGE1725" s="47"/>
      <c r="RGF1725" s="47"/>
      <c r="RGG1725" s="47"/>
      <c r="RGH1725" s="47"/>
      <c r="RGI1725" s="47"/>
      <c r="RGJ1725" s="47"/>
      <c r="RGK1725" s="47"/>
      <c r="RGL1725" s="47"/>
      <c r="RGM1725" s="47"/>
      <c r="RGN1725" s="47"/>
      <c r="RGO1725" s="47"/>
      <c r="RGP1725" s="47"/>
      <c r="RGQ1725" s="47"/>
      <c r="RGR1725" s="47"/>
      <c r="RGS1725" s="47"/>
      <c r="RGT1725" s="47"/>
      <c r="RGU1725" s="47"/>
      <c r="RGV1725" s="47"/>
      <c r="RGW1725" s="47"/>
      <c r="RGX1725" s="47"/>
      <c r="RGY1725" s="47"/>
      <c r="RGZ1725" s="47"/>
      <c r="RHA1725" s="47"/>
      <c r="RHB1725" s="47"/>
      <c r="RHC1725" s="47"/>
      <c r="RHD1725" s="47"/>
      <c r="RHE1725" s="47"/>
      <c r="RHF1725" s="47"/>
      <c r="RHG1725" s="47"/>
      <c r="RHH1725" s="47"/>
      <c r="RHI1725" s="47"/>
      <c r="RHJ1725" s="47"/>
      <c r="RHK1725" s="47"/>
      <c r="RHL1725" s="47"/>
      <c r="RHM1725" s="47"/>
      <c r="RHN1725" s="47"/>
      <c r="RHO1725" s="47"/>
      <c r="RHP1725" s="47"/>
      <c r="RHQ1725" s="47"/>
      <c r="RHR1725" s="47"/>
      <c r="RHS1725" s="47"/>
      <c r="RHT1725" s="47"/>
      <c r="RHU1725" s="47"/>
      <c r="RHV1725" s="47"/>
      <c r="RHW1725" s="47"/>
      <c r="RHX1725" s="47"/>
      <c r="RHY1725" s="47"/>
      <c r="RHZ1725" s="47"/>
      <c r="RIA1725" s="47"/>
      <c r="RIB1725" s="47"/>
      <c r="RIC1725" s="47"/>
      <c r="RID1725" s="47"/>
      <c r="RIE1725" s="47"/>
      <c r="RIF1725" s="47"/>
      <c r="RIG1725" s="47"/>
      <c r="RIH1725" s="47"/>
      <c r="RII1725" s="47"/>
      <c r="RIJ1725" s="47"/>
      <c r="RIK1725" s="47"/>
      <c r="RIL1725" s="47"/>
      <c r="RIM1725" s="47"/>
      <c r="RIN1725" s="47"/>
      <c r="RIO1725" s="47"/>
      <c r="RIP1725" s="47"/>
      <c r="RIQ1725" s="47"/>
      <c r="RIR1725" s="47"/>
      <c r="RIS1725" s="47"/>
      <c r="RIT1725" s="47"/>
      <c r="RIU1725" s="47"/>
      <c r="RIV1725" s="47"/>
      <c r="RIW1725" s="47"/>
      <c r="RIX1725" s="47"/>
      <c r="RIY1725" s="47"/>
      <c r="RIZ1725" s="47"/>
      <c r="RJA1725" s="47"/>
      <c r="RJB1725" s="47"/>
      <c r="RJC1725" s="47"/>
      <c r="RJD1725" s="47"/>
      <c r="RJE1725" s="47"/>
      <c r="RJF1725" s="47"/>
      <c r="RJG1725" s="47"/>
      <c r="RJH1725" s="47"/>
      <c r="RJI1725" s="47"/>
      <c r="RJJ1725" s="47"/>
      <c r="RJK1725" s="47"/>
      <c r="RJL1725" s="47"/>
      <c r="RJM1725" s="47"/>
      <c r="RJN1725" s="47"/>
      <c r="RJO1725" s="47"/>
      <c r="RJP1725" s="47"/>
      <c r="RJQ1725" s="47"/>
      <c r="RJR1725" s="47"/>
      <c r="RJS1725" s="47"/>
      <c r="RJT1725" s="47"/>
      <c r="RJU1725" s="47"/>
      <c r="RJV1725" s="47"/>
      <c r="RJW1725" s="47"/>
      <c r="RJX1725" s="47"/>
      <c r="RJY1725" s="47"/>
      <c r="RJZ1725" s="47"/>
      <c r="RKA1725" s="47"/>
      <c r="RKB1725" s="47"/>
      <c r="RKC1725" s="47"/>
      <c r="RKD1725" s="47"/>
      <c r="RKE1725" s="47"/>
      <c r="RKF1725" s="47"/>
      <c r="RKG1725" s="47"/>
      <c r="RKH1725" s="47"/>
      <c r="RKI1725" s="47"/>
      <c r="RKJ1725" s="47"/>
      <c r="RKK1725" s="47"/>
      <c r="RKL1725" s="47"/>
      <c r="RKM1725" s="47"/>
      <c r="RKN1725" s="47"/>
      <c r="RKO1725" s="47"/>
      <c r="RKP1725" s="47"/>
      <c r="RKQ1725" s="47"/>
      <c r="RKR1725" s="47"/>
      <c r="RKS1725" s="47"/>
      <c r="RKT1725" s="47"/>
      <c r="RKU1725" s="47"/>
      <c r="RKV1725" s="47"/>
      <c r="RKW1725" s="47"/>
      <c r="RKX1725" s="47"/>
      <c r="RKY1725" s="47"/>
      <c r="RKZ1725" s="47"/>
      <c r="RLA1725" s="47"/>
      <c r="RLB1725" s="47"/>
      <c r="RLC1725" s="47"/>
      <c r="RLD1725" s="47"/>
      <c r="RLE1725" s="47"/>
      <c r="RLF1725" s="47"/>
      <c r="RLG1725" s="47"/>
      <c r="RLH1725" s="47"/>
      <c r="RLI1725" s="47"/>
      <c r="RLJ1725" s="47"/>
      <c r="RLK1725" s="47"/>
      <c r="RLL1725" s="47"/>
      <c r="RLM1725" s="47"/>
      <c r="RLN1725" s="47"/>
      <c r="RLO1725" s="47"/>
      <c r="RLP1725" s="47"/>
      <c r="RLQ1725" s="47"/>
      <c r="RLR1725" s="47"/>
      <c r="RLS1725" s="47"/>
      <c r="RLT1725" s="47"/>
      <c r="RLU1725" s="47"/>
      <c r="RLV1725" s="47"/>
      <c r="RLW1725" s="47"/>
      <c r="RLX1725" s="47"/>
      <c r="RLY1725" s="47"/>
      <c r="RLZ1725" s="47"/>
      <c r="RMA1725" s="47"/>
      <c r="RMB1725" s="47"/>
      <c r="RMC1725" s="47"/>
      <c r="RMD1725" s="47"/>
      <c r="RME1725" s="47"/>
      <c r="RMF1725" s="47"/>
      <c r="RMG1725" s="47"/>
      <c r="RMH1725" s="47"/>
      <c r="RMI1725" s="47"/>
      <c r="RMJ1725" s="47"/>
      <c r="RMK1725" s="47"/>
      <c r="RML1725" s="47"/>
      <c r="RMM1725" s="47"/>
      <c r="RMN1725" s="47"/>
      <c r="RMO1725" s="47"/>
      <c r="RMP1725" s="47"/>
      <c r="RMQ1725" s="47"/>
      <c r="RMR1725" s="47"/>
      <c r="RMS1725" s="47"/>
      <c r="RMT1725" s="47"/>
      <c r="RMU1725" s="47"/>
      <c r="RMV1725" s="47"/>
      <c r="RMW1725" s="47"/>
      <c r="RMX1725" s="47"/>
      <c r="RMY1725" s="47"/>
      <c r="RMZ1725" s="47"/>
      <c r="RNA1725" s="47"/>
      <c r="RNB1725" s="47"/>
      <c r="RNC1725" s="47"/>
      <c r="RND1725" s="47"/>
      <c r="RNE1725" s="47"/>
      <c r="RNF1725" s="47"/>
      <c r="RNG1725" s="47"/>
      <c r="RNH1725" s="47"/>
      <c r="RNI1725" s="47"/>
      <c r="RNJ1725" s="47"/>
      <c r="RNK1725" s="47"/>
      <c r="RNL1725" s="47"/>
      <c r="RNM1725" s="47"/>
      <c r="RNN1725" s="47"/>
      <c r="RNO1725" s="47"/>
      <c r="RNP1725" s="47"/>
      <c r="RNQ1725" s="47"/>
      <c r="RNR1725" s="47"/>
      <c r="RNS1725" s="47"/>
      <c r="RNT1725" s="47"/>
      <c r="RNU1725" s="47"/>
      <c r="RNV1725" s="47"/>
      <c r="RNW1725" s="47"/>
      <c r="RNX1725" s="47"/>
      <c r="RNY1725" s="47"/>
      <c r="RNZ1725" s="47"/>
      <c r="ROA1725" s="47"/>
      <c r="ROB1725" s="47"/>
      <c r="ROC1725" s="47"/>
      <c r="ROD1725" s="47"/>
      <c r="ROE1725" s="47"/>
      <c r="ROF1725" s="47"/>
      <c r="ROG1725" s="47"/>
      <c r="ROH1725" s="47"/>
      <c r="ROI1725" s="47"/>
      <c r="ROJ1725" s="47"/>
      <c r="ROK1725" s="47"/>
      <c r="ROL1725" s="47"/>
      <c r="ROM1725" s="47"/>
      <c r="RON1725" s="47"/>
      <c r="ROO1725" s="47"/>
      <c r="ROP1725" s="47"/>
      <c r="ROQ1725" s="47"/>
      <c r="ROR1725" s="47"/>
      <c r="ROS1725" s="47"/>
      <c r="ROT1725" s="47"/>
      <c r="ROU1725" s="47"/>
      <c r="ROV1725" s="47"/>
      <c r="ROW1725" s="47"/>
      <c r="ROX1725" s="47"/>
      <c r="ROY1725" s="47"/>
      <c r="ROZ1725" s="47"/>
      <c r="RPA1725" s="47"/>
      <c r="RPB1725" s="47"/>
      <c r="RPC1725" s="47"/>
      <c r="RPD1725" s="47"/>
      <c r="RPE1725" s="47"/>
      <c r="RPF1725" s="47"/>
      <c r="RPG1725" s="47"/>
      <c r="RPH1725" s="47"/>
      <c r="RPI1725" s="47"/>
      <c r="RPJ1725" s="47"/>
      <c r="RPK1725" s="47"/>
      <c r="RPL1725" s="47"/>
      <c r="RPM1725" s="47"/>
      <c r="RPN1725" s="47"/>
      <c r="RPO1725" s="47"/>
      <c r="RPP1725" s="47"/>
      <c r="RPQ1725" s="47"/>
      <c r="RPR1725" s="47"/>
      <c r="RPS1725" s="47"/>
      <c r="RPT1725" s="47"/>
      <c r="RPU1725" s="47"/>
      <c r="RPV1725" s="47"/>
      <c r="RPW1725" s="47"/>
      <c r="RPX1725" s="47"/>
      <c r="RPY1725" s="47"/>
      <c r="RPZ1725" s="47"/>
      <c r="RQA1725" s="47"/>
      <c r="RQB1725" s="47"/>
      <c r="RQC1725" s="47"/>
      <c r="RQD1725" s="47"/>
      <c r="RQE1725" s="47"/>
      <c r="RQF1725" s="47"/>
      <c r="RQG1725" s="47"/>
      <c r="RQH1725" s="47"/>
      <c r="RQI1725" s="47"/>
      <c r="RQJ1725" s="47"/>
      <c r="RQK1725" s="47"/>
      <c r="RQL1725" s="47"/>
      <c r="RQM1725" s="47"/>
      <c r="RQN1725" s="47"/>
      <c r="RQO1725" s="47"/>
      <c r="RQP1725" s="47"/>
      <c r="RQQ1725" s="47"/>
      <c r="RQR1725" s="47"/>
      <c r="RQS1725" s="47"/>
      <c r="RQT1725" s="47"/>
      <c r="RQU1725" s="47"/>
      <c r="RQV1725" s="47"/>
      <c r="RQW1725" s="47"/>
      <c r="RQX1725" s="47"/>
      <c r="RQY1725" s="47"/>
      <c r="RQZ1725" s="47"/>
      <c r="RRA1725" s="47"/>
      <c r="RRB1725" s="47"/>
      <c r="RRC1725" s="47"/>
      <c r="RRD1725" s="47"/>
      <c r="RRE1725" s="47"/>
      <c r="RRF1725" s="47"/>
      <c r="RRG1725" s="47"/>
      <c r="RRH1725" s="47"/>
      <c r="RRI1725" s="47"/>
      <c r="RRJ1725" s="47"/>
      <c r="RRK1725" s="47"/>
      <c r="RRL1725" s="47"/>
      <c r="RRM1725" s="47"/>
      <c r="RRN1725" s="47"/>
      <c r="RRO1725" s="47"/>
      <c r="RRP1725" s="47"/>
      <c r="RRQ1725" s="47"/>
      <c r="RRR1725" s="47"/>
      <c r="RRS1725" s="47"/>
      <c r="RRT1725" s="47"/>
      <c r="RRU1725" s="47"/>
      <c r="RRV1725" s="47"/>
      <c r="RRW1725" s="47"/>
      <c r="RRX1725" s="47"/>
      <c r="RRY1725" s="47"/>
      <c r="RRZ1725" s="47"/>
      <c r="RSA1725" s="47"/>
      <c r="RSB1725" s="47"/>
      <c r="RSC1725" s="47"/>
      <c r="RSD1725" s="47"/>
      <c r="RSE1725" s="47"/>
      <c r="RSF1725" s="47"/>
      <c r="RSG1725" s="47"/>
      <c r="RSH1725" s="47"/>
      <c r="RSI1725" s="47"/>
      <c r="RSJ1725" s="47"/>
      <c r="RSK1725" s="47"/>
      <c r="RSL1725" s="47"/>
      <c r="RSM1725" s="47"/>
      <c r="RSN1725" s="47"/>
      <c r="RSO1725" s="47"/>
      <c r="RSP1725" s="47"/>
      <c r="RSQ1725" s="47"/>
      <c r="RSR1725" s="47"/>
      <c r="RSS1725" s="47"/>
      <c r="RST1725" s="47"/>
      <c r="RSU1725" s="47"/>
      <c r="RSV1725" s="47"/>
      <c r="RSW1725" s="47"/>
      <c r="RSX1725" s="47"/>
      <c r="RSY1725" s="47"/>
      <c r="RSZ1725" s="47"/>
      <c r="RTA1725" s="47"/>
      <c r="RTB1725" s="47"/>
      <c r="RTC1725" s="47"/>
      <c r="RTD1725" s="47"/>
      <c r="RTE1725" s="47"/>
      <c r="RTF1725" s="47"/>
      <c r="RTG1725" s="47"/>
      <c r="RTH1725" s="47"/>
      <c r="RTI1725" s="47"/>
      <c r="RTJ1725" s="47"/>
      <c r="RTK1725" s="47"/>
      <c r="RTL1725" s="47"/>
      <c r="RTM1725" s="47"/>
      <c r="RTN1725" s="47"/>
      <c r="RTO1725" s="47"/>
      <c r="RTP1725" s="47"/>
      <c r="RTQ1725" s="47"/>
      <c r="RTR1725" s="47"/>
      <c r="RTS1725" s="47"/>
      <c r="RTT1725" s="47"/>
      <c r="RTU1725" s="47"/>
      <c r="RTV1725" s="47"/>
      <c r="RTW1725" s="47"/>
      <c r="RTX1725" s="47"/>
      <c r="RTY1725" s="47"/>
      <c r="RTZ1725" s="47"/>
      <c r="RUA1725" s="47"/>
      <c r="RUB1725" s="47"/>
      <c r="RUC1725" s="47"/>
      <c r="RUD1725" s="47"/>
      <c r="RUE1725" s="47"/>
      <c r="RUF1725" s="47"/>
      <c r="RUG1725" s="47"/>
      <c r="RUH1725" s="47"/>
      <c r="RUI1725" s="47"/>
      <c r="RUJ1725" s="47"/>
      <c r="RUK1725" s="47"/>
      <c r="RUL1725" s="47"/>
      <c r="RUM1725" s="47"/>
      <c r="RUN1725" s="47"/>
      <c r="RUO1725" s="47"/>
      <c r="RUP1725" s="47"/>
      <c r="RUQ1725" s="47"/>
      <c r="RUR1725" s="47"/>
      <c r="RUS1725" s="47"/>
      <c r="RUT1725" s="47"/>
      <c r="RUU1725" s="47"/>
      <c r="RUV1725" s="47"/>
      <c r="RUW1725" s="47"/>
      <c r="RUX1725" s="47"/>
      <c r="RUY1725" s="47"/>
      <c r="RUZ1725" s="47"/>
      <c r="RVA1725" s="47"/>
      <c r="RVB1725" s="47"/>
      <c r="RVC1725" s="47"/>
      <c r="RVD1725" s="47"/>
      <c r="RVE1725" s="47"/>
      <c r="RVF1725" s="47"/>
      <c r="RVG1725" s="47"/>
      <c r="RVH1725" s="47"/>
      <c r="RVI1725" s="47"/>
      <c r="RVJ1725" s="47"/>
      <c r="RVK1725" s="47"/>
      <c r="RVL1725" s="47"/>
      <c r="RVM1725" s="47"/>
      <c r="RVN1725" s="47"/>
      <c r="RVO1725" s="47"/>
      <c r="RVP1725" s="47"/>
      <c r="RVQ1725" s="47"/>
      <c r="RVR1725" s="47"/>
      <c r="RVS1725" s="47"/>
      <c r="RVT1725" s="47"/>
      <c r="RVU1725" s="47"/>
      <c r="RVV1725" s="47"/>
      <c r="RVW1725" s="47"/>
      <c r="RVX1725" s="47"/>
      <c r="RVY1725" s="47"/>
      <c r="RVZ1725" s="47"/>
      <c r="RWA1725" s="47"/>
      <c r="RWB1725" s="47"/>
      <c r="RWC1725" s="47"/>
      <c r="RWD1725" s="47"/>
      <c r="RWE1725" s="47"/>
      <c r="RWF1725" s="47"/>
      <c r="RWG1725" s="47"/>
      <c r="RWH1725" s="47"/>
      <c r="RWI1725" s="47"/>
      <c r="RWJ1725" s="47"/>
      <c r="RWK1725" s="47"/>
      <c r="RWL1725" s="47"/>
      <c r="RWM1725" s="47"/>
      <c r="RWN1725" s="47"/>
      <c r="RWO1725" s="47"/>
      <c r="RWP1725" s="47"/>
      <c r="RWQ1725" s="47"/>
      <c r="RWR1725" s="47"/>
      <c r="RWS1725" s="47"/>
      <c r="RWT1725" s="47"/>
      <c r="RWU1725" s="47"/>
      <c r="RWV1725" s="47"/>
      <c r="RWW1725" s="47"/>
      <c r="RWX1725" s="47"/>
      <c r="RWY1725" s="47"/>
      <c r="RWZ1725" s="47"/>
      <c r="RXA1725" s="47"/>
      <c r="RXB1725" s="47"/>
      <c r="RXC1725" s="47"/>
      <c r="RXD1725" s="47"/>
      <c r="RXE1725" s="47"/>
      <c r="RXF1725" s="47"/>
      <c r="RXG1725" s="47"/>
      <c r="RXH1725" s="47"/>
      <c r="RXI1725" s="47"/>
      <c r="RXJ1725" s="47"/>
      <c r="RXK1725" s="47"/>
      <c r="RXL1725" s="47"/>
      <c r="RXM1725" s="47"/>
      <c r="RXN1725" s="47"/>
      <c r="RXO1725" s="47"/>
      <c r="RXP1725" s="47"/>
      <c r="RXQ1725" s="47"/>
      <c r="RXR1725" s="47"/>
      <c r="RXS1725" s="47"/>
      <c r="RXT1725" s="47"/>
      <c r="RXU1725" s="47"/>
      <c r="RXV1725" s="47"/>
      <c r="RXW1725" s="47"/>
      <c r="RXX1725" s="47"/>
      <c r="RXY1725" s="47"/>
      <c r="RXZ1725" s="47"/>
      <c r="RYA1725" s="47"/>
      <c r="RYB1725" s="47"/>
      <c r="RYC1725" s="47"/>
      <c r="RYD1725" s="47"/>
      <c r="RYE1725" s="47"/>
      <c r="RYF1725" s="47"/>
      <c r="RYG1725" s="47"/>
      <c r="RYH1725" s="47"/>
      <c r="RYI1725" s="47"/>
      <c r="RYJ1725" s="47"/>
      <c r="RYK1725" s="47"/>
      <c r="RYL1725" s="47"/>
      <c r="RYM1725" s="47"/>
      <c r="RYN1725" s="47"/>
      <c r="RYO1725" s="47"/>
      <c r="RYP1725" s="47"/>
      <c r="RYQ1725" s="47"/>
      <c r="RYR1725" s="47"/>
      <c r="RYS1725" s="47"/>
      <c r="RYT1725" s="47"/>
      <c r="RYU1725" s="47"/>
      <c r="RYV1725" s="47"/>
      <c r="RYW1725" s="47"/>
      <c r="RYX1725" s="47"/>
      <c r="RYY1725" s="47"/>
      <c r="RYZ1725" s="47"/>
      <c r="RZA1725" s="47"/>
      <c r="RZB1725" s="47"/>
      <c r="RZC1725" s="47"/>
      <c r="RZD1725" s="47"/>
      <c r="RZE1725" s="47"/>
      <c r="RZF1725" s="47"/>
      <c r="RZG1725" s="47"/>
      <c r="RZH1725" s="47"/>
      <c r="RZI1725" s="47"/>
      <c r="RZJ1725" s="47"/>
      <c r="RZK1725" s="47"/>
      <c r="RZL1725" s="47"/>
      <c r="RZM1725" s="47"/>
      <c r="RZN1725" s="47"/>
      <c r="RZO1725" s="47"/>
      <c r="RZP1725" s="47"/>
      <c r="RZQ1725" s="47"/>
      <c r="RZR1725" s="47"/>
      <c r="RZS1725" s="47"/>
      <c r="RZT1725" s="47"/>
      <c r="RZU1725" s="47"/>
      <c r="RZV1725" s="47"/>
      <c r="RZW1725" s="47"/>
      <c r="RZX1725" s="47"/>
      <c r="RZY1725" s="47"/>
      <c r="RZZ1725" s="47"/>
      <c r="SAA1725" s="47"/>
      <c r="SAB1725" s="47"/>
      <c r="SAC1725" s="47"/>
      <c r="SAD1725" s="47"/>
      <c r="SAE1725" s="47"/>
      <c r="SAF1725" s="47"/>
      <c r="SAG1725" s="47"/>
      <c r="SAH1725" s="47"/>
      <c r="SAI1725" s="47"/>
      <c r="SAJ1725" s="47"/>
      <c r="SAK1725" s="47"/>
      <c r="SAL1725" s="47"/>
      <c r="SAM1725" s="47"/>
      <c r="SAN1725" s="47"/>
      <c r="SAO1725" s="47"/>
      <c r="SAP1725" s="47"/>
      <c r="SAQ1725" s="47"/>
      <c r="SAR1725" s="47"/>
      <c r="SAS1725" s="47"/>
      <c r="SAT1725" s="47"/>
      <c r="SAU1725" s="47"/>
      <c r="SAV1725" s="47"/>
      <c r="SAW1725" s="47"/>
      <c r="SAX1725" s="47"/>
      <c r="SAY1725" s="47"/>
      <c r="SAZ1725" s="47"/>
      <c r="SBA1725" s="47"/>
      <c r="SBB1725" s="47"/>
      <c r="SBC1725" s="47"/>
      <c r="SBD1725" s="47"/>
      <c r="SBE1725" s="47"/>
      <c r="SBF1725" s="47"/>
      <c r="SBG1725" s="47"/>
      <c r="SBH1725" s="47"/>
      <c r="SBI1725" s="47"/>
      <c r="SBJ1725" s="47"/>
      <c r="SBK1725" s="47"/>
      <c r="SBL1725" s="47"/>
      <c r="SBM1725" s="47"/>
      <c r="SBN1725" s="47"/>
      <c r="SBO1725" s="47"/>
      <c r="SBP1725" s="47"/>
      <c r="SBQ1725" s="47"/>
      <c r="SBR1725" s="47"/>
      <c r="SBS1725" s="47"/>
      <c r="SBT1725" s="47"/>
      <c r="SBU1725" s="47"/>
      <c r="SBV1725" s="47"/>
      <c r="SBW1725" s="47"/>
      <c r="SBX1725" s="47"/>
      <c r="SBY1725" s="47"/>
      <c r="SBZ1725" s="47"/>
      <c r="SCA1725" s="47"/>
      <c r="SCB1725" s="47"/>
      <c r="SCC1725" s="47"/>
      <c r="SCD1725" s="47"/>
      <c r="SCE1725" s="47"/>
      <c r="SCF1725" s="47"/>
      <c r="SCG1725" s="47"/>
      <c r="SCH1725" s="47"/>
      <c r="SCI1725" s="47"/>
      <c r="SCJ1725" s="47"/>
      <c r="SCK1725" s="47"/>
      <c r="SCL1725" s="47"/>
      <c r="SCM1725" s="47"/>
      <c r="SCN1725" s="47"/>
      <c r="SCO1725" s="47"/>
      <c r="SCP1725" s="47"/>
      <c r="SCQ1725" s="47"/>
      <c r="SCR1725" s="47"/>
      <c r="SCS1725" s="47"/>
      <c r="SCT1725" s="47"/>
      <c r="SCU1725" s="47"/>
      <c r="SCV1725" s="47"/>
      <c r="SCW1725" s="47"/>
      <c r="SCX1725" s="47"/>
      <c r="SCY1725" s="47"/>
      <c r="SCZ1725" s="47"/>
      <c r="SDA1725" s="47"/>
      <c r="SDB1725" s="47"/>
      <c r="SDC1725" s="47"/>
      <c r="SDD1725" s="47"/>
      <c r="SDE1725" s="47"/>
      <c r="SDF1725" s="47"/>
      <c r="SDG1725" s="47"/>
      <c r="SDH1725" s="47"/>
      <c r="SDI1725" s="47"/>
      <c r="SDJ1725" s="47"/>
      <c r="SDK1725" s="47"/>
      <c r="SDL1725" s="47"/>
      <c r="SDM1725" s="47"/>
      <c r="SDN1725" s="47"/>
      <c r="SDO1725" s="47"/>
      <c r="SDP1725" s="47"/>
      <c r="SDQ1725" s="47"/>
      <c r="SDR1725" s="47"/>
      <c r="SDS1725" s="47"/>
      <c r="SDT1725" s="47"/>
      <c r="SDU1725" s="47"/>
      <c r="SDV1725" s="47"/>
      <c r="SDW1725" s="47"/>
      <c r="SDX1725" s="47"/>
      <c r="SDY1725" s="47"/>
      <c r="SDZ1725" s="47"/>
      <c r="SEA1725" s="47"/>
      <c r="SEB1725" s="47"/>
      <c r="SEC1725" s="47"/>
      <c r="SED1725" s="47"/>
      <c r="SEE1725" s="47"/>
      <c r="SEF1725" s="47"/>
      <c r="SEG1725" s="47"/>
      <c r="SEH1725" s="47"/>
      <c r="SEI1725" s="47"/>
      <c r="SEJ1725" s="47"/>
      <c r="SEK1725" s="47"/>
      <c r="SEL1725" s="47"/>
      <c r="SEM1725" s="47"/>
      <c r="SEN1725" s="47"/>
      <c r="SEO1725" s="47"/>
      <c r="SEP1725" s="47"/>
      <c r="SEQ1725" s="47"/>
      <c r="SER1725" s="47"/>
      <c r="SES1725" s="47"/>
      <c r="SET1725" s="47"/>
      <c r="SEU1725" s="47"/>
      <c r="SEV1725" s="47"/>
      <c r="SEW1725" s="47"/>
      <c r="SEX1725" s="47"/>
      <c r="SEY1725" s="47"/>
      <c r="SEZ1725" s="47"/>
      <c r="SFA1725" s="47"/>
      <c r="SFB1725" s="47"/>
      <c r="SFC1725" s="47"/>
      <c r="SFD1725" s="47"/>
      <c r="SFE1725" s="47"/>
      <c r="SFF1725" s="47"/>
      <c r="SFG1725" s="47"/>
      <c r="SFH1725" s="47"/>
      <c r="SFI1725" s="47"/>
      <c r="SFJ1725" s="47"/>
      <c r="SFK1725" s="47"/>
      <c r="SFL1725" s="47"/>
      <c r="SFM1725" s="47"/>
      <c r="SFN1725" s="47"/>
      <c r="SFO1725" s="47"/>
      <c r="SFP1725" s="47"/>
      <c r="SFQ1725" s="47"/>
      <c r="SFR1725" s="47"/>
      <c r="SFS1725" s="47"/>
      <c r="SFT1725" s="47"/>
      <c r="SFU1725" s="47"/>
      <c r="SFV1725" s="47"/>
      <c r="SFW1725" s="47"/>
      <c r="SFX1725" s="47"/>
      <c r="SFY1725" s="47"/>
      <c r="SFZ1725" s="47"/>
      <c r="SGA1725" s="47"/>
      <c r="SGB1725" s="47"/>
      <c r="SGC1725" s="47"/>
      <c r="SGD1725" s="47"/>
      <c r="SGE1725" s="47"/>
      <c r="SGF1725" s="47"/>
      <c r="SGG1725" s="47"/>
      <c r="SGH1725" s="47"/>
      <c r="SGI1725" s="47"/>
      <c r="SGJ1725" s="47"/>
      <c r="SGK1725" s="47"/>
      <c r="SGL1725" s="47"/>
      <c r="SGM1725" s="47"/>
      <c r="SGN1725" s="47"/>
      <c r="SGO1725" s="47"/>
      <c r="SGP1725" s="47"/>
      <c r="SGQ1725" s="47"/>
      <c r="SGR1725" s="47"/>
      <c r="SGS1725" s="47"/>
      <c r="SGT1725" s="47"/>
      <c r="SGU1725" s="47"/>
      <c r="SGV1725" s="47"/>
      <c r="SGW1725" s="47"/>
      <c r="SGX1725" s="47"/>
      <c r="SGY1725" s="47"/>
      <c r="SGZ1725" s="47"/>
      <c r="SHA1725" s="47"/>
      <c r="SHB1725" s="47"/>
      <c r="SHC1725" s="47"/>
      <c r="SHD1725" s="47"/>
      <c r="SHE1725" s="47"/>
      <c r="SHF1725" s="47"/>
      <c r="SHG1725" s="47"/>
      <c r="SHH1725" s="47"/>
      <c r="SHI1725" s="47"/>
      <c r="SHJ1725" s="47"/>
      <c r="SHK1725" s="47"/>
      <c r="SHL1725" s="47"/>
      <c r="SHM1725" s="47"/>
      <c r="SHN1725" s="47"/>
      <c r="SHO1725" s="47"/>
      <c r="SHP1725" s="47"/>
      <c r="SHQ1725" s="47"/>
      <c r="SHR1725" s="47"/>
      <c r="SHS1725" s="47"/>
      <c r="SHT1725" s="47"/>
      <c r="SHU1725" s="47"/>
      <c r="SHV1725" s="47"/>
      <c r="SHW1725" s="47"/>
      <c r="SHX1725" s="47"/>
      <c r="SHY1725" s="47"/>
      <c r="SHZ1725" s="47"/>
      <c r="SIA1725" s="47"/>
      <c r="SIB1725" s="47"/>
      <c r="SIC1725" s="47"/>
      <c r="SID1725" s="47"/>
      <c r="SIE1725" s="47"/>
      <c r="SIF1725" s="47"/>
      <c r="SIG1725" s="47"/>
      <c r="SIH1725" s="47"/>
      <c r="SII1725" s="47"/>
      <c r="SIJ1725" s="47"/>
      <c r="SIK1725" s="47"/>
      <c r="SIL1725" s="47"/>
      <c r="SIM1725" s="47"/>
      <c r="SIN1725" s="47"/>
      <c r="SIO1725" s="47"/>
      <c r="SIP1725" s="47"/>
      <c r="SIQ1725" s="47"/>
      <c r="SIR1725" s="47"/>
      <c r="SIS1725" s="47"/>
      <c r="SIT1725" s="47"/>
      <c r="SIU1725" s="47"/>
      <c r="SIV1725" s="47"/>
      <c r="SIW1725" s="47"/>
      <c r="SIX1725" s="47"/>
      <c r="SIY1725" s="47"/>
      <c r="SIZ1725" s="47"/>
      <c r="SJA1725" s="47"/>
      <c r="SJB1725" s="47"/>
      <c r="SJC1725" s="47"/>
      <c r="SJD1725" s="47"/>
      <c r="SJE1725" s="47"/>
      <c r="SJF1725" s="47"/>
      <c r="SJG1725" s="47"/>
      <c r="SJH1725" s="47"/>
      <c r="SJI1725" s="47"/>
      <c r="SJJ1725" s="47"/>
      <c r="SJK1725" s="47"/>
      <c r="SJL1725" s="47"/>
      <c r="SJM1725" s="47"/>
      <c r="SJN1725" s="47"/>
      <c r="SJO1725" s="47"/>
      <c r="SJP1725" s="47"/>
      <c r="SJQ1725" s="47"/>
      <c r="SJR1725" s="47"/>
      <c r="SJS1725" s="47"/>
      <c r="SJT1725" s="47"/>
      <c r="SJU1725" s="47"/>
      <c r="SJV1725" s="47"/>
      <c r="SJW1725" s="47"/>
      <c r="SJX1725" s="47"/>
      <c r="SJY1725" s="47"/>
      <c r="SJZ1725" s="47"/>
      <c r="SKA1725" s="47"/>
      <c r="SKB1725" s="47"/>
      <c r="SKC1725" s="47"/>
      <c r="SKD1725" s="47"/>
      <c r="SKE1725" s="47"/>
      <c r="SKF1725" s="47"/>
      <c r="SKG1725" s="47"/>
      <c r="SKH1725" s="47"/>
      <c r="SKI1725" s="47"/>
      <c r="SKJ1725" s="47"/>
      <c r="SKK1725" s="47"/>
      <c r="SKL1725" s="47"/>
      <c r="SKM1725" s="47"/>
      <c r="SKN1725" s="47"/>
      <c r="SKO1725" s="47"/>
      <c r="SKP1725" s="47"/>
      <c r="SKQ1725" s="47"/>
      <c r="SKR1725" s="47"/>
      <c r="SKS1725" s="47"/>
      <c r="SKT1725" s="47"/>
      <c r="SKU1725" s="47"/>
      <c r="SKV1725" s="47"/>
      <c r="SKW1725" s="47"/>
      <c r="SKX1725" s="47"/>
      <c r="SKY1725" s="47"/>
      <c r="SKZ1725" s="47"/>
      <c r="SLA1725" s="47"/>
      <c r="SLB1725" s="47"/>
      <c r="SLC1725" s="47"/>
      <c r="SLD1725" s="47"/>
      <c r="SLE1725" s="47"/>
      <c r="SLF1725" s="47"/>
      <c r="SLG1725" s="47"/>
      <c r="SLH1725" s="47"/>
      <c r="SLI1725" s="47"/>
      <c r="SLJ1725" s="47"/>
      <c r="SLK1725" s="47"/>
      <c r="SLL1725" s="47"/>
      <c r="SLM1725" s="47"/>
      <c r="SLN1725" s="47"/>
      <c r="SLO1725" s="47"/>
      <c r="SLP1725" s="47"/>
      <c r="SLQ1725" s="47"/>
      <c r="SLR1725" s="47"/>
      <c r="SLS1725" s="47"/>
      <c r="SLT1725" s="47"/>
      <c r="SLU1725" s="47"/>
      <c r="SLV1725" s="47"/>
      <c r="SLW1725" s="47"/>
      <c r="SLX1725" s="47"/>
      <c r="SLY1725" s="47"/>
      <c r="SLZ1725" s="47"/>
      <c r="SMA1725" s="47"/>
      <c r="SMB1725" s="47"/>
      <c r="SMC1725" s="47"/>
      <c r="SMD1725" s="47"/>
      <c r="SME1725" s="47"/>
      <c r="SMF1725" s="47"/>
      <c r="SMG1725" s="47"/>
      <c r="SMH1725" s="47"/>
      <c r="SMI1725" s="47"/>
      <c r="SMJ1725" s="47"/>
      <c r="SMK1725" s="47"/>
      <c r="SML1725" s="47"/>
      <c r="SMM1725" s="47"/>
      <c r="SMN1725" s="47"/>
      <c r="SMO1725" s="47"/>
      <c r="SMP1725" s="47"/>
      <c r="SMQ1725" s="47"/>
      <c r="SMR1725" s="47"/>
      <c r="SMS1725" s="47"/>
      <c r="SMT1725" s="47"/>
      <c r="SMU1725" s="47"/>
      <c r="SMV1725" s="47"/>
      <c r="SMW1725" s="47"/>
      <c r="SMX1725" s="47"/>
      <c r="SMY1725" s="47"/>
      <c r="SMZ1725" s="47"/>
      <c r="SNA1725" s="47"/>
      <c r="SNB1725" s="47"/>
      <c r="SNC1725" s="47"/>
      <c r="SND1725" s="47"/>
      <c r="SNE1725" s="47"/>
      <c r="SNF1725" s="47"/>
      <c r="SNG1725" s="47"/>
      <c r="SNH1725" s="47"/>
      <c r="SNI1725" s="47"/>
      <c r="SNJ1725" s="47"/>
      <c r="SNK1725" s="47"/>
      <c r="SNL1725" s="47"/>
      <c r="SNM1725" s="47"/>
      <c r="SNN1725" s="47"/>
      <c r="SNO1725" s="47"/>
      <c r="SNP1725" s="47"/>
      <c r="SNQ1725" s="47"/>
      <c r="SNR1725" s="47"/>
      <c r="SNS1725" s="47"/>
      <c r="SNT1725" s="47"/>
      <c r="SNU1725" s="47"/>
      <c r="SNV1725" s="47"/>
      <c r="SNW1725" s="47"/>
      <c r="SNX1725" s="47"/>
      <c r="SNY1725" s="47"/>
      <c r="SNZ1725" s="47"/>
      <c r="SOA1725" s="47"/>
      <c r="SOB1725" s="47"/>
      <c r="SOC1725" s="47"/>
      <c r="SOD1725" s="47"/>
      <c r="SOE1725" s="47"/>
      <c r="SOF1725" s="47"/>
      <c r="SOG1725" s="47"/>
      <c r="SOH1725" s="47"/>
      <c r="SOI1725" s="47"/>
      <c r="SOJ1725" s="47"/>
      <c r="SOK1725" s="47"/>
      <c r="SOL1725" s="47"/>
      <c r="SOM1725" s="47"/>
      <c r="SON1725" s="47"/>
      <c r="SOO1725" s="47"/>
      <c r="SOP1725" s="47"/>
      <c r="SOQ1725" s="47"/>
      <c r="SOR1725" s="47"/>
      <c r="SOS1725" s="47"/>
      <c r="SOT1725" s="47"/>
      <c r="SOU1725" s="47"/>
      <c r="SOV1725" s="47"/>
      <c r="SOW1725" s="47"/>
      <c r="SOX1725" s="47"/>
      <c r="SOY1725" s="47"/>
      <c r="SOZ1725" s="47"/>
      <c r="SPA1725" s="47"/>
      <c r="SPB1725" s="47"/>
      <c r="SPC1725" s="47"/>
      <c r="SPD1725" s="47"/>
      <c r="SPE1725" s="47"/>
      <c r="SPF1725" s="47"/>
      <c r="SPG1725" s="47"/>
      <c r="SPH1725" s="47"/>
      <c r="SPI1725" s="47"/>
      <c r="SPJ1725" s="47"/>
      <c r="SPK1725" s="47"/>
      <c r="SPL1725" s="47"/>
      <c r="SPM1725" s="47"/>
      <c r="SPN1725" s="47"/>
      <c r="SPO1725" s="47"/>
      <c r="SPP1725" s="47"/>
      <c r="SPQ1725" s="47"/>
      <c r="SPR1725" s="47"/>
      <c r="SPS1725" s="47"/>
      <c r="SPT1725" s="47"/>
      <c r="SPU1725" s="47"/>
      <c r="SPV1725" s="47"/>
      <c r="SPW1725" s="47"/>
      <c r="SPX1725" s="47"/>
      <c r="SPY1725" s="47"/>
      <c r="SPZ1725" s="47"/>
      <c r="SQA1725" s="47"/>
      <c r="SQB1725" s="47"/>
      <c r="SQC1725" s="47"/>
      <c r="SQD1725" s="47"/>
      <c r="SQE1725" s="47"/>
      <c r="SQF1725" s="47"/>
      <c r="SQG1725" s="47"/>
      <c r="SQH1725" s="47"/>
      <c r="SQI1725" s="47"/>
      <c r="SQJ1725" s="47"/>
      <c r="SQK1725" s="47"/>
      <c r="SQL1725" s="47"/>
      <c r="SQM1725" s="47"/>
      <c r="SQN1725" s="47"/>
      <c r="SQO1725" s="47"/>
      <c r="SQP1725" s="47"/>
      <c r="SQQ1725" s="47"/>
      <c r="SQR1725" s="47"/>
      <c r="SQS1725" s="47"/>
      <c r="SQT1725" s="47"/>
      <c r="SQU1725" s="47"/>
      <c r="SQV1725" s="47"/>
      <c r="SQW1725" s="47"/>
      <c r="SQX1725" s="47"/>
      <c r="SQY1725" s="47"/>
      <c r="SQZ1725" s="47"/>
      <c r="SRA1725" s="47"/>
      <c r="SRB1725" s="47"/>
      <c r="SRC1725" s="47"/>
      <c r="SRD1725" s="47"/>
      <c r="SRE1725" s="47"/>
      <c r="SRF1725" s="47"/>
      <c r="SRG1725" s="47"/>
      <c r="SRH1725" s="47"/>
      <c r="SRI1725" s="47"/>
      <c r="SRJ1725" s="47"/>
      <c r="SRK1725" s="47"/>
      <c r="SRL1725" s="47"/>
      <c r="SRM1725" s="47"/>
      <c r="SRN1725" s="47"/>
      <c r="SRO1725" s="47"/>
      <c r="SRP1725" s="47"/>
      <c r="SRQ1725" s="47"/>
      <c r="SRR1725" s="47"/>
      <c r="SRS1725" s="47"/>
      <c r="SRT1725" s="47"/>
      <c r="SRU1725" s="47"/>
      <c r="SRV1725" s="47"/>
      <c r="SRW1725" s="47"/>
      <c r="SRX1725" s="47"/>
      <c r="SRY1725" s="47"/>
      <c r="SRZ1725" s="47"/>
      <c r="SSA1725" s="47"/>
      <c r="SSB1725" s="47"/>
      <c r="SSC1725" s="47"/>
      <c r="SSD1725" s="47"/>
      <c r="SSE1725" s="47"/>
      <c r="SSF1725" s="47"/>
      <c r="SSG1725" s="47"/>
      <c r="SSH1725" s="47"/>
      <c r="SSI1725" s="47"/>
      <c r="SSJ1725" s="47"/>
      <c r="SSK1725" s="47"/>
      <c r="SSL1725" s="47"/>
      <c r="SSM1725" s="47"/>
      <c r="SSN1725" s="47"/>
      <c r="SSO1725" s="47"/>
      <c r="SSP1725" s="47"/>
      <c r="SSQ1725" s="47"/>
      <c r="SSR1725" s="47"/>
      <c r="SSS1725" s="47"/>
      <c r="SST1725" s="47"/>
      <c r="SSU1725" s="47"/>
      <c r="SSV1725" s="47"/>
      <c r="SSW1725" s="47"/>
      <c r="SSX1725" s="47"/>
      <c r="SSY1725" s="47"/>
      <c r="SSZ1725" s="47"/>
      <c r="STA1725" s="47"/>
      <c r="STB1725" s="47"/>
      <c r="STC1725" s="47"/>
      <c r="STD1725" s="47"/>
      <c r="STE1725" s="47"/>
      <c r="STF1725" s="47"/>
      <c r="STG1725" s="47"/>
      <c r="STH1725" s="47"/>
      <c r="STI1725" s="47"/>
      <c r="STJ1725" s="47"/>
      <c r="STK1725" s="47"/>
      <c r="STL1725" s="47"/>
      <c r="STM1725" s="47"/>
      <c r="STN1725" s="47"/>
      <c r="STO1725" s="47"/>
      <c r="STP1725" s="47"/>
      <c r="STQ1725" s="47"/>
      <c r="STR1725" s="47"/>
      <c r="STS1725" s="47"/>
      <c r="STT1725" s="47"/>
      <c r="STU1725" s="47"/>
      <c r="STV1725" s="47"/>
      <c r="STW1725" s="47"/>
      <c r="STX1725" s="47"/>
      <c r="STY1725" s="47"/>
      <c r="STZ1725" s="47"/>
      <c r="SUA1725" s="47"/>
      <c r="SUB1725" s="47"/>
      <c r="SUC1725" s="47"/>
      <c r="SUD1725" s="47"/>
      <c r="SUE1725" s="47"/>
      <c r="SUF1725" s="47"/>
      <c r="SUG1725" s="47"/>
      <c r="SUH1725" s="47"/>
      <c r="SUI1725" s="47"/>
      <c r="SUJ1725" s="47"/>
      <c r="SUK1725" s="47"/>
      <c r="SUL1725" s="47"/>
      <c r="SUM1725" s="47"/>
      <c r="SUN1725" s="47"/>
      <c r="SUO1725" s="47"/>
      <c r="SUP1725" s="47"/>
      <c r="SUQ1725" s="47"/>
      <c r="SUR1725" s="47"/>
      <c r="SUS1725" s="47"/>
      <c r="SUT1725" s="47"/>
      <c r="SUU1725" s="47"/>
      <c r="SUV1725" s="47"/>
      <c r="SUW1725" s="47"/>
      <c r="SUX1725" s="47"/>
      <c r="SUY1725" s="47"/>
      <c r="SUZ1725" s="47"/>
      <c r="SVA1725" s="47"/>
      <c r="SVB1725" s="47"/>
      <c r="SVC1725" s="47"/>
      <c r="SVD1725" s="47"/>
      <c r="SVE1725" s="47"/>
      <c r="SVF1725" s="47"/>
      <c r="SVG1725" s="47"/>
      <c r="SVH1725" s="47"/>
      <c r="SVI1725" s="47"/>
      <c r="SVJ1725" s="47"/>
      <c r="SVK1725" s="47"/>
      <c r="SVL1725" s="47"/>
      <c r="SVM1725" s="47"/>
      <c r="SVN1725" s="47"/>
      <c r="SVO1725" s="47"/>
      <c r="SVP1725" s="47"/>
      <c r="SVQ1725" s="47"/>
      <c r="SVR1725" s="47"/>
      <c r="SVS1725" s="47"/>
      <c r="SVT1725" s="47"/>
      <c r="SVU1725" s="47"/>
      <c r="SVV1725" s="47"/>
      <c r="SVW1725" s="47"/>
      <c r="SVX1725" s="47"/>
      <c r="SVY1725" s="47"/>
      <c r="SVZ1725" s="47"/>
      <c r="SWA1725" s="47"/>
      <c r="SWB1725" s="47"/>
      <c r="SWC1725" s="47"/>
      <c r="SWD1725" s="47"/>
      <c r="SWE1725" s="47"/>
      <c r="SWF1725" s="47"/>
      <c r="SWG1725" s="47"/>
      <c r="SWH1725" s="47"/>
      <c r="SWI1725" s="47"/>
      <c r="SWJ1725" s="47"/>
      <c r="SWK1725" s="47"/>
      <c r="SWL1725" s="47"/>
      <c r="SWM1725" s="47"/>
      <c r="SWN1725" s="47"/>
      <c r="SWO1725" s="47"/>
      <c r="SWP1725" s="47"/>
      <c r="SWQ1725" s="47"/>
      <c r="SWR1725" s="47"/>
      <c r="SWS1725" s="47"/>
      <c r="SWT1725" s="47"/>
      <c r="SWU1725" s="47"/>
      <c r="SWV1725" s="47"/>
      <c r="SWW1725" s="47"/>
      <c r="SWX1725" s="47"/>
      <c r="SWY1725" s="47"/>
      <c r="SWZ1725" s="47"/>
      <c r="SXA1725" s="47"/>
      <c r="SXB1725" s="47"/>
      <c r="SXC1725" s="47"/>
      <c r="SXD1725" s="47"/>
      <c r="SXE1725" s="47"/>
      <c r="SXF1725" s="47"/>
      <c r="SXG1725" s="47"/>
      <c r="SXH1725" s="47"/>
      <c r="SXI1725" s="47"/>
      <c r="SXJ1725" s="47"/>
      <c r="SXK1725" s="47"/>
      <c r="SXL1725" s="47"/>
      <c r="SXM1725" s="47"/>
      <c r="SXN1725" s="47"/>
      <c r="SXO1725" s="47"/>
      <c r="SXP1725" s="47"/>
      <c r="SXQ1725" s="47"/>
      <c r="SXR1725" s="47"/>
      <c r="SXS1725" s="47"/>
      <c r="SXT1725" s="47"/>
      <c r="SXU1725" s="47"/>
      <c r="SXV1725" s="47"/>
      <c r="SXW1725" s="47"/>
      <c r="SXX1725" s="47"/>
      <c r="SXY1725" s="47"/>
      <c r="SXZ1725" s="47"/>
      <c r="SYA1725" s="47"/>
      <c r="SYB1725" s="47"/>
      <c r="SYC1725" s="47"/>
      <c r="SYD1725" s="47"/>
      <c r="SYE1725" s="47"/>
      <c r="SYF1725" s="47"/>
      <c r="SYG1725" s="47"/>
      <c r="SYH1725" s="47"/>
      <c r="SYI1725" s="47"/>
      <c r="SYJ1725" s="47"/>
      <c r="SYK1725" s="47"/>
      <c r="SYL1725" s="47"/>
      <c r="SYM1725" s="47"/>
      <c r="SYN1725" s="47"/>
      <c r="SYO1725" s="47"/>
      <c r="SYP1725" s="47"/>
      <c r="SYQ1725" s="47"/>
      <c r="SYR1725" s="47"/>
      <c r="SYS1725" s="47"/>
      <c r="SYT1725" s="47"/>
      <c r="SYU1725" s="47"/>
      <c r="SYV1725" s="47"/>
      <c r="SYW1725" s="47"/>
      <c r="SYX1725" s="47"/>
      <c r="SYY1725" s="47"/>
      <c r="SYZ1725" s="47"/>
      <c r="SZA1725" s="47"/>
      <c r="SZB1725" s="47"/>
      <c r="SZC1725" s="47"/>
      <c r="SZD1725" s="47"/>
      <c r="SZE1725" s="47"/>
      <c r="SZF1725" s="47"/>
      <c r="SZG1725" s="47"/>
      <c r="SZH1725" s="47"/>
      <c r="SZI1725" s="47"/>
      <c r="SZJ1725" s="47"/>
      <c r="SZK1725" s="47"/>
      <c r="SZL1725" s="47"/>
      <c r="SZM1725" s="47"/>
      <c r="SZN1725" s="47"/>
      <c r="SZO1725" s="47"/>
      <c r="SZP1725" s="47"/>
      <c r="SZQ1725" s="47"/>
      <c r="SZR1725" s="47"/>
      <c r="SZS1725" s="47"/>
      <c r="SZT1725" s="47"/>
      <c r="SZU1725" s="47"/>
      <c r="SZV1725" s="47"/>
      <c r="SZW1725" s="47"/>
      <c r="SZX1725" s="47"/>
      <c r="SZY1725" s="47"/>
      <c r="SZZ1725" s="47"/>
      <c r="TAA1725" s="47"/>
      <c r="TAB1725" s="47"/>
      <c r="TAC1725" s="47"/>
      <c r="TAD1725" s="47"/>
      <c r="TAE1725" s="47"/>
      <c r="TAF1725" s="47"/>
      <c r="TAG1725" s="47"/>
      <c r="TAH1725" s="47"/>
      <c r="TAI1725" s="47"/>
      <c r="TAJ1725" s="47"/>
      <c r="TAK1725" s="47"/>
      <c r="TAL1725" s="47"/>
      <c r="TAM1725" s="47"/>
      <c r="TAN1725" s="47"/>
      <c r="TAO1725" s="47"/>
      <c r="TAP1725" s="47"/>
      <c r="TAQ1725" s="47"/>
      <c r="TAR1725" s="47"/>
      <c r="TAS1725" s="47"/>
      <c r="TAT1725" s="47"/>
      <c r="TAU1725" s="47"/>
      <c r="TAV1725" s="47"/>
      <c r="TAW1725" s="47"/>
      <c r="TAX1725" s="47"/>
      <c r="TAY1725" s="47"/>
      <c r="TAZ1725" s="47"/>
      <c r="TBA1725" s="47"/>
      <c r="TBB1725" s="47"/>
      <c r="TBC1725" s="47"/>
      <c r="TBD1725" s="47"/>
      <c r="TBE1725" s="47"/>
      <c r="TBF1725" s="47"/>
      <c r="TBG1725" s="47"/>
      <c r="TBH1725" s="47"/>
      <c r="TBI1725" s="47"/>
      <c r="TBJ1725" s="47"/>
      <c r="TBK1725" s="47"/>
      <c r="TBL1725" s="47"/>
      <c r="TBM1725" s="47"/>
      <c r="TBN1725" s="47"/>
      <c r="TBO1725" s="47"/>
      <c r="TBP1725" s="47"/>
      <c r="TBQ1725" s="47"/>
      <c r="TBR1725" s="47"/>
      <c r="TBS1725" s="47"/>
      <c r="TBT1725" s="47"/>
      <c r="TBU1725" s="47"/>
      <c r="TBV1725" s="47"/>
      <c r="TBW1725" s="47"/>
      <c r="TBX1725" s="47"/>
      <c r="TBY1725" s="47"/>
      <c r="TBZ1725" s="47"/>
      <c r="TCA1725" s="47"/>
      <c r="TCB1725" s="47"/>
      <c r="TCC1725" s="47"/>
      <c r="TCD1725" s="47"/>
      <c r="TCE1725" s="47"/>
      <c r="TCF1725" s="47"/>
      <c r="TCG1725" s="47"/>
      <c r="TCH1725" s="47"/>
      <c r="TCI1725" s="47"/>
      <c r="TCJ1725" s="47"/>
      <c r="TCK1725" s="47"/>
      <c r="TCL1725" s="47"/>
      <c r="TCM1725" s="47"/>
      <c r="TCN1725" s="47"/>
      <c r="TCO1725" s="47"/>
      <c r="TCP1725" s="47"/>
      <c r="TCQ1725" s="47"/>
      <c r="TCR1725" s="47"/>
      <c r="TCS1725" s="47"/>
      <c r="TCT1725" s="47"/>
      <c r="TCU1725" s="47"/>
      <c r="TCV1725" s="47"/>
      <c r="TCW1725" s="47"/>
      <c r="TCX1725" s="47"/>
      <c r="TCY1725" s="47"/>
      <c r="TCZ1725" s="47"/>
      <c r="TDA1725" s="47"/>
      <c r="TDB1725" s="47"/>
      <c r="TDC1725" s="47"/>
      <c r="TDD1725" s="47"/>
      <c r="TDE1725" s="47"/>
      <c r="TDF1725" s="47"/>
      <c r="TDG1725" s="47"/>
      <c r="TDH1725" s="47"/>
      <c r="TDI1725" s="47"/>
      <c r="TDJ1725" s="47"/>
      <c r="TDK1725" s="47"/>
      <c r="TDL1725" s="47"/>
      <c r="TDM1725" s="47"/>
      <c r="TDN1725" s="47"/>
      <c r="TDO1725" s="47"/>
      <c r="TDP1725" s="47"/>
      <c r="TDQ1725" s="47"/>
      <c r="TDR1725" s="47"/>
      <c r="TDS1725" s="47"/>
      <c r="TDT1725" s="47"/>
      <c r="TDU1725" s="47"/>
      <c r="TDV1725" s="47"/>
      <c r="TDW1725" s="47"/>
      <c r="TDX1725" s="47"/>
      <c r="TDY1725" s="47"/>
      <c r="TDZ1725" s="47"/>
      <c r="TEA1725" s="47"/>
      <c r="TEB1725" s="47"/>
      <c r="TEC1725" s="47"/>
      <c r="TED1725" s="47"/>
      <c r="TEE1725" s="47"/>
      <c r="TEF1725" s="47"/>
      <c r="TEG1725" s="47"/>
      <c r="TEH1725" s="47"/>
      <c r="TEI1725" s="47"/>
      <c r="TEJ1725" s="47"/>
      <c r="TEK1725" s="47"/>
      <c r="TEL1725" s="47"/>
      <c r="TEM1725" s="47"/>
      <c r="TEN1725" s="47"/>
      <c r="TEO1725" s="47"/>
      <c r="TEP1725" s="47"/>
      <c r="TEQ1725" s="47"/>
      <c r="TER1725" s="47"/>
      <c r="TES1725" s="47"/>
      <c r="TET1725" s="47"/>
      <c r="TEU1725" s="47"/>
      <c r="TEV1725" s="47"/>
      <c r="TEW1725" s="47"/>
      <c r="TEX1725" s="47"/>
      <c r="TEY1725" s="47"/>
      <c r="TEZ1725" s="47"/>
      <c r="TFA1725" s="47"/>
      <c r="TFB1725" s="47"/>
      <c r="TFC1725" s="47"/>
      <c r="TFD1725" s="47"/>
      <c r="TFE1725" s="47"/>
      <c r="TFF1725" s="47"/>
      <c r="TFG1725" s="47"/>
      <c r="TFH1725" s="47"/>
      <c r="TFI1725" s="47"/>
      <c r="TFJ1725" s="47"/>
      <c r="TFK1725" s="47"/>
      <c r="TFL1725" s="47"/>
      <c r="TFM1725" s="47"/>
      <c r="TFN1725" s="47"/>
      <c r="TFO1725" s="47"/>
      <c r="TFP1725" s="47"/>
      <c r="TFQ1725" s="47"/>
      <c r="TFR1725" s="47"/>
      <c r="TFS1725" s="47"/>
      <c r="TFT1725" s="47"/>
      <c r="TFU1725" s="47"/>
      <c r="TFV1725" s="47"/>
      <c r="TFW1725" s="47"/>
      <c r="TFX1725" s="47"/>
      <c r="TFY1725" s="47"/>
      <c r="TFZ1725" s="47"/>
      <c r="TGA1725" s="47"/>
      <c r="TGB1725" s="47"/>
      <c r="TGC1725" s="47"/>
      <c r="TGD1725" s="47"/>
      <c r="TGE1725" s="47"/>
      <c r="TGF1725" s="47"/>
      <c r="TGG1725" s="47"/>
      <c r="TGH1725" s="47"/>
      <c r="TGI1725" s="47"/>
      <c r="TGJ1725" s="47"/>
      <c r="TGK1725" s="47"/>
      <c r="TGL1725" s="47"/>
      <c r="TGM1725" s="47"/>
      <c r="TGN1725" s="47"/>
      <c r="TGO1725" s="47"/>
      <c r="TGP1725" s="47"/>
      <c r="TGQ1725" s="47"/>
      <c r="TGR1725" s="47"/>
      <c r="TGS1725" s="47"/>
      <c r="TGT1725" s="47"/>
      <c r="TGU1725" s="47"/>
      <c r="TGV1725" s="47"/>
      <c r="TGW1725" s="47"/>
      <c r="TGX1725" s="47"/>
      <c r="TGY1725" s="47"/>
      <c r="TGZ1725" s="47"/>
      <c r="THA1725" s="47"/>
      <c r="THB1725" s="47"/>
      <c r="THC1725" s="47"/>
      <c r="THD1725" s="47"/>
      <c r="THE1725" s="47"/>
      <c r="THF1725" s="47"/>
      <c r="THG1725" s="47"/>
      <c r="THH1725" s="47"/>
      <c r="THI1725" s="47"/>
      <c r="THJ1725" s="47"/>
      <c r="THK1725" s="47"/>
      <c r="THL1725" s="47"/>
      <c r="THM1725" s="47"/>
      <c r="THN1725" s="47"/>
      <c r="THO1725" s="47"/>
      <c r="THP1725" s="47"/>
      <c r="THQ1725" s="47"/>
      <c r="THR1725" s="47"/>
      <c r="THS1725" s="47"/>
      <c r="THT1725" s="47"/>
      <c r="THU1725" s="47"/>
      <c r="THV1725" s="47"/>
      <c r="THW1725" s="47"/>
      <c r="THX1725" s="47"/>
      <c r="THY1725" s="47"/>
      <c r="THZ1725" s="47"/>
      <c r="TIA1725" s="47"/>
      <c r="TIB1725" s="47"/>
      <c r="TIC1725" s="47"/>
      <c r="TID1725" s="47"/>
      <c r="TIE1725" s="47"/>
      <c r="TIF1725" s="47"/>
      <c r="TIG1725" s="47"/>
      <c r="TIH1725" s="47"/>
      <c r="TII1725" s="47"/>
      <c r="TIJ1725" s="47"/>
      <c r="TIK1725" s="47"/>
      <c r="TIL1725" s="47"/>
      <c r="TIM1725" s="47"/>
      <c r="TIN1725" s="47"/>
      <c r="TIO1725" s="47"/>
      <c r="TIP1725" s="47"/>
      <c r="TIQ1725" s="47"/>
      <c r="TIR1725" s="47"/>
      <c r="TIS1725" s="47"/>
      <c r="TIT1725" s="47"/>
      <c r="TIU1725" s="47"/>
      <c r="TIV1725" s="47"/>
      <c r="TIW1725" s="47"/>
      <c r="TIX1725" s="47"/>
      <c r="TIY1725" s="47"/>
      <c r="TIZ1725" s="47"/>
      <c r="TJA1725" s="47"/>
      <c r="TJB1725" s="47"/>
      <c r="TJC1725" s="47"/>
      <c r="TJD1725" s="47"/>
      <c r="TJE1725" s="47"/>
      <c r="TJF1725" s="47"/>
      <c r="TJG1725" s="47"/>
      <c r="TJH1725" s="47"/>
      <c r="TJI1725" s="47"/>
      <c r="TJJ1725" s="47"/>
      <c r="TJK1725" s="47"/>
      <c r="TJL1725" s="47"/>
      <c r="TJM1725" s="47"/>
      <c r="TJN1725" s="47"/>
      <c r="TJO1725" s="47"/>
      <c r="TJP1725" s="47"/>
      <c r="TJQ1725" s="47"/>
      <c r="TJR1725" s="47"/>
      <c r="TJS1725" s="47"/>
      <c r="TJT1725" s="47"/>
      <c r="TJU1725" s="47"/>
      <c r="TJV1725" s="47"/>
      <c r="TJW1725" s="47"/>
      <c r="TJX1725" s="47"/>
      <c r="TJY1725" s="47"/>
      <c r="TJZ1725" s="47"/>
      <c r="TKA1725" s="47"/>
      <c r="TKB1725" s="47"/>
      <c r="TKC1725" s="47"/>
      <c r="TKD1725" s="47"/>
      <c r="TKE1725" s="47"/>
      <c r="TKF1725" s="47"/>
      <c r="TKG1725" s="47"/>
      <c r="TKH1725" s="47"/>
      <c r="TKI1725" s="47"/>
      <c r="TKJ1725" s="47"/>
      <c r="TKK1725" s="47"/>
      <c r="TKL1725" s="47"/>
      <c r="TKM1725" s="47"/>
      <c r="TKN1725" s="47"/>
      <c r="TKO1725" s="47"/>
      <c r="TKP1725" s="47"/>
      <c r="TKQ1725" s="47"/>
      <c r="TKR1725" s="47"/>
      <c r="TKS1725" s="47"/>
      <c r="TKT1725" s="47"/>
      <c r="TKU1725" s="47"/>
      <c r="TKV1725" s="47"/>
      <c r="TKW1725" s="47"/>
      <c r="TKX1725" s="47"/>
      <c r="TKY1725" s="47"/>
      <c r="TKZ1725" s="47"/>
      <c r="TLA1725" s="47"/>
      <c r="TLB1725" s="47"/>
      <c r="TLC1725" s="47"/>
      <c r="TLD1725" s="47"/>
      <c r="TLE1725" s="47"/>
      <c r="TLF1725" s="47"/>
      <c r="TLG1725" s="47"/>
      <c r="TLH1725" s="47"/>
      <c r="TLI1725" s="47"/>
      <c r="TLJ1725" s="47"/>
      <c r="TLK1725" s="47"/>
      <c r="TLL1725" s="47"/>
      <c r="TLM1725" s="47"/>
      <c r="TLN1725" s="47"/>
      <c r="TLO1725" s="47"/>
      <c r="TLP1725" s="47"/>
      <c r="TLQ1725" s="47"/>
      <c r="TLR1725" s="47"/>
      <c r="TLS1725" s="47"/>
      <c r="TLT1725" s="47"/>
      <c r="TLU1725" s="47"/>
      <c r="TLV1725" s="47"/>
      <c r="TLW1725" s="47"/>
      <c r="TLX1725" s="47"/>
      <c r="TLY1725" s="47"/>
      <c r="TLZ1725" s="47"/>
      <c r="TMA1725" s="47"/>
      <c r="TMB1725" s="47"/>
      <c r="TMC1725" s="47"/>
      <c r="TMD1725" s="47"/>
      <c r="TME1725" s="47"/>
      <c r="TMF1725" s="47"/>
      <c r="TMG1725" s="47"/>
      <c r="TMH1725" s="47"/>
      <c r="TMI1725" s="47"/>
      <c r="TMJ1725" s="47"/>
      <c r="TMK1725" s="47"/>
      <c r="TML1725" s="47"/>
      <c r="TMM1725" s="47"/>
      <c r="TMN1725" s="47"/>
      <c r="TMO1725" s="47"/>
      <c r="TMP1725" s="47"/>
      <c r="TMQ1725" s="47"/>
      <c r="TMR1725" s="47"/>
      <c r="TMS1725" s="47"/>
      <c r="TMT1725" s="47"/>
      <c r="TMU1725" s="47"/>
      <c r="TMV1725" s="47"/>
      <c r="TMW1725" s="47"/>
      <c r="TMX1725" s="47"/>
      <c r="TMY1725" s="47"/>
      <c r="TMZ1725" s="47"/>
      <c r="TNA1725" s="47"/>
      <c r="TNB1725" s="47"/>
      <c r="TNC1725" s="47"/>
      <c r="TND1725" s="47"/>
      <c r="TNE1725" s="47"/>
      <c r="TNF1725" s="47"/>
      <c r="TNG1725" s="47"/>
      <c r="TNH1725" s="47"/>
      <c r="TNI1725" s="47"/>
      <c r="TNJ1725" s="47"/>
      <c r="TNK1725" s="47"/>
      <c r="TNL1725" s="47"/>
      <c r="TNM1725" s="47"/>
      <c r="TNN1725" s="47"/>
      <c r="TNO1725" s="47"/>
      <c r="TNP1725" s="47"/>
      <c r="TNQ1725" s="47"/>
      <c r="TNR1725" s="47"/>
      <c r="TNS1725" s="47"/>
      <c r="TNT1725" s="47"/>
      <c r="TNU1725" s="47"/>
      <c r="TNV1725" s="47"/>
      <c r="TNW1725" s="47"/>
      <c r="TNX1725" s="47"/>
      <c r="TNY1725" s="47"/>
      <c r="TNZ1725" s="47"/>
      <c r="TOA1725" s="47"/>
      <c r="TOB1725" s="47"/>
      <c r="TOC1725" s="47"/>
      <c r="TOD1725" s="47"/>
      <c r="TOE1725" s="47"/>
      <c r="TOF1725" s="47"/>
      <c r="TOG1725" s="47"/>
      <c r="TOH1725" s="47"/>
      <c r="TOI1725" s="47"/>
      <c r="TOJ1725" s="47"/>
      <c r="TOK1725" s="47"/>
      <c r="TOL1725" s="47"/>
      <c r="TOM1725" s="47"/>
      <c r="TON1725" s="47"/>
      <c r="TOO1725" s="47"/>
      <c r="TOP1725" s="47"/>
      <c r="TOQ1725" s="47"/>
      <c r="TOR1725" s="47"/>
      <c r="TOS1725" s="47"/>
      <c r="TOT1725" s="47"/>
      <c r="TOU1725" s="47"/>
      <c r="TOV1725" s="47"/>
      <c r="TOW1725" s="47"/>
      <c r="TOX1725" s="47"/>
      <c r="TOY1725" s="47"/>
      <c r="TOZ1725" s="47"/>
      <c r="TPA1725" s="47"/>
      <c r="TPB1725" s="47"/>
      <c r="TPC1725" s="47"/>
      <c r="TPD1725" s="47"/>
      <c r="TPE1725" s="47"/>
      <c r="TPF1725" s="47"/>
      <c r="TPG1725" s="47"/>
      <c r="TPH1725" s="47"/>
      <c r="TPI1725" s="47"/>
      <c r="TPJ1725" s="47"/>
      <c r="TPK1725" s="47"/>
      <c r="TPL1725" s="47"/>
      <c r="TPM1725" s="47"/>
      <c r="TPN1725" s="47"/>
      <c r="TPO1725" s="47"/>
      <c r="TPP1725" s="47"/>
      <c r="TPQ1725" s="47"/>
      <c r="TPR1725" s="47"/>
      <c r="TPS1725" s="47"/>
      <c r="TPT1725" s="47"/>
      <c r="TPU1725" s="47"/>
      <c r="TPV1725" s="47"/>
      <c r="TPW1725" s="47"/>
      <c r="TPX1725" s="47"/>
      <c r="TPY1725" s="47"/>
      <c r="TPZ1725" s="47"/>
      <c r="TQA1725" s="47"/>
      <c r="TQB1725" s="47"/>
      <c r="TQC1725" s="47"/>
      <c r="TQD1725" s="47"/>
      <c r="TQE1725" s="47"/>
      <c r="TQF1725" s="47"/>
      <c r="TQG1725" s="47"/>
      <c r="TQH1725" s="47"/>
      <c r="TQI1725" s="47"/>
      <c r="TQJ1725" s="47"/>
      <c r="TQK1725" s="47"/>
      <c r="TQL1725" s="47"/>
      <c r="TQM1725" s="47"/>
      <c r="TQN1725" s="47"/>
      <c r="TQO1725" s="47"/>
      <c r="TQP1725" s="47"/>
      <c r="TQQ1725" s="47"/>
      <c r="TQR1725" s="47"/>
      <c r="TQS1725" s="47"/>
      <c r="TQT1725" s="47"/>
      <c r="TQU1725" s="47"/>
      <c r="TQV1725" s="47"/>
      <c r="TQW1725" s="47"/>
      <c r="TQX1725" s="47"/>
      <c r="TQY1725" s="47"/>
      <c r="TQZ1725" s="47"/>
      <c r="TRA1725" s="47"/>
      <c r="TRB1725" s="47"/>
      <c r="TRC1725" s="47"/>
      <c r="TRD1725" s="47"/>
      <c r="TRE1725" s="47"/>
      <c r="TRF1725" s="47"/>
      <c r="TRG1725" s="47"/>
      <c r="TRH1725" s="47"/>
      <c r="TRI1725" s="47"/>
      <c r="TRJ1725" s="47"/>
      <c r="TRK1725" s="47"/>
      <c r="TRL1725" s="47"/>
      <c r="TRM1725" s="47"/>
      <c r="TRN1725" s="47"/>
      <c r="TRO1725" s="47"/>
      <c r="TRP1725" s="47"/>
      <c r="TRQ1725" s="47"/>
      <c r="TRR1725" s="47"/>
      <c r="TRS1725" s="47"/>
      <c r="TRT1725" s="47"/>
      <c r="TRU1725" s="47"/>
      <c r="TRV1725" s="47"/>
      <c r="TRW1725" s="47"/>
      <c r="TRX1725" s="47"/>
      <c r="TRY1725" s="47"/>
      <c r="TRZ1725" s="47"/>
      <c r="TSA1725" s="47"/>
      <c r="TSB1725" s="47"/>
      <c r="TSC1725" s="47"/>
      <c r="TSD1725" s="47"/>
      <c r="TSE1725" s="47"/>
      <c r="TSF1725" s="47"/>
      <c r="TSG1725" s="47"/>
      <c r="TSH1725" s="47"/>
      <c r="TSI1725" s="47"/>
      <c r="TSJ1725" s="47"/>
      <c r="TSK1725" s="47"/>
      <c r="TSL1725" s="47"/>
      <c r="TSM1725" s="47"/>
      <c r="TSN1725" s="47"/>
      <c r="TSO1725" s="47"/>
      <c r="TSP1725" s="47"/>
      <c r="TSQ1725" s="47"/>
      <c r="TSR1725" s="47"/>
      <c r="TSS1725" s="47"/>
      <c r="TST1725" s="47"/>
      <c r="TSU1725" s="47"/>
      <c r="TSV1725" s="47"/>
      <c r="TSW1725" s="47"/>
      <c r="TSX1725" s="47"/>
      <c r="TSY1725" s="47"/>
      <c r="TSZ1725" s="47"/>
      <c r="TTA1725" s="47"/>
      <c r="TTB1725" s="47"/>
      <c r="TTC1725" s="47"/>
      <c r="TTD1725" s="47"/>
      <c r="TTE1725" s="47"/>
      <c r="TTF1725" s="47"/>
      <c r="TTG1725" s="47"/>
      <c r="TTH1725" s="47"/>
      <c r="TTI1725" s="47"/>
      <c r="TTJ1725" s="47"/>
      <c r="TTK1725" s="47"/>
      <c r="TTL1725" s="47"/>
      <c r="TTM1725" s="47"/>
      <c r="TTN1725" s="47"/>
      <c r="TTO1725" s="47"/>
      <c r="TTP1725" s="47"/>
      <c r="TTQ1725" s="47"/>
      <c r="TTR1725" s="47"/>
      <c r="TTS1725" s="47"/>
      <c r="TTT1725" s="47"/>
      <c r="TTU1725" s="47"/>
      <c r="TTV1725" s="47"/>
      <c r="TTW1725" s="47"/>
      <c r="TTX1725" s="47"/>
      <c r="TTY1725" s="47"/>
      <c r="TTZ1725" s="47"/>
      <c r="TUA1725" s="47"/>
      <c r="TUB1725" s="47"/>
      <c r="TUC1725" s="47"/>
      <c r="TUD1725" s="47"/>
      <c r="TUE1725" s="47"/>
      <c r="TUF1725" s="47"/>
      <c r="TUG1725" s="47"/>
      <c r="TUH1725" s="47"/>
      <c r="TUI1725" s="47"/>
      <c r="TUJ1725" s="47"/>
      <c r="TUK1725" s="47"/>
      <c r="TUL1725" s="47"/>
      <c r="TUM1725" s="47"/>
      <c r="TUN1725" s="47"/>
      <c r="TUO1725" s="47"/>
      <c r="TUP1725" s="47"/>
      <c r="TUQ1725" s="47"/>
      <c r="TUR1725" s="47"/>
      <c r="TUS1725" s="47"/>
      <c r="TUT1725" s="47"/>
      <c r="TUU1725" s="47"/>
      <c r="TUV1725" s="47"/>
      <c r="TUW1725" s="47"/>
      <c r="TUX1725" s="47"/>
      <c r="TUY1725" s="47"/>
      <c r="TUZ1725" s="47"/>
      <c r="TVA1725" s="47"/>
      <c r="TVB1725" s="47"/>
      <c r="TVC1725" s="47"/>
      <c r="TVD1725" s="47"/>
      <c r="TVE1725" s="47"/>
      <c r="TVF1725" s="47"/>
      <c r="TVG1725" s="47"/>
      <c r="TVH1725" s="47"/>
      <c r="TVI1725" s="47"/>
      <c r="TVJ1725" s="47"/>
      <c r="TVK1725" s="47"/>
      <c r="TVL1725" s="47"/>
      <c r="TVM1725" s="47"/>
      <c r="TVN1725" s="47"/>
      <c r="TVO1725" s="47"/>
      <c r="TVP1725" s="47"/>
      <c r="TVQ1725" s="47"/>
      <c r="TVR1725" s="47"/>
      <c r="TVS1725" s="47"/>
      <c r="TVT1725" s="47"/>
      <c r="TVU1725" s="47"/>
      <c r="TVV1725" s="47"/>
      <c r="TVW1725" s="47"/>
      <c r="TVX1725" s="47"/>
      <c r="TVY1725" s="47"/>
      <c r="TVZ1725" s="47"/>
      <c r="TWA1725" s="47"/>
      <c r="TWB1725" s="47"/>
      <c r="TWC1725" s="47"/>
      <c r="TWD1725" s="47"/>
      <c r="TWE1725" s="47"/>
      <c r="TWF1725" s="47"/>
      <c r="TWG1725" s="47"/>
      <c r="TWH1725" s="47"/>
      <c r="TWI1725" s="47"/>
      <c r="TWJ1725" s="47"/>
      <c r="TWK1725" s="47"/>
      <c r="TWL1725" s="47"/>
      <c r="TWM1725" s="47"/>
      <c r="TWN1725" s="47"/>
      <c r="TWO1725" s="47"/>
      <c r="TWP1725" s="47"/>
      <c r="TWQ1725" s="47"/>
      <c r="TWR1725" s="47"/>
      <c r="TWS1725" s="47"/>
      <c r="TWT1725" s="47"/>
      <c r="TWU1725" s="47"/>
      <c r="TWV1725" s="47"/>
      <c r="TWW1725" s="47"/>
      <c r="TWX1725" s="47"/>
      <c r="TWY1725" s="47"/>
      <c r="TWZ1725" s="47"/>
      <c r="TXA1725" s="47"/>
      <c r="TXB1725" s="47"/>
      <c r="TXC1725" s="47"/>
      <c r="TXD1725" s="47"/>
      <c r="TXE1725" s="47"/>
      <c r="TXF1725" s="47"/>
      <c r="TXG1725" s="47"/>
      <c r="TXH1725" s="47"/>
      <c r="TXI1725" s="47"/>
      <c r="TXJ1725" s="47"/>
      <c r="TXK1725" s="47"/>
      <c r="TXL1725" s="47"/>
      <c r="TXM1725" s="47"/>
      <c r="TXN1725" s="47"/>
      <c r="TXO1725" s="47"/>
      <c r="TXP1725" s="47"/>
      <c r="TXQ1725" s="47"/>
      <c r="TXR1725" s="47"/>
      <c r="TXS1725" s="47"/>
      <c r="TXT1725" s="47"/>
      <c r="TXU1725" s="47"/>
      <c r="TXV1725" s="47"/>
      <c r="TXW1725" s="47"/>
      <c r="TXX1725" s="47"/>
      <c r="TXY1725" s="47"/>
      <c r="TXZ1725" s="47"/>
      <c r="TYA1725" s="47"/>
      <c r="TYB1725" s="47"/>
      <c r="TYC1725" s="47"/>
      <c r="TYD1725" s="47"/>
      <c r="TYE1725" s="47"/>
      <c r="TYF1725" s="47"/>
      <c r="TYG1725" s="47"/>
      <c r="TYH1725" s="47"/>
      <c r="TYI1725" s="47"/>
      <c r="TYJ1725" s="47"/>
      <c r="TYK1725" s="47"/>
      <c r="TYL1725" s="47"/>
      <c r="TYM1725" s="47"/>
      <c r="TYN1725" s="47"/>
      <c r="TYO1725" s="47"/>
      <c r="TYP1725" s="47"/>
      <c r="TYQ1725" s="47"/>
      <c r="TYR1725" s="47"/>
      <c r="TYS1725" s="47"/>
      <c r="TYT1725" s="47"/>
      <c r="TYU1725" s="47"/>
      <c r="TYV1725" s="47"/>
      <c r="TYW1725" s="47"/>
      <c r="TYX1725" s="47"/>
      <c r="TYY1725" s="47"/>
      <c r="TYZ1725" s="47"/>
      <c r="TZA1725" s="47"/>
      <c r="TZB1725" s="47"/>
      <c r="TZC1725" s="47"/>
      <c r="TZD1725" s="47"/>
      <c r="TZE1725" s="47"/>
      <c r="TZF1725" s="47"/>
      <c r="TZG1725" s="47"/>
      <c r="TZH1725" s="47"/>
      <c r="TZI1725" s="47"/>
      <c r="TZJ1725" s="47"/>
      <c r="TZK1725" s="47"/>
      <c r="TZL1725" s="47"/>
      <c r="TZM1725" s="47"/>
      <c r="TZN1725" s="47"/>
      <c r="TZO1725" s="47"/>
      <c r="TZP1725" s="47"/>
      <c r="TZQ1725" s="47"/>
      <c r="TZR1725" s="47"/>
      <c r="TZS1725" s="47"/>
      <c r="TZT1725" s="47"/>
      <c r="TZU1725" s="47"/>
      <c r="TZV1725" s="47"/>
      <c r="TZW1725" s="47"/>
      <c r="TZX1725" s="47"/>
      <c r="TZY1725" s="47"/>
      <c r="TZZ1725" s="47"/>
      <c r="UAA1725" s="47"/>
      <c r="UAB1725" s="47"/>
      <c r="UAC1725" s="47"/>
      <c r="UAD1725" s="47"/>
      <c r="UAE1725" s="47"/>
      <c r="UAF1725" s="47"/>
      <c r="UAG1725" s="47"/>
      <c r="UAH1725" s="47"/>
      <c r="UAI1725" s="47"/>
      <c r="UAJ1725" s="47"/>
      <c r="UAK1725" s="47"/>
      <c r="UAL1725" s="47"/>
      <c r="UAM1725" s="47"/>
      <c r="UAN1725" s="47"/>
      <c r="UAO1725" s="47"/>
      <c r="UAP1725" s="47"/>
      <c r="UAQ1725" s="47"/>
      <c r="UAR1725" s="47"/>
      <c r="UAS1725" s="47"/>
      <c r="UAT1725" s="47"/>
      <c r="UAU1725" s="47"/>
      <c r="UAV1725" s="47"/>
      <c r="UAW1725" s="47"/>
      <c r="UAX1725" s="47"/>
      <c r="UAY1725" s="47"/>
      <c r="UAZ1725" s="47"/>
      <c r="UBA1725" s="47"/>
      <c r="UBB1725" s="47"/>
      <c r="UBC1725" s="47"/>
      <c r="UBD1725" s="47"/>
      <c r="UBE1725" s="47"/>
      <c r="UBF1725" s="47"/>
      <c r="UBG1725" s="47"/>
      <c r="UBH1725" s="47"/>
      <c r="UBI1725" s="47"/>
      <c r="UBJ1725" s="47"/>
      <c r="UBK1725" s="47"/>
      <c r="UBL1725" s="47"/>
      <c r="UBM1725" s="47"/>
      <c r="UBN1725" s="47"/>
      <c r="UBO1725" s="47"/>
      <c r="UBP1725" s="47"/>
      <c r="UBQ1725" s="47"/>
      <c r="UBR1725" s="47"/>
      <c r="UBS1725" s="47"/>
      <c r="UBT1725" s="47"/>
      <c r="UBU1725" s="47"/>
      <c r="UBV1725" s="47"/>
      <c r="UBW1725" s="47"/>
      <c r="UBX1725" s="47"/>
      <c r="UBY1725" s="47"/>
      <c r="UBZ1725" s="47"/>
      <c r="UCA1725" s="47"/>
      <c r="UCB1725" s="47"/>
      <c r="UCC1725" s="47"/>
      <c r="UCD1725" s="47"/>
      <c r="UCE1725" s="47"/>
      <c r="UCF1725" s="47"/>
      <c r="UCG1725" s="47"/>
      <c r="UCH1725" s="47"/>
      <c r="UCI1725" s="47"/>
      <c r="UCJ1725" s="47"/>
      <c r="UCK1725" s="47"/>
      <c r="UCL1725" s="47"/>
      <c r="UCM1725" s="47"/>
      <c r="UCN1725" s="47"/>
      <c r="UCO1725" s="47"/>
      <c r="UCP1725" s="47"/>
      <c r="UCQ1725" s="47"/>
      <c r="UCR1725" s="47"/>
      <c r="UCS1725" s="47"/>
      <c r="UCT1725" s="47"/>
      <c r="UCU1725" s="47"/>
      <c r="UCV1725" s="47"/>
      <c r="UCW1725" s="47"/>
      <c r="UCX1725" s="47"/>
      <c r="UCY1725" s="47"/>
      <c r="UCZ1725" s="47"/>
      <c r="UDA1725" s="47"/>
      <c r="UDB1725" s="47"/>
      <c r="UDC1725" s="47"/>
      <c r="UDD1725" s="47"/>
      <c r="UDE1725" s="47"/>
      <c r="UDF1725" s="47"/>
      <c r="UDG1725" s="47"/>
      <c r="UDH1725" s="47"/>
      <c r="UDI1725" s="47"/>
      <c r="UDJ1725" s="47"/>
      <c r="UDK1725" s="47"/>
      <c r="UDL1725" s="47"/>
      <c r="UDM1725" s="47"/>
      <c r="UDN1725" s="47"/>
      <c r="UDO1725" s="47"/>
      <c r="UDP1725" s="47"/>
      <c r="UDQ1725" s="47"/>
      <c r="UDR1725" s="47"/>
      <c r="UDS1725" s="47"/>
      <c r="UDT1725" s="47"/>
      <c r="UDU1725" s="47"/>
      <c r="UDV1725" s="47"/>
      <c r="UDW1725" s="47"/>
      <c r="UDX1725" s="47"/>
      <c r="UDY1725" s="47"/>
      <c r="UDZ1725" s="47"/>
      <c r="UEA1725" s="47"/>
      <c r="UEB1725" s="47"/>
      <c r="UEC1725" s="47"/>
      <c r="UED1725" s="47"/>
      <c r="UEE1725" s="47"/>
      <c r="UEF1725" s="47"/>
      <c r="UEG1725" s="47"/>
      <c r="UEH1725" s="47"/>
      <c r="UEI1725" s="47"/>
      <c r="UEJ1725" s="47"/>
      <c r="UEK1725" s="47"/>
      <c r="UEL1725" s="47"/>
      <c r="UEM1725" s="47"/>
      <c r="UEN1725" s="47"/>
      <c r="UEO1725" s="47"/>
      <c r="UEP1725" s="47"/>
      <c r="UEQ1725" s="47"/>
      <c r="UER1725" s="47"/>
      <c r="UES1725" s="47"/>
      <c r="UET1725" s="47"/>
      <c r="UEU1725" s="47"/>
      <c r="UEV1725" s="47"/>
      <c r="UEW1725" s="47"/>
      <c r="UEX1725" s="47"/>
      <c r="UEY1725" s="47"/>
      <c r="UEZ1725" s="47"/>
      <c r="UFA1725" s="47"/>
      <c r="UFB1725" s="47"/>
      <c r="UFC1725" s="47"/>
      <c r="UFD1725" s="47"/>
      <c r="UFE1725" s="47"/>
      <c r="UFF1725" s="47"/>
      <c r="UFG1725" s="47"/>
      <c r="UFH1725" s="47"/>
      <c r="UFI1725" s="47"/>
      <c r="UFJ1725" s="47"/>
      <c r="UFK1725" s="47"/>
      <c r="UFL1725" s="47"/>
      <c r="UFM1725" s="47"/>
      <c r="UFN1725" s="47"/>
      <c r="UFO1725" s="47"/>
      <c r="UFP1725" s="47"/>
      <c r="UFQ1725" s="47"/>
      <c r="UFR1725" s="47"/>
      <c r="UFS1725" s="47"/>
      <c r="UFT1725" s="47"/>
      <c r="UFU1725" s="47"/>
      <c r="UFV1725" s="47"/>
      <c r="UFW1725" s="47"/>
      <c r="UFX1725" s="47"/>
      <c r="UFY1725" s="47"/>
      <c r="UFZ1725" s="47"/>
      <c r="UGA1725" s="47"/>
      <c r="UGB1725" s="47"/>
      <c r="UGC1725" s="47"/>
      <c r="UGD1725" s="47"/>
      <c r="UGE1725" s="47"/>
      <c r="UGF1725" s="47"/>
      <c r="UGG1725" s="47"/>
      <c r="UGH1725" s="47"/>
      <c r="UGI1725" s="47"/>
      <c r="UGJ1725" s="47"/>
      <c r="UGK1725" s="47"/>
      <c r="UGL1725" s="47"/>
      <c r="UGM1725" s="47"/>
      <c r="UGN1725" s="47"/>
      <c r="UGO1725" s="47"/>
      <c r="UGP1725" s="47"/>
      <c r="UGQ1725" s="47"/>
      <c r="UGR1725" s="47"/>
      <c r="UGS1725" s="47"/>
      <c r="UGT1725" s="47"/>
      <c r="UGU1725" s="47"/>
      <c r="UGV1725" s="47"/>
      <c r="UGW1725" s="47"/>
      <c r="UGX1725" s="47"/>
      <c r="UGY1725" s="47"/>
      <c r="UGZ1725" s="47"/>
      <c r="UHA1725" s="47"/>
      <c r="UHB1725" s="47"/>
      <c r="UHC1725" s="47"/>
      <c r="UHD1725" s="47"/>
      <c r="UHE1725" s="47"/>
      <c r="UHF1725" s="47"/>
      <c r="UHG1725" s="47"/>
      <c r="UHH1725" s="47"/>
      <c r="UHI1725" s="47"/>
      <c r="UHJ1725" s="47"/>
      <c r="UHK1725" s="47"/>
      <c r="UHL1725" s="47"/>
      <c r="UHM1725" s="47"/>
      <c r="UHN1725" s="47"/>
      <c r="UHO1725" s="47"/>
      <c r="UHP1725" s="47"/>
      <c r="UHQ1725" s="47"/>
      <c r="UHR1725" s="47"/>
      <c r="UHS1725" s="47"/>
      <c r="UHT1725" s="47"/>
      <c r="UHU1725" s="47"/>
      <c r="UHV1725" s="47"/>
      <c r="UHW1725" s="47"/>
      <c r="UHX1725" s="47"/>
      <c r="UHY1725" s="47"/>
      <c r="UHZ1725" s="47"/>
      <c r="UIA1725" s="47"/>
      <c r="UIB1725" s="47"/>
      <c r="UIC1725" s="47"/>
      <c r="UID1725" s="47"/>
      <c r="UIE1725" s="47"/>
      <c r="UIF1725" s="47"/>
      <c r="UIG1725" s="47"/>
      <c r="UIH1725" s="47"/>
      <c r="UII1725" s="47"/>
      <c r="UIJ1725" s="47"/>
      <c r="UIK1725" s="47"/>
      <c r="UIL1725" s="47"/>
      <c r="UIM1725" s="47"/>
      <c r="UIN1725" s="47"/>
      <c r="UIO1725" s="47"/>
      <c r="UIP1725" s="47"/>
      <c r="UIQ1725" s="47"/>
      <c r="UIR1725" s="47"/>
      <c r="UIS1725" s="47"/>
      <c r="UIT1725" s="47"/>
      <c r="UIU1725" s="47"/>
      <c r="UIV1725" s="47"/>
      <c r="UIW1725" s="47"/>
      <c r="UIX1725" s="47"/>
      <c r="UIY1725" s="47"/>
      <c r="UIZ1725" s="47"/>
      <c r="UJA1725" s="47"/>
      <c r="UJB1725" s="47"/>
      <c r="UJC1725" s="47"/>
      <c r="UJD1725" s="47"/>
      <c r="UJE1725" s="47"/>
      <c r="UJF1725" s="47"/>
      <c r="UJG1725" s="47"/>
      <c r="UJH1725" s="47"/>
      <c r="UJI1725" s="47"/>
      <c r="UJJ1725" s="47"/>
      <c r="UJK1725" s="47"/>
      <c r="UJL1725" s="47"/>
      <c r="UJM1725" s="47"/>
      <c r="UJN1725" s="47"/>
      <c r="UJO1725" s="47"/>
      <c r="UJP1725" s="47"/>
      <c r="UJQ1725" s="47"/>
      <c r="UJR1725" s="47"/>
      <c r="UJS1725" s="47"/>
      <c r="UJT1725" s="47"/>
      <c r="UJU1725" s="47"/>
      <c r="UJV1725" s="47"/>
      <c r="UJW1725" s="47"/>
      <c r="UJX1725" s="47"/>
      <c r="UJY1725" s="47"/>
      <c r="UJZ1725" s="47"/>
      <c r="UKA1725" s="47"/>
      <c r="UKB1725" s="47"/>
      <c r="UKC1725" s="47"/>
      <c r="UKD1725" s="47"/>
      <c r="UKE1725" s="47"/>
      <c r="UKF1725" s="47"/>
      <c r="UKG1725" s="47"/>
      <c r="UKH1725" s="47"/>
      <c r="UKI1725" s="47"/>
      <c r="UKJ1725" s="47"/>
      <c r="UKK1725" s="47"/>
      <c r="UKL1725" s="47"/>
      <c r="UKM1725" s="47"/>
      <c r="UKN1725" s="47"/>
      <c r="UKO1725" s="47"/>
      <c r="UKP1725" s="47"/>
      <c r="UKQ1725" s="47"/>
      <c r="UKR1725" s="47"/>
      <c r="UKS1725" s="47"/>
      <c r="UKT1725" s="47"/>
      <c r="UKU1725" s="47"/>
      <c r="UKV1725" s="47"/>
      <c r="UKW1725" s="47"/>
      <c r="UKX1725" s="47"/>
      <c r="UKY1725" s="47"/>
      <c r="UKZ1725" s="47"/>
      <c r="ULA1725" s="47"/>
      <c r="ULB1725" s="47"/>
      <c r="ULC1725" s="47"/>
      <c r="ULD1725" s="47"/>
      <c r="ULE1725" s="47"/>
      <c r="ULF1725" s="47"/>
      <c r="ULG1725" s="47"/>
      <c r="ULH1725" s="47"/>
      <c r="ULI1725" s="47"/>
      <c r="ULJ1725" s="47"/>
      <c r="ULK1725" s="47"/>
      <c r="ULL1725" s="47"/>
      <c r="ULM1725" s="47"/>
      <c r="ULN1725" s="47"/>
      <c r="ULO1725" s="47"/>
      <c r="ULP1725" s="47"/>
      <c r="ULQ1725" s="47"/>
      <c r="ULR1725" s="47"/>
      <c r="ULS1725" s="47"/>
      <c r="ULT1725" s="47"/>
      <c r="ULU1725" s="47"/>
      <c r="ULV1725" s="47"/>
      <c r="ULW1725" s="47"/>
      <c r="ULX1725" s="47"/>
      <c r="ULY1725" s="47"/>
      <c r="ULZ1725" s="47"/>
      <c r="UMA1725" s="47"/>
      <c r="UMB1725" s="47"/>
      <c r="UMC1725" s="47"/>
      <c r="UMD1725" s="47"/>
      <c r="UME1725" s="47"/>
      <c r="UMF1725" s="47"/>
      <c r="UMG1725" s="47"/>
      <c r="UMH1725" s="47"/>
      <c r="UMI1725" s="47"/>
      <c r="UMJ1725" s="47"/>
      <c r="UMK1725" s="47"/>
      <c r="UML1725" s="47"/>
      <c r="UMM1725" s="47"/>
      <c r="UMN1725" s="47"/>
      <c r="UMO1725" s="47"/>
      <c r="UMP1725" s="47"/>
      <c r="UMQ1725" s="47"/>
      <c r="UMR1725" s="47"/>
      <c r="UMS1725" s="47"/>
      <c r="UMT1725" s="47"/>
      <c r="UMU1725" s="47"/>
      <c r="UMV1725" s="47"/>
      <c r="UMW1725" s="47"/>
      <c r="UMX1725" s="47"/>
      <c r="UMY1725" s="47"/>
      <c r="UMZ1725" s="47"/>
      <c r="UNA1725" s="47"/>
      <c r="UNB1725" s="47"/>
      <c r="UNC1725" s="47"/>
      <c r="UND1725" s="47"/>
      <c r="UNE1725" s="47"/>
      <c r="UNF1725" s="47"/>
      <c r="UNG1725" s="47"/>
      <c r="UNH1725" s="47"/>
      <c r="UNI1725" s="47"/>
      <c r="UNJ1725" s="47"/>
      <c r="UNK1725" s="47"/>
      <c r="UNL1725" s="47"/>
      <c r="UNM1725" s="47"/>
      <c r="UNN1725" s="47"/>
      <c r="UNO1725" s="47"/>
      <c r="UNP1725" s="47"/>
      <c r="UNQ1725" s="47"/>
      <c r="UNR1725" s="47"/>
      <c r="UNS1725" s="47"/>
      <c r="UNT1725" s="47"/>
      <c r="UNU1725" s="47"/>
      <c r="UNV1725" s="47"/>
      <c r="UNW1725" s="47"/>
      <c r="UNX1725" s="47"/>
      <c r="UNY1725" s="47"/>
      <c r="UNZ1725" s="47"/>
      <c r="UOA1725" s="47"/>
      <c r="UOB1725" s="47"/>
      <c r="UOC1725" s="47"/>
      <c r="UOD1725" s="47"/>
      <c r="UOE1725" s="47"/>
      <c r="UOF1725" s="47"/>
      <c r="UOG1725" s="47"/>
      <c r="UOH1725" s="47"/>
      <c r="UOI1725" s="47"/>
      <c r="UOJ1725" s="47"/>
      <c r="UOK1725" s="47"/>
      <c r="UOL1725" s="47"/>
      <c r="UOM1725" s="47"/>
      <c r="UON1725" s="47"/>
      <c r="UOO1725" s="47"/>
      <c r="UOP1725" s="47"/>
      <c r="UOQ1725" s="47"/>
      <c r="UOR1725" s="47"/>
      <c r="UOS1725" s="47"/>
      <c r="UOT1725" s="47"/>
      <c r="UOU1725" s="47"/>
      <c r="UOV1725" s="47"/>
      <c r="UOW1725" s="47"/>
      <c r="UOX1725" s="47"/>
      <c r="UOY1725" s="47"/>
      <c r="UOZ1725" s="47"/>
      <c r="UPA1725" s="47"/>
      <c r="UPB1725" s="47"/>
      <c r="UPC1725" s="47"/>
      <c r="UPD1725" s="47"/>
      <c r="UPE1725" s="47"/>
      <c r="UPF1725" s="47"/>
      <c r="UPG1725" s="47"/>
      <c r="UPH1725" s="47"/>
      <c r="UPI1725" s="47"/>
      <c r="UPJ1725" s="47"/>
      <c r="UPK1725" s="47"/>
      <c r="UPL1725" s="47"/>
      <c r="UPM1725" s="47"/>
      <c r="UPN1725" s="47"/>
      <c r="UPO1725" s="47"/>
      <c r="UPP1725" s="47"/>
      <c r="UPQ1725" s="47"/>
      <c r="UPR1725" s="47"/>
      <c r="UPS1725" s="47"/>
      <c r="UPT1725" s="47"/>
      <c r="UPU1725" s="47"/>
      <c r="UPV1725" s="47"/>
      <c r="UPW1725" s="47"/>
      <c r="UPX1725" s="47"/>
      <c r="UPY1725" s="47"/>
      <c r="UPZ1725" s="47"/>
      <c r="UQA1725" s="47"/>
      <c r="UQB1725" s="47"/>
      <c r="UQC1725" s="47"/>
      <c r="UQD1725" s="47"/>
      <c r="UQE1725" s="47"/>
      <c r="UQF1725" s="47"/>
      <c r="UQG1725" s="47"/>
      <c r="UQH1725" s="47"/>
      <c r="UQI1725" s="47"/>
      <c r="UQJ1725" s="47"/>
      <c r="UQK1725" s="47"/>
      <c r="UQL1725" s="47"/>
      <c r="UQM1725" s="47"/>
      <c r="UQN1725" s="47"/>
      <c r="UQO1725" s="47"/>
      <c r="UQP1725" s="47"/>
      <c r="UQQ1725" s="47"/>
      <c r="UQR1725" s="47"/>
      <c r="UQS1725" s="47"/>
      <c r="UQT1725" s="47"/>
      <c r="UQU1725" s="47"/>
      <c r="UQV1725" s="47"/>
      <c r="UQW1725" s="47"/>
      <c r="UQX1725" s="47"/>
      <c r="UQY1725" s="47"/>
      <c r="UQZ1725" s="47"/>
      <c r="URA1725" s="47"/>
      <c r="URB1725" s="47"/>
      <c r="URC1725" s="47"/>
      <c r="URD1725" s="47"/>
      <c r="URE1725" s="47"/>
      <c r="URF1725" s="47"/>
      <c r="URG1725" s="47"/>
      <c r="URH1725" s="47"/>
      <c r="URI1725" s="47"/>
      <c r="URJ1725" s="47"/>
      <c r="URK1725" s="47"/>
      <c r="URL1725" s="47"/>
      <c r="URM1725" s="47"/>
      <c r="URN1725" s="47"/>
      <c r="URO1725" s="47"/>
      <c r="URP1725" s="47"/>
      <c r="URQ1725" s="47"/>
      <c r="URR1725" s="47"/>
      <c r="URS1725" s="47"/>
      <c r="URT1725" s="47"/>
      <c r="URU1725" s="47"/>
      <c r="URV1725" s="47"/>
      <c r="URW1725" s="47"/>
      <c r="URX1725" s="47"/>
      <c r="URY1725" s="47"/>
      <c r="URZ1725" s="47"/>
      <c r="USA1725" s="47"/>
      <c r="USB1725" s="47"/>
      <c r="USC1725" s="47"/>
      <c r="USD1725" s="47"/>
      <c r="USE1725" s="47"/>
      <c r="USF1725" s="47"/>
      <c r="USG1725" s="47"/>
      <c r="USH1725" s="47"/>
      <c r="USI1725" s="47"/>
      <c r="USJ1725" s="47"/>
      <c r="USK1725" s="47"/>
      <c r="USL1725" s="47"/>
      <c r="USM1725" s="47"/>
      <c r="USN1725" s="47"/>
      <c r="USO1725" s="47"/>
      <c r="USP1725" s="47"/>
      <c r="USQ1725" s="47"/>
      <c r="USR1725" s="47"/>
      <c r="USS1725" s="47"/>
      <c r="UST1725" s="47"/>
      <c r="USU1725" s="47"/>
      <c r="USV1725" s="47"/>
      <c r="USW1725" s="47"/>
      <c r="USX1725" s="47"/>
      <c r="USY1725" s="47"/>
      <c r="USZ1725" s="47"/>
      <c r="UTA1725" s="47"/>
      <c r="UTB1725" s="47"/>
      <c r="UTC1725" s="47"/>
      <c r="UTD1725" s="47"/>
      <c r="UTE1725" s="47"/>
      <c r="UTF1725" s="47"/>
      <c r="UTG1725" s="47"/>
      <c r="UTH1725" s="47"/>
      <c r="UTI1725" s="47"/>
      <c r="UTJ1725" s="47"/>
      <c r="UTK1725" s="47"/>
      <c r="UTL1725" s="47"/>
      <c r="UTM1725" s="47"/>
      <c r="UTN1725" s="47"/>
      <c r="UTO1725" s="47"/>
      <c r="UTP1725" s="47"/>
      <c r="UTQ1725" s="47"/>
      <c r="UTR1725" s="47"/>
      <c r="UTS1725" s="47"/>
      <c r="UTT1725" s="47"/>
      <c r="UTU1725" s="47"/>
      <c r="UTV1725" s="47"/>
      <c r="UTW1725" s="47"/>
      <c r="UTX1725" s="47"/>
      <c r="UTY1725" s="47"/>
      <c r="UTZ1725" s="47"/>
      <c r="UUA1725" s="47"/>
      <c r="UUB1725" s="47"/>
      <c r="UUC1725" s="47"/>
      <c r="UUD1725" s="47"/>
      <c r="UUE1725" s="47"/>
      <c r="UUF1725" s="47"/>
      <c r="UUG1725" s="47"/>
      <c r="UUH1725" s="47"/>
      <c r="UUI1725" s="47"/>
      <c r="UUJ1725" s="47"/>
      <c r="UUK1725" s="47"/>
      <c r="UUL1725" s="47"/>
      <c r="UUM1725" s="47"/>
      <c r="UUN1725" s="47"/>
      <c r="UUO1725" s="47"/>
      <c r="UUP1725" s="47"/>
      <c r="UUQ1725" s="47"/>
      <c r="UUR1725" s="47"/>
      <c r="UUS1725" s="47"/>
      <c r="UUT1725" s="47"/>
      <c r="UUU1725" s="47"/>
      <c r="UUV1725" s="47"/>
      <c r="UUW1725" s="47"/>
      <c r="UUX1725" s="47"/>
      <c r="UUY1725" s="47"/>
      <c r="UUZ1725" s="47"/>
      <c r="UVA1725" s="47"/>
      <c r="UVB1725" s="47"/>
      <c r="UVC1725" s="47"/>
      <c r="UVD1725" s="47"/>
      <c r="UVE1725" s="47"/>
      <c r="UVF1725" s="47"/>
      <c r="UVG1725" s="47"/>
      <c r="UVH1725" s="47"/>
      <c r="UVI1725" s="47"/>
      <c r="UVJ1725" s="47"/>
      <c r="UVK1725" s="47"/>
      <c r="UVL1725" s="47"/>
      <c r="UVM1725" s="47"/>
      <c r="UVN1725" s="47"/>
      <c r="UVO1725" s="47"/>
      <c r="UVP1725" s="47"/>
      <c r="UVQ1725" s="47"/>
      <c r="UVR1725" s="47"/>
      <c r="UVS1725" s="47"/>
      <c r="UVT1725" s="47"/>
      <c r="UVU1725" s="47"/>
      <c r="UVV1725" s="47"/>
      <c r="UVW1725" s="47"/>
      <c r="UVX1725" s="47"/>
      <c r="UVY1725" s="47"/>
      <c r="UVZ1725" s="47"/>
      <c r="UWA1725" s="47"/>
      <c r="UWB1725" s="47"/>
      <c r="UWC1725" s="47"/>
      <c r="UWD1725" s="47"/>
      <c r="UWE1725" s="47"/>
      <c r="UWF1725" s="47"/>
      <c r="UWG1725" s="47"/>
      <c r="UWH1725" s="47"/>
      <c r="UWI1725" s="47"/>
      <c r="UWJ1725" s="47"/>
      <c r="UWK1725" s="47"/>
      <c r="UWL1725" s="47"/>
      <c r="UWM1725" s="47"/>
      <c r="UWN1725" s="47"/>
      <c r="UWO1725" s="47"/>
      <c r="UWP1725" s="47"/>
      <c r="UWQ1725" s="47"/>
      <c r="UWR1725" s="47"/>
      <c r="UWS1725" s="47"/>
      <c r="UWT1725" s="47"/>
      <c r="UWU1725" s="47"/>
      <c r="UWV1725" s="47"/>
      <c r="UWW1725" s="47"/>
      <c r="UWX1725" s="47"/>
      <c r="UWY1725" s="47"/>
      <c r="UWZ1725" s="47"/>
      <c r="UXA1725" s="47"/>
      <c r="UXB1725" s="47"/>
      <c r="UXC1725" s="47"/>
      <c r="UXD1725" s="47"/>
      <c r="UXE1725" s="47"/>
      <c r="UXF1725" s="47"/>
      <c r="UXG1725" s="47"/>
      <c r="UXH1725" s="47"/>
      <c r="UXI1725" s="47"/>
      <c r="UXJ1725" s="47"/>
      <c r="UXK1725" s="47"/>
      <c r="UXL1725" s="47"/>
      <c r="UXM1725" s="47"/>
      <c r="UXN1725" s="47"/>
      <c r="UXO1725" s="47"/>
      <c r="UXP1725" s="47"/>
      <c r="UXQ1725" s="47"/>
      <c r="UXR1725" s="47"/>
      <c r="UXS1725" s="47"/>
      <c r="UXT1725" s="47"/>
      <c r="UXU1725" s="47"/>
      <c r="UXV1725" s="47"/>
      <c r="UXW1725" s="47"/>
      <c r="UXX1725" s="47"/>
      <c r="UXY1725" s="47"/>
      <c r="UXZ1725" s="47"/>
      <c r="UYA1725" s="47"/>
      <c r="UYB1725" s="47"/>
      <c r="UYC1725" s="47"/>
      <c r="UYD1725" s="47"/>
      <c r="UYE1725" s="47"/>
      <c r="UYF1725" s="47"/>
      <c r="UYG1725" s="47"/>
      <c r="UYH1725" s="47"/>
      <c r="UYI1725" s="47"/>
      <c r="UYJ1725" s="47"/>
      <c r="UYK1725" s="47"/>
      <c r="UYL1725" s="47"/>
      <c r="UYM1725" s="47"/>
      <c r="UYN1725" s="47"/>
      <c r="UYO1725" s="47"/>
      <c r="UYP1725" s="47"/>
      <c r="UYQ1725" s="47"/>
      <c r="UYR1725" s="47"/>
      <c r="UYS1725" s="47"/>
      <c r="UYT1725" s="47"/>
      <c r="UYU1725" s="47"/>
      <c r="UYV1725" s="47"/>
      <c r="UYW1725" s="47"/>
      <c r="UYX1725" s="47"/>
      <c r="UYY1725" s="47"/>
      <c r="UYZ1725" s="47"/>
      <c r="UZA1725" s="47"/>
      <c r="UZB1725" s="47"/>
      <c r="UZC1725" s="47"/>
      <c r="UZD1725" s="47"/>
      <c r="UZE1725" s="47"/>
      <c r="UZF1725" s="47"/>
      <c r="UZG1725" s="47"/>
      <c r="UZH1725" s="47"/>
      <c r="UZI1725" s="47"/>
      <c r="UZJ1725" s="47"/>
      <c r="UZK1725" s="47"/>
      <c r="UZL1725" s="47"/>
      <c r="UZM1725" s="47"/>
      <c r="UZN1725" s="47"/>
      <c r="UZO1725" s="47"/>
      <c r="UZP1725" s="47"/>
      <c r="UZQ1725" s="47"/>
      <c r="UZR1725" s="47"/>
      <c r="UZS1725" s="47"/>
      <c r="UZT1725" s="47"/>
      <c r="UZU1725" s="47"/>
      <c r="UZV1725" s="47"/>
      <c r="UZW1725" s="47"/>
      <c r="UZX1725" s="47"/>
      <c r="UZY1725" s="47"/>
      <c r="UZZ1725" s="47"/>
      <c r="VAA1725" s="47"/>
      <c r="VAB1725" s="47"/>
      <c r="VAC1725" s="47"/>
      <c r="VAD1725" s="47"/>
      <c r="VAE1725" s="47"/>
      <c r="VAF1725" s="47"/>
      <c r="VAG1725" s="47"/>
      <c r="VAH1725" s="47"/>
      <c r="VAI1725" s="47"/>
      <c r="VAJ1725" s="47"/>
      <c r="VAK1725" s="47"/>
      <c r="VAL1725" s="47"/>
      <c r="VAM1725" s="47"/>
      <c r="VAN1725" s="47"/>
      <c r="VAO1725" s="47"/>
      <c r="VAP1725" s="47"/>
      <c r="VAQ1725" s="47"/>
      <c r="VAR1725" s="47"/>
      <c r="VAS1725" s="47"/>
      <c r="VAT1725" s="47"/>
      <c r="VAU1725" s="47"/>
      <c r="VAV1725" s="47"/>
      <c r="VAW1725" s="47"/>
      <c r="VAX1725" s="47"/>
      <c r="VAY1725" s="47"/>
      <c r="VAZ1725" s="47"/>
      <c r="VBA1725" s="47"/>
      <c r="VBB1725" s="47"/>
      <c r="VBC1725" s="47"/>
      <c r="VBD1725" s="47"/>
      <c r="VBE1725" s="47"/>
      <c r="VBF1725" s="47"/>
      <c r="VBG1725" s="47"/>
      <c r="VBH1725" s="47"/>
      <c r="VBI1725" s="47"/>
      <c r="VBJ1725" s="47"/>
      <c r="VBK1725" s="47"/>
      <c r="VBL1725" s="47"/>
      <c r="VBM1725" s="47"/>
      <c r="VBN1725" s="47"/>
      <c r="VBO1725" s="47"/>
      <c r="VBP1725" s="47"/>
      <c r="VBQ1725" s="47"/>
      <c r="VBR1725" s="47"/>
      <c r="VBS1725" s="47"/>
      <c r="VBT1725" s="47"/>
      <c r="VBU1725" s="47"/>
      <c r="VBV1725" s="47"/>
      <c r="VBW1725" s="47"/>
      <c r="VBX1725" s="47"/>
      <c r="VBY1725" s="47"/>
      <c r="VBZ1725" s="47"/>
      <c r="VCA1725" s="47"/>
      <c r="VCB1725" s="47"/>
      <c r="VCC1725" s="47"/>
      <c r="VCD1725" s="47"/>
      <c r="VCE1725" s="47"/>
      <c r="VCF1725" s="47"/>
      <c r="VCG1725" s="47"/>
      <c r="VCH1725" s="47"/>
      <c r="VCI1725" s="47"/>
      <c r="VCJ1725" s="47"/>
      <c r="VCK1725" s="47"/>
      <c r="VCL1725" s="47"/>
      <c r="VCM1725" s="47"/>
      <c r="VCN1725" s="47"/>
      <c r="VCO1725" s="47"/>
      <c r="VCP1725" s="47"/>
      <c r="VCQ1725" s="47"/>
      <c r="VCR1725" s="47"/>
      <c r="VCS1725" s="47"/>
      <c r="VCT1725" s="47"/>
      <c r="VCU1725" s="47"/>
      <c r="VCV1725" s="47"/>
      <c r="VCW1725" s="47"/>
      <c r="VCX1725" s="47"/>
      <c r="VCY1725" s="47"/>
      <c r="VCZ1725" s="47"/>
      <c r="VDA1725" s="47"/>
      <c r="VDB1725" s="47"/>
      <c r="VDC1725" s="47"/>
      <c r="VDD1725" s="47"/>
      <c r="VDE1725" s="47"/>
      <c r="VDF1725" s="47"/>
      <c r="VDG1725" s="47"/>
      <c r="VDH1725" s="47"/>
      <c r="VDI1725" s="47"/>
      <c r="VDJ1725" s="47"/>
      <c r="VDK1725" s="47"/>
      <c r="VDL1725" s="47"/>
      <c r="VDM1725" s="47"/>
      <c r="VDN1725" s="47"/>
      <c r="VDO1725" s="47"/>
      <c r="VDP1725" s="47"/>
      <c r="VDQ1725" s="47"/>
      <c r="VDR1725" s="47"/>
      <c r="VDS1725" s="47"/>
      <c r="VDT1725" s="47"/>
      <c r="VDU1725" s="47"/>
      <c r="VDV1725" s="47"/>
      <c r="VDW1725" s="47"/>
      <c r="VDX1725" s="47"/>
      <c r="VDY1725" s="47"/>
      <c r="VDZ1725" s="47"/>
      <c r="VEA1725" s="47"/>
      <c r="VEB1725" s="47"/>
      <c r="VEC1725" s="47"/>
      <c r="VED1725" s="47"/>
      <c r="VEE1725" s="47"/>
      <c r="VEF1725" s="47"/>
      <c r="VEG1725" s="47"/>
      <c r="VEH1725" s="47"/>
      <c r="VEI1725" s="47"/>
      <c r="VEJ1725" s="47"/>
      <c r="VEK1725" s="47"/>
      <c r="VEL1725" s="47"/>
      <c r="VEM1725" s="47"/>
      <c r="VEN1725" s="47"/>
      <c r="VEO1725" s="47"/>
      <c r="VEP1725" s="47"/>
      <c r="VEQ1725" s="47"/>
      <c r="VER1725" s="47"/>
      <c r="VES1725" s="47"/>
      <c r="VET1725" s="47"/>
      <c r="VEU1725" s="47"/>
      <c r="VEV1725" s="47"/>
      <c r="VEW1725" s="47"/>
      <c r="VEX1725" s="47"/>
      <c r="VEY1725" s="47"/>
      <c r="VEZ1725" s="47"/>
      <c r="VFA1725" s="47"/>
      <c r="VFB1725" s="47"/>
      <c r="VFC1725" s="47"/>
      <c r="VFD1725" s="47"/>
      <c r="VFE1725" s="47"/>
      <c r="VFF1725" s="47"/>
      <c r="VFG1725" s="47"/>
      <c r="VFH1725" s="47"/>
      <c r="VFI1725" s="47"/>
      <c r="VFJ1725" s="47"/>
      <c r="VFK1725" s="47"/>
      <c r="VFL1725" s="47"/>
      <c r="VFM1725" s="47"/>
      <c r="VFN1725" s="47"/>
      <c r="VFO1725" s="47"/>
      <c r="VFP1725" s="47"/>
      <c r="VFQ1725" s="47"/>
      <c r="VFR1725" s="47"/>
      <c r="VFS1725" s="47"/>
      <c r="VFT1725" s="47"/>
      <c r="VFU1725" s="47"/>
      <c r="VFV1725" s="47"/>
      <c r="VFW1725" s="47"/>
      <c r="VFX1725" s="47"/>
      <c r="VFY1725" s="47"/>
      <c r="VFZ1725" s="47"/>
      <c r="VGA1725" s="47"/>
      <c r="VGB1725" s="47"/>
      <c r="VGC1725" s="47"/>
      <c r="VGD1725" s="47"/>
      <c r="VGE1725" s="47"/>
      <c r="VGF1725" s="47"/>
      <c r="VGG1725" s="47"/>
      <c r="VGH1725" s="47"/>
      <c r="VGI1725" s="47"/>
      <c r="VGJ1725" s="47"/>
      <c r="VGK1725" s="47"/>
      <c r="VGL1725" s="47"/>
      <c r="VGM1725" s="47"/>
      <c r="VGN1725" s="47"/>
      <c r="VGO1725" s="47"/>
      <c r="VGP1725" s="47"/>
      <c r="VGQ1725" s="47"/>
      <c r="VGR1725" s="47"/>
      <c r="VGS1725" s="47"/>
      <c r="VGT1725" s="47"/>
      <c r="VGU1725" s="47"/>
      <c r="VGV1725" s="47"/>
      <c r="VGW1725" s="47"/>
      <c r="VGX1725" s="47"/>
      <c r="VGY1725" s="47"/>
      <c r="VGZ1725" s="47"/>
      <c r="VHA1725" s="47"/>
      <c r="VHB1725" s="47"/>
      <c r="VHC1725" s="47"/>
      <c r="VHD1725" s="47"/>
      <c r="VHE1725" s="47"/>
      <c r="VHF1725" s="47"/>
      <c r="VHG1725" s="47"/>
      <c r="VHH1725" s="47"/>
      <c r="VHI1725" s="47"/>
      <c r="VHJ1725" s="47"/>
      <c r="VHK1725" s="47"/>
      <c r="VHL1725" s="47"/>
      <c r="VHM1725" s="47"/>
      <c r="VHN1725" s="47"/>
      <c r="VHO1725" s="47"/>
      <c r="VHP1725" s="47"/>
      <c r="VHQ1725" s="47"/>
      <c r="VHR1725" s="47"/>
      <c r="VHS1725" s="47"/>
      <c r="VHT1725" s="47"/>
      <c r="VHU1725" s="47"/>
      <c r="VHV1725" s="47"/>
      <c r="VHW1725" s="47"/>
      <c r="VHX1725" s="47"/>
      <c r="VHY1725" s="47"/>
      <c r="VHZ1725" s="47"/>
      <c r="VIA1725" s="47"/>
      <c r="VIB1725" s="47"/>
      <c r="VIC1725" s="47"/>
      <c r="VID1725" s="47"/>
      <c r="VIE1725" s="47"/>
      <c r="VIF1725" s="47"/>
      <c r="VIG1725" s="47"/>
      <c r="VIH1725" s="47"/>
      <c r="VII1725" s="47"/>
      <c r="VIJ1725" s="47"/>
      <c r="VIK1725" s="47"/>
      <c r="VIL1725" s="47"/>
      <c r="VIM1725" s="47"/>
      <c r="VIN1725" s="47"/>
      <c r="VIO1725" s="47"/>
      <c r="VIP1725" s="47"/>
      <c r="VIQ1725" s="47"/>
      <c r="VIR1725" s="47"/>
      <c r="VIS1725" s="47"/>
      <c r="VIT1725" s="47"/>
      <c r="VIU1725" s="47"/>
      <c r="VIV1725" s="47"/>
      <c r="VIW1725" s="47"/>
      <c r="VIX1725" s="47"/>
      <c r="VIY1725" s="47"/>
      <c r="VIZ1725" s="47"/>
      <c r="VJA1725" s="47"/>
      <c r="VJB1725" s="47"/>
      <c r="VJC1725" s="47"/>
      <c r="VJD1725" s="47"/>
      <c r="VJE1725" s="47"/>
      <c r="VJF1725" s="47"/>
      <c r="VJG1725" s="47"/>
      <c r="VJH1725" s="47"/>
      <c r="VJI1725" s="47"/>
      <c r="VJJ1725" s="47"/>
      <c r="VJK1725" s="47"/>
      <c r="VJL1725" s="47"/>
      <c r="VJM1725" s="47"/>
      <c r="VJN1725" s="47"/>
      <c r="VJO1725" s="47"/>
      <c r="VJP1725" s="47"/>
      <c r="VJQ1725" s="47"/>
      <c r="VJR1725" s="47"/>
      <c r="VJS1725" s="47"/>
      <c r="VJT1725" s="47"/>
      <c r="VJU1725" s="47"/>
      <c r="VJV1725" s="47"/>
      <c r="VJW1725" s="47"/>
      <c r="VJX1725" s="47"/>
      <c r="VJY1725" s="47"/>
      <c r="VJZ1725" s="47"/>
      <c r="VKA1725" s="47"/>
      <c r="VKB1725" s="47"/>
      <c r="VKC1725" s="47"/>
      <c r="VKD1725" s="47"/>
      <c r="VKE1725" s="47"/>
      <c r="VKF1725" s="47"/>
      <c r="VKG1725" s="47"/>
      <c r="VKH1725" s="47"/>
      <c r="VKI1725" s="47"/>
      <c r="VKJ1725" s="47"/>
      <c r="VKK1725" s="47"/>
      <c r="VKL1725" s="47"/>
      <c r="VKM1725" s="47"/>
      <c r="VKN1725" s="47"/>
      <c r="VKO1725" s="47"/>
      <c r="VKP1725" s="47"/>
      <c r="VKQ1725" s="47"/>
      <c r="VKR1725" s="47"/>
      <c r="VKS1725" s="47"/>
      <c r="VKT1725" s="47"/>
      <c r="VKU1725" s="47"/>
      <c r="VKV1725" s="47"/>
      <c r="VKW1725" s="47"/>
      <c r="VKX1725" s="47"/>
      <c r="VKY1725" s="47"/>
      <c r="VKZ1725" s="47"/>
      <c r="VLA1725" s="47"/>
      <c r="VLB1725" s="47"/>
      <c r="VLC1725" s="47"/>
      <c r="VLD1725" s="47"/>
      <c r="VLE1725" s="47"/>
      <c r="VLF1725" s="47"/>
      <c r="VLG1725" s="47"/>
      <c r="VLH1725" s="47"/>
      <c r="VLI1725" s="47"/>
      <c r="VLJ1725" s="47"/>
      <c r="VLK1725" s="47"/>
      <c r="VLL1725" s="47"/>
      <c r="VLM1725" s="47"/>
      <c r="VLN1725" s="47"/>
      <c r="VLO1725" s="47"/>
      <c r="VLP1725" s="47"/>
      <c r="VLQ1725" s="47"/>
      <c r="VLR1725" s="47"/>
      <c r="VLS1725" s="47"/>
      <c r="VLT1725" s="47"/>
      <c r="VLU1725" s="47"/>
      <c r="VLV1725" s="47"/>
      <c r="VLW1725" s="47"/>
      <c r="VLX1725" s="47"/>
      <c r="VLY1725" s="47"/>
      <c r="VLZ1725" s="47"/>
      <c r="VMA1725" s="47"/>
      <c r="VMB1725" s="47"/>
      <c r="VMC1725" s="47"/>
      <c r="VMD1725" s="47"/>
      <c r="VME1725" s="47"/>
      <c r="VMF1725" s="47"/>
      <c r="VMG1725" s="47"/>
      <c r="VMH1725" s="47"/>
      <c r="VMI1725" s="47"/>
      <c r="VMJ1725" s="47"/>
      <c r="VMK1725" s="47"/>
      <c r="VML1725" s="47"/>
      <c r="VMM1725" s="47"/>
      <c r="VMN1725" s="47"/>
      <c r="VMO1725" s="47"/>
      <c r="VMP1725" s="47"/>
      <c r="VMQ1725" s="47"/>
      <c r="VMR1725" s="47"/>
      <c r="VMS1725" s="47"/>
      <c r="VMT1725" s="47"/>
      <c r="VMU1725" s="47"/>
      <c r="VMV1725" s="47"/>
      <c r="VMW1725" s="47"/>
      <c r="VMX1725" s="47"/>
      <c r="VMY1725" s="47"/>
      <c r="VMZ1725" s="47"/>
      <c r="VNA1725" s="47"/>
      <c r="VNB1725" s="47"/>
      <c r="VNC1725" s="47"/>
      <c r="VND1725" s="47"/>
      <c r="VNE1725" s="47"/>
      <c r="VNF1725" s="47"/>
      <c r="VNG1725" s="47"/>
      <c r="VNH1725" s="47"/>
      <c r="VNI1725" s="47"/>
      <c r="VNJ1725" s="47"/>
      <c r="VNK1725" s="47"/>
      <c r="VNL1725" s="47"/>
      <c r="VNM1725" s="47"/>
      <c r="VNN1725" s="47"/>
      <c r="VNO1725" s="47"/>
      <c r="VNP1725" s="47"/>
      <c r="VNQ1725" s="47"/>
      <c r="VNR1725" s="47"/>
      <c r="VNS1725" s="47"/>
      <c r="VNT1725" s="47"/>
      <c r="VNU1725" s="47"/>
      <c r="VNV1725" s="47"/>
      <c r="VNW1725" s="47"/>
      <c r="VNX1725" s="47"/>
      <c r="VNY1725" s="47"/>
      <c r="VNZ1725" s="47"/>
      <c r="VOA1725" s="47"/>
      <c r="VOB1725" s="47"/>
      <c r="VOC1725" s="47"/>
      <c r="VOD1725" s="47"/>
      <c r="VOE1725" s="47"/>
      <c r="VOF1725" s="47"/>
      <c r="VOG1725" s="47"/>
      <c r="VOH1725" s="47"/>
      <c r="VOI1725" s="47"/>
      <c r="VOJ1725" s="47"/>
      <c r="VOK1725" s="47"/>
      <c r="VOL1725" s="47"/>
      <c r="VOM1725" s="47"/>
      <c r="VON1725" s="47"/>
      <c r="VOO1725" s="47"/>
      <c r="VOP1725" s="47"/>
      <c r="VOQ1725" s="47"/>
      <c r="VOR1725" s="47"/>
      <c r="VOS1725" s="47"/>
      <c r="VOT1725" s="47"/>
      <c r="VOU1725" s="47"/>
      <c r="VOV1725" s="47"/>
      <c r="VOW1725" s="47"/>
      <c r="VOX1725" s="47"/>
      <c r="VOY1725" s="47"/>
      <c r="VOZ1725" s="47"/>
      <c r="VPA1725" s="47"/>
      <c r="VPB1725" s="47"/>
      <c r="VPC1725" s="47"/>
      <c r="VPD1725" s="47"/>
      <c r="VPE1725" s="47"/>
      <c r="VPF1725" s="47"/>
      <c r="VPG1725" s="47"/>
      <c r="VPH1725" s="47"/>
      <c r="VPI1725" s="47"/>
      <c r="VPJ1725" s="47"/>
      <c r="VPK1725" s="47"/>
      <c r="VPL1725" s="47"/>
      <c r="VPM1725" s="47"/>
      <c r="VPN1725" s="47"/>
      <c r="VPO1725" s="47"/>
      <c r="VPP1725" s="47"/>
      <c r="VPQ1725" s="47"/>
      <c r="VPR1725" s="47"/>
      <c r="VPS1725" s="47"/>
      <c r="VPT1725" s="47"/>
      <c r="VPU1725" s="47"/>
      <c r="VPV1725" s="47"/>
      <c r="VPW1725" s="47"/>
      <c r="VPX1725" s="47"/>
      <c r="VPY1725" s="47"/>
      <c r="VPZ1725" s="47"/>
      <c r="VQA1725" s="47"/>
      <c r="VQB1725" s="47"/>
      <c r="VQC1725" s="47"/>
      <c r="VQD1725" s="47"/>
      <c r="VQE1725" s="47"/>
      <c r="VQF1725" s="47"/>
      <c r="VQG1725" s="47"/>
      <c r="VQH1725" s="47"/>
      <c r="VQI1725" s="47"/>
      <c r="VQJ1725" s="47"/>
      <c r="VQK1725" s="47"/>
      <c r="VQL1725" s="47"/>
      <c r="VQM1725" s="47"/>
      <c r="VQN1725" s="47"/>
      <c r="VQO1725" s="47"/>
      <c r="VQP1725" s="47"/>
      <c r="VQQ1725" s="47"/>
      <c r="VQR1725" s="47"/>
      <c r="VQS1725" s="47"/>
      <c r="VQT1725" s="47"/>
      <c r="VQU1725" s="47"/>
      <c r="VQV1725" s="47"/>
      <c r="VQW1725" s="47"/>
      <c r="VQX1725" s="47"/>
      <c r="VQY1725" s="47"/>
      <c r="VQZ1725" s="47"/>
      <c r="VRA1725" s="47"/>
      <c r="VRB1725" s="47"/>
      <c r="VRC1725" s="47"/>
      <c r="VRD1725" s="47"/>
      <c r="VRE1725" s="47"/>
      <c r="VRF1725" s="47"/>
      <c r="VRG1725" s="47"/>
      <c r="VRH1725" s="47"/>
      <c r="VRI1725" s="47"/>
      <c r="VRJ1725" s="47"/>
      <c r="VRK1725" s="47"/>
      <c r="VRL1725" s="47"/>
      <c r="VRM1725" s="47"/>
      <c r="VRN1725" s="47"/>
      <c r="VRO1725" s="47"/>
      <c r="VRP1725" s="47"/>
      <c r="VRQ1725" s="47"/>
      <c r="VRR1725" s="47"/>
      <c r="VRS1725" s="47"/>
      <c r="VRT1725" s="47"/>
      <c r="VRU1725" s="47"/>
      <c r="VRV1725" s="47"/>
      <c r="VRW1725" s="47"/>
      <c r="VRX1725" s="47"/>
      <c r="VRY1725" s="47"/>
      <c r="VRZ1725" s="47"/>
      <c r="VSA1725" s="47"/>
      <c r="VSB1725" s="47"/>
      <c r="VSC1725" s="47"/>
      <c r="VSD1725" s="47"/>
      <c r="VSE1725" s="47"/>
      <c r="VSF1725" s="47"/>
      <c r="VSG1725" s="47"/>
      <c r="VSH1725" s="47"/>
      <c r="VSI1725" s="47"/>
      <c r="VSJ1725" s="47"/>
      <c r="VSK1725" s="47"/>
      <c r="VSL1725" s="47"/>
      <c r="VSM1725" s="47"/>
      <c r="VSN1725" s="47"/>
      <c r="VSO1725" s="47"/>
      <c r="VSP1725" s="47"/>
      <c r="VSQ1725" s="47"/>
      <c r="VSR1725" s="47"/>
      <c r="VSS1725" s="47"/>
      <c r="VST1725" s="47"/>
      <c r="VSU1725" s="47"/>
      <c r="VSV1725" s="47"/>
      <c r="VSW1725" s="47"/>
      <c r="VSX1725" s="47"/>
      <c r="VSY1725" s="47"/>
      <c r="VSZ1725" s="47"/>
      <c r="VTA1725" s="47"/>
      <c r="VTB1725" s="47"/>
      <c r="VTC1725" s="47"/>
      <c r="VTD1725" s="47"/>
      <c r="VTE1725" s="47"/>
      <c r="VTF1725" s="47"/>
      <c r="VTG1725" s="47"/>
      <c r="VTH1725" s="47"/>
      <c r="VTI1725" s="47"/>
      <c r="VTJ1725" s="47"/>
      <c r="VTK1725" s="47"/>
      <c r="VTL1725" s="47"/>
      <c r="VTM1725" s="47"/>
      <c r="VTN1725" s="47"/>
      <c r="VTO1725" s="47"/>
      <c r="VTP1725" s="47"/>
      <c r="VTQ1725" s="47"/>
      <c r="VTR1725" s="47"/>
      <c r="VTS1725" s="47"/>
      <c r="VTT1725" s="47"/>
      <c r="VTU1725" s="47"/>
      <c r="VTV1725" s="47"/>
      <c r="VTW1725" s="47"/>
      <c r="VTX1725" s="47"/>
      <c r="VTY1725" s="47"/>
      <c r="VTZ1725" s="47"/>
      <c r="VUA1725" s="47"/>
      <c r="VUB1725" s="47"/>
      <c r="VUC1725" s="47"/>
      <c r="VUD1725" s="47"/>
      <c r="VUE1725" s="47"/>
      <c r="VUF1725" s="47"/>
      <c r="VUG1725" s="47"/>
      <c r="VUH1725" s="47"/>
      <c r="VUI1725" s="47"/>
      <c r="VUJ1725" s="47"/>
      <c r="VUK1725" s="47"/>
      <c r="VUL1725" s="47"/>
      <c r="VUM1725" s="47"/>
      <c r="VUN1725" s="47"/>
      <c r="VUO1725" s="47"/>
      <c r="VUP1725" s="47"/>
      <c r="VUQ1725" s="47"/>
      <c r="VUR1725" s="47"/>
      <c r="VUS1725" s="47"/>
      <c r="VUT1725" s="47"/>
      <c r="VUU1725" s="47"/>
      <c r="VUV1725" s="47"/>
      <c r="VUW1725" s="47"/>
      <c r="VUX1725" s="47"/>
      <c r="VUY1725" s="47"/>
      <c r="VUZ1725" s="47"/>
      <c r="VVA1725" s="47"/>
      <c r="VVB1725" s="47"/>
      <c r="VVC1725" s="47"/>
      <c r="VVD1725" s="47"/>
      <c r="VVE1725" s="47"/>
      <c r="VVF1725" s="47"/>
      <c r="VVG1725" s="47"/>
      <c r="VVH1725" s="47"/>
      <c r="VVI1725" s="47"/>
      <c r="VVJ1725" s="47"/>
      <c r="VVK1725" s="47"/>
      <c r="VVL1725" s="47"/>
      <c r="VVM1725" s="47"/>
      <c r="VVN1725" s="47"/>
      <c r="VVO1725" s="47"/>
      <c r="VVP1725" s="47"/>
      <c r="VVQ1725" s="47"/>
      <c r="VVR1725" s="47"/>
      <c r="VVS1725" s="47"/>
      <c r="VVT1725" s="47"/>
      <c r="VVU1725" s="47"/>
      <c r="VVV1725" s="47"/>
      <c r="VVW1725" s="47"/>
      <c r="VVX1725" s="47"/>
      <c r="VVY1725" s="47"/>
      <c r="VVZ1725" s="47"/>
      <c r="VWA1725" s="47"/>
      <c r="VWB1725" s="47"/>
      <c r="VWC1725" s="47"/>
      <c r="VWD1725" s="47"/>
      <c r="VWE1725" s="47"/>
      <c r="VWF1725" s="47"/>
      <c r="VWG1725" s="47"/>
      <c r="VWH1725" s="47"/>
      <c r="VWI1725" s="47"/>
      <c r="VWJ1725" s="47"/>
      <c r="VWK1725" s="47"/>
      <c r="VWL1725" s="47"/>
      <c r="VWM1725" s="47"/>
      <c r="VWN1725" s="47"/>
      <c r="VWO1725" s="47"/>
      <c r="VWP1725" s="47"/>
      <c r="VWQ1725" s="47"/>
      <c r="VWR1725" s="47"/>
      <c r="VWS1725" s="47"/>
      <c r="VWT1725" s="47"/>
      <c r="VWU1725" s="47"/>
      <c r="VWV1725" s="47"/>
      <c r="VWW1725" s="47"/>
      <c r="VWX1725" s="47"/>
      <c r="VWY1725" s="47"/>
      <c r="VWZ1725" s="47"/>
      <c r="VXA1725" s="47"/>
      <c r="VXB1725" s="47"/>
      <c r="VXC1725" s="47"/>
      <c r="VXD1725" s="47"/>
      <c r="VXE1725" s="47"/>
      <c r="VXF1725" s="47"/>
      <c r="VXG1725" s="47"/>
      <c r="VXH1725" s="47"/>
      <c r="VXI1725" s="47"/>
      <c r="VXJ1725" s="47"/>
      <c r="VXK1725" s="47"/>
      <c r="VXL1725" s="47"/>
      <c r="VXM1725" s="47"/>
      <c r="VXN1725" s="47"/>
      <c r="VXO1725" s="47"/>
      <c r="VXP1725" s="47"/>
      <c r="VXQ1725" s="47"/>
      <c r="VXR1725" s="47"/>
      <c r="VXS1725" s="47"/>
      <c r="VXT1725" s="47"/>
      <c r="VXU1725" s="47"/>
      <c r="VXV1725" s="47"/>
      <c r="VXW1725" s="47"/>
      <c r="VXX1725" s="47"/>
      <c r="VXY1725" s="47"/>
      <c r="VXZ1725" s="47"/>
      <c r="VYA1725" s="47"/>
      <c r="VYB1725" s="47"/>
      <c r="VYC1725" s="47"/>
      <c r="VYD1725" s="47"/>
      <c r="VYE1725" s="47"/>
      <c r="VYF1725" s="47"/>
      <c r="VYG1725" s="47"/>
      <c r="VYH1725" s="47"/>
      <c r="VYI1725" s="47"/>
      <c r="VYJ1725" s="47"/>
      <c r="VYK1725" s="47"/>
      <c r="VYL1725" s="47"/>
      <c r="VYM1725" s="47"/>
      <c r="VYN1725" s="47"/>
      <c r="VYO1725" s="47"/>
      <c r="VYP1725" s="47"/>
      <c r="VYQ1725" s="47"/>
      <c r="VYR1725" s="47"/>
      <c r="VYS1725" s="47"/>
      <c r="VYT1725" s="47"/>
      <c r="VYU1725" s="47"/>
      <c r="VYV1725" s="47"/>
      <c r="VYW1725" s="47"/>
      <c r="VYX1725" s="47"/>
      <c r="VYY1725" s="47"/>
      <c r="VYZ1725" s="47"/>
      <c r="VZA1725" s="47"/>
      <c r="VZB1725" s="47"/>
      <c r="VZC1725" s="47"/>
      <c r="VZD1725" s="47"/>
      <c r="VZE1725" s="47"/>
      <c r="VZF1725" s="47"/>
      <c r="VZG1725" s="47"/>
      <c r="VZH1725" s="47"/>
      <c r="VZI1725" s="47"/>
      <c r="VZJ1725" s="47"/>
      <c r="VZK1725" s="47"/>
      <c r="VZL1725" s="47"/>
      <c r="VZM1725" s="47"/>
      <c r="VZN1725" s="47"/>
      <c r="VZO1725" s="47"/>
      <c r="VZP1725" s="47"/>
      <c r="VZQ1725" s="47"/>
      <c r="VZR1725" s="47"/>
      <c r="VZS1725" s="47"/>
      <c r="VZT1725" s="47"/>
      <c r="VZU1725" s="47"/>
      <c r="VZV1725" s="47"/>
      <c r="VZW1725" s="47"/>
      <c r="VZX1725" s="47"/>
      <c r="VZY1725" s="47"/>
      <c r="VZZ1725" s="47"/>
      <c r="WAA1725" s="47"/>
      <c r="WAB1725" s="47"/>
      <c r="WAC1725" s="47"/>
      <c r="WAD1725" s="47"/>
      <c r="WAE1725" s="47"/>
      <c r="WAF1725" s="47"/>
      <c r="WAG1725" s="47"/>
      <c r="WAH1725" s="47"/>
      <c r="WAI1725" s="47"/>
      <c r="WAJ1725" s="47"/>
      <c r="WAK1725" s="47"/>
      <c r="WAL1725" s="47"/>
      <c r="WAM1725" s="47"/>
      <c r="WAN1725" s="47"/>
      <c r="WAO1725" s="47"/>
      <c r="WAP1725" s="47"/>
      <c r="WAQ1725" s="47"/>
      <c r="WAR1725" s="47"/>
      <c r="WAS1725" s="47"/>
      <c r="WAT1725" s="47"/>
      <c r="WAU1725" s="47"/>
      <c r="WAV1725" s="47"/>
      <c r="WAW1725" s="47"/>
      <c r="WAX1725" s="47"/>
      <c r="WAY1725" s="47"/>
      <c r="WAZ1725" s="47"/>
      <c r="WBA1725" s="47"/>
      <c r="WBB1725" s="47"/>
      <c r="WBC1725" s="47"/>
      <c r="WBD1725" s="47"/>
      <c r="WBE1725" s="47"/>
      <c r="WBF1725" s="47"/>
      <c r="WBG1725" s="47"/>
      <c r="WBH1725" s="47"/>
      <c r="WBI1725" s="47"/>
      <c r="WBJ1725" s="47"/>
      <c r="WBK1725" s="47"/>
      <c r="WBL1725" s="47"/>
      <c r="WBM1725" s="47"/>
      <c r="WBN1725" s="47"/>
      <c r="WBO1725" s="47"/>
      <c r="WBP1725" s="47"/>
      <c r="WBQ1725" s="47"/>
      <c r="WBR1725" s="47"/>
      <c r="WBS1725" s="47"/>
      <c r="WBT1725" s="47"/>
      <c r="WBU1725" s="47"/>
      <c r="WBV1725" s="47"/>
      <c r="WBW1725" s="47"/>
      <c r="WBX1725" s="47"/>
      <c r="WBY1725" s="47"/>
      <c r="WBZ1725" s="47"/>
      <c r="WCA1725" s="47"/>
      <c r="WCB1725" s="47"/>
      <c r="WCC1725" s="47"/>
      <c r="WCD1725" s="47"/>
      <c r="WCE1725" s="47"/>
      <c r="WCF1725" s="47"/>
      <c r="WCG1725" s="47"/>
      <c r="WCH1725" s="47"/>
      <c r="WCI1725" s="47"/>
      <c r="WCJ1725" s="47"/>
      <c r="WCK1725" s="47"/>
      <c r="WCL1725" s="47"/>
      <c r="WCM1725" s="47"/>
      <c r="WCN1725" s="47"/>
      <c r="WCO1725" s="47"/>
      <c r="WCP1725" s="47"/>
      <c r="WCQ1725" s="47"/>
      <c r="WCR1725" s="47"/>
      <c r="WCS1725" s="47"/>
      <c r="WCT1725" s="47"/>
      <c r="WCU1725" s="47"/>
      <c r="WCV1725" s="47"/>
      <c r="WCW1725" s="47"/>
      <c r="WCX1725" s="47"/>
      <c r="WCY1725" s="47"/>
      <c r="WCZ1725" s="47"/>
      <c r="WDA1725" s="47"/>
      <c r="WDB1725" s="47"/>
      <c r="WDC1725" s="47"/>
      <c r="WDD1725" s="47"/>
      <c r="WDE1725" s="47"/>
      <c r="WDF1725" s="47"/>
      <c r="WDG1725" s="47"/>
      <c r="WDH1725" s="47"/>
      <c r="WDI1725" s="47"/>
      <c r="WDJ1725" s="47"/>
      <c r="WDK1725" s="47"/>
      <c r="WDL1725" s="47"/>
      <c r="WDM1725" s="47"/>
      <c r="WDN1725" s="47"/>
      <c r="WDO1725" s="47"/>
      <c r="WDP1725" s="47"/>
      <c r="WDQ1725" s="47"/>
      <c r="WDR1725" s="47"/>
      <c r="WDS1725" s="47"/>
      <c r="WDT1725" s="47"/>
      <c r="WDU1725" s="47"/>
      <c r="WDV1725" s="47"/>
      <c r="WDW1725" s="47"/>
      <c r="WDX1725" s="47"/>
      <c r="WDY1725" s="47"/>
      <c r="WDZ1725" s="47"/>
      <c r="WEA1725" s="47"/>
      <c r="WEB1725" s="47"/>
      <c r="WEC1725" s="47"/>
      <c r="WED1725" s="47"/>
      <c r="WEE1725" s="47"/>
      <c r="WEF1725" s="47"/>
      <c r="WEG1725" s="47"/>
      <c r="WEH1725" s="47"/>
      <c r="WEI1725" s="47"/>
      <c r="WEJ1725" s="47"/>
      <c r="WEK1725" s="47"/>
      <c r="WEL1725" s="47"/>
      <c r="WEM1725" s="47"/>
      <c r="WEN1725" s="47"/>
      <c r="WEO1725" s="47"/>
      <c r="WEP1725" s="47"/>
      <c r="WEQ1725" s="47"/>
      <c r="WER1725" s="47"/>
      <c r="WES1725" s="47"/>
      <c r="WET1725" s="47"/>
      <c r="WEU1725" s="47"/>
      <c r="WEV1725" s="47"/>
      <c r="WEW1725" s="47"/>
      <c r="WEX1725" s="47"/>
      <c r="WEY1725" s="47"/>
      <c r="WEZ1725" s="47"/>
      <c r="WFA1725" s="47"/>
      <c r="WFB1725" s="47"/>
      <c r="WFC1725" s="47"/>
      <c r="WFD1725" s="47"/>
      <c r="WFE1725" s="47"/>
      <c r="WFF1725" s="47"/>
      <c r="WFG1725" s="47"/>
      <c r="WFH1725" s="47"/>
      <c r="WFI1725" s="47"/>
      <c r="WFJ1725" s="47"/>
      <c r="WFK1725" s="47"/>
      <c r="WFL1725" s="47"/>
      <c r="WFM1725" s="47"/>
      <c r="WFN1725" s="47"/>
      <c r="WFO1725" s="47"/>
      <c r="WFP1725" s="47"/>
      <c r="WFQ1725" s="47"/>
      <c r="WFR1725" s="47"/>
      <c r="WFS1725" s="47"/>
      <c r="WFT1725" s="47"/>
      <c r="WFU1725" s="47"/>
      <c r="WFV1725" s="47"/>
      <c r="WFW1725" s="47"/>
      <c r="WFX1725" s="47"/>
      <c r="WFY1725" s="47"/>
      <c r="WFZ1725" s="47"/>
      <c r="WGA1725" s="47"/>
      <c r="WGB1725" s="47"/>
      <c r="WGC1725" s="47"/>
      <c r="WGD1725" s="47"/>
      <c r="WGE1725" s="47"/>
      <c r="WGF1725" s="47"/>
      <c r="WGG1725" s="47"/>
      <c r="WGH1725" s="47"/>
      <c r="WGI1725" s="47"/>
      <c r="WGJ1725" s="47"/>
      <c r="WGK1725" s="47"/>
      <c r="WGL1725" s="47"/>
      <c r="WGM1725" s="47"/>
      <c r="WGN1725" s="47"/>
      <c r="WGO1725" s="47"/>
      <c r="WGP1725" s="47"/>
      <c r="WGQ1725" s="47"/>
      <c r="WGR1725" s="47"/>
      <c r="WGS1725" s="47"/>
      <c r="WGT1725" s="47"/>
      <c r="WGU1725" s="47"/>
      <c r="WGV1725" s="47"/>
      <c r="WGW1725" s="47"/>
      <c r="WGX1725" s="47"/>
      <c r="WGY1725" s="47"/>
      <c r="WGZ1725" s="47"/>
      <c r="WHA1725" s="47"/>
      <c r="WHB1725" s="47"/>
      <c r="WHC1725" s="47"/>
      <c r="WHD1725" s="47"/>
      <c r="WHE1725" s="47"/>
      <c r="WHF1725" s="47"/>
      <c r="WHG1725" s="47"/>
      <c r="WHH1725" s="47"/>
      <c r="WHI1725" s="47"/>
      <c r="WHJ1725" s="47"/>
      <c r="WHK1725" s="47"/>
      <c r="WHL1725" s="47"/>
      <c r="WHM1725" s="47"/>
      <c r="WHN1725" s="47"/>
      <c r="WHO1725" s="47"/>
      <c r="WHP1725" s="47"/>
      <c r="WHQ1725" s="47"/>
      <c r="WHR1725" s="47"/>
      <c r="WHS1725" s="47"/>
      <c r="WHT1725" s="47"/>
      <c r="WHU1725" s="47"/>
      <c r="WHV1725" s="47"/>
      <c r="WHW1725" s="47"/>
      <c r="WHX1725" s="47"/>
      <c r="WHY1725" s="47"/>
      <c r="WHZ1725" s="47"/>
      <c r="WIA1725" s="47"/>
      <c r="WIB1725" s="47"/>
      <c r="WIC1725" s="47"/>
      <c r="WID1725" s="47"/>
      <c r="WIE1725" s="47"/>
      <c r="WIF1725" s="47"/>
      <c r="WIG1725" s="47"/>
      <c r="WIH1725" s="47"/>
      <c r="WII1725" s="47"/>
      <c r="WIJ1725" s="47"/>
      <c r="WIK1725" s="47"/>
      <c r="WIL1725" s="47"/>
      <c r="WIM1725" s="47"/>
      <c r="WIN1725" s="47"/>
      <c r="WIO1725" s="47"/>
      <c r="WIP1725" s="47"/>
      <c r="WIQ1725" s="47"/>
      <c r="WIR1725" s="47"/>
      <c r="WIS1725" s="47"/>
      <c r="WIT1725" s="47"/>
      <c r="WIU1725" s="47"/>
      <c r="WIV1725" s="47"/>
      <c r="WIW1725" s="47"/>
      <c r="WIX1725" s="47"/>
      <c r="WIY1725" s="47"/>
      <c r="WIZ1725" s="47"/>
      <c r="WJA1725" s="47"/>
      <c r="WJB1725" s="47"/>
      <c r="WJC1725" s="47"/>
      <c r="WJD1725" s="47"/>
      <c r="WJE1725" s="47"/>
      <c r="WJF1725" s="47"/>
      <c r="WJG1725" s="47"/>
      <c r="WJH1725" s="47"/>
      <c r="WJI1725" s="47"/>
      <c r="WJJ1725" s="47"/>
      <c r="WJK1725" s="47"/>
      <c r="WJL1725" s="47"/>
      <c r="WJM1725" s="47"/>
      <c r="WJN1725" s="47"/>
      <c r="WJO1725" s="47"/>
      <c r="WJP1725" s="47"/>
      <c r="WJQ1725" s="47"/>
      <c r="WJR1725" s="47"/>
      <c r="WJS1725" s="47"/>
      <c r="WJT1725" s="47"/>
      <c r="WJU1725" s="47"/>
      <c r="WJV1725" s="47"/>
      <c r="WJW1725" s="47"/>
      <c r="WJX1725" s="47"/>
      <c r="WJY1725" s="47"/>
      <c r="WJZ1725" s="47"/>
      <c r="WKA1725" s="47"/>
      <c r="WKB1725" s="47"/>
      <c r="WKC1725" s="47"/>
      <c r="WKD1725" s="47"/>
      <c r="WKE1725" s="47"/>
      <c r="WKF1725" s="47"/>
      <c r="WKG1725" s="47"/>
      <c r="WKH1725" s="47"/>
      <c r="WKI1725" s="47"/>
      <c r="WKJ1725" s="47"/>
      <c r="WKK1725" s="47"/>
      <c r="WKL1725" s="47"/>
      <c r="WKM1725" s="47"/>
      <c r="WKN1725" s="47"/>
      <c r="WKO1725" s="47"/>
      <c r="WKP1725" s="47"/>
      <c r="WKQ1725" s="47"/>
      <c r="WKR1725" s="47"/>
      <c r="WKS1725" s="47"/>
      <c r="WKT1725" s="47"/>
      <c r="WKU1725" s="47"/>
      <c r="WKV1725" s="47"/>
      <c r="WKW1725" s="47"/>
      <c r="WKX1725" s="47"/>
      <c r="WKY1725" s="47"/>
      <c r="WKZ1725" s="47"/>
      <c r="WLA1725" s="47"/>
      <c r="WLB1725" s="47"/>
      <c r="WLC1725" s="47"/>
      <c r="WLD1725" s="47"/>
      <c r="WLE1725" s="47"/>
      <c r="WLF1725" s="47"/>
      <c r="WLG1725" s="47"/>
      <c r="WLH1725" s="47"/>
      <c r="WLI1725" s="47"/>
      <c r="WLJ1725" s="47"/>
      <c r="WLK1725" s="47"/>
      <c r="WLL1725" s="47"/>
      <c r="WLM1725" s="47"/>
      <c r="WLN1725" s="47"/>
      <c r="WLO1725" s="47"/>
      <c r="WLP1725" s="47"/>
      <c r="WLQ1725" s="47"/>
      <c r="WLR1725" s="47"/>
      <c r="WLS1725" s="47"/>
      <c r="WLT1725" s="47"/>
      <c r="WLU1725" s="47"/>
      <c r="WLV1725" s="47"/>
      <c r="WLW1725" s="47"/>
      <c r="WLX1725" s="47"/>
      <c r="WLY1725" s="47"/>
      <c r="WLZ1725" s="47"/>
      <c r="WMA1725" s="47"/>
      <c r="WMB1725" s="47"/>
      <c r="WMC1725" s="47"/>
      <c r="WMD1725" s="47"/>
      <c r="WME1725" s="47"/>
      <c r="WMF1725" s="47"/>
      <c r="WMG1725" s="47"/>
      <c r="WMH1725" s="47"/>
      <c r="WMI1725" s="47"/>
      <c r="WMJ1725" s="47"/>
      <c r="WMK1725" s="47"/>
      <c r="WML1725" s="47"/>
      <c r="WMM1725" s="47"/>
      <c r="WMN1725" s="47"/>
      <c r="WMO1725" s="47"/>
      <c r="WMP1725" s="47"/>
      <c r="WMQ1725" s="47"/>
      <c r="WMR1725" s="47"/>
      <c r="WMS1725" s="47"/>
      <c r="WMT1725" s="47"/>
      <c r="WMU1725" s="47"/>
      <c r="WMV1725" s="47"/>
      <c r="WMW1725" s="47"/>
      <c r="WMX1725" s="47"/>
      <c r="WMY1725" s="47"/>
      <c r="WMZ1725" s="47"/>
      <c r="WNA1725" s="47"/>
      <c r="WNB1725" s="47"/>
      <c r="WNC1725" s="47"/>
      <c r="WND1725" s="47"/>
      <c r="WNE1725" s="47"/>
      <c r="WNF1725" s="47"/>
      <c r="WNG1725" s="47"/>
      <c r="WNH1725" s="47"/>
      <c r="WNI1725" s="47"/>
      <c r="WNJ1725" s="47"/>
      <c r="WNK1725" s="47"/>
      <c r="WNL1725" s="47"/>
      <c r="WNM1725" s="47"/>
      <c r="WNN1725" s="47"/>
      <c r="WNO1725" s="47"/>
      <c r="WNP1725" s="47"/>
      <c r="WNQ1725" s="47"/>
      <c r="WNR1725" s="47"/>
      <c r="WNS1725" s="47"/>
      <c r="WNT1725" s="47"/>
      <c r="WNU1725" s="47"/>
      <c r="WNV1725" s="47"/>
      <c r="WNW1725" s="47"/>
      <c r="WNX1725" s="47"/>
      <c r="WNY1725" s="47"/>
      <c r="WNZ1725" s="47"/>
      <c r="WOA1725" s="47"/>
      <c r="WOB1725" s="47"/>
      <c r="WOC1725" s="47"/>
      <c r="WOD1725" s="47"/>
      <c r="WOE1725" s="47"/>
      <c r="WOF1725" s="47"/>
      <c r="WOG1725" s="47"/>
      <c r="WOH1725" s="47"/>
      <c r="WOI1725" s="47"/>
      <c r="WOJ1725" s="47"/>
      <c r="WOK1725" s="47"/>
      <c r="WOL1725" s="47"/>
      <c r="WOM1725" s="47"/>
      <c r="WON1725" s="47"/>
      <c r="WOO1725" s="47"/>
      <c r="WOP1725" s="47"/>
      <c r="WOQ1725" s="47"/>
      <c r="WOR1725" s="47"/>
      <c r="WOS1725" s="47"/>
      <c r="WOT1725" s="47"/>
      <c r="WOU1725" s="47"/>
      <c r="WOV1725" s="47"/>
      <c r="WOW1725" s="47"/>
      <c r="WOX1725" s="47"/>
      <c r="WOY1725" s="47"/>
      <c r="WOZ1725" s="47"/>
      <c r="WPA1725" s="47"/>
      <c r="WPB1725" s="47"/>
      <c r="WPC1725" s="47"/>
      <c r="WPD1725" s="47"/>
      <c r="WPE1725" s="47"/>
      <c r="WPF1725" s="47"/>
      <c r="WPG1725" s="47"/>
      <c r="WPH1725" s="47"/>
      <c r="WPI1725" s="47"/>
      <c r="WPJ1725" s="47"/>
      <c r="WPK1725" s="47"/>
      <c r="WPL1725" s="47"/>
      <c r="WPM1725" s="47"/>
      <c r="WPN1725" s="47"/>
      <c r="WPO1725" s="47"/>
      <c r="WPP1725" s="47"/>
      <c r="WPQ1725" s="47"/>
      <c r="WPR1725" s="47"/>
      <c r="WPS1725" s="47"/>
      <c r="WPT1725" s="47"/>
      <c r="WPU1725" s="47"/>
      <c r="WPV1725" s="47"/>
      <c r="WPW1725" s="47"/>
      <c r="WPX1725" s="47"/>
      <c r="WPY1725" s="47"/>
      <c r="WPZ1725" s="47"/>
      <c r="WQA1725" s="47"/>
      <c r="WQB1725" s="47"/>
      <c r="WQC1725" s="47"/>
      <c r="WQD1725" s="47"/>
      <c r="WQE1725" s="47"/>
      <c r="WQF1725" s="47"/>
      <c r="WQG1725" s="47"/>
      <c r="WQH1725" s="47"/>
      <c r="WQI1725" s="47"/>
      <c r="WQJ1725" s="47"/>
      <c r="WQK1725" s="47"/>
      <c r="WQL1725" s="47"/>
      <c r="WQM1725" s="47"/>
      <c r="WQN1725" s="47"/>
      <c r="WQO1725" s="47"/>
      <c r="WQP1725" s="47"/>
      <c r="WQQ1725" s="47"/>
      <c r="WQR1725" s="47"/>
      <c r="WQS1725" s="47"/>
      <c r="WQT1725" s="47"/>
      <c r="WQU1725" s="47"/>
      <c r="WQV1725" s="47"/>
      <c r="WQW1725" s="47"/>
      <c r="WQX1725" s="47"/>
      <c r="WQY1725" s="47"/>
      <c r="WQZ1725" s="47"/>
      <c r="WRA1725" s="47"/>
      <c r="WRB1725" s="47"/>
      <c r="WRC1725" s="47"/>
      <c r="WRD1725" s="47"/>
      <c r="WRE1725" s="47"/>
      <c r="WRF1725" s="47"/>
      <c r="WRG1725" s="47"/>
      <c r="WRH1725" s="47"/>
      <c r="WRI1725" s="47"/>
      <c r="WRJ1725" s="47"/>
      <c r="WRK1725" s="47"/>
      <c r="WRL1725" s="47"/>
      <c r="WRM1725" s="47"/>
      <c r="WRN1725" s="47"/>
      <c r="WRO1725" s="47"/>
      <c r="WRP1725" s="47"/>
      <c r="WRQ1725" s="47"/>
      <c r="WRR1725" s="47"/>
      <c r="WRS1725" s="47"/>
      <c r="WRT1725" s="47"/>
      <c r="WRU1725" s="47"/>
      <c r="WRV1725" s="47"/>
      <c r="WRW1725" s="47"/>
      <c r="WRX1725" s="47"/>
      <c r="WRY1725" s="47"/>
      <c r="WRZ1725" s="47"/>
      <c r="WSA1725" s="47"/>
      <c r="WSB1725" s="47"/>
      <c r="WSC1725" s="47"/>
      <c r="WSD1725" s="47"/>
      <c r="WSE1725" s="47"/>
      <c r="WSF1725" s="47"/>
      <c r="WSG1725" s="47"/>
      <c r="WSH1725" s="47"/>
      <c r="WSI1725" s="47"/>
      <c r="WSJ1725" s="47"/>
      <c r="WSK1725" s="47"/>
      <c r="WSL1725" s="47"/>
      <c r="WSM1725" s="47"/>
      <c r="WSN1725" s="47"/>
      <c r="WSO1725" s="47"/>
      <c r="WSP1725" s="47"/>
      <c r="WSQ1725" s="47"/>
      <c r="WSR1725" s="47"/>
      <c r="WSS1725" s="47"/>
      <c r="WST1725" s="47"/>
      <c r="WSU1725" s="47"/>
      <c r="WSV1725" s="47"/>
      <c r="WSW1725" s="47"/>
      <c r="WSX1725" s="47"/>
      <c r="WSY1725" s="47"/>
      <c r="WSZ1725" s="47"/>
      <c r="WTA1725" s="47"/>
      <c r="WTB1725" s="47"/>
      <c r="WTC1725" s="47"/>
      <c r="WTD1725" s="47"/>
      <c r="WTE1725" s="47"/>
      <c r="WTF1725" s="47"/>
      <c r="WTG1725" s="47"/>
      <c r="WTH1725" s="47"/>
      <c r="WTI1725" s="47"/>
      <c r="WTJ1725" s="47"/>
      <c r="WTK1725" s="47"/>
      <c r="WTL1725" s="47"/>
      <c r="WTM1725" s="47"/>
      <c r="WTN1725" s="47"/>
      <c r="WTO1725" s="47"/>
      <c r="WTP1725" s="47"/>
      <c r="WTQ1725" s="47"/>
      <c r="WTR1725" s="47"/>
      <c r="WTS1725" s="47"/>
      <c r="WTT1725" s="47"/>
      <c r="WTU1725" s="47"/>
      <c r="WTV1725" s="47"/>
      <c r="WTW1725" s="47"/>
      <c r="WTX1725" s="47"/>
      <c r="WTY1725" s="47"/>
      <c r="WTZ1725" s="47"/>
      <c r="WUA1725" s="47"/>
      <c r="WUB1725" s="47"/>
      <c r="WUC1725" s="47"/>
      <c r="WUD1725" s="47"/>
      <c r="WUE1725" s="47"/>
      <c r="WUF1725" s="47"/>
      <c r="WUG1725" s="47"/>
      <c r="WUH1725" s="47"/>
      <c r="WUI1725" s="47"/>
      <c r="WUJ1725" s="47"/>
      <c r="WUK1725" s="47"/>
      <c r="WUL1725" s="47"/>
      <c r="WUM1725" s="47"/>
      <c r="WUN1725" s="47"/>
      <c r="WUO1725" s="47"/>
      <c r="WUP1725" s="47"/>
      <c r="WUQ1725" s="47"/>
      <c r="WUR1725" s="47"/>
      <c r="WUS1725" s="47"/>
      <c r="WUT1725" s="47"/>
      <c r="WUU1725" s="47"/>
      <c r="WUV1725" s="47"/>
      <c r="WUW1725" s="47"/>
      <c r="WUX1725" s="47"/>
      <c r="WUY1725" s="47"/>
      <c r="WUZ1725" s="47"/>
      <c r="WVA1725" s="47"/>
      <c r="WVB1725" s="47"/>
      <c r="WVC1725" s="47"/>
      <c r="WVD1725" s="47"/>
      <c r="WVE1725" s="47"/>
      <c r="WVF1725" s="47"/>
      <c r="WVG1725" s="47"/>
      <c r="WVH1725" s="47"/>
      <c r="WVI1725" s="47"/>
      <c r="WVJ1725" s="47"/>
      <c r="WVK1725" s="47"/>
      <c r="WVL1725" s="47"/>
      <c r="WVM1725" s="47"/>
      <c r="WVN1725" s="47"/>
      <c r="WVO1725" s="47"/>
      <c r="WVP1725" s="47"/>
      <c r="WVQ1725" s="47"/>
      <c r="WVR1725" s="47"/>
      <c r="WVS1725" s="47"/>
      <c r="WVT1725" s="47"/>
      <c r="WVU1725" s="47"/>
      <c r="WVV1725" s="47"/>
      <c r="WVW1725" s="47"/>
      <c r="WVX1725" s="47"/>
      <c r="WVY1725" s="47"/>
      <c r="WVZ1725" s="47"/>
      <c r="WWA1725" s="47"/>
      <c r="WWB1725" s="47"/>
      <c r="WWC1725" s="47"/>
      <c r="WWD1725" s="47"/>
      <c r="WWE1725" s="47"/>
      <c r="WWF1725" s="47"/>
      <c r="WWG1725" s="47"/>
      <c r="WWH1725" s="47"/>
      <c r="WWI1725" s="47"/>
      <c r="WWJ1725" s="47"/>
      <c r="WWK1725" s="47"/>
      <c r="WWL1725" s="47"/>
      <c r="WWM1725" s="47"/>
      <c r="WWN1725" s="47"/>
      <c r="WWO1725" s="47"/>
      <c r="WWP1725" s="47"/>
      <c r="WWQ1725" s="47"/>
      <c r="WWR1725" s="47"/>
      <c r="WWS1725" s="47"/>
      <c r="WWT1725" s="47"/>
      <c r="WWU1725" s="47"/>
      <c r="WWV1725" s="47"/>
      <c r="WWW1725" s="47"/>
      <c r="WWX1725" s="47"/>
      <c r="WWY1725" s="47"/>
      <c r="WWZ1725" s="47"/>
      <c r="WXA1725" s="47"/>
      <c r="WXB1725" s="47"/>
      <c r="WXC1725" s="47"/>
      <c r="WXD1725" s="47"/>
      <c r="WXE1725" s="47"/>
      <c r="WXF1725" s="47"/>
      <c r="WXG1725" s="47"/>
      <c r="WXH1725" s="47"/>
      <c r="WXI1725" s="47"/>
      <c r="WXJ1725" s="47"/>
      <c r="WXK1725" s="47"/>
      <c r="WXL1725" s="47"/>
      <c r="WXM1725" s="47"/>
      <c r="WXN1725" s="47"/>
      <c r="WXO1725" s="47"/>
      <c r="WXP1725" s="47"/>
      <c r="WXQ1725" s="47"/>
      <c r="WXR1725" s="47"/>
      <c r="WXS1725" s="47"/>
      <c r="WXT1725" s="47"/>
      <c r="WXU1725" s="47"/>
      <c r="WXV1725" s="47"/>
      <c r="WXW1725" s="47"/>
      <c r="WXX1725" s="47"/>
      <c r="WXY1725" s="47"/>
      <c r="WXZ1725" s="47"/>
      <c r="WYA1725" s="47"/>
      <c r="WYB1725" s="47"/>
      <c r="WYC1725" s="47"/>
      <c r="WYD1725" s="47"/>
      <c r="WYE1725" s="47"/>
      <c r="WYF1725" s="47"/>
      <c r="WYG1725" s="47"/>
      <c r="WYH1725" s="47"/>
      <c r="WYI1725" s="47"/>
      <c r="WYJ1725" s="47"/>
      <c r="WYK1725" s="47"/>
      <c r="WYL1725" s="47"/>
      <c r="WYM1725" s="47"/>
      <c r="WYN1725" s="47"/>
      <c r="WYO1725" s="47"/>
      <c r="WYP1725" s="47"/>
      <c r="WYQ1725" s="47"/>
      <c r="WYR1725" s="47"/>
      <c r="WYS1725" s="47"/>
      <c r="WYT1725" s="47"/>
      <c r="WYU1725" s="47"/>
      <c r="WYV1725" s="47"/>
      <c r="WYW1725" s="47"/>
      <c r="WYX1725" s="47"/>
      <c r="WYY1725" s="47"/>
      <c r="WYZ1725" s="47"/>
      <c r="WZA1725" s="47"/>
      <c r="WZB1725" s="47"/>
      <c r="WZC1725" s="47"/>
      <c r="WZD1725" s="47"/>
      <c r="WZE1725" s="47"/>
      <c r="WZF1725" s="47"/>
      <c r="WZG1725" s="47"/>
      <c r="WZH1725" s="47"/>
      <c r="WZI1725" s="47"/>
      <c r="WZJ1725" s="47"/>
      <c r="WZK1725" s="47"/>
      <c r="WZL1725" s="47"/>
      <c r="WZM1725" s="47"/>
      <c r="WZN1725" s="47"/>
      <c r="WZO1725" s="47"/>
      <c r="WZP1725" s="47"/>
      <c r="WZQ1725" s="47"/>
      <c r="WZR1725" s="47"/>
      <c r="WZS1725" s="47"/>
      <c r="WZT1725" s="47"/>
      <c r="WZU1725" s="47"/>
      <c r="WZV1725" s="47"/>
      <c r="WZW1725" s="47"/>
      <c r="WZX1725" s="47"/>
      <c r="WZY1725" s="47"/>
      <c r="WZZ1725" s="47"/>
      <c r="XAA1725" s="47"/>
      <c r="XAB1725" s="47"/>
      <c r="XAC1725" s="47"/>
      <c r="XAD1725" s="47"/>
      <c r="XAE1725" s="47"/>
      <c r="XAF1725" s="47"/>
      <c r="XAG1725" s="47"/>
      <c r="XAH1725" s="47"/>
      <c r="XAI1725" s="47"/>
      <c r="XAJ1725" s="47"/>
      <c r="XAK1725" s="47"/>
      <c r="XAL1725" s="47"/>
      <c r="XAM1725" s="47"/>
      <c r="XAN1725" s="47"/>
      <c r="XAO1725" s="47"/>
      <c r="XAP1725" s="47"/>
      <c r="XAQ1725" s="47"/>
      <c r="XAR1725" s="47"/>
      <c r="XAS1725" s="47"/>
      <c r="XAT1725" s="47"/>
      <c r="XAU1725" s="47"/>
      <c r="XAV1725" s="47"/>
      <c r="XAW1725" s="47"/>
      <c r="XAX1725" s="47"/>
      <c r="XAY1725" s="47"/>
      <c r="XAZ1725" s="47"/>
      <c r="XBA1725" s="47"/>
      <c r="XBB1725" s="47"/>
      <c r="XBC1725" s="47"/>
      <c r="XBD1725" s="47"/>
      <c r="XBE1725" s="47"/>
      <c r="XBF1725" s="47"/>
      <c r="XBG1725" s="47"/>
      <c r="XBH1725" s="47"/>
      <c r="XBI1725" s="47"/>
      <c r="XBJ1725" s="47"/>
      <c r="XBK1725" s="47"/>
      <c r="XBL1725" s="47"/>
      <c r="XBM1725" s="47"/>
      <c r="XBN1725" s="47"/>
      <c r="XBO1725" s="47"/>
      <c r="XBP1725" s="47"/>
      <c r="XBQ1725" s="47"/>
      <c r="XBR1725" s="47"/>
      <c r="XBS1725" s="47"/>
      <c r="XBT1725" s="47"/>
      <c r="XBU1725" s="47"/>
      <c r="XBV1725" s="47"/>
      <c r="XBW1725" s="47"/>
      <c r="XBX1725" s="47"/>
      <c r="XBY1725" s="47"/>
      <c r="XBZ1725" s="47"/>
      <c r="XCA1725" s="47"/>
      <c r="XCB1725" s="47"/>
      <c r="XCC1725" s="47"/>
      <c r="XCD1725" s="47"/>
      <c r="XCE1725" s="47"/>
      <c r="XCF1725" s="47"/>
      <c r="XCG1725" s="47"/>
      <c r="XCH1725" s="47"/>
      <c r="XCI1725" s="47"/>
      <c r="XCJ1725" s="47"/>
      <c r="XCK1725" s="47"/>
      <c r="XCL1725" s="47"/>
      <c r="XCM1725" s="47"/>
      <c r="XCN1725" s="47"/>
      <c r="XCO1725" s="47"/>
      <c r="XCP1725" s="47"/>
      <c r="XCQ1725" s="47"/>
      <c r="XCR1725" s="47"/>
      <c r="XCS1725" s="47"/>
      <c r="XCT1725" s="47"/>
      <c r="XCU1725" s="47"/>
      <c r="XCV1725" s="47"/>
      <c r="XCW1725" s="47"/>
      <c r="XCX1725" s="47"/>
      <c r="XCY1725" s="47"/>
      <c r="XCZ1725" s="47"/>
      <c r="XDA1725" s="47"/>
      <c r="XDB1725" s="47"/>
      <c r="XDC1725" s="47"/>
      <c r="XDD1725" s="47"/>
      <c r="XDE1725" s="47"/>
      <c r="XDF1725" s="47"/>
      <c r="XDG1725" s="47"/>
      <c r="XDH1725" s="47"/>
      <c r="XDI1725" s="47"/>
      <c r="XDJ1725" s="47"/>
      <c r="XDK1725" s="47"/>
      <c r="XDL1725" s="47"/>
      <c r="XDM1725" s="47"/>
      <c r="XDN1725" s="47"/>
      <c r="XDO1725" s="47"/>
      <c r="XDP1725" s="47"/>
      <c r="XDQ1725" s="47"/>
      <c r="XDR1725" s="47"/>
      <c r="XDS1725" s="47"/>
      <c r="XDT1725" s="47"/>
      <c r="XDU1725" s="47"/>
      <c r="XDV1725" s="47"/>
      <c r="XDW1725" s="47"/>
      <c r="XDX1725" s="47"/>
      <c r="XDY1725" s="47"/>
      <c r="XDZ1725" s="47"/>
      <c r="XEA1725" s="47"/>
      <c r="XEB1725" s="47"/>
      <c r="XEC1725" s="47"/>
      <c r="XED1725" s="47"/>
      <c r="XEE1725" s="47"/>
      <c r="XEF1725" s="47"/>
      <c r="XEG1725" s="47"/>
      <c r="XEH1725" s="47"/>
      <c r="XEI1725" s="47"/>
      <c r="XEJ1725" s="47"/>
    </row>
    <row r="1726" ht="27" spans="1:25">
      <c r="A1726" s="51">
        <v>1719</v>
      </c>
      <c r="B1726" s="8" t="s">
        <v>3097</v>
      </c>
      <c r="C1726" s="30" t="s">
        <v>3159</v>
      </c>
      <c r="D1726" s="30" t="s">
        <v>3160</v>
      </c>
      <c r="E1726" s="30" t="s">
        <v>3162</v>
      </c>
      <c r="F1726" s="30">
        <v>131</v>
      </c>
      <c r="G1726" s="30">
        <v>646</v>
      </c>
      <c r="H1726" s="30">
        <v>180</v>
      </c>
      <c r="I1726" s="8">
        <v>115.300607</v>
      </c>
      <c r="J1726" s="8">
        <v>22.420849</v>
      </c>
      <c r="K1726" s="8" t="s">
        <v>151</v>
      </c>
      <c r="L1726" s="54" t="s">
        <v>158</v>
      </c>
      <c r="M1726" s="8" t="s">
        <v>37</v>
      </c>
      <c r="N1726" s="8" t="s">
        <v>37</v>
      </c>
      <c r="O1726" s="8" t="s">
        <v>37</v>
      </c>
      <c r="P1726" s="8" t="s">
        <v>3114</v>
      </c>
      <c r="Q1726" s="8" t="s">
        <v>3103</v>
      </c>
      <c r="R1726" s="8" t="s">
        <v>37</v>
      </c>
      <c r="S1726" s="8" t="s">
        <v>37</v>
      </c>
      <c r="T1726" s="8" t="s">
        <v>37</v>
      </c>
      <c r="U1726" s="8"/>
      <c r="V1726" s="8"/>
      <c r="W1726" s="8" t="s">
        <v>3104</v>
      </c>
      <c r="X1726" s="8" t="s">
        <v>3119</v>
      </c>
      <c r="Y1726" s="8"/>
    </row>
    <row r="1727" ht="27" spans="1:25">
      <c r="A1727" s="51">
        <v>1720</v>
      </c>
      <c r="B1727" s="8" t="s">
        <v>3097</v>
      </c>
      <c r="C1727" s="30" t="s">
        <v>3159</v>
      </c>
      <c r="D1727" s="30" t="s">
        <v>3160</v>
      </c>
      <c r="E1727" s="30" t="s">
        <v>3163</v>
      </c>
      <c r="F1727" s="30">
        <v>136</v>
      </c>
      <c r="G1727" s="30">
        <v>654</v>
      </c>
      <c r="H1727" s="30">
        <v>146</v>
      </c>
      <c r="I1727" s="8">
        <v>115.300302</v>
      </c>
      <c r="J1727" s="8">
        <v>22.420683</v>
      </c>
      <c r="K1727" s="8" t="s">
        <v>151</v>
      </c>
      <c r="L1727" s="54" t="s">
        <v>158</v>
      </c>
      <c r="M1727" s="8" t="s">
        <v>37</v>
      </c>
      <c r="N1727" s="8" t="s">
        <v>37</v>
      </c>
      <c r="O1727" s="8" t="s">
        <v>37</v>
      </c>
      <c r="P1727" s="8" t="s">
        <v>3114</v>
      </c>
      <c r="Q1727" s="8" t="s">
        <v>3103</v>
      </c>
      <c r="R1727" s="8" t="s">
        <v>37</v>
      </c>
      <c r="S1727" s="8" t="s">
        <v>37</v>
      </c>
      <c r="T1727" s="8" t="s">
        <v>37</v>
      </c>
      <c r="U1727" s="8"/>
      <c r="V1727" s="8"/>
      <c r="W1727" s="8" t="s">
        <v>3104</v>
      </c>
      <c r="X1727" s="8" t="s">
        <v>3119</v>
      </c>
      <c r="Y1727" s="8"/>
    </row>
    <row r="1728" ht="27" spans="1:25">
      <c r="A1728" s="51">
        <v>1721</v>
      </c>
      <c r="B1728" s="8" t="s">
        <v>3097</v>
      </c>
      <c r="C1728" s="30" t="s">
        <v>3159</v>
      </c>
      <c r="D1728" s="30" t="s">
        <v>3160</v>
      </c>
      <c r="E1728" s="30" t="s">
        <v>3164</v>
      </c>
      <c r="F1728" s="30">
        <v>180</v>
      </c>
      <c r="G1728" s="30">
        <v>993</v>
      </c>
      <c r="H1728" s="30">
        <v>260</v>
      </c>
      <c r="I1728" s="8">
        <v>115.300522</v>
      </c>
      <c r="J1728" s="8">
        <v>22.420504</v>
      </c>
      <c r="K1728" s="8" t="s">
        <v>151</v>
      </c>
      <c r="L1728" s="54" t="s">
        <v>158</v>
      </c>
      <c r="M1728" s="8" t="s">
        <v>37</v>
      </c>
      <c r="N1728" s="8" t="s">
        <v>37</v>
      </c>
      <c r="O1728" s="8" t="s">
        <v>37</v>
      </c>
      <c r="P1728" s="8" t="s">
        <v>3114</v>
      </c>
      <c r="Q1728" s="8" t="s">
        <v>3165</v>
      </c>
      <c r="R1728" s="8" t="s">
        <v>37</v>
      </c>
      <c r="S1728" s="8" t="s">
        <v>37</v>
      </c>
      <c r="T1728" s="8" t="s">
        <v>37</v>
      </c>
      <c r="U1728" s="8"/>
      <c r="V1728" s="8" t="s">
        <v>3126</v>
      </c>
      <c r="W1728" s="8" t="s">
        <v>151</v>
      </c>
      <c r="X1728" s="8" t="s">
        <v>3119</v>
      </c>
      <c r="Y1728" s="8"/>
    </row>
    <row r="1729" ht="27" spans="1:25">
      <c r="A1729" s="51">
        <v>1722</v>
      </c>
      <c r="B1729" s="8" t="s">
        <v>3097</v>
      </c>
      <c r="C1729" s="30" t="s">
        <v>3159</v>
      </c>
      <c r="D1729" s="30" t="s">
        <v>3160</v>
      </c>
      <c r="E1729" s="30" t="s">
        <v>3166</v>
      </c>
      <c r="F1729" s="30">
        <v>131</v>
      </c>
      <c r="G1729" s="30">
        <v>615</v>
      </c>
      <c r="H1729" s="30">
        <v>170</v>
      </c>
      <c r="I1729" s="8">
        <v>115.301306</v>
      </c>
      <c r="J1729" s="8">
        <v>22.42053</v>
      </c>
      <c r="K1729" s="8" t="s">
        <v>151</v>
      </c>
      <c r="L1729" s="54" t="s">
        <v>158</v>
      </c>
      <c r="M1729" s="8" t="s">
        <v>37</v>
      </c>
      <c r="N1729" s="8" t="s">
        <v>37</v>
      </c>
      <c r="O1729" s="8" t="s">
        <v>37</v>
      </c>
      <c r="P1729" s="8" t="s">
        <v>3114</v>
      </c>
      <c r="Q1729" s="8" t="s">
        <v>3103</v>
      </c>
      <c r="R1729" s="8" t="s">
        <v>37</v>
      </c>
      <c r="S1729" s="8" t="s">
        <v>37</v>
      </c>
      <c r="T1729" s="8" t="s">
        <v>37</v>
      </c>
      <c r="U1729" s="8"/>
      <c r="V1729" s="8"/>
      <c r="W1729" s="8" t="s">
        <v>3104</v>
      </c>
      <c r="X1729" s="8" t="s">
        <v>3119</v>
      </c>
      <c r="Y1729" s="8"/>
    </row>
    <row r="1730" ht="27" spans="1:25">
      <c r="A1730" s="51">
        <v>1723</v>
      </c>
      <c r="B1730" s="8" t="s">
        <v>3097</v>
      </c>
      <c r="C1730" s="30" t="s">
        <v>3159</v>
      </c>
      <c r="D1730" s="30" t="s">
        <v>3160</v>
      </c>
      <c r="E1730" s="30" t="s">
        <v>3167</v>
      </c>
      <c r="F1730" s="30">
        <v>143</v>
      </c>
      <c r="G1730" s="30">
        <v>733</v>
      </c>
      <c r="H1730" s="30">
        <v>364</v>
      </c>
      <c r="I1730" s="8">
        <v>115.301406</v>
      </c>
      <c r="J1730" s="8">
        <v>22.420607</v>
      </c>
      <c r="K1730" s="8" t="s">
        <v>151</v>
      </c>
      <c r="L1730" s="54" t="s">
        <v>158</v>
      </c>
      <c r="M1730" s="8" t="s">
        <v>37</v>
      </c>
      <c r="N1730" s="8" t="s">
        <v>37</v>
      </c>
      <c r="O1730" s="8" t="s">
        <v>37</v>
      </c>
      <c r="P1730" s="8" t="s">
        <v>3114</v>
      </c>
      <c r="Q1730" s="8" t="s">
        <v>3103</v>
      </c>
      <c r="R1730" s="8" t="s">
        <v>37</v>
      </c>
      <c r="S1730" s="8" t="s">
        <v>37</v>
      </c>
      <c r="T1730" s="8" t="s">
        <v>37</v>
      </c>
      <c r="U1730" s="8"/>
      <c r="V1730" s="8"/>
      <c r="W1730" s="8" t="s">
        <v>3104</v>
      </c>
      <c r="X1730" s="8" t="s">
        <v>3119</v>
      </c>
      <c r="Y1730" s="8"/>
    </row>
    <row r="1731" ht="27" spans="1:25">
      <c r="A1731" s="51">
        <v>1724</v>
      </c>
      <c r="B1731" s="8" t="s">
        <v>3097</v>
      </c>
      <c r="C1731" s="30" t="s">
        <v>3159</v>
      </c>
      <c r="D1731" s="30" t="s">
        <v>3160</v>
      </c>
      <c r="E1731" s="30" t="s">
        <v>3168</v>
      </c>
      <c r="F1731" s="30">
        <v>255</v>
      </c>
      <c r="G1731" s="30">
        <v>1354</v>
      </c>
      <c r="H1731" s="30">
        <v>438</v>
      </c>
      <c r="I1731" s="8">
        <v>115.301328</v>
      </c>
      <c r="J1731" s="8">
        <v>22.420629</v>
      </c>
      <c r="K1731" s="8" t="s">
        <v>151</v>
      </c>
      <c r="L1731" s="54" t="s">
        <v>158</v>
      </c>
      <c r="M1731" s="8" t="s">
        <v>37</v>
      </c>
      <c r="N1731" s="8" t="s">
        <v>37</v>
      </c>
      <c r="O1731" s="8" t="s">
        <v>37</v>
      </c>
      <c r="P1731" s="8" t="s">
        <v>3114</v>
      </c>
      <c r="Q1731" s="8" t="s">
        <v>3165</v>
      </c>
      <c r="R1731" s="8" t="s">
        <v>37</v>
      </c>
      <c r="S1731" s="8" t="s">
        <v>37</v>
      </c>
      <c r="T1731" s="8" t="s">
        <v>37</v>
      </c>
      <c r="U1731" s="8"/>
      <c r="V1731" s="8" t="s">
        <v>3126</v>
      </c>
      <c r="W1731" s="8" t="s">
        <v>151</v>
      </c>
      <c r="X1731" s="8" t="s">
        <v>3119</v>
      </c>
      <c r="Y1731" s="8"/>
    </row>
    <row r="1732" ht="27" spans="1:25">
      <c r="A1732" s="51">
        <v>1725</v>
      </c>
      <c r="B1732" s="8" t="s">
        <v>3097</v>
      </c>
      <c r="C1732" s="30" t="s">
        <v>3159</v>
      </c>
      <c r="D1732" s="30" t="s">
        <v>3160</v>
      </c>
      <c r="E1732" s="30" t="s">
        <v>3169</v>
      </c>
      <c r="F1732" s="30">
        <v>121</v>
      </c>
      <c r="G1732" s="30">
        <v>560</v>
      </c>
      <c r="H1732" s="30">
        <v>60</v>
      </c>
      <c r="I1732" s="8">
        <v>115.300264</v>
      </c>
      <c r="J1732" s="8">
        <v>22.415646</v>
      </c>
      <c r="K1732" s="8" t="s">
        <v>151</v>
      </c>
      <c r="L1732" s="54" t="s">
        <v>158</v>
      </c>
      <c r="M1732" s="8" t="s">
        <v>37</v>
      </c>
      <c r="N1732" s="8" t="s">
        <v>37</v>
      </c>
      <c r="O1732" s="8" t="s">
        <v>37</v>
      </c>
      <c r="P1732" s="8" t="s">
        <v>3114</v>
      </c>
      <c r="Q1732" s="8" t="s">
        <v>3103</v>
      </c>
      <c r="R1732" s="8" t="s">
        <v>37</v>
      </c>
      <c r="S1732" s="8" t="s">
        <v>37</v>
      </c>
      <c r="T1732" s="8" t="s">
        <v>37</v>
      </c>
      <c r="U1732" s="8"/>
      <c r="V1732" s="8"/>
      <c r="W1732" s="8" t="s">
        <v>3104</v>
      </c>
      <c r="X1732" s="8" t="s">
        <v>3119</v>
      </c>
      <c r="Y1732" s="8"/>
    </row>
    <row r="1733" ht="27" spans="1:25">
      <c r="A1733" s="51">
        <v>1726</v>
      </c>
      <c r="B1733" s="8" t="s">
        <v>3097</v>
      </c>
      <c r="C1733" s="30" t="s">
        <v>3159</v>
      </c>
      <c r="D1733" s="30" t="s">
        <v>3170</v>
      </c>
      <c r="E1733" s="30" t="s">
        <v>3171</v>
      </c>
      <c r="F1733" s="30">
        <v>116</v>
      </c>
      <c r="G1733" s="30">
        <v>535</v>
      </c>
      <c r="H1733" s="30">
        <v>364</v>
      </c>
      <c r="I1733" s="8">
        <v>115.314709</v>
      </c>
      <c r="J1733" s="8">
        <v>22.425896</v>
      </c>
      <c r="K1733" s="8" t="s">
        <v>151</v>
      </c>
      <c r="L1733" s="55" t="s">
        <v>151</v>
      </c>
      <c r="M1733" s="8" t="s">
        <v>3135</v>
      </c>
      <c r="N1733" s="8" t="s">
        <v>3136</v>
      </c>
      <c r="O1733" s="70">
        <v>45200</v>
      </c>
      <c r="P1733" s="8" t="s">
        <v>37</v>
      </c>
      <c r="Q1733" s="8" t="s">
        <v>37</v>
      </c>
      <c r="R1733" s="8" t="s">
        <v>37</v>
      </c>
      <c r="S1733" s="8" t="s">
        <v>37</v>
      </c>
      <c r="T1733" s="8" t="s">
        <v>37</v>
      </c>
      <c r="U1733" s="8"/>
      <c r="V1733" s="8"/>
      <c r="W1733" s="8" t="s">
        <v>3104</v>
      </c>
      <c r="X1733" s="8" t="s">
        <v>3172</v>
      </c>
      <c r="Y1733" s="8"/>
    </row>
    <row r="1734" ht="27" spans="1:25">
      <c r="A1734" s="51">
        <v>1727</v>
      </c>
      <c r="B1734" s="8" t="s">
        <v>3097</v>
      </c>
      <c r="C1734" s="30" t="s">
        <v>3159</v>
      </c>
      <c r="D1734" s="30" t="s">
        <v>3170</v>
      </c>
      <c r="E1734" s="30" t="s">
        <v>3173</v>
      </c>
      <c r="F1734" s="30">
        <v>158</v>
      </c>
      <c r="G1734" s="30">
        <v>720</v>
      </c>
      <c r="H1734" s="30">
        <v>376</v>
      </c>
      <c r="I1734" s="8">
        <v>115.315212</v>
      </c>
      <c r="J1734" s="8">
        <v>22.425501</v>
      </c>
      <c r="K1734" s="8" t="s">
        <v>151</v>
      </c>
      <c r="L1734" s="55" t="s">
        <v>151</v>
      </c>
      <c r="M1734" s="8" t="s">
        <v>3135</v>
      </c>
      <c r="N1734" s="8" t="s">
        <v>3136</v>
      </c>
      <c r="O1734" s="70">
        <v>45200</v>
      </c>
      <c r="P1734" s="8" t="s">
        <v>37</v>
      </c>
      <c r="Q1734" s="8" t="s">
        <v>37</v>
      </c>
      <c r="R1734" s="8" t="s">
        <v>37</v>
      </c>
      <c r="S1734" s="8" t="s">
        <v>37</v>
      </c>
      <c r="T1734" s="8" t="s">
        <v>37</v>
      </c>
      <c r="U1734" s="8"/>
      <c r="V1734" s="8"/>
      <c r="W1734" s="8" t="s">
        <v>3104</v>
      </c>
      <c r="X1734" s="8" t="s">
        <v>3172</v>
      </c>
      <c r="Y1734" s="8"/>
    </row>
    <row r="1735" ht="27" spans="1:25">
      <c r="A1735" s="51">
        <v>1728</v>
      </c>
      <c r="B1735" s="8" t="s">
        <v>3097</v>
      </c>
      <c r="C1735" s="30" t="s">
        <v>3159</v>
      </c>
      <c r="D1735" s="30" t="s">
        <v>3170</v>
      </c>
      <c r="E1735" s="30" t="s">
        <v>3174</v>
      </c>
      <c r="F1735" s="30">
        <v>744</v>
      </c>
      <c r="G1735" s="30">
        <v>4092</v>
      </c>
      <c r="H1735" s="30">
        <v>2418</v>
      </c>
      <c r="I1735" s="8">
        <v>115.314552</v>
      </c>
      <c r="J1735" s="8">
        <v>22.424903</v>
      </c>
      <c r="K1735" s="8" t="s">
        <v>151</v>
      </c>
      <c r="L1735" s="55" t="s">
        <v>151</v>
      </c>
      <c r="M1735" s="8" t="s">
        <v>3135</v>
      </c>
      <c r="N1735" s="8" t="s">
        <v>3136</v>
      </c>
      <c r="O1735" s="70">
        <v>45200</v>
      </c>
      <c r="P1735" s="8" t="s">
        <v>37</v>
      </c>
      <c r="Q1735" s="8" t="s">
        <v>37</v>
      </c>
      <c r="R1735" s="8" t="s">
        <v>37</v>
      </c>
      <c r="S1735" s="8" t="s">
        <v>37</v>
      </c>
      <c r="T1735" s="8" t="s">
        <v>37</v>
      </c>
      <c r="U1735" s="8"/>
      <c r="V1735" s="8" t="s">
        <v>3126</v>
      </c>
      <c r="W1735" s="8" t="s">
        <v>151</v>
      </c>
      <c r="X1735" s="8" t="s">
        <v>3138</v>
      </c>
      <c r="Y1735" s="8"/>
    </row>
    <row r="1736" ht="27" spans="1:25">
      <c r="A1736" s="51">
        <v>1729</v>
      </c>
      <c r="B1736" s="8" t="s">
        <v>3097</v>
      </c>
      <c r="C1736" s="30" t="s">
        <v>3159</v>
      </c>
      <c r="D1736" s="30" t="s">
        <v>3175</v>
      </c>
      <c r="E1736" s="30" t="s">
        <v>3176</v>
      </c>
      <c r="F1736" s="30">
        <v>290</v>
      </c>
      <c r="G1736" s="30">
        <v>1274</v>
      </c>
      <c r="H1736" s="30">
        <v>620</v>
      </c>
      <c r="I1736" s="8">
        <v>115.530868</v>
      </c>
      <c r="J1736" s="8">
        <v>22.710083</v>
      </c>
      <c r="K1736" s="8" t="s">
        <v>151</v>
      </c>
      <c r="L1736" s="55" t="s">
        <v>151</v>
      </c>
      <c r="M1736" s="8" t="s">
        <v>3135</v>
      </c>
      <c r="N1736" s="8" t="s">
        <v>3136</v>
      </c>
      <c r="O1736" s="70">
        <v>45200</v>
      </c>
      <c r="P1736" s="8" t="s">
        <v>37</v>
      </c>
      <c r="Q1736" s="8" t="s">
        <v>37</v>
      </c>
      <c r="R1736" s="8" t="s">
        <v>37</v>
      </c>
      <c r="S1736" s="8" t="s">
        <v>37</v>
      </c>
      <c r="T1736" s="8" t="s">
        <v>37</v>
      </c>
      <c r="U1736" s="8"/>
      <c r="V1736" s="8" t="s">
        <v>3126</v>
      </c>
      <c r="W1736" s="8" t="s">
        <v>207</v>
      </c>
      <c r="X1736" s="8" t="s">
        <v>3138</v>
      </c>
      <c r="Y1736" s="8"/>
    </row>
    <row r="1737" ht="27" spans="1:25">
      <c r="A1737" s="51">
        <v>1730</v>
      </c>
      <c r="B1737" s="8" t="s">
        <v>3097</v>
      </c>
      <c r="C1737" s="30" t="s">
        <v>3159</v>
      </c>
      <c r="D1737" s="30" t="s">
        <v>3175</v>
      </c>
      <c r="E1737" s="30" t="s">
        <v>3177</v>
      </c>
      <c r="F1737" s="30">
        <v>274</v>
      </c>
      <c r="G1737" s="30">
        <v>1360</v>
      </c>
      <c r="H1737" s="30">
        <v>506</v>
      </c>
      <c r="I1737" s="8">
        <v>115.530831</v>
      </c>
      <c r="J1737" s="8">
        <v>22.710392</v>
      </c>
      <c r="K1737" s="8" t="s">
        <v>151</v>
      </c>
      <c r="L1737" s="55" t="s">
        <v>151</v>
      </c>
      <c r="M1737" s="8" t="s">
        <v>3135</v>
      </c>
      <c r="N1737" s="8" t="s">
        <v>3136</v>
      </c>
      <c r="O1737" s="70">
        <v>45200</v>
      </c>
      <c r="P1737" s="8" t="s">
        <v>37</v>
      </c>
      <c r="Q1737" s="8" t="s">
        <v>37</v>
      </c>
      <c r="R1737" s="8" t="s">
        <v>37</v>
      </c>
      <c r="S1737" s="8" t="s">
        <v>37</v>
      </c>
      <c r="T1737" s="8" t="s">
        <v>37</v>
      </c>
      <c r="U1737" s="8"/>
      <c r="V1737" s="8" t="s">
        <v>3126</v>
      </c>
      <c r="W1737" s="8" t="s">
        <v>207</v>
      </c>
      <c r="X1737" s="8" t="s">
        <v>3138</v>
      </c>
      <c r="Y1737" s="8"/>
    </row>
    <row r="1738" ht="27" spans="1:25">
      <c r="A1738" s="51">
        <v>1731</v>
      </c>
      <c r="B1738" s="8" t="s">
        <v>3097</v>
      </c>
      <c r="C1738" s="30" t="s">
        <v>3159</v>
      </c>
      <c r="D1738" s="30" t="s">
        <v>3175</v>
      </c>
      <c r="E1738" s="30" t="s">
        <v>3178</v>
      </c>
      <c r="F1738" s="30">
        <v>306</v>
      </c>
      <c r="G1738" s="30">
        <v>1626</v>
      </c>
      <c r="H1738" s="30">
        <v>1193</v>
      </c>
      <c r="I1738" s="8">
        <v>115.530717</v>
      </c>
      <c r="J1738" s="8">
        <v>22.708952</v>
      </c>
      <c r="K1738" s="8" t="s">
        <v>151</v>
      </c>
      <c r="L1738" s="55" t="s">
        <v>151</v>
      </c>
      <c r="M1738" s="8" t="s">
        <v>3135</v>
      </c>
      <c r="N1738" s="8" t="s">
        <v>3136</v>
      </c>
      <c r="O1738" s="70">
        <v>45200</v>
      </c>
      <c r="P1738" s="8" t="s">
        <v>37</v>
      </c>
      <c r="Q1738" s="8" t="s">
        <v>37</v>
      </c>
      <c r="R1738" s="8" t="s">
        <v>37</v>
      </c>
      <c r="S1738" s="8" t="s">
        <v>37</v>
      </c>
      <c r="T1738" s="8" t="s">
        <v>37</v>
      </c>
      <c r="U1738" s="8"/>
      <c r="V1738" s="8" t="s">
        <v>3126</v>
      </c>
      <c r="W1738" s="8" t="s">
        <v>3179</v>
      </c>
      <c r="X1738" s="8" t="s">
        <v>3138</v>
      </c>
      <c r="Y1738" s="8"/>
    </row>
    <row r="1739" ht="27" spans="1:25">
      <c r="A1739" s="51">
        <v>1732</v>
      </c>
      <c r="B1739" s="8" t="s">
        <v>3097</v>
      </c>
      <c r="C1739" s="30" t="s">
        <v>3159</v>
      </c>
      <c r="D1739" s="30" t="s">
        <v>3180</v>
      </c>
      <c r="E1739" s="30" t="s">
        <v>3181</v>
      </c>
      <c r="F1739" s="30">
        <v>338</v>
      </c>
      <c r="G1739" s="30">
        <v>1570</v>
      </c>
      <c r="H1739" s="30">
        <v>706</v>
      </c>
      <c r="I1739" s="8">
        <v>115.321239</v>
      </c>
      <c r="J1739" s="8">
        <v>22.425646</v>
      </c>
      <c r="K1739" s="8" t="s">
        <v>151</v>
      </c>
      <c r="L1739" s="55" t="s">
        <v>151</v>
      </c>
      <c r="M1739" s="8" t="s">
        <v>3135</v>
      </c>
      <c r="N1739" s="8" t="s">
        <v>3136</v>
      </c>
      <c r="O1739" s="70">
        <v>45200</v>
      </c>
      <c r="P1739" s="8" t="s">
        <v>37</v>
      </c>
      <c r="Q1739" s="8" t="s">
        <v>37</v>
      </c>
      <c r="R1739" s="8" t="s">
        <v>37</v>
      </c>
      <c r="S1739" s="8" t="s">
        <v>37</v>
      </c>
      <c r="T1739" s="8" t="s">
        <v>37</v>
      </c>
      <c r="U1739" s="8"/>
      <c r="V1739" s="8" t="s">
        <v>3126</v>
      </c>
      <c r="W1739" s="8" t="s">
        <v>207</v>
      </c>
      <c r="X1739" s="8" t="s">
        <v>3138</v>
      </c>
      <c r="Y1739" s="8"/>
    </row>
    <row r="1740" ht="27" spans="1:25">
      <c r="A1740" s="51">
        <v>1733</v>
      </c>
      <c r="B1740" s="8" t="s">
        <v>3097</v>
      </c>
      <c r="C1740" s="30" t="s">
        <v>3159</v>
      </c>
      <c r="D1740" s="30" t="s">
        <v>3180</v>
      </c>
      <c r="E1740" s="30" t="s">
        <v>3182</v>
      </c>
      <c r="F1740" s="30">
        <v>605</v>
      </c>
      <c r="G1740" s="30">
        <v>2975</v>
      </c>
      <c r="H1740" s="30">
        <v>1633</v>
      </c>
      <c r="I1740" s="8">
        <v>115.314284</v>
      </c>
      <c r="J1740" s="8">
        <v>22.424073</v>
      </c>
      <c r="K1740" s="8" t="s">
        <v>151</v>
      </c>
      <c r="L1740" s="55" t="s">
        <v>151</v>
      </c>
      <c r="M1740" s="8" t="s">
        <v>3135</v>
      </c>
      <c r="N1740" s="8" t="s">
        <v>3136</v>
      </c>
      <c r="O1740" s="70">
        <v>45200</v>
      </c>
      <c r="P1740" s="8" t="s">
        <v>37</v>
      </c>
      <c r="Q1740" s="8" t="s">
        <v>37</v>
      </c>
      <c r="R1740" s="8" t="s">
        <v>37</v>
      </c>
      <c r="S1740" s="8" t="s">
        <v>37</v>
      </c>
      <c r="T1740" s="8" t="s">
        <v>37</v>
      </c>
      <c r="U1740" s="8"/>
      <c r="V1740" s="8" t="s">
        <v>3126</v>
      </c>
      <c r="W1740" s="8" t="s">
        <v>3179</v>
      </c>
      <c r="X1740" s="8" t="s">
        <v>3138</v>
      </c>
      <c r="Y1740" s="8"/>
    </row>
    <row r="1741" ht="27" spans="1:25">
      <c r="A1741" s="51">
        <v>1734</v>
      </c>
      <c r="B1741" s="8" t="s">
        <v>3097</v>
      </c>
      <c r="C1741" s="30" t="s">
        <v>3159</v>
      </c>
      <c r="D1741" s="30" t="s">
        <v>3180</v>
      </c>
      <c r="E1741" s="30" t="s">
        <v>3183</v>
      </c>
      <c r="F1741" s="30">
        <v>88</v>
      </c>
      <c r="G1741" s="30">
        <v>440</v>
      </c>
      <c r="H1741" s="30">
        <v>242</v>
      </c>
      <c r="I1741" s="8">
        <v>115.314771</v>
      </c>
      <c r="J1741" s="8">
        <v>22.424234</v>
      </c>
      <c r="K1741" s="8" t="s">
        <v>151</v>
      </c>
      <c r="L1741" s="55" t="s">
        <v>151</v>
      </c>
      <c r="M1741" s="8" t="s">
        <v>3135</v>
      </c>
      <c r="N1741" s="8" t="s">
        <v>3136</v>
      </c>
      <c r="O1741" s="70">
        <v>45200</v>
      </c>
      <c r="P1741" s="8" t="s">
        <v>37</v>
      </c>
      <c r="Q1741" s="8" t="s">
        <v>37</v>
      </c>
      <c r="R1741" s="8" t="s">
        <v>37</v>
      </c>
      <c r="S1741" s="8" t="s">
        <v>37</v>
      </c>
      <c r="T1741" s="8" t="s">
        <v>37</v>
      </c>
      <c r="U1741" s="8"/>
      <c r="V1741" s="8" t="s">
        <v>3126</v>
      </c>
      <c r="W1741" s="8" t="s">
        <v>207</v>
      </c>
      <c r="X1741" s="8" t="s">
        <v>3138</v>
      </c>
      <c r="Y1741" s="8"/>
    </row>
    <row r="1742" ht="27" spans="1:25">
      <c r="A1742" s="51">
        <v>1735</v>
      </c>
      <c r="B1742" s="8" t="s">
        <v>3097</v>
      </c>
      <c r="C1742" s="30" t="s">
        <v>3159</v>
      </c>
      <c r="D1742" s="30" t="s">
        <v>3184</v>
      </c>
      <c r="E1742" s="30" t="s">
        <v>3185</v>
      </c>
      <c r="F1742" s="30">
        <v>128</v>
      </c>
      <c r="G1742" s="30">
        <v>538</v>
      </c>
      <c r="H1742" s="30">
        <v>260</v>
      </c>
      <c r="I1742" s="8">
        <v>115.3243</v>
      </c>
      <c r="J1742" s="8">
        <v>22.423319</v>
      </c>
      <c r="K1742" s="8" t="s">
        <v>151</v>
      </c>
      <c r="L1742" s="55" t="s">
        <v>151</v>
      </c>
      <c r="M1742" s="8" t="s">
        <v>3135</v>
      </c>
      <c r="N1742" s="8" t="s">
        <v>3136</v>
      </c>
      <c r="O1742" s="70">
        <v>45200</v>
      </c>
      <c r="P1742" s="8" t="s">
        <v>37</v>
      </c>
      <c r="Q1742" s="8" t="s">
        <v>37</v>
      </c>
      <c r="R1742" s="8" t="s">
        <v>37</v>
      </c>
      <c r="S1742" s="8" t="s">
        <v>37</v>
      </c>
      <c r="T1742" s="8" t="s">
        <v>37</v>
      </c>
      <c r="U1742" s="8"/>
      <c r="V1742" s="8" t="s">
        <v>3126</v>
      </c>
      <c r="W1742" s="8" t="s">
        <v>207</v>
      </c>
      <c r="X1742" s="8" t="s">
        <v>3138</v>
      </c>
      <c r="Y1742" s="8"/>
    </row>
    <row r="1743" ht="27" spans="1:25">
      <c r="A1743" s="51">
        <v>1736</v>
      </c>
      <c r="B1743" s="8" t="s">
        <v>3097</v>
      </c>
      <c r="C1743" s="30" t="s">
        <v>3159</v>
      </c>
      <c r="D1743" s="30" t="s">
        <v>3184</v>
      </c>
      <c r="E1743" s="30" t="s">
        <v>3186</v>
      </c>
      <c r="F1743" s="30">
        <v>741</v>
      </c>
      <c r="G1743" s="30">
        <v>3602</v>
      </c>
      <c r="H1743" s="30">
        <v>2463</v>
      </c>
      <c r="I1743" s="8">
        <v>115.315502</v>
      </c>
      <c r="J1743" s="8">
        <v>22.423683</v>
      </c>
      <c r="K1743" s="8" t="s">
        <v>151</v>
      </c>
      <c r="L1743" s="55" t="s">
        <v>151</v>
      </c>
      <c r="M1743" s="8" t="s">
        <v>3135</v>
      </c>
      <c r="N1743" s="8" t="s">
        <v>3136</v>
      </c>
      <c r="O1743" s="70">
        <v>45200</v>
      </c>
      <c r="P1743" s="8" t="s">
        <v>37</v>
      </c>
      <c r="Q1743" s="8" t="s">
        <v>37</v>
      </c>
      <c r="R1743" s="8" t="s">
        <v>37</v>
      </c>
      <c r="S1743" s="8" t="s">
        <v>37</v>
      </c>
      <c r="T1743" s="8" t="s">
        <v>37</v>
      </c>
      <c r="U1743" s="8"/>
      <c r="V1743" s="8" t="s">
        <v>3126</v>
      </c>
      <c r="W1743" s="8" t="s">
        <v>3179</v>
      </c>
      <c r="X1743" s="8" t="s">
        <v>3138</v>
      </c>
      <c r="Y1743" s="8"/>
    </row>
    <row r="1744" ht="28.5" spans="1:25">
      <c r="A1744" s="51">
        <v>1737</v>
      </c>
      <c r="B1744" s="8" t="s">
        <v>3097</v>
      </c>
      <c r="C1744" s="30" t="s">
        <v>3187</v>
      </c>
      <c r="D1744" s="30" t="s">
        <v>3188</v>
      </c>
      <c r="E1744" s="30" t="s">
        <v>3189</v>
      </c>
      <c r="F1744" s="30">
        <v>68</v>
      </c>
      <c r="G1744" s="30">
        <v>312</v>
      </c>
      <c r="H1744" s="30">
        <v>112</v>
      </c>
      <c r="I1744" s="8">
        <v>115.563426</v>
      </c>
      <c r="J1744" s="8">
        <v>22.699383</v>
      </c>
      <c r="K1744" s="8" t="s">
        <v>151</v>
      </c>
      <c r="L1744" s="8" t="s">
        <v>3101</v>
      </c>
      <c r="M1744" s="8" t="s">
        <v>37</v>
      </c>
      <c r="N1744" s="8" t="s">
        <v>37</v>
      </c>
      <c r="O1744" s="8" t="s">
        <v>37</v>
      </c>
      <c r="P1744" s="8" t="s">
        <v>3190</v>
      </c>
      <c r="Q1744" s="8" t="s">
        <v>3103</v>
      </c>
      <c r="R1744" s="8" t="s">
        <v>37</v>
      </c>
      <c r="S1744" s="8" t="s">
        <v>37</v>
      </c>
      <c r="T1744" s="8" t="s">
        <v>37</v>
      </c>
      <c r="U1744" s="8"/>
      <c r="V1744" s="8"/>
      <c r="W1744" s="8" t="s">
        <v>3104</v>
      </c>
      <c r="X1744" s="8" t="s">
        <v>3105</v>
      </c>
      <c r="Y1744" s="8"/>
    </row>
    <row r="1745" ht="28.5" spans="1:25">
      <c r="A1745" s="51">
        <v>1738</v>
      </c>
      <c r="B1745" s="8" t="s">
        <v>3097</v>
      </c>
      <c r="C1745" s="30" t="s">
        <v>3187</v>
      </c>
      <c r="D1745" s="30" t="s">
        <v>3188</v>
      </c>
      <c r="E1745" s="30" t="s">
        <v>3191</v>
      </c>
      <c r="F1745" s="30">
        <v>67</v>
      </c>
      <c r="G1745" s="30">
        <v>360</v>
      </c>
      <c r="H1745" s="30">
        <v>204</v>
      </c>
      <c r="I1745" s="8">
        <v>115.562439</v>
      </c>
      <c r="J1745" s="8">
        <v>22.669779</v>
      </c>
      <c r="K1745" s="8" t="s">
        <v>151</v>
      </c>
      <c r="L1745" s="8" t="s">
        <v>3101</v>
      </c>
      <c r="M1745" s="8" t="s">
        <v>37</v>
      </c>
      <c r="N1745" s="8" t="s">
        <v>37</v>
      </c>
      <c r="O1745" s="8" t="s">
        <v>37</v>
      </c>
      <c r="P1745" s="8" t="s">
        <v>3190</v>
      </c>
      <c r="Q1745" s="8" t="s">
        <v>3103</v>
      </c>
      <c r="R1745" s="8" t="s">
        <v>37</v>
      </c>
      <c r="S1745" s="8" t="s">
        <v>37</v>
      </c>
      <c r="T1745" s="8" t="s">
        <v>37</v>
      </c>
      <c r="U1745" s="8"/>
      <c r="V1745" s="8"/>
      <c r="W1745" s="8" t="s">
        <v>3104</v>
      </c>
      <c r="X1745" s="8" t="s">
        <v>3105</v>
      </c>
      <c r="Y1745" s="8"/>
    </row>
    <row r="1746" ht="28.5" spans="1:25">
      <c r="A1746" s="51">
        <v>1739</v>
      </c>
      <c r="B1746" s="8" t="s">
        <v>3097</v>
      </c>
      <c r="C1746" s="30" t="s">
        <v>3187</v>
      </c>
      <c r="D1746" s="30" t="s">
        <v>3188</v>
      </c>
      <c r="E1746" s="30" t="s">
        <v>3192</v>
      </c>
      <c r="F1746" s="30">
        <v>271</v>
      </c>
      <c r="G1746" s="30">
        <v>1560</v>
      </c>
      <c r="H1746" s="30">
        <v>480</v>
      </c>
      <c r="I1746" s="8">
        <v>115.562439</v>
      </c>
      <c r="J1746" s="8">
        <v>22.660979</v>
      </c>
      <c r="K1746" s="8" t="s">
        <v>151</v>
      </c>
      <c r="L1746" s="8" t="s">
        <v>3101</v>
      </c>
      <c r="M1746" s="8" t="s">
        <v>37</v>
      </c>
      <c r="N1746" s="8" t="s">
        <v>37</v>
      </c>
      <c r="O1746" s="8" t="s">
        <v>37</v>
      </c>
      <c r="P1746" s="8" t="s">
        <v>3190</v>
      </c>
      <c r="Q1746" s="8" t="s">
        <v>3103</v>
      </c>
      <c r="R1746" s="8" t="s">
        <v>37</v>
      </c>
      <c r="S1746" s="8" t="s">
        <v>37</v>
      </c>
      <c r="T1746" s="8" t="s">
        <v>37</v>
      </c>
      <c r="U1746" s="8"/>
      <c r="V1746" s="8"/>
      <c r="W1746" s="8" t="s">
        <v>3104</v>
      </c>
      <c r="X1746" s="8" t="s">
        <v>3105</v>
      </c>
      <c r="Y1746" s="8"/>
    </row>
    <row r="1747" ht="80" customHeight="1" spans="1:25">
      <c r="A1747" s="51">
        <v>1740</v>
      </c>
      <c r="B1747" s="8" t="s">
        <v>3097</v>
      </c>
      <c r="C1747" s="30" t="s">
        <v>3187</v>
      </c>
      <c r="D1747" s="30" t="s">
        <v>3188</v>
      </c>
      <c r="E1747" s="30" t="s">
        <v>3193</v>
      </c>
      <c r="F1747" s="30">
        <v>178</v>
      </c>
      <c r="G1747" s="30">
        <v>884</v>
      </c>
      <c r="H1747" s="30">
        <v>280</v>
      </c>
      <c r="I1747" s="8">
        <v>115.563469</v>
      </c>
      <c r="J1747" s="8">
        <v>22.669462</v>
      </c>
      <c r="K1747" s="8" t="s">
        <v>151</v>
      </c>
      <c r="L1747" s="8" t="s">
        <v>3101</v>
      </c>
      <c r="M1747" s="8" t="s">
        <v>37</v>
      </c>
      <c r="N1747" s="8" t="s">
        <v>37</v>
      </c>
      <c r="O1747" s="8" t="s">
        <v>37</v>
      </c>
      <c r="P1747" s="8" t="s">
        <v>3190</v>
      </c>
      <c r="Q1747" s="8" t="s">
        <v>3165</v>
      </c>
      <c r="R1747" s="8" t="s">
        <v>37</v>
      </c>
      <c r="S1747" s="8" t="s">
        <v>37</v>
      </c>
      <c r="T1747" s="8" t="s">
        <v>37</v>
      </c>
      <c r="U1747" s="8"/>
      <c r="V1747" s="8" t="s">
        <v>3126</v>
      </c>
      <c r="W1747" s="8" t="s">
        <v>207</v>
      </c>
      <c r="X1747" s="8" t="s">
        <v>3105</v>
      </c>
      <c r="Y1747" s="8"/>
    </row>
    <row r="1748" ht="27" spans="1:25">
      <c r="A1748" s="51">
        <v>1741</v>
      </c>
      <c r="B1748" s="8" t="s">
        <v>3097</v>
      </c>
      <c r="C1748" s="30" t="s">
        <v>3187</v>
      </c>
      <c r="D1748" s="30" t="s">
        <v>3194</v>
      </c>
      <c r="E1748" s="30" t="s">
        <v>3195</v>
      </c>
      <c r="F1748" s="30">
        <v>134</v>
      </c>
      <c r="G1748" s="30">
        <v>751</v>
      </c>
      <c r="H1748" s="30">
        <v>306</v>
      </c>
      <c r="I1748" s="8">
        <v>115.573101</v>
      </c>
      <c r="J1748" s="8">
        <v>22.736125</v>
      </c>
      <c r="K1748" s="8" t="s">
        <v>151</v>
      </c>
      <c r="L1748" s="54" t="s">
        <v>158</v>
      </c>
      <c r="M1748" s="8" t="s">
        <v>37</v>
      </c>
      <c r="N1748" s="8" t="s">
        <v>37</v>
      </c>
      <c r="O1748" s="8" t="s">
        <v>37</v>
      </c>
      <c r="P1748" s="8" t="s">
        <v>3114</v>
      </c>
      <c r="Q1748" s="8" t="s">
        <v>3103</v>
      </c>
      <c r="R1748" s="8" t="s">
        <v>37</v>
      </c>
      <c r="S1748" s="8" t="s">
        <v>37</v>
      </c>
      <c r="T1748" s="8" t="s">
        <v>37</v>
      </c>
      <c r="U1748" s="8"/>
      <c r="V1748" s="8"/>
      <c r="W1748" s="8" t="s">
        <v>3104</v>
      </c>
      <c r="X1748" s="8" t="s">
        <v>3115</v>
      </c>
      <c r="Y1748" s="8"/>
    </row>
    <row r="1749" ht="27" spans="1:25">
      <c r="A1749" s="51">
        <v>1742</v>
      </c>
      <c r="B1749" s="8" t="s">
        <v>3097</v>
      </c>
      <c r="C1749" s="30" t="s">
        <v>3187</v>
      </c>
      <c r="D1749" s="30" t="s">
        <v>3194</v>
      </c>
      <c r="E1749" s="30" t="s">
        <v>3196</v>
      </c>
      <c r="F1749" s="30">
        <v>88</v>
      </c>
      <c r="G1749" s="30">
        <v>446</v>
      </c>
      <c r="H1749" s="30">
        <v>50</v>
      </c>
      <c r="I1749" s="8">
        <v>115.57309</v>
      </c>
      <c r="J1749" s="8">
        <v>22.736125</v>
      </c>
      <c r="K1749" s="8" t="s">
        <v>151</v>
      </c>
      <c r="L1749" s="54" t="s">
        <v>158</v>
      </c>
      <c r="M1749" s="8" t="s">
        <v>37</v>
      </c>
      <c r="N1749" s="8" t="s">
        <v>37</v>
      </c>
      <c r="O1749" s="8" t="s">
        <v>37</v>
      </c>
      <c r="P1749" s="8" t="s">
        <v>3114</v>
      </c>
      <c r="Q1749" s="8" t="s">
        <v>3103</v>
      </c>
      <c r="R1749" s="8" t="s">
        <v>37</v>
      </c>
      <c r="S1749" s="8" t="s">
        <v>37</v>
      </c>
      <c r="T1749" s="8" t="s">
        <v>37</v>
      </c>
      <c r="U1749" s="8"/>
      <c r="V1749" s="8"/>
      <c r="W1749" s="8" t="s">
        <v>3104</v>
      </c>
      <c r="X1749" s="8" t="s">
        <v>3115</v>
      </c>
      <c r="Y1749" s="8" t="s">
        <v>3197</v>
      </c>
    </row>
    <row r="1750" ht="27" spans="1:25">
      <c r="A1750" s="51">
        <v>1743</v>
      </c>
      <c r="B1750" s="8" t="s">
        <v>3097</v>
      </c>
      <c r="C1750" s="30" t="s">
        <v>3187</v>
      </c>
      <c r="D1750" s="30" t="s">
        <v>3198</v>
      </c>
      <c r="E1750" s="30" t="s">
        <v>3199</v>
      </c>
      <c r="F1750" s="30">
        <v>143</v>
      </c>
      <c r="G1750" s="30">
        <v>891</v>
      </c>
      <c r="H1750" s="30">
        <v>300</v>
      </c>
      <c r="I1750" s="8">
        <v>115.573556</v>
      </c>
      <c r="J1750" s="8">
        <v>22.754672</v>
      </c>
      <c r="K1750" s="8" t="s">
        <v>151</v>
      </c>
      <c r="L1750" s="54" t="s">
        <v>158</v>
      </c>
      <c r="M1750" s="8" t="s">
        <v>37</v>
      </c>
      <c r="N1750" s="8" t="s">
        <v>37</v>
      </c>
      <c r="O1750" s="8" t="s">
        <v>37</v>
      </c>
      <c r="P1750" s="8" t="s">
        <v>3114</v>
      </c>
      <c r="Q1750" s="8" t="s">
        <v>3103</v>
      </c>
      <c r="R1750" s="8" t="s">
        <v>37</v>
      </c>
      <c r="S1750" s="8" t="s">
        <v>37</v>
      </c>
      <c r="T1750" s="8" t="s">
        <v>37</v>
      </c>
      <c r="U1750" s="8"/>
      <c r="V1750" s="8"/>
      <c r="W1750" s="8" t="s">
        <v>3104</v>
      </c>
      <c r="X1750" s="8" t="s">
        <v>3115</v>
      </c>
      <c r="Y1750" s="8"/>
    </row>
    <row r="1751" ht="27" spans="1:25">
      <c r="A1751" s="51">
        <v>1744</v>
      </c>
      <c r="B1751" s="8" t="s">
        <v>3097</v>
      </c>
      <c r="C1751" s="30" t="s">
        <v>3187</v>
      </c>
      <c r="D1751" s="30" t="s">
        <v>3198</v>
      </c>
      <c r="E1751" s="30" t="s">
        <v>3200</v>
      </c>
      <c r="F1751" s="30">
        <v>336</v>
      </c>
      <c r="G1751" s="30">
        <v>2004</v>
      </c>
      <c r="H1751" s="30">
        <v>500</v>
      </c>
      <c r="I1751" s="8">
        <v>115.573556</v>
      </c>
      <c r="J1751" s="8">
        <v>22.754672</v>
      </c>
      <c r="K1751" s="8" t="s">
        <v>151</v>
      </c>
      <c r="L1751" s="54" t="s">
        <v>158</v>
      </c>
      <c r="M1751" s="8" t="s">
        <v>37</v>
      </c>
      <c r="N1751" s="8" t="s">
        <v>37</v>
      </c>
      <c r="O1751" s="8" t="s">
        <v>37</v>
      </c>
      <c r="P1751" s="8" t="s">
        <v>3114</v>
      </c>
      <c r="Q1751" s="8" t="s">
        <v>3103</v>
      </c>
      <c r="R1751" s="8" t="s">
        <v>37</v>
      </c>
      <c r="S1751" s="8" t="s">
        <v>37</v>
      </c>
      <c r="T1751" s="8" t="s">
        <v>37</v>
      </c>
      <c r="U1751" s="8"/>
      <c r="V1751" s="8"/>
      <c r="W1751" s="8" t="s">
        <v>3104</v>
      </c>
      <c r="X1751" s="8" t="s">
        <v>3115</v>
      </c>
      <c r="Y1751" s="8"/>
    </row>
    <row r="1752" ht="27" spans="1:25">
      <c r="A1752" s="51">
        <v>1745</v>
      </c>
      <c r="B1752" s="8" t="s">
        <v>3097</v>
      </c>
      <c r="C1752" s="30" t="s">
        <v>3187</v>
      </c>
      <c r="D1752" s="30" t="s">
        <v>3201</v>
      </c>
      <c r="E1752" s="30" t="s">
        <v>3202</v>
      </c>
      <c r="F1752" s="30">
        <v>65</v>
      </c>
      <c r="G1752" s="30">
        <v>327</v>
      </c>
      <c r="H1752" s="30">
        <v>25</v>
      </c>
      <c r="I1752" s="8">
        <v>115.538882</v>
      </c>
      <c r="J1752" s="8">
        <v>22.674825</v>
      </c>
      <c r="K1752" s="8" t="s">
        <v>151</v>
      </c>
      <c r="L1752" s="55" t="s">
        <v>151</v>
      </c>
      <c r="M1752" s="8" t="s">
        <v>3135</v>
      </c>
      <c r="N1752" s="8" t="s">
        <v>3136</v>
      </c>
      <c r="O1752" s="70">
        <v>45200</v>
      </c>
      <c r="P1752" s="8" t="s">
        <v>37</v>
      </c>
      <c r="Q1752" s="8" t="s">
        <v>37</v>
      </c>
      <c r="R1752" s="8" t="s">
        <v>37</v>
      </c>
      <c r="S1752" s="8" t="s">
        <v>37</v>
      </c>
      <c r="T1752" s="8" t="s">
        <v>37</v>
      </c>
      <c r="U1752" s="8"/>
      <c r="V1752" s="8"/>
      <c r="W1752" s="8" t="s">
        <v>3104</v>
      </c>
      <c r="X1752" s="54" t="s">
        <v>156</v>
      </c>
      <c r="Y1752" s="8"/>
    </row>
    <row r="1753" ht="27" spans="1:25">
      <c r="A1753" s="51">
        <v>1746</v>
      </c>
      <c r="B1753" s="8" t="s">
        <v>3097</v>
      </c>
      <c r="C1753" s="30" t="s">
        <v>3187</v>
      </c>
      <c r="D1753" s="30" t="s">
        <v>3201</v>
      </c>
      <c r="E1753" s="30" t="s">
        <v>3203</v>
      </c>
      <c r="F1753" s="30">
        <v>162</v>
      </c>
      <c r="G1753" s="30">
        <v>896</v>
      </c>
      <c r="H1753" s="30">
        <v>123</v>
      </c>
      <c r="I1753" s="8">
        <v>115.54049</v>
      </c>
      <c r="J1753" s="8">
        <v>22.680511</v>
      </c>
      <c r="K1753" s="8" t="s">
        <v>151</v>
      </c>
      <c r="L1753" s="55" t="s">
        <v>151</v>
      </c>
      <c r="M1753" s="8" t="s">
        <v>3135</v>
      </c>
      <c r="N1753" s="8" t="s">
        <v>3136</v>
      </c>
      <c r="O1753" s="70">
        <v>45200</v>
      </c>
      <c r="P1753" s="8" t="s">
        <v>37</v>
      </c>
      <c r="Q1753" s="8" t="s">
        <v>37</v>
      </c>
      <c r="R1753" s="8" t="s">
        <v>37</v>
      </c>
      <c r="S1753" s="8" t="s">
        <v>37</v>
      </c>
      <c r="T1753" s="8" t="s">
        <v>37</v>
      </c>
      <c r="U1753" s="8"/>
      <c r="V1753" s="8"/>
      <c r="W1753" s="8" t="s">
        <v>3104</v>
      </c>
      <c r="X1753" s="8" t="s">
        <v>3172</v>
      </c>
      <c r="Y1753" s="8"/>
    </row>
    <row r="1754" ht="27" spans="1:25">
      <c r="A1754" s="51">
        <v>1747</v>
      </c>
      <c r="B1754" s="8" t="s">
        <v>3097</v>
      </c>
      <c r="C1754" s="30" t="s">
        <v>3187</v>
      </c>
      <c r="D1754" s="30" t="s">
        <v>3201</v>
      </c>
      <c r="E1754" s="30" t="s">
        <v>3204</v>
      </c>
      <c r="F1754" s="30">
        <v>225</v>
      </c>
      <c r="G1754" s="30">
        <v>1220</v>
      </c>
      <c r="H1754" s="30">
        <v>167</v>
      </c>
      <c r="I1754" s="8">
        <v>115.540338</v>
      </c>
      <c r="J1754" s="8">
        <v>22.676233</v>
      </c>
      <c r="K1754" s="8" t="s">
        <v>151</v>
      </c>
      <c r="L1754" s="55" t="s">
        <v>151</v>
      </c>
      <c r="M1754" s="8" t="s">
        <v>3135</v>
      </c>
      <c r="N1754" s="8" t="s">
        <v>3136</v>
      </c>
      <c r="O1754" s="70">
        <v>45200</v>
      </c>
      <c r="P1754" s="8" t="s">
        <v>37</v>
      </c>
      <c r="Q1754" s="8" t="s">
        <v>37</v>
      </c>
      <c r="R1754" s="8" t="s">
        <v>37</v>
      </c>
      <c r="S1754" s="8" t="s">
        <v>37</v>
      </c>
      <c r="T1754" s="8" t="s">
        <v>37</v>
      </c>
      <c r="U1754" s="8"/>
      <c r="V1754" s="8"/>
      <c r="W1754" s="8" t="s">
        <v>3104</v>
      </c>
      <c r="X1754" s="8" t="s">
        <v>3172</v>
      </c>
      <c r="Y1754" s="8"/>
    </row>
    <row r="1755" ht="27" spans="1:25">
      <c r="A1755" s="51">
        <v>1748</v>
      </c>
      <c r="B1755" s="8" t="s">
        <v>3097</v>
      </c>
      <c r="C1755" s="30" t="s">
        <v>3187</v>
      </c>
      <c r="D1755" s="30" t="s">
        <v>3201</v>
      </c>
      <c r="E1755" s="30" t="s">
        <v>3205</v>
      </c>
      <c r="F1755" s="30">
        <v>152</v>
      </c>
      <c r="G1755" s="30">
        <v>725</v>
      </c>
      <c r="H1755" s="30">
        <v>47</v>
      </c>
      <c r="I1755" s="8">
        <v>115.545015</v>
      </c>
      <c r="J1755" s="8">
        <v>22.677461</v>
      </c>
      <c r="K1755" s="8" t="s">
        <v>151</v>
      </c>
      <c r="L1755" s="55" t="s">
        <v>151</v>
      </c>
      <c r="M1755" s="8" t="s">
        <v>3135</v>
      </c>
      <c r="N1755" s="8" t="s">
        <v>3136</v>
      </c>
      <c r="O1755" s="70">
        <v>45200</v>
      </c>
      <c r="P1755" s="8" t="s">
        <v>37</v>
      </c>
      <c r="Q1755" s="8" t="s">
        <v>37</v>
      </c>
      <c r="R1755" s="8" t="s">
        <v>37</v>
      </c>
      <c r="S1755" s="8" t="s">
        <v>37</v>
      </c>
      <c r="T1755" s="8" t="s">
        <v>37</v>
      </c>
      <c r="U1755" s="8"/>
      <c r="V1755" s="8"/>
      <c r="W1755" s="8" t="s">
        <v>3104</v>
      </c>
      <c r="X1755" s="54" t="s">
        <v>156</v>
      </c>
      <c r="Y1755" s="8"/>
    </row>
    <row r="1756" ht="27" spans="1:25">
      <c r="A1756" s="51">
        <v>1749</v>
      </c>
      <c r="B1756" s="8" t="s">
        <v>3097</v>
      </c>
      <c r="C1756" s="30" t="s">
        <v>3187</v>
      </c>
      <c r="D1756" s="30" t="s">
        <v>3201</v>
      </c>
      <c r="E1756" s="30" t="s">
        <v>3206</v>
      </c>
      <c r="F1756" s="30">
        <v>317</v>
      </c>
      <c r="G1756" s="30">
        <v>1668</v>
      </c>
      <c r="H1756" s="30">
        <v>380</v>
      </c>
      <c r="I1756" s="8">
        <v>115.56799</v>
      </c>
      <c r="J1756" s="8">
        <v>22.661701</v>
      </c>
      <c r="K1756" s="8" t="s">
        <v>151</v>
      </c>
      <c r="L1756" s="55" t="s">
        <v>151</v>
      </c>
      <c r="M1756" s="8" t="s">
        <v>3135</v>
      </c>
      <c r="N1756" s="8" t="s">
        <v>3136</v>
      </c>
      <c r="O1756" s="70">
        <v>45200</v>
      </c>
      <c r="P1756" s="8" t="s">
        <v>37</v>
      </c>
      <c r="Q1756" s="8" t="s">
        <v>37</v>
      </c>
      <c r="R1756" s="8" t="s">
        <v>37</v>
      </c>
      <c r="S1756" s="8" t="s">
        <v>37</v>
      </c>
      <c r="T1756" s="8" t="s">
        <v>37</v>
      </c>
      <c r="U1756" s="8"/>
      <c r="V1756" s="8"/>
      <c r="W1756" s="8" t="s">
        <v>3104</v>
      </c>
      <c r="X1756" s="8" t="s">
        <v>3172</v>
      </c>
      <c r="Y1756" s="8"/>
    </row>
    <row r="1757" ht="27" spans="1:25">
      <c r="A1757" s="51">
        <v>1750</v>
      </c>
      <c r="B1757" s="8" t="s">
        <v>3097</v>
      </c>
      <c r="C1757" s="30" t="s">
        <v>3187</v>
      </c>
      <c r="D1757" s="30" t="s">
        <v>3207</v>
      </c>
      <c r="E1757" s="30" t="s">
        <v>3208</v>
      </c>
      <c r="F1757" s="30">
        <v>430</v>
      </c>
      <c r="G1757" s="30">
        <v>2202</v>
      </c>
      <c r="H1757" s="30">
        <v>1198</v>
      </c>
      <c r="I1757" s="8">
        <v>115.488281</v>
      </c>
      <c r="J1757" s="8">
        <v>22.674847</v>
      </c>
      <c r="K1757" s="8" t="s">
        <v>151</v>
      </c>
      <c r="L1757" s="55" t="s">
        <v>151</v>
      </c>
      <c r="M1757" s="8" t="s">
        <v>3135</v>
      </c>
      <c r="N1757" s="8" t="s">
        <v>3136</v>
      </c>
      <c r="O1757" s="70">
        <v>45200</v>
      </c>
      <c r="P1757" s="8" t="s">
        <v>37</v>
      </c>
      <c r="Q1757" s="8" t="s">
        <v>37</v>
      </c>
      <c r="R1757" s="8" t="s">
        <v>37</v>
      </c>
      <c r="S1757" s="8" t="s">
        <v>37</v>
      </c>
      <c r="T1757" s="8" t="s">
        <v>37</v>
      </c>
      <c r="U1757" s="8"/>
      <c r="V1757" s="8" t="s">
        <v>3126</v>
      </c>
      <c r="W1757" s="8" t="s">
        <v>151</v>
      </c>
      <c r="X1757" s="8" t="s">
        <v>3138</v>
      </c>
      <c r="Y1757" s="8"/>
    </row>
    <row r="1758" ht="27" spans="1:25">
      <c r="A1758" s="51">
        <v>1751</v>
      </c>
      <c r="B1758" s="8" t="s">
        <v>3097</v>
      </c>
      <c r="C1758" s="30" t="s">
        <v>3187</v>
      </c>
      <c r="D1758" s="30" t="s">
        <v>3209</v>
      </c>
      <c r="E1758" s="30" t="s">
        <v>2763</v>
      </c>
      <c r="F1758" s="30">
        <v>306</v>
      </c>
      <c r="G1758" s="30">
        <v>1534</v>
      </c>
      <c r="H1758" s="30">
        <v>960</v>
      </c>
      <c r="I1758" s="8">
        <v>115.568893</v>
      </c>
      <c r="J1758" s="8">
        <v>22.685583</v>
      </c>
      <c r="K1758" s="8" t="s">
        <v>151</v>
      </c>
      <c r="L1758" s="55" t="s">
        <v>151</v>
      </c>
      <c r="M1758" s="8" t="s">
        <v>3135</v>
      </c>
      <c r="N1758" s="8" t="s">
        <v>3136</v>
      </c>
      <c r="O1758" s="70">
        <v>45200</v>
      </c>
      <c r="P1758" s="8" t="s">
        <v>37</v>
      </c>
      <c r="Q1758" s="8" t="s">
        <v>37</v>
      </c>
      <c r="R1758" s="8" t="s">
        <v>37</v>
      </c>
      <c r="S1758" s="8" t="s">
        <v>37</v>
      </c>
      <c r="T1758" s="8" t="s">
        <v>37</v>
      </c>
      <c r="U1758" s="8"/>
      <c r="V1758" s="8" t="s">
        <v>3126</v>
      </c>
      <c r="W1758" s="8" t="s">
        <v>151</v>
      </c>
      <c r="X1758" s="8" t="s">
        <v>3138</v>
      </c>
      <c r="Y1758" s="8"/>
    </row>
    <row r="1759" ht="27" spans="1:25">
      <c r="A1759" s="51">
        <v>1752</v>
      </c>
      <c r="B1759" s="8" t="s">
        <v>3097</v>
      </c>
      <c r="C1759" s="30" t="s">
        <v>3187</v>
      </c>
      <c r="D1759" s="30" t="s">
        <v>3210</v>
      </c>
      <c r="E1759" s="30" t="s">
        <v>3211</v>
      </c>
      <c r="F1759" s="30">
        <v>302</v>
      </c>
      <c r="G1759" s="30">
        <v>1424</v>
      </c>
      <c r="H1759" s="30">
        <v>1368</v>
      </c>
      <c r="I1759" s="8">
        <v>115.488281</v>
      </c>
      <c r="J1759" s="8">
        <v>22.674847</v>
      </c>
      <c r="K1759" s="8" t="s">
        <v>151</v>
      </c>
      <c r="L1759" s="55" t="s">
        <v>151</v>
      </c>
      <c r="M1759" s="8" t="s">
        <v>3135</v>
      </c>
      <c r="N1759" s="8" t="s">
        <v>3136</v>
      </c>
      <c r="O1759" s="70">
        <v>45200</v>
      </c>
      <c r="P1759" s="8" t="s">
        <v>37</v>
      </c>
      <c r="Q1759" s="8" t="s">
        <v>37</v>
      </c>
      <c r="R1759" s="8" t="s">
        <v>37</v>
      </c>
      <c r="S1759" s="8" t="s">
        <v>37</v>
      </c>
      <c r="T1759" s="8" t="s">
        <v>37</v>
      </c>
      <c r="U1759" s="8"/>
      <c r="V1759" s="8" t="s">
        <v>3126</v>
      </c>
      <c r="W1759" s="8" t="s">
        <v>3137</v>
      </c>
      <c r="X1759" s="8" t="s">
        <v>3138</v>
      </c>
      <c r="Y1759" s="8"/>
    </row>
    <row r="1760" ht="27" spans="1:25">
      <c r="A1760" s="51">
        <v>1753</v>
      </c>
      <c r="B1760" s="8" t="s">
        <v>3097</v>
      </c>
      <c r="C1760" s="30" t="s">
        <v>3187</v>
      </c>
      <c r="D1760" s="30" t="s">
        <v>3210</v>
      </c>
      <c r="E1760" s="30" t="s">
        <v>3212</v>
      </c>
      <c r="F1760" s="30">
        <v>117</v>
      </c>
      <c r="G1760" s="30">
        <v>608</v>
      </c>
      <c r="H1760" s="30">
        <v>556</v>
      </c>
      <c r="I1760" s="8">
        <v>115.582059</v>
      </c>
      <c r="J1760" s="8">
        <v>22.632112</v>
      </c>
      <c r="K1760" s="8" t="s">
        <v>151</v>
      </c>
      <c r="L1760" s="55" t="s">
        <v>151</v>
      </c>
      <c r="M1760" s="8" t="s">
        <v>3135</v>
      </c>
      <c r="N1760" s="8" t="s">
        <v>3136</v>
      </c>
      <c r="O1760" s="70">
        <v>45200</v>
      </c>
      <c r="P1760" s="8" t="s">
        <v>37</v>
      </c>
      <c r="Q1760" s="8" t="s">
        <v>37</v>
      </c>
      <c r="R1760" s="8" t="s">
        <v>37</v>
      </c>
      <c r="S1760" s="8" t="s">
        <v>37</v>
      </c>
      <c r="T1760" s="8" t="s">
        <v>37</v>
      </c>
      <c r="U1760" s="8"/>
      <c r="V1760" s="8" t="s">
        <v>3126</v>
      </c>
      <c r="W1760" s="8" t="s">
        <v>207</v>
      </c>
      <c r="X1760" s="8" t="s">
        <v>3138</v>
      </c>
      <c r="Y1760" s="8"/>
    </row>
    <row r="1761" ht="27" spans="1:25">
      <c r="A1761" s="51">
        <v>1754</v>
      </c>
      <c r="B1761" s="8" t="s">
        <v>3097</v>
      </c>
      <c r="C1761" s="30" t="s">
        <v>3187</v>
      </c>
      <c r="D1761" s="30" t="s">
        <v>3213</v>
      </c>
      <c r="E1761" s="30" t="s">
        <v>3214</v>
      </c>
      <c r="F1761" s="30">
        <v>293</v>
      </c>
      <c r="G1761" s="30">
        <v>1420</v>
      </c>
      <c r="H1761" s="30">
        <v>700</v>
      </c>
      <c r="I1761" s="8">
        <v>115.562439</v>
      </c>
      <c r="J1761" s="8">
        <v>22.669779</v>
      </c>
      <c r="K1761" s="8" t="s">
        <v>151</v>
      </c>
      <c r="L1761" s="55" t="s">
        <v>151</v>
      </c>
      <c r="M1761" s="8" t="s">
        <v>3135</v>
      </c>
      <c r="N1761" s="8" t="s">
        <v>3136</v>
      </c>
      <c r="O1761" s="70">
        <v>45200</v>
      </c>
      <c r="P1761" s="8" t="s">
        <v>37</v>
      </c>
      <c r="Q1761" s="8" t="s">
        <v>37</v>
      </c>
      <c r="R1761" s="8" t="s">
        <v>37</v>
      </c>
      <c r="S1761" s="8" t="s">
        <v>37</v>
      </c>
      <c r="T1761" s="8" t="s">
        <v>37</v>
      </c>
      <c r="U1761" s="8"/>
      <c r="V1761" s="8" t="s">
        <v>3126</v>
      </c>
      <c r="W1761" s="8" t="s">
        <v>151</v>
      </c>
      <c r="X1761" s="8" t="s">
        <v>3138</v>
      </c>
      <c r="Y1761" s="8"/>
    </row>
    <row r="1762" ht="27" spans="1:25">
      <c r="A1762" s="51">
        <v>1755</v>
      </c>
      <c r="B1762" s="8" t="s">
        <v>3097</v>
      </c>
      <c r="C1762" s="30" t="s">
        <v>3187</v>
      </c>
      <c r="D1762" s="30" t="s">
        <v>3213</v>
      </c>
      <c r="E1762" s="30" t="s">
        <v>3215</v>
      </c>
      <c r="F1762" s="30">
        <v>198</v>
      </c>
      <c r="G1762" s="30">
        <v>946</v>
      </c>
      <c r="H1762" s="30">
        <v>530</v>
      </c>
      <c r="I1762" s="8">
        <v>115.562439</v>
      </c>
      <c r="J1762" s="8">
        <v>22.669779</v>
      </c>
      <c r="K1762" s="8" t="s">
        <v>151</v>
      </c>
      <c r="L1762" s="55" t="s">
        <v>151</v>
      </c>
      <c r="M1762" s="8" t="s">
        <v>3135</v>
      </c>
      <c r="N1762" s="8" t="s">
        <v>3136</v>
      </c>
      <c r="O1762" s="70">
        <v>45200</v>
      </c>
      <c r="P1762" s="8" t="s">
        <v>37</v>
      </c>
      <c r="Q1762" s="8" t="s">
        <v>37</v>
      </c>
      <c r="R1762" s="8" t="s">
        <v>37</v>
      </c>
      <c r="S1762" s="8" t="s">
        <v>37</v>
      </c>
      <c r="T1762" s="8" t="s">
        <v>37</v>
      </c>
      <c r="U1762" s="8"/>
      <c r="V1762" s="8" t="s">
        <v>3104</v>
      </c>
      <c r="W1762" s="8"/>
      <c r="X1762" s="8" t="s">
        <v>3172</v>
      </c>
      <c r="Y1762" s="8"/>
    </row>
    <row r="1763" ht="27" spans="1:25">
      <c r="A1763" s="51">
        <v>1756</v>
      </c>
      <c r="B1763" s="8" t="s">
        <v>3097</v>
      </c>
      <c r="C1763" s="30" t="s">
        <v>3187</v>
      </c>
      <c r="D1763" s="30" t="s">
        <v>3216</v>
      </c>
      <c r="E1763" s="30" t="s">
        <v>3217</v>
      </c>
      <c r="F1763" s="30">
        <v>138</v>
      </c>
      <c r="G1763" s="30">
        <v>603</v>
      </c>
      <c r="H1763" s="30">
        <v>190</v>
      </c>
      <c r="I1763" s="8">
        <v>115.551915</v>
      </c>
      <c r="J1763" s="8">
        <v>22.68947</v>
      </c>
      <c r="K1763" s="8" t="s">
        <v>151</v>
      </c>
      <c r="L1763" s="55" t="s">
        <v>151</v>
      </c>
      <c r="M1763" s="8" t="s">
        <v>3135</v>
      </c>
      <c r="N1763" s="8" t="s">
        <v>3136</v>
      </c>
      <c r="O1763" s="70">
        <v>45200</v>
      </c>
      <c r="P1763" s="8" t="s">
        <v>37</v>
      </c>
      <c r="Q1763" s="8" t="s">
        <v>37</v>
      </c>
      <c r="R1763" s="8" t="s">
        <v>37</v>
      </c>
      <c r="S1763" s="8" t="s">
        <v>37</v>
      </c>
      <c r="T1763" s="8" t="s">
        <v>37</v>
      </c>
      <c r="U1763" s="8"/>
      <c r="V1763" s="8" t="s">
        <v>3104</v>
      </c>
      <c r="W1763" s="8"/>
      <c r="X1763" s="8" t="s">
        <v>3172</v>
      </c>
      <c r="Y1763" s="8"/>
    </row>
    <row r="1764" ht="27" spans="1:25">
      <c r="A1764" s="51">
        <v>1757</v>
      </c>
      <c r="B1764" s="8" t="s">
        <v>3097</v>
      </c>
      <c r="C1764" s="30" t="s">
        <v>3187</v>
      </c>
      <c r="D1764" s="30" t="s">
        <v>3216</v>
      </c>
      <c r="E1764" s="30" t="s">
        <v>3218</v>
      </c>
      <c r="F1764" s="30">
        <v>168</v>
      </c>
      <c r="G1764" s="30">
        <v>764</v>
      </c>
      <c r="H1764" s="30">
        <v>149</v>
      </c>
      <c r="I1764" s="8">
        <v>115.557519</v>
      </c>
      <c r="J1764" s="8">
        <v>22.692263</v>
      </c>
      <c r="K1764" s="8" t="s">
        <v>151</v>
      </c>
      <c r="L1764" s="55" t="s">
        <v>151</v>
      </c>
      <c r="M1764" s="8" t="s">
        <v>3135</v>
      </c>
      <c r="N1764" s="8" t="s">
        <v>3136</v>
      </c>
      <c r="O1764" s="70">
        <v>45200</v>
      </c>
      <c r="P1764" s="8" t="s">
        <v>37</v>
      </c>
      <c r="Q1764" s="8" t="s">
        <v>37</v>
      </c>
      <c r="R1764" s="8" t="s">
        <v>37</v>
      </c>
      <c r="S1764" s="8" t="s">
        <v>37</v>
      </c>
      <c r="T1764" s="8" t="s">
        <v>37</v>
      </c>
      <c r="U1764" s="8"/>
      <c r="V1764" s="8" t="s">
        <v>3104</v>
      </c>
      <c r="W1764" s="8"/>
      <c r="X1764" s="8" t="s">
        <v>3172</v>
      </c>
      <c r="Y1764" s="8"/>
    </row>
    <row r="1765" ht="27" spans="1:25">
      <c r="A1765" s="51">
        <v>1758</v>
      </c>
      <c r="B1765" s="8" t="s">
        <v>3097</v>
      </c>
      <c r="C1765" s="30" t="s">
        <v>3187</v>
      </c>
      <c r="D1765" s="30" t="s">
        <v>3216</v>
      </c>
      <c r="E1765" s="30" t="s">
        <v>3219</v>
      </c>
      <c r="F1765" s="30">
        <v>48</v>
      </c>
      <c r="G1765" s="30">
        <v>220</v>
      </c>
      <c r="H1765" s="30">
        <v>29</v>
      </c>
      <c r="I1765" s="8">
        <v>115.555024</v>
      </c>
      <c r="J1765" s="8">
        <v>22.686709</v>
      </c>
      <c r="K1765" s="8" t="s">
        <v>151</v>
      </c>
      <c r="L1765" s="55" t="s">
        <v>151</v>
      </c>
      <c r="M1765" s="8" t="s">
        <v>3135</v>
      </c>
      <c r="N1765" s="8" t="s">
        <v>3136</v>
      </c>
      <c r="O1765" s="70">
        <v>45200</v>
      </c>
      <c r="P1765" s="8" t="s">
        <v>37</v>
      </c>
      <c r="Q1765" s="8" t="s">
        <v>37</v>
      </c>
      <c r="R1765" s="8" t="s">
        <v>37</v>
      </c>
      <c r="S1765" s="8" t="s">
        <v>37</v>
      </c>
      <c r="T1765" s="8" t="s">
        <v>37</v>
      </c>
      <c r="U1765" s="8"/>
      <c r="V1765" s="8" t="s">
        <v>3104</v>
      </c>
      <c r="W1765" s="8"/>
      <c r="X1765" s="54" t="s">
        <v>156</v>
      </c>
      <c r="Y1765" s="8"/>
    </row>
    <row r="1766" ht="27" spans="1:25">
      <c r="A1766" s="51">
        <v>1759</v>
      </c>
      <c r="B1766" s="8" t="s">
        <v>3097</v>
      </c>
      <c r="C1766" s="30" t="s">
        <v>3187</v>
      </c>
      <c r="D1766" s="30" t="s">
        <v>3216</v>
      </c>
      <c r="E1766" s="30" t="s">
        <v>3220</v>
      </c>
      <c r="F1766" s="30">
        <v>57</v>
      </c>
      <c r="G1766" s="30">
        <v>270</v>
      </c>
      <c r="H1766" s="30">
        <v>36</v>
      </c>
      <c r="I1766" s="8">
        <v>115.560769</v>
      </c>
      <c r="J1766" s="8">
        <v>22.697349</v>
      </c>
      <c r="K1766" s="8" t="s">
        <v>151</v>
      </c>
      <c r="L1766" s="55" t="s">
        <v>151</v>
      </c>
      <c r="M1766" s="8" t="s">
        <v>3135</v>
      </c>
      <c r="N1766" s="8" t="s">
        <v>3136</v>
      </c>
      <c r="O1766" s="70">
        <v>45200</v>
      </c>
      <c r="P1766" s="8" t="s">
        <v>37</v>
      </c>
      <c r="Q1766" s="8" t="s">
        <v>37</v>
      </c>
      <c r="R1766" s="8" t="s">
        <v>37</v>
      </c>
      <c r="S1766" s="8" t="s">
        <v>37</v>
      </c>
      <c r="T1766" s="8" t="s">
        <v>37</v>
      </c>
      <c r="U1766" s="8"/>
      <c r="V1766" s="8" t="s">
        <v>3104</v>
      </c>
      <c r="W1766" s="8"/>
      <c r="X1766" s="54" t="s">
        <v>156</v>
      </c>
      <c r="Y1766" s="8"/>
    </row>
    <row r="1767" ht="27" spans="1:25">
      <c r="A1767" s="51">
        <v>1760</v>
      </c>
      <c r="B1767" s="8" t="s">
        <v>3097</v>
      </c>
      <c r="C1767" s="30" t="s">
        <v>3187</v>
      </c>
      <c r="D1767" s="30" t="s">
        <v>3216</v>
      </c>
      <c r="E1767" s="30" t="s">
        <v>3221</v>
      </c>
      <c r="F1767" s="30">
        <v>72</v>
      </c>
      <c r="G1767" s="30">
        <v>428</v>
      </c>
      <c r="H1767" s="30">
        <v>76</v>
      </c>
      <c r="I1767" s="8">
        <v>115.549395</v>
      </c>
      <c r="J1767" s="8">
        <v>22.693755</v>
      </c>
      <c r="K1767" s="8" t="s">
        <v>151</v>
      </c>
      <c r="L1767" s="55" t="s">
        <v>151</v>
      </c>
      <c r="M1767" s="8" t="s">
        <v>3135</v>
      </c>
      <c r="N1767" s="8" t="s">
        <v>3136</v>
      </c>
      <c r="O1767" s="70">
        <v>45200</v>
      </c>
      <c r="P1767" s="8" t="s">
        <v>37</v>
      </c>
      <c r="Q1767" s="8" t="s">
        <v>37</v>
      </c>
      <c r="R1767" s="8" t="s">
        <v>37</v>
      </c>
      <c r="S1767" s="8" t="s">
        <v>37</v>
      </c>
      <c r="T1767" s="8" t="s">
        <v>37</v>
      </c>
      <c r="U1767" s="8"/>
      <c r="V1767" s="8" t="s">
        <v>3104</v>
      </c>
      <c r="W1767" s="8"/>
      <c r="X1767" s="8" t="s">
        <v>3172</v>
      </c>
      <c r="Y1767" s="8"/>
    </row>
    <row r="1768" ht="27" spans="1:25">
      <c r="A1768" s="51">
        <v>1761</v>
      </c>
      <c r="B1768" s="8" t="s">
        <v>3097</v>
      </c>
      <c r="C1768" s="30" t="s">
        <v>3187</v>
      </c>
      <c r="D1768" s="30" t="s">
        <v>3222</v>
      </c>
      <c r="E1768" s="30" t="s">
        <v>3223</v>
      </c>
      <c r="F1768" s="30">
        <v>525</v>
      </c>
      <c r="G1768" s="30">
        <v>2295</v>
      </c>
      <c r="H1768" s="30">
        <v>1721</v>
      </c>
      <c r="I1768" s="8">
        <v>115.488281</v>
      </c>
      <c r="J1768" s="8">
        <v>22.674847</v>
      </c>
      <c r="K1768" s="8" t="s">
        <v>151</v>
      </c>
      <c r="L1768" s="55" t="s">
        <v>151</v>
      </c>
      <c r="M1768" s="8" t="s">
        <v>3135</v>
      </c>
      <c r="N1768" s="8" t="s">
        <v>3136</v>
      </c>
      <c r="O1768" s="70">
        <v>45200</v>
      </c>
      <c r="P1768" s="8" t="s">
        <v>37</v>
      </c>
      <c r="Q1768" s="8" t="s">
        <v>37</v>
      </c>
      <c r="R1768" s="8" t="s">
        <v>37</v>
      </c>
      <c r="S1768" s="8" t="s">
        <v>37</v>
      </c>
      <c r="T1768" s="8" t="s">
        <v>37</v>
      </c>
      <c r="U1768" s="8"/>
      <c r="V1768" s="8" t="s">
        <v>3126</v>
      </c>
      <c r="W1768" s="8" t="s">
        <v>151</v>
      </c>
      <c r="X1768" s="8" t="s">
        <v>3138</v>
      </c>
      <c r="Y1768" s="8"/>
    </row>
    <row r="1769" ht="15" spans="1:25">
      <c r="A1769" s="51">
        <v>1762</v>
      </c>
      <c r="B1769" s="30" t="s">
        <v>3224</v>
      </c>
      <c r="C1769" s="71" t="s">
        <v>3225</v>
      </c>
      <c r="D1769" s="71" t="s">
        <v>3226</v>
      </c>
      <c r="E1769" s="71" t="s">
        <v>3227</v>
      </c>
      <c r="F1769" s="71">
        <v>65</v>
      </c>
      <c r="G1769" s="71">
        <v>578</v>
      </c>
      <c r="H1769" s="71">
        <v>410</v>
      </c>
      <c r="I1769" s="72">
        <v>115.4429</v>
      </c>
      <c r="J1769" s="72">
        <v>23.25</v>
      </c>
      <c r="K1769" s="5" t="s">
        <v>151</v>
      </c>
      <c r="L1769" s="5"/>
      <c r="M1769" s="5"/>
      <c r="N1769" s="5"/>
      <c r="O1769" s="5"/>
      <c r="P1769" s="5" t="s">
        <v>3228</v>
      </c>
      <c r="Q1769" s="5" t="s">
        <v>3229</v>
      </c>
      <c r="R1769" s="5"/>
      <c r="S1769" s="5"/>
      <c r="T1769" s="5"/>
      <c r="U1769" s="5"/>
      <c r="V1769" s="5" t="s">
        <v>3230</v>
      </c>
      <c r="W1769" s="5" t="s">
        <v>1093</v>
      </c>
      <c r="X1769" s="5" t="s">
        <v>3231</v>
      </c>
      <c r="Y1769" s="5" t="s">
        <v>3232</v>
      </c>
    </row>
    <row r="1770" ht="15" spans="1:25">
      <c r="A1770" s="51">
        <v>1763</v>
      </c>
      <c r="B1770" s="30" t="s">
        <v>3224</v>
      </c>
      <c r="C1770" s="71" t="s">
        <v>3225</v>
      </c>
      <c r="D1770" s="71" t="s">
        <v>3226</v>
      </c>
      <c r="E1770" s="71" t="s">
        <v>3233</v>
      </c>
      <c r="F1770" s="71">
        <v>223</v>
      </c>
      <c r="G1770" s="71">
        <v>1390</v>
      </c>
      <c r="H1770" s="71">
        <v>800</v>
      </c>
      <c r="I1770" s="72">
        <v>115.4427</v>
      </c>
      <c r="J1770" s="72">
        <v>23.0235</v>
      </c>
      <c r="K1770" s="5" t="s">
        <v>151</v>
      </c>
      <c r="L1770" s="5"/>
      <c r="M1770" s="5"/>
      <c r="N1770" s="5"/>
      <c r="O1770" s="5"/>
      <c r="P1770" s="5" t="s">
        <v>3228</v>
      </c>
      <c r="Q1770" s="5" t="s">
        <v>3229</v>
      </c>
      <c r="R1770" s="5"/>
      <c r="S1770" s="5"/>
      <c r="T1770" s="5"/>
      <c r="U1770" s="5"/>
      <c r="V1770" s="5" t="s">
        <v>3230</v>
      </c>
      <c r="W1770" s="5" t="s">
        <v>1093</v>
      </c>
      <c r="X1770" s="5" t="s">
        <v>3231</v>
      </c>
      <c r="Y1770" s="5" t="s">
        <v>3232</v>
      </c>
    </row>
    <row r="1771" ht="15" spans="1:25">
      <c r="A1771" s="51">
        <v>1764</v>
      </c>
      <c r="B1771" s="30" t="s">
        <v>3224</v>
      </c>
      <c r="C1771" s="71" t="s">
        <v>3225</v>
      </c>
      <c r="D1771" s="71" t="s">
        <v>3226</v>
      </c>
      <c r="E1771" s="71" t="s">
        <v>3234</v>
      </c>
      <c r="F1771" s="71">
        <v>21</v>
      </c>
      <c r="G1771" s="71">
        <v>98</v>
      </c>
      <c r="H1771" s="71">
        <v>50</v>
      </c>
      <c r="I1771" s="72">
        <v>115.445</v>
      </c>
      <c r="J1771" s="72">
        <v>23.0212</v>
      </c>
      <c r="K1771" s="5" t="s">
        <v>151</v>
      </c>
      <c r="L1771" s="5"/>
      <c r="M1771" s="5"/>
      <c r="N1771" s="5"/>
      <c r="O1771" s="5"/>
      <c r="P1771" s="5" t="s">
        <v>3228</v>
      </c>
      <c r="Q1771" s="5" t="s">
        <v>3229</v>
      </c>
      <c r="R1771" s="5"/>
      <c r="S1771" s="5"/>
      <c r="T1771" s="5"/>
      <c r="U1771" s="5"/>
      <c r="V1771" s="5" t="s">
        <v>3230</v>
      </c>
      <c r="W1771" s="5" t="s">
        <v>1093</v>
      </c>
      <c r="X1771" s="5" t="s">
        <v>3231</v>
      </c>
      <c r="Y1771" s="5" t="s">
        <v>3232</v>
      </c>
    </row>
    <row r="1772" ht="15" spans="1:25">
      <c r="A1772" s="51">
        <v>1765</v>
      </c>
      <c r="B1772" s="30" t="s">
        <v>3224</v>
      </c>
      <c r="C1772" s="71" t="s">
        <v>3225</v>
      </c>
      <c r="D1772" s="71" t="s">
        <v>3226</v>
      </c>
      <c r="E1772" s="71" t="s">
        <v>3235</v>
      </c>
      <c r="F1772" s="71">
        <v>197</v>
      </c>
      <c r="G1772" s="71">
        <v>1660</v>
      </c>
      <c r="H1772" s="71">
        <v>840</v>
      </c>
      <c r="I1772" s="72">
        <v>115.445</v>
      </c>
      <c r="J1772" s="72">
        <v>23.0211</v>
      </c>
      <c r="K1772" s="5" t="s">
        <v>151</v>
      </c>
      <c r="L1772" s="5"/>
      <c r="M1772" s="5"/>
      <c r="N1772" s="5"/>
      <c r="O1772" s="5"/>
      <c r="P1772" s="5" t="s">
        <v>3228</v>
      </c>
      <c r="Q1772" s="5" t="s">
        <v>3229</v>
      </c>
      <c r="R1772" s="5"/>
      <c r="S1772" s="5"/>
      <c r="T1772" s="5"/>
      <c r="U1772" s="5"/>
      <c r="V1772" s="5" t="s">
        <v>3230</v>
      </c>
      <c r="W1772" s="5" t="s">
        <v>1093</v>
      </c>
      <c r="X1772" s="5" t="s">
        <v>3231</v>
      </c>
      <c r="Y1772" s="5" t="s">
        <v>3232</v>
      </c>
    </row>
    <row r="1773" ht="15" spans="1:25">
      <c r="A1773" s="51">
        <v>1766</v>
      </c>
      <c r="B1773" s="30" t="s">
        <v>3224</v>
      </c>
      <c r="C1773" s="71" t="s">
        <v>3225</v>
      </c>
      <c r="D1773" s="71" t="s">
        <v>3226</v>
      </c>
      <c r="E1773" s="71" t="s">
        <v>3236</v>
      </c>
      <c r="F1773" s="71">
        <v>185</v>
      </c>
      <c r="G1773" s="71">
        <v>860</v>
      </c>
      <c r="H1773" s="71">
        <v>300</v>
      </c>
      <c r="I1773" s="72">
        <v>115.4449</v>
      </c>
      <c r="J1773" s="72">
        <v>23.0216</v>
      </c>
      <c r="K1773" s="5" t="s">
        <v>151</v>
      </c>
      <c r="L1773" s="5"/>
      <c r="M1773" s="5"/>
      <c r="N1773" s="5"/>
      <c r="O1773" s="5"/>
      <c r="P1773" s="5" t="s">
        <v>3228</v>
      </c>
      <c r="Q1773" s="5" t="s">
        <v>3229</v>
      </c>
      <c r="R1773" s="5"/>
      <c r="S1773" s="5"/>
      <c r="T1773" s="5"/>
      <c r="U1773" s="5"/>
      <c r="V1773" s="5" t="s">
        <v>3230</v>
      </c>
      <c r="W1773" s="5" t="s">
        <v>1093</v>
      </c>
      <c r="X1773" s="5" t="s">
        <v>3231</v>
      </c>
      <c r="Y1773" s="5" t="s">
        <v>3232</v>
      </c>
    </row>
    <row r="1774" ht="15" spans="1:25">
      <c r="A1774" s="51">
        <v>1767</v>
      </c>
      <c r="B1774" s="30" t="s">
        <v>3224</v>
      </c>
      <c r="C1774" s="71" t="s">
        <v>3225</v>
      </c>
      <c r="D1774" s="71" t="s">
        <v>3226</v>
      </c>
      <c r="E1774" s="71" t="s">
        <v>3237</v>
      </c>
      <c r="F1774" s="71">
        <v>44</v>
      </c>
      <c r="G1774" s="71">
        <v>210</v>
      </c>
      <c r="H1774" s="71">
        <v>110</v>
      </c>
      <c r="I1774" s="72">
        <v>115.4434</v>
      </c>
      <c r="J1774" s="72">
        <v>23.0133</v>
      </c>
      <c r="K1774" s="5" t="s">
        <v>151</v>
      </c>
      <c r="L1774" s="5"/>
      <c r="M1774" s="5"/>
      <c r="N1774" s="5"/>
      <c r="O1774" s="5"/>
      <c r="P1774" s="5" t="s">
        <v>3228</v>
      </c>
      <c r="Q1774" s="5" t="s">
        <v>3229</v>
      </c>
      <c r="R1774" s="5"/>
      <c r="S1774" s="5"/>
      <c r="T1774" s="5"/>
      <c r="U1774" s="5"/>
      <c r="V1774" s="5" t="s">
        <v>3230</v>
      </c>
      <c r="W1774" s="5" t="s">
        <v>1093</v>
      </c>
      <c r="X1774" s="5" t="s">
        <v>3231</v>
      </c>
      <c r="Y1774" s="5" t="s">
        <v>3232</v>
      </c>
    </row>
    <row r="1775" ht="15" spans="1:25">
      <c r="A1775" s="51">
        <v>1768</v>
      </c>
      <c r="B1775" s="30" t="s">
        <v>3224</v>
      </c>
      <c r="C1775" s="71" t="s">
        <v>3225</v>
      </c>
      <c r="D1775" s="71" t="s">
        <v>3226</v>
      </c>
      <c r="E1775" s="71" t="s">
        <v>3238</v>
      </c>
      <c r="F1775" s="71">
        <v>44</v>
      </c>
      <c r="G1775" s="71">
        <v>270</v>
      </c>
      <c r="H1775" s="71">
        <v>140</v>
      </c>
      <c r="I1775" s="72">
        <v>115.4452</v>
      </c>
      <c r="J1775" s="72">
        <v>23.0222</v>
      </c>
      <c r="K1775" s="5" t="s">
        <v>151</v>
      </c>
      <c r="L1775" s="5"/>
      <c r="M1775" s="5"/>
      <c r="N1775" s="5"/>
      <c r="O1775" s="5"/>
      <c r="P1775" s="5" t="s">
        <v>3228</v>
      </c>
      <c r="Q1775" s="5" t="s">
        <v>3229</v>
      </c>
      <c r="R1775" s="5"/>
      <c r="S1775" s="5"/>
      <c r="T1775" s="5"/>
      <c r="U1775" s="5"/>
      <c r="V1775" s="5" t="s">
        <v>3230</v>
      </c>
      <c r="W1775" s="5" t="s">
        <v>1093</v>
      </c>
      <c r="X1775" s="5" t="s">
        <v>3231</v>
      </c>
      <c r="Y1775" s="5" t="s">
        <v>3232</v>
      </c>
    </row>
    <row r="1776" ht="15" spans="1:25">
      <c r="A1776" s="51">
        <v>1769</v>
      </c>
      <c r="B1776" s="30" t="s">
        <v>3224</v>
      </c>
      <c r="C1776" s="5" t="s">
        <v>3225</v>
      </c>
      <c r="D1776" s="5" t="s">
        <v>3239</v>
      </c>
      <c r="E1776" s="5" t="s">
        <v>3240</v>
      </c>
      <c r="F1776" s="5">
        <v>89</v>
      </c>
      <c r="G1776" s="5">
        <v>593</v>
      </c>
      <c r="H1776" s="5">
        <v>373</v>
      </c>
      <c r="I1776" s="72">
        <v>115.451</v>
      </c>
      <c r="J1776" s="72">
        <v>23.0209</v>
      </c>
      <c r="K1776" s="5" t="s">
        <v>151</v>
      </c>
      <c r="L1776" s="5" t="s">
        <v>3241</v>
      </c>
      <c r="M1776" s="5"/>
      <c r="N1776" s="5"/>
      <c r="O1776" s="5"/>
      <c r="P1776" s="5" t="s">
        <v>3228</v>
      </c>
      <c r="Q1776" s="5" t="s">
        <v>3229</v>
      </c>
      <c r="R1776" s="5"/>
      <c r="S1776" s="5"/>
      <c r="T1776" s="5"/>
      <c r="U1776" s="5">
        <v>149.2</v>
      </c>
      <c r="V1776" s="5" t="s">
        <v>3230</v>
      </c>
      <c r="W1776" s="5" t="s">
        <v>3242</v>
      </c>
      <c r="X1776" s="5" t="s">
        <v>3243</v>
      </c>
      <c r="Y1776" s="5"/>
    </row>
    <row r="1777" ht="15" spans="1:25">
      <c r="A1777" s="51">
        <v>1770</v>
      </c>
      <c r="B1777" s="30" t="s">
        <v>3224</v>
      </c>
      <c r="C1777" s="5" t="s">
        <v>3225</v>
      </c>
      <c r="D1777" s="5" t="s">
        <v>3239</v>
      </c>
      <c r="E1777" s="5" t="s">
        <v>3244</v>
      </c>
      <c r="F1777" s="5">
        <v>96</v>
      </c>
      <c r="G1777" s="5">
        <v>788</v>
      </c>
      <c r="H1777" s="5">
        <v>328</v>
      </c>
      <c r="I1777" s="72">
        <v>115.4501</v>
      </c>
      <c r="J1777" s="72">
        <v>23.0243</v>
      </c>
      <c r="K1777" s="5" t="s">
        <v>151</v>
      </c>
      <c r="L1777" s="55" t="s">
        <v>151</v>
      </c>
      <c r="M1777" s="5" t="s">
        <v>3245</v>
      </c>
      <c r="N1777" s="5" t="s">
        <v>3246</v>
      </c>
      <c r="O1777" s="5" t="s">
        <v>3247</v>
      </c>
      <c r="P1777" s="5"/>
      <c r="Q1777" s="5"/>
      <c r="R1777" s="5"/>
      <c r="S1777" s="5"/>
      <c r="T1777" s="5"/>
      <c r="U1777" s="5">
        <v>131.2</v>
      </c>
      <c r="V1777" s="5" t="s">
        <v>3230</v>
      </c>
      <c r="W1777" s="5" t="s">
        <v>3242</v>
      </c>
      <c r="X1777" s="5" t="s">
        <v>3247</v>
      </c>
      <c r="Y1777" s="5"/>
    </row>
    <row r="1778" ht="15" spans="1:25">
      <c r="A1778" s="51">
        <v>1771</v>
      </c>
      <c r="B1778" s="30" t="s">
        <v>3224</v>
      </c>
      <c r="C1778" s="5" t="s">
        <v>3225</v>
      </c>
      <c r="D1778" s="5" t="s">
        <v>3239</v>
      </c>
      <c r="E1778" s="5" t="s">
        <v>3248</v>
      </c>
      <c r="F1778" s="5">
        <v>79</v>
      </c>
      <c r="G1778" s="5">
        <v>516</v>
      </c>
      <c r="H1778" s="5">
        <v>243</v>
      </c>
      <c r="I1778" s="72">
        <v>115.4509</v>
      </c>
      <c r="J1778" s="72">
        <v>23.0346</v>
      </c>
      <c r="K1778" s="5" t="s">
        <v>151</v>
      </c>
      <c r="L1778" s="5" t="s">
        <v>3241</v>
      </c>
      <c r="M1778" s="5"/>
      <c r="N1778" s="5"/>
      <c r="O1778" s="5"/>
      <c r="P1778" s="5" t="s">
        <v>3228</v>
      </c>
      <c r="Q1778" s="5" t="s">
        <v>3229</v>
      </c>
      <c r="R1778" s="5"/>
      <c r="S1778" s="5"/>
      <c r="T1778" s="5"/>
      <c r="U1778" s="5">
        <v>97.2</v>
      </c>
      <c r="V1778" s="5" t="s">
        <v>3230</v>
      </c>
      <c r="W1778" s="5" t="s">
        <v>3242</v>
      </c>
      <c r="X1778" s="5" t="s">
        <v>3243</v>
      </c>
      <c r="Y1778" s="5"/>
    </row>
    <row r="1779" ht="15" spans="1:25">
      <c r="A1779" s="51">
        <v>1772</v>
      </c>
      <c r="B1779" s="30" t="s">
        <v>3224</v>
      </c>
      <c r="C1779" s="5" t="s">
        <v>3225</v>
      </c>
      <c r="D1779" s="5" t="s">
        <v>3239</v>
      </c>
      <c r="E1779" s="5" t="s">
        <v>3249</v>
      </c>
      <c r="F1779" s="5">
        <v>89</v>
      </c>
      <c r="G1779" s="5">
        <v>600</v>
      </c>
      <c r="H1779" s="5">
        <v>325</v>
      </c>
      <c r="I1779" s="72">
        <v>115.4436</v>
      </c>
      <c r="J1779" s="72">
        <v>23.0224</v>
      </c>
      <c r="K1779" s="5" t="s">
        <v>151</v>
      </c>
      <c r="L1779" s="5" t="s">
        <v>3241</v>
      </c>
      <c r="M1779" s="5"/>
      <c r="N1779" s="5"/>
      <c r="O1779" s="5"/>
      <c r="P1779" s="5" t="s">
        <v>3228</v>
      </c>
      <c r="Q1779" s="5" t="s">
        <v>3229</v>
      </c>
      <c r="R1779" s="5"/>
      <c r="S1779" s="5"/>
      <c r="T1779" s="5"/>
      <c r="U1779" s="5">
        <v>130</v>
      </c>
      <c r="V1779" s="5" t="s">
        <v>3230</v>
      </c>
      <c r="W1779" s="5" t="s">
        <v>3242</v>
      </c>
      <c r="X1779" s="5" t="s">
        <v>3243</v>
      </c>
      <c r="Y1779" s="5"/>
    </row>
    <row r="1780" ht="15" spans="1:25">
      <c r="A1780" s="51">
        <v>1773</v>
      </c>
      <c r="B1780" s="30" t="s">
        <v>3224</v>
      </c>
      <c r="C1780" s="5" t="s">
        <v>3225</v>
      </c>
      <c r="D1780" s="5" t="s">
        <v>3239</v>
      </c>
      <c r="E1780" s="5" t="s">
        <v>3250</v>
      </c>
      <c r="F1780" s="5">
        <v>38</v>
      </c>
      <c r="G1780" s="5">
        <v>222</v>
      </c>
      <c r="H1780" s="5">
        <v>98</v>
      </c>
      <c r="I1780" s="72">
        <v>115.4558</v>
      </c>
      <c r="J1780" s="72">
        <v>23.0309</v>
      </c>
      <c r="K1780" s="5" t="s">
        <v>158</v>
      </c>
      <c r="L1780" s="5" t="s">
        <v>3241</v>
      </c>
      <c r="M1780" s="5"/>
      <c r="N1780" s="5"/>
      <c r="O1780" s="5"/>
      <c r="P1780" s="5" t="s">
        <v>3228</v>
      </c>
      <c r="Q1780" s="5" t="s">
        <v>3229</v>
      </c>
      <c r="R1780" s="5"/>
      <c r="S1780" s="5"/>
      <c r="T1780" s="5"/>
      <c r="U1780" s="5">
        <v>39.2</v>
      </c>
      <c r="V1780" s="5" t="s">
        <v>3230</v>
      </c>
      <c r="W1780" s="5" t="s">
        <v>3242</v>
      </c>
      <c r="X1780" s="5" t="s">
        <v>3243</v>
      </c>
      <c r="Y1780" s="5"/>
    </row>
    <row r="1781" ht="15" spans="1:25">
      <c r="A1781" s="51">
        <v>1774</v>
      </c>
      <c r="B1781" s="30" t="s">
        <v>3224</v>
      </c>
      <c r="C1781" s="5" t="s">
        <v>3225</v>
      </c>
      <c r="D1781" s="5" t="s">
        <v>3239</v>
      </c>
      <c r="E1781" s="5" t="s">
        <v>3251</v>
      </c>
      <c r="F1781" s="5">
        <v>42</v>
      </c>
      <c r="G1781" s="5">
        <v>315</v>
      </c>
      <c r="H1781" s="5">
        <v>165</v>
      </c>
      <c r="I1781" s="72">
        <v>115.4453</v>
      </c>
      <c r="J1781" s="72">
        <v>23.0326</v>
      </c>
      <c r="K1781" s="5" t="s">
        <v>151</v>
      </c>
      <c r="L1781" s="5" t="s">
        <v>3241</v>
      </c>
      <c r="M1781" s="5"/>
      <c r="N1781" s="5"/>
      <c r="O1781" s="5"/>
      <c r="P1781" s="5" t="s">
        <v>3228</v>
      </c>
      <c r="Q1781" s="5" t="s">
        <v>3229</v>
      </c>
      <c r="R1781" s="5"/>
      <c r="S1781" s="5"/>
      <c r="T1781" s="5"/>
      <c r="U1781" s="5">
        <v>66</v>
      </c>
      <c r="V1781" s="5" t="s">
        <v>3230</v>
      </c>
      <c r="W1781" s="5" t="s">
        <v>3242</v>
      </c>
      <c r="X1781" s="5" t="s">
        <v>3243</v>
      </c>
      <c r="Y1781" s="5"/>
    </row>
    <row r="1782" ht="15" spans="1:25">
      <c r="A1782" s="51">
        <v>1775</v>
      </c>
      <c r="B1782" s="30" t="s">
        <v>3224</v>
      </c>
      <c r="C1782" s="5" t="s">
        <v>3225</v>
      </c>
      <c r="D1782" s="5" t="s">
        <v>3239</v>
      </c>
      <c r="E1782" s="5" t="s">
        <v>3252</v>
      </c>
      <c r="F1782" s="5">
        <v>44</v>
      </c>
      <c r="G1782" s="5">
        <v>328</v>
      </c>
      <c r="H1782" s="5">
        <v>182</v>
      </c>
      <c r="I1782" s="72">
        <v>115.4517</v>
      </c>
      <c r="J1782" s="72">
        <v>23.0252</v>
      </c>
      <c r="K1782" s="5" t="s">
        <v>151</v>
      </c>
      <c r="L1782" s="5" t="s">
        <v>3241</v>
      </c>
      <c r="M1782" s="5"/>
      <c r="N1782" s="5"/>
      <c r="O1782" s="5"/>
      <c r="P1782" s="5" t="s">
        <v>3228</v>
      </c>
      <c r="Q1782" s="5" t="s">
        <v>3229</v>
      </c>
      <c r="R1782" s="5"/>
      <c r="S1782" s="5"/>
      <c r="T1782" s="5"/>
      <c r="U1782" s="5">
        <v>72.8</v>
      </c>
      <c r="V1782" s="5" t="s">
        <v>3230</v>
      </c>
      <c r="W1782" s="5" t="s">
        <v>3242</v>
      </c>
      <c r="X1782" s="5" t="s">
        <v>3243</v>
      </c>
      <c r="Y1782" s="5"/>
    </row>
    <row r="1783" ht="28.5" spans="1:25">
      <c r="A1783" s="51">
        <v>1776</v>
      </c>
      <c r="B1783" s="30" t="s">
        <v>3224</v>
      </c>
      <c r="C1783" s="5" t="s">
        <v>3225</v>
      </c>
      <c r="D1783" s="5" t="s">
        <v>3239</v>
      </c>
      <c r="E1783" s="5" t="s">
        <v>3253</v>
      </c>
      <c r="F1783" s="5">
        <v>39</v>
      </c>
      <c r="G1783" s="5">
        <v>309</v>
      </c>
      <c r="H1783" s="5">
        <v>103</v>
      </c>
      <c r="I1783" s="72">
        <v>115.3977</v>
      </c>
      <c r="J1783" s="72">
        <v>22.2562</v>
      </c>
      <c r="K1783" s="5" t="s">
        <v>236</v>
      </c>
      <c r="L1783" s="54" t="s">
        <v>236</v>
      </c>
      <c r="M1783" s="5"/>
      <c r="N1783" s="5"/>
      <c r="O1783" s="5"/>
      <c r="P1783" s="5"/>
      <c r="Q1783" s="5"/>
      <c r="R1783" s="5" t="s">
        <v>3254</v>
      </c>
      <c r="S1783" s="5"/>
      <c r="T1783" s="5"/>
      <c r="U1783" s="5">
        <v>12.06</v>
      </c>
      <c r="V1783" s="5" t="s">
        <v>3230</v>
      </c>
      <c r="W1783" s="5" t="s">
        <v>3242</v>
      </c>
      <c r="X1783" s="5" t="s">
        <v>3247</v>
      </c>
      <c r="Y1783" s="5"/>
    </row>
    <row r="1784" ht="15" spans="1:25">
      <c r="A1784" s="51">
        <v>1777</v>
      </c>
      <c r="B1784" s="30" t="s">
        <v>3224</v>
      </c>
      <c r="C1784" s="5" t="s">
        <v>3225</v>
      </c>
      <c r="D1784" s="5" t="s">
        <v>3239</v>
      </c>
      <c r="E1784" s="5" t="s">
        <v>3255</v>
      </c>
      <c r="F1784" s="5">
        <v>92</v>
      </c>
      <c r="G1784" s="5">
        <v>752</v>
      </c>
      <c r="H1784" s="5">
        <v>352</v>
      </c>
      <c r="I1784" s="72">
        <v>115.4502</v>
      </c>
      <c r="J1784" s="72">
        <v>23.0235</v>
      </c>
      <c r="K1784" s="5" t="s">
        <v>151</v>
      </c>
      <c r="L1784" s="55" t="s">
        <v>151</v>
      </c>
      <c r="M1784" s="5" t="s">
        <v>3245</v>
      </c>
      <c r="N1784" s="5" t="s">
        <v>3246</v>
      </c>
      <c r="O1784" s="5" t="s">
        <v>3247</v>
      </c>
      <c r="P1784" s="5"/>
      <c r="Q1784" s="5"/>
      <c r="R1784" s="5"/>
      <c r="S1784" s="5"/>
      <c r="T1784" s="5"/>
      <c r="U1784" s="5">
        <v>140.8</v>
      </c>
      <c r="V1784" s="5" t="s">
        <v>3230</v>
      </c>
      <c r="W1784" s="5" t="s">
        <v>3242</v>
      </c>
      <c r="X1784" s="5" t="s">
        <v>3247</v>
      </c>
      <c r="Y1784" s="5"/>
    </row>
    <row r="1785" ht="15" spans="1:25">
      <c r="A1785" s="51">
        <v>1778</v>
      </c>
      <c r="B1785" s="30" t="s">
        <v>3224</v>
      </c>
      <c r="C1785" s="5" t="s">
        <v>3225</v>
      </c>
      <c r="D1785" s="5" t="s">
        <v>3239</v>
      </c>
      <c r="E1785" s="5" t="s">
        <v>3256</v>
      </c>
      <c r="F1785" s="5">
        <v>102</v>
      </c>
      <c r="G1785" s="5">
        <v>795</v>
      </c>
      <c r="H1785" s="5">
        <v>401</v>
      </c>
      <c r="I1785" s="72">
        <v>115.4508</v>
      </c>
      <c r="J1785" s="72">
        <v>23.0228</v>
      </c>
      <c r="K1785" s="5" t="s">
        <v>151</v>
      </c>
      <c r="L1785" s="55" t="s">
        <v>151</v>
      </c>
      <c r="M1785" s="5" t="s">
        <v>3245</v>
      </c>
      <c r="N1785" s="5" t="s">
        <v>3246</v>
      </c>
      <c r="O1785" s="5" t="s">
        <v>3247</v>
      </c>
      <c r="P1785" s="5"/>
      <c r="Q1785" s="5"/>
      <c r="R1785" s="5"/>
      <c r="S1785" s="5"/>
      <c r="T1785" s="5"/>
      <c r="U1785" s="5">
        <v>160.4</v>
      </c>
      <c r="V1785" s="5" t="s">
        <v>3230</v>
      </c>
      <c r="W1785" s="5" t="s">
        <v>3242</v>
      </c>
      <c r="X1785" s="5" t="s">
        <v>3247</v>
      </c>
      <c r="Y1785" s="5"/>
    </row>
    <row r="1786" ht="15" spans="1:25">
      <c r="A1786" s="51">
        <v>1779</v>
      </c>
      <c r="B1786" s="30" t="s">
        <v>3224</v>
      </c>
      <c r="C1786" s="71" t="s">
        <v>3225</v>
      </c>
      <c r="D1786" s="71" t="s">
        <v>3257</v>
      </c>
      <c r="E1786" s="71" t="s">
        <v>3258</v>
      </c>
      <c r="F1786" s="71">
        <v>79</v>
      </c>
      <c r="G1786" s="71">
        <v>498</v>
      </c>
      <c r="H1786" s="71">
        <v>287</v>
      </c>
      <c r="I1786" s="72">
        <v>115.4526</v>
      </c>
      <c r="J1786" s="72">
        <v>23.0147</v>
      </c>
      <c r="K1786" s="5" t="s">
        <v>151</v>
      </c>
      <c r="L1786" s="5"/>
      <c r="M1786" s="5"/>
      <c r="N1786" s="5"/>
      <c r="O1786" s="5"/>
      <c r="P1786" s="5" t="s">
        <v>3228</v>
      </c>
      <c r="Q1786" s="5" t="s">
        <v>3229</v>
      </c>
      <c r="R1786" s="5"/>
      <c r="S1786" s="5"/>
      <c r="T1786" s="5"/>
      <c r="U1786" s="5"/>
      <c r="V1786" s="5" t="s">
        <v>3230</v>
      </c>
      <c r="W1786" s="5" t="s">
        <v>1093</v>
      </c>
      <c r="X1786" s="5" t="s">
        <v>3231</v>
      </c>
      <c r="Y1786" s="5" t="s">
        <v>3232</v>
      </c>
    </row>
    <row r="1787" ht="15" spans="1:25">
      <c r="A1787" s="51">
        <v>1780</v>
      </c>
      <c r="B1787" s="30" t="s">
        <v>3224</v>
      </c>
      <c r="C1787" s="71" t="s">
        <v>3225</v>
      </c>
      <c r="D1787" s="71" t="s">
        <v>3257</v>
      </c>
      <c r="E1787" s="71" t="s">
        <v>3259</v>
      </c>
      <c r="F1787" s="71">
        <v>21</v>
      </c>
      <c r="G1787" s="71">
        <v>99</v>
      </c>
      <c r="H1787" s="71">
        <v>70</v>
      </c>
      <c r="I1787" s="72">
        <v>115.4524</v>
      </c>
      <c r="J1787" s="72">
        <v>23.15</v>
      </c>
      <c r="K1787" s="5" t="s">
        <v>151</v>
      </c>
      <c r="L1787" s="5"/>
      <c r="M1787" s="5"/>
      <c r="N1787" s="5"/>
      <c r="O1787" s="5"/>
      <c r="P1787" s="5"/>
      <c r="Q1787" s="5"/>
      <c r="R1787" s="5"/>
      <c r="S1787" s="5"/>
      <c r="T1787" s="5"/>
      <c r="U1787" s="5"/>
      <c r="V1787" s="5" t="s">
        <v>3230</v>
      </c>
      <c r="W1787" s="5" t="s">
        <v>1093</v>
      </c>
      <c r="X1787" s="5" t="s">
        <v>3231</v>
      </c>
      <c r="Y1787" s="5" t="s">
        <v>3232</v>
      </c>
    </row>
    <row r="1788" ht="15" spans="1:25">
      <c r="A1788" s="51">
        <v>1781</v>
      </c>
      <c r="B1788" s="30" t="s">
        <v>3224</v>
      </c>
      <c r="C1788" s="71" t="s">
        <v>3225</v>
      </c>
      <c r="D1788" s="71" t="s">
        <v>3257</v>
      </c>
      <c r="E1788" s="71" t="s">
        <v>3260</v>
      </c>
      <c r="F1788" s="71">
        <v>23</v>
      </c>
      <c r="G1788" s="71">
        <v>97</v>
      </c>
      <c r="H1788" s="71">
        <v>68</v>
      </c>
      <c r="I1788" s="72">
        <v>115.4521</v>
      </c>
      <c r="J1788" s="72">
        <v>23.1409</v>
      </c>
      <c r="K1788" s="5" t="s">
        <v>151</v>
      </c>
      <c r="L1788" s="5"/>
      <c r="M1788" s="5"/>
      <c r="N1788" s="5"/>
      <c r="O1788" s="5"/>
      <c r="P1788" s="5"/>
      <c r="Q1788" s="5"/>
      <c r="R1788" s="5"/>
      <c r="S1788" s="5"/>
      <c r="T1788" s="5"/>
      <c r="U1788" s="5"/>
      <c r="V1788" s="5" t="s">
        <v>3230</v>
      </c>
      <c r="W1788" s="5" t="s">
        <v>1093</v>
      </c>
      <c r="X1788" s="5" t="s">
        <v>3231</v>
      </c>
      <c r="Y1788" s="5" t="s">
        <v>3232</v>
      </c>
    </row>
    <row r="1789" ht="15" spans="1:25">
      <c r="A1789" s="51">
        <v>1782</v>
      </c>
      <c r="B1789" s="30" t="s">
        <v>3224</v>
      </c>
      <c r="C1789" s="71" t="s">
        <v>3225</v>
      </c>
      <c r="D1789" s="71" t="s">
        <v>3257</v>
      </c>
      <c r="E1789" s="71" t="s">
        <v>3261</v>
      </c>
      <c r="F1789" s="71">
        <v>45</v>
      </c>
      <c r="G1789" s="71">
        <v>202</v>
      </c>
      <c r="H1789" s="71">
        <v>80</v>
      </c>
      <c r="I1789" s="72">
        <v>115.4538</v>
      </c>
      <c r="J1789" s="72">
        <v>23.0042</v>
      </c>
      <c r="K1789" s="5" t="s">
        <v>151</v>
      </c>
      <c r="L1789" s="5"/>
      <c r="M1789" s="5"/>
      <c r="N1789" s="5"/>
      <c r="O1789" s="5"/>
      <c r="P1789" s="5" t="s">
        <v>3228</v>
      </c>
      <c r="Q1789" s="5" t="s">
        <v>3229</v>
      </c>
      <c r="R1789" s="5"/>
      <c r="S1789" s="5"/>
      <c r="T1789" s="5"/>
      <c r="U1789" s="5"/>
      <c r="V1789" s="5" t="s">
        <v>3230</v>
      </c>
      <c r="W1789" s="5" t="s">
        <v>1093</v>
      </c>
      <c r="X1789" s="5" t="s">
        <v>3231</v>
      </c>
      <c r="Y1789" s="5" t="s">
        <v>3232</v>
      </c>
    </row>
    <row r="1790" ht="15" spans="1:25">
      <c r="A1790" s="51">
        <v>1783</v>
      </c>
      <c r="B1790" s="30" t="s">
        <v>3224</v>
      </c>
      <c r="C1790" s="71" t="s">
        <v>3225</v>
      </c>
      <c r="D1790" s="71" t="s">
        <v>3257</v>
      </c>
      <c r="E1790" s="71" t="s">
        <v>3262</v>
      </c>
      <c r="F1790" s="71">
        <v>39</v>
      </c>
      <c r="G1790" s="71">
        <v>174</v>
      </c>
      <c r="H1790" s="71">
        <v>87</v>
      </c>
      <c r="I1790" s="72">
        <v>115.4508</v>
      </c>
      <c r="J1790" s="72">
        <v>23.1503</v>
      </c>
      <c r="K1790" s="5" t="s">
        <v>151</v>
      </c>
      <c r="L1790" s="5"/>
      <c r="M1790" s="5"/>
      <c r="N1790" s="5"/>
      <c r="O1790" s="5"/>
      <c r="P1790" s="5" t="s">
        <v>3228</v>
      </c>
      <c r="Q1790" s="5" t="s">
        <v>3229</v>
      </c>
      <c r="R1790" s="5"/>
      <c r="S1790" s="5"/>
      <c r="T1790" s="5"/>
      <c r="U1790" s="5"/>
      <c r="V1790" s="5" t="s">
        <v>3230</v>
      </c>
      <c r="W1790" s="5" t="s">
        <v>1093</v>
      </c>
      <c r="X1790" s="5" t="s">
        <v>3231</v>
      </c>
      <c r="Y1790" s="5" t="s">
        <v>3232</v>
      </c>
    </row>
    <row r="1791" ht="15" spans="1:25">
      <c r="A1791" s="51">
        <v>1784</v>
      </c>
      <c r="B1791" s="30" t="s">
        <v>3224</v>
      </c>
      <c r="C1791" s="71" t="s">
        <v>3225</v>
      </c>
      <c r="D1791" s="71" t="s">
        <v>3257</v>
      </c>
      <c r="E1791" s="71" t="s">
        <v>3263</v>
      </c>
      <c r="F1791" s="71">
        <v>145</v>
      </c>
      <c r="G1791" s="71">
        <v>820</v>
      </c>
      <c r="H1791" s="71">
        <v>388</v>
      </c>
      <c r="I1791" s="72">
        <v>115.454</v>
      </c>
      <c r="J1791" s="72">
        <v>23.0059</v>
      </c>
      <c r="K1791" s="5" t="s">
        <v>151</v>
      </c>
      <c r="L1791" s="5"/>
      <c r="M1791" s="5"/>
      <c r="N1791" s="5"/>
      <c r="O1791" s="5"/>
      <c r="P1791" s="5" t="s">
        <v>3228</v>
      </c>
      <c r="Q1791" s="5" t="s">
        <v>3229</v>
      </c>
      <c r="R1791" s="5"/>
      <c r="S1791" s="5"/>
      <c r="T1791" s="5"/>
      <c r="U1791" s="5"/>
      <c r="V1791" s="5" t="s">
        <v>3230</v>
      </c>
      <c r="W1791" s="5" t="s">
        <v>1093</v>
      </c>
      <c r="X1791" s="5" t="s">
        <v>3231</v>
      </c>
      <c r="Y1791" s="5" t="s">
        <v>3232</v>
      </c>
    </row>
    <row r="1792" ht="15" spans="1:25">
      <c r="A1792" s="51">
        <v>1785</v>
      </c>
      <c r="B1792" s="30" t="s">
        <v>3224</v>
      </c>
      <c r="C1792" s="71" t="s">
        <v>3225</v>
      </c>
      <c r="D1792" s="71" t="s">
        <v>3257</v>
      </c>
      <c r="E1792" s="71" t="s">
        <v>3264</v>
      </c>
      <c r="F1792" s="71">
        <v>156</v>
      </c>
      <c r="G1792" s="71">
        <v>835</v>
      </c>
      <c r="H1792" s="71">
        <v>418</v>
      </c>
      <c r="I1792" s="72">
        <v>115.454</v>
      </c>
      <c r="J1792" s="72">
        <v>23.0059</v>
      </c>
      <c r="K1792" s="5" t="s">
        <v>151</v>
      </c>
      <c r="L1792" s="5"/>
      <c r="M1792" s="5"/>
      <c r="N1792" s="5"/>
      <c r="O1792" s="5"/>
      <c r="P1792" s="5" t="s">
        <v>3228</v>
      </c>
      <c r="Q1792" s="5" t="s">
        <v>3229</v>
      </c>
      <c r="R1792" s="5"/>
      <c r="S1792" s="5"/>
      <c r="T1792" s="5"/>
      <c r="U1792" s="5"/>
      <c r="V1792" s="5" t="s">
        <v>3230</v>
      </c>
      <c r="W1792" s="5" t="s">
        <v>1093</v>
      </c>
      <c r="X1792" s="5" t="s">
        <v>3231</v>
      </c>
      <c r="Y1792" s="5" t="s">
        <v>3232</v>
      </c>
    </row>
    <row r="1793" ht="15" spans="1:25">
      <c r="A1793" s="51">
        <v>1786</v>
      </c>
      <c r="B1793" s="30" t="s">
        <v>3224</v>
      </c>
      <c r="C1793" s="71" t="s">
        <v>3225</v>
      </c>
      <c r="D1793" s="71" t="s">
        <v>3257</v>
      </c>
      <c r="E1793" s="71" t="s">
        <v>3265</v>
      </c>
      <c r="F1793" s="71">
        <v>103</v>
      </c>
      <c r="G1793" s="71">
        <v>670</v>
      </c>
      <c r="H1793" s="71">
        <v>360</v>
      </c>
      <c r="I1793" s="72">
        <v>115.453</v>
      </c>
      <c r="J1793" s="72">
        <v>23.0052</v>
      </c>
      <c r="K1793" s="5" t="s">
        <v>151</v>
      </c>
      <c r="L1793" s="5"/>
      <c r="M1793" s="5"/>
      <c r="N1793" s="5"/>
      <c r="O1793" s="5"/>
      <c r="P1793" s="5" t="s">
        <v>3228</v>
      </c>
      <c r="Q1793" s="5" t="s">
        <v>3229</v>
      </c>
      <c r="R1793" s="5"/>
      <c r="S1793" s="5"/>
      <c r="T1793" s="5"/>
      <c r="U1793" s="5"/>
      <c r="V1793" s="5" t="s">
        <v>3230</v>
      </c>
      <c r="W1793" s="5" t="s">
        <v>1093</v>
      </c>
      <c r="X1793" s="5" t="s">
        <v>3231</v>
      </c>
      <c r="Y1793" s="5" t="s">
        <v>3232</v>
      </c>
    </row>
    <row r="1794" ht="15" spans="1:25">
      <c r="A1794" s="51">
        <v>1787</v>
      </c>
      <c r="B1794" s="30" t="s">
        <v>3224</v>
      </c>
      <c r="C1794" s="71" t="s">
        <v>3225</v>
      </c>
      <c r="D1794" s="71" t="s">
        <v>3257</v>
      </c>
      <c r="E1794" s="71" t="s">
        <v>3266</v>
      </c>
      <c r="F1794" s="71">
        <v>76</v>
      </c>
      <c r="G1794" s="71">
        <v>361</v>
      </c>
      <c r="H1794" s="71">
        <v>200</v>
      </c>
      <c r="I1794" s="72">
        <v>115.4334</v>
      </c>
      <c r="J1794" s="72">
        <v>23.1105</v>
      </c>
      <c r="K1794" s="5" t="s">
        <v>151</v>
      </c>
      <c r="L1794" s="5"/>
      <c r="M1794" s="5"/>
      <c r="N1794" s="5"/>
      <c r="O1794" s="5"/>
      <c r="P1794" s="5" t="s">
        <v>3228</v>
      </c>
      <c r="Q1794" s="5" t="s">
        <v>3229</v>
      </c>
      <c r="R1794" s="5"/>
      <c r="S1794" s="5"/>
      <c r="T1794" s="5"/>
      <c r="U1794" s="5"/>
      <c r="V1794" s="5" t="s">
        <v>3230</v>
      </c>
      <c r="W1794" s="5" t="s">
        <v>1093</v>
      </c>
      <c r="X1794" s="5" t="s">
        <v>3231</v>
      </c>
      <c r="Y1794" s="5" t="s">
        <v>3232</v>
      </c>
    </row>
    <row r="1795" ht="15" spans="1:25">
      <c r="A1795" s="51">
        <v>1788</v>
      </c>
      <c r="B1795" s="30" t="s">
        <v>3224</v>
      </c>
      <c r="C1795" s="71" t="s">
        <v>3225</v>
      </c>
      <c r="D1795" s="71" t="s">
        <v>3257</v>
      </c>
      <c r="E1795" s="71" t="s">
        <v>3267</v>
      </c>
      <c r="F1795" s="71">
        <v>82</v>
      </c>
      <c r="G1795" s="71">
        <v>466</v>
      </c>
      <c r="H1795" s="71">
        <v>300</v>
      </c>
      <c r="I1795" s="72">
        <v>115.4536</v>
      </c>
      <c r="J1795" s="72">
        <v>23.011</v>
      </c>
      <c r="K1795" s="5" t="s">
        <v>151</v>
      </c>
      <c r="L1795" s="5"/>
      <c r="M1795" s="5"/>
      <c r="N1795" s="5"/>
      <c r="O1795" s="5"/>
      <c r="P1795" s="5"/>
      <c r="Q1795" s="5"/>
      <c r="R1795" s="5"/>
      <c r="S1795" s="5"/>
      <c r="T1795" s="5"/>
      <c r="U1795" s="5"/>
      <c r="V1795" s="5" t="s">
        <v>3230</v>
      </c>
      <c r="W1795" s="5" t="s">
        <v>1093</v>
      </c>
      <c r="X1795" s="5" t="s">
        <v>3231</v>
      </c>
      <c r="Y1795" s="5" t="s">
        <v>3232</v>
      </c>
    </row>
    <row r="1796" ht="15" spans="1:25">
      <c r="A1796" s="51">
        <v>1789</v>
      </c>
      <c r="B1796" s="30" t="s">
        <v>3224</v>
      </c>
      <c r="C1796" s="71" t="s">
        <v>3225</v>
      </c>
      <c r="D1796" s="71" t="s">
        <v>3268</v>
      </c>
      <c r="E1796" s="71" t="s">
        <v>3269</v>
      </c>
      <c r="F1796" s="71">
        <v>40</v>
      </c>
      <c r="G1796" s="71">
        <v>208</v>
      </c>
      <c r="H1796" s="71">
        <v>100</v>
      </c>
      <c r="I1796" s="72">
        <v>115.4317</v>
      </c>
      <c r="J1796" s="72">
        <v>23.0339</v>
      </c>
      <c r="K1796" s="5" t="s">
        <v>151</v>
      </c>
      <c r="L1796" s="5"/>
      <c r="M1796" s="5"/>
      <c r="N1796" s="5"/>
      <c r="O1796" s="5"/>
      <c r="P1796" s="5" t="s">
        <v>3228</v>
      </c>
      <c r="Q1796" s="5" t="s">
        <v>3229</v>
      </c>
      <c r="R1796" s="5"/>
      <c r="S1796" s="5"/>
      <c r="T1796" s="5"/>
      <c r="U1796" s="5"/>
      <c r="V1796" s="5"/>
      <c r="W1796" s="5"/>
      <c r="X1796" s="5" t="s">
        <v>3231</v>
      </c>
      <c r="Y1796" s="5" t="s">
        <v>3232</v>
      </c>
    </row>
    <row r="1797" ht="15" spans="1:25">
      <c r="A1797" s="51">
        <v>1790</v>
      </c>
      <c r="B1797" s="30" t="s">
        <v>3224</v>
      </c>
      <c r="C1797" s="71" t="s">
        <v>3225</v>
      </c>
      <c r="D1797" s="71" t="s">
        <v>3268</v>
      </c>
      <c r="E1797" s="71" t="s">
        <v>3270</v>
      </c>
      <c r="F1797" s="71">
        <v>30</v>
      </c>
      <c r="G1797" s="71">
        <v>207</v>
      </c>
      <c r="H1797" s="71">
        <v>111</v>
      </c>
      <c r="I1797" s="72">
        <v>115.4346</v>
      </c>
      <c r="J1797" s="72">
        <v>23.037</v>
      </c>
      <c r="K1797" s="5" t="s">
        <v>151</v>
      </c>
      <c r="L1797" s="5"/>
      <c r="M1797" s="5"/>
      <c r="N1797" s="5"/>
      <c r="O1797" s="5"/>
      <c r="P1797" s="5" t="s">
        <v>3228</v>
      </c>
      <c r="Q1797" s="5" t="s">
        <v>3229</v>
      </c>
      <c r="R1797" s="5"/>
      <c r="S1797" s="5"/>
      <c r="T1797" s="5"/>
      <c r="U1797" s="5"/>
      <c r="V1797" s="5"/>
      <c r="W1797" s="5"/>
      <c r="X1797" s="5" t="s">
        <v>3231</v>
      </c>
      <c r="Y1797" s="5" t="s">
        <v>3232</v>
      </c>
    </row>
    <row r="1798" ht="15" spans="1:25">
      <c r="A1798" s="51">
        <v>1791</v>
      </c>
      <c r="B1798" s="30" t="s">
        <v>3224</v>
      </c>
      <c r="C1798" s="71" t="s">
        <v>3225</v>
      </c>
      <c r="D1798" s="71" t="s">
        <v>3268</v>
      </c>
      <c r="E1798" s="71" t="s">
        <v>3271</v>
      </c>
      <c r="F1798" s="71">
        <v>26</v>
      </c>
      <c r="G1798" s="71">
        <v>143</v>
      </c>
      <c r="H1798" s="71">
        <v>90</v>
      </c>
      <c r="I1798" s="72">
        <v>115.4343</v>
      </c>
      <c r="J1798" s="72">
        <v>23.33</v>
      </c>
      <c r="K1798" s="5" t="s">
        <v>151</v>
      </c>
      <c r="L1798" s="5"/>
      <c r="M1798" s="5"/>
      <c r="N1798" s="5"/>
      <c r="O1798" s="5"/>
      <c r="P1798" s="5" t="s">
        <v>3228</v>
      </c>
      <c r="Q1798" s="5" t="s">
        <v>3229</v>
      </c>
      <c r="R1798" s="5"/>
      <c r="S1798" s="5"/>
      <c r="T1798" s="5"/>
      <c r="U1798" s="5"/>
      <c r="V1798" s="5"/>
      <c r="W1798" s="5"/>
      <c r="X1798" s="5" t="s">
        <v>3231</v>
      </c>
      <c r="Y1798" s="5" t="s">
        <v>3232</v>
      </c>
    </row>
    <row r="1799" ht="15" spans="1:25">
      <c r="A1799" s="51">
        <v>1792</v>
      </c>
      <c r="B1799" s="30" t="s">
        <v>3224</v>
      </c>
      <c r="C1799" s="71" t="s">
        <v>3225</v>
      </c>
      <c r="D1799" s="71" t="s">
        <v>3268</v>
      </c>
      <c r="E1799" s="71" t="s">
        <v>3272</v>
      </c>
      <c r="F1799" s="71">
        <v>26</v>
      </c>
      <c r="G1799" s="71">
        <v>149</v>
      </c>
      <c r="H1799" s="71">
        <v>80</v>
      </c>
      <c r="I1799" s="72">
        <v>115.4317</v>
      </c>
      <c r="J1799" s="72">
        <v>23.0302</v>
      </c>
      <c r="K1799" s="5" t="s">
        <v>151</v>
      </c>
      <c r="L1799" s="5"/>
      <c r="M1799" s="5"/>
      <c r="N1799" s="5"/>
      <c r="O1799" s="5"/>
      <c r="P1799" s="5" t="s">
        <v>3228</v>
      </c>
      <c r="Q1799" s="5" t="s">
        <v>3229</v>
      </c>
      <c r="R1799" s="5"/>
      <c r="S1799" s="5"/>
      <c r="T1799" s="5"/>
      <c r="U1799" s="5"/>
      <c r="V1799" s="5"/>
      <c r="W1799" s="5"/>
      <c r="X1799" s="5" t="s">
        <v>3231</v>
      </c>
      <c r="Y1799" s="5" t="s">
        <v>3232</v>
      </c>
    </row>
    <row r="1800" ht="15" spans="1:25">
      <c r="A1800" s="51">
        <v>1793</v>
      </c>
      <c r="B1800" s="30" t="s">
        <v>3224</v>
      </c>
      <c r="C1800" s="71" t="s">
        <v>3225</v>
      </c>
      <c r="D1800" s="71" t="s">
        <v>3268</v>
      </c>
      <c r="E1800" s="71" t="s">
        <v>3273</v>
      </c>
      <c r="F1800" s="71">
        <v>22</v>
      </c>
      <c r="G1800" s="71">
        <v>142</v>
      </c>
      <c r="H1800" s="71">
        <v>82</v>
      </c>
      <c r="I1800" s="72">
        <v>115.4316</v>
      </c>
      <c r="J1800" s="72">
        <v>23.0258</v>
      </c>
      <c r="K1800" s="5" t="s">
        <v>151</v>
      </c>
      <c r="L1800" s="5"/>
      <c r="M1800" s="5"/>
      <c r="N1800" s="5"/>
      <c r="O1800" s="5"/>
      <c r="P1800" s="5" t="s">
        <v>3228</v>
      </c>
      <c r="Q1800" s="5" t="s">
        <v>3229</v>
      </c>
      <c r="R1800" s="5"/>
      <c r="S1800" s="5"/>
      <c r="T1800" s="5"/>
      <c r="U1800" s="5"/>
      <c r="V1800" s="5"/>
      <c r="W1800" s="5"/>
      <c r="X1800" s="5" t="s">
        <v>3231</v>
      </c>
      <c r="Y1800" s="5" t="s">
        <v>3232</v>
      </c>
    </row>
    <row r="1801" ht="15" spans="1:25">
      <c r="A1801" s="51">
        <v>1794</v>
      </c>
      <c r="B1801" s="30" t="s">
        <v>3224</v>
      </c>
      <c r="C1801" s="71" t="s">
        <v>3225</v>
      </c>
      <c r="D1801" s="71" t="s">
        <v>3268</v>
      </c>
      <c r="E1801" s="71" t="s">
        <v>3274</v>
      </c>
      <c r="F1801" s="71">
        <v>34</v>
      </c>
      <c r="G1801" s="71">
        <v>129</v>
      </c>
      <c r="H1801" s="71">
        <v>78</v>
      </c>
      <c r="I1801" s="72">
        <v>115.4353</v>
      </c>
      <c r="J1801" s="72">
        <v>23.0245</v>
      </c>
      <c r="K1801" s="5" t="s">
        <v>151</v>
      </c>
      <c r="L1801" s="5"/>
      <c r="M1801" s="5"/>
      <c r="N1801" s="5"/>
      <c r="O1801" s="5"/>
      <c r="P1801" s="5" t="s">
        <v>3228</v>
      </c>
      <c r="Q1801" s="5" t="s">
        <v>3229</v>
      </c>
      <c r="R1801" s="5"/>
      <c r="S1801" s="5"/>
      <c r="T1801" s="5"/>
      <c r="U1801" s="5"/>
      <c r="V1801" s="5"/>
      <c r="W1801" s="5"/>
      <c r="X1801" s="5" t="s">
        <v>3231</v>
      </c>
      <c r="Y1801" s="5" t="s">
        <v>3232</v>
      </c>
    </row>
    <row r="1802" ht="15" spans="1:25">
      <c r="A1802" s="51">
        <v>1795</v>
      </c>
      <c r="B1802" s="30" t="s">
        <v>3224</v>
      </c>
      <c r="C1802" s="71" t="s">
        <v>3225</v>
      </c>
      <c r="D1802" s="71" t="s">
        <v>3268</v>
      </c>
      <c r="E1802" s="71" t="s">
        <v>3275</v>
      </c>
      <c r="F1802" s="71">
        <v>34</v>
      </c>
      <c r="G1802" s="71">
        <v>192</v>
      </c>
      <c r="H1802" s="71">
        <v>110</v>
      </c>
      <c r="I1802" s="72">
        <v>115.4355</v>
      </c>
      <c r="J1802" s="72">
        <v>23.0248</v>
      </c>
      <c r="K1802" s="5" t="s">
        <v>151</v>
      </c>
      <c r="L1802" s="5"/>
      <c r="M1802" s="5"/>
      <c r="N1802" s="5"/>
      <c r="O1802" s="5"/>
      <c r="P1802" s="5"/>
      <c r="Q1802" s="5"/>
      <c r="R1802" s="5"/>
      <c r="S1802" s="5"/>
      <c r="T1802" s="5"/>
      <c r="U1802" s="5"/>
      <c r="V1802" s="5"/>
      <c r="W1802" s="5"/>
      <c r="X1802" s="5" t="s">
        <v>3231</v>
      </c>
      <c r="Y1802" s="5" t="s">
        <v>3232</v>
      </c>
    </row>
    <row r="1803" ht="15" spans="1:25">
      <c r="A1803" s="51">
        <v>1796</v>
      </c>
      <c r="B1803" s="30" t="s">
        <v>3224</v>
      </c>
      <c r="C1803" s="71" t="s">
        <v>3225</v>
      </c>
      <c r="D1803" s="71" t="s">
        <v>3268</v>
      </c>
      <c r="E1803" s="71" t="s">
        <v>3276</v>
      </c>
      <c r="F1803" s="71">
        <v>38</v>
      </c>
      <c r="G1803" s="71">
        <v>262</v>
      </c>
      <c r="H1803" s="71">
        <v>102</v>
      </c>
      <c r="I1803" s="72">
        <v>115.4359</v>
      </c>
      <c r="J1803" s="72">
        <v>23.0241</v>
      </c>
      <c r="K1803" s="5" t="s">
        <v>151</v>
      </c>
      <c r="L1803" s="5"/>
      <c r="M1803" s="5"/>
      <c r="N1803" s="5"/>
      <c r="O1803" s="5"/>
      <c r="P1803" s="5" t="s">
        <v>3228</v>
      </c>
      <c r="Q1803" s="5" t="s">
        <v>3229</v>
      </c>
      <c r="R1803" s="5"/>
      <c r="S1803" s="5"/>
      <c r="T1803" s="5"/>
      <c r="U1803" s="5"/>
      <c r="V1803" s="5"/>
      <c r="W1803" s="5"/>
      <c r="X1803" s="5" t="s">
        <v>3231</v>
      </c>
      <c r="Y1803" s="5" t="s">
        <v>3232</v>
      </c>
    </row>
    <row r="1804" ht="15" spans="1:25">
      <c r="A1804" s="51">
        <v>1797</v>
      </c>
      <c r="B1804" s="30" t="s">
        <v>3224</v>
      </c>
      <c r="C1804" s="71" t="s">
        <v>3225</v>
      </c>
      <c r="D1804" s="71" t="s">
        <v>3268</v>
      </c>
      <c r="E1804" s="71" t="s">
        <v>3277</v>
      </c>
      <c r="F1804" s="71">
        <v>33</v>
      </c>
      <c r="G1804" s="71">
        <v>203</v>
      </c>
      <c r="H1804" s="71">
        <v>102</v>
      </c>
      <c r="I1804" s="72">
        <v>115.4327</v>
      </c>
      <c r="J1804" s="72">
        <v>23.0311</v>
      </c>
      <c r="K1804" s="5" t="s">
        <v>151</v>
      </c>
      <c r="L1804" s="5"/>
      <c r="M1804" s="5"/>
      <c r="N1804" s="5"/>
      <c r="O1804" s="5"/>
      <c r="P1804" s="5" t="s">
        <v>3228</v>
      </c>
      <c r="Q1804" s="5" t="s">
        <v>3229</v>
      </c>
      <c r="R1804" s="5"/>
      <c r="S1804" s="5"/>
      <c r="T1804" s="5"/>
      <c r="U1804" s="5"/>
      <c r="V1804" s="5"/>
      <c r="W1804" s="5"/>
      <c r="X1804" s="5" t="s">
        <v>3231</v>
      </c>
      <c r="Y1804" s="5" t="s">
        <v>3232</v>
      </c>
    </row>
    <row r="1805" ht="28.5" spans="1:25">
      <c r="A1805" s="51">
        <v>1798</v>
      </c>
      <c r="B1805" s="30" t="s">
        <v>3224</v>
      </c>
      <c r="C1805" s="5" t="s">
        <v>3225</v>
      </c>
      <c r="D1805" s="5" t="s">
        <v>3278</v>
      </c>
      <c r="E1805" s="5" t="s">
        <v>3279</v>
      </c>
      <c r="F1805" s="5">
        <v>45</v>
      </c>
      <c r="G1805" s="5">
        <v>245</v>
      </c>
      <c r="H1805" s="5">
        <v>33</v>
      </c>
      <c r="I1805" s="72">
        <v>115.4529</v>
      </c>
      <c r="J1805" s="72">
        <v>23.0548</v>
      </c>
      <c r="K1805" s="5" t="s">
        <v>236</v>
      </c>
      <c r="L1805" s="5"/>
      <c r="M1805" s="5"/>
      <c r="N1805" s="5"/>
      <c r="O1805" s="5"/>
      <c r="P1805" s="5"/>
      <c r="Q1805" s="5"/>
      <c r="R1805" s="5" t="s">
        <v>3254</v>
      </c>
      <c r="S1805" s="5" t="s">
        <v>3230</v>
      </c>
      <c r="T1805" s="5"/>
      <c r="U1805" s="5">
        <v>2.97</v>
      </c>
      <c r="V1805" s="5"/>
      <c r="W1805" s="5"/>
      <c r="X1805" s="5" t="s">
        <v>3231</v>
      </c>
      <c r="Y1805" s="5"/>
    </row>
    <row r="1806" ht="28.5" spans="1:25">
      <c r="A1806" s="51">
        <v>1799</v>
      </c>
      <c r="B1806" s="30" t="s">
        <v>3224</v>
      </c>
      <c r="C1806" s="5" t="s">
        <v>3225</v>
      </c>
      <c r="D1806" s="5" t="s">
        <v>3278</v>
      </c>
      <c r="E1806" s="5" t="s">
        <v>3280</v>
      </c>
      <c r="F1806" s="5">
        <v>21</v>
      </c>
      <c r="G1806" s="5">
        <v>73</v>
      </c>
      <c r="H1806" s="5">
        <v>0</v>
      </c>
      <c r="I1806" s="72">
        <v>115.4511</v>
      </c>
      <c r="J1806" s="72">
        <v>23.0618</v>
      </c>
      <c r="K1806" s="5" t="s">
        <v>236</v>
      </c>
      <c r="L1806" s="5"/>
      <c r="M1806" s="5"/>
      <c r="N1806" s="5"/>
      <c r="O1806" s="5"/>
      <c r="P1806" s="5"/>
      <c r="Q1806" s="5"/>
      <c r="R1806" s="5" t="s">
        <v>3254</v>
      </c>
      <c r="S1806" s="5" t="s">
        <v>3230</v>
      </c>
      <c r="T1806" s="5"/>
      <c r="U1806" s="5">
        <v>0</v>
      </c>
      <c r="V1806" s="5"/>
      <c r="W1806" s="5"/>
      <c r="X1806" s="5" t="s">
        <v>3231</v>
      </c>
      <c r="Y1806" s="5"/>
    </row>
    <row r="1807" ht="40.5" spans="1:25">
      <c r="A1807" s="51">
        <v>1800</v>
      </c>
      <c r="B1807" s="30" t="s">
        <v>3224</v>
      </c>
      <c r="C1807" s="5" t="s">
        <v>3225</v>
      </c>
      <c r="D1807" s="5" t="s">
        <v>3278</v>
      </c>
      <c r="E1807" s="5" t="s">
        <v>3281</v>
      </c>
      <c r="F1807" s="5">
        <v>39</v>
      </c>
      <c r="G1807" s="5">
        <v>251</v>
      </c>
      <c r="H1807" s="5">
        <v>33</v>
      </c>
      <c r="I1807" s="72">
        <v>115.4504</v>
      </c>
      <c r="J1807" s="72">
        <v>23.0646</v>
      </c>
      <c r="K1807" s="5" t="s">
        <v>236</v>
      </c>
      <c r="L1807" s="5"/>
      <c r="M1807" s="5"/>
      <c r="N1807" s="5"/>
      <c r="O1807" s="5"/>
      <c r="P1807" s="5"/>
      <c r="Q1807" s="5"/>
      <c r="R1807" s="5" t="s">
        <v>3282</v>
      </c>
      <c r="S1807" s="5" t="s">
        <v>3230</v>
      </c>
      <c r="T1807" s="5"/>
      <c r="U1807" s="5">
        <v>2.97</v>
      </c>
      <c r="V1807" s="5"/>
      <c r="W1807" s="5"/>
      <c r="X1807" s="5" t="s">
        <v>3231</v>
      </c>
      <c r="Y1807" s="5"/>
    </row>
    <row r="1808" ht="15" spans="1:25">
      <c r="A1808" s="51">
        <v>1801</v>
      </c>
      <c r="B1808" s="30" t="s">
        <v>3224</v>
      </c>
      <c r="C1808" s="5" t="s">
        <v>3225</v>
      </c>
      <c r="D1808" s="5" t="s">
        <v>3283</v>
      </c>
      <c r="E1808" s="5" t="s">
        <v>3284</v>
      </c>
      <c r="F1808" s="5">
        <v>41</v>
      </c>
      <c r="G1808" s="5">
        <v>311</v>
      </c>
      <c r="H1808" s="5">
        <v>63</v>
      </c>
      <c r="I1808" s="72">
        <v>115.4221</v>
      </c>
      <c r="J1808" s="72">
        <v>23.06</v>
      </c>
      <c r="K1808" s="5" t="s">
        <v>158</v>
      </c>
      <c r="L1808" s="5" t="s">
        <v>3241</v>
      </c>
      <c r="M1808" s="5"/>
      <c r="N1808" s="5"/>
      <c r="O1808" s="5"/>
      <c r="P1808" s="5" t="s">
        <v>3228</v>
      </c>
      <c r="Q1808" s="5" t="s">
        <v>3229</v>
      </c>
      <c r="R1808" s="5"/>
      <c r="S1808" s="5"/>
      <c r="T1808" s="5"/>
      <c r="U1808" s="5">
        <v>25.2</v>
      </c>
      <c r="V1808" s="5"/>
      <c r="W1808" s="5"/>
      <c r="X1808" s="5" t="s">
        <v>3243</v>
      </c>
      <c r="Y1808" s="5" t="s">
        <v>3285</v>
      </c>
    </row>
    <row r="1809" ht="15" spans="1:25">
      <c r="A1809" s="51">
        <v>1802</v>
      </c>
      <c r="B1809" s="30" t="s">
        <v>3224</v>
      </c>
      <c r="C1809" s="5" t="s">
        <v>3225</v>
      </c>
      <c r="D1809" s="5" t="s">
        <v>3283</v>
      </c>
      <c r="E1809" s="5" t="s">
        <v>3255</v>
      </c>
      <c r="F1809" s="5">
        <v>78</v>
      </c>
      <c r="G1809" s="5">
        <v>499</v>
      </c>
      <c r="H1809" s="5">
        <v>158</v>
      </c>
      <c r="I1809" s="72">
        <v>115.422</v>
      </c>
      <c r="J1809" s="72">
        <v>23.63</v>
      </c>
      <c r="K1809" s="5" t="s">
        <v>151</v>
      </c>
      <c r="L1809" s="5" t="s">
        <v>3241</v>
      </c>
      <c r="M1809" s="5"/>
      <c r="N1809" s="5"/>
      <c r="O1809" s="5"/>
      <c r="P1809" s="5" t="s">
        <v>3228</v>
      </c>
      <c r="Q1809" s="5" t="s">
        <v>3229</v>
      </c>
      <c r="R1809" s="5"/>
      <c r="S1809" s="5"/>
      <c r="T1809" s="5"/>
      <c r="U1809" s="5">
        <v>63.2</v>
      </c>
      <c r="V1809" s="5"/>
      <c r="W1809" s="5"/>
      <c r="X1809" s="5" t="s">
        <v>3243</v>
      </c>
      <c r="Y1809" s="5"/>
    </row>
    <row r="1810" ht="40.5" spans="1:25">
      <c r="A1810" s="51">
        <v>1803</v>
      </c>
      <c r="B1810" s="30" t="s">
        <v>3224</v>
      </c>
      <c r="C1810" s="5" t="s">
        <v>3225</v>
      </c>
      <c r="D1810" s="5" t="s">
        <v>3283</v>
      </c>
      <c r="E1810" s="5" t="s">
        <v>3286</v>
      </c>
      <c r="F1810" s="5">
        <v>25</v>
      </c>
      <c r="G1810" s="5">
        <v>168</v>
      </c>
      <c r="H1810" s="5">
        <v>47</v>
      </c>
      <c r="I1810" s="72">
        <v>115.4253</v>
      </c>
      <c r="J1810" s="72">
        <v>23.0535</v>
      </c>
      <c r="K1810" s="5" t="s">
        <v>236</v>
      </c>
      <c r="L1810" s="5"/>
      <c r="M1810" s="5"/>
      <c r="N1810" s="5"/>
      <c r="O1810" s="5"/>
      <c r="P1810" s="5"/>
      <c r="Q1810" s="5"/>
      <c r="R1810" s="5" t="s">
        <v>3282</v>
      </c>
      <c r="S1810" s="5" t="s">
        <v>3230</v>
      </c>
      <c r="T1810" s="5"/>
      <c r="U1810" s="5">
        <v>4.23</v>
      </c>
      <c r="V1810" s="5"/>
      <c r="W1810" s="5"/>
      <c r="X1810" s="5" t="s">
        <v>3231</v>
      </c>
      <c r="Y1810" s="5"/>
    </row>
    <row r="1811" ht="28.5" spans="1:25">
      <c r="A1811" s="51">
        <v>1804</v>
      </c>
      <c r="B1811" s="30" t="s">
        <v>3224</v>
      </c>
      <c r="C1811" s="5" t="s">
        <v>3225</v>
      </c>
      <c r="D1811" s="5" t="s">
        <v>3283</v>
      </c>
      <c r="E1811" s="5" t="s">
        <v>3287</v>
      </c>
      <c r="F1811" s="5">
        <v>53</v>
      </c>
      <c r="G1811" s="5">
        <v>326</v>
      </c>
      <c r="H1811" s="5">
        <v>60</v>
      </c>
      <c r="I1811" s="72">
        <v>115.4235</v>
      </c>
      <c r="J1811" s="72">
        <v>23.0628</v>
      </c>
      <c r="K1811" s="5" t="s">
        <v>236</v>
      </c>
      <c r="L1811" s="54" t="s">
        <v>236</v>
      </c>
      <c r="M1811" s="5"/>
      <c r="N1811" s="5"/>
      <c r="O1811" s="5"/>
      <c r="P1811" s="5"/>
      <c r="Q1811" s="5"/>
      <c r="R1811" s="5" t="s">
        <v>3254</v>
      </c>
      <c r="S1811" s="5"/>
      <c r="T1811" s="5"/>
      <c r="U1811" s="5">
        <v>11.2</v>
      </c>
      <c r="V1811" s="5"/>
      <c r="W1811" s="5"/>
      <c r="X1811" s="5" t="s">
        <v>3247</v>
      </c>
      <c r="Y1811" s="5"/>
    </row>
    <row r="1812" ht="28.5" spans="1:25">
      <c r="A1812" s="51">
        <v>1805</v>
      </c>
      <c r="B1812" s="30" t="s">
        <v>3224</v>
      </c>
      <c r="C1812" s="5" t="s">
        <v>3225</v>
      </c>
      <c r="D1812" s="5" t="s">
        <v>3283</v>
      </c>
      <c r="E1812" s="5" t="s">
        <v>3288</v>
      </c>
      <c r="F1812" s="5">
        <v>34</v>
      </c>
      <c r="G1812" s="5">
        <v>270</v>
      </c>
      <c r="H1812" s="5">
        <v>103</v>
      </c>
      <c r="I1812" s="72">
        <v>115.4232</v>
      </c>
      <c r="J1812" s="72">
        <v>23.0607</v>
      </c>
      <c r="K1812" s="5" t="s">
        <v>236</v>
      </c>
      <c r="L1812" s="54" t="s">
        <v>236</v>
      </c>
      <c r="M1812" s="5"/>
      <c r="N1812" s="5"/>
      <c r="O1812" s="5"/>
      <c r="P1812" s="5"/>
      <c r="Q1812" s="5"/>
      <c r="R1812" s="5" t="s">
        <v>3254</v>
      </c>
      <c r="S1812" s="5"/>
      <c r="T1812" s="5"/>
      <c r="U1812" s="5">
        <v>12.06</v>
      </c>
      <c r="V1812" s="5"/>
      <c r="W1812" s="5"/>
      <c r="X1812" s="5" t="s">
        <v>3247</v>
      </c>
      <c r="Y1812" s="5"/>
    </row>
    <row r="1813" ht="15" spans="1:25">
      <c r="A1813" s="51">
        <v>1806</v>
      </c>
      <c r="B1813" s="30" t="s">
        <v>3224</v>
      </c>
      <c r="C1813" s="5" t="s">
        <v>3225</v>
      </c>
      <c r="D1813" s="5" t="s">
        <v>3283</v>
      </c>
      <c r="E1813" s="5" t="s">
        <v>3289</v>
      </c>
      <c r="F1813" s="5">
        <v>163</v>
      </c>
      <c r="G1813" s="5">
        <v>973</v>
      </c>
      <c r="H1813" s="5">
        <v>406</v>
      </c>
      <c r="I1813" s="72">
        <v>115.4237</v>
      </c>
      <c r="J1813" s="72">
        <v>23.0537</v>
      </c>
      <c r="K1813" s="5" t="s">
        <v>151</v>
      </c>
      <c r="L1813" s="5" t="s">
        <v>3241</v>
      </c>
      <c r="M1813" s="5"/>
      <c r="N1813" s="5"/>
      <c r="O1813" s="5"/>
      <c r="P1813" s="5" t="s">
        <v>3228</v>
      </c>
      <c r="Q1813" s="5" t="s">
        <v>3229</v>
      </c>
      <c r="R1813" s="5"/>
      <c r="S1813" s="5"/>
      <c r="T1813" s="5"/>
      <c r="U1813" s="5">
        <v>162.4</v>
      </c>
      <c r="V1813" s="5"/>
      <c r="W1813" s="5"/>
      <c r="X1813" s="5" t="s">
        <v>3243</v>
      </c>
      <c r="Y1813" s="5"/>
    </row>
    <row r="1814" ht="15" spans="1:25">
      <c r="A1814" s="51">
        <v>1807</v>
      </c>
      <c r="B1814" s="30" t="s">
        <v>3224</v>
      </c>
      <c r="C1814" s="5" t="s">
        <v>3225</v>
      </c>
      <c r="D1814" s="5" t="s">
        <v>3283</v>
      </c>
      <c r="E1814" s="5" t="s">
        <v>3290</v>
      </c>
      <c r="F1814" s="5">
        <v>87</v>
      </c>
      <c r="G1814" s="5">
        <v>680</v>
      </c>
      <c r="H1814" s="5">
        <v>181</v>
      </c>
      <c r="I1814" s="72">
        <v>115.4308</v>
      </c>
      <c r="J1814" s="72">
        <v>23.0528</v>
      </c>
      <c r="K1814" s="5" t="s">
        <v>151</v>
      </c>
      <c r="L1814" s="5" t="s">
        <v>3241</v>
      </c>
      <c r="M1814" s="5"/>
      <c r="N1814" s="5"/>
      <c r="O1814" s="5"/>
      <c r="P1814" s="5" t="s">
        <v>3228</v>
      </c>
      <c r="Q1814" s="5" t="s">
        <v>3229</v>
      </c>
      <c r="R1814" s="5"/>
      <c r="S1814" s="5"/>
      <c r="T1814" s="5"/>
      <c r="U1814" s="5">
        <v>72.4</v>
      </c>
      <c r="V1814" s="5"/>
      <c r="W1814" s="5"/>
      <c r="X1814" s="5" t="s">
        <v>3243</v>
      </c>
      <c r="Y1814" s="5"/>
    </row>
    <row r="1815" ht="28.5" spans="1:25">
      <c r="A1815" s="51">
        <v>1808</v>
      </c>
      <c r="B1815" s="30" t="s">
        <v>3224</v>
      </c>
      <c r="C1815" s="5" t="s">
        <v>3225</v>
      </c>
      <c r="D1815" s="5" t="s">
        <v>3283</v>
      </c>
      <c r="E1815" s="5" t="s">
        <v>3291</v>
      </c>
      <c r="F1815" s="5">
        <v>23</v>
      </c>
      <c r="G1815" s="5">
        <v>107</v>
      </c>
      <c r="H1815" s="5">
        <v>23</v>
      </c>
      <c r="I1815" s="72">
        <v>115.4254</v>
      </c>
      <c r="J1815" s="72">
        <v>23.0536</v>
      </c>
      <c r="K1815" s="5" t="s">
        <v>236</v>
      </c>
      <c r="L1815" s="5"/>
      <c r="M1815" s="5"/>
      <c r="N1815" s="5"/>
      <c r="O1815" s="5"/>
      <c r="P1815" s="5"/>
      <c r="Q1815" s="5"/>
      <c r="R1815" s="5" t="s">
        <v>3254</v>
      </c>
      <c r="S1815" s="5" t="s">
        <v>3230</v>
      </c>
      <c r="T1815" s="5"/>
      <c r="U1815" s="5">
        <v>0</v>
      </c>
      <c r="V1815" s="5"/>
      <c r="W1815" s="5"/>
      <c r="X1815" s="5" t="s">
        <v>3231</v>
      </c>
      <c r="Y1815" s="5"/>
    </row>
    <row r="1816" ht="15" spans="1:25">
      <c r="A1816" s="51">
        <v>1809</v>
      </c>
      <c r="B1816" s="30" t="s">
        <v>3224</v>
      </c>
      <c r="C1816" s="5" t="s">
        <v>3225</v>
      </c>
      <c r="D1816" s="5" t="s">
        <v>3283</v>
      </c>
      <c r="E1816" s="5" t="s">
        <v>3292</v>
      </c>
      <c r="F1816" s="5">
        <v>75</v>
      </c>
      <c r="G1816" s="5">
        <v>391</v>
      </c>
      <c r="H1816" s="5">
        <v>190</v>
      </c>
      <c r="I1816" s="72">
        <v>115.4244</v>
      </c>
      <c r="J1816" s="72">
        <v>23.0557</v>
      </c>
      <c r="K1816" s="5" t="s">
        <v>151</v>
      </c>
      <c r="L1816" s="5" t="s">
        <v>3241</v>
      </c>
      <c r="M1816" s="5"/>
      <c r="N1816" s="5"/>
      <c r="O1816" s="5"/>
      <c r="P1816" s="5" t="s">
        <v>3228</v>
      </c>
      <c r="Q1816" s="5" t="s">
        <v>3229</v>
      </c>
      <c r="R1816" s="5"/>
      <c r="S1816" s="5"/>
      <c r="T1816" s="5"/>
      <c r="U1816" s="5">
        <v>76</v>
      </c>
      <c r="V1816" s="5"/>
      <c r="W1816" s="5"/>
      <c r="X1816" s="5" t="s">
        <v>3243</v>
      </c>
      <c r="Y1816" s="5"/>
    </row>
    <row r="1817" ht="28.5" spans="1:25">
      <c r="A1817" s="51">
        <v>1810</v>
      </c>
      <c r="B1817" s="30" t="s">
        <v>3224</v>
      </c>
      <c r="C1817" s="5" t="s">
        <v>3225</v>
      </c>
      <c r="D1817" s="5" t="s">
        <v>3283</v>
      </c>
      <c r="E1817" s="5" t="s">
        <v>3293</v>
      </c>
      <c r="F1817" s="5">
        <v>93</v>
      </c>
      <c r="G1817" s="5">
        <v>572</v>
      </c>
      <c r="H1817" s="5">
        <v>138</v>
      </c>
      <c r="I1817" s="72">
        <v>115.4222</v>
      </c>
      <c r="J1817" s="72">
        <v>23.0601</v>
      </c>
      <c r="K1817" s="5" t="s">
        <v>236</v>
      </c>
      <c r="L1817" s="54" t="s">
        <v>236</v>
      </c>
      <c r="M1817" s="5"/>
      <c r="N1817" s="5"/>
      <c r="O1817" s="5"/>
      <c r="P1817" s="5"/>
      <c r="Q1817" s="5"/>
      <c r="R1817" s="5" t="s">
        <v>3254</v>
      </c>
      <c r="S1817" s="5"/>
      <c r="T1817" s="5"/>
      <c r="U1817" s="5">
        <v>12.76</v>
      </c>
      <c r="V1817" s="5"/>
      <c r="W1817" s="5"/>
      <c r="X1817" s="5" t="s">
        <v>3247</v>
      </c>
      <c r="Y1817" s="5"/>
    </row>
    <row r="1818" ht="15" spans="1:25">
      <c r="A1818" s="51">
        <v>1811</v>
      </c>
      <c r="B1818" s="30" t="s">
        <v>3224</v>
      </c>
      <c r="C1818" s="5" t="s">
        <v>3225</v>
      </c>
      <c r="D1818" s="5" t="s">
        <v>3283</v>
      </c>
      <c r="E1818" s="5" t="s">
        <v>3294</v>
      </c>
      <c r="F1818" s="5">
        <v>109</v>
      </c>
      <c r="G1818" s="5">
        <v>669</v>
      </c>
      <c r="H1818" s="5">
        <v>200</v>
      </c>
      <c r="I1818" s="72">
        <v>115.4247</v>
      </c>
      <c r="J1818" s="72">
        <v>23.0552</v>
      </c>
      <c r="K1818" s="5" t="s">
        <v>151</v>
      </c>
      <c r="L1818" s="5" t="s">
        <v>3241</v>
      </c>
      <c r="M1818" s="5"/>
      <c r="N1818" s="5"/>
      <c r="O1818" s="5"/>
      <c r="P1818" s="5" t="s">
        <v>3228</v>
      </c>
      <c r="Q1818" s="5" t="s">
        <v>3229</v>
      </c>
      <c r="R1818" s="5"/>
      <c r="S1818" s="5"/>
      <c r="T1818" s="5"/>
      <c r="U1818" s="5">
        <v>80</v>
      </c>
      <c r="V1818" s="5"/>
      <c r="W1818" s="5"/>
      <c r="X1818" s="5" t="s">
        <v>3243</v>
      </c>
      <c r="Y1818" s="5"/>
    </row>
    <row r="1819" ht="15" spans="1:25">
      <c r="A1819" s="51">
        <v>1812</v>
      </c>
      <c r="B1819" s="30" t="s">
        <v>3224</v>
      </c>
      <c r="C1819" s="5" t="s">
        <v>3225</v>
      </c>
      <c r="D1819" s="5" t="s">
        <v>3283</v>
      </c>
      <c r="E1819" s="5" t="s">
        <v>3295</v>
      </c>
      <c r="F1819" s="5">
        <v>101</v>
      </c>
      <c r="G1819" s="5">
        <v>599</v>
      </c>
      <c r="H1819" s="5">
        <v>160</v>
      </c>
      <c r="I1819" s="72">
        <v>115.4251</v>
      </c>
      <c r="J1819" s="72">
        <v>23.0545</v>
      </c>
      <c r="K1819" s="5" t="s">
        <v>151</v>
      </c>
      <c r="L1819" s="5" t="s">
        <v>3241</v>
      </c>
      <c r="M1819" s="5"/>
      <c r="N1819" s="5"/>
      <c r="O1819" s="5"/>
      <c r="P1819" s="5" t="s">
        <v>3228</v>
      </c>
      <c r="Q1819" s="5" t="s">
        <v>3229</v>
      </c>
      <c r="R1819" s="5"/>
      <c r="S1819" s="5"/>
      <c r="T1819" s="5"/>
      <c r="U1819" s="5">
        <v>64</v>
      </c>
      <c r="V1819" s="5"/>
      <c r="W1819" s="5"/>
      <c r="X1819" s="5" t="s">
        <v>3243</v>
      </c>
      <c r="Y1819" s="5"/>
    </row>
    <row r="1820" ht="15" spans="1:25">
      <c r="A1820" s="51">
        <v>1813</v>
      </c>
      <c r="B1820" s="30" t="s">
        <v>3224</v>
      </c>
      <c r="C1820" s="5" t="s">
        <v>3225</v>
      </c>
      <c r="D1820" s="5" t="s">
        <v>3296</v>
      </c>
      <c r="E1820" s="5" t="s">
        <v>3297</v>
      </c>
      <c r="F1820" s="5">
        <v>77</v>
      </c>
      <c r="G1820" s="5">
        <v>650</v>
      </c>
      <c r="H1820" s="5">
        <v>120</v>
      </c>
      <c r="I1820" s="72">
        <v>115.432</v>
      </c>
      <c r="J1820" s="72">
        <v>23.0048</v>
      </c>
      <c r="K1820" s="5" t="s">
        <v>158</v>
      </c>
      <c r="L1820" s="5" t="s">
        <v>3241</v>
      </c>
      <c r="M1820" s="5"/>
      <c r="N1820" s="5"/>
      <c r="O1820" s="5"/>
      <c r="P1820" s="5" t="s">
        <v>3228</v>
      </c>
      <c r="Q1820" s="5" t="s">
        <v>3229</v>
      </c>
      <c r="R1820" s="5"/>
      <c r="S1820" s="5"/>
      <c r="T1820" s="5"/>
      <c r="U1820" s="5">
        <v>48</v>
      </c>
      <c r="V1820" s="5" t="s">
        <v>3230</v>
      </c>
      <c r="W1820" s="5" t="s">
        <v>1260</v>
      </c>
      <c r="X1820" s="5" t="s">
        <v>3243</v>
      </c>
      <c r="Y1820" s="5"/>
    </row>
    <row r="1821" ht="15" spans="1:25">
      <c r="A1821" s="51">
        <v>1814</v>
      </c>
      <c r="B1821" s="30" t="s">
        <v>3224</v>
      </c>
      <c r="C1821" s="5" t="s">
        <v>3225</v>
      </c>
      <c r="D1821" s="5" t="s">
        <v>3296</v>
      </c>
      <c r="E1821" s="5" t="s">
        <v>3298</v>
      </c>
      <c r="F1821" s="5">
        <v>59</v>
      </c>
      <c r="G1821" s="5">
        <v>430</v>
      </c>
      <c r="H1821" s="5">
        <v>102</v>
      </c>
      <c r="I1821" s="72">
        <v>115.4504</v>
      </c>
      <c r="J1821" s="72">
        <v>22.594</v>
      </c>
      <c r="K1821" s="5" t="s">
        <v>158</v>
      </c>
      <c r="L1821" s="5" t="s">
        <v>3241</v>
      </c>
      <c r="M1821" s="5"/>
      <c r="N1821" s="5"/>
      <c r="O1821" s="5"/>
      <c r="P1821" s="5" t="s">
        <v>3228</v>
      </c>
      <c r="Q1821" s="5" t="s">
        <v>3229</v>
      </c>
      <c r="R1821" s="5"/>
      <c r="S1821" s="5"/>
      <c r="T1821" s="5"/>
      <c r="U1821" s="5">
        <v>40.8</v>
      </c>
      <c r="V1821" s="5" t="s">
        <v>3230</v>
      </c>
      <c r="W1821" s="5" t="s">
        <v>1260</v>
      </c>
      <c r="X1821" s="5" t="s">
        <v>3243</v>
      </c>
      <c r="Y1821" s="5"/>
    </row>
    <row r="1822" ht="15" spans="1:25">
      <c r="A1822" s="51">
        <v>1815</v>
      </c>
      <c r="B1822" s="30" t="s">
        <v>3224</v>
      </c>
      <c r="C1822" s="5" t="s">
        <v>3225</v>
      </c>
      <c r="D1822" s="5" t="s">
        <v>3296</v>
      </c>
      <c r="E1822" s="5" t="s">
        <v>3299</v>
      </c>
      <c r="F1822" s="5">
        <v>122</v>
      </c>
      <c r="G1822" s="5">
        <v>1000</v>
      </c>
      <c r="H1822" s="5">
        <v>280</v>
      </c>
      <c r="I1822" s="72">
        <v>115.4328</v>
      </c>
      <c r="J1822" s="72">
        <v>23.005</v>
      </c>
      <c r="K1822" s="5" t="s">
        <v>151</v>
      </c>
      <c r="L1822" s="5" t="s">
        <v>3241</v>
      </c>
      <c r="M1822" s="5"/>
      <c r="N1822" s="5"/>
      <c r="O1822" s="5"/>
      <c r="P1822" s="5" t="s">
        <v>3228</v>
      </c>
      <c r="Q1822" s="5" t="s">
        <v>3229</v>
      </c>
      <c r="R1822" s="5"/>
      <c r="S1822" s="5"/>
      <c r="T1822" s="5"/>
      <c r="U1822" s="5">
        <v>112</v>
      </c>
      <c r="V1822" s="5" t="s">
        <v>3230</v>
      </c>
      <c r="W1822" s="5" t="s">
        <v>1260</v>
      </c>
      <c r="X1822" s="5" t="s">
        <v>3243</v>
      </c>
      <c r="Y1822" s="5"/>
    </row>
    <row r="1823" ht="40.5" spans="1:25">
      <c r="A1823" s="51">
        <v>1816</v>
      </c>
      <c r="B1823" s="30" t="s">
        <v>3224</v>
      </c>
      <c r="C1823" s="5" t="s">
        <v>3225</v>
      </c>
      <c r="D1823" s="5" t="s">
        <v>3296</v>
      </c>
      <c r="E1823" s="5" t="s">
        <v>3300</v>
      </c>
      <c r="F1823" s="5">
        <v>49</v>
      </c>
      <c r="G1823" s="5">
        <v>328</v>
      </c>
      <c r="H1823" s="5">
        <v>40</v>
      </c>
      <c r="I1823" s="72">
        <v>115.4328</v>
      </c>
      <c r="J1823" s="72">
        <v>23.005</v>
      </c>
      <c r="K1823" s="5" t="s">
        <v>236</v>
      </c>
      <c r="L1823" s="5"/>
      <c r="M1823" s="5"/>
      <c r="N1823" s="5"/>
      <c r="O1823" s="5"/>
      <c r="P1823" s="5"/>
      <c r="Q1823" s="5"/>
      <c r="R1823" s="5" t="s">
        <v>3282</v>
      </c>
      <c r="S1823" s="5" t="s">
        <v>3230</v>
      </c>
      <c r="T1823" s="5"/>
      <c r="U1823" s="5">
        <v>3.6</v>
      </c>
      <c r="V1823" s="5" t="s">
        <v>3230</v>
      </c>
      <c r="W1823" s="5" t="s">
        <v>1260</v>
      </c>
      <c r="X1823" s="5" t="s">
        <v>3231</v>
      </c>
      <c r="Y1823" s="5"/>
    </row>
    <row r="1824" ht="15" spans="1:25">
      <c r="A1824" s="51">
        <v>1817</v>
      </c>
      <c r="B1824" s="30" t="s">
        <v>3224</v>
      </c>
      <c r="C1824" s="5" t="s">
        <v>3225</v>
      </c>
      <c r="D1824" s="5" t="s">
        <v>3296</v>
      </c>
      <c r="E1824" s="5" t="s">
        <v>3301</v>
      </c>
      <c r="F1824" s="5">
        <v>77</v>
      </c>
      <c r="G1824" s="5">
        <v>610</v>
      </c>
      <c r="H1824" s="5">
        <v>130</v>
      </c>
      <c r="I1824" s="72">
        <v>115.4339</v>
      </c>
      <c r="J1824" s="72">
        <v>23.012</v>
      </c>
      <c r="K1824" s="5" t="s">
        <v>158</v>
      </c>
      <c r="L1824" s="5" t="s">
        <v>3241</v>
      </c>
      <c r="M1824" s="5"/>
      <c r="N1824" s="5"/>
      <c r="O1824" s="5"/>
      <c r="P1824" s="5" t="s">
        <v>3228</v>
      </c>
      <c r="Q1824" s="5" t="s">
        <v>3229</v>
      </c>
      <c r="R1824" s="5"/>
      <c r="S1824" s="5"/>
      <c r="T1824" s="5"/>
      <c r="U1824" s="5">
        <v>52</v>
      </c>
      <c r="V1824" s="5" t="s">
        <v>3230</v>
      </c>
      <c r="W1824" s="5" t="s">
        <v>1260</v>
      </c>
      <c r="X1824" s="5" t="s">
        <v>3243</v>
      </c>
      <c r="Y1824" s="5"/>
    </row>
    <row r="1825" ht="15" spans="1:25">
      <c r="A1825" s="51">
        <v>1818</v>
      </c>
      <c r="B1825" s="30" t="s">
        <v>3224</v>
      </c>
      <c r="C1825" s="5" t="s">
        <v>3225</v>
      </c>
      <c r="D1825" s="5" t="s">
        <v>3296</v>
      </c>
      <c r="E1825" s="5" t="s">
        <v>3302</v>
      </c>
      <c r="F1825" s="5">
        <v>268</v>
      </c>
      <c r="G1825" s="5">
        <v>1210</v>
      </c>
      <c r="H1825" s="5">
        <v>420</v>
      </c>
      <c r="I1825" s="72">
        <v>115.4452</v>
      </c>
      <c r="J1825" s="72">
        <v>22.5956</v>
      </c>
      <c r="K1825" s="5" t="s">
        <v>151</v>
      </c>
      <c r="L1825" s="5" t="s">
        <v>3241</v>
      </c>
      <c r="M1825" s="5"/>
      <c r="N1825" s="5"/>
      <c r="O1825" s="5"/>
      <c r="P1825" s="5" t="s">
        <v>3228</v>
      </c>
      <c r="Q1825" s="5" t="s">
        <v>3229</v>
      </c>
      <c r="R1825" s="5"/>
      <c r="S1825" s="5"/>
      <c r="T1825" s="5"/>
      <c r="U1825" s="5">
        <v>168</v>
      </c>
      <c r="V1825" s="5" t="s">
        <v>3230</v>
      </c>
      <c r="W1825" s="5" t="s">
        <v>1260</v>
      </c>
      <c r="X1825" s="5" t="s">
        <v>3243</v>
      </c>
      <c r="Y1825" s="5"/>
    </row>
    <row r="1826" ht="28.5" spans="1:25">
      <c r="A1826" s="51">
        <v>1819</v>
      </c>
      <c r="B1826" s="30" t="s">
        <v>3224</v>
      </c>
      <c r="C1826" s="5" t="s">
        <v>3225</v>
      </c>
      <c r="D1826" s="5" t="s">
        <v>3296</v>
      </c>
      <c r="E1826" s="5" t="s">
        <v>3303</v>
      </c>
      <c r="F1826" s="5">
        <v>56</v>
      </c>
      <c r="G1826" s="5">
        <v>448</v>
      </c>
      <c r="H1826" s="5">
        <v>112</v>
      </c>
      <c r="I1826" s="72">
        <v>115.4329</v>
      </c>
      <c r="J1826" s="72">
        <v>23.0042</v>
      </c>
      <c r="K1826" s="5" t="s">
        <v>236</v>
      </c>
      <c r="L1826" s="54" t="s">
        <v>236</v>
      </c>
      <c r="M1826" s="5"/>
      <c r="N1826" s="5"/>
      <c r="O1826" s="5"/>
      <c r="P1826" s="5"/>
      <c r="Q1826" s="5"/>
      <c r="R1826" s="5" t="s">
        <v>3254</v>
      </c>
      <c r="S1826" s="5"/>
      <c r="T1826" s="5"/>
      <c r="U1826" s="5">
        <v>12.24</v>
      </c>
      <c r="V1826" s="5" t="s">
        <v>3230</v>
      </c>
      <c r="W1826" s="5" t="s">
        <v>1260</v>
      </c>
      <c r="X1826" s="5" t="s">
        <v>3247</v>
      </c>
      <c r="Y1826" s="5"/>
    </row>
    <row r="1827" ht="40.5" spans="1:25">
      <c r="A1827" s="51">
        <v>1820</v>
      </c>
      <c r="B1827" s="30" t="s">
        <v>3224</v>
      </c>
      <c r="C1827" s="5" t="s">
        <v>3225</v>
      </c>
      <c r="D1827" s="5" t="s">
        <v>3304</v>
      </c>
      <c r="E1827" s="5" t="s">
        <v>3305</v>
      </c>
      <c r="F1827" s="5">
        <v>21</v>
      </c>
      <c r="G1827" s="5">
        <v>207</v>
      </c>
      <c r="H1827" s="5">
        <v>52</v>
      </c>
      <c r="I1827" s="72">
        <v>115.045</v>
      </c>
      <c r="J1827" s="72">
        <v>23.0427</v>
      </c>
      <c r="K1827" s="5" t="s">
        <v>158</v>
      </c>
      <c r="L1827" s="54" t="s">
        <v>158</v>
      </c>
      <c r="M1827" s="5"/>
      <c r="N1827" s="5"/>
      <c r="O1827" s="5"/>
      <c r="P1827" s="5" t="s">
        <v>3228</v>
      </c>
      <c r="Q1827" s="5" t="s">
        <v>3229</v>
      </c>
      <c r="R1827" s="5"/>
      <c r="S1827" s="5"/>
      <c r="T1827" s="5"/>
      <c r="U1827" s="5">
        <v>20.8</v>
      </c>
      <c r="V1827" s="5" t="s">
        <v>3230</v>
      </c>
      <c r="W1827" s="5" t="s">
        <v>3306</v>
      </c>
      <c r="X1827" s="5" t="s">
        <v>3307</v>
      </c>
      <c r="Y1827" s="5" t="s">
        <v>3308</v>
      </c>
    </row>
    <row r="1828" ht="40.5" spans="1:25">
      <c r="A1828" s="51">
        <v>1821</v>
      </c>
      <c r="B1828" s="30" t="s">
        <v>3224</v>
      </c>
      <c r="C1828" s="5" t="s">
        <v>3225</v>
      </c>
      <c r="D1828" s="5" t="s">
        <v>3304</v>
      </c>
      <c r="E1828" s="5" t="s">
        <v>3309</v>
      </c>
      <c r="F1828" s="5">
        <v>42</v>
      </c>
      <c r="G1828" s="5">
        <v>268</v>
      </c>
      <c r="H1828" s="5">
        <v>170</v>
      </c>
      <c r="I1828" s="72">
        <v>115.4449</v>
      </c>
      <c r="J1828" s="72">
        <v>23.0435</v>
      </c>
      <c r="K1828" s="5" t="s">
        <v>151</v>
      </c>
      <c r="L1828" s="54" t="s">
        <v>158</v>
      </c>
      <c r="M1828" s="5"/>
      <c r="N1828" s="5"/>
      <c r="O1828" s="5"/>
      <c r="P1828" s="5" t="s">
        <v>3228</v>
      </c>
      <c r="Q1828" s="5" t="s">
        <v>3229</v>
      </c>
      <c r="R1828" s="5"/>
      <c r="S1828" s="5"/>
      <c r="T1828" s="5"/>
      <c r="U1828" s="5">
        <v>68</v>
      </c>
      <c r="V1828" s="5" t="s">
        <v>3230</v>
      </c>
      <c r="W1828" s="5" t="s">
        <v>3306</v>
      </c>
      <c r="X1828" s="5" t="s">
        <v>3307</v>
      </c>
      <c r="Y1828" s="5" t="s">
        <v>3308</v>
      </c>
    </row>
    <row r="1829" ht="40.5" spans="1:25">
      <c r="A1829" s="51">
        <v>1822</v>
      </c>
      <c r="B1829" s="30" t="s">
        <v>3224</v>
      </c>
      <c r="C1829" s="5" t="s">
        <v>3225</v>
      </c>
      <c r="D1829" s="5" t="s">
        <v>3304</v>
      </c>
      <c r="E1829" s="5" t="s">
        <v>3310</v>
      </c>
      <c r="F1829" s="5">
        <v>45</v>
      </c>
      <c r="G1829" s="5">
        <v>332</v>
      </c>
      <c r="H1829" s="5">
        <v>159</v>
      </c>
      <c r="I1829" s="72">
        <v>115.4447</v>
      </c>
      <c r="J1829" s="72">
        <v>23.4407</v>
      </c>
      <c r="K1829" s="5" t="s">
        <v>151</v>
      </c>
      <c r="L1829" s="54" t="s">
        <v>158</v>
      </c>
      <c r="M1829" s="5"/>
      <c r="N1829" s="5"/>
      <c r="O1829" s="5"/>
      <c r="P1829" s="5" t="s">
        <v>3228</v>
      </c>
      <c r="Q1829" s="5" t="s">
        <v>3229</v>
      </c>
      <c r="R1829" s="5"/>
      <c r="S1829" s="5"/>
      <c r="T1829" s="5"/>
      <c r="U1829" s="5">
        <v>63.6</v>
      </c>
      <c r="V1829" s="5" t="s">
        <v>3230</v>
      </c>
      <c r="W1829" s="5" t="s">
        <v>3306</v>
      </c>
      <c r="X1829" s="5" t="s">
        <v>3307</v>
      </c>
      <c r="Y1829" s="5" t="s">
        <v>3308</v>
      </c>
    </row>
    <row r="1830" ht="40.5" spans="1:25">
      <c r="A1830" s="51">
        <v>1823</v>
      </c>
      <c r="B1830" s="30" t="s">
        <v>3224</v>
      </c>
      <c r="C1830" s="5" t="s">
        <v>3225</v>
      </c>
      <c r="D1830" s="5" t="s">
        <v>3304</v>
      </c>
      <c r="E1830" s="5" t="s">
        <v>3311</v>
      </c>
      <c r="F1830" s="5">
        <v>30</v>
      </c>
      <c r="G1830" s="5">
        <v>225</v>
      </c>
      <c r="H1830" s="5">
        <v>92</v>
      </c>
      <c r="I1830" s="72">
        <v>115.4455</v>
      </c>
      <c r="J1830" s="72">
        <v>23.4206</v>
      </c>
      <c r="K1830" s="5" t="s">
        <v>158</v>
      </c>
      <c r="L1830" s="54" t="s">
        <v>158</v>
      </c>
      <c r="M1830" s="5"/>
      <c r="N1830" s="5"/>
      <c r="O1830" s="5"/>
      <c r="P1830" s="5" t="s">
        <v>3228</v>
      </c>
      <c r="Q1830" s="5" t="s">
        <v>3229</v>
      </c>
      <c r="R1830" s="5"/>
      <c r="S1830" s="5"/>
      <c r="T1830" s="5"/>
      <c r="U1830" s="5">
        <v>36.8</v>
      </c>
      <c r="V1830" s="5" t="s">
        <v>3230</v>
      </c>
      <c r="W1830" s="5" t="s">
        <v>3306</v>
      </c>
      <c r="X1830" s="5" t="s">
        <v>3307</v>
      </c>
      <c r="Y1830" s="5" t="s">
        <v>3308</v>
      </c>
    </row>
    <row r="1831" ht="40.5" spans="1:25">
      <c r="A1831" s="51">
        <v>1824</v>
      </c>
      <c r="B1831" s="30" t="s">
        <v>3224</v>
      </c>
      <c r="C1831" s="5" t="s">
        <v>3225</v>
      </c>
      <c r="D1831" s="5" t="s">
        <v>3304</v>
      </c>
      <c r="E1831" s="5" t="s">
        <v>3312</v>
      </c>
      <c r="F1831" s="5">
        <v>67</v>
      </c>
      <c r="G1831" s="5">
        <v>438</v>
      </c>
      <c r="H1831" s="5">
        <v>193</v>
      </c>
      <c r="I1831" s="72">
        <v>115.4455</v>
      </c>
      <c r="J1831" s="72">
        <v>23.0435</v>
      </c>
      <c r="K1831" s="5" t="s">
        <v>151</v>
      </c>
      <c r="L1831" s="54" t="s">
        <v>158</v>
      </c>
      <c r="M1831" s="5"/>
      <c r="N1831" s="5"/>
      <c r="O1831" s="5"/>
      <c r="P1831" s="5" t="s">
        <v>3228</v>
      </c>
      <c r="Q1831" s="5" t="s">
        <v>3229</v>
      </c>
      <c r="R1831" s="5"/>
      <c r="S1831" s="5"/>
      <c r="T1831" s="5"/>
      <c r="U1831" s="5">
        <v>77.2</v>
      </c>
      <c r="V1831" s="5" t="s">
        <v>3230</v>
      </c>
      <c r="W1831" s="5" t="s">
        <v>3306</v>
      </c>
      <c r="X1831" s="5" t="s">
        <v>3307</v>
      </c>
      <c r="Y1831" s="5" t="s">
        <v>3308</v>
      </c>
    </row>
    <row r="1832" ht="40.5" spans="1:25">
      <c r="A1832" s="51">
        <v>1825</v>
      </c>
      <c r="B1832" s="30" t="s">
        <v>3224</v>
      </c>
      <c r="C1832" s="5" t="s">
        <v>3225</v>
      </c>
      <c r="D1832" s="5" t="s">
        <v>3304</v>
      </c>
      <c r="E1832" s="5" t="s">
        <v>3313</v>
      </c>
      <c r="F1832" s="5">
        <v>66</v>
      </c>
      <c r="G1832" s="5">
        <v>434</v>
      </c>
      <c r="H1832" s="5">
        <v>171</v>
      </c>
      <c r="I1832" s="72">
        <v>115.4457</v>
      </c>
      <c r="J1832" s="72">
        <v>23.4307</v>
      </c>
      <c r="K1832" s="5" t="s">
        <v>151</v>
      </c>
      <c r="L1832" s="54" t="s">
        <v>158</v>
      </c>
      <c r="M1832" s="5"/>
      <c r="N1832" s="5"/>
      <c r="O1832" s="5"/>
      <c r="P1832" s="5" t="s">
        <v>3228</v>
      </c>
      <c r="Q1832" s="5" t="s">
        <v>3229</v>
      </c>
      <c r="R1832" s="5"/>
      <c r="S1832" s="5"/>
      <c r="T1832" s="5"/>
      <c r="U1832" s="5">
        <v>68.4</v>
      </c>
      <c r="V1832" s="5" t="s">
        <v>3230</v>
      </c>
      <c r="W1832" s="5" t="s">
        <v>3306</v>
      </c>
      <c r="X1832" s="5" t="s">
        <v>3307</v>
      </c>
      <c r="Y1832" s="5" t="s">
        <v>3308</v>
      </c>
    </row>
    <row r="1833" ht="28.5" spans="1:25">
      <c r="A1833" s="51">
        <v>1826</v>
      </c>
      <c r="B1833" s="30" t="s">
        <v>3224</v>
      </c>
      <c r="C1833" s="5" t="s">
        <v>3225</v>
      </c>
      <c r="D1833" s="5" t="s">
        <v>3304</v>
      </c>
      <c r="E1833" s="5" t="s">
        <v>3314</v>
      </c>
      <c r="F1833" s="5">
        <v>21</v>
      </c>
      <c r="G1833" s="5">
        <v>203</v>
      </c>
      <c r="H1833" s="5">
        <v>74</v>
      </c>
      <c r="I1833" s="72">
        <v>115.4507</v>
      </c>
      <c r="J1833" s="72">
        <v>23.5108</v>
      </c>
      <c r="K1833" s="5" t="s">
        <v>236</v>
      </c>
      <c r="L1833" s="54" t="s">
        <v>236</v>
      </c>
      <c r="M1833" s="5"/>
      <c r="N1833" s="5"/>
      <c r="O1833" s="5"/>
      <c r="P1833" s="5"/>
      <c r="Q1833" s="5"/>
      <c r="R1833" s="5" t="s">
        <v>3254</v>
      </c>
      <c r="S1833" s="5"/>
      <c r="T1833" s="5"/>
      <c r="U1833" s="5">
        <v>11.48</v>
      </c>
      <c r="V1833" s="5" t="s">
        <v>3230</v>
      </c>
      <c r="W1833" s="5" t="s">
        <v>3306</v>
      </c>
      <c r="X1833" s="5" t="s">
        <v>3247</v>
      </c>
      <c r="Y1833" s="5"/>
    </row>
    <row r="1834" ht="40.5" spans="1:25">
      <c r="A1834" s="51">
        <v>1827</v>
      </c>
      <c r="B1834" s="30" t="s">
        <v>3224</v>
      </c>
      <c r="C1834" s="5" t="s">
        <v>3225</v>
      </c>
      <c r="D1834" s="5" t="s">
        <v>3304</v>
      </c>
      <c r="E1834" s="5" t="s">
        <v>3315</v>
      </c>
      <c r="F1834" s="5">
        <v>44</v>
      </c>
      <c r="G1834" s="5">
        <v>328</v>
      </c>
      <c r="H1834" s="5">
        <v>160</v>
      </c>
      <c r="I1834" s="72">
        <v>115.4449</v>
      </c>
      <c r="J1834" s="72">
        <v>23.4406</v>
      </c>
      <c r="K1834" s="5" t="s">
        <v>151</v>
      </c>
      <c r="L1834" s="54" t="s">
        <v>158</v>
      </c>
      <c r="M1834" s="5"/>
      <c r="N1834" s="5"/>
      <c r="O1834" s="5"/>
      <c r="P1834" s="5" t="s">
        <v>3228</v>
      </c>
      <c r="Q1834" s="5" t="s">
        <v>3229</v>
      </c>
      <c r="R1834" s="5"/>
      <c r="S1834" s="5"/>
      <c r="T1834" s="5"/>
      <c r="U1834" s="5">
        <v>64</v>
      </c>
      <c r="V1834" s="5" t="s">
        <v>3230</v>
      </c>
      <c r="W1834" s="5" t="s">
        <v>3306</v>
      </c>
      <c r="X1834" s="5" t="s">
        <v>3307</v>
      </c>
      <c r="Y1834" s="5" t="s">
        <v>3308</v>
      </c>
    </row>
    <row r="1835" ht="27" spans="1:25">
      <c r="A1835" s="51">
        <v>1828</v>
      </c>
      <c r="B1835" s="30" t="s">
        <v>3224</v>
      </c>
      <c r="C1835" s="5" t="s">
        <v>3225</v>
      </c>
      <c r="D1835" s="5" t="s">
        <v>3316</v>
      </c>
      <c r="E1835" s="5" t="s">
        <v>3317</v>
      </c>
      <c r="F1835" s="5">
        <v>45</v>
      </c>
      <c r="G1835" s="5">
        <v>402</v>
      </c>
      <c r="H1835" s="5">
        <v>70</v>
      </c>
      <c r="I1835" s="72">
        <v>115.4215</v>
      </c>
      <c r="J1835" s="72">
        <v>23.0516</v>
      </c>
      <c r="K1835" s="5" t="s">
        <v>158</v>
      </c>
      <c r="L1835" s="5" t="s">
        <v>3241</v>
      </c>
      <c r="M1835" s="5"/>
      <c r="N1835" s="5"/>
      <c r="O1835" s="5"/>
      <c r="P1835" s="5" t="s">
        <v>3228</v>
      </c>
      <c r="Q1835" s="5" t="s">
        <v>3229</v>
      </c>
      <c r="R1835" s="5"/>
      <c r="S1835" s="5"/>
      <c r="T1835" s="5"/>
      <c r="U1835" s="5">
        <v>28</v>
      </c>
      <c r="V1835" s="5"/>
      <c r="W1835" s="5"/>
      <c r="X1835" s="5" t="s">
        <v>3243</v>
      </c>
      <c r="Y1835" s="5" t="s">
        <v>3318</v>
      </c>
    </row>
    <row r="1836" ht="28.5" spans="1:25">
      <c r="A1836" s="51">
        <v>1829</v>
      </c>
      <c r="B1836" s="30" t="s">
        <v>3224</v>
      </c>
      <c r="C1836" s="5" t="s">
        <v>3225</v>
      </c>
      <c r="D1836" s="5" t="s">
        <v>3316</v>
      </c>
      <c r="E1836" s="5" t="s">
        <v>3319</v>
      </c>
      <c r="F1836" s="5">
        <v>29</v>
      </c>
      <c r="G1836" s="5">
        <v>206</v>
      </c>
      <c r="H1836" s="5">
        <v>68</v>
      </c>
      <c r="I1836" s="72">
        <v>115.4208</v>
      </c>
      <c r="J1836" s="72">
        <v>23.043</v>
      </c>
      <c r="K1836" s="5" t="s">
        <v>236</v>
      </c>
      <c r="L1836" s="54" t="s">
        <v>236</v>
      </c>
      <c r="M1836" s="5"/>
      <c r="N1836" s="5"/>
      <c r="O1836" s="5"/>
      <c r="P1836" s="5"/>
      <c r="Q1836" s="5"/>
      <c r="R1836" s="5" t="s">
        <v>3254</v>
      </c>
      <c r="S1836" s="5"/>
      <c r="T1836" s="5"/>
      <c r="U1836" s="5">
        <v>11.36</v>
      </c>
      <c r="V1836" s="5"/>
      <c r="W1836" s="5"/>
      <c r="X1836" s="5" t="s">
        <v>3247</v>
      </c>
      <c r="Y1836" s="5"/>
    </row>
    <row r="1837" ht="28.5" spans="1:25">
      <c r="A1837" s="51">
        <v>1830</v>
      </c>
      <c r="B1837" s="30" t="s">
        <v>3224</v>
      </c>
      <c r="C1837" s="5" t="s">
        <v>3225</v>
      </c>
      <c r="D1837" s="5" t="s">
        <v>3316</v>
      </c>
      <c r="E1837" s="5" t="s">
        <v>3320</v>
      </c>
      <c r="F1837" s="5">
        <v>38</v>
      </c>
      <c r="G1837" s="5">
        <v>193</v>
      </c>
      <c r="H1837" s="5">
        <v>60</v>
      </c>
      <c r="I1837" s="72">
        <v>115.4157</v>
      </c>
      <c r="J1837" s="72">
        <v>23.0549</v>
      </c>
      <c r="K1837" s="5" t="s">
        <v>236</v>
      </c>
      <c r="L1837" s="54" t="s">
        <v>236</v>
      </c>
      <c r="M1837" s="5"/>
      <c r="N1837" s="5"/>
      <c r="O1837" s="5"/>
      <c r="P1837" s="5"/>
      <c r="Q1837" s="5"/>
      <c r="R1837" s="5" t="s">
        <v>3254</v>
      </c>
      <c r="S1837" s="5"/>
      <c r="T1837" s="5"/>
      <c r="U1837" s="5">
        <v>11.2</v>
      </c>
      <c r="V1837" s="5"/>
      <c r="W1837" s="5"/>
      <c r="X1837" s="5" t="s">
        <v>3247</v>
      </c>
      <c r="Y1837" s="5"/>
    </row>
    <row r="1838" ht="28.5" spans="1:25">
      <c r="A1838" s="51">
        <v>1831</v>
      </c>
      <c r="B1838" s="30" t="s">
        <v>3224</v>
      </c>
      <c r="C1838" s="5" t="s">
        <v>3225</v>
      </c>
      <c r="D1838" s="5" t="s">
        <v>3316</v>
      </c>
      <c r="E1838" s="5" t="s">
        <v>3321</v>
      </c>
      <c r="F1838" s="5">
        <v>32</v>
      </c>
      <c r="G1838" s="5">
        <v>285</v>
      </c>
      <c r="H1838" s="5">
        <v>115</v>
      </c>
      <c r="I1838" s="72">
        <v>115.4159</v>
      </c>
      <c r="J1838" s="72">
        <v>23.045</v>
      </c>
      <c r="K1838" s="5" t="s">
        <v>236</v>
      </c>
      <c r="L1838" s="54" t="s">
        <v>236</v>
      </c>
      <c r="M1838" s="5"/>
      <c r="N1838" s="5"/>
      <c r="O1838" s="5"/>
      <c r="P1838" s="5"/>
      <c r="Q1838" s="5"/>
      <c r="R1838" s="5" t="s">
        <v>3254</v>
      </c>
      <c r="S1838" s="5"/>
      <c r="T1838" s="5"/>
      <c r="U1838" s="5">
        <v>12.3</v>
      </c>
      <c r="V1838" s="5"/>
      <c r="W1838" s="5"/>
      <c r="X1838" s="5" t="s">
        <v>3247</v>
      </c>
      <c r="Y1838" s="5"/>
    </row>
    <row r="1839" ht="28.5" spans="1:25">
      <c r="A1839" s="51">
        <v>1832</v>
      </c>
      <c r="B1839" s="30" t="s">
        <v>3224</v>
      </c>
      <c r="C1839" s="5" t="s">
        <v>3225</v>
      </c>
      <c r="D1839" s="5" t="s">
        <v>3316</v>
      </c>
      <c r="E1839" s="5" t="s">
        <v>3322</v>
      </c>
      <c r="F1839" s="5">
        <v>78</v>
      </c>
      <c r="G1839" s="5">
        <v>421</v>
      </c>
      <c r="H1839" s="5">
        <v>120</v>
      </c>
      <c r="I1839" s="72">
        <v>115.4212</v>
      </c>
      <c r="J1839" s="72">
        <v>23.0445</v>
      </c>
      <c r="K1839" s="5" t="s">
        <v>236</v>
      </c>
      <c r="L1839" s="54" t="s">
        <v>236</v>
      </c>
      <c r="M1839" s="5"/>
      <c r="N1839" s="5"/>
      <c r="O1839" s="5"/>
      <c r="P1839" s="5"/>
      <c r="Q1839" s="5"/>
      <c r="R1839" s="5" t="s">
        <v>3254</v>
      </c>
      <c r="S1839" s="5"/>
      <c r="T1839" s="5"/>
      <c r="U1839" s="5">
        <v>12.4</v>
      </c>
      <c r="V1839" s="5"/>
      <c r="W1839" s="5"/>
      <c r="X1839" s="5" t="s">
        <v>3247</v>
      </c>
      <c r="Y1839" s="5"/>
    </row>
    <row r="1840" ht="40.5" spans="1:25">
      <c r="A1840" s="51">
        <v>1833</v>
      </c>
      <c r="B1840" s="30" t="s">
        <v>3224</v>
      </c>
      <c r="C1840" s="5" t="s">
        <v>3225</v>
      </c>
      <c r="D1840" s="5" t="s">
        <v>3316</v>
      </c>
      <c r="E1840" s="5" t="s">
        <v>3323</v>
      </c>
      <c r="F1840" s="5">
        <v>58</v>
      </c>
      <c r="G1840" s="5">
        <v>163</v>
      </c>
      <c r="H1840" s="5">
        <v>49</v>
      </c>
      <c r="I1840" s="72">
        <v>115.4222</v>
      </c>
      <c r="J1840" s="72">
        <v>23.0521</v>
      </c>
      <c r="K1840" s="5" t="s">
        <v>158</v>
      </c>
      <c r="L1840" s="5" t="s">
        <v>3241</v>
      </c>
      <c r="M1840" s="5"/>
      <c r="N1840" s="5"/>
      <c r="O1840" s="5"/>
      <c r="P1840" s="5" t="s">
        <v>3228</v>
      </c>
      <c r="Q1840" s="5" t="s">
        <v>3229</v>
      </c>
      <c r="R1840" s="5"/>
      <c r="S1840" s="5"/>
      <c r="T1840" s="5"/>
      <c r="U1840" s="5">
        <v>19.6</v>
      </c>
      <c r="V1840" s="5"/>
      <c r="W1840" s="5"/>
      <c r="X1840" s="5" t="s">
        <v>3243</v>
      </c>
      <c r="Y1840" s="5" t="s">
        <v>3324</v>
      </c>
    </row>
    <row r="1841" ht="40.5" spans="1:25">
      <c r="A1841" s="51">
        <v>1834</v>
      </c>
      <c r="B1841" s="30" t="s">
        <v>3224</v>
      </c>
      <c r="C1841" s="5" t="s">
        <v>3225</v>
      </c>
      <c r="D1841" s="5" t="s">
        <v>3316</v>
      </c>
      <c r="E1841" s="5" t="s">
        <v>3325</v>
      </c>
      <c r="F1841" s="5">
        <v>116</v>
      </c>
      <c r="G1841" s="5">
        <v>850</v>
      </c>
      <c r="H1841" s="5">
        <v>300</v>
      </c>
      <c r="I1841" s="72">
        <v>115.4225</v>
      </c>
      <c r="J1841" s="72">
        <v>23.0531</v>
      </c>
      <c r="K1841" s="5" t="s">
        <v>151</v>
      </c>
      <c r="L1841" s="5" t="s">
        <v>3241</v>
      </c>
      <c r="M1841" s="5"/>
      <c r="N1841" s="5"/>
      <c r="O1841" s="5"/>
      <c r="P1841" s="5" t="s">
        <v>3228</v>
      </c>
      <c r="Q1841" s="5" t="s">
        <v>3229</v>
      </c>
      <c r="R1841" s="5"/>
      <c r="S1841" s="5"/>
      <c r="T1841" s="5"/>
      <c r="U1841" s="5">
        <v>120</v>
      </c>
      <c r="V1841" s="5"/>
      <c r="W1841" s="5"/>
      <c r="X1841" s="5" t="s">
        <v>3243</v>
      </c>
      <c r="Y1841" s="5" t="s">
        <v>3324</v>
      </c>
    </row>
    <row r="1842" ht="40.5" spans="1:25">
      <c r="A1842" s="51">
        <v>1835</v>
      </c>
      <c r="B1842" s="30" t="s">
        <v>3224</v>
      </c>
      <c r="C1842" s="5" t="s">
        <v>3225</v>
      </c>
      <c r="D1842" s="5" t="s">
        <v>3316</v>
      </c>
      <c r="E1842" s="5" t="s">
        <v>3326</v>
      </c>
      <c r="F1842" s="5">
        <v>100</v>
      </c>
      <c r="G1842" s="5">
        <v>380</v>
      </c>
      <c r="H1842" s="5">
        <v>123</v>
      </c>
      <c r="I1842" s="72">
        <v>115.4224</v>
      </c>
      <c r="J1842" s="72">
        <v>23.0524</v>
      </c>
      <c r="K1842" s="5" t="s">
        <v>158</v>
      </c>
      <c r="L1842" s="5" t="s">
        <v>3241</v>
      </c>
      <c r="M1842" s="5"/>
      <c r="N1842" s="5"/>
      <c r="O1842" s="5"/>
      <c r="P1842" s="5" t="s">
        <v>3228</v>
      </c>
      <c r="Q1842" s="5" t="s">
        <v>3229</v>
      </c>
      <c r="R1842" s="5"/>
      <c r="S1842" s="5"/>
      <c r="T1842" s="5"/>
      <c r="U1842" s="5">
        <v>49.2</v>
      </c>
      <c r="V1842" s="5"/>
      <c r="W1842" s="5"/>
      <c r="X1842" s="5" t="s">
        <v>3243</v>
      </c>
      <c r="Y1842" s="5" t="s">
        <v>3324</v>
      </c>
    </row>
    <row r="1843" ht="28.5" spans="1:25">
      <c r="A1843" s="51">
        <v>1836</v>
      </c>
      <c r="B1843" s="30" t="s">
        <v>3224</v>
      </c>
      <c r="C1843" s="5" t="s">
        <v>3225</v>
      </c>
      <c r="D1843" s="5" t="s">
        <v>3316</v>
      </c>
      <c r="E1843" s="5" t="s">
        <v>3327</v>
      </c>
      <c r="F1843" s="5">
        <v>72</v>
      </c>
      <c r="G1843" s="5">
        <v>285</v>
      </c>
      <c r="H1843" s="5">
        <v>115</v>
      </c>
      <c r="I1843" s="72">
        <v>115.4159</v>
      </c>
      <c r="J1843" s="72">
        <v>23.045</v>
      </c>
      <c r="K1843" s="5" t="s">
        <v>236</v>
      </c>
      <c r="L1843" s="54" t="s">
        <v>236</v>
      </c>
      <c r="M1843" s="5"/>
      <c r="N1843" s="5"/>
      <c r="O1843" s="5"/>
      <c r="P1843" s="5"/>
      <c r="Q1843" s="5"/>
      <c r="R1843" s="5" t="s">
        <v>3254</v>
      </c>
      <c r="S1843" s="5"/>
      <c r="T1843" s="5"/>
      <c r="U1843" s="5">
        <v>12.3</v>
      </c>
      <c r="V1843" s="5"/>
      <c r="W1843" s="5"/>
      <c r="X1843" s="5" t="s">
        <v>3247</v>
      </c>
      <c r="Y1843" s="5"/>
    </row>
    <row r="1844" ht="15" spans="1:25">
      <c r="A1844" s="51">
        <v>1837</v>
      </c>
      <c r="B1844" s="30" t="s">
        <v>3224</v>
      </c>
      <c r="C1844" s="5" t="s">
        <v>3225</v>
      </c>
      <c r="D1844" s="5" t="s">
        <v>3316</v>
      </c>
      <c r="E1844" s="5" t="s">
        <v>3328</v>
      </c>
      <c r="F1844" s="5">
        <v>58</v>
      </c>
      <c r="G1844" s="5">
        <v>250</v>
      </c>
      <c r="H1844" s="5">
        <v>95</v>
      </c>
      <c r="I1844" s="72">
        <v>115.4218</v>
      </c>
      <c r="J1844" s="72">
        <v>23.0518</v>
      </c>
      <c r="K1844" s="5" t="s">
        <v>158</v>
      </c>
      <c r="L1844" s="5" t="s">
        <v>3241</v>
      </c>
      <c r="M1844" s="5"/>
      <c r="N1844" s="5"/>
      <c r="O1844" s="5"/>
      <c r="P1844" s="5" t="s">
        <v>3228</v>
      </c>
      <c r="Q1844" s="5" t="s">
        <v>3229</v>
      </c>
      <c r="R1844" s="5"/>
      <c r="S1844" s="5"/>
      <c r="T1844" s="5"/>
      <c r="U1844" s="5">
        <v>38</v>
      </c>
      <c r="V1844" s="5"/>
      <c r="W1844" s="5"/>
      <c r="X1844" s="5" t="s">
        <v>3243</v>
      </c>
      <c r="Y1844" s="5"/>
    </row>
    <row r="1845" ht="28.5" spans="1:25">
      <c r="A1845" s="51">
        <v>1838</v>
      </c>
      <c r="B1845" s="30" t="s">
        <v>3224</v>
      </c>
      <c r="C1845" s="5" t="s">
        <v>3225</v>
      </c>
      <c r="D1845" s="5" t="s">
        <v>3316</v>
      </c>
      <c r="E1845" s="5" t="s">
        <v>3329</v>
      </c>
      <c r="F1845" s="5">
        <v>27</v>
      </c>
      <c r="G1845" s="5">
        <v>187</v>
      </c>
      <c r="H1845" s="5">
        <v>133</v>
      </c>
      <c r="I1845" s="72">
        <v>115.4206</v>
      </c>
      <c r="J1845" s="72">
        <v>23.043</v>
      </c>
      <c r="K1845" s="5" t="s">
        <v>236</v>
      </c>
      <c r="L1845" s="54" t="s">
        <v>236</v>
      </c>
      <c r="M1845" s="5"/>
      <c r="N1845" s="5"/>
      <c r="O1845" s="5"/>
      <c r="P1845" s="5"/>
      <c r="Q1845" s="5"/>
      <c r="R1845" s="5" t="s">
        <v>3254</v>
      </c>
      <c r="S1845" s="5"/>
      <c r="T1845" s="5"/>
      <c r="U1845" s="5">
        <v>12.66</v>
      </c>
      <c r="V1845" s="5"/>
      <c r="W1845" s="5"/>
      <c r="X1845" s="5" t="s">
        <v>3247</v>
      </c>
      <c r="Y1845" s="5"/>
    </row>
    <row r="1846" ht="40.5" spans="1:25">
      <c r="A1846" s="51">
        <v>1839</v>
      </c>
      <c r="B1846" s="30" t="s">
        <v>3224</v>
      </c>
      <c r="C1846" s="5" t="s">
        <v>3225</v>
      </c>
      <c r="D1846" s="5" t="s">
        <v>3316</v>
      </c>
      <c r="E1846" s="5" t="s">
        <v>3330</v>
      </c>
      <c r="F1846" s="5">
        <v>45</v>
      </c>
      <c r="G1846" s="5">
        <v>170</v>
      </c>
      <c r="H1846" s="5">
        <v>68</v>
      </c>
      <c r="I1846" s="72">
        <v>115.4233</v>
      </c>
      <c r="J1846" s="72">
        <v>23.0528</v>
      </c>
      <c r="K1846" s="5" t="s">
        <v>158</v>
      </c>
      <c r="L1846" s="5" t="s">
        <v>3241</v>
      </c>
      <c r="M1846" s="5"/>
      <c r="N1846" s="5"/>
      <c r="O1846" s="5"/>
      <c r="P1846" s="5" t="s">
        <v>3228</v>
      </c>
      <c r="Q1846" s="5" t="s">
        <v>3229</v>
      </c>
      <c r="R1846" s="5"/>
      <c r="S1846" s="5"/>
      <c r="T1846" s="5"/>
      <c r="U1846" s="5">
        <v>27.2</v>
      </c>
      <c r="V1846" s="5"/>
      <c r="W1846" s="5"/>
      <c r="X1846" s="5" t="s">
        <v>3243</v>
      </c>
      <c r="Y1846" s="5" t="s">
        <v>3331</v>
      </c>
    </row>
    <row r="1847" ht="40.5" spans="1:25">
      <c r="A1847" s="51">
        <v>1840</v>
      </c>
      <c r="B1847" s="30" t="s">
        <v>3224</v>
      </c>
      <c r="C1847" s="5" t="s">
        <v>3225</v>
      </c>
      <c r="D1847" s="5" t="s">
        <v>3316</v>
      </c>
      <c r="E1847" s="5" t="s">
        <v>3332</v>
      </c>
      <c r="F1847" s="5">
        <v>28</v>
      </c>
      <c r="G1847" s="5">
        <v>176</v>
      </c>
      <c r="H1847" s="5">
        <v>44</v>
      </c>
      <c r="I1847" s="72">
        <v>115.4154</v>
      </c>
      <c r="J1847" s="72">
        <v>23.0546</v>
      </c>
      <c r="K1847" s="5" t="s">
        <v>236</v>
      </c>
      <c r="L1847" s="5"/>
      <c r="M1847" s="5"/>
      <c r="N1847" s="5"/>
      <c r="O1847" s="5"/>
      <c r="P1847" s="5"/>
      <c r="Q1847" s="5"/>
      <c r="R1847" s="5" t="s">
        <v>3282</v>
      </c>
      <c r="S1847" s="5" t="s">
        <v>3230</v>
      </c>
      <c r="T1847" s="5"/>
      <c r="U1847" s="5">
        <v>3.96</v>
      </c>
      <c r="V1847" s="5"/>
      <c r="W1847" s="5"/>
      <c r="X1847" s="5" t="s">
        <v>3231</v>
      </c>
      <c r="Y1847" s="5"/>
    </row>
    <row r="1848" ht="28.5" spans="1:25">
      <c r="A1848" s="51">
        <v>1841</v>
      </c>
      <c r="B1848" s="30" t="s">
        <v>3224</v>
      </c>
      <c r="C1848" s="5" t="s">
        <v>3225</v>
      </c>
      <c r="D1848" s="5" t="s">
        <v>3316</v>
      </c>
      <c r="E1848" s="5" t="s">
        <v>3333</v>
      </c>
      <c r="F1848" s="5">
        <v>146</v>
      </c>
      <c r="G1848" s="5">
        <v>855</v>
      </c>
      <c r="H1848" s="5">
        <v>114</v>
      </c>
      <c r="I1848" s="72">
        <v>115.4205</v>
      </c>
      <c r="J1848" s="72">
        <v>23.0524</v>
      </c>
      <c r="K1848" s="5" t="s">
        <v>236</v>
      </c>
      <c r="L1848" s="54" t="s">
        <v>236</v>
      </c>
      <c r="M1848" s="5"/>
      <c r="N1848" s="5"/>
      <c r="O1848" s="5"/>
      <c r="P1848" s="5"/>
      <c r="Q1848" s="5"/>
      <c r="R1848" s="5" t="s">
        <v>3254</v>
      </c>
      <c r="S1848" s="5"/>
      <c r="T1848" s="5"/>
      <c r="U1848" s="5">
        <v>12.28</v>
      </c>
      <c r="V1848" s="5"/>
      <c r="W1848" s="5"/>
      <c r="X1848" s="5" t="s">
        <v>3247</v>
      </c>
      <c r="Y1848" s="5"/>
    </row>
    <row r="1849" ht="40.5" spans="1:25">
      <c r="A1849" s="51">
        <v>1842</v>
      </c>
      <c r="B1849" s="30" t="s">
        <v>3224</v>
      </c>
      <c r="C1849" s="5" t="s">
        <v>3225</v>
      </c>
      <c r="D1849" s="5" t="s">
        <v>3316</v>
      </c>
      <c r="E1849" s="5" t="s">
        <v>3334</v>
      </c>
      <c r="F1849" s="5">
        <v>32</v>
      </c>
      <c r="G1849" s="5">
        <v>250</v>
      </c>
      <c r="H1849" s="5">
        <v>50</v>
      </c>
      <c r="I1849" s="72">
        <v>115.4206</v>
      </c>
      <c r="J1849" s="72">
        <v>23.0512</v>
      </c>
      <c r="K1849" s="5" t="s">
        <v>236</v>
      </c>
      <c r="L1849" s="5"/>
      <c r="M1849" s="5"/>
      <c r="N1849" s="5"/>
      <c r="O1849" s="5"/>
      <c r="P1849" s="5"/>
      <c r="Q1849" s="5"/>
      <c r="R1849" s="5" t="s">
        <v>3282</v>
      </c>
      <c r="S1849" s="5" t="s">
        <v>3230</v>
      </c>
      <c r="T1849" s="5"/>
      <c r="U1849" s="5">
        <v>4.5</v>
      </c>
      <c r="V1849" s="5"/>
      <c r="W1849" s="5"/>
      <c r="X1849" s="5" t="s">
        <v>3231</v>
      </c>
      <c r="Y1849" s="5"/>
    </row>
    <row r="1850" ht="28.5" spans="1:25">
      <c r="A1850" s="51">
        <v>1843</v>
      </c>
      <c r="B1850" s="30" t="s">
        <v>3224</v>
      </c>
      <c r="C1850" s="5" t="s">
        <v>3225</v>
      </c>
      <c r="D1850" s="5" t="s">
        <v>3316</v>
      </c>
      <c r="E1850" s="5" t="s">
        <v>3335</v>
      </c>
      <c r="F1850" s="5">
        <v>22</v>
      </c>
      <c r="G1850" s="5">
        <v>164</v>
      </c>
      <c r="H1850" s="5">
        <v>68</v>
      </c>
      <c r="I1850" s="72">
        <v>115.4206</v>
      </c>
      <c r="J1850" s="72">
        <v>23.0453</v>
      </c>
      <c r="K1850" s="5" t="s">
        <v>236</v>
      </c>
      <c r="L1850" s="54" t="s">
        <v>236</v>
      </c>
      <c r="M1850" s="5"/>
      <c r="N1850" s="5"/>
      <c r="O1850" s="5"/>
      <c r="P1850" s="5"/>
      <c r="Q1850" s="5"/>
      <c r="R1850" s="5" t="s">
        <v>3254</v>
      </c>
      <c r="S1850" s="5"/>
      <c r="T1850" s="5"/>
      <c r="U1850" s="5">
        <v>11.36</v>
      </c>
      <c r="V1850" s="5"/>
      <c r="W1850" s="5"/>
      <c r="X1850" s="5" t="s">
        <v>3247</v>
      </c>
      <c r="Y1850" s="5"/>
    </row>
    <row r="1851" ht="28.5" spans="1:25">
      <c r="A1851" s="51">
        <v>1844</v>
      </c>
      <c r="B1851" s="30" t="s">
        <v>3224</v>
      </c>
      <c r="C1851" s="5" t="s">
        <v>3225</v>
      </c>
      <c r="D1851" s="5" t="s">
        <v>3316</v>
      </c>
      <c r="E1851" s="5" t="s">
        <v>3336</v>
      </c>
      <c r="F1851" s="5">
        <v>48</v>
      </c>
      <c r="G1851" s="5">
        <v>285</v>
      </c>
      <c r="H1851" s="5">
        <v>140</v>
      </c>
      <c r="I1851" s="72">
        <v>115.4152</v>
      </c>
      <c r="J1851" s="72">
        <v>23.0542</v>
      </c>
      <c r="K1851" s="5" t="s">
        <v>236</v>
      </c>
      <c r="L1851" s="54" t="s">
        <v>236</v>
      </c>
      <c r="M1851" s="5"/>
      <c r="N1851" s="5"/>
      <c r="O1851" s="5"/>
      <c r="P1851" s="5"/>
      <c r="Q1851" s="5"/>
      <c r="R1851" s="5" t="s">
        <v>3254</v>
      </c>
      <c r="S1851" s="5"/>
      <c r="T1851" s="5"/>
      <c r="U1851" s="5">
        <v>12.8</v>
      </c>
      <c r="V1851" s="5"/>
      <c r="W1851" s="5"/>
      <c r="X1851" s="5" t="s">
        <v>3247</v>
      </c>
      <c r="Y1851" s="5"/>
    </row>
    <row r="1852" ht="28.5" spans="1:25">
      <c r="A1852" s="51">
        <v>1845</v>
      </c>
      <c r="B1852" s="30" t="s">
        <v>3224</v>
      </c>
      <c r="C1852" s="5" t="s">
        <v>3225</v>
      </c>
      <c r="D1852" s="5" t="s">
        <v>3337</v>
      </c>
      <c r="E1852" s="5" t="s">
        <v>3338</v>
      </c>
      <c r="F1852" s="5">
        <v>68</v>
      </c>
      <c r="G1852" s="5">
        <v>550</v>
      </c>
      <c r="H1852" s="5">
        <v>222</v>
      </c>
      <c r="I1852" s="72">
        <v>115.4239</v>
      </c>
      <c r="J1852" s="72">
        <v>23.021</v>
      </c>
      <c r="K1852" s="5" t="s">
        <v>236</v>
      </c>
      <c r="L1852" s="54" t="s">
        <v>236</v>
      </c>
      <c r="M1852" s="5"/>
      <c r="N1852" s="5"/>
      <c r="O1852" s="5"/>
      <c r="P1852" s="5"/>
      <c r="Q1852" s="5"/>
      <c r="R1852" s="5" t="s">
        <v>3254</v>
      </c>
      <c r="S1852" s="5"/>
      <c r="T1852" s="5"/>
      <c r="U1852" s="5">
        <v>14.44</v>
      </c>
      <c r="V1852" s="5"/>
      <c r="W1852" s="5"/>
      <c r="X1852" s="5" t="s">
        <v>3247</v>
      </c>
      <c r="Y1852" s="5"/>
    </row>
    <row r="1853" ht="28.5" spans="1:25">
      <c r="A1853" s="51">
        <v>1846</v>
      </c>
      <c r="B1853" s="30" t="s">
        <v>3224</v>
      </c>
      <c r="C1853" s="5" t="s">
        <v>3225</v>
      </c>
      <c r="D1853" s="5" t="s">
        <v>3337</v>
      </c>
      <c r="E1853" s="5" t="s">
        <v>3339</v>
      </c>
      <c r="F1853" s="5">
        <v>29</v>
      </c>
      <c r="G1853" s="5">
        <v>257</v>
      </c>
      <c r="H1853" s="5">
        <v>0</v>
      </c>
      <c r="I1853" s="72">
        <v>115.4146</v>
      </c>
      <c r="J1853" s="72">
        <v>23.0242</v>
      </c>
      <c r="K1853" s="5" t="s">
        <v>236</v>
      </c>
      <c r="L1853" s="5"/>
      <c r="M1853" s="5"/>
      <c r="N1853" s="5"/>
      <c r="O1853" s="5"/>
      <c r="P1853" s="5"/>
      <c r="Q1853" s="5"/>
      <c r="R1853" s="5" t="s">
        <v>3254</v>
      </c>
      <c r="S1853" s="5" t="s">
        <v>3230</v>
      </c>
      <c r="T1853" s="5"/>
      <c r="U1853" s="5">
        <v>0</v>
      </c>
      <c r="V1853" s="5"/>
      <c r="W1853" s="5"/>
      <c r="X1853" s="5" t="s">
        <v>3231</v>
      </c>
      <c r="Y1853" s="5"/>
    </row>
    <row r="1854" ht="40.5" spans="1:25">
      <c r="A1854" s="51">
        <v>1847</v>
      </c>
      <c r="B1854" s="30" t="s">
        <v>3224</v>
      </c>
      <c r="C1854" s="5" t="s">
        <v>3225</v>
      </c>
      <c r="D1854" s="5" t="s">
        <v>3337</v>
      </c>
      <c r="E1854" s="5" t="s">
        <v>3340</v>
      </c>
      <c r="F1854" s="5">
        <v>27</v>
      </c>
      <c r="G1854" s="5">
        <v>227</v>
      </c>
      <c r="H1854" s="5">
        <v>40</v>
      </c>
      <c r="I1854" s="72">
        <v>115.0201</v>
      </c>
      <c r="J1854" s="72">
        <v>23.025</v>
      </c>
      <c r="K1854" s="5" t="s">
        <v>236</v>
      </c>
      <c r="L1854" s="5"/>
      <c r="M1854" s="5"/>
      <c r="N1854" s="5"/>
      <c r="O1854" s="5"/>
      <c r="P1854" s="5"/>
      <c r="Q1854" s="5"/>
      <c r="R1854" s="5" t="s">
        <v>3282</v>
      </c>
      <c r="S1854" s="5" t="s">
        <v>3230</v>
      </c>
      <c r="T1854" s="5"/>
      <c r="U1854" s="5">
        <v>3.6</v>
      </c>
      <c r="V1854" s="5"/>
      <c r="W1854" s="5"/>
      <c r="X1854" s="5" t="s">
        <v>3231</v>
      </c>
      <c r="Y1854" s="5"/>
    </row>
    <row r="1855" ht="28.5" spans="1:25">
      <c r="A1855" s="51">
        <v>1848</v>
      </c>
      <c r="B1855" s="30" t="s">
        <v>3224</v>
      </c>
      <c r="C1855" s="5" t="s">
        <v>3225</v>
      </c>
      <c r="D1855" s="5" t="s">
        <v>3337</v>
      </c>
      <c r="E1855" s="5" t="s">
        <v>3341</v>
      </c>
      <c r="F1855" s="5">
        <v>41</v>
      </c>
      <c r="G1855" s="5">
        <v>319</v>
      </c>
      <c r="H1855" s="5">
        <v>0</v>
      </c>
      <c r="I1855" s="72">
        <v>115.422</v>
      </c>
      <c r="J1855" s="72">
        <v>23.0222</v>
      </c>
      <c r="K1855" s="5" t="s">
        <v>236</v>
      </c>
      <c r="L1855" s="5"/>
      <c r="M1855" s="5"/>
      <c r="N1855" s="5"/>
      <c r="O1855" s="5"/>
      <c r="P1855" s="5"/>
      <c r="Q1855" s="5"/>
      <c r="R1855" s="5" t="s">
        <v>3254</v>
      </c>
      <c r="S1855" s="5" t="s">
        <v>3230</v>
      </c>
      <c r="T1855" s="5"/>
      <c r="U1855" s="5">
        <v>0</v>
      </c>
      <c r="V1855" s="5"/>
      <c r="W1855" s="5"/>
      <c r="X1855" s="5" t="s">
        <v>3231</v>
      </c>
      <c r="Y1855" s="5"/>
    </row>
    <row r="1856" ht="28.5" spans="1:25">
      <c r="A1856" s="51">
        <v>1849</v>
      </c>
      <c r="B1856" s="30" t="s">
        <v>3224</v>
      </c>
      <c r="C1856" s="5" t="s">
        <v>3225</v>
      </c>
      <c r="D1856" s="5" t="s">
        <v>3337</v>
      </c>
      <c r="E1856" s="5" t="s">
        <v>3342</v>
      </c>
      <c r="F1856" s="5">
        <v>35</v>
      </c>
      <c r="G1856" s="5">
        <v>330</v>
      </c>
      <c r="H1856" s="5">
        <v>0</v>
      </c>
      <c r="I1856" s="72">
        <v>115.4208</v>
      </c>
      <c r="J1856" s="72">
        <v>23.0241</v>
      </c>
      <c r="K1856" s="5" t="s">
        <v>236</v>
      </c>
      <c r="L1856" s="5"/>
      <c r="M1856" s="5"/>
      <c r="N1856" s="5"/>
      <c r="O1856" s="5"/>
      <c r="P1856" s="5"/>
      <c r="Q1856" s="5"/>
      <c r="R1856" s="5" t="s">
        <v>3254</v>
      </c>
      <c r="S1856" s="5" t="s">
        <v>3230</v>
      </c>
      <c r="T1856" s="5"/>
      <c r="U1856" s="5">
        <v>0</v>
      </c>
      <c r="V1856" s="5"/>
      <c r="W1856" s="5"/>
      <c r="X1856" s="5" t="s">
        <v>3231</v>
      </c>
      <c r="Y1856" s="5"/>
    </row>
    <row r="1857" ht="28.5" spans="1:25">
      <c r="A1857" s="51">
        <v>1850</v>
      </c>
      <c r="B1857" s="30" t="s">
        <v>3224</v>
      </c>
      <c r="C1857" s="5" t="s">
        <v>3225</v>
      </c>
      <c r="D1857" s="5" t="s">
        <v>3337</v>
      </c>
      <c r="E1857" s="5" t="s">
        <v>3343</v>
      </c>
      <c r="F1857" s="5">
        <v>29</v>
      </c>
      <c r="G1857" s="5">
        <v>218</v>
      </c>
      <c r="H1857" s="5">
        <v>0</v>
      </c>
      <c r="I1857" s="72">
        <v>115.4213</v>
      </c>
      <c r="J1857" s="72">
        <v>23.0303</v>
      </c>
      <c r="K1857" s="5" t="s">
        <v>236</v>
      </c>
      <c r="L1857" s="5"/>
      <c r="M1857" s="5"/>
      <c r="N1857" s="5"/>
      <c r="O1857" s="5"/>
      <c r="P1857" s="5"/>
      <c r="Q1857" s="5"/>
      <c r="R1857" s="5" t="s">
        <v>3254</v>
      </c>
      <c r="S1857" s="5" t="s">
        <v>3230</v>
      </c>
      <c r="T1857" s="5"/>
      <c r="U1857" s="5">
        <v>0</v>
      </c>
      <c r="V1857" s="5"/>
      <c r="W1857" s="5"/>
      <c r="X1857" s="5" t="s">
        <v>3231</v>
      </c>
      <c r="Y1857" s="5"/>
    </row>
    <row r="1858" ht="28.5" spans="1:25">
      <c r="A1858" s="51">
        <v>1851</v>
      </c>
      <c r="B1858" s="30" t="s">
        <v>3224</v>
      </c>
      <c r="C1858" s="5" t="s">
        <v>3225</v>
      </c>
      <c r="D1858" s="5" t="s">
        <v>3337</v>
      </c>
      <c r="E1858" s="5" t="s">
        <v>3332</v>
      </c>
      <c r="F1858" s="5">
        <v>30</v>
      </c>
      <c r="G1858" s="5">
        <v>224</v>
      </c>
      <c r="H1858" s="5">
        <v>0</v>
      </c>
      <c r="I1858" s="72">
        <v>115.4151</v>
      </c>
      <c r="J1858" s="72">
        <v>23.025</v>
      </c>
      <c r="K1858" s="5" t="s">
        <v>236</v>
      </c>
      <c r="L1858" s="5"/>
      <c r="M1858" s="5"/>
      <c r="N1858" s="5"/>
      <c r="O1858" s="5"/>
      <c r="P1858" s="5"/>
      <c r="Q1858" s="5"/>
      <c r="R1858" s="5" t="s">
        <v>3254</v>
      </c>
      <c r="S1858" s="5" t="s">
        <v>3230</v>
      </c>
      <c r="T1858" s="5"/>
      <c r="U1858" s="5">
        <v>0</v>
      </c>
      <c r="V1858" s="5"/>
      <c r="W1858" s="5"/>
      <c r="X1858" s="5" t="s">
        <v>3231</v>
      </c>
      <c r="Y1858" s="5"/>
    </row>
    <row r="1859" ht="28.5" spans="1:25">
      <c r="A1859" s="51">
        <v>1852</v>
      </c>
      <c r="B1859" s="30" t="s">
        <v>3224</v>
      </c>
      <c r="C1859" s="5" t="s">
        <v>3225</v>
      </c>
      <c r="D1859" s="5" t="s">
        <v>3337</v>
      </c>
      <c r="E1859" s="5" t="s">
        <v>3344</v>
      </c>
      <c r="F1859" s="5">
        <v>23</v>
      </c>
      <c r="G1859" s="5">
        <v>260</v>
      </c>
      <c r="H1859" s="5">
        <v>80</v>
      </c>
      <c r="I1859" s="72">
        <v>115.4134</v>
      </c>
      <c r="J1859" s="72">
        <v>23.0246</v>
      </c>
      <c r="K1859" s="5" t="s">
        <v>236</v>
      </c>
      <c r="L1859" s="54" t="s">
        <v>236</v>
      </c>
      <c r="M1859" s="5"/>
      <c r="N1859" s="5"/>
      <c r="O1859" s="5"/>
      <c r="P1859" s="5"/>
      <c r="Q1859" s="5"/>
      <c r="R1859" s="5" t="s">
        <v>3254</v>
      </c>
      <c r="S1859" s="5"/>
      <c r="T1859" s="5"/>
      <c r="U1859" s="5">
        <v>11.6</v>
      </c>
      <c r="V1859" s="5"/>
      <c r="W1859" s="5"/>
      <c r="X1859" s="5" t="s">
        <v>3247</v>
      </c>
      <c r="Y1859" s="5"/>
    </row>
    <row r="1860" ht="28.5" spans="1:25">
      <c r="A1860" s="51">
        <v>1853</v>
      </c>
      <c r="B1860" s="30" t="s">
        <v>3224</v>
      </c>
      <c r="C1860" s="5" t="s">
        <v>3225</v>
      </c>
      <c r="D1860" s="5" t="s">
        <v>3337</v>
      </c>
      <c r="E1860" s="5" t="s">
        <v>3345</v>
      </c>
      <c r="F1860" s="5">
        <v>41</v>
      </c>
      <c r="G1860" s="5">
        <v>268</v>
      </c>
      <c r="H1860" s="5">
        <v>70</v>
      </c>
      <c r="I1860" s="72">
        <v>115.4249</v>
      </c>
      <c r="J1860" s="72">
        <v>23.0215</v>
      </c>
      <c r="K1860" s="5" t="s">
        <v>236</v>
      </c>
      <c r="L1860" s="54" t="s">
        <v>236</v>
      </c>
      <c r="M1860" s="5"/>
      <c r="N1860" s="5"/>
      <c r="O1860" s="5"/>
      <c r="P1860" s="5"/>
      <c r="Q1860" s="5"/>
      <c r="R1860" s="5" t="s">
        <v>3254</v>
      </c>
      <c r="S1860" s="5"/>
      <c r="T1860" s="5"/>
      <c r="U1860" s="5">
        <v>11.4</v>
      </c>
      <c r="V1860" s="5"/>
      <c r="W1860" s="5"/>
      <c r="X1860" s="5" t="s">
        <v>3247</v>
      </c>
      <c r="Y1860" s="5"/>
    </row>
    <row r="1861" ht="15" spans="1:25">
      <c r="A1861" s="51">
        <v>1854</v>
      </c>
      <c r="B1861" s="30" t="s">
        <v>3224</v>
      </c>
      <c r="C1861" s="71" t="s">
        <v>3225</v>
      </c>
      <c r="D1861" s="71" t="s">
        <v>3346</v>
      </c>
      <c r="E1861" s="71" t="s">
        <v>3272</v>
      </c>
      <c r="F1861" s="71">
        <v>68</v>
      </c>
      <c r="G1861" s="71">
        <v>342</v>
      </c>
      <c r="H1861" s="71">
        <v>121</v>
      </c>
      <c r="I1861" s="72">
        <v>115.4317</v>
      </c>
      <c r="J1861" s="72">
        <v>23.0413</v>
      </c>
      <c r="K1861" s="5" t="s">
        <v>151</v>
      </c>
      <c r="L1861" s="5"/>
      <c r="M1861" s="5"/>
      <c r="N1861" s="5"/>
      <c r="O1861" s="5"/>
      <c r="P1861" s="5" t="s">
        <v>1131</v>
      </c>
      <c r="Q1861" s="5" t="s">
        <v>3347</v>
      </c>
      <c r="R1861" s="5"/>
      <c r="S1861" s="5"/>
      <c r="T1861" s="5"/>
      <c r="U1861" s="5"/>
      <c r="V1861" s="5"/>
      <c r="W1861" s="5"/>
      <c r="X1861" s="5" t="s">
        <v>3231</v>
      </c>
      <c r="Y1861" s="5" t="s">
        <v>3232</v>
      </c>
    </row>
    <row r="1862" ht="15" spans="1:25">
      <c r="A1862" s="51">
        <v>1855</v>
      </c>
      <c r="B1862" s="30" t="s">
        <v>3224</v>
      </c>
      <c r="C1862" s="71" t="s">
        <v>3225</v>
      </c>
      <c r="D1862" s="71" t="s">
        <v>3346</v>
      </c>
      <c r="E1862" s="71" t="s">
        <v>3348</v>
      </c>
      <c r="F1862" s="71">
        <v>69</v>
      </c>
      <c r="G1862" s="71">
        <v>350</v>
      </c>
      <c r="H1862" s="71">
        <v>106</v>
      </c>
      <c r="I1862" s="72">
        <v>115.4315</v>
      </c>
      <c r="J1862" s="72">
        <v>23.0418</v>
      </c>
      <c r="K1862" s="5" t="s">
        <v>151</v>
      </c>
      <c r="L1862" s="5"/>
      <c r="M1862" s="5"/>
      <c r="N1862" s="5"/>
      <c r="O1862" s="5"/>
      <c r="P1862" s="5"/>
      <c r="Q1862" s="5"/>
      <c r="R1862" s="5"/>
      <c r="S1862" s="5"/>
      <c r="T1862" s="5"/>
      <c r="U1862" s="5"/>
      <c r="V1862" s="5"/>
      <c r="W1862" s="5"/>
      <c r="X1862" s="5" t="s">
        <v>3231</v>
      </c>
      <c r="Y1862" s="5" t="s">
        <v>3232</v>
      </c>
    </row>
    <row r="1863" ht="15" spans="1:25">
      <c r="A1863" s="51">
        <v>1856</v>
      </c>
      <c r="B1863" s="30" t="s">
        <v>3224</v>
      </c>
      <c r="C1863" s="71" t="s">
        <v>3225</v>
      </c>
      <c r="D1863" s="71" t="s">
        <v>3346</v>
      </c>
      <c r="E1863" s="71" t="s">
        <v>3273</v>
      </c>
      <c r="F1863" s="71">
        <v>60</v>
      </c>
      <c r="G1863" s="71">
        <v>304</v>
      </c>
      <c r="H1863" s="71">
        <v>102</v>
      </c>
      <c r="I1863" s="72">
        <v>115.4319</v>
      </c>
      <c r="J1863" s="72">
        <v>23.0421</v>
      </c>
      <c r="K1863" s="5" t="s">
        <v>151</v>
      </c>
      <c r="L1863" s="5"/>
      <c r="M1863" s="5"/>
      <c r="N1863" s="5"/>
      <c r="O1863" s="5"/>
      <c r="P1863" s="5"/>
      <c r="Q1863" s="5"/>
      <c r="R1863" s="5"/>
      <c r="S1863" s="5"/>
      <c r="T1863" s="5"/>
      <c r="U1863" s="5"/>
      <c r="V1863" s="5"/>
      <c r="W1863" s="5"/>
      <c r="X1863" s="5" t="s">
        <v>3231</v>
      </c>
      <c r="Y1863" s="5" t="s">
        <v>3232</v>
      </c>
    </row>
    <row r="1864" ht="15" spans="1:25">
      <c r="A1864" s="51">
        <v>1857</v>
      </c>
      <c r="B1864" s="30" t="s">
        <v>3224</v>
      </c>
      <c r="C1864" s="71" t="s">
        <v>3225</v>
      </c>
      <c r="D1864" s="71" t="s">
        <v>3346</v>
      </c>
      <c r="E1864" s="71" t="s">
        <v>3349</v>
      </c>
      <c r="F1864" s="71">
        <v>58</v>
      </c>
      <c r="G1864" s="71">
        <v>295</v>
      </c>
      <c r="H1864" s="71">
        <v>101</v>
      </c>
      <c r="I1864" s="72">
        <v>115.4309</v>
      </c>
      <c r="J1864" s="72">
        <v>23.0415</v>
      </c>
      <c r="K1864" s="5" t="s">
        <v>151</v>
      </c>
      <c r="L1864" s="5"/>
      <c r="M1864" s="5"/>
      <c r="N1864" s="5"/>
      <c r="O1864" s="5"/>
      <c r="P1864" s="5"/>
      <c r="Q1864" s="5"/>
      <c r="R1864" s="5"/>
      <c r="S1864" s="5"/>
      <c r="T1864" s="5"/>
      <c r="U1864" s="5"/>
      <c r="V1864" s="5"/>
      <c r="W1864" s="5"/>
      <c r="X1864" s="5" t="s">
        <v>3231</v>
      </c>
      <c r="Y1864" s="5" t="s">
        <v>3232</v>
      </c>
    </row>
    <row r="1865" ht="15" spans="1:25">
      <c r="A1865" s="51">
        <v>1858</v>
      </c>
      <c r="B1865" s="30" t="s">
        <v>3224</v>
      </c>
      <c r="C1865" s="71" t="s">
        <v>3225</v>
      </c>
      <c r="D1865" s="71" t="s">
        <v>3346</v>
      </c>
      <c r="E1865" s="71" t="s">
        <v>3350</v>
      </c>
      <c r="F1865" s="71">
        <v>57</v>
      </c>
      <c r="G1865" s="71">
        <v>286</v>
      </c>
      <c r="H1865" s="71">
        <v>92</v>
      </c>
      <c r="I1865" s="72">
        <v>115.4313</v>
      </c>
      <c r="J1865" s="72">
        <v>23.0416</v>
      </c>
      <c r="K1865" s="5" t="s">
        <v>151</v>
      </c>
      <c r="L1865" s="5"/>
      <c r="M1865" s="5"/>
      <c r="N1865" s="5"/>
      <c r="O1865" s="5"/>
      <c r="P1865" s="5"/>
      <c r="Q1865" s="5"/>
      <c r="R1865" s="5"/>
      <c r="S1865" s="5"/>
      <c r="T1865" s="5"/>
      <c r="U1865" s="5"/>
      <c r="V1865" s="5"/>
      <c r="W1865" s="5"/>
      <c r="X1865" s="5" t="s">
        <v>3231</v>
      </c>
      <c r="Y1865" s="5" t="s">
        <v>3232</v>
      </c>
    </row>
    <row r="1866" ht="15" spans="1:25">
      <c r="A1866" s="51">
        <v>1859</v>
      </c>
      <c r="B1866" s="30" t="s">
        <v>3224</v>
      </c>
      <c r="C1866" s="71" t="s">
        <v>3225</v>
      </c>
      <c r="D1866" s="71" t="s">
        <v>3346</v>
      </c>
      <c r="E1866" s="71" t="s">
        <v>3351</v>
      </c>
      <c r="F1866" s="71">
        <v>56</v>
      </c>
      <c r="G1866" s="71">
        <v>283</v>
      </c>
      <c r="H1866" s="71">
        <v>96</v>
      </c>
      <c r="I1866" s="72">
        <v>115.4314</v>
      </c>
      <c r="J1866" s="72">
        <v>23.0413</v>
      </c>
      <c r="K1866" s="5" t="s">
        <v>151</v>
      </c>
      <c r="L1866" s="5"/>
      <c r="M1866" s="5"/>
      <c r="N1866" s="5"/>
      <c r="O1866" s="5"/>
      <c r="P1866" s="5"/>
      <c r="Q1866" s="5"/>
      <c r="R1866" s="5"/>
      <c r="S1866" s="5"/>
      <c r="T1866" s="5"/>
      <c r="U1866" s="5"/>
      <c r="V1866" s="5"/>
      <c r="W1866" s="5"/>
      <c r="X1866" s="5" t="s">
        <v>3231</v>
      </c>
      <c r="Y1866" s="5" t="s">
        <v>3232</v>
      </c>
    </row>
    <row r="1867" ht="15" spans="1:25">
      <c r="A1867" s="51">
        <v>1860</v>
      </c>
      <c r="B1867" s="30" t="s">
        <v>3224</v>
      </c>
      <c r="C1867" s="5" t="s">
        <v>3352</v>
      </c>
      <c r="D1867" s="5" t="s">
        <v>3353</v>
      </c>
      <c r="E1867" s="5" t="s">
        <v>3354</v>
      </c>
      <c r="F1867" s="5">
        <v>197</v>
      </c>
      <c r="G1867" s="5">
        <v>1004</v>
      </c>
      <c r="H1867" s="5">
        <v>703</v>
      </c>
      <c r="I1867" s="72">
        <v>115.845133</v>
      </c>
      <c r="J1867" s="72">
        <v>23.026265</v>
      </c>
      <c r="K1867" s="5" t="s">
        <v>151</v>
      </c>
      <c r="L1867" s="55" t="s">
        <v>151</v>
      </c>
      <c r="M1867" s="5" t="s">
        <v>3355</v>
      </c>
      <c r="N1867" s="5" t="s">
        <v>3246</v>
      </c>
      <c r="O1867" s="5" t="s">
        <v>3247</v>
      </c>
      <c r="P1867" s="5"/>
      <c r="Q1867" s="5"/>
      <c r="R1867" s="5"/>
      <c r="S1867" s="5"/>
      <c r="T1867" s="5"/>
      <c r="U1867" s="5">
        <v>281.2</v>
      </c>
      <c r="V1867" s="5" t="s">
        <v>3230</v>
      </c>
      <c r="W1867" s="5" t="s">
        <v>3356</v>
      </c>
      <c r="X1867" s="5" t="s">
        <v>3247</v>
      </c>
      <c r="Y1867" s="5"/>
    </row>
    <row r="1868" ht="15" spans="1:25">
      <c r="A1868" s="51">
        <v>1861</v>
      </c>
      <c r="B1868" s="30" t="s">
        <v>3224</v>
      </c>
      <c r="C1868" s="5" t="s">
        <v>3352</v>
      </c>
      <c r="D1868" s="5" t="s">
        <v>3353</v>
      </c>
      <c r="E1868" s="5" t="s">
        <v>3357</v>
      </c>
      <c r="F1868" s="5">
        <v>145</v>
      </c>
      <c r="G1868" s="5">
        <v>679</v>
      </c>
      <c r="H1868" s="5">
        <v>460</v>
      </c>
      <c r="I1868" s="72">
        <v>115.84053</v>
      </c>
      <c r="J1868" s="72">
        <v>23.029454</v>
      </c>
      <c r="K1868" s="5" t="s">
        <v>151</v>
      </c>
      <c r="L1868" s="55" t="s">
        <v>151</v>
      </c>
      <c r="M1868" s="5" t="s">
        <v>3355</v>
      </c>
      <c r="N1868" s="5" t="s">
        <v>3246</v>
      </c>
      <c r="O1868" s="5" t="s">
        <v>3247</v>
      </c>
      <c r="P1868" s="5"/>
      <c r="Q1868" s="5"/>
      <c r="R1868" s="5"/>
      <c r="S1868" s="5"/>
      <c r="T1868" s="5"/>
      <c r="U1868" s="5">
        <v>184</v>
      </c>
      <c r="V1868" s="5" t="s">
        <v>3230</v>
      </c>
      <c r="W1868" s="5" t="s">
        <v>3356</v>
      </c>
      <c r="X1868" s="5" t="s">
        <v>3247</v>
      </c>
      <c r="Y1868" s="5"/>
    </row>
    <row r="1869" ht="15" spans="1:25">
      <c r="A1869" s="51">
        <v>1862</v>
      </c>
      <c r="B1869" s="30" t="s">
        <v>3224</v>
      </c>
      <c r="C1869" s="5" t="s">
        <v>3352</v>
      </c>
      <c r="D1869" s="5" t="s">
        <v>3353</v>
      </c>
      <c r="E1869" s="5" t="s">
        <v>3358</v>
      </c>
      <c r="F1869" s="5">
        <v>214</v>
      </c>
      <c r="G1869" s="5">
        <v>679</v>
      </c>
      <c r="H1869" s="5">
        <v>460</v>
      </c>
      <c r="I1869" s="72">
        <v>115.842708</v>
      </c>
      <c r="J1869" s="72">
        <v>23.031261</v>
      </c>
      <c r="K1869" s="5" t="s">
        <v>151</v>
      </c>
      <c r="L1869" s="55" t="s">
        <v>151</v>
      </c>
      <c r="M1869" s="5" t="s">
        <v>3355</v>
      </c>
      <c r="N1869" s="5" t="s">
        <v>3246</v>
      </c>
      <c r="O1869" s="5" t="s">
        <v>3247</v>
      </c>
      <c r="P1869" s="5"/>
      <c r="Q1869" s="5"/>
      <c r="R1869" s="5"/>
      <c r="S1869" s="5"/>
      <c r="T1869" s="5"/>
      <c r="U1869" s="5">
        <v>184</v>
      </c>
      <c r="V1869" s="5" t="s">
        <v>3230</v>
      </c>
      <c r="W1869" s="5" t="s">
        <v>3356</v>
      </c>
      <c r="X1869" s="5" t="s">
        <v>3247</v>
      </c>
      <c r="Y1869" s="5"/>
    </row>
    <row r="1870" ht="15" spans="1:25">
      <c r="A1870" s="51">
        <v>1863</v>
      </c>
      <c r="B1870" s="30" t="s">
        <v>3224</v>
      </c>
      <c r="C1870" s="5" t="s">
        <v>3352</v>
      </c>
      <c r="D1870" s="5" t="s">
        <v>3353</v>
      </c>
      <c r="E1870" s="5" t="s">
        <v>3359</v>
      </c>
      <c r="F1870" s="5">
        <v>286</v>
      </c>
      <c r="G1870" s="5">
        <v>1384</v>
      </c>
      <c r="H1870" s="5">
        <v>787</v>
      </c>
      <c r="I1870" s="72">
        <v>115.839451</v>
      </c>
      <c r="J1870" s="72">
        <v>23.030747</v>
      </c>
      <c r="K1870" s="5" t="s">
        <v>151</v>
      </c>
      <c r="L1870" s="55" t="s">
        <v>151</v>
      </c>
      <c r="M1870" s="5" t="s">
        <v>3355</v>
      </c>
      <c r="N1870" s="5" t="s">
        <v>3246</v>
      </c>
      <c r="O1870" s="5" t="s">
        <v>3247</v>
      </c>
      <c r="P1870" s="5"/>
      <c r="Q1870" s="5"/>
      <c r="R1870" s="5"/>
      <c r="S1870" s="5"/>
      <c r="T1870" s="5"/>
      <c r="U1870" s="5">
        <v>314.8</v>
      </c>
      <c r="V1870" s="5" t="s">
        <v>3230</v>
      </c>
      <c r="W1870" s="5" t="s">
        <v>3356</v>
      </c>
      <c r="X1870" s="5" t="s">
        <v>3247</v>
      </c>
      <c r="Y1870" s="5"/>
    </row>
    <row r="1871" ht="15" spans="1:25">
      <c r="A1871" s="51">
        <v>1864</v>
      </c>
      <c r="B1871" s="30" t="s">
        <v>3224</v>
      </c>
      <c r="C1871" s="5" t="s">
        <v>3352</v>
      </c>
      <c r="D1871" s="5" t="s">
        <v>3353</v>
      </c>
      <c r="E1871" s="5" t="s">
        <v>3360</v>
      </c>
      <c r="F1871" s="5">
        <v>218</v>
      </c>
      <c r="G1871" s="5">
        <v>1041</v>
      </c>
      <c r="H1871" s="5">
        <v>620</v>
      </c>
      <c r="I1871" s="72">
        <v>115.838513</v>
      </c>
      <c r="J1871" s="72">
        <v>23.028397</v>
      </c>
      <c r="K1871" s="5" t="s">
        <v>151</v>
      </c>
      <c r="L1871" s="55" t="s">
        <v>151</v>
      </c>
      <c r="M1871" s="5" t="s">
        <v>3355</v>
      </c>
      <c r="N1871" s="5" t="s">
        <v>3246</v>
      </c>
      <c r="O1871" s="5" t="s">
        <v>3247</v>
      </c>
      <c r="P1871" s="5"/>
      <c r="Q1871" s="5"/>
      <c r="R1871" s="5"/>
      <c r="S1871" s="5"/>
      <c r="T1871" s="5"/>
      <c r="U1871" s="5">
        <v>248</v>
      </c>
      <c r="V1871" s="5" t="s">
        <v>3230</v>
      </c>
      <c r="W1871" s="5" t="s">
        <v>3356</v>
      </c>
      <c r="X1871" s="5" t="s">
        <v>3247</v>
      </c>
      <c r="Y1871" s="5"/>
    </row>
    <row r="1872" ht="15" spans="1:25">
      <c r="A1872" s="51">
        <v>1865</v>
      </c>
      <c r="B1872" s="30" t="s">
        <v>3224</v>
      </c>
      <c r="C1872" s="5" t="s">
        <v>3352</v>
      </c>
      <c r="D1872" s="5" t="s">
        <v>3353</v>
      </c>
      <c r="E1872" s="5" t="s">
        <v>3361</v>
      </c>
      <c r="F1872" s="5">
        <v>264</v>
      </c>
      <c r="G1872" s="5">
        <v>1258</v>
      </c>
      <c r="H1872" s="5">
        <v>602</v>
      </c>
      <c r="I1872" s="72">
        <v>115.837832</v>
      </c>
      <c r="J1872" s="72">
        <v>23.02937</v>
      </c>
      <c r="K1872" s="5" t="s">
        <v>151</v>
      </c>
      <c r="L1872" s="55" t="s">
        <v>151</v>
      </c>
      <c r="M1872" s="5" t="s">
        <v>3355</v>
      </c>
      <c r="N1872" s="5" t="s">
        <v>3246</v>
      </c>
      <c r="O1872" s="5" t="s">
        <v>3247</v>
      </c>
      <c r="P1872" s="5"/>
      <c r="Q1872" s="5"/>
      <c r="R1872" s="5"/>
      <c r="S1872" s="5"/>
      <c r="T1872" s="5"/>
      <c r="U1872" s="5">
        <v>240.8</v>
      </c>
      <c r="V1872" s="5" t="s">
        <v>3230</v>
      </c>
      <c r="W1872" s="5" t="s">
        <v>3356</v>
      </c>
      <c r="X1872" s="5" t="s">
        <v>3247</v>
      </c>
      <c r="Y1872" s="5"/>
    </row>
    <row r="1873" ht="81" spans="1:25">
      <c r="A1873" s="51">
        <v>1866</v>
      </c>
      <c r="B1873" s="30" t="s">
        <v>3224</v>
      </c>
      <c r="C1873" s="5" t="s">
        <v>3352</v>
      </c>
      <c r="D1873" s="5" t="s">
        <v>3353</v>
      </c>
      <c r="E1873" s="5" t="s">
        <v>3362</v>
      </c>
      <c r="F1873" s="5">
        <v>47</v>
      </c>
      <c r="G1873" s="5">
        <v>211</v>
      </c>
      <c r="H1873" s="5">
        <v>130</v>
      </c>
      <c r="I1873" s="72">
        <v>115.832285</v>
      </c>
      <c r="J1873" s="72">
        <v>23.036982</v>
      </c>
      <c r="K1873" s="5" t="s">
        <v>158</v>
      </c>
      <c r="L1873" s="54" t="s">
        <v>158</v>
      </c>
      <c r="M1873" s="5"/>
      <c r="N1873" s="5"/>
      <c r="O1873" s="5"/>
      <c r="P1873" s="5" t="s">
        <v>3228</v>
      </c>
      <c r="Q1873" s="5" t="s">
        <v>3229</v>
      </c>
      <c r="R1873" s="5"/>
      <c r="S1873" s="5"/>
      <c r="T1873" s="5"/>
      <c r="U1873" s="5">
        <v>52</v>
      </c>
      <c r="V1873" s="5" t="s">
        <v>3230</v>
      </c>
      <c r="W1873" s="5" t="s">
        <v>3356</v>
      </c>
      <c r="X1873" s="5" t="s">
        <v>3307</v>
      </c>
      <c r="Y1873" s="5" t="s">
        <v>3363</v>
      </c>
    </row>
    <row r="1874" ht="15" spans="1:25">
      <c r="A1874" s="51">
        <v>1867</v>
      </c>
      <c r="B1874" s="30" t="s">
        <v>3224</v>
      </c>
      <c r="C1874" s="5" t="s">
        <v>3352</v>
      </c>
      <c r="D1874" s="5" t="s">
        <v>3353</v>
      </c>
      <c r="E1874" s="5" t="s">
        <v>3364</v>
      </c>
      <c r="F1874" s="5">
        <v>84</v>
      </c>
      <c r="G1874" s="5">
        <v>425</v>
      </c>
      <c r="H1874" s="5">
        <v>440</v>
      </c>
      <c r="I1874" s="72">
        <v>115.844328</v>
      </c>
      <c r="J1874" s="72">
        <v>23.028259</v>
      </c>
      <c r="K1874" s="5" t="s">
        <v>151</v>
      </c>
      <c r="L1874" s="55" t="s">
        <v>151</v>
      </c>
      <c r="M1874" s="5" t="s">
        <v>3355</v>
      </c>
      <c r="N1874" s="5" t="s">
        <v>3246</v>
      </c>
      <c r="O1874" s="5" t="s">
        <v>3247</v>
      </c>
      <c r="P1874" s="5"/>
      <c r="Q1874" s="5"/>
      <c r="R1874" s="5"/>
      <c r="S1874" s="5"/>
      <c r="T1874" s="5"/>
      <c r="U1874" s="5">
        <v>176</v>
      </c>
      <c r="V1874" s="5" t="s">
        <v>3230</v>
      </c>
      <c r="W1874" s="5" t="s">
        <v>3356</v>
      </c>
      <c r="X1874" s="5" t="s">
        <v>3247</v>
      </c>
      <c r="Y1874" s="5"/>
    </row>
    <row r="1875" ht="15" spans="1:25">
      <c r="A1875" s="51">
        <v>1868</v>
      </c>
      <c r="B1875" s="30" t="s">
        <v>3224</v>
      </c>
      <c r="C1875" s="5" t="s">
        <v>3352</v>
      </c>
      <c r="D1875" s="5" t="s">
        <v>3365</v>
      </c>
      <c r="E1875" s="5" t="s">
        <v>3366</v>
      </c>
      <c r="F1875" s="5">
        <v>384</v>
      </c>
      <c r="G1875" s="5">
        <v>1786</v>
      </c>
      <c r="H1875" s="5">
        <v>911</v>
      </c>
      <c r="I1875" s="72">
        <v>115.938206</v>
      </c>
      <c r="J1875" s="72">
        <v>23.0577</v>
      </c>
      <c r="K1875" s="5" t="s">
        <v>151</v>
      </c>
      <c r="L1875" s="5" t="s">
        <v>3241</v>
      </c>
      <c r="M1875" s="5"/>
      <c r="N1875" s="5"/>
      <c r="O1875" s="5"/>
      <c r="P1875" s="5" t="s">
        <v>3367</v>
      </c>
      <c r="Q1875" s="5" t="s">
        <v>3368</v>
      </c>
      <c r="R1875" s="5"/>
      <c r="S1875" s="5"/>
      <c r="T1875" s="5"/>
      <c r="U1875" s="5">
        <v>364.4</v>
      </c>
      <c r="V1875" s="5" t="s">
        <v>3230</v>
      </c>
      <c r="W1875" s="5" t="s">
        <v>1260</v>
      </c>
      <c r="X1875" s="5" t="s">
        <v>3243</v>
      </c>
      <c r="Y1875" s="5"/>
    </row>
    <row r="1876" ht="30" spans="1:25">
      <c r="A1876" s="51">
        <v>1869</v>
      </c>
      <c r="B1876" s="30" t="s">
        <v>3224</v>
      </c>
      <c r="C1876" s="5" t="s">
        <v>3352</v>
      </c>
      <c r="D1876" s="5" t="s">
        <v>3369</v>
      </c>
      <c r="E1876" s="5" t="s">
        <v>3354</v>
      </c>
      <c r="F1876" s="5">
        <v>226</v>
      </c>
      <c r="G1876" s="5">
        <v>1161</v>
      </c>
      <c r="H1876" s="5">
        <v>469</v>
      </c>
      <c r="I1876" s="72">
        <v>115.922713</v>
      </c>
      <c r="J1876" s="72">
        <v>23.057325</v>
      </c>
      <c r="K1876" s="5" t="s">
        <v>151</v>
      </c>
      <c r="L1876" s="54" t="s">
        <v>158</v>
      </c>
      <c r="M1876" s="5"/>
      <c r="N1876" s="5"/>
      <c r="O1876" s="5"/>
      <c r="P1876" s="5" t="s">
        <v>3367</v>
      </c>
      <c r="Q1876" s="5" t="s">
        <v>3368</v>
      </c>
      <c r="R1876" s="5"/>
      <c r="S1876" s="5"/>
      <c r="T1876" s="5"/>
      <c r="U1876" s="5">
        <v>187.6</v>
      </c>
      <c r="V1876" s="5" t="s">
        <v>3230</v>
      </c>
      <c r="W1876" s="5" t="s">
        <v>236</v>
      </c>
      <c r="X1876" s="5" t="s">
        <v>3307</v>
      </c>
      <c r="Y1876" s="5" t="s">
        <v>3370</v>
      </c>
    </row>
    <row r="1877" ht="30" spans="1:25">
      <c r="A1877" s="51">
        <v>1870</v>
      </c>
      <c r="B1877" s="30" t="s">
        <v>3224</v>
      </c>
      <c r="C1877" s="5" t="s">
        <v>3352</v>
      </c>
      <c r="D1877" s="5" t="s">
        <v>3369</v>
      </c>
      <c r="E1877" s="5" t="s">
        <v>3357</v>
      </c>
      <c r="F1877" s="5">
        <v>220</v>
      </c>
      <c r="G1877" s="5">
        <v>1049</v>
      </c>
      <c r="H1877" s="5">
        <v>414</v>
      </c>
      <c r="I1877" s="72">
        <v>115.920889</v>
      </c>
      <c r="J1877" s="72">
        <v>23.057542</v>
      </c>
      <c r="K1877" s="5" t="s">
        <v>151</v>
      </c>
      <c r="L1877" s="54" t="s">
        <v>158</v>
      </c>
      <c r="M1877" s="5"/>
      <c r="N1877" s="5"/>
      <c r="O1877" s="5"/>
      <c r="P1877" s="5" t="s">
        <v>3367</v>
      </c>
      <c r="Q1877" s="5" t="s">
        <v>3368</v>
      </c>
      <c r="R1877" s="5"/>
      <c r="S1877" s="5"/>
      <c r="T1877" s="5"/>
      <c r="U1877" s="5">
        <v>165.6</v>
      </c>
      <c r="V1877" s="5" t="s">
        <v>3230</v>
      </c>
      <c r="W1877" s="5" t="s">
        <v>236</v>
      </c>
      <c r="X1877" s="5" t="s">
        <v>3307</v>
      </c>
      <c r="Y1877" s="5" t="s">
        <v>3370</v>
      </c>
    </row>
    <row r="1878" ht="30" spans="1:25">
      <c r="A1878" s="51">
        <v>1871</v>
      </c>
      <c r="B1878" s="30" t="s">
        <v>3224</v>
      </c>
      <c r="C1878" s="5" t="s">
        <v>3352</v>
      </c>
      <c r="D1878" s="5" t="s">
        <v>3369</v>
      </c>
      <c r="E1878" s="5" t="s">
        <v>3358</v>
      </c>
      <c r="F1878" s="5">
        <v>158</v>
      </c>
      <c r="G1878" s="5">
        <v>1470</v>
      </c>
      <c r="H1878" s="5">
        <v>410</v>
      </c>
      <c r="I1878" s="72">
        <v>115.920353</v>
      </c>
      <c r="J1878" s="72">
        <v>23.058648</v>
      </c>
      <c r="K1878" s="5" t="s">
        <v>151</v>
      </c>
      <c r="L1878" s="54" t="s">
        <v>158</v>
      </c>
      <c r="M1878" s="5"/>
      <c r="N1878" s="5"/>
      <c r="O1878" s="5"/>
      <c r="P1878" s="5" t="s">
        <v>3367</v>
      </c>
      <c r="Q1878" s="5" t="s">
        <v>3368</v>
      </c>
      <c r="R1878" s="5"/>
      <c r="S1878" s="5"/>
      <c r="T1878" s="5"/>
      <c r="U1878" s="5">
        <v>164</v>
      </c>
      <c r="V1878" s="5" t="s">
        <v>3230</v>
      </c>
      <c r="W1878" s="5" t="s">
        <v>236</v>
      </c>
      <c r="X1878" s="5" t="s">
        <v>3307</v>
      </c>
      <c r="Y1878" s="5" t="s">
        <v>3370</v>
      </c>
    </row>
    <row r="1879" ht="57" spans="1:25">
      <c r="A1879" s="51">
        <v>1872</v>
      </c>
      <c r="B1879" s="30" t="s">
        <v>3224</v>
      </c>
      <c r="C1879" s="5" t="s">
        <v>3352</v>
      </c>
      <c r="D1879" s="5" t="s">
        <v>3369</v>
      </c>
      <c r="E1879" s="5" t="s">
        <v>3359</v>
      </c>
      <c r="F1879" s="5">
        <v>156</v>
      </c>
      <c r="G1879" s="5">
        <v>1106</v>
      </c>
      <c r="H1879" s="5">
        <v>310</v>
      </c>
      <c r="I1879" s="72">
        <v>115.92046</v>
      </c>
      <c r="J1879" s="72">
        <v>23.05614</v>
      </c>
      <c r="K1879" s="5" t="s">
        <v>151</v>
      </c>
      <c r="L1879" s="54" t="s">
        <v>158</v>
      </c>
      <c r="M1879" s="5"/>
      <c r="N1879" s="5"/>
      <c r="O1879" s="5"/>
      <c r="P1879" s="5" t="s">
        <v>3367</v>
      </c>
      <c r="Q1879" s="5" t="s">
        <v>3368</v>
      </c>
      <c r="R1879" s="5"/>
      <c r="S1879" s="5"/>
      <c r="T1879" s="5"/>
      <c r="U1879" s="5">
        <v>124</v>
      </c>
      <c r="V1879" s="5" t="s">
        <v>3230</v>
      </c>
      <c r="W1879" s="5" t="s">
        <v>236</v>
      </c>
      <c r="X1879" s="5" t="s">
        <v>3307</v>
      </c>
      <c r="Y1879" s="5" t="s">
        <v>3371</v>
      </c>
    </row>
    <row r="1880" ht="28.5" spans="1:25">
      <c r="A1880" s="51">
        <v>1873</v>
      </c>
      <c r="B1880" s="30" t="s">
        <v>3224</v>
      </c>
      <c r="C1880" s="5" t="s">
        <v>3352</v>
      </c>
      <c r="D1880" s="5" t="s">
        <v>3369</v>
      </c>
      <c r="E1880" s="5" t="s">
        <v>3360</v>
      </c>
      <c r="F1880" s="5">
        <v>336</v>
      </c>
      <c r="G1880" s="5">
        <v>1725</v>
      </c>
      <c r="H1880" s="5">
        <v>498</v>
      </c>
      <c r="I1880" s="72">
        <v>115.919366</v>
      </c>
      <c r="J1880" s="72">
        <v>23.05691</v>
      </c>
      <c r="K1880" s="5" t="s">
        <v>151</v>
      </c>
      <c r="L1880" s="54" t="s">
        <v>158</v>
      </c>
      <c r="M1880" s="5"/>
      <c r="N1880" s="5"/>
      <c r="O1880" s="5"/>
      <c r="P1880" s="5" t="s">
        <v>3367</v>
      </c>
      <c r="Q1880" s="5" t="s">
        <v>3368</v>
      </c>
      <c r="R1880" s="5"/>
      <c r="S1880" s="5"/>
      <c r="T1880" s="5"/>
      <c r="U1880" s="5">
        <v>199.2</v>
      </c>
      <c r="V1880" s="5" t="s">
        <v>3230</v>
      </c>
      <c r="W1880" s="5" t="s">
        <v>236</v>
      </c>
      <c r="X1880" s="5" t="s">
        <v>3307</v>
      </c>
      <c r="Y1880" s="5" t="s">
        <v>3372</v>
      </c>
    </row>
    <row r="1881" ht="28.5" spans="1:25">
      <c r="A1881" s="51">
        <v>1874</v>
      </c>
      <c r="B1881" s="30" t="s">
        <v>3224</v>
      </c>
      <c r="C1881" s="5" t="s">
        <v>3352</v>
      </c>
      <c r="D1881" s="5" t="s">
        <v>3369</v>
      </c>
      <c r="E1881" s="5" t="s">
        <v>3361</v>
      </c>
      <c r="F1881" s="5">
        <v>257</v>
      </c>
      <c r="G1881" s="5">
        <v>1217</v>
      </c>
      <c r="H1881" s="5">
        <v>567</v>
      </c>
      <c r="I1881" s="72">
        <v>115.919698</v>
      </c>
      <c r="J1881" s="72">
        <v>23.055617</v>
      </c>
      <c r="K1881" s="5" t="s">
        <v>151</v>
      </c>
      <c r="L1881" s="54" t="s">
        <v>158</v>
      </c>
      <c r="M1881" s="5"/>
      <c r="N1881" s="5"/>
      <c r="O1881" s="5"/>
      <c r="P1881" s="5" t="s">
        <v>3367</v>
      </c>
      <c r="Q1881" s="5" t="s">
        <v>3368</v>
      </c>
      <c r="R1881" s="5"/>
      <c r="S1881" s="5"/>
      <c r="T1881" s="5"/>
      <c r="U1881" s="5">
        <v>226.8</v>
      </c>
      <c r="V1881" s="5" t="s">
        <v>3230</v>
      </c>
      <c r="W1881" s="5" t="s">
        <v>236</v>
      </c>
      <c r="X1881" s="5" t="s">
        <v>3307</v>
      </c>
      <c r="Y1881" s="5" t="s">
        <v>3372</v>
      </c>
    </row>
    <row r="1882" ht="28.5" spans="1:25">
      <c r="A1882" s="51">
        <v>1875</v>
      </c>
      <c r="B1882" s="30" t="s">
        <v>3224</v>
      </c>
      <c r="C1882" s="5" t="s">
        <v>3352</v>
      </c>
      <c r="D1882" s="5" t="s">
        <v>3369</v>
      </c>
      <c r="E1882" s="5" t="s">
        <v>3373</v>
      </c>
      <c r="F1882" s="5">
        <v>178</v>
      </c>
      <c r="G1882" s="5">
        <v>789</v>
      </c>
      <c r="H1882" s="5">
        <v>380</v>
      </c>
      <c r="I1882" s="72">
        <v>115.817252</v>
      </c>
      <c r="J1882" s="72">
        <v>23.056091</v>
      </c>
      <c r="K1882" s="5" t="s">
        <v>151</v>
      </c>
      <c r="L1882" s="54" t="s">
        <v>158</v>
      </c>
      <c r="M1882" s="5"/>
      <c r="N1882" s="5"/>
      <c r="O1882" s="5"/>
      <c r="P1882" s="5" t="s">
        <v>3367</v>
      </c>
      <c r="Q1882" s="5" t="s">
        <v>3368</v>
      </c>
      <c r="R1882" s="5"/>
      <c r="S1882" s="5"/>
      <c r="T1882" s="5"/>
      <c r="U1882" s="5">
        <v>152</v>
      </c>
      <c r="V1882" s="5" t="s">
        <v>3230</v>
      </c>
      <c r="W1882" s="5" t="s">
        <v>236</v>
      </c>
      <c r="X1882" s="5" t="s">
        <v>3307</v>
      </c>
      <c r="Y1882" s="5" t="s">
        <v>3372</v>
      </c>
    </row>
    <row r="1883" ht="57" spans="1:25">
      <c r="A1883" s="51">
        <v>1876</v>
      </c>
      <c r="B1883" s="30" t="s">
        <v>3224</v>
      </c>
      <c r="C1883" s="5" t="s">
        <v>3352</v>
      </c>
      <c r="D1883" s="5" t="s">
        <v>3369</v>
      </c>
      <c r="E1883" s="5" t="s">
        <v>3374</v>
      </c>
      <c r="F1883" s="5">
        <v>176</v>
      </c>
      <c r="G1883" s="5">
        <v>792</v>
      </c>
      <c r="H1883" s="5">
        <v>357</v>
      </c>
      <c r="I1883" s="72">
        <v>115.905869</v>
      </c>
      <c r="J1883" s="72">
        <v>23.063011</v>
      </c>
      <c r="K1883" s="5" t="s">
        <v>151</v>
      </c>
      <c r="L1883" s="54" t="s">
        <v>158</v>
      </c>
      <c r="M1883" s="5"/>
      <c r="N1883" s="5"/>
      <c r="O1883" s="5"/>
      <c r="P1883" s="5" t="s">
        <v>3367</v>
      </c>
      <c r="Q1883" s="5" t="s">
        <v>3368</v>
      </c>
      <c r="R1883" s="5"/>
      <c r="S1883" s="5"/>
      <c r="T1883" s="5"/>
      <c r="U1883" s="5">
        <v>142.8</v>
      </c>
      <c r="V1883" s="5" t="s">
        <v>3230</v>
      </c>
      <c r="W1883" s="5" t="s">
        <v>236</v>
      </c>
      <c r="X1883" s="5" t="s">
        <v>3307</v>
      </c>
      <c r="Y1883" s="5" t="s">
        <v>3375</v>
      </c>
    </row>
    <row r="1884" ht="15" spans="1:25">
      <c r="A1884" s="51">
        <v>1877</v>
      </c>
      <c r="B1884" s="30" t="s">
        <v>3224</v>
      </c>
      <c r="C1884" s="71" t="s">
        <v>3352</v>
      </c>
      <c r="D1884" s="71" t="s">
        <v>3369</v>
      </c>
      <c r="E1884" s="71" t="s">
        <v>3376</v>
      </c>
      <c r="F1884" s="71">
        <v>328</v>
      </c>
      <c r="G1884" s="71">
        <v>1447</v>
      </c>
      <c r="H1884" s="71">
        <v>445</v>
      </c>
      <c r="I1884" s="72">
        <v>115.922241</v>
      </c>
      <c r="J1884" s="72">
        <v>23.038172</v>
      </c>
      <c r="K1884" s="5" t="s">
        <v>151</v>
      </c>
      <c r="L1884" s="5"/>
      <c r="M1884" s="5"/>
      <c r="N1884" s="5"/>
      <c r="O1884" s="5"/>
      <c r="P1884" s="5" t="s">
        <v>3377</v>
      </c>
      <c r="Q1884" s="5" t="s">
        <v>3378</v>
      </c>
      <c r="R1884" s="5"/>
      <c r="S1884" s="5"/>
      <c r="T1884" s="5"/>
      <c r="U1884" s="5"/>
      <c r="V1884" s="5" t="s">
        <v>3230</v>
      </c>
      <c r="W1884" s="5" t="s">
        <v>236</v>
      </c>
      <c r="X1884" s="5" t="s">
        <v>3231</v>
      </c>
      <c r="Y1884" s="5" t="s">
        <v>3232</v>
      </c>
    </row>
    <row r="1885" ht="28.5" spans="1:25">
      <c r="A1885" s="51">
        <v>1878</v>
      </c>
      <c r="B1885" s="30" t="s">
        <v>3224</v>
      </c>
      <c r="C1885" s="5" t="s">
        <v>3352</v>
      </c>
      <c r="D1885" s="5" t="s">
        <v>3379</v>
      </c>
      <c r="E1885" s="5" t="s">
        <v>3380</v>
      </c>
      <c r="F1885" s="5">
        <v>23</v>
      </c>
      <c r="G1885" s="5">
        <v>124</v>
      </c>
      <c r="H1885" s="5">
        <v>3</v>
      </c>
      <c r="I1885" s="72">
        <v>115.813494</v>
      </c>
      <c r="J1885" s="72">
        <v>23.115773</v>
      </c>
      <c r="K1885" s="5" t="s">
        <v>236</v>
      </c>
      <c r="L1885" s="5"/>
      <c r="M1885" s="5"/>
      <c r="N1885" s="5"/>
      <c r="O1885" s="5"/>
      <c r="P1885" s="5"/>
      <c r="Q1885" s="5"/>
      <c r="R1885" s="5" t="s">
        <v>3254</v>
      </c>
      <c r="S1885" s="5" t="s">
        <v>3230</v>
      </c>
      <c r="T1885" s="5"/>
      <c r="U1885" s="5">
        <v>0.27</v>
      </c>
      <c r="V1885" s="5" t="s">
        <v>3230</v>
      </c>
      <c r="W1885" s="5" t="s">
        <v>207</v>
      </c>
      <c r="X1885" s="5" t="s">
        <v>3231</v>
      </c>
      <c r="Y1885" s="5"/>
    </row>
    <row r="1886" ht="28.5" spans="1:25">
      <c r="A1886" s="51">
        <v>1879</v>
      </c>
      <c r="B1886" s="30" t="s">
        <v>3224</v>
      </c>
      <c r="C1886" s="5" t="s">
        <v>3352</v>
      </c>
      <c r="D1886" s="5" t="s">
        <v>3379</v>
      </c>
      <c r="E1886" s="5" t="s">
        <v>3381</v>
      </c>
      <c r="F1886" s="5">
        <v>27</v>
      </c>
      <c r="G1886" s="5">
        <v>130</v>
      </c>
      <c r="H1886" s="5">
        <v>2</v>
      </c>
      <c r="I1886" s="72">
        <v>115.835209</v>
      </c>
      <c r="J1886" s="72">
        <v>23.110128</v>
      </c>
      <c r="K1886" s="5" t="s">
        <v>236</v>
      </c>
      <c r="L1886" s="5"/>
      <c r="M1886" s="5"/>
      <c r="N1886" s="5"/>
      <c r="O1886" s="5"/>
      <c r="P1886" s="5"/>
      <c r="Q1886" s="5"/>
      <c r="R1886" s="5" t="s">
        <v>3254</v>
      </c>
      <c r="S1886" s="5" t="s">
        <v>3230</v>
      </c>
      <c r="T1886" s="5"/>
      <c r="U1886" s="5">
        <v>0.18</v>
      </c>
      <c r="V1886" s="5" t="s">
        <v>3230</v>
      </c>
      <c r="W1886" s="5" t="s">
        <v>207</v>
      </c>
      <c r="X1886" s="5" t="s">
        <v>3231</v>
      </c>
      <c r="Y1886" s="5"/>
    </row>
    <row r="1887" ht="28.5" spans="1:25">
      <c r="A1887" s="51">
        <v>1880</v>
      </c>
      <c r="B1887" s="30" t="s">
        <v>3224</v>
      </c>
      <c r="C1887" s="5" t="s">
        <v>3352</v>
      </c>
      <c r="D1887" s="5" t="s">
        <v>3379</v>
      </c>
      <c r="E1887" s="5" t="s">
        <v>3382</v>
      </c>
      <c r="F1887" s="5">
        <v>88</v>
      </c>
      <c r="G1887" s="5">
        <v>456</v>
      </c>
      <c r="H1887" s="5">
        <v>18</v>
      </c>
      <c r="I1887" s="72">
        <v>115.831776</v>
      </c>
      <c r="J1887" s="72">
        <v>23.103102</v>
      </c>
      <c r="K1887" s="5" t="s">
        <v>236</v>
      </c>
      <c r="L1887" s="5"/>
      <c r="M1887" s="5"/>
      <c r="N1887" s="5"/>
      <c r="O1887" s="5"/>
      <c r="P1887" s="5"/>
      <c r="Q1887" s="5"/>
      <c r="R1887" s="5" t="s">
        <v>3254</v>
      </c>
      <c r="S1887" s="5" t="s">
        <v>3230</v>
      </c>
      <c r="T1887" s="5"/>
      <c r="U1887" s="5">
        <v>1.62</v>
      </c>
      <c r="V1887" s="5" t="s">
        <v>3230</v>
      </c>
      <c r="W1887" s="5" t="s">
        <v>207</v>
      </c>
      <c r="X1887" s="5" t="s">
        <v>3231</v>
      </c>
      <c r="Y1887" s="5"/>
    </row>
    <row r="1888" ht="28.5" spans="1:25">
      <c r="A1888" s="51">
        <v>1881</v>
      </c>
      <c r="B1888" s="30" t="s">
        <v>3224</v>
      </c>
      <c r="C1888" s="5" t="s">
        <v>3352</v>
      </c>
      <c r="D1888" s="5" t="s">
        <v>3379</v>
      </c>
      <c r="E1888" s="5" t="s">
        <v>3383</v>
      </c>
      <c r="F1888" s="5">
        <v>22</v>
      </c>
      <c r="G1888" s="5">
        <v>87</v>
      </c>
      <c r="H1888" s="5">
        <v>0</v>
      </c>
      <c r="I1888" s="72">
        <v>115.821261</v>
      </c>
      <c r="J1888" s="72">
        <v>23.11297</v>
      </c>
      <c r="K1888" s="5" t="s">
        <v>236</v>
      </c>
      <c r="L1888" s="5"/>
      <c r="M1888" s="5"/>
      <c r="N1888" s="5"/>
      <c r="O1888" s="5"/>
      <c r="P1888" s="5"/>
      <c r="Q1888" s="5"/>
      <c r="R1888" s="5" t="s">
        <v>3254</v>
      </c>
      <c r="S1888" s="5" t="s">
        <v>3230</v>
      </c>
      <c r="T1888" s="5"/>
      <c r="U1888" s="5">
        <v>0</v>
      </c>
      <c r="V1888" s="5" t="s">
        <v>3230</v>
      </c>
      <c r="W1888" s="5" t="s">
        <v>207</v>
      </c>
      <c r="X1888" s="5" t="s">
        <v>3231</v>
      </c>
      <c r="Y1888" s="5"/>
    </row>
    <row r="1889" ht="40.5" spans="1:25">
      <c r="A1889" s="51">
        <v>1882</v>
      </c>
      <c r="B1889" s="30" t="s">
        <v>3224</v>
      </c>
      <c r="C1889" s="5" t="s">
        <v>3352</v>
      </c>
      <c r="D1889" s="5" t="s">
        <v>3379</v>
      </c>
      <c r="E1889" s="5" t="s">
        <v>3384</v>
      </c>
      <c r="F1889" s="5">
        <v>66</v>
      </c>
      <c r="G1889" s="5">
        <v>406</v>
      </c>
      <c r="H1889" s="5">
        <v>32</v>
      </c>
      <c r="I1889" s="72">
        <v>115.796585</v>
      </c>
      <c r="J1889" s="72">
        <v>23.111273</v>
      </c>
      <c r="K1889" s="5" t="s">
        <v>236</v>
      </c>
      <c r="L1889" s="5"/>
      <c r="M1889" s="5"/>
      <c r="N1889" s="5"/>
      <c r="O1889" s="5"/>
      <c r="P1889" s="5"/>
      <c r="Q1889" s="5"/>
      <c r="R1889" s="5" t="s">
        <v>3282</v>
      </c>
      <c r="S1889" s="5" t="s">
        <v>3230</v>
      </c>
      <c r="T1889" s="5"/>
      <c r="U1889" s="5">
        <v>2.88</v>
      </c>
      <c r="V1889" s="5" t="s">
        <v>3230</v>
      </c>
      <c r="W1889" s="5" t="s">
        <v>207</v>
      </c>
      <c r="X1889" s="5" t="s">
        <v>3231</v>
      </c>
      <c r="Y1889" s="5"/>
    </row>
    <row r="1890" ht="28.5" spans="1:25">
      <c r="A1890" s="51">
        <v>1883</v>
      </c>
      <c r="B1890" s="30" t="s">
        <v>3224</v>
      </c>
      <c r="C1890" s="5" t="s">
        <v>3352</v>
      </c>
      <c r="D1890" s="5" t="s">
        <v>3379</v>
      </c>
      <c r="E1890" s="5" t="s">
        <v>3385</v>
      </c>
      <c r="F1890" s="5">
        <v>62</v>
      </c>
      <c r="G1890" s="5">
        <v>342</v>
      </c>
      <c r="H1890" s="5">
        <v>8</v>
      </c>
      <c r="I1890" s="72">
        <v>115.804052</v>
      </c>
      <c r="J1890" s="72">
        <v>23.124021</v>
      </c>
      <c r="K1890" s="5" t="s">
        <v>236</v>
      </c>
      <c r="L1890" s="5"/>
      <c r="M1890" s="5"/>
      <c r="N1890" s="5"/>
      <c r="O1890" s="5"/>
      <c r="P1890" s="5"/>
      <c r="Q1890" s="5"/>
      <c r="R1890" s="5" t="s">
        <v>3254</v>
      </c>
      <c r="S1890" s="5" t="s">
        <v>3230</v>
      </c>
      <c r="T1890" s="5"/>
      <c r="U1890" s="5">
        <v>0.72</v>
      </c>
      <c r="V1890" s="5" t="s">
        <v>3230</v>
      </c>
      <c r="W1890" s="5" t="s">
        <v>207</v>
      </c>
      <c r="X1890" s="5" t="s">
        <v>3231</v>
      </c>
      <c r="Y1890" s="5"/>
    </row>
    <row r="1891" ht="28.5" spans="1:25">
      <c r="A1891" s="51">
        <v>1884</v>
      </c>
      <c r="B1891" s="30" t="s">
        <v>3224</v>
      </c>
      <c r="C1891" s="5" t="s">
        <v>3352</v>
      </c>
      <c r="D1891" s="5" t="s">
        <v>3379</v>
      </c>
      <c r="E1891" s="5" t="s">
        <v>3386</v>
      </c>
      <c r="F1891" s="5">
        <v>35</v>
      </c>
      <c r="G1891" s="5">
        <v>175</v>
      </c>
      <c r="H1891" s="5">
        <v>3</v>
      </c>
      <c r="I1891" s="72">
        <v>115.817313</v>
      </c>
      <c r="J1891" s="72">
        <v>23.112102</v>
      </c>
      <c r="K1891" s="5" t="s">
        <v>236</v>
      </c>
      <c r="L1891" s="5"/>
      <c r="M1891" s="5"/>
      <c r="N1891" s="5"/>
      <c r="O1891" s="5"/>
      <c r="P1891" s="5"/>
      <c r="Q1891" s="5"/>
      <c r="R1891" s="5" t="s">
        <v>3254</v>
      </c>
      <c r="S1891" s="5" t="s">
        <v>3230</v>
      </c>
      <c r="T1891" s="5"/>
      <c r="U1891" s="5">
        <v>0.27</v>
      </c>
      <c r="V1891" s="5" t="s">
        <v>3230</v>
      </c>
      <c r="W1891" s="5" t="s">
        <v>207</v>
      </c>
      <c r="X1891" s="5" t="s">
        <v>3231</v>
      </c>
      <c r="Y1891" s="5"/>
    </row>
    <row r="1892" ht="15" spans="1:25">
      <c r="A1892" s="51">
        <v>1885</v>
      </c>
      <c r="B1892" s="30" t="s">
        <v>3224</v>
      </c>
      <c r="C1892" s="5" t="s">
        <v>3352</v>
      </c>
      <c r="D1892" s="5" t="s">
        <v>3387</v>
      </c>
      <c r="E1892" s="5" t="s">
        <v>3388</v>
      </c>
      <c r="F1892" s="5">
        <v>70</v>
      </c>
      <c r="G1892" s="5">
        <v>400</v>
      </c>
      <c r="H1892" s="5">
        <v>180</v>
      </c>
      <c r="I1892" s="72">
        <v>115.857986</v>
      </c>
      <c r="J1892" s="72">
        <v>23.038459</v>
      </c>
      <c r="K1892" s="5" t="s">
        <v>151</v>
      </c>
      <c r="L1892" s="5" t="s">
        <v>3241</v>
      </c>
      <c r="M1892" s="5"/>
      <c r="N1892" s="5"/>
      <c r="O1892" s="5"/>
      <c r="P1892" s="5" t="s">
        <v>3228</v>
      </c>
      <c r="Q1892" s="5" t="s">
        <v>3229</v>
      </c>
      <c r="R1892" s="5"/>
      <c r="S1892" s="5"/>
      <c r="T1892" s="5"/>
      <c r="U1892" s="5">
        <v>72</v>
      </c>
      <c r="V1892" s="5" t="s">
        <v>3230</v>
      </c>
      <c r="W1892" s="5" t="s">
        <v>207</v>
      </c>
      <c r="X1892" s="5" t="s">
        <v>3243</v>
      </c>
      <c r="Y1892" s="5" t="s">
        <v>3389</v>
      </c>
    </row>
    <row r="1893" ht="15" spans="1:25">
      <c r="A1893" s="51">
        <v>1886</v>
      </c>
      <c r="B1893" s="30" t="s">
        <v>3224</v>
      </c>
      <c r="C1893" s="5" t="s">
        <v>3352</v>
      </c>
      <c r="D1893" s="5" t="s">
        <v>3387</v>
      </c>
      <c r="E1893" s="5" t="s">
        <v>3390</v>
      </c>
      <c r="F1893" s="5">
        <v>410</v>
      </c>
      <c r="G1893" s="5">
        <v>2200</v>
      </c>
      <c r="H1893" s="5">
        <v>1400</v>
      </c>
      <c r="I1893" s="72">
        <v>115.865389</v>
      </c>
      <c r="J1893" s="72">
        <v>23.034815</v>
      </c>
      <c r="K1893" s="5" t="s">
        <v>151</v>
      </c>
      <c r="L1893" s="54" t="s">
        <v>158</v>
      </c>
      <c r="M1893" s="5"/>
      <c r="N1893" s="5"/>
      <c r="O1893" s="5"/>
      <c r="P1893" s="5" t="s">
        <v>3367</v>
      </c>
      <c r="Q1893" s="5" t="s">
        <v>3368</v>
      </c>
      <c r="R1893" s="5"/>
      <c r="S1893" s="5"/>
      <c r="T1893" s="5"/>
      <c r="U1893" s="5">
        <v>560</v>
      </c>
      <c r="V1893" s="5" t="s">
        <v>3230</v>
      </c>
      <c r="W1893" s="5" t="s">
        <v>3137</v>
      </c>
      <c r="X1893" s="5" t="s">
        <v>3247</v>
      </c>
      <c r="Y1893" s="5" t="s">
        <v>3391</v>
      </c>
    </row>
    <row r="1894" ht="30" spans="1:25">
      <c r="A1894" s="51">
        <v>1887</v>
      </c>
      <c r="B1894" s="30" t="s">
        <v>3224</v>
      </c>
      <c r="C1894" s="5" t="s">
        <v>3352</v>
      </c>
      <c r="D1894" s="5" t="s">
        <v>3392</v>
      </c>
      <c r="E1894" s="5" t="s">
        <v>3354</v>
      </c>
      <c r="F1894" s="5">
        <v>335</v>
      </c>
      <c r="G1894" s="5">
        <v>1578</v>
      </c>
      <c r="H1894" s="5">
        <v>621</v>
      </c>
      <c r="I1894" s="72">
        <v>115.916737</v>
      </c>
      <c r="J1894" s="72">
        <v>23.063287</v>
      </c>
      <c r="K1894" s="5" t="s">
        <v>151</v>
      </c>
      <c r="L1894" s="54" t="s">
        <v>158</v>
      </c>
      <c r="M1894" s="5"/>
      <c r="N1894" s="5"/>
      <c r="O1894" s="5"/>
      <c r="P1894" s="5" t="s">
        <v>3367</v>
      </c>
      <c r="Q1894" s="5" t="s">
        <v>3368</v>
      </c>
      <c r="R1894" s="5"/>
      <c r="S1894" s="5"/>
      <c r="T1894" s="5"/>
      <c r="U1894" s="5">
        <v>248.4</v>
      </c>
      <c r="V1894" s="5" t="s">
        <v>3230</v>
      </c>
      <c r="W1894" s="5" t="s">
        <v>236</v>
      </c>
      <c r="X1894" s="5" t="s">
        <v>3247</v>
      </c>
      <c r="Y1894" s="5" t="s">
        <v>3370</v>
      </c>
    </row>
    <row r="1895" ht="30" spans="1:25">
      <c r="A1895" s="51">
        <v>1888</v>
      </c>
      <c r="B1895" s="30" t="s">
        <v>3224</v>
      </c>
      <c r="C1895" s="5" t="s">
        <v>3352</v>
      </c>
      <c r="D1895" s="5" t="s">
        <v>3392</v>
      </c>
      <c r="E1895" s="5" t="s">
        <v>3357</v>
      </c>
      <c r="F1895" s="5">
        <v>541</v>
      </c>
      <c r="G1895" s="5">
        <v>2533</v>
      </c>
      <c r="H1895" s="5">
        <v>982</v>
      </c>
      <c r="I1895" s="72">
        <v>115.920428</v>
      </c>
      <c r="J1895" s="72">
        <v>23.063514</v>
      </c>
      <c r="K1895" s="5" t="s">
        <v>151</v>
      </c>
      <c r="L1895" s="54" t="s">
        <v>158</v>
      </c>
      <c r="M1895" s="5"/>
      <c r="N1895" s="5"/>
      <c r="O1895" s="5"/>
      <c r="P1895" s="5" t="s">
        <v>3367</v>
      </c>
      <c r="Q1895" s="5" t="s">
        <v>3368</v>
      </c>
      <c r="R1895" s="5"/>
      <c r="S1895" s="5"/>
      <c r="T1895" s="5"/>
      <c r="U1895" s="5">
        <v>392.8</v>
      </c>
      <c r="V1895" s="5" t="s">
        <v>3230</v>
      </c>
      <c r="W1895" s="5" t="s">
        <v>236</v>
      </c>
      <c r="X1895" s="5" t="s">
        <v>3247</v>
      </c>
      <c r="Y1895" s="5" t="s">
        <v>3370</v>
      </c>
    </row>
    <row r="1896" ht="30" spans="1:25">
      <c r="A1896" s="51">
        <v>1889</v>
      </c>
      <c r="B1896" s="30" t="s">
        <v>3224</v>
      </c>
      <c r="C1896" s="5" t="s">
        <v>3352</v>
      </c>
      <c r="D1896" s="5" t="s">
        <v>3392</v>
      </c>
      <c r="E1896" s="5" t="s">
        <v>3358</v>
      </c>
      <c r="F1896" s="5">
        <v>474</v>
      </c>
      <c r="G1896" s="5">
        <v>2207</v>
      </c>
      <c r="H1896" s="5">
        <v>856</v>
      </c>
      <c r="I1896" s="72">
        <v>115.917976</v>
      </c>
      <c r="J1896" s="72">
        <v>23.06649</v>
      </c>
      <c r="K1896" s="5" t="s">
        <v>151</v>
      </c>
      <c r="L1896" s="54" t="s">
        <v>158</v>
      </c>
      <c r="M1896" s="5"/>
      <c r="N1896" s="5"/>
      <c r="O1896" s="5"/>
      <c r="P1896" s="5" t="s">
        <v>3367</v>
      </c>
      <c r="Q1896" s="5" t="s">
        <v>3368</v>
      </c>
      <c r="R1896" s="5"/>
      <c r="S1896" s="5"/>
      <c r="T1896" s="5"/>
      <c r="U1896" s="5">
        <v>342.4</v>
      </c>
      <c r="V1896" s="5" t="s">
        <v>3230</v>
      </c>
      <c r="W1896" s="5" t="s">
        <v>236</v>
      </c>
      <c r="X1896" s="5" t="s">
        <v>3247</v>
      </c>
      <c r="Y1896" s="5" t="s">
        <v>3370</v>
      </c>
    </row>
    <row r="1897" ht="30" spans="1:25">
      <c r="A1897" s="51">
        <v>1890</v>
      </c>
      <c r="B1897" s="30" t="s">
        <v>3224</v>
      </c>
      <c r="C1897" s="5" t="s">
        <v>3352</v>
      </c>
      <c r="D1897" s="5" t="s">
        <v>3392</v>
      </c>
      <c r="E1897" s="5" t="s">
        <v>3359</v>
      </c>
      <c r="F1897" s="5">
        <v>357</v>
      </c>
      <c r="G1897" s="5">
        <v>1725</v>
      </c>
      <c r="H1897" s="5">
        <v>651</v>
      </c>
      <c r="I1897" s="72">
        <v>115.92075</v>
      </c>
      <c r="J1897" s="72">
        <v>23.066762</v>
      </c>
      <c r="K1897" s="5" t="s">
        <v>151</v>
      </c>
      <c r="L1897" s="54" t="s">
        <v>158</v>
      </c>
      <c r="M1897" s="5"/>
      <c r="N1897" s="5"/>
      <c r="O1897" s="5"/>
      <c r="P1897" s="5" t="s">
        <v>3367</v>
      </c>
      <c r="Q1897" s="5" t="s">
        <v>3368</v>
      </c>
      <c r="R1897" s="5"/>
      <c r="S1897" s="5"/>
      <c r="T1897" s="5"/>
      <c r="U1897" s="5">
        <v>260.4</v>
      </c>
      <c r="V1897" s="5" t="s">
        <v>3230</v>
      </c>
      <c r="W1897" s="5" t="s">
        <v>236</v>
      </c>
      <c r="X1897" s="5" t="s">
        <v>3247</v>
      </c>
      <c r="Y1897" s="5" t="s">
        <v>3370</v>
      </c>
    </row>
    <row r="1898" ht="28.5" spans="1:25">
      <c r="A1898" s="51">
        <v>1891</v>
      </c>
      <c r="B1898" s="30" t="s">
        <v>3224</v>
      </c>
      <c r="C1898" s="5" t="s">
        <v>3352</v>
      </c>
      <c r="D1898" s="5" t="s">
        <v>3392</v>
      </c>
      <c r="E1898" s="5" t="s">
        <v>3393</v>
      </c>
      <c r="F1898" s="5">
        <v>115</v>
      </c>
      <c r="G1898" s="5">
        <v>508</v>
      </c>
      <c r="H1898" s="5">
        <v>10</v>
      </c>
      <c r="I1898" s="72">
        <v>115.850208</v>
      </c>
      <c r="J1898" s="72">
        <v>23.127672</v>
      </c>
      <c r="K1898" s="5" t="s">
        <v>236</v>
      </c>
      <c r="L1898" s="5"/>
      <c r="M1898" s="5"/>
      <c r="N1898" s="5"/>
      <c r="O1898" s="5"/>
      <c r="P1898" s="5"/>
      <c r="Q1898" s="5"/>
      <c r="R1898" s="5" t="s">
        <v>3254</v>
      </c>
      <c r="S1898" s="5" t="s">
        <v>3230</v>
      </c>
      <c r="T1898" s="5"/>
      <c r="U1898" s="5">
        <v>0.9</v>
      </c>
      <c r="V1898" s="5" t="s">
        <v>3230</v>
      </c>
      <c r="W1898" s="5" t="s">
        <v>236</v>
      </c>
      <c r="X1898" s="5" t="s">
        <v>3231</v>
      </c>
      <c r="Y1898" s="5"/>
    </row>
    <row r="1899" ht="27" spans="1:25">
      <c r="A1899" s="51">
        <v>1892</v>
      </c>
      <c r="B1899" s="30" t="s">
        <v>3224</v>
      </c>
      <c r="C1899" s="5" t="s">
        <v>3352</v>
      </c>
      <c r="D1899" s="5" t="s">
        <v>3394</v>
      </c>
      <c r="E1899" s="5" t="s">
        <v>3395</v>
      </c>
      <c r="F1899" s="5">
        <v>86</v>
      </c>
      <c r="G1899" s="5">
        <v>427</v>
      </c>
      <c r="H1899" s="5">
        <v>67</v>
      </c>
      <c r="I1899" s="72">
        <v>115.802593</v>
      </c>
      <c r="J1899" s="72">
        <v>23.057108</v>
      </c>
      <c r="K1899" s="5" t="s">
        <v>158</v>
      </c>
      <c r="L1899" s="54" t="s">
        <v>158</v>
      </c>
      <c r="M1899" s="5"/>
      <c r="N1899" s="5"/>
      <c r="O1899" s="5"/>
      <c r="P1899" s="5" t="s">
        <v>3228</v>
      </c>
      <c r="Q1899" s="5" t="s">
        <v>3229</v>
      </c>
      <c r="R1899" s="5"/>
      <c r="S1899" s="5"/>
      <c r="T1899" s="5"/>
      <c r="U1899" s="5">
        <v>26.8</v>
      </c>
      <c r="V1899" s="5" t="s">
        <v>3230</v>
      </c>
      <c r="W1899" s="5" t="s">
        <v>3306</v>
      </c>
      <c r="X1899" s="5" t="s">
        <v>3307</v>
      </c>
      <c r="Y1899" s="5" t="s">
        <v>3396</v>
      </c>
    </row>
    <row r="1900" ht="27" spans="1:25">
      <c r="A1900" s="51">
        <v>1893</v>
      </c>
      <c r="B1900" s="30" t="s">
        <v>3224</v>
      </c>
      <c r="C1900" s="5" t="s">
        <v>3352</v>
      </c>
      <c r="D1900" s="5" t="s">
        <v>3394</v>
      </c>
      <c r="E1900" s="5" t="s">
        <v>3397</v>
      </c>
      <c r="F1900" s="5">
        <v>146</v>
      </c>
      <c r="G1900" s="5">
        <v>688</v>
      </c>
      <c r="H1900" s="5">
        <v>192</v>
      </c>
      <c r="I1900" s="72">
        <v>115.796671</v>
      </c>
      <c r="J1900" s="72">
        <v>23.057384</v>
      </c>
      <c r="K1900" s="5" t="s">
        <v>151</v>
      </c>
      <c r="L1900" s="54" t="s">
        <v>158</v>
      </c>
      <c r="M1900" s="5"/>
      <c r="N1900" s="5"/>
      <c r="O1900" s="5"/>
      <c r="P1900" s="5" t="s">
        <v>3228</v>
      </c>
      <c r="Q1900" s="5" t="s">
        <v>3229</v>
      </c>
      <c r="R1900" s="5"/>
      <c r="S1900" s="5"/>
      <c r="T1900" s="5"/>
      <c r="U1900" s="5">
        <v>76.8</v>
      </c>
      <c r="V1900" s="5" t="s">
        <v>3230</v>
      </c>
      <c r="W1900" s="5" t="s">
        <v>3306</v>
      </c>
      <c r="X1900" s="5" t="s">
        <v>3307</v>
      </c>
      <c r="Y1900" s="5" t="s">
        <v>3396</v>
      </c>
    </row>
    <row r="1901" ht="27" spans="1:25">
      <c r="A1901" s="51">
        <v>1894</v>
      </c>
      <c r="B1901" s="30" t="s">
        <v>3224</v>
      </c>
      <c r="C1901" s="5" t="s">
        <v>3352</v>
      </c>
      <c r="D1901" s="5" t="s">
        <v>3394</v>
      </c>
      <c r="E1901" s="5" t="s">
        <v>3398</v>
      </c>
      <c r="F1901" s="5">
        <v>127</v>
      </c>
      <c r="G1901" s="5">
        <v>635</v>
      </c>
      <c r="H1901" s="5">
        <v>153</v>
      </c>
      <c r="I1901" s="72">
        <v>115.800104</v>
      </c>
      <c r="J1901" s="72">
        <v>23.060069</v>
      </c>
      <c r="K1901" s="5" t="s">
        <v>151</v>
      </c>
      <c r="L1901" s="54" t="s">
        <v>158</v>
      </c>
      <c r="M1901" s="5"/>
      <c r="N1901" s="5"/>
      <c r="O1901" s="5"/>
      <c r="P1901" s="5" t="s">
        <v>3228</v>
      </c>
      <c r="Q1901" s="5" t="s">
        <v>3229</v>
      </c>
      <c r="R1901" s="5"/>
      <c r="S1901" s="5"/>
      <c r="T1901" s="5"/>
      <c r="U1901" s="5">
        <v>61.2</v>
      </c>
      <c r="V1901" s="5" t="s">
        <v>3230</v>
      </c>
      <c r="W1901" s="5" t="s">
        <v>3306</v>
      </c>
      <c r="X1901" s="5" t="s">
        <v>3307</v>
      </c>
      <c r="Y1901" s="5" t="s">
        <v>3399</v>
      </c>
    </row>
    <row r="1902" ht="27" spans="1:25">
      <c r="A1902" s="51">
        <v>1895</v>
      </c>
      <c r="B1902" s="30" t="s">
        <v>3224</v>
      </c>
      <c r="C1902" s="5" t="s">
        <v>3352</v>
      </c>
      <c r="D1902" s="5" t="s">
        <v>3394</v>
      </c>
      <c r="E1902" s="5" t="s">
        <v>3400</v>
      </c>
      <c r="F1902" s="5">
        <v>150</v>
      </c>
      <c r="G1902" s="5">
        <v>740</v>
      </c>
      <c r="H1902" s="5">
        <v>166</v>
      </c>
      <c r="I1902" s="72">
        <v>115.805554</v>
      </c>
      <c r="J1902" s="72">
        <v>23.059635</v>
      </c>
      <c r="K1902" s="5" t="s">
        <v>151</v>
      </c>
      <c r="L1902" s="54" t="s">
        <v>158</v>
      </c>
      <c r="M1902" s="5"/>
      <c r="N1902" s="5"/>
      <c r="O1902" s="5"/>
      <c r="P1902" s="5" t="s">
        <v>3228</v>
      </c>
      <c r="Q1902" s="5" t="s">
        <v>3229</v>
      </c>
      <c r="R1902" s="5"/>
      <c r="S1902" s="5"/>
      <c r="T1902" s="5"/>
      <c r="U1902" s="5">
        <v>66.4</v>
      </c>
      <c r="V1902" s="5" t="s">
        <v>3230</v>
      </c>
      <c r="W1902" s="5" t="s">
        <v>3306</v>
      </c>
      <c r="X1902" s="5" t="s">
        <v>3307</v>
      </c>
      <c r="Y1902" s="5" t="s">
        <v>3399</v>
      </c>
    </row>
    <row r="1903" ht="15" spans="1:25">
      <c r="A1903" s="51">
        <v>1896</v>
      </c>
      <c r="B1903" s="30" t="s">
        <v>3224</v>
      </c>
      <c r="C1903" s="5" t="s">
        <v>3352</v>
      </c>
      <c r="D1903" s="5" t="s">
        <v>3394</v>
      </c>
      <c r="E1903" s="5" t="s">
        <v>3401</v>
      </c>
      <c r="F1903" s="5">
        <v>65</v>
      </c>
      <c r="G1903" s="5">
        <v>317</v>
      </c>
      <c r="H1903" s="5">
        <v>51</v>
      </c>
      <c r="I1903" s="72">
        <v>115.8077</v>
      </c>
      <c r="J1903" s="72">
        <v>23.056634</v>
      </c>
      <c r="K1903" s="5" t="s">
        <v>158</v>
      </c>
      <c r="L1903" s="5" t="s">
        <v>3402</v>
      </c>
      <c r="M1903" s="5"/>
      <c r="N1903" s="5"/>
      <c r="O1903" s="5"/>
      <c r="P1903" s="5"/>
      <c r="Q1903" s="5"/>
      <c r="R1903" s="5"/>
      <c r="S1903" s="5"/>
      <c r="T1903" s="5"/>
      <c r="U1903" s="5">
        <v>20.4</v>
      </c>
      <c r="V1903" s="5" t="s">
        <v>3230</v>
      </c>
      <c r="W1903" s="5" t="s">
        <v>3306</v>
      </c>
      <c r="X1903" s="5" t="s">
        <v>3243</v>
      </c>
      <c r="Y1903" s="5"/>
    </row>
    <row r="1904" ht="15" spans="1:25">
      <c r="A1904" s="51">
        <v>1897</v>
      </c>
      <c r="B1904" s="30" t="s">
        <v>3224</v>
      </c>
      <c r="C1904" s="5" t="s">
        <v>3352</v>
      </c>
      <c r="D1904" s="5" t="s">
        <v>3394</v>
      </c>
      <c r="E1904" s="5" t="s">
        <v>3403</v>
      </c>
      <c r="F1904" s="5">
        <v>135</v>
      </c>
      <c r="G1904" s="5">
        <v>578</v>
      </c>
      <c r="H1904" s="5">
        <v>124</v>
      </c>
      <c r="I1904" s="72">
        <v>115.81182</v>
      </c>
      <c r="J1904" s="72">
        <v>23.052448</v>
      </c>
      <c r="K1904" s="5" t="s">
        <v>158</v>
      </c>
      <c r="L1904" s="5" t="s">
        <v>3402</v>
      </c>
      <c r="M1904" s="5"/>
      <c r="N1904" s="5"/>
      <c r="O1904" s="5"/>
      <c r="P1904" s="5"/>
      <c r="Q1904" s="5"/>
      <c r="R1904" s="5"/>
      <c r="S1904" s="5"/>
      <c r="T1904" s="5"/>
      <c r="U1904" s="5">
        <v>49.6</v>
      </c>
      <c r="V1904" s="5" t="s">
        <v>3230</v>
      </c>
      <c r="W1904" s="5" t="s">
        <v>3306</v>
      </c>
      <c r="X1904" s="5" t="s">
        <v>3243</v>
      </c>
      <c r="Y1904" s="5"/>
    </row>
    <row r="1905" ht="28.5" spans="1:25">
      <c r="A1905" s="51">
        <v>1898</v>
      </c>
      <c r="B1905" s="30" t="s">
        <v>3224</v>
      </c>
      <c r="C1905" s="5" t="s">
        <v>3352</v>
      </c>
      <c r="D1905" s="5" t="s">
        <v>3404</v>
      </c>
      <c r="E1905" s="5" t="s">
        <v>3405</v>
      </c>
      <c r="F1905" s="5">
        <v>47</v>
      </c>
      <c r="G1905" s="5">
        <v>227</v>
      </c>
      <c r="H1905" s="5">
        <v>1</v>
      </c>
      <c r="I1905" s="72">
        <v>115.838129</v>
      </c>
      <c r="J1905" s="72">
        <v>23.070572</v>
      </c>
      <c r="K1905" s="5" t="s">
        <v>236</v>
      </c>
      <c r="L1905" s="5"/>
      <c r="M1905" s="5"/>
      <c r="N1905" s="5"/>
      <c r="O1905" s="5"/>
      <c r="P1905" s="5"/>
      <c r="Q1905" s="5"/>
      <c r="R1905" s="5" t="s">
        <v>3254</v>
      </c>
      <c r="S1905" s="5" t="s">
        <v>3230</v>
      </c>
      <c r="T1905" s="5"/>
      <c r="U1905" s="5">
        <v>0.09</v>
      </c>
      <c r="V1905" s="5"/>
      <c r="W1905" s="5"/>
      <c r="X1905" s="5" t="s">
        <v>3231</v>
      </c>
      <c r="Y1905" s="5"/>
    </row>
    <row r="1906" ht="28.5" spans="1:25">
      <c r="A1906" s="51">
        <v>1899</v>
      </c>
      <c r="B1906" s="30" t="s">
        <v>3224</v>
      </c>
      <c r="C1906" s="5" t="s">
        <v>3352</v>
      </c>
      <c r="D1906" s="5" t="s">
        <v>3404</v>
      </c>
      <c r="E1906" s="5" t="s">
        <v>3406</v>
      </c>
      <c r="F1906" s="5">
        <v>95</v>
      </c>
      <c r="G1906" s="5">
        <v>421</v>
      </c>
      <c r="H1906" s="5">
        <v>0</v>
      </c>
      <c r="I1906" s="72">
        <v>115.824866</v>
      </c>
      <c r="J1906" s="72">
        <v>23.094299</v>
      </c>
      <c r="K1906" s="5" t="s">
        <v>236</v>
      </c>
      <c r="L1906" s="5"/>
      <c r="M1906" s="5"/>
      <c r="N1906" s="5"/>
      <c r="O1906" s="5"/>
      <c r="P1906" s="5"/>
      <c r="Q1906" s="5"/>
      <c r="R1906" s="5" t="s">
        <v>3254</v>
      </c>
      <c r="S1906" s="5" t="s">
        <v>3230</v>
      </c>
      <c r="T1906" s="5"/>
      <c r="U1906" s="5">
        <v>0</v>
      </c>
      <c r="V1906" s="5"/>
      <c r="W1906" s="5"/>
      <c r="X1906" s="5" t="s">
        <v>3231</v>
      </c>
      <c r="Y1906" s="5"/>
    </row>
    <row r="1907" ht="28.5" spans="1:25">
      <c r="A1907" s="51">
        <v>1900</v>
      </c>
      <c r="B1907" s="30" t="s">
        <v>3224</v>
      </c>
      <c r="C1907" s="5" t="s">
        <v>3352</v>
      </c>
      <c r="D1907" s="5" t="s">
        <v>3404</v>
      </c>
      <c r="E1907" s="5" t="s">
        <v>3407</v>
      </c>
      <c r="F1907" s="5">
        <v>8</v>
      </c>
      <c r="G1907" s="5">
        <v>30</v>
      </c>
      <c r="H1907" s="5">
        <v>0</v>
      </c>
      <c r="I1907" s="72">
        <v>115.814995</v>
      </c>
      <c r="J1907" s="72">
        <v>23.092759</v>
      </c>
      <c r="K1907" s="5" t="s">
        <v>236</v>
      </c>
      <c r="L1907" s="5"/>
      <c r="M1907" s="5"/>
      <c r="N1907" s="5"/>
      <c r="O1907" s="5"/>
      <c r="P1907" s="5"/>
      <c r="Q1907" s="5"/>
      <c r="R1907" s="5" t="s">
        <v>3254</v>
      </c>
      <c r="S1907" s="5" t="s">
        <v>3230</v>
      </c>
      <c r="T1907" s="5"/>
      <c r="U1907" s="5">
        <v>0</v>
      </c>
      <c r="V1907" s="5"/>
      <c r="W1907" s="5"/>
      <c r="X1907" s="5" t="s">
        <v>3231</v>
      </c>
      <c r="Y1907" s="5"/>
    </row>
    <row r="1908" ht="28.5" spans="1:25">
      <c r="A1908" s="51">
        <v>1901</v>
      </c>
      <c r="B1908" s="30" t="s">
        <v>3224</v>
      </c>
      <c r="C1908" s="5" t="s">
        <v>3352</v>
      </c>
      <c r="D1908" s="5" t="s">
        <v>3404</v>
      </c>
      <c r="E1908" s="5" t="s">
        <v>3408</v>
      </c>
      <c r="F1908" s="5">
        <v>47</v>
      </c>
      <c r="G1908" s="5">
        <v>206</v>
      </c>
      <c r="H1908" s="5">
        <v>0</v>
      </c>
      <c r="I1908" s="72">
        <v>115.827098</v>
      </c>
      <c r="J1908" s="72">
        <v>23.08135</v>
      </c>
      <c r="K1908" s="5" t="s">
        <v>236</v>
      </c>
      <c r="L1908" s="5"/>
      <c r="M1908" s="5"/>
      <c r="N1908" s="5"/>
      <c r="O1908" s="5"/>
      <c r="P1908" s="5"/>
      <c r="Q1908" s="5"/>
      <c r="R1908" s="5" t="s">
        <v>3254</v>
      </c>
      <c r="S1908" s="5" t="s">
        <v>3230</v>
      </c>
      <c r="T1908" s="5"/>
      <c r="U1908" s="5">
        <v>0</v>
      </c>
      <c r="V1908" s="5"/>
      <c r="W1908" s="5"/>
      <c r="X1908" s="5" t="s">
        <v>3231</v>
      </c>
      <c r="Y1908" s="5"/>
    </row>
    <row r="1909" ht="28.5" spans="1:25">
      <c r="A1909" s="51">
        <v>1902</v>
      </c>
      <c r="B1909" s="30" t="s">
        <v>3224</v>
      </c>
      <c r="C1909" s="5" t="s">
        <v>3352</v>
      </c>
      <c r="D1909" s="5" t="s">
        <v>3404</v>
      </c>
      <c r="E1909" s="5" t="s">
        <v>3409</v>
      </c>
      <c r="F1909" s="5">
        <v>125</v>
      </c>
      <c r="G1909" s="5">
        <v>560</v>
      </c>
      <c r="H1909" s="5">
        <v>15</v>
      </c>
      <c r="I1909" s="72">
        <v>115.84259</v>
      </c>
      <c r="J1909" s="72">
        <v>23.063465</v>
      </c>
      <c r="K1909" s="5" t="s">
        <v>236</v>
      </c>
      <c r="L1909" s="5"/>
      <c r="M1909" s="5"/>
      <c r="N1909" s="5"/>
      <c r="O1909" s="5"/>
      <c r="P1909" s="5"/>
      <c r="Q1909" s="5"/>
      <c r="R1909" s="5" t="s">
        <v>3254</v>
      </c>
      <c r="S1909" s="5" t="s">
        <v>3230</v>
      </c>
      <c r="T1909" s="5"/>
      <c r="U1909" s="5">
        <v>1.35</v>
      </c>
      <c r="V1909" s="5"/>
      <c r="W1909" s="5"/>
      <c r="X1909" s="5" t="s">
        <v>3231</v>
      </c>
      <c r="Y1909" s="5"/>
    </row>
    <row r="1910" ht="28.5" spans="1:25">
      <c r="A1910" s="51">
        <v>1903</v>
      </c>
      <c r="B1910" s="30" t="s">
        <v>3224</v>
      </c>
      <c r="C1910" s="5" t="s">
        <v>3352</v>
      </c>
      <c r="D1910" s="5" t="s">
        <v>3410</v>
      </c>
      <c r="E1910" s="5" t="s">
        <v>3411</v>
      </c>
      <c r="F1910" s="5">
        <v>43</v>
      </c>
      <c r="G1910" s="5">
        <v>205</v>
      </c>
      <c r="H1910" s="5">
        <v>9</v>
      </c>
      <c r="I1910" s="72">
        <v>115.779762</v>
      </c>
      <c r="J1910" s="72">
        <v>23.087232</v>
      </c>
      <c r="K1910" s="5" t="s">
        <v>236</v>
      </c>
      <c r="L1910" s="5"/>
      <c r="M1910" s="5"/>
      <c r="N1910" s="5"/>
      <c r="O1910" s="5"/>
      <c r="P1910" s="5"/>
      <c r="Q1910" s="5"/>
      <c r="R1910" s="5" t="s">
        <v>3254</v>
      </c>
      <c r="S1910" s="5" t="s">
        <v>3230</v>
      </c>
      <c r="T1910" s="5"/>
      <c r="U1910" s="5">
        <v>0.81</v>
      </c>
      <c r="V1910" s="5" t="s">
        <v>3230</v>
      </c>
      <c r="W1910" s="5" t="s">
        <v>1093</v>
      </c>
      <c r="X1910" s="5" t="s">
        <v>3231</v>
      </c>
      <c r="Y1910" s="5"/>
    </row>
    <row r="1911" ht="28.5" spans="1:25">
      <c r="A1911" s="51">
        <v>1904</v>
      </c>
      <c r="B1911" s="30" t="s">
        <v>3224</v>
      </c>
      <c r="C1911" s="5" t="s">
        <v>3352</v>
      </c>
      <c r="D1911" s="5" t="s">
        <v>3410</v>
      </c>
      <c r="E1911" s="5" t="s">
        <v>3412</v>
      </c>
      <c r="F1911" s="5">
        <v>26</v>
      </c>
      <c r="G1911" s="5">
        <v>132</v>
      </c>
      <c r="H1911" s="5">
        <v>8</v>
      </c>
      <c r="I1911" s="72">
        <v>115.786757</v>
      </c>
      <c r="J1911" s="72">
        <v>23.09268</v>
      </c>
      <c r="K1911" s="5" t="s">
        <v>236</v>
      </c>
      <c r="L1911" s="5"/>
      <c r="M1911" s="5"/>
      <c r="N1911" s="5"/>
      <c r="O1911" s="5"/>
      <c r="P1911" s="5"/>
      <c r="Q1911" s="5"/>
      <c r="R1911" s="5" t="s">
        <v>3254</v>
      </c>
      <c r="S1911" s="5" t="s">
        <v>3230</v>
      </c>
      <c r="T1911" s="5"/>
      <c r="U1911" s="5">
        <v>0.72</v>
      </c>
      <c r="V1911" s="5" t="s">
        <v>3230</v>
      </c>
      <c r="W1911" s="5" t="s">
        <v>1093</v>
      </c>
      <c r="X1911" s="5" t="s">
        <v>3231</v>
      </c>
      <c r="Y1911" s="5"/>
    </row>
    <row r="1912" ht="40.5" spans="1:25">
      <c r="A1912" s="51">
        <v>1905</v>
      </c>
      <c r="B1912" s="30" t="s">
        <v>3224</v>
      </c>
      <c r="C1912" s="5" t="s">
        <v>3352</v>
      </c>
      <c r="D1912" s="5" t="s">
        <v>3410</v>
      </c>
      <c r="E1912" s="5" t="s">
        <v>3413</v>
      </c>
      <c r="F1912" s="5">
        <v>66</v>
      </c>
      <c r="G1912" s="5">
        <v>318</v>
      </c>
      <c r="H1912" s="5">
        <v>22</v>
      </c>
      <c r="I1912" s="72">
        <v>115.777959</v>
      </c>
      <c r="J1912" s="72">
        <v>23.090035</v>
      </c>
      <c r="K1912" s="5" t="s">
        <v>236</v>
      </c>
      <c r="L1912" s="5"/>
      <c r="M1912" s="5"/>
      <c r="N1912" s="5"/>
      <c r="O1912" s="5"/>
      <c r="P1912" s="5"/>
      <c r="Q1912" s="5"/>
      <c r="R1912" s="5" t="s">
        <v>3282</v>
      </c>
      <c r="S1912" s="5" t="s">
        <v>3230</v>
      </c>
      <c r="T1912" s="5"/>
      <c r="U1912" s="5">
        <v>1.98</v>
      </c>
      <c r="V1912" s="5" t="s">
        <v>3230</v>
      </c>
      <c r="W1912" s="5" t="s">
        <v>1093</v>
      </c>
      <c r="X1912" s="5" t="s">
        <v>3231</v>
      </c>
      <c r="Y1912" s="5"/>
    </row>
    <row r="1913" ht="28.5" spans="1:25">
      <c r="A1913" s="51">
        <v>1906</v>
      </c>
      <c r="B1913" s="30" t="s">
        <v>3224</v>
      </c>
      <c r="C1913" s="5" t="s">
        <v>3352</v>
      </c>
      <c r="D1913" s="5" t="s">
        <v>3410</v>
      </c>
      <c r="E1913" s="5" t="s">
        <v>3414</v>
      </c>
      <c r="F1913" s="5">
        <v>51</v>
      </c>
      <c r="G1913" s="5">
        <v>231</v>
      </c>
      <c r="H1913" s="5">
        <v>10</v>
      </c>
      <c r="I1913" s="72">
        <v>115.783581</v>
      </c>
      <c r="J1913" s="72">
        <v>23.083995</v>
      </c>
      <c r="K1913" s="5" t="s">
        <v>236</v>
      </c>
      <c r="L1913" s="5"/>
      <c r="M1913" s="5"/>
      <c r="N1913" s="5"/>
      <c r="O1913" s="5"/>
      <c r="P1913" s="5"/>
      <c r="Q1913" s="5"/>
      <c r="R1913" s="5" t="s">
        <v>3254</v>
      </c>
      <c r="S1913" s="5" t="s">
        <v>3230</v>
      </c>
      <c r="T1913" s="5"/>
      <c r="U1913" s="5">
        <v>0.9</v>
      </c>
      <c r="V1913" s="5" t="s">
        <v>3230</v>
      </c>
      <c r="W1913" s="5" t="s">
        <v>1093</v>
      </c>
      <c r="X1913" s="5" t="s">
        <v>3231</v>
      </c>
      <c r="Y1913" s="5"/>
    </row>
    <row r="1914" ht="15" spans="1:25">
      <c r="A1914" s="51">
        <v>1907</v>
      </c>
      <c r="B1914" s="30" t="s">
        <v>3224</v>
      </c>
      <c r="C1914" s="5" t="s">
        <v>3352</v>
      </c>
      <c r="D1914" s="5" t="s">
        <v>3415</v>
      </c>
      <c r="E1914" s="5" t="s">
        <v>3416</v>
      </c>
      <c r="F1914" s="5">
        <v>194</v>
      </c>
      <c r="G1914" s="5">
        <v>858</v>
      </c>
      <c r="H1914" s="5">
        <v>285</v>
      </c>
      <c r="I1914" s="72">
        <v>115.893273</v>
      </c>
      <c r="J1914" s="72">
        <v>23.039574</v>
      </c>
      <c r="K1914" s="5" t="s">
        <v>151</v>
      </c>
      <c r="L1914" s="5" t="s">
        <v>3241</v>
      </c>
      <c r="M1914" s="5"/>
      <c r="N1914" s="5"/>
      <c r="O1914" s="5"/>
      <c r="P1914" s="5" t="s">
        <v>3228</v>
      </c>
      <c r="Q1914" s="5" t="s">
        <v>3229</v>
      </c>
      <c r="R1914" s="5"/>
      <c r="S1914" s="5"/>
      <c r="T1914" s="5"/>
      <c r="U1914" s="5">
        <v>114</v>
      </c>
      <c r="V1914" s="5" t="s">
        <v>3230</v>
      </c>
      <c r="W1914" s="5" t="s">
        <v>586</v>
      </c>
      <c r="X1914" s="5" t="s">
        <v>3243</v>
      </c>
      <c r="Y1914" s="5"/>
    </row>
    <row r="1915" ht="15" spans="1:25">
      <c r="A1915" s="51">
        <v>1908</v>
      </c>
      <c r="B1915" s="30" t="s">
        <v>3224</v>
      </c>
      <c r="C1915" s="5" t="s">
        <v>3352</v>
      </c>
      <c r="D1915" s="5" t="s">
        <v>3415</v>
      </c>
      <c r="E1915" s="5" t="s">
        <v>3417</v>
      </c>
      <c r="F1915" s="5">
        <v>224</v>
      </c>
      <c r="G1915" s="5">
        <v>982</v>
      </c>
      <c r="H1915" s="5">
        <v>368</v>
      </c>
      <c r="I1915" s="72">
        <v>115.873618</v>
      </c>
      <c r="J1915" s="72">
        <v>23.042497</v>
      </c>
      <c r="K1915" s="5" t="s">
        <v>151</v>
      </c>
      <c r="L1915" s="54" t="s">
        <v>158</v>
      </c>
      <c r="M1915" s="5"/>
      <c r="N1915" s="5"/>
      <c r="O1915" s="5"/>
      <c r="P1915" s="5" t="s">
        <v>3228</v>
      </c>
      <c r="Q1915" s="5" t="s">
        <v>3229</v>
      </c>
      <c r="R1915" s="5"/>
      <c r="S1915" s="5"/>
      <c r="T1915" s="5"/>
      <c r="U1915" s="5">
        <v>147.2</v>
      </c>
      <c r="V1915" s="5" t="s">
        <v>3230</v>
      </c>
      <c r="W1915" s="5" t="s">
        <v>586</v>
      </c>
      <c r="X1915" s="5" t="s">
        <v>3307</v>
      </c>
      <c r="Y1915" s="5" t="s">
        <v>3418</v>
      </c>
    </row>
    <row r="1916" ht="28.5" spans="1:25">
      <c r="A1916" s="51">
        <v>1909</v>
      </c>
      <c r="B1916" s="30" t="s">
        <v>3224</v>
      </c>
      <c r="C1916" s="5" t="s">
        <v>3352</v>
      </c>
      <c r="D1916" s="5" t="s">
        <v>3415</v>
      </c>
      <c r="E1916" s="5" t="s">
        <v>3419</v>
      </c>
      <c r="F1916" s="5">
        <v>37</v>
      </c>
      <c r="G1916" s="5">
        <v>188</v>
      </c>
      <c r="H1916" s="5">
        <v>66</v>
      </c>
      <c r="I1916" s="72">
        <v>115.867325</v>
      </c>
      <c r="J1916" s="72">
        <v>23.042102</v>
      </c>
      <c r="K1916" s="5" t="s">
        <v>236</v>
      </c>
      <c r="L1916" s="54" t="s">
        <v>236</v>
      </c>
      <c r="M1916" s="5"/>
      <c r="N1916" s="5"/>
      <c r="O1916" s="5"/>
      <c r="P1916" s="5"/>
      <c r="Q1916" s="5"/>
      <c r="R1916" s="5" t="s">
        <v>3254</v>
      </c>
      <c r="S1916" s="5"/>
      <c r="T1916" s="5"/>
      <c r="U1916" s="5">
        <v>11.32</v>
      </c>
      <c r="V1916" s="5" t="s">
        <v>3230</v>
      </c>
      <c r="W1916" s="5" t="s">
        <v>586</v>
      </c>
      <c r="X1916" s="5" t="s">
        <v>3247</v>
      </c>
      <c r="Y1916" s="5"/>
    </row>
    <row r="1917" ht="27" spans="1:25">
      <c r="A1917" s="51">
        <v>1910</v>
      </c>
      <c r="B1917" s="30" t="s">
        <v>3224</v>
      </c>
      <c r="C1917" s="5" t="s">
        <v>3352</v>
      </c>
      <c r="D1917" s="5" t="s">
        <v>3415</v>
      </c>
      <c r="E1917" s="5" t="s">
        <v>3420</v>
      </c>
      <c r="F1917" s="5">
        <v>99</v>
      </c>
      <c r="G1917" s="5">
        <v>470</v>
      </c>
      <c r="H1917" s="5">
        <v>186</v>
      </c>
      <c r="I1917" s="72">
        <v>115.873232</v>
      </c>
      <c r="J1917" s="72">
        <v>23.04692</v>
      </c>
      <c r="K1917" s="5" t="s">
        <v>151</v>
      </c>
      <c r="L1917" s="5" t="s">
        <v>3241</v>
      </c>
      <c r="M1917" s="5"/>
      <c r="N1917" s="5"/>
      <c r="O1917" s="5"/>
      <c r="P1917" s="5" t="s">
        <v>3228</v>
      </c>
      <c r="Q1917" s="5" t="s">
        <v>3229</v>
      </c>
      <c r="R1917" s="5"/>
      <c r="S1917" s="5"/>
      <c r="T1917" s="5"/>
      <c r="U1917" s="5">
        <v>74.4</v>
      </c>
      <c r="V1917" s="5" t="s">
        <v>3230</v>
      </c>
      <c r="W1917" s="5" t="s">
        <v>586</v>
      </c>
      <c r="X1917" s="5" t="s">
        <v>3243</v>
      </c>
      <c r="Y1917" s="5" t="s">
        <v>3421</v>
      </c>
    </row>
    <row r="1918" ht="27" spans="1:25">
      <c r="A1918" s="51">
        <v>1911</v>
      </c>
      <c r="B1918" s="30" t="s">
        <v>3224</v>
      </c>
      <c r="C1918" s="5" t="s">
        <v>3352</v>
      </c>
      <c r="D1918" s="5" t="s">
        <v>3415</v>
      </c>
      <c r="E1918" s="5" t="s">
        <v>3255</v>
      </c>
      <c r="F1918" s="5">
        <v>99</v>
      </c>
      <c r="G1918" s="5">
        <v>472</v>
      </c>
      <c r="H1918" s="5">
        <v>177</v>
      </c>
      <c r="I1918" s="72">
        <v>115.872889</v>
      </c>
      <c r="J1918" s="72">
        <v>23.045537</v>
      </c>
      <c r="K1918" s="5" t="s">
        <v>151</v>
      </c>
      <c r="L1918" s="5" t="s">
        <v>3241</v>
      </c>
      <c r="M1918" s="5"/>
      <c r="N1918" s="5"/>
      <c r="O1918" s="5"/>
      <c r="P1918" s="5" t="s">
        <v>3228</v>
      </c>
      <c r="Q1918" s="5" t="s">
        <v>3229</v>
      </c>
      <c r="R1918" s="5"/>
      <c r="S1918" s="5"/>
      <c r="T1918" s="5"/>
      <c r="U1918" s="5">
        <v>70.8</v>
      </c>
      <c r="V1918" s="5" t="s">
        <v>3230</v>
      </c>
      <c r="W1918" s="5" t="s">
        <v>586</v>
      </c>
      <c r="X1918" s="5" t="s">
        <v>3243</v>
      </c>
      <c r="Y1918" s="5" t="s">
        <v>3421</v>
      </c>
    </row>
    <row r="1919" ht="15" spans="1:25">
      <c r="A1919" s="51">
        <v>1912</v>
      </c>
      <c r="B1919" s="30" t="s">
        <v>3224</v>
      </c>
      <c r="C1919" s="5" t="s">
        <v>3352</v>
      </c>
      <c r="D1919" s="5" t="s">
        <v>3415</v>
      </c>
      <c r="E1919" s="5" t="s">
        <v>3422</v>
      </c>
      <c r="F1919" s="5">
        <v>63</v>
      </c>
      <c r="G1919" s="5">
        <v>282</v>
      </c>
      <c r="H1919" s="5">
        <v>98</v>
      </c>
      <c r="I1919" s="72">
        <v>115.872288</v>
      </c>
      <c r="J1919" s="72">
        <v>23.041035</v>
      </c>
      <c r="K1919" s="5" t="s">
        <v>158</v>
      </c>
      <c r="L1919" s="5" t="s">
        <v>3402</v>
      </c>
      <c r="M1919" s="5"/>
      <c r="N1919" s="5"/>
      <c r="O1919" s="5"/>
      <c r="P1919" s="5"/>
      <c r="Q1919" s="5"/>
      <c r="R1919" s="5"/>
      <c r="S1919" s="5"/>
      <c r="T1919" s="5"/>
      <c r="U1919" s="5">
        <v>39.2</v>
      </c>
      <c r="V1919" s="5" t="s">
        <v>3230</v>
      </c>
      <c r="W1919" s="5" t="s">
        <v>586</v>
      </c>
      <c r="X1919" s="5" t="s">
        <v>3243</v>
      </c>
      <c r="Y1919" s="5"/>
    </row>
    <row r="1920" ht="28.5" spans="1:25">
      <c r="A1920" s="51">
        <v>1913</v>
      </c>
      <c r="B1920" s="30" t="s">
        <v>3224</v>
      </c>
      <c r="C1920" s="5" t="s">
        <v>3352</v>
      </c>
      <c r="D1920" s="5" t="s">
        <v>3415</v>
      </c>
      <c r="E1920" s="5" t="s">
        <v>3423</v>
      </c>
      <c r="F1920" s="5">
        <v>36</v>
      </c>
      <c r="G1920" s="5">
        <v>128</v>
      </c>
      <c r="H1920" s="5">
        <v>23</v>
      </c>
      <c r="I1920" s="72">
        <v>115.871043</v>
      </c>
      <c r="J1920" s="72">
        <v>23.04226</v>
      </c>
      <c r="K1920" s="5" t="s">
        <v>236</v>
      </c>
      <c r="L1920" s="5"/>
      <c r="M1920" s="5"/>
      <c r="N1920" s="5"/>
      <c r="O1920" s="5"/>
      <c r="P1920" s="5"/>
      <c r="Q1920" s="5"/>
      <c r="R1920" s="5" t="s">
        <v>3254</v>
      </c>
      <c r="S1920" s="5" t="s">
        <v>3230</v>
      </c>
      <c r="T1920" s="5"/>
      <c r="U1920" s="5">
        <v>1.8</v>
      </c>
      <c r="V1920" s="5" t="s">
        <v>3230</v>
      </c>
      <c r="W1920" s="5" t="s">
        <v>586</v>
      </c>
      <c r="X1920" s="5" t="s">
        <v>3231</v>
      </c>
      <c r="Y1920" s="5"/>
    </row>
    <row r="1921" ht="15" spans="1:25">
      <c r="A1921" s="51">
        <v>1914</v>
      </c>
      <c r="B1921" s="30" t="s">
        <v>3224</v>
      </c>
      <c r="C1921" s="5" t="s">
        <v>3352</v>
      </c>
      <c r="D1921" s="5" t="s">
        <v>3415</v>
      </c>
      <c r="E1921" s="5" t="s">
        <v>3424</v>
      </c>
      <c r="F1921" s="5">
        <v>68</v>
      </c>
      <c r="G1921" s="5">
        <v>330</v>
      </c>
      <c r="H1921" s="5">
        <v>126</v>
      </c>
      <c r="I1921" s="72">
        <v>115.876107</v>
      </c>
      <c r="J1921" s="72">
        <v>23.047078</v>
      </c>
      <c r="K1921" s="5" t="s">
        <v>158</v>
      </c>
      <c r="L1921" s="5" t="s">
        <v>3402</v>
      </c>
      <c r="M1921" s="5"/>
      <c r="N1921" s="5"/>
      <c r="O1921" s="5"/>
      <c r="P1921" s="5"/>
      <c r="Q1921" s="5"/>
      <c r="R1921" s="5"/>
      <c r="S1921" s="5"/>
      <c r="T1921" s="5"/>
      <c r="U1921" s="5">
        <v>50.4</v>
      </c>
      <c r="V1921" s="5" t="s">
        <v>3230</v>
      </c>
      <c r="W1921" s="5" t="s">
        <v>586</v>
      </c>
      <c r="X1921" s="5" t="s">
        <v>3243</v>
      </c>
      <c r="Y1921" s="5"/>
    </row>
    <row r="1922" ht="15" spans="1:25">
      <c r="A1922" s="51">
        <v>1915</v>
      </c>
      <c r="B1922" s="30" t="s">
        <v>3224</v>
      </c>
      <c r="C1922" s="5" t="s">
        <v>3352</v>
      </c>
      <c r="D1922" s="5" t="s">
        <v>3415</v>
      </c>
      <c r="E1922" s="5" t="s">
        <v>3425</v>
      </c>
      <c r="F1922" s="5">
        <v>73</v>
      </c>
      <c r="G1922" s="5">
        <v>370</v>
      </c>
      <c r="H1922" s="5">
        <v>119</v>
      </c>
      <c r="I1922" s="72">
        <v>115.871687</v>
      </c>
      <c r="J1922" s="72">
        <v>23.041509</v>
      </c>
      <c r="K1922" s="5" t="s">
        <v>158</v>
      </c>
      <c r="L1922" s="5" t="s">
        <v>3402</v>
      </c>
      <c r="M1922" s="5"/>
      <c r="N1922" s="5"/>
      <c r="O1922" s="5"/>
      <c r="P1922" s="5"/>
      <c r="Q1922" s="5"/>
      <c r="R1922" s="5"/>
      <c r="S1922" s="5"/>
      <c r="T1922" s="5"/>
      <c r="U1922" s="5">
        <v>47.6</v>
      </c>
      <c r="V1922" s="5" t="s">
        <v>3230</v>
      </c>
      <c r="W1922" s="5" t="s">
        <v>586</v>
      </c>
      <c r="X1922" s="5" t="s">
        <v>3243</v>
      </c>
      <c r="Y1922" s="5"/>
    </row>
    <row r="1923" ht="28.5" spans="1:25">
      <c r="A1923" s="51">
        <v>1916</v>
      </c>
      <c r="B1923" s="30" t="s">
        <v>3224</v>
      </c>
      <c r="C1923" s="5" t="s">
        <v>3352</v>
      </c>
      <c r="D1923" s="5" t="s">
        <v>3415</v>
      </c>
      <c r="E1923" s="5" t="s">
        <v>3426</v>
      </c>
      <c r="F1923" s="5">
        <v>41</v>
      </c>
      <c r="G1923" s="5">
        <v>199</v>
      </c>
      <c r="H1923" s="5">
        <v>68</v>
      </c>
      <c r="I1923" s="72">
        <v>115.870314</v>
      </c>
      <c r="J1923" s="72">
        <v>23.043128</v>
      </c>
      <c r="K1923" s="5" t="s">
        <v>236</v>
      </c>
      <c r="L1923" s="54" t="s">
        <v>236</v>
      </c>
      <c r="M1923" s="5"/>
      <c r="N1923" s="5"/>
      <c r="O1923" s="5"/>
      <c r="P1923" s="5"/>
      <c r="Q1923" s="5"/>
      <c r="R1923" s="5" t="s">
        <v>3254</v>
      </c>
      <c r="S1923" s="5"/>
      <c r="T1923" s="5"/>
      <c r="U1923" s="5">
        <v>11.36</v>
      </c>
      <c r="V1923" s="5" t="s">
        <v>3230</v>
      </c>
      <c r="W1923" s="5" t="s">
        <v>586</v>
      </c>
      <c r="X1923" s="5" t="s">
        <v>3247</v>
      </c>
      <c r="Y1923" s="5"/>
    </row>
    <row r="1924" ht="15" spans="1:25">
      <c r="A1924" s="51">
        <v>1917</v>
      </c>
      <c r="B1924" s="30" t="s">
        <v>3224</v>
      </c>
      <c r="C1924" s="5" t="s">
        <v>3352</v>
      </c>
      <c r="D1924" s="5" t="s">
        <v>3415</v>
      </c>
      <c r="E1924" s="5" t="s">
        <v>3427</v>
      </c>
      <c r="F1924" s="5">
        <v>71</v>
      </c>
      <c r="G1924" s="5">
        <v>358</v>
      </c>
      <c r="H1924" s="5">
        <v>128</v>
      </c>
      <c r="I1924" s="72">
        <v>115.876322</v>
      </c>
      <c r="J1924" s="72">
        <v>23.045537</v>
      </c>
      <c r="K1924" s="5" t="s">
        <v>158</v>
      </c>
      <c r="L1924" s="5" t="s">
        <v>3402</v>
      </c>
      <c r="M1924" s="5"/>
      <c r="N1924" s="5"/>
      <c r="O1924" s="5"/>
      <c r="P1924" s="5"/>
      <c r="Q1924" s="5"/>
      <c r="R1924" s="5"/>
      <c r="S1924" s="5"/>
      <c r="T1924" s="5"/>
      <c r="U1924" s="5">
        <v>51.2</v>
      </c>
      <c r="V1924" s="5" t="s">
        <v>3230</v>
      </c>
      <c r="W1924" s="5" t="s">
        <v>586</v>
      </c>
      <c r="X1924" s="5" t="s">
        <v>3243</v>
      </c>
      <c r="Y1924" s="5"/>
    </row>
    <row r="1925" ht="15" spans="1:25">
      <c r="A1925" s="51">
        <v>1918</v>
      </c>
      <c r="B1925" s="30" t="s">
        <v>3224</v>
      </c>
      <c r="C1925" s="5" t="s">
        <v>3352</v>
      </c>
      <c r="D1925" s="5" t="s">
        <v>3415</v>
      </c>
      <c r="E1925" s="5" t="s">
        <v>3428</v>
      </c>
      <c r="F1925" s="5">
        <v>114</v>
      </c>
      <c r="G1925" s="5">
        <v>492</v>
      </c>
      <c r="H1925" s="5">
        <v>124</v>
      </c>
      <c r="I1925" s="72">
        <v>115.873489</v>
      </c>
      <c r="J1925" s="72">
        <v>23.043602</v>
      </c>
      <c r="K1925" s="5" t="s">
        <v>158</v>
      </c>
      <c r="L1925" s="5" t="s">
        <v>3402</v>
      </c>
      <c r="M1925" s="5"/>
      <c r="N1925" s="5"/>
      <c r="O1925" s="5"/>
      <c r="P1925" s="5"/>
      <c r="Q1925" s="5"/>
      <c r="R1925" s="5"/>
      <c r="S1925" s="5"/>
      <c r="T1925" s="5"/>
      <c r="U1925" s="5">
        <v>49.6</v>
      </c>
      <c r="V1925" s="5" t="s">
        <v>3230</v>
      </c>
      <c r="W1925" s="5" t="s">
        <v>586</v>
      </c>
      <c r="X1925" s="5" t="s">
        <v>3243</v>
      </c>
      <c r="Y1925" s="5"/>
    </row>
    <row r="1926" ht="28.5" spans="1:25">
      <c r="A1926" s="51">
        <v>1919</v>
      </c>
      <c r="B1926" s="30" t="s">
        <v>3224</v>
      </c>
      <c r="C1926" s="5" t="s">
        <v>3352</v>
      </c>
      <c r="D1926" s="5" t="s">
        <v>3429</v>
      </c>
      <c r="E1926" s="5" t="s">
        <v>3354</v>
      </c>
      <c r="F1926" s="5">
        <v>265</v>
      </c>
      <c r="G1926" s="5">
        <v>1249</v>
      </c>
      <c r="H1926" s="5">
        <v>943</v>
      </c>
      <c r="I1926" s="72">
        <v>115.960007</v>
      </c>
      <c r="J1926" s="72">
        <v>23.046492</v>
      </c>
      <c r="K1926" s="5" t="s">
        <v>151</v>
      </c>
      <c r="L1926" s="54" t="s">
        <v>158</v>
      </c>
      <c r="M1926" s="5"/>
      <c r="N1926" s="5"/>
      <c r="O1926" s="5"/>
      <c r="P1926" s="5" t="s">
        <v>3367</v>
      </c>
      <c r="Q1926" s="5" t="s">
        <v>3229</v>
      </c>
      <c r="R1926" s="5"/>
      <c r="S1926" s="5"/>
      <c r="T1926" s="5"/>
      <c r="U1926" s="5">
        <v>377.2</v>
      </c>
      <c r="V1926" s="5" t="s">
        <v>3230</v>
      </c>
      <c r="W1926" s="5" t="s">
        <v>1093</v>
      </c>
      <c r="X1926" s="5" t="s">
        <v>3247</v>
      </c>
      <c r="Y1926" s="5" t="s">
        <v>3430</v>
      </c>
    </row>
    <row r="1927" ht="28.5" spans="1:25">
      <c r="A1927" s="51">
        <v>1920</v>
      </c>
      <c r="B1927" s="30" t="s">
        <v>3224</v>
      </c>
      <c r="C1927" s="5" t="s">
        <v>3352</v>
      </c>
      <c r="D1927" s="5" t="s">
        <v>3429</v>
      </c>
      <c r="E1927" s="5" t="s">
        <v>3357</v>
      </c>
      <c r="F1927" s="5">
        <v>146</v>
      </c>
      <c r="G1927" s="5">
        <v>663</v>
      </c>
      <c r="H1927" s="5">
        <v>442</v>
      </c>
      <c r="I1927" s="72">
        <v>115.958894</v>
      </c>
      <c r="J1927" s="72">
        <v>23.047162</v>
      </c>
      <c r="K1927" s="5" t="s">
        <v>151</v>
      </c>
      <c r="L1927" s="54" t="s">
        <v>158</v>
      </c>
      <c r="M1927" s="5"/>
      <c r="N1927" s="5"/>
      <c r="O1927" s="5"/>
      <c r="P1927" s="5" t="s">
        <v>3228</v>
      </c>
      <c r="Q1927" s="5" t="s">
        <v>3229</v>
      </c>
      <c r="R1927" s="5"/>
      <c r="S1927" s="5"/>
      <c r="T1927" s="5"/>
      <c r="U1927" s="5">
        <v>176.8</v>
      </c>
      <c r="V1927" s="5" t="s">
        <v>3230</v>
      </c>
      <c r="W1927" s="5" t="s">
        <v>1093</v>
      </c>
      <c r="X1927" s="5" t="s">
        <v>3247</v>
      </c>
      <c r="Y1927" s="5" t="s">
        <v>3430</v>
      </c>
    </row>
    <row r="1928" ht="15" spans="1:25">
      <c r="A1928" s="51">
        <v>1921</v>
      </c>
      <c r="B1928" s="30" t="s">
        <v>3224</v>
      </c>
      <c r="C1928" s="71" t="s">
        <v>3352</v>
      </c>
      <c r="D1928" s="71" t="s">
        <v>3429</v>
      </c>
      <c r="E1928" s="71" t="s">
        <v>3358</v>
      </c>
      <c r="F1928" s="71">
        <v>506</v>
      </c>
      <c r="G1928" s="71">
        <v>2397</v>
      </c>
      <c r="H1928" s="71">
        <v>1688</v>
      </c>
      <c r="I1928" s="72">
        <v>115.957465</v>
      </c>
      <c r="J1928" s="72">
        <v>23.047415</v>
      </c>
      <c r="K1928" s="5" t="s">
        <v>151</v>
      </c>
      <c r="L1928" s="5"/>
      <c r="M1928" s="5"/>
      <c r="N1928" s="5"/>
      <c r="O1928" s="5"/>
      <c r="P1928" s="5" t="s">
        <v>1131</v>
      </c>
      <c r="Q1928" s="5" t="s">
        <v>3347</v>
      </c>
      <c r="R1928" s="5"/>
      <c r="S1928" s="5"/>
      <c r="T1928" s="5"/>
      <c r="U1928" s="5"/>
      <c r="V1928" s="5" t="s">
        <v>3230</v>
      </c>
      <c r="W1928" s="5" t="s">
        <v>3431</v>
      </c>
      <c r="X1928" s="5" t="s">
        <v>3231</v>
      </c>
      <c r="Y1928" s="5" t="s">
        <v>3232</v>
      </c>
    </row>
    <row r="1929" ht="15" spans="1:25">
      <c r="A1929" s="51">
        <v>1922</v>
      </c>
      <c r="B1929" s="30" t="s">
        <v>3224</v>
      </c>
      <c r="C1929" s="71" t="s">
        <v>3352</v>
      </c>
      <c r="D1929" s="71" t="s">
        <v>3429</v>
      </c>
      <c r="E1929" s="71" t="s">
        <v>3359</v>
      </c>
      <c r="F1929" s="71">
        <v>587</v>
      </c>
      <c r="G1929" s="71">
        <v>2692</v>
      </c>
      <c r="H1929" s="71">
        <v>1840</v>
      </c>
      <c r="I1929" s="72">
        <v>115.956487</v>
      </c>
      <c r="J1929" s="72">
        <v>23.047211</v>
      </c>
      <c r="K1929" s="5" t="s">
        <v>151</v>
      </c>
      <c r="L1929" s="5"/>
      <c r="M1929" s="5"/>
      <c r="N1929" s="5"/>
      <c r="O1929" s="5"/>
      <c r="P1929" s="5"/>
      <c r="Q1929" s="5"/>
      <c r="R1929" s="5"/>
      <c r="S1929" s="5"/>
      <c r="T1929" s="5"/>
      <c r="U1929" s="5"/>
      <c r="V1929" s="5" t="s">
        <v>3230</v>
      </c>
      <c r="W1929" s="5" t="s">
        <v>3431</v>
      </c>
      <c r="X1929" s="5" t="s">
        <v>3231</v>
      </c>
      <c r="Y1929" s="5" t="s">
        <v>3232</v>
      </c>
    </row>
    <row r="1930" ht="27" spans="1:25">
      <c r="A1930" s="51">
        <v>1923</v>
      </c>
      <c r="B1930" s="30" t="s">
        <v>3224</v>
      </c>
      <c r="C1930" s="5" t="s">
        <v>3352</v>
      </c>
      <c r="D1930" s="5" t="s">
        <v>3429</v>
      </c>
      <c r="E1930" s="5" t="s">
        <v>3400</v>
      </c>
      <c r="F1930" s="5">
        <v>236</v>
      </c>
      <c r="G1930" s="5">
        <v>1030</v>
      </c>
      <c r="H1930" s="5">
        <v>469</v>
      </c>
      <c r="I1930" s="72">
        <v>115.956487</v>
      </c>
      <c r="J1930" s="72">
        <v>23.047211</v>
      </c>
      <c r="K1930" s="5" t="s">
        <v>151</v>
      </c>
      <c r="L1930" s="5" t="s">
        <v>3241</v>
      </c>
      <c r="M1930" s="5"/>
      <c r="N1930" s="5"/>
      <c r="O1930" s="5"/>
      <c r="P1930" s="5" t="s">
        <v>3228</v>
      </c>
      <c r="Q1930" s="5" t="s">
        <v>3229</v>
      </c>
      <c r="R1930" s="5"/>
      <c r="S1930" s="5"/>
      <c r="T1930" s="5"/>
      <c r="U1930" s="5">
        <v>187.6</v>
      </c>
      <c r="V1930" s="5" t="s">
        <v>3230</v>
      </c>
      <c r="W1930" s="5" t="s">
        <v>1093</v>
      </c>
      <c r="X1930" s="5" t="s">
        <v>3243</v>
      </c>
      <c r="Y1930" s="5" t="s">
        <v>3432</v>
      </c>
    </row>
    <row r="1931" ht="27" spans="1:25">
      <c r="A1931" s="51">
        <v>1924</v>
      </c>
      <c r="B1931" s="30" t="s">
        <v>3224</v>
      </c>
      <c r="C1931" s="5" t="s">
        <v>3352</v>
      </c>
      <c r="D1931" s="5" t="s">
        <v>3429</v>
      </c>
      <c r="E1931" s="5" t="s">
        <v>3433</v>
      </c>
      <c r="F1931" s="5">
        <v>215</v>
      </c>
      <c r="G1931" s="5">
        <v>1053</v>
      </c>
      <c r="H1931" s="5">
        <v>735</v>
      </c>
      <c r="I1931" s="72">
        <v>115.947698</v>
      </c>
      <c r="J1931" s="72">
        <v>23.045025</v>
      </c>
      <c r="K1931" s="5" t="s">
        <v>151</v>
      </c>
      <c r="L1931" s="5" t="s">
        <v>3241</v>
      </c>
      <c r="M1931" s="5"/>
      <c r="N1931" s="5"/>
      <c r="O1931" s="5"/>
      <c r="P1931" s="5" t="s">
        <v>3367</v>
      </c>
      <c r="Q1931" s="5" t="s">
        <v>3229</v>
      </c>
      <c r="R1931" s="5"/>
      <c r="S1931" s="5"/>
      <c r="T1931" s="5"/>
      <c r="U1931" s="5">
        <v>294</v>
      </c>
      <c r="V1931" s="5" t="s">
        <v>3230</v>
      </c>
      <c r="W1931" s="5" t="s">
        <v>1093</v>
      </c>
      <c r="X1931" s="5" t="s">
        <v>3243</v>
      </c>
      <c r="Y1931" s="5" t="s">
        <v>3432</v>
      </c>
    </row>
    <row r="1932" ht="15" spans="1:25">
      <c r="A1932" s="51">
        <v>1925</v>
      </c>
      <c r="B1932" s="30" t="s">
        <v>3224</v>
      </c>
      <c r="C1932" s="5" t="s">
        <v>3352</v>
      </c>
      <c r="D1932" s="5" t="s">
        <v>3429</v>
      </c>
      <c r="E1932" s="5" t="s">
        <v>3434</v>
      </c>
      <c r="F1932" s="5">
        <v>167</v>
      </c>
      <c r="G1932" s="5">
        <v>856</v>
      </c>
      <c r="H1932" s="5">
        <v>553</v>
      </c>
      <c r="I1932" s="72">
        <v>115.941588</v>
      </c>
      <c r="J1932" s="72">
        <v>23.054304</v>
      </c>
      <c r="K1932" s="5" t="s">
        <v>151</v>
      </c>
      <c r="L1932" s="5" t="s">
        <v>3241</v>
      </c>
      <c r="M1932" s="5"/>
      <c r="N1932" s="5"/>
      <c r="O1932" s="5"/>
      <c r="P1932" s="5" t="s">
        <v>3367</v>
      </c>
      <c r="Q1932" s="5" t="s">
        <v>3229</v>
      </c>
      <c r="R1932" s="5"/>
      <c r="S1932" s="5"/>
      <c r="T1932" s="5"/>
      <c r="U1932" s="5">
        <v>221.2</v>
      </c>
      <c r="V1932" s="5" t="s">
        <v>3230</v>
      </c>
      <c r="W1932" s="5" t="s">
        <v>1093</v>
      </c>
      <c r="X1932" s="5" t="s">
        <v>3243</v>
      </c>
      <c r="Y1932" s="5"/>
    </row>
    <row r="1933" ht="28.5" spans="1:25">
      <c r="A1933" s="51">
        <v>1926</v>
      </c>
      <c r="B1933" s="30" t="s">
        <v>3224</v>
      </c>
      <c r="C1933" s="5" t="s">
        <v>3352</v>
      </c>
      <c r="D1933" s="5" t="s">
        <v>3435</v>
      </c>
      <c r="E1933" s="5" t="s">
        <v>3436</v>
      </c>
      <c r="F1933" s="5">
        <v>78</v>
      </c>
      <c r="G1933" s="5">
        <v>332</v>
      </c>
      <c r="H1933" s="5">
        <v>16</v>
      </c>
      <c r="I1933" s="72">
        <v>115.838428</v>
      </c>
      <c r="J1933" s="72">
        <v>23.086206</v>
      </c>
      <c r="K1933" s="5" t="s">
        <v>236</v>
      </c>
      <c r="L1933" s="5"/>
      <c r="M1933" s="5"/>
      <c r="N1933" s="5"/>
      <c r="O1933" s="5"/>
      <c r="P1933" s="5"/>
      <c r="Q1933" s="5"/>
      <c r="R1933" s="5" t="s">
        <v>3254</v>
      </c>
      <c r="S1933" s="5" t="s">
        <v>3230</v>
      </c>
      <c r="T1933" s="5"/>
      <c r="U1933" s="5">
        <v>1.44</v>
      </c>
      <c r="V1933" s="5" t="s">
        <v>3230</v>
      </c>
      <c r="W1933" s="5" t="s">
        <v>586</v>
      </c>
      <c r="X1933" s="5" t="s">
        <v>3231</v>
      </c>
      <c r="Y1933" s="5"/>
    </row>
    <row r="1934" ht="28.5" spans="1:25">
      <c r="A1934" s="51">
        <v>1927</v>
      </c>
      <c r="B1934" s="30" t="s">
        <v>3224</v>
      </c>
      <c r="C1934" s="5" t="s">
        <v>3352</v>
      </c>
      <c r="D1934" s="5" t="s">
        <v>3435</v>
      </c>
      <c r="E1934" s="5" t="s">
        <v>3437</v>
      </c>
      <c r="F1934" s="5">
        <v>37</v>
      </c>
      <c r="G1934" s="5">
        <v>196</v>
      </c>
      <c r="H1934" s="5">
        <v>10</v>
      </c>
      <c r="I1934" s="72">
        <v>115.848684</v>
      </c>
      <c r="J1934" s="72">
        <v>23.086009</v>
      </c>
      <c r="K1934" s="5" t="s">
        <v>236</v>
      </c>
      <c r="L1934" s="5"/>
      <c r="M1934" s="5"/>
      <c r="N1934" s="5"/>
      <c r="O1934" s="5"/>
      <c r="P1934" s="5"/>
      <c r="Q1934" s="5"/>
      <c r="R1934" s="5" t="s">
        <v>3254</v>
      </c>
      <c r="S1934" s="5" t="s">
        <v>3230</v>
      </c>
      <c r="T1934" s="5"/>
      <c r="U1934" s="5">
        <v>0.9</v>
      </c>
      <c r="V1934" s="5" t="s">
        <v>3230</v>
      </c>
      <c r="W1934" s="5" t="s">
        <v>586</v>
      </c>
      <c r="X1934" s="5" t="s">
        <v>3231</v>
      </c>
      <c r="Y1934" s="5"/>
    </row>
    <row r="1935" ht="40.5" spans="1:25">
      <c r="A1935" s="51">
        <v>1928</v>
      </c>
      <c r="B1935" s="30" t="s">
        <v>3224</v>
      </c>
      <c r="C1935" s="5" t="s">
        <v>3352</v>
      </c>
      <c r="D1935" s="5" t="s">
        <v>3435</v>
      </c>
      <c r="E1935" s="5" t="s">
        <v>3438</v>
      </c>
      <c r="F1935" s="5">
        <v>199</v>
      </c>
      <c r="G1935" s="5">
        <v>890</v>
      </c>
      <c r="H1935" s="5">
        <v>43</v>
      </c>
      <c r="I1935" s="72">
        <v>115.85804</v>
      </c>
      <c r="J1935" s="72">
        <v>23.081824</v>
      </c>
      <c r="K1935" s="5" t="s">
        <v>236</v>
      </c>
      <c r="L1935" s="5"/>
      <c r="M1935" s="5"/>
      <c r="N1935" s="5"/>
      <c r="O1935" s="5"/>
      <c r="P1935" s="5"/>
      <c r="Q1935" s="5"/>
      <c r="R1935" s="5" t="s">
        <v>3282</v>
      </c>
      <c r="S1935" s="5" t="s">
        <v>3230</v>
      </c>
      <c r="T1935" s="5"/>
      <c r="U1935" s="5">
        <v>3.87</v>
      </c>
      <c r="V1935" s="5" t="s">
        <v>3230</v>
      </c>
      <c r="W1935" s="5" t="s">
        <v>586</v>
      </c>
      <c r="X1935" s="5" t="s">
        <v>3231</v>
      </c>
      <c r="Y1935" s="5"/>
    </row>
    <row r="1936" ht="15" spans="1:25">
      <c r="A1936" s="51">
        <v>1929</v>
      </c>
      <c r="B1936" s="30" t="s">
        <v>3224</v>
      </c>
      <c r="C1936" s="71" t="s">
        <v>3352</v>
      </c>
      <c r="D1936" s="71" t="s">
        <v>3439</v>
      </c>
      <c r="E1936" s="71" t="s">
        <v>3440</v>
      </c>
      <c r="F1936" s="71">
        <v>47</v>
      </c>
      <c r="G1936" s="71">
        <v>186</v>
      </c>
      <c r="H1936" s="71">
        <v>30</v>
      </c>
      <c r="I1936" s="72">
        <v>115.815983</v>
      </c>
      <c r="J1936" s="72">
        <v>23.021288</v>
      </c>
      <c r="K1936" s="5" t="s">
        <v>151</v>
      </c>
      <c r="L1936" s="5"/>
      <c r="M1936" s="5"/>
      <c r="N1936" s="5"/>
      <c r="O1936" s="5"/>
      <c r="P1936" s="5" t="s">
        <v>3377</v>
      </c>
      <c r="Q1936" s="5" t="s">
        <v>3378</v>
      </c>
      <c r="R1936" s="5"/>
      <c r="S1936" s="5"/>
      <c r="T1936" s="5"/>
      <c r="U1936" s="5"/>
      <c r="V1936" s="5"/>
      <c r="W1936" s="5"/>
      <c r="X1936" s="5" t="s">
        <v>3231</v>
      </c>
      <c r="Y1936" s="5" t="s">
        <v>3232</v>
      </c>
    </row>
    <row r="1937" ht="15" spans="1:25">
      <c r="A1937" s="51">
        <v>1930</v>
      </c>
      <c r="B1937" s="30" t="s">
        <v>3224</v>
      </c>
      <c r="C1937" s="71" t="s">
        <v>3352</v>
      </c>
      <c r="D1937" s="71" t="s">
        <v>3439</v>
      </c>
      <c r="E1937" s="71" t="s">
        <v>3441</v>
      </c>
      <c r="F1937" s="71">
        <v>390</v>
      </c>
      <c r="G1937" s="71">
        <v>1971</v>
      </c>
      <c r="H1937" s="71">
        <v>900</v>
      </c>
      <c r="I1937" s="72">
        <v>115.832977</v>
      </c>
      <c r="J1937" s="72">
        <v>23.024685</v>
      </c>
      <c r="K1937" s="5" t="s">
        <v>151</v>
      </c>
      <c r="L1937" s="5"/>
      <c r="M1937" s="5"/>
      <c r="N1937" s="5"/>
      <c r="O1937" s="5"/>
      <c r="P1937" s="5" t="s">
        <v>1131</v>
      </c>
      <c r="Q1937" s="5" t="s">
        <v>3347</v>
      </c>
      <c r="R1937" s="5"/>
      <c r="S1937" s="5"/>
      <c r="T1937" s="5"/>
      <c r="U1937" s="5"/>
      <c r="V1937" s="5"/>
      <c r="W1937" s="5"/>
      <c r="X1937" s="5" t="s">
        <v>3231</v>
      </c>
      <c r="Y1937" s="5" t="s">
        <v>3232</v>
      </c>
    </row>
    <row r="1938" ht="27" spans="1:25">
      <c r="A1938" s="51">
        <v>1931</v>
      </c>
      <c r="B1938" s="30" t="s">
        <v>3224</v>
      </c>
      <c r="C1938" s="5" t="s">
        <v>3442</v>
      </c>
      <c r="D1938" s="5" t="s">
        <v>3443</v>
      </c>
      <c r="E1938" s="5" t="s">
        <v>3443</v>
      </c>
      <c r="F1938" s="5">
        <v>955</v>
      </c>
      <c r="G1938" s="5">
        <v>4506</v>
      </c>
      <c r="H1938" s="5">
        <v>2750</v>
      </c>
      <c r="I1938" s="72">
        <v>115.4642</v>
      </c>
      <c r="J1938" s="72">
        <v>22.5644</v>
      </c>
      <c r="K1938" s="5" t="s">
        <v>151</v>
      </c>
      <c r="L1938" s="55" t="s">
        <v>151</v>
      </c>
      <c r="M1938" s="5" t="s">
        <v>3444</v>
      </c>
      <c r="N1938" s="5" t="s">
        <v>3246</v>
      </c>
      <c r="O1938" s="5" t="s">
        <v>3247</v>
      </c>
      <c r="P1938" s="5" t="s">
        <v>3367</v>
      </c>
      <c r="Q1938" s="5" t="s">
        <v>3368</v>
      </c>
      <c r="R1938" s="5"/>
      <c r="S1938" s="5"/>
      <c r="T1938" s="5"/>
      <c r="U1938" s="5">
        <v>1100</v>
      </c>
      <c r="V1938" s="5" t="s">
        <v>3230</v>
      </c>
      <c r="W1938" s="5" t="s">
        <v>3445</v>
      </c>
      <c r="X1938" s="5" t="s">
        <v>3247</v>
      </c>
      <c r="Y1938" s="5" t="s">
        <v>3446</v>
      </c>
    </row>
    <row r="1939" ht="15" spans="1:25">
      <c r="A1939" s="51">
        <v>1932</v>
      </c>
      <c r="B1939" s="30" t="s">
        <v>3224</v>
      </c>
      <c r="C1939" s="5" t="s">
        <v>3442</v>
      </c>
      <c r="D1939" s="5" t="s">
        <v>3447</v>
      </c>
      <c r="E1939" s="5" t="s">
        <v>3448</v>
      </c>
      <c r="F1939" s="5">
        <v>83</v>
      </c>
      <c r="G1939" s="5">
        <v>487</v>
      </c>
      <c r="H1939" s="5">
        <v>109</v>
      </c>
      <c r="I1939" s="72">
        <v>115.8212</v>
      </c>
      <c r="J1939" s="72">
        <v>22.941633</v>
      </c>
      <c r="K1939" s="5" t="s">
        <v>151</v>
      </c>
      <c r="L1939" s="5" t="s">
        <v>158</v>
      </c>
      <c r="M1939" s="5"/>
      <c r="N1939" s="5"/>
      <c r="O1939" s="5"/>
      <c r="P1939" s="5" t="s">
        <v>3228</v>
      </c>
      <c r="Q1939" s="5" t="s">
        <v>3229</v>
      </c>
      <c r="R1939" s="5"/>
      <c r="S1939" s="5"/>
      <c r="T1939" s="5"/>
      <c r="U1939" s="5"/>
      <c r="V1939" s="5" t="s">
        <v>3230</v>
      </c>
      <c r="W1939" s="5" t="s">
        <v>3449</v>
      </c>
      <c r="X1939" s="54" t="s">
        <v>156</v>
      </c>
      <c r="Y1939" s="5" t="s">
        <v>3450</v>
      </c>
    </row>
    <row r="1940" ht="15" spans="1:25">
      <c r="A1940" s="51">
        <v>1933</v>
      </c>
      <c r="B1940" s="30" t="s">
        <v>3224</v>
      </c>
      <c r="C1940" s="5" t="s">
        <v>3442</v>
      </c>
      <c r="D1940" s="5" t="s">
        <v>3447</v>
      </c>
      <c r="E1940" s="5" t="s">
        <v>3417</v>
      </c>
      <c r="F1940" s="5">
        <v>421</v>
      </c>
      <c r="G1940" s="5">
        <v>2979</v>
      </c>
      <c r="H1940" s="5">
        <v>947</v>
      </c>
      <c r="I1940" s="72">
        <v>115.491363</v>
      </c>
      <c r="J1940" s="72">
        <v>22.56974</v>
      </c>
      <c r="K1940" s="5" t="s">
        <v>151</v>
      </c>
      <c r="L1940" s="5" t="s">
        <v>158</v>
      </c>
      <c r="M1940" s="5"/>
      <c r="N1940" s="5"/>
      <c r="O1940" s="5"/>
      <c r="P1940" s="5" t="s">
        <v>3367</v>
      </c>
      <c r="Q1940" s="5" t="s">
        <v>3229</v>
      </c>
      <c r="R1940" s="5"/>
      <c r="S1940" s="5"/>
      <c r="T1940" s="5"/>
      <c r="U1940" s="5"/>
      <c r="V1940" s="5" t="s">
        <v>3230</v>
      </c>
      <c r="W1940" s="5" t="s">
        <v>3449</v>
      </c>
      <c r="X1940" s="54" t="s">
        <v>156</v>
      </c>
      <c r="Y1940" s="5" t="s">
        <v>3450</v>
      </c>
    </row>
    <row r="1941" ht="15" spans="1:25">
      <c r="A1941" s="51">
        <v>1934</v>
      </c>
      <c r="B1941" s="30" t="s">
        <v>3224</v>
      </c>
      <c r="C1941" s="5" t="s">
        <v>3442</v>
      </c>
      <c r="D1941" s="5" t="s">
        <v>3447</v>
      </c>
      <c r="E1941" s="5" t="s">
        <v>3451</v>
      </c>
      <c r="F1941" s="5">
        <v>38</v>
      </c>
      <c r="G1941" s="5">
        <v>193</v>
      </c>
      <c r="H1941" s="5">
        <v>70</v>
      </c>
      <c r="I1941" s="72">
        <v>115.818842</v>
      </c>
      <c r="J1941" s="72">
        <v>22.942425</v>
      </c>
      <c r="K1941" s="5" t="s">
        <v>158</v>
      </c>
      <c r="L1941" s="5" t="s">
        <v>158</v>
      </c>
      <c r="M1941" s="5"/>
      <c r="N1941" s="5"/>
      <c r="O1941" s="5"/>
      <c r="P1941" s="5" t="s">
        <v>3228</v>
      </c>
      <c r="Q1941" s="5" t="s">
        <v>3229</v>
      </c>
      <c r="R1941" s="5"/>
      <c r="S1941" s="5"/>
      <c r="T1941" s="5"/>
      <c r="U1941" s="5"/>
      <c r="V1941" s="5" t="s">
        <v>3230</v>
      </c>
      <c r="W1941" s="5" t="s">
        <v>3449</v>
      </c>
      <c r="X1941" s="54" t="s">
        <v>156</v>
      </c>
      <c r="Y1941" s="5" t="s">
        <v>3450</v>
      </c>
    </row>
    <row r="1942" ht="40.5" spans="1:25">
      <c r="A1942" s="51">
        <v>1935</v>
      </c>
      <c r="B1942" s="30" t="s">
        <v>3224</v>
      </c>
      <c r="C1942" s="5" t="s">
        <v>3442</v>
      </c>
      <c r="D1942" s="5" t="s">
        <v>3447</v>
      </c>
      <c r="E1942" s="5" t="s">
        <v>3452</v>
      </c>
      <c r="F1942" s="5">
        <v>30</v>
      </c>
      <c r="G1942" s="5">
        <v>210</v>
      </c>
      <c r="H1942" s="5">
        <v>26</v>
      </c>
      <c r="I1942" s="72">
        <v>115.483394</v>
      </c>
      <c r="J1942" s="72">
        <v>22.561418</v>
      </c>
      <c r="K1942" s="5" t="s">
        <v>236</v>
      </c>
      <c r="L1942" s="54" t="s">
        <v>236</v>
      </c>
      <c r="M1942" s="5"/>
      <c r="N1942" s="5"/>
      <c r="O1942" s="5"/>
      <c r="P1942" s="5"/>
      <c r="Q1942" s="5"/>
      <c r="R1942" s="5" t="s">
        <v>3453</v>
      </c>
      <c r="S1942" s="5"/>
      <c r="T1942" s="5"/>
      <c r="U1942" s="5">
        <v>10.52</v>
      </c>
      <c r="V1942" s="5" t="s">
        <v>3230</v>
      </c>
      <c r="W1942" s="5" t="s">
        <v>3449</v>
      </c>
      <c r="X1942" s="54" t="s">
        <v>156</v>
      </c>
      <c r="Y1942" s="5"/>
    </row>
    <row r="1943" ht="15" spans="1:25">
      <c r="A1943" s="51">
        <v>1936</v>
      </c>
      <c r="B1943" s="30" t="s">
        <v>3224</v>
      </c>
      <c r="C1943" s="71" t="s">
        <v>3442</v>
      </c>
      <c r="D1943" s="71" t="s">
        <v>3454</v>
      </c>
      <c r="E1943" s="71" t="s">
        <v>3455</v>
      </c>
      <c r="F1943" s="71">
        <v>116</v>
      </c>
      <c r="G1943" s="71">
        <v>712</v>
      </c>
      <c r="H1943" s="71">
        <v>275</v>
      </c>
      <c r="I1943" s="72">
        <v>115.771799</v>
      </c>
      <c r="J1943" s="72">
        <v>22.998401</v>
      </c>
      <c r="K1943" s="5" t="s">
        <v>151</v>
      </c>
      <c r="L1943" s="5"/>
      <c r="M1943" s="5"/>
      <c r="N1943" s="5"/>
      <c r="O1943" s="5"/>
      <c r="P1943" s="5" t="s">
        <v>1131</v>
      </c>
      <c r="Q1943" s="5" t="s">
        <v>3347</v>
      </c>
      <c r="R1943" s="5"/>
      <c r="S1943" s="5"/>
      <c r="T1943" s="5"/>
      <c r="U1943" s="5"/>
      <c r="V1943" s="5" t="s">
        <v>3230</v>
      </c>
      <c r="W1943" s="5" t="s">
        <v>3306</v>
      </c>
      <c r="X1943" s="5" t="s">
        <v>3231</v>
      </c>
      <c r="Y1943" s="5" t="s">
        <v>3232</v>
      </c>
    </row>
    <row r="1944" ht="15" spans="1:25">
      <c r="A1944" s="51">
        <v>1937</v>
      </c>
      <c r="B1944" s="30" t="s">
        <v>3224</v>
      </c>
      <c r="C1944" s="71" t="s">
        <v>3442</v>
      </c>
      <c r="D1944" s="71" t="s">
        <v>3454</v>
      </c>
      <c r="E1944" s="71" t="s">
        <v>3456</v>
      </c>
      <c r="F1944" s="71">
        <v>188</v>
      </c>
      <c r="G1944" s="71">
        <v>1441</v>
      </c>
      <c r="H1944" s="71">
        <v>445</v>
      </c>
      <c r="I1944" s="72">
        <v>115.780201</v>
      </c>
      <c r="J1944" s="72">
        <v>22.972902</v>
      </c>
      <c r="K1944" s="5" t="s">
        <v>151</v>
      </c>
      <c r="L1944" s="5"/>
      <c r="M1944" s="5"/>
      <c r="N1944" s="5"/>
      <c r="O1944" s="5"/>
      <c r="P1944" s="5" t="s">
        <v>1131</v>
      </c>
      <c r="Q1944" s="5" t="s">
        <v>3347</v>
      </c>
      <c r="R1944" s="5"/>
      <c r="S1944" s="5"/>
      <c r="T1944" s="5"/>
      <c r="U1944" s="5"/>
      <c r="V1944" s="5" t="s">
        <v>3230</v>
      </c>
      <c r="W1944" s="5" t="s">
        <v>3306</v>
      </c>
      <c r="X1944" s="5" t="s">
        <v>3231</v>
      </c>
      <c r="Y1944" s="5" t="s">
        <v>3232</v>
      </c>
    </row>
    <row r="1945" ht="15" spans="1:25">
      <c r="A1945" s="51">
        <v>1938</v>
      </c>
      <c r="B1945" s="30" t="s">
        <v>3224</v>
      </c>
      <c r="C1945" s="71" t="s">
        <v>3442</v>
      </c>
      <c r="D1945" s="71" t="s">
        <v>3454</v>
      </c>
      <c r="E1945" s="71" t="s">
        <v>3457</v>
      </c>
      <c r="F1945" s="71">
        <v>327</v>
      </c>
      <c r="G1945" s="71">
        <v>1688</v>
      </c>
      <c r="H1945" s="71">
        <v>326</v>
      </c>
      <c r="I1945" s="72">
        <v>115.7838</v>
      </c>
      <c r="J1945" s="72">
        <v>22.980701</v>
      </c>
      <c r="K1945" s="5" t="s">
        <v>151</v>
      </c>
      <c r="L1945" s="5"/>
      <c r="M1945" s="5"/>
      <c r="N1945" s="5"/>
      <c r="O1945" s="5"/>
      <c r="P1945" s="5" t="s">
        <v>1131</v>
      </c>
      <c r="Q1945" s="5" t="s">
        <v>3347</v>
      </c>
      <c r="R1945" s="5"/>
      <c r="S1945" s="5"/>
      <c r="T1945" s="5"/>
      <c r="U1945" s="5"/>
      <c r="V1945" s="5" t="s">
        <v>3230</v>
      </c>
      <c r="W1945" s="5" t="s">
        <v>3306</v>
      </c>
      <c r="X1945" s="5" t="s">
        <v>3231</v>
      </c>
      <c r="Y1945" s="5" t="s">
        <v>3232</v>
      </c>
    </row>
    <row r="1946" ht="27" spans="1:25">
      <c r="A1946" s="51">
        <v>1939</v>
      </c>
      <c r="B1946" s="30" t="s">
        <v>3224</v>
      </c>
      <c r="C1946" s="5" t="s">
        <v>3442</v>
      </c>
      <c r="D1946" s="5" t="s">
        <v>3454</v>
      </c>
      <c r="E1946" s="5" t="s">
        <v>3458</v>
      </c>
      <c r="F1946" s="5">
        <v>256</v>
      </c>
      <c r="G1946" s="5">
        <v>1812</v>
      </c>
      <c r="H1946" s="5">
        <v>523</v>
      </c>
      <c r="I1946" s="72">
        <v>115.781601</v>
      </c>
      <c r="J1946" s="72">
        <v>22.9561</v>
      </c>
      <c r="K1946" s="5" t="s">
        <v>151</v>
      </c>
      <c r="L1946" s="54" t="s">
        <v>158</v>
      </c>
      <c r="M1946" s="5"/>
      <c r="N1946" s="5"/>
      <c r="O1946" s="5"/>
      <c r="P1946" s="5" t="s">
        <v>3367</v>
      </c>
      <c r="Q1946" s="5" t="s">
        <v>3368</v>
      </c>
      <c r="R1946" s="5"/>
      <c r="S1946" s="5"/>
      <c r="T1946" s="5"/>
      <c r="U1946" s="5">
        <v>209.2</v>
      </c>
      <c r="V1946" s="5" t="s">
        <v>3230</v>
      </c>
      <c r="W1946" s="5" t="s">
        <v>3306</v>
      </c>
      <c r="X1946" s="5" t="s">
        <v>3307</v>
      </c>
      <c r="Y1946" s="5" t="s">
        <v>3459</v>
      </c>
    </row>
    <row r="1947" ht="15" spans="1:25">
      <c r="A1947" s="51">
        <v>1940</v>
      </c>
      <c r="B1947" s="30" t="s">
        <v>3224</v>
      </c>
      <c r="C1947" s="71" t="s">
        <v>3442</v>
      </c>
      <c r="D1947" s="71" t="s">
        <v>3454</v>
      </c>
      <c r="E1947" s="71" t="s">
        <v>3460</v>
      </c>
      <c r="F1947" s="71">
        <v>85</v>
      </c>
      <c r="G1947" s="71">
        <v>564</v>
      </c>
      <c r="H1947" s="71">
        <v>216</v>
      </c>
      <c r="I1947" s="72">
        <v>115.7843</v>
      </c>
      <c r="J1947" s="72">
        <v>22.958701</v>
      </c>
      <c r="K1947" s="5" t="s">
        <v>151</v>
      </c>
      <c r="L1947" s="5"/>
      <c r="M1947" s="5"/>
      <c r="N1947" s="5"/>
      <c r="O1947" s="5"/>
      <c r="P1947" s="5" t="s">
        <v>1131</v>
      </c>
      <c r="Q1947" s="5" t="s">
        <v>3347</v>
      </c>
      <c r="R1947" s="5"/>
      <c r="S1947" s="5"/>
      <c r="T1947" s="5"/>
      <c r="U1947" s="5"/>
      <c r="V1947" s="5" t="s">
        <v>3230</v>
      </c>
      <c r="W1947" s="5" t="s">
        <v>3306</v>
      </c>
      <c r="X1947" s="5" t="s">
        <v>3231</v>
      </c>
      <c r="Y1947" s="5" t="s">
        <v>3232</v>
      </c>
    </row>
    <row r="1948" ht="15" spans="1:25">
      <c r="A1948" s="51">
        <v>1941</v>
      </c>
      <c r="B1948" s="30" t="s">
        <v>3224</v>
      </c>
      <c r="C1948" s="5" t="s">
        <v>3442</v>
      </c>
      <c r="D1948" s="5" t="s">
        <v>3461</v>
      </c>
      <c r="E1948" s="5" t="s">
        <v>3462</v>
      </c>
      <c r="F1948" s="5">
        <v>245</v>
      </c>
      <c r="G1948" s="5">
        <v>1648</v>
      </c>
      <c r="H1948" s="5">
        <v>654</v>
      </c>
      <c r="I1948" s="72">
        <v>115.772499</v>
      </c>
      <c r="J1948" s="72">
        <v>22.966344</v>
      </c>
      <c r="K1948" s="5" t="s">
        <v>151</v>
      </c>
      <c r="L1948" s="54" t="s">
        <v>158</v>
      </c>
      <c r="M1948" s="5"/>
      <c r="N1948" s="5"/>
      <c r="O1948" s="5"/>
      <c r="P1948" s="5" t="s">
        <v>3367</v>
      </c>
      <c r="Q1948" s="5" t="s">
        <v>3368</v>
      </c>
      <c r="R1948" s="5"/>
      <c r="S1948" s="5"/>
      <c r="T1948" s="5"/>
      <c r="U1948" s="5">
        <v>261.6</v>
      </c>
      <c r="V1948" s="5" t="s">
        <v>3230</v>
      </c>
      <c r="W1948" s="5" t="s">
        <v>3306</v>
      </c>
      <c r="X1948" s="5" t="s">
        <v>3463</v>
      </c>
      <c r="Y1948" s="5"/>
    </row>
    <row r="1949" ht="15" spans="1:25">
      <c r="A1949" s="51">
        <v>1942</v>
      </c>
      <c r="B1949" s="30" t="s">
        <v>3224</v>
      </c>
      <c r="C1949" s="5" t="s">
        <v>3442</v>
      </c>
      <c r="D1949" s="5" t="s">
        <v>3461</v>
      </c>
      <c r="E1949" s="5" t="s">
        <v>3464</v>
      </c>
      <c r="F1949" s="5">
        <v>42</v>
      </c>
      <c r="G1949" s="5">
        <v>298</v>
      </c>
      <c r="H1949" s="5">
        <v>64</v>
      </c>
      <c r="I1949" s="72">
        <v>115.772497</v>
      </c>
      <c r="J1949" s="72">
        <v>22.966346</v>
      </c>
      <c r="K1949" s="5" t="s">
        <v>158</v>
      </c>
      <c r="L1949" s="5" t="s">
        <v>3241</v>
      </c>
      <c r="M1949" s="5"/>
      <c r="N1949" s="5"/>
      <c r="O1949" s="5"/>
      <c r="P1949" s="5" t="s">
        <v>3228</v>
      </c>
      <c r="Q1949" s="5" t="s">
        <v>3229</v>
      </c>
      <c r="R1949" s="5"/>
      <c r="S1949" s="5"/>
      <c r="T1949" s="5"/>
      <c r="U1949" s="5">
        <v>25.6</v>
      </c>
      <c r="V1949" s="5" t="s">
        <v>3230</v>
      </c>
      <c r="W1949" s="5" t="s">
        <v>3306</v>
      </c>
      <c r="X1949" s="5" t="s">
        <v>3243</v>
      </c>
      <c r="Y1949" s="5"/>
    </row>
    <row r="1950" ht="15" spans="1:25">
      <c r="A1950" s="51">
        <v>1943</v>
      </c>
      <c r="B1950" s="30" t="s">
        <v>3224</v>
      </c>
      <c r="C1950" s="5" t="s">
        <v>3442</v>
      </c>
      <c r="D1950" s="5" t="s">
        <v>3461</v>
      </c>
      <c r="E1950" s="5" t="s">
        <v>3465</v>
      </c>
      <c r="F1950" s="5">
        <v>113</v>
      </c>
      <c r="G1950" s="5">
        <v>893</v>
      </c>
      <c r="H1950" s="5">
        <v>730</v>
      </c>
      <c r="I1950" s="72">
        <v>115.767225</v>
      </c>
      <c r="J1950" s="72">
        <v>22.965551</v>
      </c>
      <c r="K1950" s="5" t="s">
        <v>151</v>
      </c>
      <c r="L1950" s="54" t="s">
        <v>158</v>
      </c>
      <c r="M1950" s="5"/>
      <c r="N1950" s="5"/>
      <c r="O1950" s="5"/>
      <c r="P1950" s="5" t="s">
        <v>3367</v>
      </c>
      <c r="Q1950" s="5" t="s">
        <v>3368</v>
      </c>
      <c r="R1950" s="5"/>
      <c r="S1950" s="5"/>
      <c r="T1950" s="5"/>
      <c r="U1950" s="5">
        <v>292</v>
      </c>
      <c r="V1950" s="5" t="s">
        <v>3230</v>
      </c>
      <c r="W1950" s="5" t="s">
        <v>3306</v>
      </c>
      <c r="X1950" s="5" t="s">
        <v>3463</v>
      </c>
      <c r="Y1950" s="5"/>
    </row>
    <row r="1951" ht="15" spans="1:25">
      <c r="A1951" s="51">
        <v>1944</v>
      </c>
      <c r="B1951" s="30" t="s">
        <v>3224</v>
      </c>
      <c r="C1951" s="5" t="s">
        <v>3442</v>
      </c>
      <c r="D1951" s="5" t="s">
        <v>3461</v>
      </c>
      <c r="E1951" s="5" t="s">
        <v>3466</v>
      </c>
      <c r="F1951" s="5">
        <v>262</v>
      </c>
      <c r="G1951" s="5">
        <v>1834</v>
      </c>
      <c r="H1951" s="5">
        <v>825</v>
      </c>
      <c r="I1951" s="72">
        <v>115.772499</v>
      </c>
      <c r="J1951" s="72">
        <v>22.966345</v>
      </c>
      <c r="K1951" s="5" t="s">
        <v>151</v>
      </c>
      <c r="L1951" s="54" t="s">
        <v>158</v>
      </c>
      <c r="M1951" s="5"/>
      <c r="N1951" s="5"/>
      <c r="O1951" s="5"/>
      <c r="P1951" s="5" t="s">
        <v>3367</v>
      </c>
      <c r="Q1951" s="5" t="s">
        <v>3368</v>
      </c>
      <c r="R1951" s="5"/>
      <c r="S1951" s="5"/>
      <c r="T1951" s="5"/>
      <c r="U1951" s="5">
        <v>330</v>
      </c>
      <c r="V1951" s="5" t="s">
        <v>3230</v>
      </c>
      <c r="W1951" s="5" t="s">
        <v>3306</v>
      </c>
      <c r="X1951" s="5" t="s">
        <v>3463</v>
      </c>
      <c r="Y1951" s="5"/>
    </row>
    <row r="1952" ht="15" spans="1:25">
      <c r="A1952" s="51">
        <v>1945</v>
      </c>
      <c r="B1952" s="30" t="s">
        <v>3224</v>
      </c>
      <c r="C1952" s="5" t="s">
        <v>3442</v>
      </c>
      <c r="D1952" s="5" t="s">
        <v>3461</v>
      </c>
      <c r="E1952" s="5" t="s">
        <v>3425</v>
      </c>
      <c r="F1952" s="5">
        <v>244</v>
      </c>
      <c r="G1952" s="5">
        <v>1632</v>
      </c>
      <c r="H1952" s="5">
        <v>730</v>
      </c>
      <c r="I1952" s="72">
        <v>115.767225</v>
      </c>
      <c r="J1952" s="72">
        <v>22.965551</v>
      </c>
      <c r="K1952" s="5" t="s">
        <v>151</v>
      </c>
      <c r="L1952" s="54" t="s">
        <v>158</v>
      </c>
      <c r="M1952" s="5"/>
      <c r="N1952" s="5"/>
      <c r="O1952" s="5"/>
      <c r="P1952" s="5" t="s">
        <v>3367</v>
      </c>
      <c r="Q1952" s="5" t="s">
        <v>3368</v>
      </c>
      <c r="R1952" s="5"/>
      <c r="S1952" s="5"/>
      <c r="T1952" s="5"/>
      <c r="U1952" s="5">
        <v>292</v>
      </c>
      <c r="V1952" s="5" t="s">
        <v>3230</v>
      </c>
      <c r="W1952" s="5" t="s">
        <v>3306</v>
      </c>
      <c r="X1952" s="5" t="s">
        <v>3307</v>
      </c>
      <c r="Y1952" s="5"/>
    </row>
    <row r="1953" ht="15" spans="1:25">
      <c r="A1953" s="51">
        <v>1946</v>
      </c>
      <c r="B1953" s="30" t="s">
        <v>3224</v>
      </c>
      <c r="C1953" s="5" t="s">
        <v>3442</v>
      </c>
      <c r="D1953" s="5" t="s">
        <v>3467</v>
      </c>
      <c r="E1953" s="5" t="s">
        <v>3468</v>
      </c>
      <c r="F1953" s="5">
        <v>346</v>
      </c>
      <c r="G1953" s="5">
        <v>1780</v>
      </c>
      <c r="H1953" s="5">
        <v>610</v>
      </c>
      <c r="I1953" s="72">
        <v>115.7955</v>
      </c>
      <c r="J1953" s="72">
        <v>22.9564</v>
      </c>
      <c r="K1953" s="5" t="s">
        <v>151</v>
      </c>
      <c r="L1953" s="5" t="s">
        <v>3241</v>
      </c>
      <c r="M1953" s="5"/>
      <c r="N1953" s="5"/>
      <c r="O1953" s="5"/>
      <c r="P1953" s="5" t="s">
        <v>3367</v>
      </c>
      <c r="Q1953" s="5" t="s">
        <v>3229</v>
      </c>
      <c r="R1953" s="5"/>
      <c r="S1953" s="5"/>
      <c r="T1953" s="5"/>
      <c r="U1953" s="5">
        <v>244</v>
      </c>
      <c r="V1953" s="5"/>
      <c r="W1953" s="5"/>
      <c r="X1953" s="5" t="s">
        <v>3243</v>
      </c>
      <c r="Y1953" s="5"/>
    </row>
    <row r="1954" ht="27" spans="1:25">
      <c r="A1954" s="51">
        <v>1947</v>
      </c>
      <c r="B1954" s="30" t="s">
        <v>3224</v>
      </c>
      <c r="C1954" s="5" t="s">
        <v>3442</v>
      </c>
      <c r="D1954" s="5" t="s">
        <v>3467</v>
      </c>
      <c r="E1954" s="5" t="s">
        <v>3469</v>
      </c>
      <c r="F1954" s="5">
        <v>91</v>
      </c>
      <c r="G1954" s="5">
        <v>429</v>
      </c>
      <c r="H1954" s="5">
        <v>110</v>
      </c>
      <c r="I1954" s="72">
        <v>115.7946</v>
      </c>
      <c r="J1954" s="72">
        <v>22.9537</v>
      </c>
      <c r="K1954" s="5" t="s">
        <v>158</v>
      </c>
      <c r="L1954" s="5" t="s">
        <v>3241</v>
      </c>
      <c r="M1954" s="5"/>
      <c r="N1954" s="5"/>
      <c r="O1954" s="5"/>
      <c r="P1954" s="5" t="s">
        <v>3228</v>
      </c>
      <c r="Q1954" s="5" t="s">
        <v>3229</v>
      </c>
      <c r="R1954" s="5"/>
      <c r="S1954" s="5"/>
      <c r="T1954" s="5"/>
      <c r="U1954" s="5">
        <v>44</v>
      </c>
      <c r="V1954" s="5"/>
      <c r="W1954" s="5"/>
      <c r="X1954" s="5" t="s">
        <v>3243</v>
      </c>
      <c r="Y1954" s="5" t="s">
        <v>3470</v>
      </c>
    </row>
    <row r="1955" ht="40.5" spans="1:25">
      <c r="A1955" s="51">
        <v>1948</v>
      </c>
      <c r="B1955" s="30" t="s">
        <v>3224</v>
      </c>
      <c r="C1955" s="5" t="s">
        <v>3442</v>
      </c>
      <c r="D1955" s="5" t="s">
        <v>3467</v>
      </c>
      <c r="E1955" s="5" t="s">
        <v>3471</v>
      </c>
      <c r="F1955" s="5">
        <v>80</v>
      </c>
      <c r="G1955" s="5">
        <v>422</v>
      </c>
      <c r="H1955" s="5">
        <v>90</v>
      </c>
      <c r="I1955" s="72">
        <v>115.8067</v>
      </c>
      <c r="J1955" s="72">
        <v>22.9199</v>
      </c>
      <c r="K1955" s="5" t="s">
        <v>236</v>
      </c>
      <c r="L1955" s="54" t="s">
        <v>236</v>
      </c>
      <c r="M1955" s="5"/>
      <c r="N1955" s="5"/>
      <c r="O1955" s="5"/>
      <c r="P1955" s="5"/>
      <c r="Q1955" s="5"/>
      <c r="R1955" s="5" t="s">
        <v>3282</v>
      </c>
      <c r="S1955" s="5"/>
      <c r="T1955" s="5"/>
      <c r="U1955" s="5">
        <v>11.8</v>
      </c>
      <c r="V1955" s="5"/>
      <c r="W1955" s="5"/>
      <c r="X1955" s="5" t="s">
        <v>3247</v>
      </c>
      <c r="Y1955" s="5"/>
    </row>
    <row r="1956" ht="15" spans="1:25">
      <c r="A1956" s="51">
        <v>1949</v>
      </c>
      <c r="B1956" s="30" t="s">
        <v>3224</v>
      </c>
      <c r="C1956" s="5" t="s">
        <v>3442</v>
      </c>
      <c r="D1956" s="5" t="s">
        <v>3467</v>
      </c>
      <c r="E1956" s="5" t="s">
        <v>3472</v>
      </c>
      <c r="F1956" s="5">
        <v>221</v>
      </c>
      <c r="G1956" s="5">
        <v>1146</v>
      </c>
      <c r="H1956" s="5">
        <v>383</v>
      </c>
      <c r="I1956" s="72">
        <v>115.800001</v>
      </c>
      <c r="J1956" s="72">
        <v>22.968601</v>
      </c>
      <c r="K1956" s="5" t="s">
        <v>151</v>
      </c>
      <c r="L1956" s="5" t="s">
        <v>3241</v>
      </c>
      <c r="M1956" s="5"/>
      <c r="N1956" s="5"/>
      <c r="O1956" s="5"/>
      <c r="P1956" s="5" t="s">
        <v>3228</v>
      </c>
      <c r="Q1956" s="5" t="s">
        <v>3229</v>
      </c>
      <c r="R1956" s="5"/>
      <c r="S1956" s="5"/>
      <c r="T1956" s="5"/>
      <c r="U1956" s="5">
        <v>153.2</v>
      </c>
      <c r="V1956" s="5"/>
      <c r="W1956" s="5"/>
      <c r="X1956" s="5" t="s">
        <v>3243</v>
      </c>
      <c r="Y1956" s="5"/>
    </row>
    <row r="1957" ht="15" spans="1:25">
      <c r="A1957" s="51">
        <v>1950</v>
      </c>
      <c r="B1957" s="30" t="s">
        <v>3224</v>
      </c>
      <c r="C1957" s="71" t="s">
        <v>3442</v>
      </c>
      <c r="D1957" s="71" t="s">
        <v>3473</v>
      </c>
      <c r="E1957" s="71" t="s">
        <v>3474</v>
      </c>
      <c r="F1957" s="71">
        <v>278</v>
      </c>
      <c r="G1957" s="71">
        <v>1658</v>
      </c>
      <c r="H1957" s="71">
        <v>864</v>
      </c>
      <c r="I1957" s="72">
        <v>115.787201</v>
      </c>
      <c r="J1957" s="72">
        <v>22.9449</v>
      </c>
      <c r="K1957" s="5" t="s">
        <v>151</v>
      </c>
      <c r="L1957" s="5"/>
      <c r="M1957" s="5"/>
      <c r="N1957" s="5"/>
      <c r="O1957" s="5"/>
      <c r="P1957" s="5" t="s">
        <v>1131</v>
      </c>
      <c r="Q1957" s="5" t="s">
        <v>3347</v>
      </c>
      <c r="R1957" s="5"/>
      <c r="S1957" s="5"/>
      <c r="T1957" s="5"/>
      <c r="U1957" s="5"/>
      <c r="V1957" s="5"/>
      <c r="W1957" s="5"/>
      <c r="X1957" s="5" t="s">
        <v>3231</v>
      </c>
      <c r="Y1957" s="5" t="s">
        <v>3232</v>
      </c>
    </row>
    <row r="1958" ht="15" spans="1:25">
      <c r="A1958" s="51">
        <v>1951</v>
      </c>
      <c r="B1958" s="30" t="s">
        <v>3224</v>
      </c>
      <c r="C1958" s="71" t="s">
        <v>3442</v>
      </c>
      <c r="D1958" s="71" t="s">
        <v>3473</v>
      </c>
      <c r="E1958" s="71" t="s">
        <v>3475</v>
      </c>
      <c r="F1958" s="71">
        <v>326</v>
      </c>
      <c r="G1958" s="71">
        <v>1810</v>
      </c>
      <c r="H1958" s="71">
        <v>915</v>
      </c>
      <c r="I1958" s="72">
        <v>115.7889</v>
      </c>
      <c r="J1958" s="72">
        <v>22.943001</v>
      </c>
      <c r="K1958" s="5" t="s">
        <v>151</v>
      </c>
      <c r="L1958" s="5"/>
      <c r="M1958" s="5"/>
      <c r="N1958" s="5"/>
      <c r="O1958" s="5"/>
      <c r="P1958" s="5" t="s">
        <v>1131</v>
      </c>
      <c r="Q1958" s="5" t="s">
        <v>3347</v>
      </c>
      <c r="R1958" s="5"/>
      <c r="S1958" s="5"/>
      <c r="T1958" s="5"/>
      <c r="U1958" s="5"/>
      <c r="V1958" s="5"/>
      <c r="W1958" s="5"/>
      <c r="X1958" s="5" t="s">
        <v>3231</v>
      </c>
      <c r="Y1958" s="5" t="s">
        <v>3232</v>
      </c>
    </row>
    <row r="1959" ht="15" spans="1:25">
      <c r="A1959" s="51">
        <v>1952</v>
      </c>
      <c r="B1959" s="30" t="s">
        <v>3224</v>
      </c>
      <c r="C1959" s="5" t="s">
        <v>3442</v>
      </c>
      <c r="D1959" s="5" t="s">
        <v>3473</v>
      </c>
      <c r="E1959" s="5" t="s">
        <v>3476</v>
      </c>
      <c r="F1959" s="5">
        <v>312</v>
      </c>
      <c r="G1959" s="5">
        <v>1506</v>
      </c>
      <c r="H1959" s="5">
        <v>806</v>
      </c>
      <c r="I1959" s="72">
        <v>115.7864</v>
      </c>
      <c r="J1959" s="72">
        <v>22.946001</v>
      </c>
      <c r="K1959" s="5" t="s">
        <v>151</v>
      </c>
      <c r="L1959" s="5" t="s">
        <v>3477</v>
      </c>
      <c r="M1959" s="5" t="s">
        <v>3444</v>
      </c>
      <c r="N1959" s="5" t="s">
        <v>3246</v>
      </c>
      <c r="O1959" s="5" t="s">
        <v>3247</v>
      </c>
      <c r="P1959" s="5" t="s">
        <v>3367</v>
      </c>
      <c r="Q1959" s="5" t="s">
        <v>3229</v>
      </c>
      <c r="R1959" s="5"/>
      <c r="S1959" s="5"/>
      <c r="T1959" s="5"/>
      <c r="U1959" s="5">
        <v>322.4</v>
      </c>
      <c r="V1959" s="5"/>
      <c r="W1959" s="5"/>
      <c r="X1959" s="5" t="s">
        <v>3243</v>
      </c>
      <c r="Y1959" s="5"/>
    </row>
    <row r="1960" ht="15" spans="1:25">
      <c r="A1960" s="51">
        <v>1953</v>
      </c>
      <c r="B1960" s="30" t="s">
        <v>3224</v>
      </c>
      <c r="C1960" s="5" t="s">
        <v>3442</v>
      </c>
      <c r="D1960" s="5" t="s">
        <v>3473</v>
      </c>
      <c r="E1960" s="5" t="s">
        <v>3478</v>
      </c>
      <c r="F1960" s="5">
        <v>161</v>
      </c>
      <c r="G1960" s="5">
        <v>885</v>
      </c>
      <c r="H1960" s="5">
        <v>235</v>
      </c>
      <c r="I1960" s="72">
        <v>115.7911</v>
      </c>
      <c r="J1960" s="72">
        <v>22.942401</v>
      </c>
      <c r="K1960" s="5" t="s">
        <v>151</v>
      </c>
      <c r="L1960" s="5" t="s">
        <v>3477</v>
      </c>
      <c r="M1960" s="5" t="s">
        <v>3444</v>
      </c>
      <c r="N1960" s="5" t="s">
        <v>3246</v>
      </c>
      <c r="O1960" s="5" t="s">
        <v>3247</v>
      </c>
      <c r="P1960" s="5" t="s">
        <v>3367</v>
      </c>
      <c r="Q1960" s="5" t="s">
        <v>3229</v>
      </c>
      <c r="R1960" s="5"/>
      <c r="S1960" s="5"/>
      <c r="T1960" s="5"/>
      <c r="U1960" s="5">
        <v>94</v>
      </c>
      <c r="V1960" s="5"/>
      <c r="W1960" s="5"/>
      <c r="X1960" s="5" t="s">
        <v>3243</v>
      </c>
      <c r="Y1960" s="5"/>
    </row>
    <row r="1961" ht="15" spans="1:25">
      <c r="A1961" s="51">
        <v>1954</v>
      </c>
      <c r="B1961" s="30" t="s">
        <v>3224</v>
      </c>
      <c r="C1961" s="5" t="s">
        <v>3442</v>
      </c>
      <c r="D1961" s="5" t="s">
        <v>3473</v>
      </c>
      <c r="E1961" s="5" t="s">
        <v>3479</v>
      </c>
      <c r="F1961" s="5">
        <v>120</v>
      </c>
      <c r="G1961" s="5">
        <v>923</v>
      </c>
      <c r="H1961" s="5">
        <v>494</v>
      </c>
      <c r="I1961" s="72">
        <v>115.7868</v>
      </c>
      <c r="J1961" s="72">
        <v>22.943201</v>
      </c>
      <c r="K1961" s="5" t="s">
        <v>151</v>
      </c>
      <c r="L1961" s="5" t="s">
        <v>3477</v>
      </c>
      <c r="M1961" s="5" t="s">
        <v>3444</v>
      </c>
      <c r="N1961" s="5" t="s">
        <v>3246</v>
      </c>
      <c r="O1961" s="5" t="s">
        <v>3247</v>
      </c>
      <c r="P1961" s="5" t="s">
        <v>3228</v>
      </c>
      <c r="Q1961" s="5" t="s">
        <v>3229</v>
      </c>
      <c r="R1961" s="5"/>
      <c r="S1961" s="5"/>
      <c r="T1961" s="5"/>
      <c r="U1961" s="5">
        <v>197.6</v>
      </c>
      <c r="V1961" s="5"/>
      <c r="W1961" s="5"/>
      <c r="X1961" s="5" t="s">
        <v>3243</v>
      </c>
      <c r="Y1961" s="5"/>
    </row>
    <row r="1962" ht="15" spans="1:25">
      <c r="A1962" s="51">
        <v>1955</v>
      </c>
      <c r="B1962" s="30" t="s">
        <v>3224</v>
      </c>
      <c r="C1962" s="5" t="s">
        <v>3442</v>
      </c>
      <c r="D1962" s="5" t="s">
        <v>3473</v>
      </c>
      <c r="E1962" s="5" t="s">
        <v>3480</v>
      </c>
      <c r="F1962" s="5">
        <v>158</v>
      </c>
      <c r="G1962" s="5">
        <v>938</v>
      </c>
      <c r="H1962" s="5">
        <v>486</v>
      </c>
      <c r="I1962" s="72">
        <v>115.7879</v>
      </c>
      <c r="J1962" s="72">
        <v>22.9433</v>
      </c>
      <c r="K1962" s="5" t="s">
        <v>151</v>
      </c>
      <c r="L1962" s="5" t="s">
        <v>3477</v>
      </c>
      <c r="M1962" s="5" t="s">
        <v>3444</v>
      </c>
      <c r="N1962" s="5" t="s">
        <v>3246</v>
      </c>
      <c r="O1962" s="5" t="s">
        <v>3247</v>
      </c>
      <c r="P1962" s="5" t="s">
        <v>3228</v>
      </c>
      <c r="Q1962" s="5" t="s">
        <v>3229</v>
      </c>
      <c r="R1962" s="5"/>
      <c r="S1962" s="5"/>
      <c r="T1962" s="5"/>
      <c r="U1962" s="5">
        <v>194.4</v>
      </c>
      <c r="V1962" s="5"/>
      <c r="W1962" s="5"/>
      <c r="X1962" s="5" t="s">
        <v>3243</v>
      </c>
      <c r="Y1962" s="5"/>
    </row>
    <row r="1963" ht="15" spans="1:25">
      <c r="A1963" s="51">
        <v>1956</v>
      </c>
      <c r="B1963" s="30" t="s">
        <v>3224</v>
      </c>
      <c r="C1963" s="5" t="s">
        <v>3442</v>
      </c>
      <c r="D1963" s="5" t="s">
        <v>3481</v>
      </c>
      <c r="E1963" s="5" t="s">
        <v>3481</v>
      </c>
      <c r="F1963" s="5">
        <v>461</v>
      </c>
      <c r="G1963" s="5">
        <v>2600</v>
      </c>
      <c r="H1963" s="5">
        <v>1700</v>
      </c>
      <c r="I1963" s="72">
        <v>115.8064</v>
      </c>
      <c r="J1963" s="72">
        <v>22.9375</v>
      </c>
      <c r="K1963" s="5" t="s">
        <v>151</v>
      </c>
      <c r="L1963" s="54" t="s">
        <v>158</v>
      </c>
      <c r="M1963" s="5"/>
      <c r="N1963" s="5"/>
      <c r="O1963" s="5"/>
      <c r="P1963" s="5" t="s">
        <v>3367</v>
      </c>
      <c r="Q1963" s="5" t="s">
        <v>3229</v>
      </c>
      <c r="R1963" s="5"/>
      <c r="S1963" s="5"/>
      <c r="T1963" s="5"/>
      <c r="U1963" s="5">
        <v>680</v>
      </c>
      <c r="V1963" s="5" t="s">
        <v>3230</v>
      </c>
      <c r="W1963" s="5" t="s">
        <v>3137</v>
      </c>
      <c r="X1963" s="5" t="s">
        <v>3247</v>
      </c>
      <c r="Y1963" s="5"/>
    </row>
    <row r="1964" ht="15" spans="1:25">
      <c r="A1964" s="51">
        <v>1957</v>
      </c>
      <c r="B1964" s="30" t="s">
        <v>3224</v>
      </c>
      <c r="C1964" s="5" t="s">
        <v>3442</v>
      </c>
      <c r="D1964" s="5" t="s">
        <v>3482</v>
      </c>
      <c r="E1964" s="5" t="s">
        <v>3483</v>
      </c>
      <c r="F1964" s="5">
        <v>250</v>
      </c>
      <c r="G1964" s="5">
        <v>1573</v>
      </c>
      <c r="H1964" s="5">
        <v>986</v>
      </c>
      <c r="I1964" s="72">
        <v>115.4857</v>
      </c>
      <c r="J1964" s="72">
        <v>22.5738</v>
      </c>
      <c r="K1964" s="5" t="s">
        <v>151</v>
      </c>
      <c r="L1964" s="5" t="s">
        <v>3241</v>
      </c>
      <c r="M1964" s="5"/>
      <c r="N1964" s="5"/>
      <c r="O1964" s="5"/>
      <c r="P1964" s="5" t="s">
        <v>3367</v>
      </c>
      <c r="Q1964" s="5" t="s">
        <v>3368</v>
      </c>
      <c r="R1964" s="5"/>
      <c r="S1964" s="5"/>
      <c r="T1964" s="5"/>
      <c r="U1964" s="5">
        <v>394.4</v>
      </c>
      <c r="V1964" s="5" t="s">
        <v>3230</v>
      </c>
      <c r="W1964" s="5" t="s">
        <v>3449</v>
      </c>
      <c r="X1964" s="5" t="s">
        <v>3243</v>
      </c>
      <c r="Y1964" s="5"/>
    </row>
    <row r="1965" ht="15" spans="1:25">
      <c r="A1965" s="51">
        <v>1958</v>
      </c>
      <c r="B1965" s="30" t="s">
        <v>3224</v>
      </c>
      <c r="C1965" s="5" t="s">
        <v>3442</v>
      </c>
      <c r="D1965" s="5" t="s">
        <v>3482</v>
      </c>
      <c r="E1965" s="5" t="s">
        <v>3484</v>
      </c>
      <c r="F1965" s="5">
        <v>87</v>
      </c>
      <c r="G1965" s="5">
        <v>581</v>
      </c>
      <c r="H1965" s="5">
        <v>200</v>
      </c>
      <c r="I1965" s="72">
        <v>115.4852</v>
      </c>
      <c r="J1965" s="72">
        <v>22.581</v>
      </c>
      <c r="K1965" s="5" t="s">
        <v>151</v>
      </c>
      <c r="L1965" s="5" t="s">
        <v>3241</v>
      </c>
      <c r="M1965" s="5"/>
      <c r="N1965" s="5"/>
      <c r="O1965" s="5"/>
      <c r="P1965" s="5" t="s">
        <v>3228</v>
      </c>
      <c r="Q1965" s="5" t="s">
        <v>3229</v>
      </c>
      <c r="R1965" s="5"/>
      <c r="S1965" s="5"/>
      <c r="T1965" s="5"/>
      <c r="U1965" s="5">
        <v>80</v>
      </c>
      <c r="V1965" s="5" t="s">
        <v>3230</v>
      </c>
      <c r="W1965" s="5" t="s">
        <v>3449</v>
      </c>
      <c r="X1965" s="5" t="s">
        <v>3243</v>
      </c>
      <c r="Y1965" s="5"/>
    </row>
    <row r="1966" ht="15" spans="1:25">
      <c r="A1966" s="51">
        <v>1959</v>
      </c>
      <c r="B1966" s="30" t="s">
        <v>3224</v>
      </c>
      <c r="C1966" s="5" t="s">
        <v>3442</v>
      </c>
      <c r="D1966" s="5" t="s">
        <v>3482</v>
      </c>
      <c r="E1966" s="5" t="s">
        <v>3485</v>
      </c>
      <c r="F1966" s="5">
        <v>250</v>
      </c>
      <c r="G1966" s="5">
        <v>1850</v>
      </c>
      <c r="H1966" s="5">
        <v>800</v>
      </c>
      <c r="I1966" s="72">
        <v>115.809578</v>
      </c>
      <c r="J1966" s="72">
        <v>22.95523</v>
      </c>
      <c r="K1966" s="5" t="s">
        <v>151</v>
      </c>
      <c r="L1966" s="5" t="s">
        <v>3241</v>
      </c>
      <c r="M1966" s="5"/>
      <c r="N1966" s="5"/>
      <c r="O1966" s="5"/>
      <c r="P1966" s="5" t="s">
        <v>3367</v>
      </c>
      <c r="Q1966" s="5" t="s">
        <v>3368</v>
      </c>
      <c r="R1966" s="5"/>
      <c r="S1966" s="5"/>
      <c r="T1966" s="5"/>
      <c r="U1966" s="5">
        <v>320</v>
      </c>
      <c r="V1966" s="5" t="s">
        <v>3230</v>
      </c>
      <c r="W1966" s="5" t="s">
        <v>3449</v>
      </c>
      <c r="X1966" s="5" t="s">
        <v>3243</v>
      </c>
      <c r="Y1966" s="5"/>
    </row>
    <row r="1967" ht="15" spans="1:25">
      <c r="A1967" s="51">
        <v>1960</v>
      </c>
      <c r="B1967" s="30" t="s">
        <v>3224</v>
      </c>
      <c r="C1967" s="5" t="s">
        <v>3442</v>
      </c>
      <c r="D1967" s="5" t="s">
        <v>3482</v>
      </c>
      <c r="E1967" s="5" t="s">
        <v>3486</v>
      </c>
      <c r="F1967" s="5">
        <v>93</v>
      </c>
      <c r="G1967" s="5">
        <v>560</v>
      </c>
      <c r="H1967" s="5">
        <v>280</v>
      </c>
      <c r="I1967" s="72">
        <v>115.4812</v>
      </c>
      <c r="J1967" s="72">
        <v>22.572</v>
      </c>
      <c r="K1967" s="5" t="s">
        <v>151</v>
      </c>
      <c r="L1967" s="5" t="s">
        <v>3241</v>
      </c>
      <c r="M1967" s="5"/>
      <c r="N1967" s="5"/>
      <c r="O1967" s="5"/>
      <c r="P1967" s="5" t="s">
        <v>3228</v>
      </c>
      <c r="Q1967" s="5" t="s">
        <v>3229</v>
      </c>
      <c r="R1967" s="5"/>
      <c r="S1967" s="5"/>
      <c r="T1967" s="5"/>
      <c r="U1967" s="5">
        <v>112</v>
      </c>
      <c r="V1967" s="5" t="s">
        <v>3230</v>
      </c>
      <c r="W1967" s="5" t="s">
        <v>3449</v>
      </c>
      <c r="X1967" s="5" t="s">
        <v>3243</v>
      </c>
      <c r="Y1967" s="5"/>
    </row>
    <row r="1968" ht="15" spans="1:25">
      <c r="A1968" s="51">
        <v>1961</v>
      </c>
      <c r="B1968" s="30" t="s">
        <v>3224</v>
      </c>
      <c r="C1968" s="5" t="s">
        <v>3442</v>
      </c>
      <c r="D1968" s="5" t="s">
        <v>3482</v>
      </c>
      <c r="E1968" s="5" t="s">
        <v>3487</v>
      </c>
      <c r="F1968" s="5">
        <v>480</v>
      </c>
      <c r="G1968" s="5">
        <v>3500</v>
      </c>
      <c r="H1968" s="5">
        <v>2100</v>
      </c>
      <c r="I1968" s="72">
        <v>115.807999</v>
      </c>
      <c r="J1968" s="72">
        <v>22.95301</v>
      </c>
      <c r="K1968" s="5" t="s">
        <v>151</v>
      </c>
      <c r="L1968" s="54" t="s">
        <v>158</v>
      </c>
      <c r="M1968" s="5"/>
      <c r="N1968" s="5"/>
      <c r="O1968" s="5"/>
      <c r="P1968" s="5" t="s">
        <v>3367</v>
      </c>
      <c r="Q1968" s="5" t="s">
        <v>3368</v>
      </c>
      <c r="R1968" s="5"/>
      <c r="S1968" s="5"/>
      <c r="T1968" s="5"/>
      <c r="U1968" s="5">
        <v>840</v>
      </c>
      <c r="V1968" s="5" t="s">
        <v>3230</v>
      </c>
      <c r="W1968" s="5" t="s">
        <v>3488</v>
      </c>
      <c r="X1968" s="5" t="s">
        <v>3247</v>
      </c>
      <c r="Y1968" s="5"/>
    </row>
    <row r="1969" ht="15" spans="1:25">
      <c r="A1969" s="51">
        <v>1962</v>
      </c>
      <c r="B1969" s="30" t="s">
        <v>3224</v>
      </c>
      <c r="C1969" s="5" t="s">
        <v>3442</v>
      </c>
      <c r="D1969" s="5" t="s">
        <v>3482</v>
      </c>
      <c r="E1969" s="5" t="s">
        <v>3489</v>
      </c>
      <c r="F1969" s="5">
        <v>234</v>
      </c>
      <c r="G1969" s="5">
        <v>1532</v>
      </c>
      <c r="H1969" s="5">
        <v>1111</v>
      </c>
      <c r="I1969" s="72">
        <v>115.4844</v>
      </c>
      <c r="J1969" s="72">
        <v>22.5728</v>
      </c>
      <c r="K1969" s="5" t="s">
        <v>151</v>
      </c>
      <c r="L1969" s="54" t="s">
        <v>158</v>
      </c>
      <c r="M1969" s="5"/>
      <c r="N1969" s="5"/>
      <c r="O1969" s="5"/>
      <c r="P1969" s="5" t="s">
        <v>3367</v>
      </c>
      <c r="Q1969" s="5" t="s">
        <v>3368</v>
      </c>
      <c r="R1969" s="5"/>
      <c r="S1969" s="5"/>
      <c r="T1969" s="5"/>
      <c r="U1969" s="5">
        <v>444.4</v>
      </c>
      <c r="V1969" s="5" t="s">
        <v>3230</v>
      </c>
      <c r="W1969" s="5" t="s">
        <v>3488</v>
      </c>
      <c r="X1969" s="5" t="s">
        <v>3247</v>
      </c>
      <c r="Y1969" s="5"/>
    </row>
    <row r="1970" ht="15" spans="1:25">
      <c r="A1970" s="51">
        <v>1963</v>
      </c>
      <c r="B1970" s="30" t="s">
        <v>3224</v>
      </c>
      <c r="C1970" s="5" t="s">
        <v>3442</v>
      </c>
      <c r="D1970" s="5" t="s">
        <v>3490</v>
      </c>
      <c r="E1970" s="5" t="s">
        <v>3491</v>
      </c>
      <c r="F1970" s="5">
        <v>349</v>
      </c>
      <c r="G1970" s="5">
        <v>1694</v>
      </c>
      <c r="H1970" s="5">
        <v>741</v>
      </c>
      <c r="I1970" s="72">
        <v>115.4736</v>
      </c>
      <c r="J1970" s="72">
        <v>22.5637</v>
      </c>
      <c r="K1970" s="5" t="s">
        <v>151</v>
      </c>
      <c r="L1970" s="55" t="s">
        <v>151</v>
      </c>
      <c r="M1970" s="5" t="s">
        <v>3444</v>
      </c>
      <c r="N1970" s="5" t="s">
        <v>3246</v>
      </c>
      <c r="O1970" s="5" t="s">
        <v>3247</v>
      </c>
      <c r="P1970" s="5"/>
      <c r="Q1970" s="5"/>
      <c r="R1970" s="5"/>
      <c r="S1970" s="5"/>
      <c r="T1970" s="5"/>
      <c r="U1970" s="5">
        <v>296.4</v>
      </c>
      <c r="V1970" s="5" t="s">
        <v>3230</v>
      </c>
      <c r="W1970" s="5" t="s">
        <v>3449</v>
      </c>
      <c r="X1970" s="5" t="s">
        <v>3492</v>
      </c>
      <c r="Y1970" s="5"/>
    </row>
    <row r="1971" ht="15" spans="1:25">
      <c r="A1971" s="51">
        <v>1964</v>
      </c>
      <c r="B1971" s="30" t="s">
        <v>3224</v>
      </c>
      <c r="C1971" s="5" t="s">
        <v>3442</v>
      </c>
      <c r="D1971" s="5" t="s">
        <v>3490</v>
      </c>
      <c r="E1971" s="5" t="s">
        <v>3236</v>
      </c>
      <c r="F1971" s="5">
        <v>461</v>
      </c>
      <c r="G1971" s="5">
        <v>2143</v>
      </c>
      <c r="H1971" s="5">
        <v>828</v>
      </c>
      <c r="I1971" s="72">
        <v>115.4743</v>
      </c>
      <c r="J1971" s="72">
        <v>22.5638</v>
      </c>
      <c r="K1971" s="5" t="s">
        <v>151</v>
      </c>
      <c r="L1971" s="55" t="s">
        <v>151</v>
      </c>
      <c r="M1971" s="5" t="s">
        <v>3444</v>
      </c>
      <c r="N1971" s="5" t="s">
        <v>3246</v>
      </c>
      <c r="O1971" s="5" t="s">
        <v>3247</v>
      </c>
      <c r="P1971" s="5"/>
      <c r="Q1971" s="5"/>
      <c r="R1971" s="5"/>
      <c r="S1971" s="5"/>
      <c r="T1971" s="5"/>
      <c r="U1971" s="5">
        <v>331.2</v>
      </c>
      <c r="V1971" s="5" t="s">
        <v>3230</v>
      </c>
      <c r="W1971" s="5" t="s">
        <v>3449</v>
      </c>
      <c r="X1971" s="5" t="s">
        <v>3492</v>
      </c>
      <c r="Y1971" s="5"/>
    </row>
    <row r="1972" ht="15" spans="1:25">
      <c r="A1972" s="51">
        <v>1965</v>
      </c>
      <c r="B1972" s="30" t="s">
        <v>3224</v>
      </c>
      <c r="C1972" s="5" t="s">
        <v>3442</v>
      </c>
      <c r="D1972" s="5" t="s">
        <v>3490</v>
      </c>
      <c r="E1972" s="5" t="s">
        <v>3493</v>
      </c>
      <c r="F1972" s="5">
        <v>131</v>
      </c>
      <c r="G1972" s="5">
        <v>770</v>
      </c>
      <c r="H1972" s="5">
        <v>356</v>
      </c>
      <c r="I1972" s="72">
        <v>115.4817</v>
      </c>
      <c r="J1972" s="72">
        <v>22.561</v>
      </c>
      <c r="K1972" s="5" t="s">
        <v>151</v>
      </c>
      <c r="L1972" s="55" t="s">
        <v>151</v>
      </c>
      <c r="M1972" s="5" t="s">
        <v>3444</v>
      </c>
      <c r="N1972" s="5" t="s">
        <v>3246</v>
      </c>
      <c r="O1972" s="5" t="s">
        <v>3247</v>
      </c>
      <c r="P1972" s="5"/>
      <c r="Q1972" s="5"/>
      <c r="R1972" s="5"/>
      <c r="S1972" s="5"/>
      <c r="T1972" s="5"/>
      <c r="U1972" s="5">
        <v>142.4</v>
      </c>
      <c r="V1972" s="5" t="s">
        <v>3230</v>
      </c>
      <c r="W1972" s="5" t="s">
        <v>3449</v>
      </c>
      <c r="X1972" s="5" t="s">
        <v>3492</v>
      </c>
      <c r="Y1972" s="5"/>
    </row>
    <row r="1973" ht="15" spans="1:25">
      <c r="A1973" s="51">
        <v>1966</v>
      </c>
      <c r="B1973" s="30" t="s">
        <v>3224</v>
      </c>
      <c r="C1973" s="5" t="s">
        <v>3442</v>
      </c>
      <c r="D1973" s="5" t="s">
        <v>3490</v>
      </c>
      <c r="E1973" s="5" t="s">
        <v>3494</v>
      </c>
      <c r="F1973" s="5">
        <v>304</v>
      </c>
      <c r="G1973" s="5">
        <v>1542</v>
      </c>
      <c r="H1973" s="5">
        <v>765</v>
      </c>
      <c r="I1973" s="72">
        <v>115.4742</v>
      </c>
      <c r="J1973" s="72">
        <v>22.5633</v>
      </c>
      <c r="K1973" s="5" t="s">
        <v>151</v>
      </c>
      <c r="L1973" s="55" t="s">
        <v>151</v>
      </c>
      <c r="M1973" s="5" t="s">
        <v>3444</v>
      </c>
      <c r="N1973" s="5" t="s">
        <v>3246</v>
      </c>
      <c r="O1973" s="5" t="s">
        <v>3247</v>
      </c>
      <c r="P1973" s="5"/>
      <c r="Q1973" s="5"/>
      <c r="R1973" s="5"/>
      <c r="S1973" s="5"/>
      <c r="T1973" s="5"/>
      <c r="U1973" s="5">
        <v>306</v>
      </c>
      <c r="V1973" s="5" t="s">
        <v>3230</v>
      </c>
      <c r="W1973" s="5" t="s">
        <v>3449</v>
      </c>
      <c r="X1973" s="5" t="s">
        <v>3492</v>
      </c>
      <c r="Y1973" s="5"/>
    </row>
    <row r="1974" ht="40.5" spans="1:25">
      <c r="A1974" s="51">
        <v>1967</v>
      </c>
      <c r="B1974" s="30" t="s">
        <v>3224</v>
      </c>
      <c r="C1974" s="5" t="s">
        <v>3442</v>
      </c>
      <c r="D1974" s="5" t="s">
        <v>3495</v>
      </c>
      <c r="E1974" s="5" t="s">
        <v>3496</v>
      </c>
      <c r="F1974" s="5">
        <v>629</v>
      </c>
      <c r="G1974" s="5">
        <v>3406</v>
      </c>
      <c r="H1974" s="5">
        <v>2045</v>
      </c>
      <c r="I1974" s="72">
        <v>115.770722</v>
      </c>
      <c r="J1974" s="72">
        <v>22.95107</v>
      </c>
      <c r="K1974" s="5" t="s">
        <v>151</v>
      </c>
      <c r="L1974" s="55" t="s">
        <v>151</v>
      </c>
      <c r="M1974" s="5" t="s">
        <v>3444</v>
      </c>
      <c r="N1974" s="5" t="s">
        <v>3246</v>
      </c>
      <c r="O1974" s="5" t="s">
        <v>3247</v>
      </c>
      <c r="P1974" s="5" t="s">
        <v>3367</v>
      </c>
      <c r="Q1974" s="5" t="s">
        <v>3368</v>
      </c>
      <c r="R1974" s="5"/>
      <c r="S1974" s="5"/>
      <c r="T1974" s="5"/>
      <c r="U1974" s="5">
        <v>818</v>
      </c>
      <c r="V1974" s="5" t="s">
        <v>3230</v>
      </c>
      <c r="W1974" s="5" t="s">
        <v>3137</v>
      </c>
      <c r="X1974" s="5" t="s">
        <v>3247</v>
      </c>
      <c r="Y1974" s="5" t="s">
        <v>3497</v>
      </c>
    </row>
    <row r="1975" ht="15" spans="1:25">
      <c r="A1975" s="51">
        <v>1968</v>
      </c>
      <c r="B1975" s="30" t="s">
        <v>3224</v>
      </c>
      <c r="C1975" s="71" t="s">
        <v>3442</v>
      </c>
      <c r="D1975" s="71" t="s">
        <v>3495</v>
      </c>
      <c r="E1975" s="71" t="s">
        <v>3498</v>
      </c>
      <c r="F1975" s="71">
        <v>649</v>
      </c>
      <c r="G1975" s="71">
        <v>3120</v>
      </c>
      <c r="H1975" s="71">
        <v>1956</v>
      </c>
      <c r="I1975" s="72">
        <v>115.78578</v>
      </c>
      <c r="J1975" s="72">
        <v>22.950145</v>
      </c>
      <c r="K1975" s="5" t="s">
        <v>151</v>
      </c>
      <c r="L1975" s="5"/>
      <c r="M1975" s="5"/>
      <c r="N1975" s="5"/>
      <c r="O1975" s="5"/>
      <c r="P1975" s="5" t="s">
        <v>1131</v>
      </c>
      <c r="Q1975" s="5" t="s">
        <v>3347</v>
      </c>
      <c r="R1975" s="5"/>
      <c r="S1975" s="5"/>
      <c r="T1975" s="5"/>
      <c r="U1975" s="5"/>
      <c r="V1975" s="5" t="s">
        <v>3230</v>
      </c>
      <c r="W1975" s="5" t="s">
        <v>3137</v>
      </c>
      <c r="X1975" s="5" t="s">
        <v>3231</v>
      </c>
      <c r="Y1975" s="5" t="s">
        <v>3232</v>
      </c>
    </row>
    <row r="1976" ht="40.5" spans="1:25">
      <c r="A1976" s="51">
        <v>1969</v>
      </c>
      <c r="B1976" s="30" t="s">
        <v>3224</v>
      </c>
      <c r="C1976" s="5" t="s">
        <v>3442</v>
      </c>
      <c r="D1976" s="5" t="s">
        <v>3495</v>
      </c>
      <c r="E1976" s="5" t="s">
        <v>3499</v>
      </c>
      <c r="F1976" s="5">
        <v>713</v>
      </c>
      <c r="G1976" s="5">
        <v>3633</v>
      </c>
      <c r="H1976" s="5">
        <v>2210</v>
      </c>
      <c r="I1976" s="72">
        <v>115.770074</v>
      </c>
      <c r="J1976" s="72">
        <v>22.948381</v>
      </c>
      <c r="K1976" s="5" t="s">
        <v>151</v>
      </c>
      <c r="L1976" s="55" t="s">
        <v>151</v>
      </c>
      <c r="M1976" s="5" t="s">
        <v>3444</v>
      </c>
      <c r="N1976" s="5" t="s">
        <v>3246</v>
      </c>
      <c r="O1976" s="5" t="s">
        <v>3247</v>
      </c>
      <c r="P1976" s="5" t="s">
        <v>3367</v>
      </c>
      <c r="Q1976" s="5" t="s">
        <v>3368</v>
      </c>
      <c r="R1976" s="5"/>
      <c r="S1976" s="5"/>
      <c r="T1976" s="5"/>
      <c r="U1976" s="5">
        <v>884</v>
      </c>
      <c r="V1976" s="5" t="s">
        <v>3230</v>
      </c>
      <c r="W1976" s="5" t="s">
        <v>3137</v>
      </c>
      <c r="X1976" s="5" t="s">
        <v>3247</v>
      </c>
      <c r="Y1976" s="5" t="s">
        <v>3497</v>
      </c>
    </row>
    <row r="1977" ht="40.5" spans="1:25">
      <c r="A1977" s="51">
        <v>1970</v>
      </c>
      <c r="B1977" s="30" t="s">
        <v>3224</v>
      </c>
      <c r="C1977" s="5" t="s">
        <v>3442</v>
      </c>
      <c r="D1977" s="5" t="s">
        <v>3495</v>
      </c>
      <c r="E1977" s="5" t="s">
        <v>3500</v>
      </c>
      <c r="F1977" s="5">
        <v>529</v>
      </c>
      <c r="G1977" s="5">
        <v>2646</v>
      </c>
      <c r="H1977" s="5">
        <v>1588</v>
      </c>
      <c r="I1977" s="72">
        <v>115.770154</v>
      </c>
      <c r="J1977" s="72">
        <v>22.948234</v>
      </c>
      <c r="K1977" s="5" t="s">
        <v>151</v>
      </c>
      <c r="L1977" s="55" t="s">
        <v>151</v>
      </c>
      <c r="M1977" s="5" t="s">
        <v>3444</v>
      </c>
      <c r="N1977" s="5" t="s">
        <v>3246</v>
      </c>
      <c r="O1977" s="5" t="s">
        <v>3247</v>
      </c>
      <c r="P1977" s="5" t="s">
        <v>3367</v>
      </c>
      <c r="Q1977" s="5" t="s">
        <v>3368</v>
      </c>
      <c r="R1977" s="5"/>
      <c r="S1977" s="5"/>
      <c r="T1977" s="5"/>
      <c r="U1977" s="5">
        <v>635.2</v>
      </c>
      <c r="V1977" s="5" t="s">
        <v>3230</v>
      </c>
      <c r="W1977" s="5" t="s">
        <v>3137</v>
      </c>
      <c r="X1977" s="5" t="s">
        <v>3247</v>
      </c>
      <c r="Y1977" s="5" t="s">
        <v>3497</v>
      </c>
    </row>
    <row r="1978" ht="40.5" spans="1:25">
      <c r="A1978" s="51">
        <v>1971</v>
      </c>
      <c r="B1978" s="30" t="s">
        <v>3224</v>
      </c>
      <c r="C1978" s="5" t="s">
        <v>3442</v>
      </c>
      <c r="D1978" s="5" t="s">
        <v>3495</v>
      </c>
      <c r="E1978" s="5" t="s">
        <v>3501</v>
      </c>
      <c r="F1978" s="5">
        <v>556</v>
      </c>
      <c r="G1978" s="5">
        <v>2901</v>
      </c>
      <c r="H1978" s="5">
        <v>1705</v>
      </c>
      <c r="I1978" s="72">
        <v>115.770806</v>
      </c>
      <c r="J1978" s="72">
        <v>22.948773</v>
      </c>
      <c r="K1978" s="5" t="s">
        <v>151</v>
      </c>
      <c r="L1978" s="55" t="s">
        <v>151</v>
      </c>
      <c r="M1978" s="5" t="s">
        <v>3444</v>
      </c>
      <c r="N1978" s="5" t="s">
        <v>3246</v>
      </c>
      <c r="O1978" s="5" t="s">
        <v>3247</v>
      </c>
      <c r="P1978" s="5" t="s">
        <v>3367</v>
      </c>
      <c r="Q1978" s="5" t="s">
        <v>3368</v>
      </c>
      <c r="R1978" s="5"/>
      <c r="S1978" s="5"/>
      <c r="T1978" s="5"/>
      <c r="U1978" s="5">
        <v>682</v>
      </c>
      <c r="V1978" s="5" t="s">
        <v>3230</v>
      </c>
      <c r="W1978" s="5" t="s">
        <v>3137</v>
      </c>
      <c r="X1978" s="5" t="s">
        <v>3247</v>
      </c>
      <c r="Y1978" s="5" t="s">
        <v>3497</v>
      </c>
    </row>
    <row r="1979" ht="27" spans="1:25">
      <c r="A1979" s="51">
        <v>1972</v>
      </c>
      <c r="B1979" s="30" t="s">
        <v>3224</v>
      </c>
      <c r="C1979" s="5" t="s">
        <v>3442</v>
      </c>
      <c r="D1979" s="5" t="s">
        <v>3502</v>
      </c>
      <c r="E1979" s="5" t="s">
        <v>3503</v>
      </c>
      <c r="F1979" s="5">
        <v>226</v>
      </c>
      <c r="G1979" s="5">
        <v>1159</v>
      </c>
      <c r="H1979" s="5">
        <v>350</v>
      </c>
      <c r="I1979" s="72">
        <v>115.7682</v>
      </c>
      <c r="J1979" s="72">
        <v>22.9503</v>
      </c>
      <c r="K1979" s="5" t="s">
        <v>151</v>
      </c>
      <c r="L1979" s="5" t="s">
        <v>3241</v>
      </c>
      <c r="M1979" s="5"/>
      <c r="N1979" s="5"/>
      <c r="O1979" s="5"/>
      <c r="P1979" s="5" t="s">
        <v>3228</v>
      </c>
      <c r="Q1979" s="5" t="s">
        <v>3229</v>
      </c>
      <c r="R1979" s="5"/>
      <c r="S1979" s="5"/>
      <c r="T1979" s="5"/>
      <c r="U1979" s="5">
        <v>140</v>
      </c>
      <c r="V1979" s="5"/>
      <c r="W1979" s="5"/>
      <c r="X1979" s="5" t="s">
        <v>3243</v>
      </c>
      <c r="Y1979" s="5" t="s">
        <v>3504</v>
      </c>
    </row>
    <row r="1980" ht="15" spans="1:25">
      <c r="A1980" s="51">
        <v>1973</v>
      </c>
      <c r="B1980" s="30" t="s">
        <v>3224</v>
      </c>
      <c r="C1980" s="5" t="s">
        <v>3442</v>
      </c>
      <c r="D1980" s="5" t="s">
        <v>3502</v>
      </c>
      <c r="E1980" s="5" t="s">
        <v>3505</v>
      </c>
      <c r="F1980" s="5">
        <v>296</v>
      </c>
      <c r="G1980" s="5">
        <v>1594</v>
      </c>
      <c r="H1980" s="5">
        <v>400</v>
      </c>
      <c r="I1980" s="72">
        <v>115.7631</v>
      </c>
      <c r="J1980" s="72">
        <v>22.948001</v>
      </c>
      <c r="K1980" s="5" t="s">
        <v>151</v>
      </c>
      <c r="L1980" s="5" t="s">
        <v>3241</v>
      </c>
      <c r="M1980" s="5"/>
      <c r="N1980" s="5"/>
      <c r="O1980" s="5"/>
      <c r="P1980" s="5" t="s">
        <v>3228</v>
      </c>
      <c r="Q1980" s="5" t="s">
        <v>3229</v>
      </c>
      <c r="R1980" s="5"/>
      <c r="S1980" s="5"/>
      <c r="T1980" s="5"/>
      <c r="U1980" s="5">
        <v>160</v>
      </c>
      <c r="V1980" s="5"/>
      <c r="W1980" s="5"/>
      <c r="X1980" s="5" t="s">
        <v>3243</v>
      </c>
      <c r="Y1980" s="5"/>
    </row>
    <row r="1981" ht="40.5" spans="1:25">
      <c r="A1981" s="51">
        <v>1974</v>
      </c>
      <c r="B1981" s="30" t="s">
        <v>3224</v>
      </c>
      <c r="C1981" s="5" t="s">
        <v>3442</v>
      </c>
      <c r="D1981" s="5" t="s">
        <v>3502</v>
      </c>
      <c r="E1981" s="5" t="s">
        <v>3506</v>
      </c>
      <c r="F1981" s="5">
        <v>101</v>
      </c>
      <c r="G1981" s="5">
        <v>617</v>
      </c>
      <c r="H1981" s="5">
        <v>168</v>
      </c>
      <c r="I1981" s="72">
        <v>115.7639</v>
      </c>
      <c r="J1981" s="72">
        <v>22.9539</v>
      </c>
      <c r="K1981" s="5" t="s">
        <v>236</v>
      </c>
      <c r="L1981" s="54" t="s">
        <v>236</v>
      </c>
      <c r="M1981" s="5"/>
      <c r="N1981" s="5"/>
      <c r="O1981" s="5"/>
      <c r="P1981" s="5"/>
      <c r="Q1981" s="5"/>
      <c r="R1981" s="5" t="s">
        <v>3507</v>
      </c>
      <c r="S1981" s="5"/>
      <c r="T1981" s="5"/>
      <c r="U1981" s="5">
        <v>13.36</v>
      </c>
      <c r="V1981" s="5"/>
      <c r="W1981" s="5"/>
      <c r="X1981" s="5" t="s">
        <v>3247</v>
      </c>
      <c r="Y1981" s="5"/>
    </row>
    <row r="1982" ht="15" spans="1:25">
      <c r="A1982" s="51">
        <v>1975</v>
      </c>
      <c r="B1982" s="30" t="s">
        <v>3224</v>
      </c>
      <c r="C1982" s="5" t="s">
        <v>3508</v>
      </c>
      <c r="D1982" s="5" t="s">
        <v>3509</v>
      </c>
      <c r="E1982" s="5" t="s">
        <v>3510</v>
      </c>
      <c r="F1982" s="5">
        <v>1507</v>
      </c>
      <c r="G1982" s="5">
        <v>8200</v>
      </c>
      <c r="H1982" s="5">
        <v>4281</v>
      </c>
      <c r="I1982" s="72">
        <v>115.686388</v>
      </c>
      <c r="J1982" s="72">
        <v>22.910414</v>
      </c>
      <c r="K1982" s="5" t="s">
        <v>151</v>
      </c>
      <c r="L1982" s="55" t="s">
        <v>151</v>
      </c>
      <c r="M1982" s="5" t="s">
        <v>3511</v>
      </c>
      <c r="N1982" s="5" t="s">
        <v>3512</v>
      </c>
      <c r="O1982" s="5" t="s">
        <v>3513</v>
      </c>
      <c r="P1982" s="5"/>
      <c r="Q1982" s="5"/>
      <c r="R1982" s="5"/>
      <c r="S1982" s="5"/>
      <c r="T1982" s="5"/>
      <c r="U1982" s="5">
        <v>1712.4</v>
      </c>
      <c r="V1982" s="5" t="s">
        <v>3230</v>
      </c>
      <c r="W1982" s="5" t="s">
        <v>3488</v>
      </c>
      <c r="X1982" s="5" t="s">
        <v>3247</v>
      </c>
      <c r="Y1982" s="5"/>
    </row>
    <row r="1983" ht="15" spans="1:25">
      <c r="A1983" s="51">
        <v>1976</v>
      </c>
      <c r="B1983" s="30" t="s">
        <v>3224</v>
      </c>
      <c r="C1983" s="5" t="s">
        <v>3508</v>
      </c>
      <c r="D1983" s="5" t="s">
        <v>3509</v>
      </c>
      <c r="E1983" s="5" t="s">
        <v>3514</v>
      </c>
      <c r="F1983" s="5">
        <v>164</v>
      </c>
      <c r="G1983" s="5">
        <v>1100</v>
      </c>
      <c r="H1983" s="5">
        <v>510</v>
      </c>
      <c r="I1983" s="72">
        <v>115.686587</v>
      </c>
      <c r="J1983" s="72">
        <v>22.905685</v>
      </c>
      <c r="K1983" s="5" t="s">
        <v>151</v>
      </c>
      <c r="L1983" s="55" t="s">
        <v>151</v>
      </c>
      <c r="M1983" s="5" t="s">
        <v>3511</v>
      </c>
      <c r="N1983" s="5" t="s">
        <v>3512</v>
      </c>
      <c r="O1983" s="5" t="s">
        <v>3513</v>
      </c>
      <c r="P1983" s="5"/>
      <c r="Q1983" s="5"/>
      <c r="R1983" s="5"/>
      <c r="S1983" s="5"/>
      <c r="T1983" s="5"/>
      <c r="U1983" s="5">
        <v>204</v>
      </c>
      <c r="V1983" s="5" t="s">
        <v>3230</v>
      </c>
      <c r="W1983" s="5" t="s">
        <v>3449</v>
      </c>
      <c r="X1983" s="5" t="s">
        <v>3247</v>
      </c>
      <c r="Y1983" s="5"/>
    </row>
    <row r="1984" ht="15" spans="1:25">
      <c r="A1984" s="51">
        <v>1977</v>
      </c>
      <c r="B1984" s="30" t="s">
        <v>3224</v>
      </c>
      <c r="C1984" s="5" t="s">
        <v>3508</v>
      </c>
      <c r="D1984" s="5" t="s">
        <v>3509</v>
      </c>
      <c r="E1984" s="5" t="s">
        <v>3515</v>
      </c>
      <c r="F1984" s="5">
        <v>115</v>
      </c>
      <c r="G1984" s="5">
        <v>860</v>
      </c>
      <c r="H1984" s="5">
        <v>39</v>
      </c>
      <c r="I1984" s="72">
        <v>115.685023</v>
      </c>
      <c r="J1984" s="72">
        <v>22.901756</v>
      </c>
      <c r="K1984" s="5" t="s">
        <v>158</v>
      </c>
      <c r="L1984" s="55" t="s">
        <v>151</v>
      </c>
      <c r="M1984" s="5" t="s">
        <v>3511</v>
      </c>
      <c r="N1984" s="5" t="s">
        <v>3512</v>
      </c>
      <c r="O1984" s="5" t="s">
        <v>3513</v>
      </c>
      <c r="P1984" s="5"/>
      <c r="Q1984" s="5"/>
      <c r="R1984" s="5"/>
      <c r="S1984" s="5"/>
      <c r="T1984" s="5"/>
      <c r="U1984" s="5">
        <v>15.6</v>
      </c>
      <c r="V1984" s="5" t="s">
        <v>3230</v>
      </c>
      <c r="W1984" s="5" t="s">
        <v>3449</v>
      </c>
      <c r="X1984" s="54" t="s">
        <v>237</v>
      </c>
      <c r="Y1984" s="5"/>
    </row>
    <row r="1985" ht="15" spans="1:25">
      <c r="A1985" s="51">
        <v>1978</v>
      </c>
      <c r="B1985" s="30" t="s">
        <v>3224</v>
      </c>
      <c r="C1985" s="5" t="s">
        <v>3508</v>
      </c>
      <c r="D1985" s="5" t="s">
        <v>3516</v>
      </c>
      <c r="E1985" s="5" t="s">
        <v>3517</v>
      </c>
      <c r="F1985" s="5">
        <v>144</v>
      </c>
      <c r="G1985" s="5">
        <v>720</v>
      </c>
      <c r="H1985" s="5">
        <v>2600</v>
      </c>
      <c r="I1985" s="72">
        <v>115.659492</v>
      </c>
      <c r="J1985" s="72">
        <v>22.942098</v>
      </c>
      <c r="K1985" s="5" t="s">
        <v>151</v>
      </c>
      <c r="L1985" s="55" t="s">
        <v>151</v>
      </c>
      <c r="M1985" s="5" t="s">
        <v>3511</v>
      </c>
      <c r="N1985" s="5" t="s">
        <v>3512</v>
      </c>
      <c r="O1985" s="5" t="s">
        <v>3513</v>
      </c>
      <c r="P1985" s="5"/>
      <c r="Q1985" s="5"/>
      <c r="R1985" s="5"/>
      <c r="S1985" s="5"/>
      <c r="T1985" s="5"/>
      <c r="U1985" s="5">
        <v>1040</v>
      </c>
      <c r="V1985" s="5" t="s">
        <v>3230</v>
      </c>
      <c r="W1985" s="5" t="s">
        <v>3445</v>
      </c>
      <c r="X1985" s="5" t="s">
        <v>3247</v>
      </c>
      <c r="Y1985" s="5"/>
    </row>
    <row r="1986" ht="15" spans="1:25">
      <c r="A1986" s="51">
        <v>1979</v>
      </c>
      <c r="B1986" s="30" t="s">
        <v>3224</v>
      </c>
      <c r="C1986" s="5" t="s">
        <v>3508</v>
      </c>
      <c r="D1986" s="5" t="s">
        <v>3516</v>
      </c>
      <c r="E1986" s="5" t="s">
        <v>3518</v>
      </c>
      <c r="F1986" s="5">
        <v>330</v>
      </c>
      <c r="G1986" s="5">
        <v>1858</v>
      </c>
      <c r="H1986" s="5">
        <v>950</v>
      </c>
      <c r="I1986" s="72">
        <v>115.660934</v>
      </c>
      <c r="J1986" s="72">
        <v>22.938663</v>
      </c>
      <c r="K1986" s="5" t="s">
        <v>151</v>
      </c>
      <c r="L1986" s="55" t="s">
        <v>151</v>
      </c>
      <c r="M1986" s="5" t="s">
        <v>3511</v>
      </c>
      <c r="N1986" s="5" t="s">
        <v>3512</v>
      </c>
      <c r="O1986" s="5" t="s">
        <v>3513</v>
      </c>
      <c r="P1986" s="5"/>
      <c r="Q1986" s="5"/>
      <c r="R1986" s="5"/>
      <c r="S1986" s="5"/>
      <c r="T1986" s="5"/>
      <c r="U1986" s="5">
        <v>380</v>
      </c>
      <c r="V1986" s="5" t="s">
        <v>3230</v>
      </c>
      <c r="W1986" s="5" t="s">
        <v>195</v>
      </c>
      <c r="X1986" s="5" t="s">
        <v>3247</v>
      </c>
      <c r="Y1986" s="5"/>
    </row>
    <row r="1987" ht="15" spans="1:25">
      <c r="A1987" s="51">
        <v>1980</v>
      </c>
      <c r="B1987" s="30" t="s">
        <v>3224</v>
      </c>
      <c r="C1987" s="5" t="s">
        <v>3508</v>
      </c>
      <c r="D1987" s="5" t="s">
        <v>3516</v>
      </c>
      <c r="E1987" s="5" t="s">
        <v>3519</v>
      </c>
      <c r="F1987" s="5">
        <v>221</v>
      </c>
      <c r="G1987" s="5">
        <v>1149</v>
      </c>
      <c r="H1987" s="5">
        <v>550</v>
      </c>
      <c r="I1987" s="72">
        <v>115.667798</v>
      </c>
      <c r="J1987" s="72">
        <v>22.936516</v>
      </c>
      <c r="K1987" s="5" t="s">
        <v>151</v>
      </c>
      <c r="L1987" s="55" t="s">
        <v>151</v>
      </c>
      <c r="M1987" s="5" t="s">
        <v>3511</v>
      </c>
      <c r="N1987" s="5" t="s">
        <v>3512</v>
      </c>
      <c r="O1987" s="5" t="s">
        <v>3513</v>
      </c>
      <c r="P1987" s="5"/>
      <c r="Q1987" s="5"/>
      <c r="R1987" s="5"/>
      <c r="S1987" s="5"/>
      <c r="T1987" s="5"/>
      <c r="U1987" s="5">
        <v>220</v>
      </c>
      <c r="V1987" s="5" t="s">
        <v>3230</v>
      </c>
      <c r="W1987" s="5" t="s">
        <v>195</v>
      </c>
      <c r="X1987" s="5" t="s">
        <v>3492</v>
      </c>
      <c r="Y1987" s="5"/>
    </row>
    <row r="1988" ht="15" spans="1:25">
      <c r="A1988" s="51">
        <v>1981</v>
      </c>
      <c r="B1988" s="30" t="s">
        <v>3224</v>
      </c>
      <c r="C1988" s="5" t="s">
        <v>3508</v>
      </c>
      <c r="D1988" s="5" t="s">
        <v>3516</v>
      </c>
      <c r="E1988" s="5" t="s">
        <v>3520</v>
      </c>
      <c r="F1988" s="5">
        <v>120</v>
      </c>
      <c r="G1988" s="5">
        <v>600</v>
      </c>
      <c r="H1988" s="5">
        <v>400</v>
      </c>
      <c r="I1988" s="72">
        <v>115.667943</v>
      </c>
      <c r="J1988" s="72">
        <v>22.933796</v>
      </c>
      <c r="K1988" s="5" t="s">
        <v>151</v>
      </c>
      <c r="L1988" s="55" t="s">
        <v>151</v>
      </c>
      <c r="M1988" s="5" t="s">
        <v>3511</v>
      </c>
      <c r="N1988" s="5" t="s">
        <v>3512</v>
      </c>
      <c r="O1988" s="5" t="s">
        <v>3513</v>
      </c>
      <c r="P1988" s="5"/>
      <c r="Q1988" s="5"/>
      <c r="R1988" s="5"/>
      <c r="S1988" s="5"/>
      <c r="T1988" s="5"/>
      <c r="U1988" s="5">
        <v>160</v>
      </c>
      <c r="V1988" s="5" t="s">
        <v>3230</v>
      </c>
      <c r="W1988" s="5" t="s">
        <v>195</v>
      </c>
      <c r="X1988" s="5" t="s">
        <v>3492</v>
      </c>
      <c r="Y1988" s="5"/>
    </row>
    <row r="1989" ht="15" spans="1:25">
      <c r="A1989" s="51">
        <v>1982</v>
      </c>
      <c r="B1989" s="30" t="s">
        <v>3224</v>
      </c>
      <c r="C1989" s="5" t="s">
        <v>3508</v>
      </c>
      <c r="D1989" s="5" t="s">
        <v>3516</v>
      </c>
      <c r="E1989" s="5" t="s">
        <v>3521</v>
      </c>
      <c r="F1989" s="5">
        <v>293</v>
      </c>
      <c r="G1989" s="5">
        <v>1630</v>
      </c>
      <c r="H1989" s="5">
        <v>887</v>
      </c>
      <c r="I1989" s="72">
        <v>115.669886</v>
      </c>
      <c r="J1989" s="72">
        <v>22.937543</v>
      </c>
      <c r="K1989" s="5" t="s">
        <v>151</v>
      </c>
      <c r="L1989" s="55" t="s">
        <v>151</v>
      </c>
      <c r="M1989" s="5" t="s">
        <v>3511</v>
      </c>
      <c r="N1989" s="5" t="s">
        <v>3512</v>
      </c>
      <c r="O1989" s="5" t="s">
        <v>3513</v>
      </c>
      <c r="P1989" s="5"/>
      <c r="Q1989" s="5"/>
      <c r="R1989" s="5"/>
      <c r="S1989" s="5"/>
      <c r="T1989" s="5"/>
      <c r="U1989" s="5">
        <v>354.8</v>
      </c>
      <c r="V1989" s="5" t="s">
        <v>3230</v>
      </c>
      <c r="W1989" s="5" t="s">
        <v>195</v>
      </c>
      <c r="X1989" s="5" t="s">
        <v>3492</v>
      </c>
      <c r="Y1989" s="5"/>
    </row>
    <row r="1990" ht="15" spans="1:25">
      <c r="A1990" s="51">
        <v>1983</v>
      </c>
      <c r="B1990" s="30" t="s">
        <v>3224</v>
      </c>
      <c r="C1990" s="71" t="s">
        <v>3508</v>
      </c>
      <c r="D1990" s="71" t="s">
        <v>3522</v>
      </c>
      <c r="E1990" s="71" t="s">
        <v>3523</v>
      </c>
      <c r="F1990" s="71">
        <v>303</v>
      </c>
      <c r="G1990" s="71">
        <v>1620</v>
      </c>
      <c r="H1990" s="71">
        <v>1106</v>
      </c>
      <c r="I1990" s="72">
        <v>115.730482</v>
      </c>
      <c r="J1990" s="72">
        <v>22.953423</v>
      </c>
      <c r="K1990" s="5" t="s">
        <v>151</v>
      </c>
      <c r="L1990" s="5" t="s">
        <v>158</v>
      </c>
      <c r="M1990" s="5"/>
      <c r="N1990" s="5"/>
      <c r="O1990" s="5"/>
      <c r="P1990" s="5" t="s">
        <v>1131</v>
      </c>
      <c r="Q1990" s="5" t="s">
        <v>3347</v>
      </c>
      <c r="R1990" s="5"/>
      <c r="S1990" s="5"/>
      <c r="T1990" s="5"/>
      <c r="U1990" s="5"/>
      <c r="V1990" s="5" t="s">
        <v>3230</v>
      </c>
      <c r="W1990" s="5" t="s">
        <v>3445</v>
      </c>
      <c r="X1990" s="54" t="s">
        <v>156</v>
      </c>
      <c r="Y1990" s="5" t="s">
        <v>3524</v>
      </c>
    </row>
    <row r="1991" ht="15" spans="1:25">
      <c r="A1991" s="51">
        <v>1984</v>
      </c>
      <c r="B1991" s="30" t="s">
        <v>3224</v>
      </c>
      <c r="C1991" s="71" t="s">
        <v>3508</v>
      </c>
      <c r="D1991" s="71" t="s">
        <v>3522</v>
      </c>
      <c r="E1991" s="71" t="s">
        <v>3475</v>
      </c>
      <c r="F1991" s="71">
        <v>262</v>
      </c>
      <c r="G1991" s="71">
        <v>1670</v>
      </c>
      <c r="H1991" s="71">
        <v>650</v>
      </c>
      <c r="I1991" s="72">
        <v>115.72993</v>
      </c>
      <c r="J1991" s="72">
        <v>22.957853</v>
      </c>
      <c r="K1991" s="5" t="s">
        <v>151</v>
      </c>
      <c r="L1991" s="5" t="s">
        <v>158</v>
      </c>
      <c r="M1991" s="5"/>
      <c r="N1991" s="5"/>
      <c r="O1991" s="5"/>
      <c r="P1991" s="5" t="s">
        <v>1131</v>
      </c>
      <c r="Q1991" s="5" t="s">
        <v>3347</v>
      </c>
      <c r="R1991" s="5"/>
      <c r="S1991" s="5"/>
      <c r="T1991" s="5"/>
      <c r="U1991" s="5"/>
      <c r="V1991" s="5" t="s">
        <v>3230</v>
      </c>
      <c r="W1991" s="5" t="s">
        <v>195</v>
      </c>
      <c r="X1991" s="54" t="s">
        <v>156</v>
      </c>
      <c r="Y1991" s="5" t="s">
        <v>3524</v>
      </c>
    </row>
    <row r="1992" ht="15" spans="1:25">
      <c r="A1992" s="51">
        <v>1985</v>
      </c>
      <c r="B1992" s="30" t="s">
        <v>3224</v>
      </c>
      <c r="C1992" s="71" t="s">
        <v>3508</v>
      </c>
      <c r="D1992" s="71" t="s">
        <v>3522</v>
      </c>
      <c r="E1992" s="71" t="s">
        <v>3525</v>
      </c>
      <c r="F1992" s="71">
        <v>294</v>
      </c>
      <c r="G1992" s="71">
        <v>1390</v>
      </c>
      <c r="H1992" s="71">
        <v>590</v>
      </c>
      <c r="I1992" s="72">
        <v>115.739261</v>
      </c>
      <c r="J1992" s="72">
        <v>22.958235</v>
      </c>
      <c r="K1992" s="5" t="s">
        <v>151</v>
      </c>
      <c r="L1992" s="5" t="s">
        <v>158</v>
      </c>
      <c r="M1992" s="5"/>
      <c r="N1992" s="5"/>
      <c r="O1992" s="5"/>
      <c r="P1992" s="5" t="s">
        <v>1131</v>
      </c>
      <c r="Q1992" s="5" t="s">
        <v>3347</v>
      </c>
      <c r="R1992" s="5"/>
      <c r="S1992" s="5"/>
      <c r="T1992" s="5"/>
      <c r="U1992" s="5"/>
      <c r="V1992" s="5" t="s">
        <v>3230</v>
      </c>
      <c r="W1992" s="5" t="s">
        <v>195</v>
      </c>
      <c r="X1992" s="54" t="s">
        <v>156</v>
      </c>
      <c r="Y1992" s="5" t="s">
        <v>3524</v>
      </c>
    </row>
    <row r="1993" ht="15" spans="1:25">
      <c r="A1993" s="51">
        <v>1986</v>
      </c>
      <c r="B1993" s="30" t="s">
        <v>3224</v>
      </c>
      <c r="C1993" s="71" t="s">
        <v>3508</v>
      </c>
      <c r="D1993" s="71" t="s">
        <v>3522</v>
      </c>
      <c r="E1993" s="71" t="s">
        <v>3526</v>
      </c>
      <c r="F1993" s="71">
        <v>367</v>
      </c>
      <c r="G1993" s="71">
        <v>1582</v>
      </c>
      <c r="H1993" s="71">
        <v>1305</v>
      </c>
      <c r="I1993" s="72">
        <v>115.740119</v>
      </c>
      <c r="J1993" s="72">
        <v>22.94353</v>
      </c>
      <c r="K1993" s="5" t="s">
        <v>151</v>
      </c>
      <c r="L1993" s="5" t="s">
        <v>158</v>
      </c>
      <c r="M1993" s="5"/>
      <c r="N1993" s="5"/>
      <c r="O1993" s="5"/>
      <c r="P1993" s="5" t="s">
        <v>1131</v>
      </c>
      <c r="Q1993" s="5" t="s">
        <v>3347</v>
      </c>
      <c r="R1993" s="5"/>
      <c r="S1993" s="5"/>
      <c r="T1993" s="5"/>
      <c r="U1993" s="5"/>
      <c r="V1993" s="5" t="s">
        <v>3230</v>
      </c>
      <c r="W1993" s="5" t="s">
        <v>3445</v>
      </c>
      <c r="X1993" s="54" t="s">
        <v>156</v>
      </c>
      <c r="Y1993" s="5" t="s">
        <v>3524</v>
      </c>
    </row>
    <row r="1994" ht="15" spans="1:25">
      <c r="A1994" s="51">
        <v>1987</v>
      </c>
      <c r="B1994" s="30" t="s">
        <v>3224</v>
      </c>
      <c r="C1994" s="71" t="s">
        <v>3508</v>
      </c>
      <c r="D1994" s="71" t="s">
        <v>3522</v>
      </c>
      <c r="E1994" s="71" t="s">
        <v>3527</v>
      </c>
      <c r="F1994" s="71">
        <v>145</v>
      </c>
      <c r="G1994" s="71">
        <v>688</v>
      </c>
      <c r="H1994" s="71">
        <v>624</v>
      </c>
      <c r="I1994" s="72">
        <v>115.740978</v>
      </c>
      <c r="J1994" s="72">
        <v>22.96557</v>
      </c>
      <c r="K1994" s="5" t="s">
        <v>151</v>
      </c>
      <c r="L1994" s="5"/>
      <c r="M1994" s="5"/>
      <c r="N1994" s="5"/>
      <c r="O1994" s="5"/>
      <c r="P1994" s="5" t="s">
        <v>1131</v>
      </c>
      <c r="Q1994" s="5" t="s">
        <v>3347</v>
      </c>
      <c r="R1994" s="5"/>
      <c r="S1994" s="5"/>
      <c r="T1994" s="5"/>
      <c r="U1994" s="5"/>
      <c r="V1994" s="5" t="s">
        <v>3230</v>
      </c>
      <c r="W1994" s="5" t="s">
        <v>195</v>
      </c>
      <c r="X1994" s="5" t="s">
        <v>3231</v>
      </c>
      <c r="Y1994" s="5" t="s">
        <v>3232</v>
      </c>
    </row>
    <row r="1995" ht="15" spans="1:25">
      <c r="A1995" s="51">
        <v>1988</v>
      </c>
      <c r="B1995" s="30" t="s">
        <v>3224</v>
      </c>
      <c r="C1995" s="71" t="s">
        <v>3508</v>
      </c>
      <c r="D1995" s="71" t="s">
        <v>3522</v>
      </c>
      <c r="E1995" s="71" t="s">
        <v>3528</v>
      </c>
      <c r="F1995" s="71">
        <v>296</v>
      </c>
      <c r="G1995" s="71">
        <v>1667</v>
      </c>
      <c r="H1995" s="71">
        <v>850</v>
      </c>
      <c r="I1995" s="72">
        <v>115.730342</v>
      </c>
      <c r="J1995" s="72">
        <v>22.954023</v>
      </c>
      <c r="K1995" s="5" t="s">
        <v>151</v>
      </c>
      <c r="L1995" s="5"/>
      <c r="M1995" s="5"/>
      <c r="N1995" s="5"/>
      <c r="O1995" s="5"/>
      <c r="P1995" s="5" t="s">
        <v>1131</v>
      </c>
      <c r="Q1995" s="5" t="s">
        <v>3347</v>
      </c>
      <c r="R1995" s="5"/>
      <c r="S1995" s="5"/>
      <c r="T1995" s="5"/>
      <c r="U1995" s="5"/>
      <c r="V1995" s="5" t="s">
        <v>3230</v>
      </c>
      <c r="W1995" s="5" t="s">
        <v>195</v>
      </c>
      <c r="X1995" s="5" t="s">
        <v>3231</v>
      </c>
      <c r="Y1995" s="5" t="s">
        <v>3232</v>
      </c>
    </row>
    <row r="1996" ht="15" spans="1:25">
      <c r="A1996" s="51">
        <v>1989</v>
      </c>
      <c r="B1996" s="30" t="s">
        <v>3224</v>
      </c>
      <c r="C1996" s="71" t="s">
        <v>3508</v>
      </c>
      <c r="D1996" s="71" t="s">
        <v>3522</v>
      </c>
      <c r="E1996" s="71" t="s">
        <v>3425</v>
      </c>
      <c r="F1996" s="71">
        <v>93</v>
      </c>
      <c r="G1996" s="71">
        <v>524</v>
      </c>
      <c r="H1996" s="71">
        <v>324</v>
      </c>
      <c r="I1996" s="72">
        <v>115.723539</v>
      </c>
      <c r="J1996" s="72">
        <v>22.959614</v>
      </c>
      <c r="K1996" s="5" t="s">
        <v>151</v>
      </c>
      <c r="L1996" s="5" t="s">
        <v>158</v>
      </c>
      <c r="M1996" s="5"/>
      <c r="N1996" s="5"/>
      <c r="O1996" s="5"/>
      <c r="P1996" s="5" t="s">
        <v>1131</v>
      </c>
      <c r="Q1996" s="5" t="s">
        <v>3347</v>
      </c>
      <c r="R1996" s="5"/>
      <c r="S1996" s="5"/>
      <c r="T1996" s="5"/>
      <c r="U1996" s="5"/>
      <c r="V1996" s="5" t="s">
        <v>3230</v>
      </c>
      <c r="W1996" s="5" t="s">
        <v>195</v>
      </c>
      <c r="X1996" s="54" t="s">
        <v>156</v>
      </c>
      <c r="Y1996" s="5" t="s">
        <v>3524</v>
      </c>
    </row>
    <row r="1997" ht="15" spans="1:25">
      <c r="A1997" s="51">
        <v>1990</v>
      </c>
      <c r="B1997" s="30" t="s">
        <v>3224</v>
      </c>
      <c r="C1997" s="71" t="s">
        <v>3508</v>
      </c>
      <c r="D1997" s="71" t="s">
        <v>3522</v>
      </c>
      <c r="E1997" s="71" t="s">
        <v>3480</v>
      </c>
      <c r="F1997" s="71">
        <v>256</v>
      </c>
      <c r="G1997" s="71">
        <v>1459</v>
      </c>
      <c r="H1997" s="71">
        <v>1020</v>
      </c>
      <c r="I1997" s="72">
        <v>115.728182</v>
      </c>
      <c r="J1997" s="72">
        <v>22.957162</v>
      </c>
      <c r="K1997" s="5" t="s">
        <v>151</v>
      </c>
      <c r="L1997" s="5" t="s">
        <v>158</v>
      </c>
      <c r="M1997" s="5"/>
      <c r="N1997" s="5"/>
      <c r="O1997" s="5"/>
      <c r="P1997" s="5" t="s">
        <v>1131</v>
      </c>
      <c r="Q1997" s="5" t="s">
        <v>3347</v>
      </c>
      <c r="R1997" s="5"/>
      <c r="S1997" s="5"/>
      <c r="T1997" s="5"/>
      <c r="U1997" s="5"/>
      <c r="V1997" s="5" t="s">
        <v>3230</v>
      </c>
      <c r="W1997" s="5" t="s">
        <v>3445</v>
      </c>
      <c r="X1997" s="54" t="s">
        <v>156</v>
      </c>
      <c r="Y1997" s="5" t="s">
        <v>3524</v>
      </c>
    </row>
    <row r="1998" ht="15" spans="1:25">
      <c r="A1998" s="51">
        <v>1991</v>
      </c>
      <c r="B1998" s="30" t="s">
        <v>3224</v>
      </c>
      <c r="C1998" s="71" t="s">
        <v>3508</v>
      </c>
      <c r="D1998" s="71" t="s">
        <v>3529</v>
      </c>
      <c r="E1998" s="71" t="s">
        <v>3530</v>
      </c>
      <c r="F1998" s="71">
        <v>377</v>
      </c>
      <c r="G1998" s="71">
        <v>1800</v>
      </c>
      <c r="H1998" s="71">
        <v>6489</v>
      </c>
      <c r="I1998" s="72">
        <v>115.662906</v>
      </c>
      <c r="J1998" s="72">
        <v>22.948979</v>
      </c>
      <c r="K1998" s="5" t="s">
        <v>151</v>
      </c>
      <c r="L1998" s="55" t="s">
        <v>151</v>
      </c>
      <c r="M1998" s="5" t="s">
        <v>3511</v>
      </c>
      <c r="N1998" s="5" t="s">
        <v>3512</v>
      </c>
      <c r="O1998" s="5" t="s">
        <v>3513</v>
      </c>
      <c r="P1998" s="5"/>
      <c r="Q1998" s="5"/>
      <c r="R1998" s="5"/>
      <c r="S1998" s="5"/>
      <c r="T1998" s="5"/>
      <c r="U1998" s="5">
        <v>2595.6</v>
      </c>
      <c r="V1998" s="5" t="s">
        <v>3230</v>
      </c>
      <c r="W1998" s="5" t="s">
        <v>151</v>
      </c>
      <c r="X1998" s="5" t="s">
        <v>3247</v>
      </c>
      <c r="Y1998" s="5"/>
    </row>
    <row r="1999" ht="15" spans="1:25">
      <c r="A1999" s="51">
        <v>1992</v>
      </c>
      <c r="B1999" s="30" t="s">
        <v>3224</v>
      </c>
      <c r="C1999" s="71" t="s">
        <v>3508</v>
      </c>
      <c r="D1999" s="71" t="s">
        <v>3529</v>
      </c>
      <c r="E1999" s="71" t="s">
        <v>3531</v>
      </c>
      <c r="F1999" s="71">
        <v>418</v>
      </c>
      <c r="G1999" s="71">
        <v>2310</v>
      </c>
      <c r="H1999" s="71">
        <v>9824</v>
      </c>
      <c r="I1999" s="72">
        <v>115.659886</v>
      </c>
      <c r="J1999" s="72">
        <v>22.945539</v>
      </c>
      <c r="K1999" s="5" t="s">
        <v>151</v>
      </c>
      <c r="L1999" s="55" t="s">
        <v>151</v>
      </c>
      <c r="M1999" s="5" t="s">
        <v>3511</v>
      </c>
      <c r="N1999" s="5" t="s">
        <v>3512</v>
      </c>
      <c r="O1999" s="5" t="s">
        <v>3513</v>
      </c>
      <c r="P1999" s="5"/>
      <c r="Q1999" s="5"/>
      <c r="R1999" s="5"/>
      <c r="S1999" s="5"/>
      <c r="T1999" s="5"/>
      <c r="U1999" s="5">
        <v>3929.6</v>
      </c>
      <c r="V1999" s="5" t="s">
        <v>3230</v>
      </c>
      <c r="W1999" s="5" t="s">
        <v>151</v>
      </c>
      <c r="X1999" s="5" t="s">
        <v>3247</v>
      </c>
      <c r="Y1999" s="5"/>
    </row>
    <row r="2000" ht="15" spans="1:25">
      <c r="A2000" s="51">
        <v>1993</v>
      </c>
      <c r="B2000" s="30" t="s">
        <v>3224</v>
      </c>
      <c r="C2000" s="71" t="s">
        <v>3508</v>
      </c>
      <c r="D2000" s="71" t="s">
        <v>3529</v>
      </c>
      <c r="E2000" s="71" t="s">
        <v>3532</v>
      </c>
      <c r="F2000" s="71">
        <v>117</v>
      </c>
      <c r="G2000" s="71">
        <v>634</v>
      </c>
      <c r="H2000" s="71">
        <v>721</v>
      </c>
      <c r="I2000" s="72">
        <v>115.664927</v>
      </c>
      <c r="J2000" s="72">
        <v>22.962685</v>
      </c>
      <c r="K2000" s="5" t="s">
        <v>151</v>
      </c>
      <c r="L2000" s="55" t="s">
        <v>151</v>
      </c>
      <c r="M2000" s="5" t="s">
        <v>3511</v>
      </c>
      <c r="N2000" s="5" t="s">
        <v>3512</v>
      </c>
      <c r="O2000" s="5" t="s">
        <v>3513</v>
      </c>
      <c r="P2000" s="5"/>
      <c r="Q2000" s="5"/>
      <c r="R2000" s="5"/>
      <c r="S2000" s="5"/>
      <c r="T2000" s="5"/>
      <c r="U2000" s="5">
        <v>288.4</v>
      </c>
      <c r="V2000" s="5"/>
      <c r="W2000" s="5"/>
      <c r="X2000" s="5" t="s">
        <v>3247</v>
      </c>
      <c r="Y2000" s="5"/>
    </row>
    <row r="2001" ht="15" spans="1:25">
      <c r="A2001" s="51">
        <v>1994</v>
      </c>
      <c r="B2001" s="30" t="s">
        <v>3224</v>
      </c>
      <c r="C2001" s="71" t="s">
        <v>3508</v>
      </c>
      <c r="D2001" s="71" t="s">
        <v>3529</v>
      </c>
      <c r="E2001" s="71" t="s">
        <v>3533</v>
      </c>
      <c r="F2001" s="71">
        <v>224</v>
      </c>
      <c r="G2001" s="71">
        <v>1253</v>
      </c>
      <c r="H2001" s="71">
        <v>2145</v>
      </c>
      <c r="I2001" s="72">
        <v>115.665519</v>
      </c>
      <c r="J2001" s="72">
        <v>22.952517</v>
      </c>
      <c r="K2001" s="5" t="s">
        <v>151</v>
      </c>
      <c r="L2001" s="55" t="s">
        <v>151</v>
      </c>
      <c r="M2001" s="5" t="s">
        <v>3511</v>
      </c>
      <c r="N2001" s="5" t="s">
        <v>3512</v>
      </c>
      <c r="O2001" s="5" t="s">
        <v>3513</v>
      </c>
      <c r="P2001" s="5"/>
      <c r="Q2001" s="5"/>
      <c r="R2001" s="5"/>
      <c r="S2001" s="5"/>
      <c r="T2001" s="5"/>
      <c r="U2001" s="5">
        <v>858</v>
      </c>
      <c r="V2001" s="5" t="s">
        <v>3230</v>
      </c>
      <c r="W2001" s="5" t="s">
        <v>151</v>
      </c>
      <c r="X2001" s="5" t="s">
        <v>3247</v>
      </c>
      <c r="Y2001" s="5"/>
    </row>
    <row r="2002" ht="15" spans="1:25">
      <c r="A2002" s="51">
        <v>1995</v>
      </c>
      <c r="B2002" s="30" t="s">
        <v>3224</v>
      </c>
      <c r="C2002" s="71" t="s">
        <v>3508</v>
      </c>
      <c r="D2002" s="71" t="s">
        <v>3529</v>
      </c>
      <c r="E2002" s="71" t="s">
        <v>3534</v>
      </c>
      <c r="F2002" s="71">
        <v>231</v>
      </c>
      <c r="G2002" s="71">
        <v>1209</v>
      </c>
      <c r="H2002" s="71">
        <v>1436</v>
      </c>
      <c r="I2002" s="72">
        <v>115.66798</v>
      </c>
      <c r="J2002" s="72">
        <v>22.956432</v>
      </c>
      <c r="K2002" s="5" t="s">
        <v>151</v>
      </c>
      <c r="L2002" s="55" t="s">
        <v>151</v>
      </c>
      <c r="M2002" s="5" t="s">
        <v>3511</v>
      </c>
      <c r="N2002" s="5" t="s">
        <v>3512</v>
      </c>
      <c r="O2002" s="5" t="s">
        <v>3513</v>
      </c>
      <c r="P2002" s="5"/>
      <c r="Q2002" s="5"/>
      <c r="R2002" s="5"/>
      <c r="S2002" s="5"/>
      <c r="T2002" s="5"/>
      <c r="U2002" s="5">
        <v>574.4</v>
      </c>
      <c r="V2002" s="5" t="s">
        <v>3230</v>
      </c>
      <c r="W2002" s="5" t="s">
        <v>151</v>
      </c>
      <c r="X2002" s="5" t="s">
        <v>3247</v>
      </c>
      <c r="Y2002" s="5"/>
    </row>
    <row r="2003" ht="15" spans="1:25">
      <c r="A2003" s="51">
        <v>1996</v>
      </c>
      <c r="B2003" s="30" t="s">
        <v>3224</v>
      </c>
      <c r="C2003" s="5" t="s">
        <v>3508</v>
      </c>
      <c r="D2003" s="5" t="s">
        <v>3535</v>
      </c>
      <c r="E2003" s="5" t="s">
        <v>3536</v>
      </c>
      <c r="F2003" s="5">
        <v>302</v>
      </c>
      <c r="G2003" s="5">
        <v>1639</v>
      </c>
      <c r="H2003" s="5">
        <v>870</v>
      </c>
      <c r="I2003" s="72">
        <v>115.694478</v>
      </c>
      <c r="J2003" s="72">
        <v>22.951257</v>
      </c>
      <c r="K2003" s="5" t="s">
        <v>151</v>
      </c>
      <c r="L2003" s="54" t="s">
        <v>158</v>
      </c>
      <c r="M2003" s="5"/>
      <c r="N2003" s="5"/>
      <c r="O2003" s="5"/>
      <c r="P2003" s="5" t="s">
        <v>3367</v>
      </c>
      <c r="Q2003" s="5" t="s">
        <v>3229</v>
      </c>
      <c r="R2003" s="5"/>
      <c r="S2003" s="5"/>
      <c r="T2003" s="5"/>
      <c r="U2003" s="5">
        <v>348</v>
      </c>
      <c r="V2003" s="5" t="s">
        <v>3230</v>
      </c>
      <c r="W2003" s="5" t="s">
        <v>1093</v>
      </c>
      <c r="X2003" s="5" t="s">
        <v>3247</v>
      </c>
      <c r="Y2003" s="5"/>
    </row>
    <row r="2004" ht="15" spans="1:25">
      <c r="A2004" s="51">
        <v>1997</v>
      </c>
      <c r="B2004" s="30" t="s">
        <v>3224</v>
      </c>
      <c r="C2004" s="5" t="s">
        <v>3508</v>
      </c>
      <c r="D2004" s="5" t="s">
        <v>3535</v>
      </c>
      <c r="E2004" s="5" t="s">
        <v>3537</v>
      </c>
      <c r="F2004" s="5">
        <v>258</v>
      </c>
      <c r="G2004" s="5">
        <v>1241</v>
      </c>
      <c r="H2004" s="5">
        <v>830</v>
      </c>
      <c r="I2004" s="72">
        <v>115.697512</v>
      </c>
      <c r="J2004" s="72">
        <v>22.956751</v>
      </c>
      <c r="K2004" s="5" t="s">
        <v>151</v>
      </c>
      <c r="L2004" s="5" t="s">
        <v>3241</v>
      </c>
      <c r="M2004" s="5"/>
      <c r="N2004" s="5"/>
      <c r="O2004" s="5"/>
      <c r="P2004" s="5" t="s">
        <v>3367</v>
      </c>
      <c r="Q2004" s="5" t="s">
        <v>3229</v>
      </c>
      <c r="R2004" s="5"/>
      <c r="S2004" s="5"/>
      <c r="T2004" s="5"/>
      <c r="U2004" s="5">
        <v>332</v>
      </c>
      <c r="V2004" s="5" t="s">
        <v>3230</v>
      </c>
      <c r="W2004" s="5" t="s">
        <v>1093</v>
      </c>
      <c r="X2004" s="5" t="s">
        <v>3243</v>
      </c>
      <c r="Y2004" s="5"/>
    </row>
    <row r="2005" ht="15" spans="1:25">
      <c r="A2005" s="51">
        <v>1998</v>
      </c>
      <c r="B2005" s="30" t="s">
        <v>3224</v>
      </c>
      <c r="C2005" s="5" t="s">
        <v>3508</v>
      </c>
      <c r="D2005" s="5" t="s">
        <v>3538</v>
      </c>
      <c r="E2005" s="5" t="s">
        <v>3539</v>
      </c>
      <c r="F2005" s="5">
        <v>232</v>
      </c>
      <c r="G2005" s="5">
        <v>1965</v>
      </c>
      <c r="H2005" s="5">
        <v>1211</v>
      </c>
      <c r="I2005" s="72">
        <v>115.665758</v>
      </c>
      <c r="J2005" s="72">
        <v>22.944223</v>
      </c>
      <c r="K2005" s="5" t="s">
        <v>151</v>
      </c>
      <c r="L2005" s="55" t="s">
        <v>151</v>
      </c>
      <c r="M2005" s="5" t="s">
        <v>3511</v>
      </c>
      <c r="N2005" s="5" t="s">
        <v>3512</v>
      </c>
      <c r="O2005" s="5" t="s">
        <v>3513</v>
      </c>
      <c r="P2005" s="5"/>
      <c r="Q2005" s="5"/>
      <c r="R2005" s="5"/>
      <c r="S2005" s="5"/>
      <c r="T2005" s="5"/>
      <c r="U2005" s="5">
        <v>484.4</v>
      </c>
      <c r="V2005" s="5" t="s">
        <v>3230</v>
      </c>
      <c r="W2005" s="5" t="s">
        <v>3431</v>
      </c>
      <c r="X2005" s="5" t="s">
        <v>3247</v>
      </c>
      <c r="Y2005" s="5"/>
    </row>
    <row r="2006" ht="15" spans="1:25">
      <c r="A2006" s="51">
        <v>1999</v>
      </c>
      <c r="B2006" s="30" t="s">
        <v>3224</v>
      </c>
      <c r="C2006" s="5" t="s">
        <v>3508</v>
      </c>
      <c r="D2006" s="5" t="s">
        <v>3538</v>
      </c>
      <c r="E2006" s="5" t="s">
        <v>3540</v>
      </c>
      <c r="F2006" s="5">
        <v>1370</v>
      </c>
      <c r="G2006" s="5">
        <v>10220</v>
      </c>
      <c r="H2006" s="5">
        <v>7480</v>
      </c>
      <c r="I2006" s="72">
        <v>115.662175</v>
      </c>
      <c r="J2006" s="72">
        <v>22.9496</v>
      </c>
      <c r="K2006" s="5" t="s">
        <v>151</v>
      </c>
      <c r="L2006" s="55" t="s">
        <v>151</v>
      </c>
      <c r="M2006" s="5" t="s">
        <v>3511</v>
      </c>
      <c r="N2006" s="5" t="s">
        <v>3512</v>
      </c>
      <c r="O2006" s="5" t="s">
        <v>3513</v>
      </c>
      <c r="P2006" s="5"/>
      <c r="Q2006" s="5"/>
      <c r="R2006" s="5"/>
      <c r="S2006" s="5"/>
      <c r="T2006" s="5"/>
      <c r="U2006" s="5">
        <v>2992</v>
      </c>
      <c r="V2006" s="5" t="s">
        <v>3230</v>
      </c>
      <c r="W2006" s="5" t="s">
        <v>3431</v>
      </c>
      <c r="X2006" s="5" t="s">
        <v>3247</v>
      </c>
      <c r="Y2006" s="5"/>
    </row>
    <row r="2007" ht="15" spans="1:25">
      <c r="A2007" s="51">
        <v>2000</v>
      </c>
      <c r="B2007" s="30" t="s">
        <v>3224</v>
      </c>
      <c r="C2007" s="5" t="s">
        <v>3508</v>
      </c>
      <c r="D2007" s="5" t="s">
        <v>3538</v>
      </c>
      <c r="E2007" s="5" t="s">
        <v>3541</v>
      </c>
      <c r="F2007" s="5">
        <v>236</v>
      </c>
      <c r="G2007" s="5">
        <v>1754</v>
      </c>
      <c r="H2007" s="5">
        <v>860</v>
      </c>
      <c r="I2007" s="72">
        <v>115.671024</v>
      </c>
      <c r="J2007" s="72">
        <v>22.945689</v>
      </c>
      <c r="K2007" s="5" t="s">
        <v>151</v>
      </c>
      <c r="L2007" s="55" t="s">
        <v>151</v>
      </c>
      <c r="M2007" s="5" t="s">
        <v>3511</v>
      </c>
      <c r="N2007" s="5" t="s">
        <v>3512</v>
      </c>
      <c r="O2007" s="5" t="s">
        <v>3513</v>
      </c>
      <c r="P2007" s="5"/>
      <c r="Q2007" s="5"/>
      <c r="R2007" s="5"/>
      <c r="S2007" s="5"/>
      <c r="T2007" s="5"/>
      <c r="U2007" s="5">
        <v>344</v>
      </c>
      <c r="V2007" s="5" t="s">
        <v>3230</v>
      </c>
      <c r="W2007" s="5" t="s">
        <v>1093</v>
      </c>
      <c r="X2007" s="5" t="s">
        <v>3247</v>
      </c>
      <c r="Y2007" s="5"/>
    </row>
    <row r="2008" ht="27" spans="1:25">
      <c r="A2008" s="51">
        <v>2001</v>
      </c>
      <c r="B2008" s="30" t="s">
        <v>3224</v>
      </c>
      <c r="C2008" s="5" t="s">
        <v>3508</v>
      </c>
      <c r="D2008" s="5" t="s">
        <v>3542</v>
      </c>
      <c r="E2008" s="5" t="s">
        <v>3543</v>
      </c>
      <c r="F2008" s="5">
        <v>155</v>
      </c>
      <c r="G2008" s="5">
        <v>1050</v>
      </c>
      <c r="H2008" s="5">
        <v>400</v>
      </c>
      <c r="I2008" s="72">
        <v>115.623056</v>
      </c>
      <c r="J2008" s="72">
        <v>22.950833</v>
      </c>
      <c r="K2008" s="5" t="s">
        <v>151</v>
      </c>
      <c r="L2008" s="54" t="s">
        <v>158</v>
      </c>
      <c r="M2008" s="5"/>
      <c r="N2008" s="5"/>
      <c r="O2008" s="5"/>
      <c r="P2008" s="5" t="s">
        <v>3228</v>
      </c>
      <c r="Q2008" s="5" t="s">
        <v>3229</v>
      </c>
      <c r="R2008" s="5"/>
      <c r="S2008" s="5"/>
      <c r="T2008" s="5"/>
      <c r="U2008" s="5">
        <v>160</v>
      </c>
      <c r="V2008" s="5" t="s">
        <v>3230</v>
      </c>
      <c r="W2008" s="5" t="s">
        <v>1260</v>
      </c>
      <c r="X2008" s="5" t="s">
        <v>3247</v>
      </c>
      <c r="Y2008" s="5" t="s">
        <v>3544</v>
      </c>
    </row>
    <row r="2009" ht="27" spans="1:25">
      <c r="A2009" s="51">
        <v>2002</v>
      </c>
      <c r="B2009" s="30" t="s">
        <v>3224</v>
      </c>
      <c r="C2009" s="5" t="s">
        <v>3508</v>
      </c>
      <c r="D2009" s="5" t="s">
        <v>3542</v>
      </c>
      <c r="E2009" s="5" t="s">
        <v>3545</v>
      </c>
      <c r="F2009" s="5">
        <v>500</v>
      </c>
      <c r="G2009" s="5">
        <v>3100</v>
      </c>
      <c r="H2009" s="5">
        <v>1100</v>
      </c>
      <c r="I2009" s="72">
        <v>115.6875</v>
      </c>
      <c r="J2009" s="72">
        <v>22.963333</v>
      </c>
      <c r="K2009" s="5" t="s">
        <v>151</v>
      </c>
      <c r="L2009" s="54" t="s">
        <v>158</v>
      </c>
      <c r="M2009" s="5"/>
      <c r="N2009" s="5"/>
      <c r="O2009" s="5"/>
      <c r="P2009" s="5" t="s">
        <v>3367</v>
      </c>
      <c r="Q2009" s="5" t="s">
        <v>3368</v>
      </c>
      <c r="R2009" s="5"/>
      <c r="S2009" s="5"/>
      <c r="T2009" s="5"/>
      <c r="U2009" s="5">
        <v>440</v>
      </c>
      <c r="V2009" s="5" t="s">
        <v>3230</v>
      </c>
      <c r="W2009" s="5" t="s">
        <v>1437</v>
      </c>
      <c r="X2009" s="5" t="s">
        <v>3247</v>
      </c>
      <c r="Y2009" s="5" t="s">
        <v>3546</v>
      </c>
    </row>
    <row r="2010" ht="27" spans="1:25">
      <c r="A2010" s="51">
        <v>2003</v>
      </c>
      <c r="B2010" s="30" t="s">
        <v>3224</v>
      </c>
      <c r="C2010" s="5" t="s">
        <v>3508</v>
      </c>
      <c r="D2010" s="5" t="s">
        <v>3547</v>
      </c>
      <c r="E2010" s="5" t="s">
        <v>3548</v>
      </c>
      <c r="F2010" s="5">
        <v>307</v>
      </c>
      <c r="G2010" s="5">
        <v>1707</v>
      </c>
      <c r="H2010" s="5">
        <v>1430</v>
      </c>
      <c r="I2010" s="72">
        <v>115.701111</v>
      </c>
      <c r="J2010" s="72">
        <v>22.948056</v>
      </c>
      <c r="K2010" s="5" t="s">
        <v>151</v>
      </c>
      <c r="L2010" s="54" t="s">
        <v>158</v>
      </c>
      <c r="M2010" s="5"/>
      <c r="N2010" s="5"/>
      <c r="O2010" s="5"/>
      <c r="P2010" s="5" t="s">
        <v>3367</v>
      </c>
      <c r="Q2010" s="5" t="s">
        <v>3229</v>
      </c>
      <c r="R2010" s="5"/>
      <c r="S2010" s="5"/>
      <c r="T2010" s="5"/>
      <c r="U2010" s="5">
        <v>572</v>
      </c>
      <c r="V2010" s="5" t="s">
        <v>3230</v>
      </c>
      <c r="W2010" s="5" t="s">
        <v>3431</v>
      </c>
      <c r="X2010" s="5" t="s">
        <v>3247</v>
      </c>
      <c r="Y2010" s="5" t="s">
        <v>3549</v>
      </c>
    </row>
    <row r="2011" ht="27" spans="1:25">
      <c r="A2011" s="51">
        <v>2004</v>
      </c>
      <c r="B2011" s="30" t="s">
        <v>3224</v>
      </c>
      <c r="C2011" s="5" t="s">
        <v>3508</v>
      </c>
      <c r="D2011" s="5" t="s">
        <v>3547</v>
      </c>
      <c r="E2011" s="5" t="s">
        <v>3550</v>
      </c>
      <c r="F2011" s="5">
        <v>331</v>
      </c>
      <c r="G2011" s="5">
        <v>1581</v>
      </c>
      <c r="H2011" s="5">
        <v>1308</v>
      </c>
      <c r="I2011" s="72">
        <v>115.701389</v>
      </c>
      <c r="J2011" s="72">
        <v>22.949444</v>
      </c>
      <c r="K2011" s="5" t="s">
        <v>151</v>
      </c>
      <c r="L2011" s="54" t="s">
        <v>158</v>
      </c>
      <c r="M2011" s="5"/>
      <c r="N2011" s="5"/>
      <c r="O2011" s="5"/>
      <c r="P2011" s="5" t="s">
        <v>3367</v>
      </c>
      <c r="Q2011" s="5" t="s">
        <v>3229</v>
      </c>
      <c r="R2011" s="5"/>
      <c r="S2011" s="5"/>
      <c r="T2011" s="5"/>
      <c r="U2011" s="5">
        <v>523.2</v>
      </c>
      <c r="V2011" s="5" t="s">
        <v>3230</v>
      </c>
      <c r="W2011" s="5" t="s">
        <v>3431</v>
      </c>
      <c r="X2011" s="5" t="s">
        <v>3247</v>
      </c>
      <c r="Y2011" s="5" t="s">
        <v>3551</v>
      </c>
    </row>
    <row r="2012" ht="15" spans="1:25">
      <c r="A2012" s="51">
        <v>2005</v>
      </c>
      <c r="B2012" s="30" t="s">
        <v>3224</v>
      </c>
      <c r="C2012" s="5" t="s">
        <v>3508</v>
      </c>
      <c r="D2012" s="5" t="s">
        <v>3552</v>
      </c>
      <c r="E2012" s="5" t="s">
        <v>3475</v>
      </c>
      <c r="F2012" s="5">
        <v>619</v>
      </c>
      <c r="G2012" s="5">
        <v>2966</v>
      </c>
      <c r="H2012" s="5">
        <v>2375</v>
      </c>
      <c r="I2012" s="72">
        <v>115.721359</v>
      </c>
      <c r="J2012" s="72">
        <v>22.942547</v>
      </c>
      <c r="K2012" s="5" t="s">
        <v>151</v>
      </c>
      <c r="L2012" s="54" t="s">
        <v>158</v>
      </c>
      <c r="M2012" s="5"/>
      <c r="N2012" s="5"/>
      <c r="O2012" s="5"/>
      <c r="P2012" s="5" t="s">
        <v>3367</v>
      </c>
      <c r="Q2012" s="5" t="s">
        <v>3368</v>
      </c>
      <c r="R2012" s="5"/>
      <c r="S2012" s="5"/>
      <c r="T2012" s="5"/>
      <c r="U2012" s="5">
        <v>950</v>
      </c>
      <c r="V2012" s="5" t="s">
        <v>3230</v>
      </c>
      <c r="W2012" s="5" t="s">
        <v>3445</v>
      </c>
      <c r="X2012" s="5" t="s">
        <v>3492</v>
      </c>
      <c r="Y2012" s="5"/>
    </row>
    <row r="2013" ht="15" spans="1:25">
      <c r="A2013" s="51">
        <v>2006</v>
      </c>
      <c r="B2013" s="30" t="s">
        <v>3224</v>
      </c>
      <c r="C2013" s="5" t="s">
        <v>3508</v>
      </c>
      <c r="D2013" s="5" t="s">
        <v>3552</v>
      </c>
      <c r="E2013" s="5" t="s">
        <v>3478</v>
      </c>
      <c r="F2013" s="5">
        <v>877</v>
      </c>
      <c r="G2013" s="5">
        <v>4222</v>
      </c>
      <c r="H2013" s="5">
        <v>3573</v>
      </c>
      <c r="I2013" s="72">
        <v>115.719346</v>
      </c>
      <c r="J2013" s="72">
        <v>22.945792</v>
      </c>
      <c r="K2013" s="5" t="s">
        <v>151</v>
      </c>
      <c r="L2013" s="54" t="s">
        <v>158</v>
      </c>
      <c r="M2013" s="5"/>
      <c r="N2013" s="5"/>
      <c r="O2013" s="5"/>
      <c r="P2013" s="5" t="s">
        <v>3367</v>
      </c>
      <c r="Q2013" s="5" t="s">
        <v>3368</v>
      </c>
      <c r="R2013" s="5"/>
      <c r="S2013" s="5"/>
      <c r="T2013" s="5"/>
      <c r="U2013" s="5">
        <v>1429.2</v>
      </c>
      <c r="V2013" s="5" t="s">
        <v>3230</v>
      </c>
      <c r="W2013" s="5" t="s">
        <v>3445</v>
      </c>
      <c r="X2013" s="5" t="s">
        <v>3492</v>
      </c>
      <c r="Y2013" s="5"/>
    </row>
    <row r="2014" ht="15" spans="1:25">
      <c r="A2014" s="51">
        <v>2007</v>
      </c>
      <c r="B2014" s="30" t="s">
        <v>3224</v>
      </c>
      <c r="C2014" s="71" t="s">
        <v>3508</v>
      </c>
      <c r="D2014" s="71" t="s">
        <v>3552</v>
      </c>
      <c r="E2014" s="71" t="s">
        <v>3493</v>
      </c>
      <c r="F2014" s="71">
        <v>1032</v>
      </c>
      <c r="G2014" s="71">
        <v>4982</v>
      </c>
      <c r="H2014" s="71">
        <v>4165</v>
      </c>
      <c r="I2014" s="72">
        <v>115.717502</v>
      </c>
      <c r="J2014" s="72">
        <v>22.921241</v>
      </c>
      <c r="K2014" s="5" t="s">
        <v>151</v>
      </c>
      <c r="L2014" s="5"/>
      <c r="M2014" s="5"/>
      <c r="N2014" s="5"/>
      <c r="O2014" s="5"/>
      <c r="P2014" s="5" t="s">
        <v>1131</v>
      </c>
      <c r="Q2014" s="5" t="s">
        <v>3347</v>
      </c>
      <c r="R2014" s="5"/>
      <c r="S2014" s="5"/>
      <c r="T2014" s="5"/>
      <c r="U2014" s="5"/>
      <c r="V2014" s="5" t="s">
        <v>3230</v>
      </c>
      <c r="W2014" s="5" t="s">
        <v>3445</v>
      </c>
      <c r="X2014" s="5" t="s">
        <v>3231</v>
      </c>
      <c r="Y2014" s="5" t="s">
        <v>3232</v>
      </c>
    </row>
    <row r="2015" ht="15" spans="1:25">
      <c r="A2015" s="51">
        <v>2008</v>
      </c>
      <c r="B2015" s="30" t="s">
        <v>3224</v>
      </c>
      <c r="C2015" s="5" t="s">
        <v>3508</v>
      </c>
      <c r="D2015" s="5" t="s">
        <v>3552</v>
      </c>
      <c r="E2015" s="5" t="s">
        <v>3480</v>
      </c>
      <c r="F2015" s="5">
        <v>672</v>
      </c>
      <c r="G2015" s="5">
        <v>3163</v>
      </c>
      <c r="H2015" s="5">
        <v>2715</v>
      </c>
      <c r="I2015" s="72">
        <v>115.722893</v>
      </c>
      <c r="J2015" s="72">
        <v>22.932353</v>
      </c>
      <c r="K2015" s="5" t="s">
        <v>151</v>
      </c>
      <c r="L2015" s="54" t="s">
        <v>158</v>
      </c>
      <c r="M2015" s="5"/>
      <c r="N2015" s="5"/>
      <c r="O2015" s="5"/>
      <c r="P2015" s="5" t="s">
        <v>3367</v>
      </c>
      <c r="Q2015" s="5" t="s">
        <v>3368</v>
      </c>
      <c r="R2015" s="5"/>
      <c r="S2015" s="5"/>
      <c r="T2015" s="5"/>
      <c r="U2015" s="5">
        <v>1086</v>
      </c>
      <c r="V2015" s="5" t="s">
        <v>3230</v>
      </c>
      <c r="W2015" s="5" t="s">
        <v>3445</v>
      </c>
      <c r="X2015" s="5" t="s">
        <v>3492</v>
      </c>
      <c r="Y2015" s="5"/>
    </row>
    <row r="2016" ht="15" spans="1:25">
      <c r="A2016" s="51">
        <v>2009</v>
      </c>
      <c r="B2016" s="30" t="s">
        <v>3224</v>
      </c>
      <c r="C2016" s="5" t="s">
        <v>3508</v>
      </c>
      <c r="D2016" s="5" t="s">
        <v>3553</v>
      </c>
      <c r="E2016" s="5" t="s">
        <v>3554</v>
      </c>
      <c r="F2016" s="5">
        <v>550</v>
      </c>
      <c r="G2016" s="5">
        <v>3000</v>
      </c>
      <c r="H2016" s="5">
        <v>813</v>
      </c>
      <c r="I2016" s="72">
        <v>115.669687</v>
      </c>
      <c r="J2016" s="72">
        <v>22.920963</v>
      </c>
      <c r="K2016" s="5" t="s">
        <v>151</v>
      </c>
      <c r="L2016" s="55" t="s">
        <v>151</v>
      </c>
      <c r="M2016" s="5" t="s">
        <v>3511</v>
      </c>
      <c r="N2016" s="5" t="s">
        <v>3512</v>
      </c>
      <c r="O2016" s="5" t="s">
        <v>3513</v>
      </c>
      <c r="P2016" s="5"/>
      <c r="Q2016" s="5"/>
      <c r="R2016" s="5"/>
      <c r="S2016" s="5"/>
      <c r="T2016" s="5"/>
      <c r="U2016" s="5">
        <v>325.2</v>
      </c>
      <c r="V2016" s="5" t="s">
        <v>3230</v>
      </c>
      <c r="W2016" s="5" t="s">
        <v>195</v>
      </c>
      <c r="X2016" s="5" t="s">
        <v>3492</v>
      </c>
      <c r="Y2016" s="5"/>
    </row>
    <row r="2017" ht="15" spans="1:25">
      <c r="A2017" s="51">
        <v>2010</v>
      </c>
      <c r="B2017" s="30" t="s">
        <v>3224</v>
      </c>
      <c r="C2017" s="5" t="s">
        <v>3508</v>
      </c>
      <c r="D2017" s="5" t="s">
        <v>3553</v>
      </c>
      <c r="E2017" s="5" t="s">
        <v>3425</v>
      </c>
      <c r="F2017" s="5">
        <v>112</v>
      </c>
      <c r="G2017" s="5">
        <v>1185</v>
      </c>
      <c r="H2017" s="5">
        <v>245</v>
      </c>
      <c r="I2017" s="72">
        <v>115.665629</v>
      </c>
      <c r="J2017" s="72">
        <v>22.927873</v>
      </c>
      <c r="K2017" s="5" t="s">
        <v>151</v>
      </c>
      <c r="L2017" s="55" t="s">
        <v>151</v>
      </c>
      <c r="M2017" s="5" t="s">
        <v>3511</v>
      </c>
      <c r="N2017" s="5" t="s">
        <v>3512</v>
      </c>
      <c r="O2017" s="5" t="s">
        <v>3513</v>
      </c>
      <c r="P2017" s="5"/>
      <c r="Q2017" s="5"/>
      <c r="R2017" s="5"/>
      <c r="S2017" s="5"/>
      <c r="T2017" s="5"/>
      <c r="U2017" s="5">
        <v>98</v>
      </c>
      <c r="V2017" s="5" t="s">
        <v>3230</v>
      </c>
      <c r="W2017" s="5" t="s">
        <v>195</v>
      </c>
      <c r="X2017" s="5" t="s">
        <v>3492</v>
      </c>
      <c r="Y2017" s="5"/>
    </row>
    <row r="2018" ht="15" spans="1:25">
      <c r="A2018" s="51">
        <v>2011</v>
      </c>
      <c r="B2018" s="30" t="s">
        <v>3224</v>
      </c>
      <c r="C2018" s="5" t="s">
        <v>3508</v>
      </c>
      <c r="D2018" s="5" t="s">
        <v>3553</v>
      </c>
      <c r="E2018" s="5" t="s">
        <v>3555</v>
      </c>
      <c r="F2018" s="5">
        <v>365</v>
      </c>
      <c r="G2018" s="5">
        <v>1885</v>
      </c>
      <c r="H2018" s="5">
        <v>395</v>
      </c>
      <c r="I2018" s="72">
        <v>115.665341</v>
      </c>
      <c r="J2018" s="72">
        <v>22.925758</v>
      </c>
      <c r="K2018" s="5" t="s">
        <v>151</v>
      </c>
      <c r="L2018" s="55" t="s">
        <v>151</v>
      </c>
      <c r="M2018" s="5" t="s">
        <v>3511</v>
      </c>
      <c r="N2018" s="5" t="s">
        <v>3512</v>
      </c>
      <c r="O2018" s="5" t="s">
        <v>3513</v>
      </c>
      <c r="P2018" s="5"/>
      <c r="Q2018" s="5"/>
      <c r="R2018" s="5"/>
      <c r="S2018" s="5"/>
      <c r="T2018" s="5"/>
      <c r="U2018" s="5">
        <v>158</v>
      </c>
      <c r="V2018" s="5" t="s">
        <v>3230</v>
      </c>
      <c r="W2018" s="5" t="s">
        <v>195</v>
      </c>
      <c r="X2018" s="5" t="s">
        <v>3247</v>
      </c>
      <c r="Y2018" s="5"/>
    </row>
    <row r="2019" ht="28.5" spans="1:25">
      <c r="A2019" s="51">
        <v>2012</v>
      </c>
      <c r="B2019" s="30" t="s">
        <v>3224</v>
      </c>
      <c r="C2019" s="5" t="s">
        <v>3556</v>
      </c>
      <c r="D2019" s="5" t="s">
        <v>3557</v>
      </c>
      <c r="E2019" s="5" t="s">
        <v>3558</v>
      </c>
      <c r="F2019" s="5">
        <v>80</v>
      </c>
      <c r="G2019" s="5">
        <v>468</v>
      </c>
      <c r="H2019" s="5">
        <v>159</v>
      </c>
      <c r="I2019" s="72">
        <v>115.64621</v>
      </c>
      <c r="J2019" s="72">
        <v>23.088891</v>
      </c>
      <c r="K2019" s="5" t="s">
        <v>151</v>
      </c>
      <c r="L2019" s="54" t="s">
        <v>158</v>
      </c>
      <c r="M2019" s="5"/>
      <c r="N2019" s="5"/>
      <c r="O2019" s="5"/>
      <c r="P2019" s="5" t="s">
        <v>3228</v>
      </c>
      <c r="Q2019" s="5" t="s">
        <v>3229</v>
      </c>
      <c r="R2019" s="5"/>
      <c r="S2019" s="5"/>
      <c r="T2019" s="5"/>
      <c r="U2019" s="5">
        <v>63.6</v>
      </c>
      <c r="V2019" s="5" t="s">
        <v>3230</v>
      </c>
      <c r="W2019" s="5" t="s">
        <v>586</v>
      </c>
      <c r="X2019" s="5" t="s">
        <v>3463</v>
      </c>
      <c r="Y2019" s="5" t="s">
        <v>3559</v>
      </c>
    </row>
    <row r="2020" ht="15" spans="1:25">
      <c r="A2020" s="51">
        <v>2013</v>
      </c>
      <c r="B2020" s="30" t="s">
        <v>3224</v>
      </c>
      <c r="C2020" s="5" t="s">
        <v>3556</v>
      </c>
      <c r="D2020" s="5" t="s">
        <v>3557</v>
      </c>
      <c r="E2020" s="5" t="s">
        <v>3560</v>
      </c>
      <c r="F2020" s="5">
        <v>42</v>
      </c>
      <c r="G2020" s="5">
        <v>210</v>
      </c>
      <c r="H2020" s="5">
        <v>65</v>
      </c>
      <c r="I2020" s="72">
        <v>115.641189</v>
      </c>
      <c r="J2020" s="72">
        <v>23.09426</v>
      </c>
      <c r="K2020" s="5" t="s">
        <v>158</v>
      </c>
      <c r="L2020" s="54" t="s">
        <v>158</v>
      </c>
      <c r="M2020" s="5"/>
      <c r="N2020" s="5"/>
      <c r="O2020" s="5"/>
      <c r="P2020" s="5" t="s">
        <v>3228</v>
      </c>
      <c r="Q2020" s="5" t="s">
        <v>3229</v>
      </c>
      <c r="R2020" s="5"/>
      <c r="S2020" s="5"/>
      <c r="T2020" s="5"/>
      <c r="U2020" s="5">
        <v>26</v>
      </c>
      <c r="V2020" s="5" t="s">
        <v>3230</v>
      </c>
      <c r="W2020" s="5" t="s">
        <v>586</v>
      </c>
      <c r="X2020" s="5" t="s">
        <v>3463</v>
      </c>
      <c r="Y2020" s="5"/>
    </row>
    <row r="2021" ht="27" spans="1:25">
      <c r="A2021" s="51">
        <v>2014</v>
      </c>
      <c r="B2021" s="30" t="s">
        <v>3224</v>
      </c>
      <c r="C2021" s="5" t="s">
        <v>3556</v>
      </c>
      <c r="D2021" s="5" t="s">
        <v>3557</v>
      </c>
      <c r="E2021" s="5" t="s">
        <v>3561</v>
      </c>
      <c r="F2021" s="5">
        <v>143</v>
      </c>
      <c r="G2021" s="5">
        <v>736</v>
      </c>
      <c r="H2021" s="5">
        <v>110</v>
      </c>
      <c r="I2021" s="72">
        <v>115.637369</v>
      </c>
      <c r="J2021" s="72">
        <v>23.085654</v>
      </c>
      <c r="K2021" s="5" t="s">
        <v>151</v>
      </c>
      <c r="L2021" s="54" t="s">
        <v>158</v>
      </c>
      <c r="M2021" s="5"/>
      <c r="N2021" s="5"/>
      <c r="O2021" s="5"/>
      <c r="P2021" s="5" t="s">
        <v>3228</v>
      </c>
      <c r="Q2021" s="5" t="s">
        <v>3229</v>
      </c>
      <c r="R2021" s="5"/>
      <c r="S2021" s="5"/>
      <c r="T2021" s="5"/>
      <c r="U2021" s="5">
        <v>44</v>
      </c>
      <c r="V2021" s="5" t="s">
        <v>3230</v>
      </c>
      <c r="W2021" s="5" t="s">
        <v>586</v>
      </c>
      <c r="X2021" s="5" t="s">
        <v>3247</v>
      </c>
      <c r="Y2021" s="5" t="s">
        <v>3562</v>
      </c>
    </row>
    <row r="2022" ht="15" spans="1:25">
      <c r="A2022" s="51">
        <v>2015</v>
      </c>
      <c r="B2022" s="30" t="s">
        <v>3224</v>
      </c>
      <c r="C2022" s="71" t="s">
        <v>3556</v>
      </c>
      <c r="D2022" s="71" t="s">
        <v>3557</v>
      </c>
      <c r="E2022" s="71" t="s">
        <v>3563</v>
      </c>
      <c r="F2022" s="71">
        <v>60</v>
      </c>
      <c r="G2022" s="71">
        <v>320</v>
      </c>
      <c r="H2022" s="71">
        <v>223</v>
      </c>
      <c r="I2022" s="72">
        <v>115.636597</v>
      </c>
      <c r="J2022" s="72">
        <v>23.084232</v>
      </c>
      <c r="K2022" s="5" t="s">
        <v>151</v>
      </c>
      <c r="L2022" s="5" t="s">
        <v>158</v>
      </c>
      <c r="M2022" s="5"/>
      <c r="N2022" s="5"/>
      <c r="O2022" s="5"/>
      <c r="P2022" s="5" t="s">
        <v>3564</v>
      </c>
      <c r="Q2022" s="5" t="s">
        <v>3229</v>
      </c>
      <c r="R2022" s="5"/>
      <c r="S2022" s="5"/>
      <c r="T2022" s="5"/>
      <c r="U2022" s="5"/>
      <c r="V2022" s="5" t="s">
        <v>3230</v>
      </c>
      <c r="W2022" s="5" t="s">
        <v>586</v>
      </c>
      <c r="X2022" s="54" t="s">
        <v>156</v>
      </c>
      <c r="Y2022" s="5"/>
    </row>
    <row r="2023" ht="15" spans="1:25">
      <c r="A2023" s="51">
        <v>2016</v>
      </c>
      <c r="B2023" s="30" t="s">
        <v>3224</v>
      </c>
      <c r="C2023" s="5" t="s">
        <v>3556</v>
      </c>
      <c r="D2023" s="5" t="s">
        <v>3565</v>
      </c>
      <c r="E2023" s="5" t="s">
        <v>3566</v>
      </c>
      <c r="F2023" s="5">
        <v>337</v>
      </c>
      <c r="G2023" s="5">
        <v>1919</v>
      </c>
      <c r="H2023" s="5">
        <v>750</v>
      </c>
      <c r="I2023" s="72">
        <v>115.66329</v>
      </c>
      <c r="J2023" s="72">
        <v>23.045379</v>
      </c>
      <c r="K2023" s="5" t="s">
        <v>151</v>
      </c>
      <c r="L2023" s="5" t="s">
        <v>3241</v>
      </c>
      <c r="M2023" s="5"/>
      <c r="N2023" s="5"/>
      <c r="O2023" s="5"/>
      <c r="P2023" s="5" t="s">
        <v>3367</v>
      </c>
      <c r="Q2023" s="5" t="s">
        <v>3229</v>
      </c>
      <c r="R2023" s="5"/>
      <c r="S2023" s="5"/>
      <c r="T2023" s="5"/>
      <c r="U2023" s="5">
        <v>300</v>
      </c>
      <c r="V2023" s="5"/>
      <c r="W2023" s="5"/>
      <c r="X2023" s="5" t="s">
        <v>3243</v>
      </c>
      <c r="Y2023" s="5"/>
    </row>
    <row r="2024" ht="15" spans="1:25">
      <c r="A2024" s="51">
        <v>2017</v>
      </c>
      <c r="B2024" s="30" t="s">
        <v>3224</v>
      </c>
      <c r="C2024" s="5" t="s">
        <v>3556</v>
      </c>
      <c r="D2024" s="5" t="s">
        <v>3565</v>
      </c>
      <c r="E2024" s="5" t="s">
        <v>3567</v>
      </c>
      <c r="F2024" s="5">
        <v>81</v>
      </c>
      <c r="G2024" s="5">
        <v>585</v>
      </c>
      <c r="H2024" s="5">
        <v>210</v>
      </c>
      <c r="I2024" s="72">
        <v>115.654535</v>
      </c>
      <c r="J2024" s="72">
        <v>23.048341</v>
      </c>
      <c r="K2024" s="5" t="s">
        <v>151</v>
      </c>
      <c r="L2024" s="5" t="s">
        <v>3241</v>
      </c>
      <c r="M2024" s="5"/>
      <c r="N2024" s="5"/>
      <c r="O2024" s="5"/>
      <c r="P2024" s="5" t="s">
        <v>3228</v>
      </c>
      <c r="Q2024" s="5" t="s">
        <v>3229</v>
      </c>
      <c r="R2024" s="5"/>
      <c r="S2024" s="5"/>
      <c r="T2024" s="5"/>
      <c r="U2024" s="5">
        <v>84</v>
      </c>
      <c r="V2024" s="5"/>
      <c r="W2024" s="5"/>
      <c r="X2024" s="5" t="s">
        <v>3243</v>
      </c>
      <c r="Y2024" s="5"/>
    </row>
    <row r="2025" ht="15" spans="1:25">
      <c r="A2025" s="51">
        <v>2018</v>
      </c>
      <c r="B2025" s="30" t="s">
        <v>3224</v>
      </c>
      <c r="C2025" s="5" t="s">
        <v>3556</v>
      </c>
      <c r="D2025" s="5" t="s">
        <v>3568</v>
      </c>
      <c r="E2025" s="5" t="s">
        <v>3569</v>
      </c>
      <c r="F2025" s="5">
        <v>301</v>
      </c>
      <c r="G2025" s="5">
        <v>1912</v>
      </c>
      <c r="H2025" s="5">
        <v>348</v>
      </c>
      <c r="I2025" s="72">
        <v>115.649815</v>
      </c>
      <c r="J2025" s="72">
        <v>23.046801</v>
      </c>
      <c r="K2025" s="5" t="s">
        <v>151</v>
      </c>
      <c r="L2025" s="5" t="s">
        <v>3241</v>
      </c>
      <c r="M2025" s="5"/>
      <c r="N2025" s="5"/>
      <c r="O2025" s="5"/>
      <c r="P2025" s="5" t="s">
        <v>3228</v>
      </c>
      <c r="Q2025" s="5" t="s">
        <v>3229</v>
      </c>
      <c r="R2025" s="5"/>
      <c r="S2025" s="5"/>
      <c r="T2025" s="5"/>
      <c r="U2025" s="5">
        <v>139.2</v>
      </c>
      <c r="V2025" s="5"/>
      <c r="W2025" s="5"/>
      <c r="X2025" s="5" t="s">
        <v>3243</v>
      </c>
      <c r="Y2025" s="5"/>
    </row>
    <row r="2026" ht="15" spans="1:25">
      <c r="A2026" s="51">
        <v>2019</v>
      </c>
      <c r="B2026" s="30" t="s">
        <v>3224</v>
      </c>
      <c r="C2026" s="5" t="s">
        <v>3556</v>
      </c>
      <c r="D2026" s="5" t="s">
        <v>3570</v>
      </c>
      <c r="E2026" s="5" t="s">
        <v>3571</v>
      </c>
      <c r="F2026" s="5">
        <v>135</v>
      </c>
      <c r="G2026" s="5">
        <v>1130</v>
      </c>
      <c r="H2026" s="5">
        <v>106</v>
      </c>
      <c r="I2026" s="72">
        <v>115.654492</v>
      </c>
      <c r="J2026" s="72">
        <v>23.053356</v>
      </c>
      <c r="K2026" s="5" t="s">
        <v>151</v>
      </c>
      <c r="L2026" s="5" t="s">
        <v>3241</v>
      </c>
      <c r="M2026" s="5"/>
      <c r="N2026" s="5"/>
      <c r="O2026" s="5"/>
      <c r="P2026" s="5" t="s">
        <v>3228</v>
      </c>
      <c r="Q2026" s="5" t="s">
        <v>3229</v>
      </c>
      <c r="R2026" s="5"/>
      <c r="S2026" s="5"/>
      <c r="T2026" s="5"/>
      <c r="U2026" s="5">
        <v>42.4</v>
      </c>
      <c r="V2026" s="5"/>
      <c r="W2026" s="5"/>
      <c r="X2026" s="5" t="s">
        <v>3243</v>
      </c>
      <c r="Y2026" s="5"/>
    </row>
    <row r="2027" ht="15" spans="1:25">
      <c r="A2027" s="51">
        <v>2020</v>
      </c>
      <c r="B2027" s="30" t="s">
        <v>3224</v>
      </c>
      <c r="C2027" s="5" t="s">
        <v>3556</v>
      </c>
      <c r="D2027" s="5" t="s">
        <v>3570</v>
      </c>
      <c r="E2027" s="5" t="s">
        <v>3572</v>
      </c>
      <c r="F2027" s="5">
        <v>132</v>
      </c>
      <c r="G2027" s="5">
        <v>1098</v>
      </c>
      <c r="H2027" s="5">
        <v>97</v>
      </c>
      <c r="I2027" s="72">
        <v>115.652862</v>
      </c>
      <c r="J2027" s="72">
        <v>23.052369</v>
      </c>
      <c r="K2027" s="5" t="s">
        <v>151</v>
      </c>
      <c r="L2027" s="5" t="s">
        <v>3241</v>
      </c>
      <c r="M2027" s="5"/>
      <c r="N2027" s="5"/>
      <c r="O2027" s="5"/>
      <c r="P2027" s="5" t="s">
        <v>3228</v>
      </c>
      <c r="Q2027" s="5" t="s">
        <v>3229</v>
      </c>
      <c r="R2027" s="5"/>
      <c r="S2027" s="5"/>
      <c r="T2027" s="5"/>
      <c r="U2027" s="5">
        <v>38.8</v>
      </c>
      <c r="V2027" s="5"/>
      <c r="W2027" s="5"/>
      <c r="X2027" s="5" t="s">
        <v>3243</v>
      </c>
      <c r="Y2027" s="5"/>
    </row>
    <row r="2028" ht="15" spans="1:25">
      <c r="A2028" s="51">
        <v>2021</v>
      </c>
      <c r="B2028" s="30" t="s">
        <v>3224</v>
      </c>
      <c r="C2028" s="5" t="s">
        <v>3556</v>
      </c>
      <c r="D2028" s="5" t="s">
        <v>3570</v>
      </c>
      <c r="E2028" s="5" t="s">
        <v>3573</v>
      </c>
      <c r="F2028" s="5">
        <v>59</v>
      </c>
      <c r="G2028" s="5">
        <v>257</v>
      </c>
      <c r="H2028" s="5">
        <v>82</v>
      </c>
      <c r="I2028" s="72">
        <v>115.652089</v>
      </c>
      <c r="J2028" s="72">
        <v>23.051856</v>
      </c>
      <c r="K2028" s="5" t="s">
        <v>158</v>
      </c>
      <c r="L2028" s="5" t="s">
        <v>3241</v>
      </c>
      <c r="M2028" s="5"/>
      <c r="N2028" s="5"/>
      <c r="O2028" s="5"/>
      <c r="P2028" s="5" t="s">
        <v>3228</v>
      </c>
      <c r="Q2028" s="5" t="s">
        <v>3229</v>
      </c>
      <c r="R2028" s="5"/>
      <c r="S2028" s="5"/>
      <c r="T2028" s="5"/>
      <c r="U2028" s="5">
        <v>32.8</v>
      </c>
      <c r="V2028" s="5"/>
      <c r="W2028" s="5"/>
      <c r="X2028" s="5" t="s">
        <v>3243</v>
      </c>
      <c r="Y2028" s="5"/>
    </row>
    <row r="2029" ht="15" spans="1:25">
      <c r="A2029" s="51">
        <v>2022</v>
      </c>
      <c r="B2029" s="30" t="s">
        <v>3224</v>
      </c>
      <c r="C2029" s="5" t="s">
        <v>3556</v>
      </c>
      <c r="D2029" s="5" t="s">
        <v>3574</v>
      </c>
      <c r="E2029" s="5" t="s">
        <v>3575</v>
      </c>
      <c r="F2029" s="5">
        <v>58</v>
      </c>
      <c r="G2029" s="5">
        <v>431</v>
      </c>
      <c r="H2029" s="5">
        <v>75</v>
      </c>
      <c r="I2029" s="72">
        <v>115.61574</v>
      </c>
      <c r="J2029" s="72">
        <v>23.089088</v>
      </c>
      <c r="K2029" s="5" t="s">
        <v>151</v>
      </c>
      <c r="L2029" s="5" t="s">
        <v>3241</v>
      </c>
      <c r="M2029" s="5"/>
      <c r="N2029" s="5"/>
      <c r="O2029" s="5"/>
      <c r="P2029" s="5" t="s">
        <v>3228</v>
      </c>
      <c r="Q2029" s="5" t="s">
        <v>3229</v>
      </c>
      <c r="R2029" s="5"/>
      <c r="S2029" s="5"/>
      <c r="T2029" s="5"/>
      <c r="U2029" s="5">
        <v>30</v>
      </c>
      <c r="V2029" s="5" t="s">
        <v>3230</v>
      </c>
      <c r="W2029" s="5" t="s">
        <v>3576</v>
      </c>
      <c r="X2029" s="5" t="s">
        <v>3243</v>
      </c>
      <c r="Y2029" s="5"/>
    </row>
    <row r="2030" ht="15" spans="1:25">
      <c r="A2030" s="51">
        <v>2023</v>
      </c>
      <c r="B2030" s="30" t="s">
        <v>3224</v>
      </c>
      <c r="C2030" s="5" t="s">
        <v>3556</v>
      </c>
      <c r="D2030" s="5" t="s">
        <v>3574</v>
      </c>
      <c r="E2030" s="5" t="s">
        <v>3577</v>
      </c>
      <c r="F2030" s="5">
        <v>365</v>
      </c>
      <c r="G2030" s="5">
        <v>2239</v>
      </c>
      <c r="H2030" s="5">
        <v>694</v>
      </c>
      <c r="I2030" s="72">
        <v>115.616899</v>
      </c>
      <c r="J2030" s="72">
        <v>23.071599</v>
      </c>
      <c r="K2030" s="5" t="s">
        <v>151</v>
      </c>
      <c r="L2030" s="5" t="s">
        <v>3241</v>
      </c>
      <c r="M2030" s="5"/>
      <c r="N2030" s="5"/>
      <c r="O2030" s="5"/>
      <c r="P2030" s="5" t="s">
        <v>3367</v>
      </c>
      <c r="Q2030" s="5" t="s">
        <v>3368</v>
      </c>
      <c r="R2030" s="5"/>
      <c r="S2030" s="5"/>
      <c r="T2030" s="5"/>
      <c r="U2030" s="5">
        <v>277.6</v>
      </c>
      <c r="V2030" s="5" t="s">
        <v>3230</v>
      </c>
      <c r="W2030" s="5" t="s">
        <v>3576</v>
      </c>
      <c r="X2030" s="5" t="s">
        <v>3243</v>
      </c>
      <c r="Y2030" s="5"/>
    </row>
    <row r="2031" ht="15" spans="1:25">
      <c r="A2031" s="51">
        <v>2024</v>
      </c>
      <c r="B2031" s="30" t="s">
        <v>3224</v>
      </c>
      <c r="C2031" s="5" t="s">
        <v>3556</v>
      </c>
      <c r="D2031" s="5" t="s">
        <v>3574</v>
      </c>
      <c r="E2031" s="5" t="s">
        <v>3578</v>
      </c>
      <c r="F2031" s="5">
        <v>120</v>
      </c>
      <c r="G2031" s="5">
        <v>868</v>
      </c>
      <c r="H2031" s="5">
        <v>306</v>
      </c>
      <c r="I2031" s="72">
        <v>115.612135</v>
      </c>
      <c r="J2031" s="72">
        <v>23.072112</v>
      </c>
      <c r="K2031" s="5" t="s">
        <v>151</v>
      </c>
      <c r="L2031" s="5" t="s">
        <v>3241</v>
      </c>
      <c r="M2031" s="5"/>
      <c r="N2031" s="5"/>
      <c r="O2031" s="5"/>
      <c r="P2031" s="5" t="s">
        <v>3228</v>
      </c>
      <c r="Q2031" s="5" t="s">
        <v>3229</v>
      </c>
      <c r="R2031" s="5"/>
      <c r="S2031" s="5"/>
      <c r="T2031" s="5"/>
      <c r="U2031" s="5">
        <v>122.4</v>
      </c>
      <c r="V2031" s="5" t="s">
        <v>3230</v>
      </c>
      <c r="W2031" s="5" t="s">
        <v>3576</v>
      </c>
      <c r="X2031" s="5" t="s">
        <v>3243</v>
      </c>
      <c r="Y2031" s="5"/>
    </row>
    <row r="2032" ht="15" spans="1:25">
      <c r="A2032" s="51">
        <v>2025</v>
      </c>
      <c r="B2032" s="30" t="s">
        <v>3224</v>
      </c>
      <c r="C2032" s="5" t="s">
        <v>3556</v>
      </c>
      <c r="D2032" s="5" t="s">
        <v>3574</v>
      </c>
      <c r="E2032" s="5" t="s">
        <v>3579</v>
      </c>
      <c r="F2032" s="5">
        <v>119</v>
      </c>
      <c r="G2032" s="5">
        <v>930</v>
      </c>
      <c r="H2032" s="5">
        <v>202</v>
      </c>
      <c r="I2032" s="72">
        <v>115.615869</v>
      </c>
      <c r="J2032" s="72">
        <v>23.066229</v>
      </c>
      <c r="K2032" s="5" t="s">
        <v>151</v>
      </c>
      <c r="L2032" s="5" t="s">
        <v>3241</v>
      </c>
      <c r="M2032" s="5"/>
      <c r="N2032" s="5"/>
      <c r="O2032" s="5"/>
      <c r="P2032" s="5" t="s">
        <v>3228</v>
      </c>
      <c r="Q2032" s="5" t="s">
        <v>3229</v>
      </c>
      <c r="R2032" s="5"/>
      <c r="S2032" s="5"/>
      <c r="T2032" s="5"/>
      <c r="U2032" s="5">
        <v>80.8</v>
      </c>
      <c r="V2032" s="5" t="s">
        <v>3230</v>
      </c>
      <c r="W2032" s="5" t="s">
        <v>3576</v>
      </c>
      <c r="X2032" s="5" t="s">
        <v>3243</v>
      </c>
      <c r="Y2032" s="5"/>
    </row>
    <row r="2033" ht="15" spans="1:25">
      <c r="A2033" s="51">
        <v>2026</v>
      </c>
      <c r="B2033" s="30" t="s">
        <v>3224</v>
      </c>
      <c r="C2033" s="5" t="s">
        <v>3556</v>
      </c>
      <c r="D2033" s="5" t="s">
        <v>3574</v>
      </c>
      <c r="E2033" s="5" t="s">
        <v>3580</v>
      </c>
      <c r="F2033" s="5">
        <v>21</v>
      </c>
      <c r="G2033" s="5">
        <v>189</v>
      </c>
      <c r="H2033" s="5">
        <v>32</v>
      </c>
      <c r="I2033" s="72">
        <v>115.61471</v>
      </c>
      <c r="J2033" s="72">
        <v>23.067611</v>
      </c>
      <c r="K2033" s="5" t="s">
        <v>158</v>
      </c>
      <c r="L2033" s="54" t="s">
        <v>158</v>
      </c>
      <c r="M2033" s="5"/>
      <c r="N2033" s="5"/>
      <c r="O2033" s="5"/>
      <c r="P2033" s="5" t="s">
        <v>3228</v>
      </c>
      <c r="Q2033" s="5" t="s">
        <v>3229</v>
      </c>
      <c r="R2033" s="5"/>
      <c r="S2033" s="5"/>
      <c r="T2033" s="5"/>
      <c r="U2033" s="5">
        <v>12.8</v>
      </c>
      <c r="V2033" s="5" t="s">
        <v>3230</v>
      </c>
      <c r="W2033" s="5" t="s">
        <v>3576</v>
      </c>
      <c r="X2033" s="54" t="s">
        <v>156</v>
      </c>
      <c r="Y2033" s="5"/>
    </row>
    <row r="2034" ht="15" spans="1:25">
      <c r="A2034" s="51">
        <v>2027</v>
      </c>
      <c r="B2034" s="30" t="s">
        <v>3224</v>
      </c>
      <c r="C2034" s="5" t="s">
        <v>3556</v>
      </c>
      <c r="D2034" s="5" t="s">
        <v>3574</v>
      </c>
      <c r="E2034" s="5" t="s">
        <v>3581</v>
      </c>
      <c r="F2034" s="5">
        <v>35</v>
      </c>
      <c r="G2034" s="5">
        <v>293</v>
      </c>
      <c r="H2034" s="5">
        <v>55</v>
      </c>
      <c r="I2034" s="72">
        <v>115.610719</v>
      </c>
      <c r="J2034" s="72">
        <v>23.068953</v>
      </c>
      <c r="K2034" s="5" t="s">
        <v>158</v>
      </c>
      <c r="L2034" s="5" t="s">
        <v>3241</v>
      </c>
      <c r="M2034" s="5"/>
      <c r="N2034" s="5"/>
      <c r="O2034" s="5"/>
      <c r="P2034" s="5" t="s">
        <v>3228</v>
      </c>
      <c r="Q2034" s="5" t="s">
        <v>3229</v>
      </c>
      <c r="R2034" s="5"/>
      <c r="S2034" s="5"/>
      <c r="T2034" s="5"/>
      <c r="U2034" s="5">
        <v>22</v>
      </c>
      <c r="V2034" s="5" t="s">
        <v>3230</v>
      </c>
      <c r="W2034" s="5" t="s">
        <v>3576</v>
      </c>
      <c r="X2034" s="5" t="s">
        <v>3243</v>
      </c>
      <c r="Y2034" s="5"/>
    </row>
    <row r="2035" ht="15" spans="1:25">
      <c r="A2035" s="51">
        <v>2028</v>
      </c>
      <c r="B2035" s="30" t="s">
        <v>3224</v>
      </c>
      <c r="C2035" s="5" t="s">
        <v>3556</v>
      </c>
      <c r="D2035" s="5" t="s">
        <v>3574</v>
      </c>
      <c r="E2035" s="5" t="s">
        <v>3582</v>
      </c>
      <c r="F2035" s="5">
        <v>35</v>
      </c>
      <c r="G2035" s="5">
        <v>283</v>
      </c>
      <c r="H2035" s="5">
        <v>52</v>
      </c>
      <c r="I2035" s="72">
        <v>115.612478</v>
      </c>
      <c r="J2035" s="72">
        <v>23.068203</v>
      </c>
      <c r="K2035" s="5" t="s">
        <v>151</v>
      </c>
      <c r="L2035" s="5" t="s">
        <v>3241</v>
      </c>
      <c r="M2035" s="5"/>
      <c r="N2035" s="5"/>
      <c r="O2035" s="5"/>
      <c r="P2035" s="5" t="s">
        <v>3228</v>
      </c>
      <c r="Q2035" s="5" t="s">
        <v>3229</v>
      </c>
      <c r="R2035" s="5"/>
      <c r="S2035" s="5"/>
      <c r="T2035" s="5"/>
      <c r="U2035" s="5">
        <v>20.8</v>
      </c>
      <c r="V2035" s="5" t="s">
        <v>3230</v>
      </c>
      <c r="W2035" s="5" t="s">
        <v>3576</v>
      </c>
      <c r="X2035" s="5" t="s">
        <v>3243</v>
      </c>
      <c r="Y2035" s="5"/>
    </row>
    <row r="2036" ht="27" spans="1:25">
      <c r="A2036" s="51">
        <v>2029</v>
      </c>
      <c r="B2036" s="30" t="s">
        <v>3224</v>
      </c>
      <c r="C2036" s="5" t="s">
        <v>3556</v>
      </c>
      <c r="D2036" s="5" t="s">
        <v>3574</v>
      </c>
      <c r="E2036" s="5" t="s">
        <v>3425</v>
      </c>
      <c r="F2036" s="5">
        <v>22</v>
      </c>
      <c r="G2036" s="5">
        <v>213</v>
      </c>
      <c r="H2036" s="5">
        <v>78</v>
      </c>
      <c r="I2036" s="72">
        <v>115.612006</v>
      </c>
      <c r="J2036" s="72">
        <v>23.068124</v>
      </c>
      <c r="K2036" s="5" t="s">
        <v>158</v>
      </c>
      <c r="L2036" s="5" t="s">
        <v>3241</v>
      </c>
      <c r="M2036" s="5"/>
      <c r="N2036" s="5"/>
      <c r="O2036" s="5"/>
      <c r="P2036" s="5" t="s">
        <v>3228</v>
      </c>
      <c r="Q2036" s="5" t="s">
        <v>3229</v>
      </c>
      <c r="R2036" s="5"/>
      <c r="S2036" s="5"/>
      <c r="T2036" s="5"/>
      <c r="U2036" s="5">
        <v>31.2</v>
      </c>
      <c r="V2036" s="5" t="s">
        <v>3230</v>
      </c>
      <c r="W2036" s="5" t="s">
        <v>3576</v>
      </c>
      <c r="X2036" s="5" t="s">
        <v>3243</v>
      </c>
      <c r="Y2036" s="5" t="s">
        <v>3583</v>
      </c>
    </row>
    <row r="2037" ht="15" spans="1:25">
      <c r="A2037" s="51">
        <v>2030</v>
      </c>
      <c r="B2037" s="30" t="s">
        <v>3224</v>
      </c>
      <c r="C2037" s="5" t="s">
        <v>3556</v>
      </c>
      <c r="D2037" s="5" t="s">
        <v>3574</v>
      </c>
      <c r="E2037" s="5" t="s">
        <v>3584</v>
      </c>
      <c r="F2037" s="5">
        <v>63</v>
      </c>
      <c r="G2037" s="5">
        <v>498</v>
      </c>
      <c r="H2037" s="5">
        <v>63</v>
      </c>
      <c r="I2037" s="72">
        <v>115.615568</v>
      </c>
      <c r="J2037" s="72">
        <v>23.068914</v>
      </c>
      <c r="K2037" s="5" t="s">
        <v>151</v>
      </c>
      <c r="L2037" s="5" t="s">
        <v>3241</v>
      </c>
      <c r="M2037" s="5"/>
      <c r="N2037" s="5"/>
      <c r="O2037" s="5"/>
      <c r="P2037" s="5" t="s">
        <v>3228</v>
      </c>
      <c r="Q2037" s="5" t="s">
        <v>3229</v>
      </c>
      <c r="R2037" s="5"/>
      <c r="S2037" s="5"/>
      <c r="T2037" s="5"/>
      <c r="U2037" s="5">
        <v>25.2</v>
      </c>
      <c r="V2037" s="5" t="s">
        <v>3230</v>
      </c>
      <c r="W2037" s="5" t="s">
        <v>3576</v>
      </c>
      <c r="X2037" s="5" t="s">
        <v>3243</v>
      </c>
      <c r="Y2037" s="5"/>
    </row>
    <row r="2038" ht="15" spans="1:25">
      <c r="A2038" s="51">
        <v>2031</v>
      </c>
      <c r="B2038" s="30" t="s">
        <v>3224</v>
      </c>
      <c r="C2038" s="71" t="s">
        <v>3556</v>
      </c>
      <c r="D2038" s="71" t="s">
        <v>3585</v>
      </c>
      <c r="E2038" s="71" t="s">
        <v>3585</v>
      </c>
      <c r="F2038" s="71">
        <v>1616</v>
      </c>
      <c r="G2038" s="71">
        <v>6707</v>
      </c>
      <c r="H2038" s="71">
        <v>3492</v>
      </c>
      <c r="I2038" s="72">
        <v>115.631447</v>
      </c>
      <c r="J2038" s="72">
        <v>23.068124</v>
      </c>
      <c r="K2038" s="5" t="s">
        <v>151</v>
      </c>
      <c r="L2038" s="5"/>
      <c r="M2038" s="5"/>
      <c r="N2038" s="5"/>
      <c r="O2038" s="5"/>
      <c r="P2038" s="5" t="s">
        <v>3586</v>
      </c>
      <c r="Q2038" s="5" t="s">
        <v>3229</v>
      </c>
      <c r="R2038" s="5"/>
      <c r="S2038" s="5"/>
      <c r="T2038" s="5"/>
      <c r="U2038" s="5"/>
      <c r="V2038" s="5" t="s">
        <v>3230</v>
      </c>
      <c r="W2038" s="5" t="s">
        <v>3587</v>
      </c>
      <c r="X2038" s="5" t="s">
        <v>3231</v>
      </c>
      <c r="Y2038" s="5" t="s">
        <v>3232</v>
      </c>
    </row>
    <row r="2039" ht="15" spans="1:25">
      <c r="A2039" s="51">
        <v>2032</v>
      </c>
      <c r="B2039" s="30" t="s">
        <v>3224</v>
      </c>
      <c r="C2039" s="5" t="s">
        <v>3556</v>
      </c>
      <c r="D2039" s="5" t="s">
        <v>3588</v>
      </c>
      <c r="E2039" s="5" t="s">
        <v>3589</v>
      </c>
      <c r="F2039" s="5">
        <v>395</v>
      </c>
      <c r="G2039" s="5">
        <v>1800</v>
      </c>
      <c r="H2039" s="5">
        <v>408</v>
      </c>
      <c r="I2039" s="72">
        <v>115.578275</v>
      </c>
      <c r="J2039" s="72">
        <v>23.075507</v>
      </c>
      <c r="K2039" s="5" t="s">
        <v>151</v>
      </c>
      <c r="L2039" s="5" t="s">
        <v>3241</v>
      </c>
      <c r="M2039" s="5"/>
      <c r="N2039" s="5"/>
      <c r="O2039" s="5"/>
      <c r="P2039" s="5" t="s">
        <v>3228</v>
      </c>
      <c r="Q2039" s="5" t="s">
        <v>3229</v>
      </c>
      <c r="R2039" s="5"/>
      <c r="S2039" s="5"/>
      <c r="T2039" s="5"/>
      <c r="U2039" s="5">
        <v>163.2</v>
      </c>
      <c r="V2039" s="5" t="s">
        <v>3230</v>
      </c>
      <c r="W2039" s="5" t="s">
        <v>207</v>
      </c>
      <c r="X2039" s="5" t="s">
        <v>3243</v>
      </c>
      <c r="Y2039" s="5"/>
    </row>
    <row r="2040" ht="27" spans="1:25">
      <c r="A2040" s="51">
        <v>2033</v>
      </c>
      <c r="B2040" s="30" t="s">
        <v>3224</v>
      </c>
      <c r="C2040" s="5" t="s">
        <v>3556</v>
      </c>
      <c r="D2040" s="5" t="s">
        <v>3590</v>
      </c>
      <c r="E2040" s="5" t="s">
        <v>3591</v>
      </c>
      <c r="F2040" s="5">
        <v>29</v>
      </c>
      <c r="G2040" s="5">
        <v>153</v>
      </c>
      <c r="H2040" s="5">
        <v>38</v>
      </c>
      <c r="I2040" s="72">
        <v>115.598767</v>
      </c>
      <c r="J2040" s="72">
        <v>23.067749</v>
      </c>
      <c r="K2040" s="5" t="s">
        <v>158</v>
      </c>
      <c r="L2040" s="54" t="s">
        <v>158</v>
      </c>
      <c r="M2040" s="5"/>
      <c r="N2040" s="5"/>
      <c r="O2040" s="5"/>
      <c r="P2040" s="5" t="s">
        <v>3228</v>
      </c>
      <c r="Q2040" s="5" t="s">
        <v>3229</v>
      </c>
      <c r="R2040" s="5"/>
      <c r="S2040" s="5"/>
      <c r="T2040" s="5"/>
      <c r="U2040" s="5">
        <v>15.2</v>
      </c>
      <c r="V2040" s="5" t="s">
        <v>3230</v>
      </c>
      <c r="W2040" s="5" t="s">
        <v>586</v>
      </c>
      <c r="X2040" s="54" t="s">
        <v>156</v>
      </c>
      <c r="Y2040" s="5" t="s">
        <v>3592</v>
      </c>
    </row>
    <row r="2041" ht="27" spans="1:25">
      <c r="A2041" s="51">
        <v>2034</v>
      </c>
      <c r="B2041" s="30" t="s">
        <v>3224</v>
      </c>
      <c r="C2041" s="5" t="s">
        <v>3556</v>
      </c>
      <c r="D2041" s="5" t="s">
        <v>3590</v>
      </c>
      <c r="E2041" s="5" t="s">
        <v>3593</v>
      </c>
      <c r="F2041" s="5">
        <v>40</v>
      </c>
      <c r="G2041" s="5">
        <v>249</v>
      </c>
      <c r="H2041" s="5">
        <v>50</v>
      </c>
      <c r="I2041" s="72">
        <v>115.592501</v>
      </c>
      <c r="J2041" s="72">
        <v>23.069269</v>
      </c>
      <c r="K2041" s="5" t="s">
        <v>158</v>
      </c>
      <c r="L2041" s="54" t="s">
        <v>158</v>
      </c>
      <c r="M2041" s="5"/>
      <c r="N2041" s="5"/>
      <c r="O2041" s="5"/>
      <c r="P2041" s="5" t="s">
        <v>3228</v>
      </c>
      <c r="Q2041" s="5" t="s">
        <v>3229</v>
      </c>
      <c r="R2041" s="5"/>
      <c r="S2041" s="5"/>
      <c r="T2041" s="5"/>
      <c r="U2041" s="5">
        <v>20</v>
      </c>
      <c r="V2041" s="5" t="s">
        <v>3230</v>
      </c>
      <c r="W2041" s="5" t="s">
        <v>586</v>
      </c>
      <c r="X2041" s="54" t="s">
        <v>156</v>
      </c>
      <c r="Y2041" s="5" t="s">
        <v>3592</v>
      </c>
    </row>
    <row r="2042" ht="27" spans="1:25">
      <c r="A2042" s="51">
        <v>2035</v>
      </c>
      <c r="B2042" s="30" t="s">
        <v>3224</v>
      </c>
      <c r="C2042" s="5" t="s">
        <v>3556</v>
      </c>
      <c r="D2042" s="5" t="s">
        <v>3590</v>
      </c>
      <c r="E2042" s="5" t="s">
        <v>3594</v>
      </c>
      <c r="F2042" s="5">
        <v>86</v>
      </c>
      <c r="G2042" s="5">
        <v>502</v>
      </c>
      <c r="H2042" s="5">
        <v>92</v>
      </c>
      <c r="I2042" s="72">
        <v>115.592694</v>
      </c>
      <c r="J2042" s="72">
        <v>23.066327</v>
      </c>
      <c r="K2042" s="5" t="s">
        <v>151</v>
      </c>
      <c r="L2042" s="54" t="s">
        <v>158</v>
      </c>
      <c r="M2042" s="5"/>
      <c r="N2042" s="5"/>
      <c r="O2042" s="5"/>
      <c r="P2042" s="5" t="s">
        <v>3228</v>
      </c>
      <c r="Q2042" s="5" t="s">
        <v>3229</v>
      </c>
      <c r="R2042" s="5"/>
      <c r="S2042" s="5"/>
      <c r="T2042" s="5"/>
      <c r="U2042" s="5">
        <v>36.8</v>
      </c>
      <c r="V2042" s="5" t="s">
        <v>3230</v>
      </c>
      <c r="W2042" s="5" t="s">
        <v>586</v>
      </c>
      <c r="X2042" s="5" t="s">
        <v>3307</v>
      </c>
      <c r="Y2042" s="5" t="s">
        <v>3592</v>
      </c>
    </row>
    <row r="2043" ht="27" spans="1:25">
      <c r="A2043" s="51">
        <v>2036</v>
      </c>
      <c r="B2043" s="30" t="s">
        <v>3224</v>
      </c>
      <c r="C2043" s="5" t="s">
        <v>3556</v>
      </c>
      <c r="D2043" s="5" t="s">
        <v>3590</v>
      </c>
      <c r="E2043" s="5" t="s">
        <v>3595</v>
      </c>
      <c r="F2043" s="5">
        <v>42</v>
      </c>
      <c r="G2043" s="5">
        <v>225</v>
      </c>
      <c r="H2043" s="5">
        <v>36</v>
      </c>
      <c r="I2043" s="72">
        <v>115.589819</v>
      </c>
      <c r="J2043" s="72">
        <v>23.0669</v>
      </c>
      <c r="K2043" s="5" t="s">
        <v>158</v>
      </c>
      <c r="L2043" s="54" t="s">
        <v>158</v>
      </c>
      <c r="M2043" s="5"/>
      <c r="N2043" s="5"/>
      <c r="O2043" s="5"/>
      <c r="P2043" s="5" t="s">
        <v>3228</v>
      </c>
      <c r="Q2043" s="5" t="s">
        <v>3229</v>
      </c>
      <c r="R2043" s="5"/>
      <c r="S2043" s="5"/>
      <c r="T2043" s="5"/>
      <c r="U2043" s="5">
        <v>14.4</v>
      </c>
      <c r="V2043" s="5" t="s">
        <v>3230</v>
      </c>
      <c r="W2043" s="5" t="s">
        <v>586</v>
      </c>
      <c r="X2043" s="54" t="s">
        <v>156</v>
      </c>
      <c r="Y2043" s="5" t="s">
        <v>3592</v>
      </c>
    </row>
    <row r="2044" ht="27" spans="1:25">
      <c r="A2044" s="51">
        <v>2037</v>
      </c>
      <c r="B2044" s="30" t="s">
        <v>3224</v>
      </c>
      <c r="C2044" s="5" t="s">
        <v>3556</v>
      </c>
      <c r="D2044" s="5" t="s">
        <v>3590</v>
      </c>
      <c r="E2044" s="5" t="s">
        <v>3596</v>
      </c>
      <c r="F2044" s="5">
        <v>66</v>
      </c>
      <c r="G2044" s="5">
        <v>315</v>
      </c>
      <c r="H2044" s="5">
        <v>46</v>
      </c>
      <c r="I2044" s="72">
        <v>115.591342</v>
      </c>
      <c r="J2044" s="72">
        <v>23.073356</v>
      </c>
      <c r="K2044" s="5" t="s">
        <v>158</v>
      </c>
      <c r="L2044" s="54" t="s">
        <v>158</v>
      </c>
      <c r="M2044" s="5"/>
      <c r="N2044" s="5"/>
      <c r="O2044" s="5"/>
      <c r="P2044" s="5" t="s">
        <v>3228</v>
      </c>
      <c r="Q2044" s="5" t="s">
        <v>3229</v>
      </c>
      <c r="R2044" s="5"/>
      <c r="S2044" s="5"/>
      <c r="T2044" s="5"/>
      <c r="U2044" s="5">
        <v>18.4</v>
      </c>
      <c r="V2044" s="5" t="s">
        <v>3230</v>
      </c>
      <c r="W2044" s="5" t="s">
        <v>586</v>
      </c>
      <c r="X2044" s="54" t="s">
        <v>156</v>
      </c>
      <c r="Y2044" s="5" t="s">
        <v>3592</v>
      </c>
    </row>
    <row r="2045" ht="27" spans="1:25">
      <c r="A2045" s="51">
        <v>2038</v>
      </c>
      <c r="B2045" s="30" t="s">
        <v>3224</v>
      </c>
      <c r="C2045" s="5" t="s">
        <v>3556</v>
      </c>
      <c r="D2045" s="5" t="s">
        <v>3590</v>
      </c>
      <c r="E2045" s="5" t="s">
        <v>3597</v>
      </c>
      <c r="F2045" s="5">
        <v>109</v>
      </c>
      <c r="G2045" s="5">
        <v>629</v>
      </c>
      <c r="H2045" s="5">
        <v>99</v>
      </c>
      <c r="I2045" s="72">
        <v>115.600762</v>
      </c>
      <c r="J2045" s="72">
        <v>23.075112</v>
      </c>
      <c r="K2045" s="5" t="s">
        <v>151</v>
      </c>
      <c r="L2045" s="54" t="s">
        <v>158</v>
      </c>
      <c r="M2045" s="5"/>
      <c r="N2045" s="5"/>
      <c r="O2045" s="5"/>
      <c r="P2045" s="5" t="s">
        <v>3228</v>
      </c>
      <c r="Q2045" s="5" t="s">
        <v>3229</v>
      </c>
      <c r="R2045" s="5"/>
      <c r="S2045" s="5"/>
      <c r="T2045" s="5"/>
      <c r="U2045" s="5">
        <v>39.6</v>
      </c>
      <c r="V2045" s="5" t="s">
        <v>3230</v>
      </c>
      <c r="W2045" s="5" t="s">
        <v>586</v>
      </c>
      <c r="X2045" s="5" t="s">
        <v>3307</v>
      </c>
      <c r="Y2045" s="5" t="s">
        <v>3592</v>
      </c>
    </row>
    <row r="2046" ht="27" spans="1:25">
      <c r="A2046" s="51">
        <v>2039</v>
      </c>
      <c r="B2046" s="30" t="s">
        <v>3224</v>
      </c>
      <c r="C2046" s="5" t="s">
        <v>3556</v>
      </c>
      <c r="D2046" s="5" t="s">
        <v>3590</v>
      </c>
      <c r="E2046" s="5" t="s">
        <v>3598</v>
      </c>
      <c r="F2046" s="5">
        <v>187</v>
      </c>
      <c r="G2046" s="5">
        <v>966</v>
      </c>
      <c r="H2046" s="5">
        <v>211</v>
      </c>
      <c r="I2046" s="72">
        <v>115.596685</v>
      </c>
      <c r="J2046" s="72">
        <v>23.066782</v>
      </c>
      <c r="K2046" s="5" t="s">
        <v>151</v>
      </c>
      <c r="L2046" s="54" t="s">
        <v>158</v>
      </c>
      <c r="M2046" s="5"/>
      <c r="N2046" s="5"/>
      <c r="O2046" s="5"/>
      <c r="P2046" s="5" t="s">
        <v>3228</v>
      </c>
      <c r="Q2046" s="5" t="s">
        <v>3229</v>
      </c>
      <c r="R2046" s="5"/>
      <c r="S2046" s="5"/>
      <c r="T2046" s="5"/>
      <c r="U2046" s="5">
        <v>84.4</v>
      </c>
      <c r="V2046" s="5" t="s">
        <v>3230</v>
      </c>
      <c r="W2046" s="5" t="s">
        <v>586</v>
      </c>
      <c r="X2046" s="5" t="s">
        <v>3307</v>
      </c>
      <c r="Y2046" s="5" t="s">
        <v>3592</v>
      </c>
    </row>
    <row r="2047" ht="27" spans="1:25">
      <c r="A2047" s="51">
        <v>2040</v>
      </c>
      <c r="B2047" s="30" t="s">
        <v>3224</v>
      </c>
      <c r="C2047" s="5" t="s">
        <v>3556</v>
      </c>
      <c r="D2047" s="5" t="s">
        <v>3590</v>
      </c>
      <c r="E2047" s="5" t="s">
        <v>3599</v>
      </c>
      <c r="F2047" s="5">
        <v>79</v>
      </c>
      <c r="G2047" s="5">
        <v>403</v>
      </c>
      <c r="H2047" s="5">
        <v>57</v>
      </c>
      <c r="I2047" s="72">
        <v>115.586493</v>
      </c>
      <c r="J2047" s="72">
        <v>23.066505</v>
      </c>
      <c r="K2047" s="5" t="s">
        <v>158</v>
      </c>
      <c r="L2047" s="54" t="s">
        <v>158</v>
      </c>
      <c r="M2047" s="5"/>
      <c r="N2047" s="5"/>
      <c r="O2047" s="5"/>
      <c r="P2047" s="5" t="s">
        <v>3228</v>
      </c>
      <c r="Q2047" s="5" t="s">
        <v>3229</v>
      </c>
      <c r="R2047" s="5"/>
      <c r="S2047" s="5"/>
      <c r="T2047" s="5"/>
      <c r="U2047" s="5">
        <v>22.8</v>
      </c>
      <c r="V2047" s="5" t="s">
        <v>3230</v>
      </c>
      <c r="W2047" s="5" t="s">
        <v>586</v>
      </c>
      <c r="X2047" s="5" t="s">
        <v>3307</v>
      </c>
      <c r="Y2047" s="5" t="s">
        <v>3592</v>
      </c>
    </row>
    <row r="2048" ht="27" spans="1:25">
      <c r="A2048" s="51">
        <v>2041</v>
      </c>
      <c r="B2048" s="30" t="s">
        <v>3224</v>
      </c>
      <c r="C2048" s="5" t="s">
        <v>3556</v>
      </c>
      <c r="D2048" s="5" t="s">
        <v>3590</v>
      </c>
      <c r="E2048" s="5" t="s">
        <v>3600</v>
      </c>
      <c r="F2048" s="5">
        <v>170</v>
      </c>
      <c r="G2048" s="5">
        <v>842</v>
      </c>
      <c r="H2048" s="5">
        <v>162</v>
      </c>
      <c r="I2048" s="72">
        <v>115.599196</v>
      </c>
      <c r="J2048" s="72">
        <v>23.064472</v>
      </c>
      <c r="K2048" s="5" t="s">
        <v>151</v>
      </c>
      <c r="L2048" s="54" t="s">
        <v>158</v>
      </c>
      <c r="M2048" s="5"/>
      <c r="N2048" s="5"/>
      <c r="O2048" s="5"/>
      <c r="P2048" s="5" t="s">
        <v>3228</v>
      </c>
      <c r="Q2048" s="5" t="s">
        <v>3229</v>
      </c>
      <c r="R2048" s="5"/>
      <c r="S2048" s="5"/>
      <c r="T2048" s="5"/>
      <c r="U2048" s="5">
        <v>64.8</v>
      </c>
      <c r="V2048" s="5" t="s">
        <v>3230</v>
      </c>
      <c r="W2048" s="5" t="s">
        <v>586</v>
      </c>
      <c r="X2048" s="5" t="s">
        <v>3307</v>
      </c>
      <c r="Y2048" s="5" t="s">
        <v>3592</v>
      </c>
    </row>
    <row r="2049" ht="27" spans="1:25">
      <c r="A2049" s="51">
        <v>2042</v>
      </c>
      <c r="B2049" s="30" t="s">
        <v>3224</v>
      </c>
      <c r="C2049" s="5" t="s">
        <v>3556</v>
      </c>
      <c r="D2049" s="5" t="s">
        <v>3601</v>
      </c>
      <c r="E2049" s="5" t="s">
        <v>3602</v>
      </c>
      <c r="F2049" s="5">
        <v>165</v>
      </c>
      <c r="G2049" s="5">
        <v>1292</v>
      </c>
      <c r="H2049" s="5">
        <v>638</v>
      </c>
      <c r="I2049" s="72">
        <v>115.568018</v>
      </c>
      <c r="J2049" s="72">
        <v>23.078784</v>
      </c>
      <c r="K2049" s="5" t="s">
        <v>151</v>
      </c>
      <c r="L2049" s="5" t="s">
        <v>3241</v>
      </c>
      <c r="M2049" s="5"/>
      <c r="N2049" s="5"/>
      <c r="O2049" s="5"/>
      <c r="P2049" s="5" t="s">
        <v>3367</v>
      </c>
      <c r="Q2049" s="5" t="s">
        <v>3368</v>
      </c>
      <c r="R2049" s="5"/>
      <c r="S2049" s="5"/>
      <c r="T2049" s="5"/>
      <c r="U2049" s="5">
        <v>255.2</v>
      </c>
      <c r="V2049" s="5" t="s">
        <v>3230</v>
      </c>
      <c r="W2049" s="5" t="s">
        <v>207</v>
      </c>
      <c r="X2049" s="5" t="s">
        <v>3243</v>
      </c>
      <c r="Y2049" s="5" t="s">
        <v>3592</v>
      </c>
    </row>
    <row r="2050" ht="27" spans="1:25">
      <c r="A2050" s="51">
        <v>2043</v>
      </c>
      <c r="B2050" s="30" t="s">
        <v>3224</v>
      </c>
      <c r="C2050" s="5" t="s">
        <v>3556</v>
      </c>
      <c r="D2050" s="5" t="s">
        <v>3601</v>
      </c>
      <c r="E2050" s="5" t="s">
        <v>3603</v>
      </c>
      <c r="F2050" s="5">
        <v>537</v>
      </c>
      <c r="G2050" s="5">
        <v>4120</v>
      </c>
      <c r="H2050" s="5">
        <v>2480</v>
      </c>
      <c r="I2050" s="72">
        <v>115.566044</v>
      </c>
      <c r="J2050" s="72">
        <v>23.088694</v>
      </c>
      <c r="K2050" s="5" t="s">
        <v>151</v>
      </c>
      <c r="L2050" s="54" t="s">
        <v>158</v>
      </c>
      <c r="M2050" s="5"/>
      <c r="N2050" s="5"/>
      <c r="O2050" s="5"/>
      <c r="P2050" s="5" t="s">
        <v>3367</v>
      </c>
      <c r="Q2050" s="5" t="s">
        <v>3368</v>
      </c>
      <c r="R2050" s="5"/>
      <c r="S2050" s="5"/>
      <c r="T2050" s="5"/>
      <c r="U2050" s="5">
        <v>992</v>
      </c>
      <c r="V2050" s="5" t="s">
        <v>3230</v>
      </c>
      <c r="W2050" s="5" t="s">
        <v>3137</v>
      </c>
      <c r="X2050" s="5" t="s">
        <v>3247</v>
      </c>
      <c r="Y2050" s="5" t="s">
        <v>3592</v>
      </c>
    </row>
    <row r="2051" ht="27" spans="1:25">
      <c r="A2051" s="51">
        <v>2044</v>
      </c>
      <c r="B2051" s="30" t="s">
        <v>3224</v>
      </c>
      <c r="C2051" s="5" t="s">
        <v>3556</v>
      </c>
      <c r="D2051" s="5" t="s">
        <v>3601</v>
      </c>
      <c r="E2051" s="5" t="s">
        <v>3604</v>
      </c>
      <c r="F2051" s="5">
        <v>35</v>
      </c>
      <c r="G2051" s="5">
        <v>404</v>
      </c>
      <c r="H2051" s="5">
        <v>156</v>
      </c>
      <c r="I2051" s="72">
        <v>115.572867</v>
      </c>
      <c r="J2051" s="72">
        <v>23.084904</v>
      </c>
      <c r="K2051" s="5" t="s">
        <v>151</v>
      </c>
      <c r="L2051" s="5" t="s">
        <v>3241</v>
      </c>
      <c r="M2051" s="5"/>
      <c r="N2051" s="5"/>
      <c r="O2051" s="5"/>
      <c r="P2051" s="5" t="s">
        <v>3228</v>
      </c>
      <c r="Q2051" s="5" t="s">
        <v>3229</v>
      </c>
      <c r="R2051" s="5"/>
      <c r="S2051" s="5"/>
      <c r="T2051" s="5"/>
      <c r="U2051" s="5">
        <v>62.4</v>
      </c>
      <c r="V2051" s="5" t="s">
        <v>3230</v>
      </c>
      <c r="W2051" s="5" t="s">
        <v>207</v>
      </c>
      <c r="X2051" s="5" t="s">
        <v>3243</v>
      </c>
      <c r="Y2051" s="5" t="s">
        <v>3592</v>
      </c>
    </row>
    <row r="2052" ht="27" spans="1:25">
      <c r="A2052" s="51">
        <v>2045</v>
      </c>
      <c r="B2052" s="30" t="s">
        <v>3224</v>
      </c>
      <c r="C2052" s="5" t="s">
        <v>3556</v>
      </c>
      <c r="D2052" s="5" t="s">
        <v>3601</v>
      </c>
      <c r="E2052" s="5" t="s">
        <v>3605</v>
      </c>
      <c r="F2052" s="5">
        <v>56</v>
      </c>
      <c r="G2052" s="5">
        <v>459</v>
      </c>
      <c r="H2052" s="5">
        <v>203</v>
      </c>
      <c r="I2052" s="72">
        <v>115.574455</v>
      </c>
      <c r="J2052" s="72">
        <v>23.079574</v>
      </c>
      <c r="K2052" s="5" t="s">
        <v>151</v>
      </c>
      <c r="L2052" s="5" t="s">
        <v>3241</v>
      </c>
      <c r="M2052" s="5"/>
      <c r="N2052" s="5"/>
      <c r="O2052" s="5"/>
      <c r="P2052" s="5" t="s">
        <v>3228</v>
      </c>
      <c r="Q2052" s="5" t="s">
        <v>3229</v>
      </c>
      <c r="R2052" s="5"/>
      <c r="S2052" s="5"/>
      <c r="T2052" s="5"/>
      <c r="U2052" s="5">
        <v>81.2</v>
      </c>
      <c r="V2052" s="5" t="s">
        <v>3230</v>
      </c>
      <c r="W2052" s="5" t="s">
        <v>207</v>
      </c>
      <c r="X2052" s="5" t="s">
        <v>3243</v>
      </c>
      <c r="Y2052" s="5" t="s">
        <v>3592</v>
      </c>
    </row>
    <row r="2053" ht="15" spans="1:25">
      <c r="A2053" s="51">
        <v>2046</v>
      </c>
      <c r="B2053" s="30" t="s">
        <v>3224</v>
      </c>
      <c r="C2053" s="5" t="s">
        <v>3556</v>
      </c>
      <c r="D2053" s="5" t="s">
        <v>3606</v>
      </c>
      <c r="E2053" s="5" t="s">
        <v>3607</v>
      </c>
      <c r="F2053" s="5">
        <v>278</v>
      </c>
      <c r="G2053" s="5">
        <v>1387</v>
      </c>
      <c r="H2053" s="5">
        <v>837</v>
      </c>
      <c r="I2053" s="72">
        <v>115.587695</v>
      </c>
      <c r="J2053" s="72">
        <v>23.136236</v>
      </c>
      <c r="K2053" s="5" t="s">
        <v>151</v>
      </c>
      <c r="L2053" s="5" t="s">
        <v>3241</v>
      </c>
      <c r="M2053" s="5"/>
      <c r="N2053" s="5"/>
      <c r="O2053" s="5"/>
      <c r="P2053" s="5" t="s">
        <v>3367</v>
      </c>
      <c r="Q2053" s="5" t="s">
        <v>3368</v>
      </c>
      <c r="R2053" s="5"/>
      <c r="S2053" s="5"/>
      <c r="T2053" s="5"/>
      <c r="U2053" s="5">
        <v>334.8</v>
      </c>
      <c r="V2053" s="5" t="s">
        <v>3230</v>
      </c>
      <c r="W2053" s="5" t="s">
        <v>207</v>
      </c>
      <c r="X2053" s="5" t="s">
        <v>3243</v>
      </c>
      <c r="Y2053" s="5"/>
    </row>
    <row r="2054" ht="15" spans="1:25">
      <c r="A2054" s="51">
        <v>2047</v>
      </c>
      <c r="B2054" s="30" t="s">
        <v>3224</v>
      </c>
      <c r="C2054" s="5" t="s">
        <v>3556</v>
      </c>
      <c r="D2054" s="5" t="s">
        <v>3606</v>
      </c>
      <c r="E2054" s="5" t="s">
        <v>3608</v>
      </c>
      <c r="F2054" s="5">
        <v>141</v>
      </c>
      <c r="G2054" s="5">
        <v>656</v>
      </c>
      <c r="H2054" s="5">
        <v>249</v>
      </c>
      <c r="I2054" s="72">
        <v>115.586536</v>
      </c>
      <c r="J2054" s="72">
        <v>23.127968</v>
      </c>
      <c r="K2054" s="5" t="s">
        <v>151</v>
      </c>
      <c r="L2054" s="5" t="s">
        <v>3241</v>
      </c>
      <c r="M2054" s="5"/>
      <c r="N2054" s="5"/>
      <c r="O2054" s="5"/>
      <c r="P2054" s="5" t="s">
        <v>3228</v>
      </c>
      <c r="Q2054" s="5" t="s">
        <v>3229</v>
      </c>
      <c r="R2054" s="5"/>
      <c r="S2054" s="5"/>
      <c r="T2054" s="5"/>
      <c r="U2054" s="5">
        <v>99.6</v>
      </c>
      <c r="V2054" s="5" t="s">
        <v>3230</v>
      </c>
      <c r="W2054" s="5" t="s">
        <v>207</v>
      </c>
      <c r="X2054" s="5" t="s">
        <v>3243</v>
      </c>
      <c r="Y2054" s="5"/>
    </row>
    <row r="2055" ht="15" spans="1:25">
      <c r="A2055" s="51">
        <v>2048</v>
      </c>
      <c r="B2055" s="30" t="s">
        <v>3224</v>
      </c>
      <c r="C2055" s="5" t="s">
        <v>3556</v>
      </c>
      <c r="D2055" s="5" t="s">
        <v>3606</v>
      </c>
      <c r="E2055" s="5" t="s">
        <v>3609</v>
      </c>
      <c r="F2055" s="5">
        <v>276</v>
      </c>
      <c r="G2055" s="5">
        <v>1374</v>
      </c>
      <c r="H2055" s="5">
        <v>554</v>
      </c>
      <c r="I2055" s="72">
        <v>115.586171</v>
      </c>
      <c r="J2055" s="72">
        <v>23.123627</v>
      </c>
      <c r="K2055" s="5" t="s">
        <v>151</v>
      </c>
      <c r="L2055" s="5" t="s">
        <v>3241</v>
      </c>
      <c r="M2055" s="5"/>
      <c r="N2055" s="5"/>
      <c r="O2055" s="5"/>
      <c r="P2055" s="5" t="s">
        <v>3367</v>
      </c>
      <c r="Q2055" s="5" t="s">
        <v>3368</v>
      </c>
      <c r="R2055" s="5"/>
      <c r="S2055" s="5"/>
      <c r="T2055" s="5"/>
      <c r="U2055" s="5">
        <v>221.6</v>
      </c>
      <c r="V2055" s="5" t="s">
        <v>3230</v>
      </c>
      <c r="W2055" s="5" t="s">
        <v>207</v>
      </c>
      <c r="X2055" s="5" t="s">
        <v>3243</v>
      </c>
      <c r="Y2055" s="5"/>
    </row>
    <row r="2056" ht="15" spans="1:25">
      <c r="A2056" s="51">
        <v>2049</v>
      </c>
      <c r="B2056" s="30" t="s">
        <v>3224</v>
      </c>
      <c r="C2056" s="5" t="s">
        <v>3556</v>
      </c>
      <c r="D2056" s="5" t="s">
        <v>3610</v>
      </c>
      <c r="E2056" s="5" t="s">
        <v>3611</v>
      </c>
      <c r="F2056" s="5">
        <v>189</v>
      </c>
      <c r="G2056" s="5">
        <v>903</v>
      </c>
      <c r="H2056" s="5">
        <v>421</v>
      </c>
      <c r="I2056" s="72">
        <v>115.636597</v>
      </c>
      <c r="J2056" s="72">
        <v>23.06998</v>
      </c>
      <c r="K2056" s="5" t="s">
        <v>151</v>
      </c>
      <c r="L2056" s="54" t="s">
        <v>158</v>
      </c>
      <c r="M2056" s="5"/>
      <c r="N2056" s="5"/>
      <c r="O2056" s="5"/>
      <c r="P2056" s="5" t="s">
        <v>3367</v>
      </c>
      <c r="Q2056" s="5" t="s">
        <v>3368</v>
      </c>
      <c r="R2056" s="5"/>
      <c r="S2056" s="5"/>
      <c r="T2056" s="5"/>
      <c r="U2056" s="5">
        <v>168.4</v>
      </c>
      <c r="V2056" s="5" t="s">
        <v>3230</v>
      </c>
      <c r="W2056" s="5" t="s">
        <v>236</v>
      </c>
      <c r="X2056" s="5" t="s">
        <v>3247</v>
      </c>
      <c r="Y2056" s="5"/>
    </row>
    <row r="2057" ht="15" spans="1:25">
      <c r="A2057" s="51">
        <v>2050</v>
      </c>
      <c r="B2057" s="30" t="s">
        <v>3224</v>
      </c>
      <c r="C2057" s="5" t="s">
        <v>3556</v>
      </c>
      <c r="D2057" s="5" t="s">
        <v>3610</v>
      </c>
      <c r="E2057" s="5" t="s">
        <v>3612</v>
      </c>
      <c r="F2057" s="5">
        <v>285</v>
      </c>
      <c r="G2057" s="5">
        <v>1378</v>
      </c>
      <c r="H2057" s="5">
        <v>663</v>
      </c>
      <c r="I2057" s="72">
        <v>115.639086</v>
      </c>
      <c r="J2057" s="72">
        <v>23.07152</v>
      </c>
      <c r="K2057" s="5" t="s">
        <v>151</v>
      </c>
      <c r="L2057" s="54" t="s">
        <v>158</v>
      </c>
      <c r="M2057" s="5"/>
      <c r="N2057" s="5"/>
      <c r="O2057" s="5"/>
      <c r="P2057" s="5" t="s">
        <v>3367</v>
      </c>
      <c r="Q2057" s="5" t="s">
        <v>3368</v>
      </c>
      <c r="R2057" s="5"/>
      <c r="S2057" s="5"/>
      <c r="T2057" s="5"/>
      <c r="U2057" s="5">
        <v>265.2</v>
      </c>
      <c r="V2057" s="5" t="s">
        <v>3230</v>
      </c>
      <c r="W2057" s="5" t="s">
        <v>236</v>
      </c>
      <c r="X2057" s="5" t="s">
        <v>3247</v>
      </c>
      <c r="Y2057" s="5"/>
    </row>
    <row r="2058" ht="15" spans="1:25">
      <c r="A2058" s="51">
        <v>2051</v>
      </c>
      <c r="B2058" s="30" t="s">
        <v>3224</v>
      </c>
      <c r="C2058" s="5" t="s">
        <v>3556</v>
      </c>
      <c r="D2058" s="5" t="s">
        <v>3610</v>
      </c>
      <c r="E2058" s="5" t="s">
        <v>3613</v>
      </c>
      <c r="F2058" s="5">
        <v>182</v>
      </c>
      <c r="G2058" s="5">
        <v>980</v>
      </c>
      <c r="H2058" s="5">
        <v>437</v>
      </c>
      <c r="I2058" s="72">
        <v>115.640459</v>
      </c>
      <c r="J2058" s="72">
        <v>23.068993</v>
      </c>
      <c r="K2058" s="5" t="s">
        <v>151</v>
      </c>
      <c r="L2058" s="54" t="s">
        <v>158</v>
      </c>
      <c r="M2058" s="5"/>
      <c r="N2058" s="5"/>
      <c r="O2058" s="5"/>
      <c r="P2058" s="5" t="s">
        <v>3367</v>
      </c>
      <c r="Q2058" s="5" t="s">
        <v>3368</v>
      </c>
      <c r="R2058" s="5"/>
      <c r="S2058" s="5"/>
      <c r="T2058" s="5"/>
      <c r="U2058" s="5">
        <v>174.8</v>
      </c>
      <c r="V2058" s="5" t="s">
        <v>3230</v>
      </c>
      <c r="W2058" s="5" t="s">
        <v>236</v>
      </c>
      <c r="X2058" s="5" t="s">
        <v>3247</v>
      </c>
      <c r="Y2058" s="5"/>
    </row>
    <row r="2059" ht="15" spans="1:25">
      <c r="A2059" s="51">
        <v>2052</v>
      </c>
      <c r="B2059" s="30" t="s">
        <v>3224</v>
      </c>
      <c r="C2059" s="5" t="s">
        <v>3556</v>
      </c>
      <c r="D2059" s="5" t="s">
        <v>3610</v>
      </c>
      <c r="E2059" s="5" t="s">
        <v>3614</v>
      </c>
      <c r="F2059" s="5">
        <v>271</v>
      </c>
      <c r="G2059" s="5">
        <v>1365</v>
      </c>
      <c r="H2059" s="5">
        <v>702</v>
      </c>
      <c r="I2059" s="72">
        <v>115.64445</v>
      </c>
      <c r="J2059" s="72">
        <v>23.064452</v>
      </c>
      <c r="K2059" s="5" t="s">
        <v>151</v>
      </c>
      <c r="L2059" s="54" t="s">
        <v>158</v>
      </c>
      <c r="M2059" s="5"/>
      <c r="N2059" s="5"/>
      <c r="O2059" s="5"/>
      <c r="P2059" s="5" t="s">
        <v>3367</v>
      </c>
      <c r="Q2059" s="5" t="s">
        <v>3368</v>
      </c>
      <c r="R2059" s="5"/>
      <c r="S2059" s="5"/>
      <c r="T2059" s="5"/>
      <c r="U2059" s="5">
        <v>280.8</v>
      </c>
      <c r="V2059" s="5" t="s">
        <v>3230</v>
      </c>
      <c r="W2059" s="5" t="s">
        <v>236</v>
      </c>
      <c r="X2059" s="5" t="s">
        <v>3247</v>
      </c>
      <c r="Y2059" s="5"/>
    </row>
    <row r="2060" ht="15" spans="1:25">
      <c r="A2060" s="51">
        <v>2053</v>
      </c>
      <c r="B2060" s="30" t="s">
        <v>3224</v>
      </c>
      <c r="C2060" s="5" t="s">
        <v>3556</v>
      </c>
      <c r="D2060" s="5" t="s">
        <v>3610</v>
      </c>
      <c r="E2060" s="5" t="s">
        <v>3615</v>
      </c>
      <c r="F2060" s="5">
        <v>189</v>
      </c>
      <c r="G2060" s="5">
        <v>874</v>
      </c>
      <c r="H2060" s="5">
        <v>457</v>
      </c>
      <c r="I2060" s="72">
        <v>115.638614</v>
      </c>
      <c r="J2060" s="72">
        <v>23.067453</v>
      </c>
      <c r="K2060" s="5" t="s">
        <v>151</v>
      </c>
      <c r="L2060" s="54" t="s">
        <v>158</v>
      </c>
      <c r="M2060" s="5"/>
      <c r="N2060" s="5"/>
      <c r="O2060" s="5"/>
      <c r="P2060" s="5" t="s">
        <v>3228</v>
      </c>
      <c r="Q2060" s="5" t="s">
        <v>3229</v>
      </c>
      <c r="R2060" s="5"/>
      <c r="S2060" s="5"/>
      <c r="T2060" s="5"/>
      <c r="U2060" s="5">
        <v>182.8</v>
      </c>
      <c r="V2060" s="5" t="s">
        <v>3230</v>
      </c>
      <c r="W2060" s="5" t="s">
        <v>236</v>
      </c>
      <c r="X2060" s="5" t="s">
        <v>3247</v>
      </c>
      <c r="Y2060" s="5"/>
    </row>
    <row r="2061" ht="28.5" spans="1:25">
      <c r="A2061" s="51">
        <v>2054</v>
      </c>
      <c r="B2061" s="30" t="s">
        <v>3224</v>
      </c>
      <c r="C2061" s="5" t="s">
        <v>3556</v>
      </c>
      <c r="D2061" s="5" t="s">
        <v>3616</v>
      </c>
      <c r="E2061" s="5" t="s">
        <v>3617</v>
      </c>
      <c r="F2061" s="5">
        <v>85</v>
      </c>
      <c r="G2061" s="5">
        <v>472</v>
      </c>
      <c r="H2061" s="5">
        <v>90</v>
      </c>
      <c r="I2061" s="72">
        <v>115.669255</v>
      </c>
      <c r="J2061" s="72">
        <v>23.039969</v>
      </c>
      <c r="K2061" s="5" t="s">
        <v>236</v>
      </c>
      <c r="L2061" s="54" t="s">
        <v>236</v>
      </c>
      <c r="M2061" s="5"/>
      <c r="N2061" s="5"/>
      <c r="O2061" s="5"/>
      <c r="P2061" s="5"/>
      <c r="Q2061" s="5"/>
      <c r="R2061" s="5" t="s">
        <v>3254</v>
      </c>
      <c r="S2061" s="5"/>
      <c r="T2061" s="5"/>
      <c r="U2061" s="5">
        <v>11.8</v>
      </c>
      <c r="V2061" s="5"/>
      <c r="W2061" s="5"/>
      <c r="X2061" s="5" t="s">
        <v>3247</v>
      </c>
      <c r="Y2061" s="5"/>
    </row>
    <row r="2062" ht="40.5" spans="1:25">
      <c r="A2062" s="51">
        <v>2055</v>
      </c>
      <c r="B2062" s="30" t="s">
        <v>3224</v>
      </c>
      <c r="C2062" s="5" t="s">
        <v>3556</v>
      </c>
      <c r="D2062" s="5" t="s">
        <v>3616</v>
      </c>
      <c r="E2062" s="5" t="s">
        <v>3618</v>
      </c>
      <c r="F2062" s="5">
        <v>22</v>
      </c>
      <c r="G2062" s="5">
        <v>102</v>
      </c>
      <c r="H2062" s="5">
        <v>26</v>
      </c>
      <c r="I2062" s="72">
        <v>115.673332</v>
      </c>
      <c r="J2062" s="72">
        <v>23.044827</v>
      </c>
      <c r="K2062" s="5" t="s">
        <v>236</v>
      </c>
      <c r="L2062" s="5"/>
      <c r="M2062" s="5"/>
      <c r="N2062" s="5"/>
      <c r="O2062" s="5"/>
      <c r="P2062" s="5"/>
      <c r="Q2062" s="5"/>
      <c r="R2062" s="5" t="s">
        <v>3282</v>
      </c>
      <c r="S2062" s="5" t="s">
        <v>3230</v>
      </c>
      <c r="T2062" s="5"/>
      <c r="U2062" s="5">
        <v>2.34</v>
      </c>
      <c r="V2062" s="5"/>
      <c r="W2062" s="5"/>
      <c r="X2062" s="5" t="s">
        <v>3231</v>
      </c>
      <c r="Y2062" s="5"/>
    </row>
    <row r="2063" ht="40.5" spans="1:25">
      <c r="A2063" s="51">
        <v>2056</v>
      </c>
      <c r="B2063" s="30" t="s">
        <v>3224</v>
      </c>
      <c r="C2063" s="5" t="s">
        <v>3556</v>
      </c>
      <c r="D2063" s="5" t="s">
        <v>3616</v>
      </c>
      <c r="E2063" s="5" t="s">
        <v>3619</v>
      </c>
      <c r="F2063" s="5">
        <v>31</v>
      </c>
      <c r="G2063" s="5">
        <v>144</v>
      </c>
      <c r="H2063" s="5">
        <v>21</v>
      </c>
      <c r="I2063" s="72">
        <v>115.667024</v>
      </c>
      <c r="J2063" s="72">
        <v>23.050671</v>
      </c>
      <c r="K2063" s="5" t="s">
        <v>236</v>
      </c>
      <c r="L2063" s="5"/>
      <c r="M2063" s="5"/>
      <c r="N2063" s="5"/>
      <c r="O2063" s="5"/>
      <c r="P2063" s="5"/>
      <c r="Q2063" s="5"/>
      <c r="R2063" s="5" t="s">
        <v>3282</v>
      </c>
      <c r="S2063" s="5" t="s">
        <v>3230</v>
      </c>
      <c r="T2063" s="5"/>
      <c r="U2063" s="5">
        <v>1.89</v>
      </c>
      <c r="V2063" s="5"/>
      <c r="W2063" s="5"/>
      <c r="X2063" s="5" t="s">
        <v>3231</v>
      </c>
      <c r="Y2063" s="5"/>
    </row>
    <row r="2064" ht="15" spans="1:25">
      <c r="A2064" s="51">
        <v>2057</v>
      </c>
      <c r="B2064" s="30" t="s">
        <v>3224</v>
      </c>
      <c r="C2064" s="5" t="s">
        <v>3556</v>
      </c>
      <c r="D2064" s="5" t="s">
        <v>3616</v>
      </c>
      <c r="E2064" s="5" t="s">
        <v>3620</v>
      </c>
      <c r="F2064" s="5">
        <v>118</v>
      </c>
      <c r="G2064" s="5">
        <v>608</v>
      </c>
      <c r="H2064" s="5">
        <v>145</v>
      </c>
      <c r="I2064" s="72">
        <v>115.673161</v>
      </c>
      <c r="J2064" s="72">
        <v>23.048973</v>
      </c>
      <c r="K2064" s="5" t="s">
        <v>158</v>
      </c>
      <c r="L2064" s="5" t="s">
        <v>3241</v>
      </c>
      <c r="M2064" s="5"/>
      <c r="N2064" s="5"/>
      <c r="O2064" s="5"/>
      <c r="P2064" s="5" t="s">
        <v>3228</v>
      </c>
      <c r="Q2064" s="5" t="s">
        <v>3229</v>
      </c>
      <c r="R2064" s="5"/>
      <c r="S2064" s="5"/>
      <c r="T2064" s="5"/>
      <c r="U2064" s="5">
        <v>58</v>
      </c>
      <c r="V2064" s="5"/>
      <c r="W2064" s="5"/>
      <c r="X2064" s="5" t="s">
        <v>3243</v>
      </c>
      <c r="Y2064" s="5"/>
    </row>
    <row r="2065" ht="15" spans="1:25">
      <c r="A2065" s="51">
        <v>2058</v>
      </c>
      <c r="B2065" s="30" t="s">
        <v>3224</v>
      </c>
      <c r="C2065" s="5" t="s">
        <v>3556</v>
      </c>
      <c r="D2065" s="5" t="s">
        <v>3616</v>
      </c>
      <c r="E2065" s="5" t="s">
        <v>3621</v>
      </c>
      <c r="F2065" s="5">
        <v>110</v>
      </c>
      <c r="G2065" s="5">
        <v>583</v>
      </c>
      <c r="H2065" s="5">
        <v>83</v>
      </c>
      <c r="I2065" s="72">
        <v>115.669856</v>
      </c>
      <c r="J2065" s="72">
        <v>23.045577</v>
      </c>
      <c r="K2065" s="5" t="s">
        <v>158</v>
      </c>
      <c r="L2065" s="5" t="s">
        <v>3241</v>
      </c>
      <c r="M2065" s="5"/>
      <c r="N2065" s="5"/>
      <c r="O2065" s="5"/>
      <c r="P2065" s="5" t="s">
        <v>3228</v>
      </c>
      <c r="Q2065" s="5" t="s">
        <v>3229</v>
      </c>
      <c r="R2065" s="5"/>
      <c r="S2065" s="5"/>
      <c r="T2065" s="5"/>
      <c r="U2065" s="5">
        <v>33.2</v>
      </c>
      <c r="V2065" s="5"/>
      <c r="W2065" s="5"/>
      <c r="X2065" s="5" t="s">
        <v>3243</v>
      </c>
      <c r="Y2065" s="5"/>
    </row>
    <row r="2066" ht="15" spans="1:25">
      <c r="A2066" s="51">
        <v>2059</v>
      </c>
      <c r="B2066" s="30" t="s">
        <v>3224</v>
      </c>
      <c r="C2066" s="71" t="s">
        <v>3556</v>
      </c>
      <c r="D2066" s="71" t="s">
        <v>3622</v>
      </c>
      <c r="E2066" s="71" t="s">
        <v>3623</v>
      </c>
      <c r="F2066" s="71">
        <v>400</v>
      </c>
      <c r="G2066" s="71">
        <v>1454</v>
      </c>
      <c r="H2066" s="71">
        <v>300</v>
      </c>
      <c r="I2066" s="72">
        <v>115.634923</v>
      </c>
      <c r="J2066" s="72">
        <v>23.055883</v>
      </c>
      <c r="K2066" s="5" t="s">
        <v>151</v>
      </c>
      <c r="L2066" s="5"/>
      <c r="M2066" s="5"/>
      <c r="N2066" s="5"/>
      <c r="O2066" s="5"/>
      <c r="P2066" s="5" t="s">
        <v>3228</v>
      </c>
      <c r="Q2066" s="5" t="s">
        <v>3229</v>
      </c>
      <c r="R2066" s="5"/>
      <c r="S2066" s="5"/>
      <c r="T2066" s="5"/>
      <c r="U2066" s="5"/>
      <c r="V2066" s="5" t="s">
        <v>3230</v>
      </c>
      <c r="W2066" s="5" t="s">
        <v>3624</v>
      </c>
      <c r="X2066" s="5" t="s">
        <v>3231</v>
      </c>
      <c r="Y2066" s="5" t="s">
        <v>3232</v>
      </c>
    </row>
    <row r="2067" ht="15" spans="1:25">
      <c r="A2067" s="51">
        <v>2060</v>
      </c>
      <c r="B2067" s="30" t="s">
        <v>3224</v>
      </c>
      <c r="C2067" s="71" t="s">
        <v>3556</v>
      </c>
      <c r="D2067" s="71" t="s">
        <v>3622</v>
      </c>
      <c r="E2067" s="71" t="s">
        <v>3625</v>
      </c>
      <c r="F2067" s="71">
        <v>86</v>
      </c>
      <c r="G2067" s="71">
        <v>680</v>
      </c>
      <c r="H2067" s="71">
        <v>108</v>
      </c>
      <c r="I2067" s="72">
        <v>115.63488</v>
      </c>
      <c r="J2067" s="72">
        <v>23.058884</v>
      </c>
      <c r="K2067" s="5" t="s">
        <v>151</v>
      </c>
      <c r="L2067" s="5"/>
      <c r="M2067" s="5"/>
      <c r="N2067" s="5"/>
      <c r="O2067" s="5"/>
      <c r="P2067" s="5"/>
      <c r="Q2067" s="5"/>
      <c r="R2067" s="5"/>
      <c r="S2067" s="5"/>
      <c r="T2067" s="5"/>
      <c r="U2067" s="5"/>
      <c r="V2067" s="5" t="s">
        <v>3230</v>
      </c>
      <c r="W2067" s="5" t="s">
        <v>3624</v>
      </c>
      <c r="X2067" s="5" t="s">
        <v>3231</v>
      </c>
      <c r="Y2067" s="5"/>
    </row>
    <row r="2068" ht="27" spans="1:25">
      <c r="A2068" s="51">
        <v>2061</v>
      </c>
      <c r="B2068" s="30" t="s">
        <v>3224</v>
      </c>
      <c r="C2068" s="5" t="s">
        <v>3556</v>
      </c>
      <c r="D2068" s="5" t="s">
        <v>3622</v>
      </c>
      <c r="E2068" s="5" t="s">
        <v>3626</v>
      </c>
      <c r="F2068" s="5">
        <v>65</v>
      </c>
      <c r="G2068" s="5">
        <v>596</v>
      </c>
      <c r="H2068" s="5">
        <v>125</v>
      </c>
      <c r="I2068" s="72">
        <v>115.636511</v>
      </c>
      <c r="J2068" s="72">
        <v>23.054462</v>
      </c>
      <c r="K2068" s="5" t="s">
        <v>158</v>
      </c>
      <c r="L2068" s="5" t="s">
        <v>3241</v>
      </c>
      <c r="M2068" s="5"/>
      <c r="N2068" s="5"/>
      <c r="O2068" s="5"/>
      <c r="P2068" s="5" t="s">
        <v>3228</v>
      </c>
      <c r="Q2068" s="5" t="s">
        <v>3229</v>
      </c>
      <c r="R2068" s="5"/>
      <c r="S2068" s="5"/>
      <c r="T2068" s="5"/>
      <c r="U2068" s="5">
        <v>50</v>
      </c>
      <c r="V2068" s="5" t="s">
        <v>3230</v>
      </c>
      <c r="W2068" s="5" t="s">
        <v>3624</v>
      </c>
      <c r="X2068" s="5" t="s">
        <v>3243</v>
      </c>
      <c r="Y2068" s="5" t="s">
        <v>3627</v>
      </c>
    </row>
    <row r="2069" ht="15" spans="1:25">
      <c r="A2069" s="51">
        <v>2062</v>
      </c>
      <c r="B2069" s="30" t="s">
        <v>3224</v>
      </c>
      <c r="C2069" s="71" t="s">
        <v>3556</v>
      </c>
      <c r="D2069" s="71" t="s">
        <v>3628</v>
      </c>
      <c r="E2069" s="71" t="s">
        <v>3629</v>
      </c>
      <c r="F2069" s="71">
        <v>240</v>
      </c>
      <c r="G2069" s="71">
        <v>1724</v>
      </c>
      <c r="H2069" s="71">
        <v>1000</v>
      </c>
      <c r="I2069" s="72">
        <v>115.634151</v>
      </c>
      <c r="J2069" s="72">
        <v>23.051619</v>
      </c>
      <c r="K2069" s="5" t="s">
        <v>151</v>
      </c>
      <c r="L2069" s="5"/>
      <c r="M2069" s="5"/>
      <c r="N2069" s="5"/>
      <c r="O2069" s="5"/>
      <c r="P2069" s="5" t="s">
        <v>1131</v>
      </c>
      <c r="Q2069" s="5" t="s">
        <v>3347</v>
      </c>
      <c r="R2069" s="5"/>
      <c r="S2069" s="5"/>
      <c r="T2069" s="5"/>
      <c r="U2069" s="5"/>
      <c r="V2069" s="5" t="s">
        <v>3230</v>
      </c>
      <c r="W2069" s="5" t="s">
        <v>3431</v>
      </c>
      <c r="X2069" s="5" t="s">
        <v>3231</v>
      </c>
      <c r="Y2069" s="5" t="s">
        <v>3232</v>
      </c>
    </row>
    <row r="2070" ht="15" spans="1:25">
      <c r="A2070" s="51">
        <v>2063</v>
      </c>
      <c r="B2070" s="30" t="s">
        <v>3224</v>
      </c>
      <c r="C2070" s="5" t="s">
        <v>3556</v>
      </c>
      <c r="D2070" s="5" t="s">
        <v>3628</v>
      </c>
      <c r="E2070" s="5" t="s">
        <v>3630</v>
      </c>
      <c r="F2070" s="5">
        <v>68</v>
      </c>
      <c r="G2070" s="5">
        <v>399</v>
      </c>
      <c r="H2070" s="5">
        <v>175</v>
      </c>
      <c r="I2070" s="72">
        <v>115.638013</v>
      </c>
      <c r="J2070" s="72">
        <v>23.049328</v>
      </c>
      <c r="K2070" s="5" t="s">
        <v>151</v>
      </c>
      <c r="L2070" s="5" t="s">
        <v>158</v>
      </c>
      <c r="M2070" s="5"/>
      <c r="N2070" s="5"/>
      <c r="O2070" s="5"/>
      <c r="P2070" s="5"/>
      <c r="Q2070" s="5"/>
      <c r="R2070" s="5"/>
      <c r="S2070" s="5"/>
      <c r="T2070" s="5"/>
      <c r="U2070" s="5"/>
      <c r="V2070" s="5" t="s">
        <v>3230</v>
      </c>
      <c r="W2070" s="5" t="s">
        <v>1093</v>
      </c>
      <c r="X2070" s="54" t="s">
        <v>603</v>
      </c>
      <c r="Y2070" s="5"/>
    </row>
    <row r="2071" ht="15" spans="1:25">
      <c r="A2071" s="51">
        <v>2064</v>
      </c>
      <c r="B2071" s="30" t="s">
        <v>3224</v>
      </c>
      <c r="C2071" s="71" t="s">
        <v>3556</v>
      </c>
      <c r="D2071" s="71" t="s">
        <v>3631</v>
      </c>
      <c r="E2071" s="71" t="s">
        <v>3632</v>
      </c>
      <c r="F2071" s="71">
        <v>560</v>
      </c>
      <c r="G2071" s="71">
        <v>2786</v>
      </c>
      <c r="H2071" s="71">
        <v>873</v>
      </c>
      <c r="I2071" s="72">
        <v>115.640931</v>
      </c>
      <c r="J2071" s="72">
        <v>23.059872</v>
      </c>
      <c r="K2071" s="5" t="s">
        <v>151</v>
      </c>
      <c r="L2071" s="5"/>
      <c r="M2071" s="5"/>
      <c r="N2071" s="5"/>
      <c r="O2071" s="5"/>
      <c r="P2071" s="5" t="s">
        <v>3228</v>
      </c>
      <c r="Q2071" s="5" t="s">
        <v>3229</v>
      </c>
      <c r="R2071" s="5"/>
      <c r="S2071" s="5"/>
      <c r="T2071" s="5"/>
      <c r="U2071" s="5"/>
      <c r="V2071" s="5" t="s">
        <v>3230</v>
      </c>
      <c r="W2071" s="5" t="s">
        <v>1093</v>
      </c>
      <c r="X2071" s="5" t="s">
        <v>3231</v>
      </c>
      <c r="Y2071" s="5" t="s">
        <v>3232</v>
      </c>
    </row>
    <row r="2072" ht="28.5" spans="1:25">
      <c r="A2072" s="51">
        <v>2065</v>
      </c>
      <c r="B2072" s="30" t="s">
        <v>3224</v>
      </c>
      <c r="C2072" s="5" t="s">
        <v>3556</v>
      </c>
      <c r="D2072" s="5" t="s">
        <v>3631</v>
      </c>
      <c r="E2072" s="5" t="s">
        <v>3550</v>
      </c>
      <c r="F2072" s="5">
        <v>209</v>
      </c>
      <c r="G2072" s="5">
        <v>1107</v>
      </c>
      <c r="H2072" s="5">
        <v>325</v>
      </c>
      <c r="I2072" s="72">
        <v>115.658827</v>
      </c>
      <c r="J2072" s="72">
        <v>23.063307</v>
      </c>
      <c r="K2072" s="5" t="s">
        <v>151</v>
      </c>
      <c r="L2072" s="5" t="s">
        <v>3241</v>
      </c>
      <c r="M2072" s="5"/>
      <c r="N2072" s="5"/>
      <c r="O2072" s="5"/>
      <c r="P2072" s="5" t="s">
        <v>3228</v>
      </c>
      <c r="Q2072" s="5" t="s">
        <v>3229</v>
      </c>
      <c r="R2072" s="5"/>
      <c r="S2072" s="5"/>
      <c r="T2072" s="5"/>
      <c r="U2072" s="5">
        <v>130</v>
      </c>
      <c r="V2072" s="5" t="s">
        <v>3230</v>
      </c>
      <c r="W2072" s="5" t="s">
        <v>1093</v>
      </c>
      <c r="X2072" s="5" t="s">
        <v>3243</v>
      </c>
      <c r="Y2072" s="5" t="s">
        <v>3559</v>
      </c>
    </row>
    <row r="2073" ht="27" spans="1:25">
      <c r="A2073" s="51">
        <v>2066</v>
      </c>
      <c r="B2073" s="30" t="s">
        <v>3224</v>
      </c>
      <c r="C2073" s="5" t="s">
        <v>3556</v>
      </c>
      <c r="D2073" s="5" t="s">
        <v>3633</v>
      </c>
      <c r="E2073" s="5" t="s">
        <v>3634</v>
      </c>
      <c r="F2073" s="5">
        <v>149</v>
      </c>
      <c r="G2073" s="5">
        <v>731</v>
      </c>
      <c r="H2073" s="5">
        <v>295</v>
      </c>
      <c r="I2073" s="72">
        <v>115.581279</v>
      </c>
      <c r="J2073" s="72">
        <v>23.111865</v>
      </c>
      <c r="K2073" s="5" t="s">
        <v>151</v>
      </c>
      <c r="L2073" s="5" t="s">
        <v>3241</v>
      </c>
      <c r="M2073" s="5"/>
      <c r="N2073" s="5"/>
      <c r="O2073" s="5"/>
      <c r="P2073" s="5" t="s">
        <v>3228</v>
      </c>
      <c r="Q2073" s="5" t="s">
        <v>3229</v>
      </c>
      <c r="R2073" s="5"/>
      <c r="S2073" s="5"/>
      <c r="T2073" s="5"/>
      <c r="U2073" s="5">
        <v>118</v>
      </c>
      <c r="V2073" s="5"/>
      <c r="W2073" s="5"/>
      <c r="X2073" s="5" t="s">
        <v>3243</v>
      </c>
      <c r="Y2073" s="5" t="s">
        <v>3592</v>
      </c>
    </row>
    <row r="2074" ht="27" spans="1:25">
      <c r="A2074" s="51">
        <v>2067</v>
      </c>
      <c r="B2074" s="30" t="s">
        <v>3224</v>
      </c>
      <c r="C2074" s="5" t="s">
        <v>3556</v>
      </c>
      <c r="D2074" s="5" t="s">
        <v>3633</v>
      </c>
      <c r="E2074" s="5" t="s">
        <v>3635</v>
      </c>
      <c r="F2074" s="5">
        <v>192</v>
      </c>
      <c r="G2074" s="5">
        <v>968</v>
      </c>
      <c r="H2074" s="5">
        <v>565</v>
      </c>
      <c r="I2074" s="72">
        <v>115.581322</v>
      </c>
      <c r="J2074" s="72">
        <v>23.118101</v>
      </c>
      <c r="K2074" s="5" t="s">
        <v>151</v>
      </c>
      <c r="L2074" s="5" t="s">
        <v>3241</v>
      </c>
      <c r="M2074" s="5"/>
      <c r="N2074" s="5"/>
      <c r="O2074" s="5"/>
      <c r="P2074" s="5" t="s">
        <v>3367</v>
      </c>
      <c r="Q2074" s="5" t="s">
        <v>3229</v>
      </c>
      <c r="R2074" s="5"/>
      <c r="S2074" s="5"/>
      <c r="T2074" s="5"/>
      <c r="U2074" s="5">
        <v>226</v>
      </c>
      <c r="V2074" s="5"/>
      <c r="W2074" s="5"/>
      <c r="X2074" s="5" t="s">
        <v>3243</v>
      </c>
      <c r="Y2074" s="5" t="s">
        <v>3592</v>
      </c>
    </row>
    <row r="2075" ht="27" spans="1:25">
      <c r="A2075" s="51">
        <v>2068</v>
      </c>
      <c r="B2075" s="30" t="s">
        <v>3224</v>
      </c>
      <c r="C2075" s="5" t="s">
        <v>3556</v>
      </c>
      <c r="D2075" s="5" t="s">
        <v>3633</v>
      </c>
      <c r="E2075" s="5" t="s">
        <v>3636</v>
      </c>
      <c r="F2075" s="5">
        <v>190</v>
      </c>
      <c r="G2075" s="5">
        <v>961</v>
      </c>
      <c r="H2075" s="5">
        <v>390</v>
      </c>
      <c r="I2075" s="72">
        <v>115.572524</v>
      </c>
      <c r="J2075" s="72">
        <v>23.101484</v>
      </c>
      <c r="K2075" s="5" t="s">
        <v>151</v>
      </c>
      <c r="L2075" s="5" t="s">
        <v>3241</v>
      </c>
      <c r="M2075" s="5"/>
      <c r="N2075" s="5"/>
      <c r="O2075" s="5"/>
      <c r="P2075" s="5" t="s">
        <v>3228</v>
      </c>
      <c r="Q2075" s="5" t="s">
        <v>3229</v>
      </c>
      <c r="R2075" s="5"/>
      <c r="S2075" s="5"/>
      <c r="T2075" s="5"/>
      <c r="U2075" s="5">
        <v>156</v>
      </c>
      <c r="V2075" s="5"/>
      <c r="W2075" s="5"/>
      <c r="X2075" s="5" t="s">
        <v>3243</v>
      </c>
      <c r="Y2075" s="5" t="s">
        <v>3592</v>
      </c>
    </row>
    <row r="2076" ht="27" spans="1:25">
      <c r="A2076" s="51">
        <v>2069</v>
      </c>
      <c r="B2076" s="30" t="s">
        <v>3224</v>
      </c>
      <c r="C2076" s="5" t="s">
        <v>3556</v>
      </c>
      <c r="D2076" s="5" t="s">
        <v>3633</v>
      </c>
      <c r="E2076" s="5" t="s">
        <v>3637</v>
      </c>
      <c r="F2076" s="5">
        <v>76</v>
      </c>
      <c r="G2076" s="5">
        <v>390</v>
      </c>
      <c r="H2076" s="5">
        <v>125</v>
      </c>
      <c r="I2076" s="72">
        <v>115.580592</v>
      </c>
      <c r="J2076" s="72">
        <v>23.106694</v>
      </c>
      <c r="K2076" s="5" t="s">
        <v>158</v>
      </c>
      <c r="L2076" s="5" t="s">
        <v>3241</v>
      </c>
      <c r="M2076" s="5"/>
      <c r="N2076" s="5"/>
      <c r="O2076" s="5"/>
      <c r="P2076" s="5" t="s">
        <v>3228</v>
      </c>
      <c r="Q2076" s="5" t="s">
        <v>3229</v>
      </c>
      <c r="R2076" s="5"/>
      <c r="S2076" s="5"/>
      <c r="T2076" s="5"/>
      <c r="U2076" s="5">
        <v>50</v>
      </c>
      <c r="V2076" s="5"/>
      <c r="W2076" s="5"/>
      <c r="X2076" s="5" t="s">
        <v>3243</v>
      </c>
      <c r="Y2076" s="5" t="s">
        <v>3592</v>
      </c>
    </row>
    <row r="2077" ht="15" spans="1:25">
      <c r="A2077" s="51">
        <v>2070</v>
      </c>
      <c r="B2077" s="30" t="s">
        <v>3224</v>
      </c>
      <c r="C2077" s="5" t="s">
        <v>3638</v>
      </c>
      <c r="D2077" s="5" t="s">
        <v>3639</v>
      </c>
      <c r="E2077" s="5" t="s">
        <v>3640</v>
      </c>
      <c r="F2077" s="5">
        <v>420</v>
      </c>
      <c r="G2077" s="5">
        <v>2800</v>
      </c>
      <c r="H2077" s="5">
        <v>2650</v>
      </c>
      <c r="I2077" s="72">
        <v>115.659156</v>
      </c>
      <c r="J2077" s="72">
        <v>22.918351</v>
      </c>
      <c r="K2077" s="5" t="s">
        <v>151</v>
      </c>
      <c r="L2077" s="55" t="s">
        <v>151</v>
      </c>
      <c r="M2077" s="5" t="s">
        <v>3511</v>
      </c>
      <c r="N2077" s="5" t="s">
        <v>3512</v>
      </c>
      <c r="O2077" s="5" t="s">
        <v>3513</v>
      </c>
      <c r="P2077" s="5"/>
      <c r="Q2077" s="5"/>
      <c r="R2077" s="5"/>
      <c r="S2077" s="5"/>
      <c r="T2077" s="5"/>
      <c r="U2077" s="5">
        <v>1060</v>
      </c>
      <c r="V2077" s="5" t="s">
        <v>3230</v>
      </c>
      <c r="W2077" s="5" t="s">
        <v>3137</v>
      </c>
      <c r="X2077" s="5" t="s">
        <v>3247</v>
      </c>
      <c r="Y2077" s="5"/>
    </row>
    <row r="2078" ht="15" spans="1:25">
      <c r="A2078" s="51">
        <v>2071</v>
      </c>
      <c r="B2078" s="30" t="s">
        <v>3224</v>
      </c>
      <c r="C2078" s="71" t="s">
        <v>3638</v>
      </c>
      <c r="D2078" s="71" t="s">
        <v>3641</v>
      </c>
      <c r="E2078" s="71" t="s">
        <v>3642</v>
      </c>
      <c r="F2078" s="71">
        <v>245</v>
      </c>
      <c r="G2078" s="71">
        <v>1455</v>
      </c>
      <c r="H2078" s="71">
        <v>1974</v>
      </c>
      <c r="I2078" s="72">
        <v>115.638807</v>
      </c>
      <c r="J2078" s="72">
        <v>22.932526</v>
      </c>
      <c r="K2078" s="5" t="s">
        <v>151</v>
      </c>
      <c r="L2078" s="5"/>
      <c r="M2078" s="5"/>
      <c r="N2078" s="5"/>
      <c r="O2078" s="5"/>
      <c r="P2078" s="5"/>
      <c r="Q2078" s="5"/>
      <c r="R2078" s="5"/>
      <c r="S2078" s="5"/>
      <c r="T2078" s="5"/>
      <c r="U2078" s="5"/>
      <c r="V2078" s="5" t="s">
        <v>3230</v>
      </c>
      <c r="W2078" s="5" t="s">
        <v>151</v>
      </c>
      <c r="X2078" s="5" t="s">
        <v>3231</v>
      </c>
      <c r="Y2078" s="5" t="s">
        <v>3643</v>
      </c>
    </row>
    <row r="2079" ht="15" spans="1:25">
      <c r="A2079" s="51">
        <v>2072</v>
      </c>
      <c r="B2079" s="30" t="s">
        <v>3224</v>
      </c>
      <c r="C2079" s="71" t="s">
        <v>3638</v>
      </c>
      <c r="D2079" s="71" t="s">
        <v>3641</v>
      </c>
      <c r="E2079" s="71" t="s">
        <v>3644</v>
      </c>
      <c r="F2079" s="71">
        <v>147</v>
      </c>
      <c r="G2079" s="71">
        <v>910</v>
      </c>
      <c r="H2079" s="71">
        <v>506</v>
      </c>
      <c r="I2079" s="72">
        <v>115.641979</v>
      </c>
      <c r="J2079" s="72">
        <v>22.937419</v>
      </c>
      <c r="K2079" s="5" t="s">
        <v>151</v>
      </c>
      <c r="L2079" s="5"/>
      <c r="M2079" s="5"/>
      <c r="N2079" s="5"/>
      <c r="O2079" s="5"/>
      <c r="P2079" s="5"/>
      <c r="Q2079" s="5"/>
      <c r="R2079" s="5"/>
      <c r="S2079" s="5"/>
      <c r="T2079" s="5"/>
      <c r="U2079" s="5"/>
      <c r="V2079" s="5"/>
      <c r="W2079" s="5"/>
      <c r="X2079" s="5" t="s">
        <v>3231</v>
      </c>
      <c r="Y2079" s="5" t="s">
        <v>3643</v>
      </c>
    </row>
    <row r="2080" ht="15" spans="1:25">
      <c r="A2080" s="51">
        <v>2073</v>
      </c>
      <c r="B2080" s="30" t="s">
        <v>3224</v>
      </c>
      <c r="C2080" s="71" t="s">
        <v>3638</v>
      </c>
      <c r="D2080" s="71" t="s">
        <v>3641</v>
      </c>
      <c r="E2080" s="71" t="s">
        <v>3645</v>
      </c>
      <c r="F2080" s="71">
        <v>172</v>
      </c>
      <c r="G2080" s="71">
        <v>1224</v>
      </c>
      <c r="H2080" s="71">
        <v>3284</v>
      </c>
      <c r="I2080" s="72">
        <v>115.642804</v>
      </c>
      <c r="J2080" s="72">
        <v>22.935611</v>
      </c>
      <c r="K2080" s="5" t="s">
        <v>151</v>
      </c>
      <c r="L2080" s="5"/>
      <c r="M2080" s="5"/>
      <c r="N2080" s="5"/>
      <c r="O2080" s="5"/>
      <c r="P2080" s="5"/>
      <c r="Q2080" s="5"/>
      <c r="R2080" s="5"/>
      <c r="S2080" s="5"/>
      <c r="T2080" s="5"/>
      <c r="U2080" s="5"/>
      <c r="V2080" s="5" t="s">
        <v>3230</v>
      </c>
      <c r="W2080" s="5" t="s">
        <v>151</v>
      </c>
      <c r="X2080" s="5" t="s">
        <v>3231</v>
      </c>
      <c r="Y2080" s="5" t="s">
        <v>3643</v>
      </c>
    </row>
    <row r="2081" ht="15" spans="1:25">
      <c r="A2081" s="51">
        <v>2074</v>
      </c>
      <c r="B2081" s="30" t="s">
        <v>3224</v>
      </c>
      <c r="C2081" s="71" t="s">
        <v>3638</v>
      </c>
      <c r="D2081" s="71" t="s">
        <v>3641</v>
      </c>
      <c r="E2081" s="71" t="s">
        <v>3646</v>
      </c>
      <c r="F2081" s="71">
        <v>310</v>
      </c>
      <c r="G2081" s="71">
        <v>1970</v>
      </c>
      <c r="H2081" s="71">
        <v>3361</v>
      </c>
      <c r="I2081" s="72">
        <v>115.639244</v>
      </c>
      <c r="J2081" s="72">
        <v>22.939993</v>
      </c>
      <c r="K2081" s="5" t="s">
        <v>151</v>
      </c>
      <c r="L2081" s="5"/>
      <c r="M2081" s="5"/>
      <c r="N2081" s="5"/>
      <c r="O2081" s="5"/>
      <c r="P2081" s="5"/>
      <c r="Q2081" s="5"/>
      <c r="R2081" s="5"/>
      <c r="S2081" s="5"/>
      <c r="T2081" s="5"/>
      <c r="U2081" s="5"/>
      <c r="V2081" s="5" t="s">
        <v>3230</v>
      </c>
      <c r="W2081" s="5" t="s">
        <v>151</v>
      </c>
      <c r="X2081" s="5" t="s">
        <v>3231</v>
      </c>
      <c r="Y2081" s="5" t="s">
        <v>3643</v>
      </c>
    </row>
    <row r="2082" ht="15" spans="1:25">
      <c r="A2082" s="51">
        <v>2075</v>
      </c>
      <c r="B2082" s="30" t="s">
        <v>3224</v>
      </c>
      <c r="C2082" s="71" t="s">
        <v>3638</v>
      </c>
      <c r="D2082" s="71" t="s">
        <v>3641</v>
      </c>
      <c r="E2082" s="71" t="s">
        <v>3647</v>
      </c>
      <c r="F2082" s="71">
        <v>133</v>
      </c>
      <c r="G2082" s="71">
        <v>745</v>
      </c>
      <c r="H2082" s="71">
        <v>523</v>
      </c>
      <c r="I2082" s="72">
        <v>115.636961</v>
      </c>
      <c r="J2082" s="72">
        <v>22.942393</v>
      </c>
      <c r="K2082" s="5" t="s">
        <v>151</v>
      </c>
      <c r="L2082" s="5"/>
      <c r="M2082" s="5"/>
      <c r="N2082" s="5"/>
      <c r="O2082" s="5"/>
      <c r="P2082" s="5"/>
      <c r="Q2082" s="5"/>
      <c r="R2082" s="5"/>
      <c r="S2082" s="5"/>
      <c r="T2082" s="5"/>
      <c r="U2082" s="5"/>
      <c r="V2082" s="5"/>
      <c r="W2082" s="5"/>
      <c r="X2082" s="5" t="s">
        <v>3231</v>
      </c>
      <c r="Y2082" s="5" t="s">
        <v>3643</v>
      </c>
    </row>
    <row r="2083" ht="15" spans="1:25">
      <c r="A2083" s="51">
        <v>2076</v>
      </c>
      <c r="B2083" s="30" t="s">
        <v>3224</v>
      </c>
      <c r="C2083" s="71" t="s">
        <v>3638</v>
      </c>
      <c r="D2083" s="71" t="s">
        <v>3641</v>
      </c>
      <c r="E2083" s="71" t="s">
        <v>3648</v>
      </c>
      <c r="F2083" s="71">
        <v>195</v>
      </c>
      <c r="G2083" s="71">
        <v>1140</v>
      </c>
      <c r="H2083" s="71">
        <v>1312</v>
      </c>
      <c r="I2083" s="72">
        <v>115.643475</v>
      </c>
      <c r="J2083" s="72">
        <v>22.937094</v>
      </c>
      <c r="K2083" s="5" t="s">
        <v>151</v>
      </c>
      <c r="L2083" s="5"/>
      <c r="M2083" s="5"/>
      <c r="N2083" s="5"/>
      <c r="O2083" s="5"/>
      <c r="P2083" s="5"/>
      <c r="Q2083" s="5"/>
      <c r="R2083" s="5"/>
      <c r="S2083" s="5"/>
      <c r="T2083" s="5"/>
      <c r="U2083" s="5"/>
      <c r="V2083" s="5" t="s">
        <v>3230</v>
      </c>
      <c r="W2083" s="5" t="s">
        <v>151</v>
      </c>
      <c r="X2083" s="5" t="s">
        <v>3231</v>
      </c>
      <c r="Y2083" s="5" t="s">
        <v>3643</v>
      </c>
    </row>
    <row r="2084" ht="15" spans="1:25">
      <c r="A2084" s="51">
        <v>2077</v>
      </c>
      <c r="B2084" s="30" t="s">
        <v>3224</v>
      </c>
      <c r="C2084" s="71" t="s">
        <v>3638</v>
      </c>
      <c r="D2084" s="71" t="s">
        <v>3641</v>
      </c>
      <c r="E2084" s="71" t="s">
        <v>3600</v>
      </c>
      <c r="F2084" s="71">
        <v>190</v>
      </c>
      <c r="G2084" s="71">
        <v>1180</v>
      </c>
      <c r="H2084" s="71">
        <v>1315</v>
      </c>
      <c r="I2084" s="72">
        <v>115.640788</v>
      </c>
      <c r="J2084" s="72">
        <v>22.939168</v>
      </c>
      <c r="K2084" s="5" t="s">
        <v>151</v>
      </c>
      <c r="L2084" s="5"/>
      <c r="M2084" s="5"/>
      <c r="N2084" s="5"/>
      <c r="O2084" s="5"/>
      <c r="P2084" s="5"/>
      <c r="Q2084" s="5"/>
      <c r="R2084" s="5"/>
      <c r="S2084" s="5"/>
      <c r="T2084" s="5"/>
      <c r="U2084" s="5"/>
      <c r="V2084" s="5" t="s">
        <v>3230</v>
      </c>
      <c r="W2084" s="5" t="s">
        <v>151</v>
      </c>
      <c r="X2084" s="5" t="s">
        <v>3231</v>
      </c>
      <c r="Y2084" s="5" t="s">
        <v>3643</v>
      </c>
    </row>
    <row r="2085" ht="15" spans="1:25">
      <c r="A2085" s="51">
        <v>2078</v>
      </c>
      <c r="B2085" s="30" t="s">
        <v>3224</v>
      </c>
      <c r="C2085" s="71" t="s">
        <v>3638</v>
      </c>
      <c r="D2085" s="71" t="s">
        <v>3649</v>
      </c>
      <c r="E2085" s="71" t="s">
        <v>3650</v>
      </c>
      <c r="F2085" s="71">
        <v>224</v>
      </c>
      <c r="G2085" s="71">
        <v>1780</v>
      </c>
      <c r="H2085" s="71">
        <v>5694</v>
      </c>
      <c r="I2085" s="72">
        <v>115.640761</v>
      </c>
      <c r="J2085" s="72">
        <v>22.954749</v>
      </c>
      <c r="K2085" s="5" t="s">
        <v>151</v>
      </c>
      <c r="L2085" s="5"/>
      <c r="M2085" s="5"/>
      <c r="N2085" s="5"/>
      <c r="O2085" s="5"/>
      <c r="P2085" s="5"/>
      <c r="Q2085" s="5"/>
      <c r="R2085" s="5"/>
      <c r="S2085" s="5"/>
      <c r="T2085" s="5"/>
      <c r="U2085" s="5"/>
      <c r="V2085" s="5" t="s">
        <v>3230</v>
      </c>
      <c r="W2085" s="5" t="s">
        <v>151</v>
      </c>
      <c r="X2085" s="5" t="s">
        <v>3231</v>
      </c>
      <c r="Y2085" s="5" t="s">
        <v>3643</v>
      </c>
    </row>
    <row r="2086" ht="15" spans="1:25">
      <c r="A2086" s="51">
        <v>2079</v>
      </c>
      <c r="B2086" s="30" t="s">
        <v>3224</v>
      </c>
      <c r="C2086" s="5" t="s">
        <v>3638</v>
      </c>
      <c r="D2086" s="5" t="s">
        <v>3649</v>
      </c>
      <c r="E2086" s="5" t="s">
        <v>3651</v>
      </c>
      <c r="F2086" s="5">
        <v>376</v>
      </c>
      <c r="G2086" s="5">
        <v>3850</v>
      </c>
      <c r="H2086" s="5">
        <v>7188</v>
      </c>
      <c r="I2086" s="72">
        <v>115.637924</v>
      </c>
      <c r="J2086" s="72">
        <v>22.953777</v>
      </c>
      <c r="K2086" s="5" t="s">
        <v>151</v>
      </c>
      <c r="L2086" s="55" t="s">
        <v>151</v>
      </c>
      <c r="M2086" s="5" t="s">
        <v>3511</v>
      </c>
      <c r="N2086" s="5" t="s">
        <v>3512</v>
      </c>
      <c r="O2086" s="5" t="s">
        <v>3513</v>
      </c>
      <c r="P2086" s="5"/>
      <c r="Q2086" s="5"/>
      <c r="R2086" s="5"/>
      <c r="S2086" s="5"/>
      <c r="T2086" s="5"/>
      <c r="U2086" s="5">
        <v>2875.2</v>
      </c>
      <c r="V2086" s="5" t="s">
        <v>3230</v>
      </c>
      <c r="W2086" s="5" t="s">
        <v>151</v>
      </c>
      <c r="X2086" s="5" t="s">
        <v>3247</v>
      </c>
      <c r="Y2086" s="5"/>
    </row>
    <row r="2087" ht="15" spans="1:25">
      <c r="A2087" s="51">
        <v>2080</v>
      </c>
      <c r="B2087" s="30" t="s">
        <v>3224</v>
      </c>
      <c r="C2087" s="71" t="s">
        <v>3638</v>
      </c>
      <c r="D2087" s="71" t="s">
        <v>3649</v>
      </c>
      <c r="E2087" s="71" t="s">
        <v>3652</v>
      </c>
      <c r="F2087" s="71">
        <v>105</v>
      </c>
      <c r="G2087" s="71">
        <v>1520</v>
      </c>
      <c r="H2087" s="71">
        <v>1861</v>
      </c>
      <c r="I2087" s="72">
        <v>115.641317</v>
      </c>
      <c r="J2087" s="72">
        <v>22.956747</v>
      </c>
      <c r="K2087" s="5" t="s">
        <v>151</v>
      </c>
      <c r="L2087" s="5"/>
      <c r="M2087" s="5"/>
      <c r="N2087" s="5"/>
      <c r="O2087" s="5"/>
      <c r="P2087" s="5"/>
      <c r="Q2087" s="5"/>
      <c r="R2087" s="5"/>
      <c r="S2087" s="5"/>
      <c r="T2087" s="5"/>
      <c r="U2087" s="5"/>
      <c r="V2087" s="5" t="s">
        <v>3230</v>
      </c>
      <c r="W2087" s="5" t="s">
        <v>151</v>
      </c>
      <c r="X2087" s="5" t="s">
        <v>3231</v>
      </c>
      <c r="Y2087" s="5" t="s">
        <v>3643</v>
      </c>
    </row>
    <row r="2088" ht="15" spans="1:25">
      <c r="A2088" s="51">
        <v>2081</v>
      </c>
      <c r="B2088" s="30" t="s">
        <v>3224</v>
      </c>
      <c r="C2088" s="71" t="s">
        <v>3638</v>
      </c>
      <c r="D2088" s="71" t="s">
        <v>3649</v>
      </c>
      <c r="E2088" s="71" t="s">
        <v>3403</v>
      </c>
      <c r="F2088" s="71">
        <v>281</v>
      </c>
      <c r="G2088" s="71">
        <v>2600</v>
      </c>
      <c r="H2088" s="71">
        <v>6723</v>
      </c>
      <c r="I2088" s="72">
        <v>115.633942</v>
      </c>
      <c r="J2088" s="72">
        <v>22.957071</v>
      </c>
      <c r="K2088" s="5" t="s">
        <v>151</v>
      </c>
      <c r="L2088" s="5"/>
      <c r="M2088" s="5"/>
      <c r="N2088" s="5"/>
      <c r="O2088" s="5"/>
      <c r="P2088" s="5"/>
      <c r="Q2088" s="5"/>
      <c r="R2088" s="5"/>
      <c r="S2088" s="5"/>
      <c r="T2088" s="5"/>
      <c r="U2088" s="5"/>
      <c r="V2088" s="5" t="s">
        <v>3230</v>
      </c>
      <c r="W2088" s="5" t="s">
        <v>151</v>
      </c>
      <c r="X2088" s="5" t="s">
        <v>3231</v>
      </c>
      <c r="Y2088" s="5" t="s">
        <v>3643</v>
      </c>
    </row>
    <row r="2089" ht="15" spans="1:25">
      <c r="A2089" s="51">
        <v>2082</v>
      </c>
      <c r="B2089" s="30" t="s">
        <v>3224</v>
      </c>
      <c r="C2089" s="71" t="s">
        <v>3638</v>
      </c>
      <c r="D2089" s="71" t="s">
        <v>3649</v>
      </c>
      <c r="E2089" s="71" t="s">
        <v>3653</v>
      </c>
      <c r="F2089" s="71">
        <v>487</v>
      </c>
      <c r="G2089" s="71">
        <v>4227</v>
      </c>
      <c r="H2089" s="71">
        <v>6190</v>
      </c>
      <c r="I2089" s="72">
        <v>115.640112</v>
      </c>
      <c r="J2089" s="72">
        <v>22.94624</v>
      </c>
      <c r="K2089" s="5" t="s">
        <v>151</v>
      </c>
      <c r="L2089" s="5"/>
      <c r="M2089" s="5"/>
      <c r="N2089" s="5"/>
      <c r="O2089" s="5"/>
      <c r="P2089" s="5"/>
      <c r="Q2089" s="5"/>
      <c r="R2089" s="5"/>
      <c r="S2089" s="5"/>
      <c r="T2089" s="5"/>
      <c r="U2089" s="5"/>
      <c r="V2089" s="5" t="s">
        <v>3230</v>
      </c>
      <c r="W2089" s="5" t="s">
        <v>151</v>
      </c>
      <c r="X2089" s="5" t="s">
        <v>3231</v>
      </c>
      <c r="Y2089" s="5" t="s">
        <v>3643</v>
      </c>
    </row>
    <row r="2090" ht="15" spans="1:25">
      <c r="A2090" s="51">
        <v>2083</v>
      </c>
      <c r="B2090" s="30" t="s">
        <v>3224</v>
      </c>
      <c r="C2090" s="5" t="s">
        <v>3638</v>
      </c>
      <c r="D2090" s="5" t="s">
        <v>3654</v>
      </c>
      <c r="E2090" s="5" t="s">
        <v>3655</v>
      </c>
      <c r="F2090" s="5">
        <v>486</v>
      </c>
      <c r="G2090" s="5">
        <v>3420</v>
      </c>
      <c r="H2090" s="5">
        <v>7890</v>
      </c>
      <c r="I2090" s="72">
        <v>115.627728</v>
      </c>
      <c r="J2090" s="72">
        <v>22.965819</v>
      </c>
      <c r="K2090" s="5" t="s">
        <v>151</v>
      </c>
      <c r="L2090" s="55" t="s">
        <v>151</v>
      </c>
      <c r="M2090" s="5" t="s">
        <v>3511</v>
      </c>
      <c r="N2090" s="5" t="s">
        <v>3512</v>
      </c>
      <c r="O2090" s="5" t="s">
        <v>3513</v>
      </c>
      <c r="P2090" s="5"/>
      <c r="Q2090" s="5"/>
      <c r="R2090" s="5"/>
      <c r="S2090" s="5"/>
      <c r="T2090" s="5"/>
      <c r="U2090" s="5">
        <v>3156</v>
      </c>
      <c r="V2090" s="5" t="s">
        <v>3230</v>
      </c>
      <c r="W2090" s="5" t="s">
        <v>3587</v>
      </c>
      <c r="X2090" s="5" t="s">
        <v>3247</v>
      </c>
      <c r="Y2090" s="5"/>
    </row>
    <row r="2091" ht="15" spans="1:25">
      <c r="A2091" s="51">
        <v>2084</v>
      </c>
      <c r="B2091" s="30" t="s">
        <v>3224</v>
      </c>
      <c r="C2091" s="5" t="s">
        <v>3638</v>
      </c>
      <c r="D2091" s="5" t="s">
        <v>3654</v>
      </c>
      <c r="E2091" s="5" t="s">
        <v>3656</v>
      </c>
      <c r="F2091" s="5">
        <v>230</v>
      </c>
      <c r="G2091" s="5">
        <v>1598</v>
      </c>
      <c r="H2091" s="5">
        <v>1750</v>
      </c>
      <c r="I2091" s="72">
        <v>115.624615</v>
      </c>
      <c r="J2091" s="72">
        <v>22.958517</v>
      </c>
      <c r="K2091" s="5" t="s">
        <v>151</v>
      </c>
      <c r="L2091" s="55" t="s">
        <v>151</v>
      </c>
      <c r="M2091" s="5" t="s">
        <v>3511</v>
      </c>
      <c r="N2091" s="5" t="s">
        <v>3512</v>
      </c>
      <c r="O2091" s="5" t="s">
        <v>3513</v>
      </c>
      <c r="P2091" s="5"/>
      <c r="Q2091" s="5"/>
      <c r="R2091" s="5"/>
      <c r="S2091" s="5"/>
      <c r="T2091" s="5"/>
      <c r="U2091" s="5">
        <v>700</v>
      </c>
      <c r="V2091" s="5" t="s">
        <v>3230</v>
      </c>
      <c r="W2091" s="5" t="s">
        <v>3587</v>
      </c>
      <c r="X2091" s="5" t="s">
        <v>3307</v>
      </c>
      <c r="Y2091" s="5"/>
    </row>
    <row r="2092" ht="15" spans="1:25">
      <c r="A2092" s="51">
        <v>2085</v>
      </c>
      <c r="B2092" s="30" t="s">
        <v>3224</v>
      </c>
      <c r="C2092" s="5" t="s">
        <v>3638</v>
      </c>
      <c r="D2092" s="5" t="s">
        <v>3654</v>
      </c>
      <c r="E2092" s="5" t="s">
        <v>3657</v>
      </c>
      <c r="F2092" s="5">
        <v>92</v>
      </c>
      <c r="G2092" s="5">
        <v>685</v>
      </c>
      <c r="H2092" s="5">
        <v>690</v>
      </c>
      <c r="I2092" s="72">
        <v>115.627339</v>
      </c>
      <c r="J2092" s="72">
        <v>22.970065</v>
      </c>
      <c r="K2092" s="5" t="s">
        <v>151</v>
      </c>
      <c r="L2092" s="54" t="s">
        <v>158</v>
      </c>
      <c r="M2092" s="5"/>
      <c r="N2092" s="5"/>
      <c r="O2092" s="5"/>
      <c r="P2092" s="5" t="s">
        <v>3367</v>
      </c>
      <c r="Q2092" s="5" t="s">
        <v>3368</v>
      </c>
      <c r="R2092" s="5"/>
      <c r="S2092" s="5"/>
      <c r="T2092" s="5"/>
      <c r="U2092" s="5">
        <v>276</v>
      </c>
      <c r="V2092" s="5" t="s">
        <v>3230</v>
      </c>
      <c r="W2092" s="5" t="s">
        <v>586</v>
      </c>
      <c r="X2092" s="5" t="s">
        <v>3247</v>
      </c>
      <c r="Y2092" s="5"/>
    </row>
    <row r="2093" ht="15" spans="1:25">
      <c r="A2093" s="51">
        <v>2086</v>
      </c>
      <c r="B2093" s="30" t="s">
        <v>3224</v>
      </c>
      <c r="C2093" s="71" t="s">
        <v>3638</v>
      </c>
      <c r="D2093" s="71" t="s">
        <v>3658</v>
      </c>
      <c r="E2093" s="71" t="s">
        <v>3659</v>
      </c>
      <c r="F2093" s="71">
        <v>1473</v>
      </c>
      <c r="G2093" s="71">
        <v>7691</v>
      </c>
      <c r="H2093" s="71">
        <v>9226</v>
      </c>
      <c r="I2093" s="72">
        <v>115.627497</v>
      </c>
      <c r="J2093" s="72">
        <v>22.948514</v>
      </c>
      <c r="K2093" s="5" t="s">
        <v>151</v>
      </c>
      <c r="L2093" s="5"/>
      <c r="M2093" s="5"/>
      <c r="N2093" s="5"/>
      <c r="O2093" s="5"/>
      <c r="P2093" s="5"/>
      <c r="Q2093" s="5"/>
      <c r="R2093" s="5"/>
      <c r="S2093" s="5"/>
      <c r="T2093" s="5"/>
      <c r="U2093" s="5"/>
      <c r="V2093" s="5" t="s">
        <v>3230</v>
      </c>
      <c r="W2093" s="5" t="s">
        <v>151</v>
      </c>
      <c r="X2093" s="5" t="s">
        <v>3231</v>
      </c>
      <c r="Y2093" s="5" t="s">
        <v>3643</v>
      </c>
    </row>
    <row r="2094" ht="15" spans="1:25">
      <c r="A2094" s="51">
        <v>2087</v>
      </c>
      <c r="B2094" s="30" t="s">
        <v>3224</v>
      </c>
      <c r="C2094" s="71" t="s">
        <v>3638</v>
      </c>
      <c r="D2094" s="71" t="s">
        <v>3660</v>
      </c>
      <c r="E2094" s="71" t="s">
        <v>3660</v>
      </c>
      <c r="F2094" s="71">
        <v>744</v>
      </c>
      <c r="G2094" s="71">
        <v>4800</v>
      </c>
      <c r="H2094" s="71">
        <v>3600</v>
      </c>
      <c r="I2094" s="72">
        <v>115.63871</v>
      </c>
      <c r="J2094" s="72">
        <v>22.924409</v>
      </c>
      <c r="K2094" s="5" t="s">
        <v>151</v>
      </c>
      <c r="L2094" s="5"/>
      <c r="M2094" s="5"/>
      <c r="N2094" s="5"/>
      <c r="O2094" s="5"/>
      <c r="P2094" s="5" t="s">
        <v>3661</v>
      </c>
      <c r="Q2094" s="5" t="s">
        <v>3347</v>
      </c>
      <c r="R2094" s="5"/>
      <c r="S2094" s="5"/>
      <c r="T2094" s="5"/>
      <c r="U2094" s="5"/>
      <c r="V2094" s="5" t="s">
        <v>3230</v>
      </c>
      <c r="W2094" s="5" t="s">
        <v>151</v>
      </c>
      <c r="X2094" s="5" t="s">
        <v>3231</v>
      </c>
      <c r="Y2094" s="5" t="s">
        <v>3232</v>
      </c>
    </row>
    <row r="2095" ht="15" spans="1:25">
      <c r="A2095" s="51">
        <v>2088</v>
      </c>
      <c r="B2095" s="30" t="s">
        <v>3224</v>
      </c>
      <c r="C2095" s="5" t="s">
        <v>3638</v>
      </c>
      <c r="D2095" s="5" t="s">
        <v>3662</v>
      </c>
      <c r="E2095" s="5" t="s">
        <v>3663</v>
      </c>
      <c r="F2095" s="5">
        <v>150</v>
      </c>
      <c r="G2095" s="5">
        <v>1200</v>
      </c>
      <c r="H2095" s="5">
        <v>970</v>
      </c>
      <c r="I2095" s="72">
        <v>115.64928</v>
      </c>
      <c r="J2095" s="72">
        <v>22.901236</v>
      </c>
      <c r="K2095" s="5" t="s">
        <v>151</v>
      </c>
      <c r="L2095" s="55" t="s">
        <v>151</v>
      </c>
      <c r="M2095" s="5" t="s">
        <v>3511</v>
      </c>
      <c r="N2095" s="5" t="s">
        <v>3512</v>
      </c>
      <c r="O2095" s="5" t="s">
        <v>3513</v>
      </c>
      <c r="P2095" s="5"/>
      <c r="Q2095" s="5"/>
      <c r="R2095" s="5"/>
      <c r="S2095" s="5"/>
      <c r="T2095" s="5"/>
      <c r="U2095" s="5">
        <v>388</v>
      </c>
      <c r="V2095" s="5" t="s">
        <v>3230</v>
      </c>
      <c r="W2095" s="5" t="s">
        <v>1093</v>
      </c>
      <c r="X2095" s="5" t="s">
        <v>3492</v>
      </c>
      <c r="Y2095" s="5"/>
    </row>
    <row r="2096" ht="15" spans="1:25">
      <c r="A2096" s="51">
        <v>2089</v>
      </c>
      <c r="B2096" s="30" t="s">
        <v>3224</v>
      </c>
      <c r="C2096" s="71" t="s">
        <v>3638</v>
      </c>
      <c r="D2096" s="71" t="s">
        <v>3662</v>
      </c>
      <c r="E2096" s="71" t="s">
        <v>3664</v>
      </c>
      <c r="F2096" s="71">
        <v>97</v>
      </c>
      <c r="G2096" s="71">
        <v>759</v>
      </c>
      <c r="H2096" s="71">
        <v>650</v>
      </c>
      <c r="I2096" s="72">
        <v>115.642609</v>
      </c>
      <c r="J2096" s="72">
        <v>22.907125</v>
      </c>
      <c r="K2096" s="5" t="s">
        <v>151</v>
      </c>
      <c r="L2096" s="5"/>
      <c r="M2096" s="5"/>
      <c r="N2096" s="5"/>
      <c r="O2096" s="5"/>
      <c r="P2096" s="5"/>
      <c r="Q2096" s="5"/>
      <c r="R2096" s="5"/>
      <c r="S2096" s="5"/>
      <c r="T2096" s="5"/>
      <c r="U2096" s="5"/>
      <c r="V2096" s="5" t="s">
        <v>3230</v>
      </c>
      <c r="W2096" s="5" t="s">
        <v>1093</v>
      </c>
      <c r="X2096" s="5" t="s">
        <v>3231</v>
      </c>
      <c r="Y2096" s="5" t="s">
        <v>3643</v>
      </c>
    </row>
    <row r="2097" ht="15" spans="1:25">
      <c r="A2097" s="51">
        <v>2090</v>
      </c>
      <c r="B2097" s="30" t="s">
        <v>3224</v>
      </c>
      <c r="C2097" s="71" t="s">
        <v>3638</v>
      </c>
      <c r="D2097" s="71" t="s">
        <v>3392</v>
      </c>
      <c r="E2097" s="71" t="s">
        <v>3665</v>
      </c>
      <c r="F2097" s="71">
        <v>93</v>
      </c>
      <c r="G2097" s="71">
        <v>880</v>
      </c>
      <c r="H2097" s="71">
        <v>904</v>
      </c>
      <c r="I2097" s="72">
        <v>115.6511</v>
      </c>
      <c r="J2097" s="72">
        <v>22.959107</v>
      </c>
      <c r="K2097" s="5" t="s">
        <v>151</v>
      </c>
      <c r="L2097" s="5"/>
      <c r="M2097" s="5"/>
      <c r="N2097" s="5"/>
      <c r="O2097" s="5"/>
      <c r="P2097" s="5"/>
      <c r="Q2097" s="5"/>
      <c r="R2097" s="5"/>
      <c r="S2097" s="5"/>
      <c r="T2097" s="5"/>
      <c r="U2097" s="5"/>
      <c r="V2097" s="5"/>
      <c r="W2097" s="5"/>
      <c r="X2097" s="5" t="s">
        <v>3231</v>
      </c>
      <c r="Y2097" s="5" t="s">
        <v>3643</v>
      </c>
    </row>
    <row r="2098" ht="15" spans="1:25">
      <c r="A2098" s="51">
        <v>2091</v>
      </c>
      <c r="B2098" s="30" t="s">
        <v>3224</v>
      </c>
      <c r="C2098" s="71" t="s">
        <v>3638</v>
      </c>
      <c r="D2098" s="71" t="s">
        <v>3392</v>
      </c>
      <c r="E2098" s="71" t="s">
        <v>3666</v>
      </c>
      <c r="F2098" s="71">
        <v>1139</v>
      </c>
      <c r="G2098" s="71">
        <v>5329</v>
      </c>
      <c r="H2098" s="71">
        <v>17708</v>
      </c>
      <c r="I2098" s="72">
        <v>115.650286</v>
      </c>
      <c r="J2098" s="72">
        <v>22.953611</v>
      </c>
      <c r="K2098" s="5" t="s">
        <v>151</v>
      </c>
      <c r="L2098" s="5"/>
      <c r="M2098" s="5"/>
      <c r="N2098" s="5"/>
      <c r="O2098" s="5"/>
      <c r="P2098" s="5"/>
      <c r="Q2098" s="5"/>
      <c r="R2098" s="5"/>
      <c r="S2098" s="5"/>
      <c r="T2098" s="5"/>
      <c r="U2098" s="5"/>
      <c r="V2098" s="5" t="s">
        <v>3230</v>
      </c>
      <c r="W2098" s="5" t="s">
        <v>151</v>
      </c>
      <c r="X2098" s="5" t="s">
        <v>3231</v>
      </c>
      <c r="Y2098" s="5" t="s">
        <v>3643</v>
      </c>
    </row>
    <row r="2099" ht="15" spans="1:25">
      <c r="A2099" s="51">
        <v>2092</v>
      </c>
      <c r="B2099" s="30" t="s">
        <v>3224</v>
      </c>
      <c r="C2099" s="5" t="s">
        <v>3638</v>
      </c>
      <c r="D2099" s="5" t="s">
        <v>3667</v>
      </c>
      <c r="E2099" s="5" t="s">
        <v>3668</v>
      </c>
      <c r="F2099" s="5">
        <v>80</v>
      </c>
      <c r="G2099" s="5">
        <v>700</v>
      </c>
      <c r="H2099" s="5">
        <v>620</v>
      </c>
      <c r="I2099" s="72">
        <v>115.664175</v>
      </c>
      <c r="J2099" s="72">
        <v>22.905339</v>
      </c>
      <c r="K2099" s="5" t="s">
        <v>151</v>
      </c>
      <c r="L2099" s="55" t="s">
        <v>151</v>
      </c>
      <c r="M2099" s="5" t="s">
        <v>3511</v>
      </c>
      <c r="N2099" s="5" t="s">
        <v>3512</v>
      </c>
      <c r="O2099" s="5" t="s">
        <v>3513</v>
      </c>
      <c r="P2099" s="5"/>
      <c r="Q2099" s="5"/>
      <c r="R2099" s="5"/>
      <c r="S2099" s="5"/>
      <c r="T2099" s="5"/>
      <c r="U2099" s="5">
        <v>248</v>
      </c>
      <c r="V2099" s="5" t="s">
        <v>3230</v>
      </c>
      <c r="W2099" s="5" t="s">
        <v>207</v>
      </c>
      <c r="X2099" s="5" t="s">
        <v>3492</v>
      </c>
      <c r="Y2099" s="5"/>
    </row>
    <row r="2100" ht="15" spans="1:25">
      <c r="A2100" s="51">
        <v>2093</v>
      </c>
      <c r="B2100" s="30" t="s">
        <v>3224</v>
      </c>
      <c r="C2100" s="5" t="s">
        <v>3638</v>
      </c>
      <c r="D2100" s="5" t="s">
        <v>3667</v>
      </c>
      <c r="E2100" s="5" t="s">
        <v>3667</v>
      </c>
      <c r="F2100" s="5">
        <v>285</v>
      </c>
      <c r="G2100" s="5">
        <v>2380</v>
      </c>
      <c r="H2100" s="5">
        <v>2180</v>
      </c>
      <c r="I2100" s="72">
        <v>115.673273</v>
      </c>
      <c r="J2100" s="72">
        <v>22.902834</v>
      </c>
      <c r="K2100" s="5" t="s">
        <v>151</v>
      </c>
      <c r="L2100" s="55" t="s">
        <v>151</v>
      </c>
      <c r="M2100" s="5" t="s">
        <v>3511</v>
      </c>
      <c r="N2100" s="5" t="s">
        <v>3512</v>
      </c>
      <c r="O2100" s="5" t="s">
        <v>3513</v>
      </c>
      <c r="P2100" s="5"/>
      <c r="Q2100" s="5"/>
      <c r="R2100" s="5"/>
      <c r="S2100" s="5"/>
      <c r="T2100" s="5"/>
      <c r="U2100" s="5">
        <v>872</v>
      </c>
      <c r="V2100" s="5" t="s">
        <v>3230</v>
      </c>
      <c r="W2100" s="5" t="s">
        <v>3137</v>
      </c>
      <c r="X2100" s="5" t="s">
        <v>3247</v>
      </c>
      <c r="Y2100" s="5"/>
    </row>
    <row r="2101" ht="15" spans="1:25">
      <c r="A2101" s="51">
        <v>2094</v>
      </c>
      <c r="B2101" s="30" t="s">
        <v>3224</v>
      </c>
      <c r="C2101" s="5" t="s">
        <v>3638</v>
      </c>
      <c r="D2101" s="5" t="s">
        <v>3669</v>
      </c>
      <c r="E2101" s="5" t="s">
        <v>3669</v>
      </c>
      <c r="F2101" s="5">
        <v>484</v>
      </c>
      <c r="G2101" s="5">
        <v>2792</v>
      </c>
      <c r="H2101" s="5">
        <v>1748</v>
      </c>
      <c r="I2101" s="72">
        <v>115.632832</v>
      </c>
      <c r="J2101" s="72">
        <v>22.879526</v>
      </c>
      <c r="K2101" s="5" t="s">
        <v>151</v>
      </c>
      <c r="L2101" s="55" t="s">
        <v>151</v>
      </c>
      <c r="M2101" s="5" t="s">
        <v>3511</v>
      </c>
      <c r="N2101" s="5" t="s">
        <v>3512</v>
      </c>
      <c r="O2101" s="5" t="s">
        <v>3513</v>
      </c>
      <c r="P2101" s="5"/>
      <c r="Q2101" s="5"/>
      <c r="R2101" s="5"/>
      <c r="S2101" s="5"/>
      <c r="T2101" s="5"/>
      <c r="U2101" s="5">
        <v>699.2</v>
      </c>
      <c r="V2101" s="5" t="s">
        <v>3230</v>
      </c>
      <c r="W2101" s="5" t="s">
        <v>3137</v>
      </c>
      <c r="X2101" s="5" t="s">
        <v>3492</v>
      </c>
      <c r="Y2101" s="5"/>
    </row>
    <row r="2102" ht="15" spans="1:25">
      <c r="A2102" s="51">
        <v>2095</v>
      </c>
      <c r="B2102" s="30" t="s">
        <v>3224</v>
      </c>
      <c r="C2102" s="5" t="s">
        <v>3638</v>
      </c>
      <c r="D2102" s="5" t="s">
        <v>3670</v>
      </c>
      <c r="E2102" s="5" t="s">
        <v>3671</v>
      </c>
      <c r="F2102" s="5">
        <v>254</v>
      </c>
      <c r="G2102" s="5">
        <v>2418</v>
      </c>
      <c r="H2102" s="5">
        <v>2262</v>
      </c>
      <c r="I2102" s="72">
        <v>115.627162</v>
      </c>
      <c r="J2102" s="72">
        <v>22.907341</v>
      </c>
      <c r="K2102" s="5" t="s">
        <v>151</v>
      </c>
      <c r="L2102" s="55" t="s">
        <v>151</v>
      </c>
      <c r="M2102" s="5" t="s">
        <v>3511</v>
      </c>
      <c r="N2102" s="5" t="s">
        <v>3512</v>
      </c>
      <c r="O2102" s="5" t="s">
        <v>3513</v>
      </c>
      <c r="P2102" s="5"/>
      <c r="Q2102" s="5"/>
      <c r="R2102" s="5"/>
      <c r="S2102" s="5"/>
      <c r="T2102" s="5"/>
      <c r="U2102" s="5">
        <v>904.8</v>
      </c>
      <c r="V2102" s="5" t="s">
        <v>3230</v>
      </c>
      <c r="W2102" s="5" t="s">
        <v>3445</v>
      </c>
      <c r="X2102" s="5" t="s">
        <v>3247</v>
      </c>
      <c r="Y2102" s="5"/>
    </row>
    <row r="2103" ht="15" spans="1:25">
      <c r="A2103" s="51">
        <v>2096</v>
      </c>
      <c r="B2103" s="30" t="s">
        <v>3224</v>
      </c>
      <c r="C2103" s="5" t="s">
        <v>3638</v>
      </c>
      <c r="D2103" s="5" t="s">
        <v>3670</v>
      </c>
      <c r="E2103" s="5" t="s">
        <v>3672</v>
      </c>
      <c r="F2103" s="5">
        <v>126</v>
      </c>
      <c r="G2103" s="5">
        <v>1500</v>
      </c>
      <c r="H2103" s="5">
        <v>1450</v>
      </c>
      <c r="I2103" s="72">
        <v>115.6038</v>
      </c>
      <c r="J2103" s="72">
        <v>22.9134</v>
      </c>
      <c r="K2103" s="5" t="s">
        <v>151</v>
      </c>
      <c r="L2103" s="55" t="s">
        <v>151</v>
      </c>
      <c r="M2103" s="5" t="s">
        <v>3511</v>
      </c>
      <c r="N2103" s="5" t="s">
        <v>3512</v>
      </c>
      <c r="O2103" s="5" t="s">
        <v>3513</v>
      </c>
      <c r="P2103" s="5"/>
      <c r="Q2103" s="5"/>
      <c r="R2103" s="5"/>
      <c r="S2103" s="5"/>
      <c r="T2103" s="5"/>
      <c r="U2103" s="5">
        <v>580</v>
      </c>
      <c r="V2103" s="5" t="s">
        <v>3230</v>
      </c>
      <c r="W2103" s="5" t="s">
        <v>3445</v>
      </c>
      <c r="X2103" s="5" t="s">
        <v>3247</v>
      </c>
      <c r="Y2103" s="5"/>
    </row>
    <row r="2104" ht="15" spans="1:25">
      <c r="A2104" s="51">
        <v>2097</v>
      </c>
      <c r="B2104" s="30" t="s">
        <v>3224</v>
      </c>
      <c r="C2104" s="71" t="s">
        <v>3638</v>
      </c>
      <c r="D2104" s="71" t="s">
        <v>3673</v>
      </c>
      <c r="E2104" s="71" t="s">
        <v>3674</v>
      </c>
      <c r="F2104" s="71">
        <v>200</v>
      </c>
      <c r="G2104" s="71">
        <v>1100</v>
      </c>
      <c r="H2104" s="71">
        <v>1062</v>
      </c>
      <c r="I2104" s="72">
        <v>115.654732</v>
      </c>
      <c r="J2104" s="72">
        <v>22.928592</v>
      </c>
      <c r="K2104" s="5" t="s">
        <v>151</v>
      </c>
      <c r="L2104" s="5"/>
      <c r="M2104" s="5"/>
      <c r="N2104" s="5"/>
      <c r="O2104" s="5"/>
      <c r="P2104" s="5"/>
      <c r="Q2104" s="5"/>
      <c r="R2104" s="5"/>
      <c r="S2104" s="5"/>
      <c r="T2104" s="5"/>
      <c r="U2104" s="5"/>
      <c r="V2104" s="5" t="s">
        <v>3230</v>
      </c>
      <c r="W2104" s="5" t="s">
        <v>3137</v>
      </c>
      <c r="X2104" s="5" t="s">
        <v>3231</v>
      </c>
      <c r="Y2104" s="5" t="s">
        <v>3643</v>
      </c>
    </row>
    <row r="2105" ht="15" spans="1:25">
      <c r="A2105" s="51">
        <v>2098</v>
      </c>
      <c r="B2105" s="30" t="s">
        <v>3224</v>
      </c>
      <c r="C2105" s="71" t="s">
        <v>3638</v>
      </c>
      <c r="D2105" s="71" t="s">
        <v>3673</v>
      </c>
      <c r="E2105" s="71" t="s">
        <v>3675</v>
      </c>
      <c r="F2105" s="71">
        <v>248</v>
      </c>
      <c r="G2105" s="71">
        <v>2046</v>
      </c>
      <c r="H2105" s="71">
        <v>1581</v>
      </c>
      <c r="I2105" s="72">
        <v>115.653231</v>
      </c>
      <c r="J2105" s="72">
        <v>22.931417</v>
      </c>
      <c r="K2105" s="5" t="s">
        <v>151</v>
      </c>
      <c r="L2105" s="5"/>
      <c r="M2105" s="5"/>
      <c r="N2105" s="5"/>
      <c r="O2105" s="5"/>
      <c r="P2105" s="5"/>
      <c r="Q2105" s="5"/>
      <c r="R2105" s="5"/>
      <c r="S2105" s="5"/>
      <c r="T2105" s="5"/>
      <c r="U2105" s="5"/>
      <c r="V2105" s="5" t="s">
        <v>3230</v>
      </c>
      <c r="W2105" s="5" t="s">
        <v>3137</v>
      </c>
      <c r="X2105" s="5" t="s">
        <v>3231</v>
      </c>
      <c r="Y2105" s="5" t="s">
        <v>3643</v>
      </c>
    </row>
    <row r="2106" ht="15" spans="1:25">
      <c r="A2106" s="51">
        <v>2099</v>
      </c>
      <c r="B2106" s="30" t="s">
        <v>3224</v>
      </c>
      <c r="C2106" s="71" t="s">
        <v>3638</v>
      </c>
      <c r="D2106" s="71" t="s">
        <v>3673</v>
      </c>
      <c r="E2106" s="71" t="s">
        <v>3676</v>
      </c>
      <c r="F2106" s="71">
        <v>205</v>
      </c>
      <c r="G2106" s="71">
        <v>1326</v>
      </c>
      <c r="H2106" s="71">
        <v>1170</v>
      </c>
      <c r="I2106" s="72">
        <v>115.650774</v>
      </c>
      <c r="J2106" s="72">
        <v>22.928031</v>
      </c>
      <c r="K2106" s="5" t="s">
        <v>151</v>
      </c>
      <c r="L2106" s="5"/>
      <c r="M2106" s="5"/>
      <c r="N2106" s="5"/>
      <c r="O2106" s="5"/>
      <c r="P2106" s="5"/>
      <c r="Q2106" s="5"/>
      <c r="R2106" s="5"/>
      <c r="S2106" s="5"/>
      <c r="T2106" s="5"/>
      <c r="U2106" s="5"/>
      <c r="V2106" s="5" t="s">
        <v>3230</v>
      </c>
      <c r="W2106" s="5" t="s">
        <v>3137</v>
      </c>
      <c r="X2106" s="5" t="s">
        <v>3231</v>
      </c>
      <c r="Y2106" s="5" t="s">
        <v>3643</v>
      </c>
    </row>
    <row r="2107" ht="15" spans="1:25">
      <c r="A2107" s="51">
        <v>2100</v>
      </c>
      <c r="B2107" s="30" t="s">
        <v>3224</v>
      </c>
      <c r="C2107" s="71" t="s">
        <v>3638</v>
      </c>
      <c r="D2107" s="71" t="s">
        <v>3673</v>
      </c>
      <c r="E2107" s="71" t="s">
        <v>3534</v>
      </c>
      <c r="F2107" s="71">
        <v>110</v>
      </c>
      <c r="G2107" s="71">
        <v>988</v>
      </c>
      <c r="H2107" s="71">
        <v>892</v>
      </c>
      <c r="I2107" s="72">
        <v>115.650441</v>
      </c>
      <c r="J2107" s="72">
        <v>22.934127</v>
      </c>
      <c r="K2107" s="5" t="s">
        <v>151</v>
      </c>
      <c r="L2107" s="5"/>
      <c r="M2107" s="5"/>
      <c r="N2107" s="5"/>
      <c r="O2107" s="5"/>
      <c r="P2107" s="5"/>
      <c r="Q2107" s="5"/>
      <c r="R2107" s="5"/>
      <c r="S2107" s="5"/>
      <c r="T2107" s="5"/>
      <c r="U2107" s="5"/>
      <c r="V2107" s="5" t="s">
        <v>3230</v>
      </c>
      <c r="W2107" s="5" t="s">
        <v>207</v>
      </c>
      <c r="X2107" s="5" t="s">
        <v>3231</v>
      </c>
      <c r="Y2107" s="5" t="s">
        <v>3643</v>
      </c>
    </row>
    <row r="2108" ht="15" spans="1:25">
      <c r="A2108" s="51">
        <v>2101</v>
      </c>
      <c r="B2108" s="30" t="s">
        <v>3224</v>
      </c>
      <c r="C2108" s="5" t="s">
        <v>3638</v>
      </c>
      <c r="D2108" s="5" t="s">
        <v>3677</v>
      </c>
      <c r="E2108" s="5" t="s">
        <v>3678</v>
      </c>
      <c r="F2108" s="5">
        <v>120</v>
      </c>
      <c r="G2108" s="5">
        <v>720</v>
      </c>
      <c r="H2108" s="5">
        <v>3520</v>
      </c>
      <c r="I2108" s="72">
        <v>115.625576</v>
      </c>
      <c r="J2108" s="72">
        <v>22.89221</v>
      </c>
      <c r="K2108" s="5" t="s">
        <v>151</v>
      </c>
      <c r="L2108" s="55" t="s">
        <v>151</v>
      </c>
      <c r="M2108" s="5" t="s">
        <v>3511</v>
      </c>
      <c r="N2108" s="5" t="s">
        <v>3512</v>
      </c>
      <c r="O2108" s="5" t="s">
        <v>3513</v>
      </c>
      <c r="P2108" s="5"/>
      <c r="Q2108" s="5"/>
      <c r="R2108" s="5"/>
      <c r="S2108" s="5"/>
      <c r="T2108" s="5"/>
      <c r="U2108" s="5">
        <v>1408</v>
      </c>
      <c r="V2108" s="5" t="s">
        <v>3230</v>
      </c>
      <c r="W2108" s="5" t="s">
        <v>3137</v>
      </c>
      <c r="X2108" s="5" t="s">
        <v>3492</v>
      </c>
      <c r="Y2108" s="5"/>
    </row>
    <row r="2109" ht="15" spans="1:25">
      <c r="A2109" s="51">
        <v>2102</v>
      </c>
      <c r="B2109" s="30" t="s">
        <v>3224</v>
      </c>
      <c r="C2109" s="5" t="s">
        <v>3638</v>
      </c>
      <c r="D2109" s="5" t="s">
        <v>3677</v>
      </c>
      <c r="E2109" s="5" t="s">
        <v>3679</v>
      </c>
      <c r="F2109" s="5">
        <v>285</v>
      </c>
      <c r="G2109" s="5">
        <v>1520</v>
      </c>
      <c r="H2109" s="5">
        <v>2700</v>
      </c>
      <c r="I2109" s="72">
        <v>115.636527</v>
      </c>
      <c r="J2109" s="72">
        <v>22.908477</v>
      </c>
      <c r="K2109" s="5" t="s">
        <v>151</v>
      </c>
      <c r="L2109" s="55" t="s">
        <v>151</v>
      </c>
      <c r="M2109" s="5" t="s">
        <v>3511</v>
      </c>
      <c r="N2109" s="5" t="s">
        <v>3512</v>
      </c>
      <c r="O2109" s="5" t="s">
        <v>3513</v>
      </c>
      <c r="P2109" s="5"/>
      <c r="Q2109" s="5"/>
      <c r="R2109" s="5"/>
      <c r="S2109" s="5"/>
      <c r="T2109" s="5"/>
      <c r="U2109" s="5">
        <v>1080</v>
      </c>
      <c r="V2109" s="5" t="s">
        <v>3230</v>
      </c>
      <c r="W2109" s="5" t="s">
        <v>3137</v>
      </c>
      <c r="X2109" s="5" t="s">
        <v>3492</v>
      </c>
      <c r="Y2109" s="5"/>
    </row>
    <row r="2110" ht="15" spans="1:25">
      <c r="A2110" s="51">
        <v>2103</v>
      </c>
      <c r="B2110" s="30" t="s">
        <v>3224</v>
      </c>
      <c r="C2110" s="5" t="s">
        <v>3638</v>
      </c>
      <c r="D2110" s="5" t="s">
        <v>3677</v>
      </c>
      <c r="E2110" s="5" t="s">
        <v>3680</v>
      </c>
      <c r="F2110" s="5">
        <v>64</v>
      </c>
      <c r="G2110" s="5">
        <v>361</v>
      </c>
      <c r="H2110" s="5">
        <v>100</v>
      </c>
      <c r="I2110" s="72">
        <v>115.623157</v>
      </c>
      <c r="J2110" s="72">
        <v>22.896608</v>
      </c>
      <c r="K2110" s="5" t="s">
        <v>158</v>
      </c>
      <c r="L2110" s="55" t="s">
        <v>151</v>
      </c>
      <c r="M2110" s="5" t="s">
        <v>3511</v>
      </c>
      <c r="N2110" s="5" t="s">
        <v>3512</v>
      </c>
      <c r="O2110" s="5" t="s">
        <v>3513</v>
      </c>
      <c r="P2110" s="5"/>
      <c r="Q2110" s="5"/>
      <c r="R2110" s="5"/>
      <c r="S2110" s="5"/>
      <c r="T2110" s="5"/>
      <c r="U2110" s="5">
        <v>40</v>
      </c>
      <c r="V2110" s="5" t="s">
        <v>3230</v>
      </c>
      <c r="W2110" s="5" t="s">
        <v>207</v>
      </c>
      <c r="X2110" s="5" t="s">
        <v>3492</v>
      </c>
      <c r="Y2110" s="5"/>
    </row>
    <row r="2111" ht="15" spans="1:25">
      <c r="A2111" s="51">
        <v>2104</v>
      </c>
      <c r="B2111" s="30" t="s">
        <v>3224</v>
      </c>
      <c r="C2111" s="5" t="s">
        <v>3638</v>
      </c>
      <c r="D2111" s="5" t="s">
        <v>3677</v>
      </c>
      <c r="E2111" s="5" t="s">
        <v>3681</v>
      </c>
      <c r="F2111" s="5">
        <v>113</v>
      </c>
      <c r="G2111" s="5">
        <v>720</v>
      </c>
      <c r="H2111" s="5">
        <v>500</v>
      </c>
      <c r="I2111" s="72">
        <v>115.625818</v>
      </c>
      <c r="J2111" s="72">
        <v>22.901635</v>
      </c>
      <c r="K2111" s="5" t="s">
        <v>151</v>
      </c>
      <c r="L2111" s="55" t="s">
        <v>151</v>
      </c>
      <c r="M2111" s="5" t="s">
        <v>3511</v>
      </c>
      <c r="N2111" s="5" t="s">
        <v>3512</v>
      </c>
      <c r="O2111" s="5" t="s">
        <v>3513</v>
      </c>
      <c r="P2111" s="5"/>
      <c r="Q2111" s="5"/>
      <c r="R2111" s="5"/>
      <c r="S2111" s="5"/>
      <c r="T2111" s="5"/>
      <c r="U2111" s="5">
        <v>200</v>
      </c>
      <c r="V2111" s="5" t="s">
        <v>3230</v>
      </c>
      <c r="W2111" s="5" t="s">
        <v>207</v>
      </c>
      <c r="X2111" s="5" t="s">
        <v>3492</v>
      </c>
      <c r="Y2111" s="5"/>
    </row>
    <row r="2112" ht="15" spans="1:25">
      <c r="A2112" s="51">
        <v>2105</v>
      </c>
      <c r="B2112" s="30" t="s">
        <v>3224</v>
      </c>
      <c r="C2112" s="5" t="s">
        <v>3638</v>
      </c>
      <c r="D2112" s="5" t="s">
        <v>3682</v>
      </c>
      <c r="E2112" s="5" t="s">
        <v>3682</v>
      </c>
      <c r="F2112" s="5">
        <v>2837</v>
      </c>
      <c r="G2112" s="5">
        <v>14750</v>
      </c>
      <c r="H2112" s="5">
        <v>12800</v>
      </c>
      <c r="I2112" s="72">
        <v>115.667457</v>
      </c>
      <c r="J2112" s="72">
        <v>22.890655</v>
      </c>
      <c r="K2112" s="5" t="s">
        <v>151</v>
      </c>
      <c r="L2112" s="55" t="s">
        <v>151</v>
      </c>
      <c r="M2112" s="5" t="s">
        <v>3511</v>
      </c>
      <c r="N2112" s="5" t="s">
        <v>3512</v>
      </c>
      <c r="O2112" s="5" t="s">
        <v>3513</v>
      </c>
      <c r="P2112" s="5"/>
      <c r="Q2112" s="5"/>
      <c r="R2112" s="5"/>
      <c r="S2112" s="5"/>
      <c r="T2112" s="5"/>
      <c r="U2112" s="5">
        <v>5120</v>
      </c>
      <c r="V2112" s="5" t="s">
        <v>3230</v>
      </c>
      <c r="W2112" s="5" t="s">
        <v>151</v>
      </c>
      <c r="X2112" s="5" t="s">
        <v>3247</v>
      </c>
      <c r="Y2112" s="5"/>
    </row>
    <row r="2113" ht="15" spans="1:25">
      <c r="A2113" s="51">
        <v>2106</v>
      </c>
      <c r="B2113" s="30" t="s">
        <v>3224</v>
      </c>
      <c r="C2113" s="71" t="s">
        <v>3638</v>
      </c>
      <c r="D2113" s="71" t="s">
        <v>3683</v>
      </c>
      <c r="E2113" s="71" t="s">
        <v>3684</v>
      </c>
      <c r="F2113" s="71">
        <v>270</v>
      </c>
      <c r="G2113" s="71">
        <v>2600</v>
      </c>
      <c r="H2113" s="71">
        <v>3683</v>
      </c>
      <c r="I2113" s="72">
        <v>115.6175</v>
      </c>
      <c r="J2113" s="72">
        <v>22.938831</v>
      </c>
      <c r="K2113" s="5" t="s">
        <v>151</v>
      </c>
      <c r="L2113" s="5"/>
      <c r="M2113" s="5"/>
      <c r="N2113" s="5"/>
      <c r="O2113" s="5"/>
      <c r="P2113" s="5"/>
      <c r="Q2113" s="5"/>
      <c r="R2113" s="5"/>
      <c r="S2113" s="5"/>
      <c r="T2113" s="5"/>
      <c r="U2113" s="5"/>
      <c r="V2113" s="5" t="s">
        <v>3230</v>
      </c>
      <c r="W2113" s="5" t="s">
        <v>3137</v>
      </c>
      <c r="X2113" s="5" t="s">
        <v>3231</v>
      </c>
      <c r="Y2113" s="5" t="s">
        <v>3643</v>
      </c>
    </row>
    <row r="2114" ht="15" spans="1:25">
      <c r="A2114" s="51">
        <v>2107</v>
      </c>
      <c r="B2114" s="30" t="s">
        <v>3224</v>
      </c>
      <c r="C2114" s="71" t="s">
        <v>3638</v>
      </c>
      <c r="D2114" s="71" t="s">
        <v>3683</v>
      </c>
      <c r="E2114" s="71" t="s">
        <v>3685</v>
      </c>
      <c r="F2114" s="71">
        <v>120</v>
      </c>
      <c r="G2114" s="71">
        <v>1480</v>
      </c>
      <c r="H2114" s="71">
        <v>4433</v>
      </c>
      <c r="I2114" s="72">
        <v>115.631015</v>
      </c>
      <c r="J2114" s="72">
        <v>22.939033</v>
      </c>
      <c r="K2114" s="5" t="s">
        <v>151</v>
      </c>
      <c r="L2114" s="5"/>
      <c r="M2114" s="5"/>
      <c r="N2114" s="5"/>
      <c r="O2114" s="5"/>
      <c r="P2114" s="5"/>
      <c r="Q2114" s="5"/>
      <c r="R2114" s="5"/>
      <c r="S2114" s="5"/>
      <c r="T2114" s="5"/>
      <c r="U2114" s="5"/>
      <c r="V2114" s="5" t="s">
        <v>3230</v>
      </c>
      <c r="W2114" s="5" t="s">
        <v>3137</v>
      </c>
      <c r="X2114" s="5" t="s">
        <v>3231</v>
      </c>
      <c r="Y2114" s="5" t="s">
        <v>3643</v>
      </c>
    </row>
    <row r="2115" ht="15" spans="1:25">
      <c r="A2115" s="51">
        <v>2108</v>
      </c>
      <c r="B2115" s="30" t="s">
        <v>3224</v>
      </c>
      <c r="C2115" s="71" t="s">
        <v>3638</v>
      </c>
      <c r="D2115" s="71" t="s">
        <v>3683</v>
      </c>
      <c r="E2115" s="71" t="s">
        <v>3686</v>
      </c>
      <c r="F2115" s="71">
        <v>240</v>
      </c>
      <c r="G2115" s="71">
        <v>1780</v>
      </c>
      <c r="H2115" s="71">
        <v>3083</v>
      </c>
      <c r="I2115" s="72">
        <v>115.633508</v>
      </c>
      <c r="J2115" s="72">
        <v>22.939704</v>
      </c>
      <c r="K2115" s="5" t="s">
        <v>151</v>
      </c>
      <c r="L2115" s="5"/>
      <c r="M2115" s="5"/>
      <c r="N2115" s="5"/>
      <c r="O2115" s="5"/>
      <c r="P2115" s="5"/>
      <c r="Q2115" s="5"/>
      <c r="R2115" s="5"/>
      <c r="S2115" s="5"/>
      <c r="T2115" s="5"/>
      <c r="U2115" s="5"/>
      <c r="V2115" s="5" t="s">
        <v>3230</v>
      </c>
      <c r="W2115" s="5" t="s">
        <v>3137</v>
      </c>
      <c r="X2115" s="5" t="s">
        <v>3231</v>
      </c>
      <c r="Y2115" s="5" t="s">
        <v>3643</v>
      </c>
    </row>
    <row r="2116" ht="15" spans="1:25">
      <c r="A2116" s="51">
        <v>2109</v>
      </c>
      <c r="B2116" s="30" t="s">
        <v>3224</v>
      </c>
      <c r="C2116" s="71" t="s">
        <v>3638</v>
      </c>
      <c r="D2116" s="71" t="s">
        <v>3683</v>
      </c>
      <c r="E2116" s="71" t="s">
        <v>3342</v>
      </c>
      <c r="F2116" s="71">
        <v>220</v>
      </c>
      <c r="G2116" s="71">
        <v>1680</v>
      </c>
      <c r="H2116" s="71">
        <v>4756</v>
      </c>
      <c r="I2116" s="72">
        <v>115.633414</v>
      </c>
      <c r="J2116" s="72">
        <v>22.941511</v>
      </c>
      <c r="K2116" s="5" t="s">
        <v>151</v>
      </c>
      <c r="L2116" s="5"/>
      <c r="M2116" s="5"/>
      <c r="N2116" s="5"/>
      <c r="O2116" s="5"/>
      <c r="P2116" s="5"/>
      <c r="Q2116" s="5"/>
      <c r="R2116" s="5"/>
      <c r="S2116" s="5"/>
      <c r="T2116" s="5"/>
      <c r="U2116" s="5"/>
      <c r="V2116" s="5" t="s">
        <v>3230</v>
      </c>
      <c r="W2116" s="5" t="s">
        <v>3137</v>
      </c>
      <c r="X2116" s="5" t="s">
        <v>3231</v>
      </c>
      <c r="Y2116" s="5" t="s">
        <v>3643</v>
      </c>
    </row>
    <row r="2117" ht="15" spans="1:25">
      <c r="A2117" s="51">
        <v>2110</v>
      </c>
      <c r="B2117" s="30" t="s">
        <v>3224</v>
      </c>
      <c r="C2117" s="71" t="s">
        <v>3638</v>
      </c>
      <c r="D2117" s="71" t="s">
        <v>3683</v>
      </c>
      <c r="E2117" s="71" t="s">
        <v>3687</v>
      </c>
      <c r="F2117" s="71">
        <v>110</v>
      </c>
      <c r="G2117" s="71">
        <v>1280</v>
      </c>
      <c r="H2117" s="71">
        <v>5476</v>
      </c>
      <c r="I2117" s="72">
        <v>115.620632</v>
      </c>
      <c r="J2117" s="72">
        <v>22.947677</v>
      </c>
      <c r="K2117" s="5" t="s">
        <v>151</v>
      </c>
      <c r="L2117" s="5"/>
      <c r="M2117" s="5"/>
      <c r="N2117" s="5"/>
      <c r="O2117" s="5"/>
      <c r="P2117" s="5"/>
      <c r="Q2117" s="5"/>
      <c r="R2117" s="5"/>
      <c r="S2117" s="5"/>
      <c r="T2117" s="5"/>
      <c r="U2117" s="5"/>
      <c r="V2117" s="5" t="s">
        <v>3230</v>
      </c>
      <c r="W2117" s="5" t="s">
        <v>3137</v>
      </c>
      <c r="X2117" s="5" t="s">
        <v>3231</v>
      </c>
      <c r="Y2117" s="5" t="s">
        <v>3643</v>
      </c>
    </row>
    <row r="2118" ht="15" spans="1:25">
      <c r="A2118" s="51">
        <v>2111</v>
      </c>
      <c r="B2118" s="30" t="s">
        <v>3224</v>
      </c>
      <c r="C2118" s="71" t="s">
        <v>3638</v>
      </c>
      <c r="D2118" s="71" t="s">
        <v>3683</v>
      </c>
      <c r="E2118" s="71" t="s">
        <v>3550</v>
      </c>
      <c r="F2118" s="71">
        <v>260</v>
      </c>
      <c r="G2118" s="71">
        <v>2500</v>
      </c>
      <c r="H2118" s="71">
        <v>3089</v>
      </c>
      <c r="I2118" s="72">
        <v>115.63323</v>
      </c>
      <c r="J2118" s="72">
        <v>22.943081</v>
      </c>
      <c r="K2118" s="5" t="s">
        <v>151</v>
      </c>
      <c r="L2118" s="5"/>
      <c r="M2118" s="5"/>
      <c r="N2118" s="5"/>
      <c r="O2118" s="5"/>
      <c r="P2118" s="5"/>
      <c r="Q2118" s="5"/>
      <c r="R2118" s="5"/>
      <c r="S2118" s="5"/>
      <c r="T2118" s="5"/>
      <c r="U2118" s="5"/>
      <c r="V2118" s="5" t="s">
        <v>3230</v>
      </c>
      <c r="W2118" s="5" t="s">
        <v>3137</v>
      </c>
      <c r="X2118" s="5" t="s">
        <v>3231</v>
      </c>
      <c r="Y2118" s="5" t="s">
        <v>3643</v>
      </c>
    </row>
    <row r="2119" ht="15" spans="1:25">
      <c r="A2119" s="51">
        <v>2112</v>
      </c>
      <c r="B2119" s="30" t="s">
        <v>3224</v>
      </c>
      <c r="C2119" s="71" t="s">
        <v>3638</v>
      </c>
      <c r="D2119" s="71" t="s">
        <v>3683</v>
      </c>
      <c r="E2119" s="71" t="s">
        <v>3688</v>
      </c>
      <c r="F2119" s="71">
        <v>280</v>
      </c>
      <c r="G2119" s="71">
        <v>2780</v>
      </c>
      <c r="H2119" s="71">
        <v>14144</v>
      </c>
      <c r="I2119" s="72">
        <v>115.630014</v>
      </c>
      <c r="J2119" s="72">
        <v>22.942315</v>
      </c>
      <c r="K2119" s="5" t="s">
        <v>151</v>
      </c>
      <c r="L2119" s="5"/>
      <c r="M2119" s="5"/>
      <c r="N2119" s="5"/>
      <c r="O2119" s="5"/>
      <c r="P2119" s="5"/>
      <c r="Q2119" s="5"/>
      <c r="R2119" s="5"/>
      <c r="S2119" s="5"/>
      <c r="T2119" s="5"/>
      <c r="U2119" s="5"/>
      <c r="V2119" s="5" t="s">
        <v>3230</v>
      </c>
      <c r="W2119" s="5" t="s">
        <v>3137</v>
      </c>
      <c r="X2119" s="5" t="s">
        <v>3231</v>
      </c>
      <c r="Y2119" s="5" t="s">
        <v>3643</v>
      </c>
    </row>
    <row r="2120" ht="27" spans="1:25">
      <c r="A2120" s="51">
        <v>2113</v>
      </c>
      <c r="B2120" s="30" t="s">
        <v>3224</v>
      </c>
      <c r="C2120" s="5" t="s">
        <v>3689</v>
      </c>
      <c r="D2120" s="5" t="s">
        <v>3690</v>
      </c>
      <c r="E2120" s="5" t="s">
        <v>3691</v>
      </c>
      <c r="F2120" s="5">
        <v>45</v>
      </c>
      <c r="G2120" s="5">
        <v>310</v>
      </c>
      <c r="H2120" s="5">
        <v>225</v>
      </c>
      <c r="I2120" s="72">
        <v>115.687956</v>
      </c>
      <c r="J2120" s="72">
        <v>22.994516</v>
      </c>
      <c r="K2120" s="5" t="s">
        <v>151</v>
      </c>
      <c r="L2120" s="5" t="s">
        <v>3241</v>
      </c>
      <c r="M2120" s="5"/>
      <c r="N2120" s="5"/>
      <c r="O2120" s="5"/>
      <c r="P2120" s="5" t="s">
        <v>3228</v>
      </c>
      <c r="Q2120" s="5" t="s">
        <v>3229</v>
      </c>
      <c r="R2120" s="5"/>
      <c r="S2120" s="5"/>
      <c r="T2120" s="5"/>
      <c r="U2120" s="5">
        <v>90</v>
      </c>
      <c r="V2120" s="5" t="s">
        <v>3230</v>
      </c>
      <c r="W2120" s="5" t="s">
        <v>1260</v>
      </c>
      <c r="X2120" s="5" t="s">
        <v>3243</v>
      </c>
      <c r="Y2120" s="5" t="s">
        <v>3692</v>
      </c>
    </row>
    <row r="2121" ht="27" spans="1:25">
      <c r="A2121" s="51">
        <v>2114</v>
      </c>
      <c r="B2121" s="30" t="s">
        <v>3224</v>
      </c>
      <c r="C2121" s="5" t="s">
        <v>3689</v>
      </c>
      <c r="D2121" s="5" t="s">
        <v>3690</v>
      </c>
      <c r="E2121" s="5" t="s">
        <v>3693</v>
      </c>
      <c r="F2121" s="5">
        <v>125</v>
      </c>
      <c r="G2121" s="5">
        <v>1250</v>
      </c>
      <c r="H2121" s="5">
        <v>801</v>
      </c>
      <c r="I2121" s="72">
        <v>115.684889</v>
      </c>
      <c r="J2121" s="72">
        <v>22.995134</v>
      </c>
      <c r="K2121" s="5" t="s">
        <v>151</v>
      </c>
      <c r="L2121" s="5" t="s">
        <v>3241</v>
      </c>
      <c r="M2121" s="5"/>
      <c r="N2121" s="5"/>
      <c r="O2121" s="5"/>
      <c r="P2121" s="5" t="s">
        <v>3367</v>
      </c>
      <c r="Q2121" s="5" t="s">
        <v>3368</v>
      </c>
      <c r="R2121" s="5"/>
      <c r="S2121" s="5"/>
      <c r="T2121" s="5"/>
      <c r="U2121" s="5">
        <v>320.4</v>
      </c>
      <c r="V2121" s="5" t="s">
        <v>3230</v>
      </c>
      <c r="W2121" s="5" t="s">
        <v>1260</v>
      </c>
      <c r="X2121" s="5" t="s">
        <v>3243</v>
      </c>
      <c r="Y2121" s="5" t="s">
        <v>3692</v>
      </c>
    </row>
    <row r="2122" ht="15" spans="1:25">
      <c r="A2122" s="51">
        <v>2115</v>
      </c>
      <c r="B2122" s="30" t="s">
        <v>3224</v>
      </c>
      <c r="C2122" s="71" t="s">
        <v>3689</v>
      </c>
      <c r="D2122" s="71" t="s">
        <v>3690</v>
      </c>
      <c r="E2122" s="71" t="s">
        <v>3694</v>
      </c>
      <c r="F2122" s="71">
        <v>105</v>
      </c>
      <c r="G2122" s="71">
        <v>1080</v>
      </c>
      <c r="H2122" s="71">
        <v>410</v>
      </c>
      <c r="I2122" s="72">
        <v>115.671895</v>
      </c>
      <c r="J2122" s="72">
        <v>22.996363</v>
      </c>
      <c r="K2122" s="5" t="s">
        <v>151</v>
      </c>
      <c r="L2122" s="5"/>
      <c r="M2122" s="5"/>
      <c r="N2122" s="5"/>
      <c r="O2122" s="5"/>
      <c r="P2122" s="5" t="s">
        <v>1131</v>
      </c>
      <c r="Q2122" s="5" t="s">
        <v>3347</v>
      </c>
      <c r="R2122" s="5"/>
      <c r="S2122" s="5"/>
      <c r="T2122" s="5"/>
      <c r="U2122" s="5"/>
      <c r="V2122" s="5" t="s">
        <v>3230</v>
      </c>
      <c r="W2122" s="5" t="s">
        <v>1260</v>
      </c>
      <c r="X2122" s="5" t="s">
        <v>3231</v>
      </c>
      <c r="Y2122" s="5" t="s">
        <v>3232</v>
      </c>
    </row>
    <row r="2123" ht="15" spans="1:25">
      <c r="A2123" s="51">
        <v>2116</v>
      </c>
      <c r="B2123" s="30" t="s">
        <v>3224</v>
      </c>
      <c r="C2123" s="5" t="s">
        <v>3689</v>
      </c>
      <c r="D2123" s="5" t="s">
        <v>3690</v>
      </c>
      <c r="E2123" s="5" t="s">
        <v>3695</v>
      </c>
      <c r="F2123" s="5">
        <v>31</v>
      </c>
      <c r="G2123" s="5">
        <v>316</v>
      </c>
      <c r="H2123" s="5">
        <v>270</v>
      </c>
      <c r="I2123" s="72">
        <v>115.673094</v>
      </c>
      <c r="J2123" s="72">
        <v>23.009954</v>
      </c>
      <c r="K2123" s="5" t="s">
        <v>151</v>
      </c>
      <c r="L2123" s="5" t="s">
        <v>3241</v>
      </c>
      <c r="M2123" s="5"/>
      <c r="N2123" s="5"/>
      <c r="O2123" s="5"/>
      <c r="P2123" s="5" t="s">
        <v>3228</v>
      </c>
      <c r="Q2123" s="5" t="s">
        <v>3229</v>
      </c>
      <c r="R2123" s="5"/>
      <c r="S2123" s="5"/>
      <c r="T2123" s="5"/>
      <c r="U2123" s="5">
        <v>108</v>
      </c>
      <c r="V2123" s="5" t="s">
        <v>3230</v>
      </c>
      <c r="W2123" s="5" t="s">
        <v>1260</v>
      </c>
      <c r="X2123" s="5" t="s">
        <v>3243</v>
      </c>
      <c r="Y2123" s="5" t="s">
        <v>3696</v>
      </c>
    </row>
    <row r="2124" ht="27" spans="1:25">
      <c r="A2124" s="51">
        <v>2117</v>
      </c>
      <c r="B2124" s="30" t="s">
        <v>3224</v>
      </c>
      <c r="C2124" s="5" t="s">
        <v>3689</v>
      </c>
      <c r="D2124" s="5" t="s">
        <v>3690</v>
      </c>
      <c r="E2124" s="5" t="s">
        <v>3697</v>
      </c>
      <c r="F2124" s="5">
        <v>90</v>
      </c>
      <c r="G2124" s="5">
        <v>986</v>
      </c>
      <c r="H2124" s="5">
        <v>420</v>
      </c>
      <c r="I2124" s="72">
        <v>115.66299</v>
      </c>
      <c r="J2124" s="72">
        <v>22.998279</v>
      </c>
      <c r="K2124" s="5" t="s">
        <v>151</v>
      </c>
      <c r="L2124" s="5" t="s">
        <v>3241</v>
      </c>
      <c r="M2124" s="5"/>
      <c r="N2124" s="5"/>
      <c r="O2124" s="5"/>
      <c r="P2124" s="5" t="s">
        <v>3228</v>
      </c>
      <c r="Q2124" s="5" t="s">
        <v>3229</v>
      </c>
      <c r="R2124" s="5"/>
      <c r="S2124" s="5"/>
      <c r="T2124" s="5"/>
      <c r="U2124" s="5">
        <v>168</v>
      </c>
      <c r="V2124" s="5" t="s">
        <v>3230</v>
      </c>
      <c r="W2124" s="5" t="s">
        <v>1260</v>
      </c>
      <c r="X2124" s="5" t="s">
        <v>3243</v>
      </c>
      <c r="Y2124" s="5" t="s">
        <v>3698</v>
      </c>
    </row>
    <row r="2125" ht="27" spans="1:25">
      <c r="A2125" s="51">
        <v>2118</v>
      </c>
      <c r="B2125" s="30" t="s">
        <v>3224</v>
      </c>
      <c r="C2125" s="5" t="s">
        <v>3689</v>
      </c>
      <c r="D2125" s="5" t="s">
        <v>3690</v>
      </c>
      <c r="E2125" s="5" t="s">
        <v>3699</v>
      </c>
      <c r="F2125" s="5">
        <v>30</v>
      </c>
      <c r="G2125" s="5">
        <v>290</v>
      </c>
      <c r="H2125" s="5">
        <v>150</v>
      </c>
      <c r="I2125" s="72">
        <v>115.665221</v>
      </c>
      <c r="J2125" s="72">
        <v>22.999306</v>
      </c>
      <c r="K2125" s="5" t="s">
        <v>158</v>
      </c>
      <c r="L2125" s="5" t="s">
        <v>3241</v>
      </c>
      <c r="M2125" s="5"/>
      <c r="N2125" s="5"/>
      <c r="O2125" s="5"/>
      <c r="P2125" s="5" t="s">
        <v>3228</v>
      </c>
      <c r="Q2125" s="5" t="s">
        <v>3229</v>
      </c>
      <c r="R2125" s="5"/>
      <c r="S2125" s="5"/>
      <c r="T2125" s="5"/>
      <c r="U2125" s="5">
        <v>60</v>
      </c>
      <c r="V2125" s="5" t="s">
        <v>3230</v>
      </c>
      <c r="W2125" s="5" t="s">
        <v>1260</v>
      </c>
      <c r="X2125" s="5" t="s">
        <v>3243</v>
      </c>
      <c r="Y2125" s="5" t="s">
        <v>3698</v>
      </c>
    </row>
    <row r="2126" ht="15" spans="1:25">
      <c r="A2126" s="51">
        <v>2119</v>
      </c>
      <c r="B2126" s="30" t="s">
        <v>3224</v>
      </c>
      <c r="C2126" s="5" t="s">
        <v>3689</v>
      </c>
      <c r="D2126" s="5" t="s">
        <v>3690</v>
      </c>
      <c r="E2126" s="5" t="s">
        <v>3700</v>
      </c>
      <c r="F2126" s="5">
        <v>38</v>
      </c>
      <c r="G2126" s="5">
        <v>315</v>
      </c>
      <c r="H2126" s="5">
        <v>175</v>
      </c>
      <c r="I2126" s="72">
        <v>115.676379</v>
      </c>
      <c r="J2126" s="72">
        <v>22.995257</v>
      </c>
      <c r="K2126" s="5" t="s">
        <v>151</v>
      </c>
      <c r="L2126" s="5" t="s">
        <v>3241</v>
      </c>
      <c r="M2126" s="5"/>
      <c r="N2126" s="5"/>
      <c r="O2126" s="5"/>
      <c r="P2126" s="5" t="s">
        <v>3228</v>
      </c>
      <c r="Q2126" s="5" t="s">
        <v>3229</v>
      </c>
      <c r="R2126" s="5"/>
      <c r="S2126" s="5"/>
      <c r="T2126" s="5"/>
      <c r="U2126" s="5">
        <v>70</v>
      </c>
      <c r="V2126" s="5" t="s">
        <v>3230</v>
      </c>
      <c r="W2126" s="5" t="s">
        <v>1260</v>
      </c>
      <c r="X2126" s="5" t="s">
        <v>3243</v>
      </c>
      <c r="Y2126" s="5" t="s">
        <v>3696</v>
      </c>
    </row>
    <row r="2127" ht="27" spans="1:25">
      <c r="A2127" s="51">
        <v>2120</v>
      </c>
      <c r="B2127" s="30" t="s">
        <v>3224</v>
      </c>
      <c r="C2127" s="5" t="s">
        <v>3689</v>
      </c>
      <c r="D2127" s="5" t="s">
        <v>3690</v>
      </c>
      <c r="E2127" s="5" t="s">
        <v>3701</v>
      </c>
      <c r="F2127" s="5">
        <v>45</v>
      </c>
      <c r="G2127" s="5">
        <v>440</v>
      </c>
      <c r="H2127" s="5">
        <v>225</v>
      </c>
      <c r="I2127" s="72">
        <v>115.672474</v>
      </c>
      <c r="J2127" s="72">
        <v>22.998358</v>
      </c>
      <c r="K2127" s="5" t="s">
        <v>151</v>
      </c>
      <c r="L2127" s="5" t="s">
        <v>3241</v>
      </c>
      <c r="M2127" s="5"/>
      <c r="N2127" s="5"/>
      <c r="O2127" s="5"/>
      <c r="P2127" s="5" t="s">
        <v>3228</v>
      </c>
      <c r="Q2127" s="5" t="s">
        <v>3229</v>
      </c>
      <c r="R2127" s="5"/>
      <c r="S2127" s="5"/>
      <c r="T2127" s="5"/>
      <c r="U2127" s="5">
        <v>90</v>
      </c>
      <c r="V2127" s="5" t="s">
        <v>3230</v>
      </c>
      <c r="W2127" s="5" t="s">
        <v>1260</v>
      </c>
      <c r="X2127" s="5" t="s">
        <v>3243</v>
      </c>
      <c r="Y2127" s="5" t="s">
        <v>3702</v>
      </c>
    </row>
    <row r="2128" ht="40.5" spans="1:25">
      <c r="A2128" s="51">
        <v>2121</v>
      </c>
      <c r="B2128" s="30" t="s">
        <v>3224</v>
      </c>
      <c r="C2128" s="5" t="s">
        <v>3689</v>
      </c>
      <c r="D2128" s="5" t="s">
        <v>3690</v>
      </c>
      <c r="E2128" s="5" t="s">
        <v>3703</v>
      </c>
      <c r="F2128" s="5">
        <v>21</v>
      </c>
      <c r="G2128" s="5">
        <v>105</v>
      </c>
      <c r="H2128" s="5">
        <v>50</v>
      </c>
      <c r="I2128" s="72">
        <v>115.670264</v>
      </c>
      <c r="J2128" s="72">
        <v>23.004155</v>
      </c>
      <c r="K2128" s="5" t="s">
        <v>236</v>
      </c>
      <c r="L2128" s="5"/>
      <c r="M2128" s="5"/>
      <c r="N2128" s="5"/>
      <c r="O2128" s="5"/>
      <c r="P2128" s="5"/>
      <c r="Q2128" s="5"/>
      <c r="R2128" s="5" t="s">
        <v>3282</v>
      </c>
      <c r="S2128" s="5" t="s">
        <v>3230</v>
      </c>
      <c r="T2128" s="5"/>
      <c r="U2128" s="5">
        <v>4.5</v>
      </c>
      <c r="V2128" s="5" t="s">
        <v>3230</v>
      </c>
      <c r="W2128" s="5" t="s">
        <v>1260</v>
      </c>
      <c r="X2128" s="5" t="s">
        <v>3231</v>
      </c>
      <c r="Y2128" s="5"/>
    </row>
    <row r="2129" ht="15" spans="1:25">
      <c r="A2129" s="51">
        <v>2122</v>
      </c>
      <c r="B2129" s="30" t="s">
        <v>3224</v>
      </c>
      <c r="C2129" s="5" t="s">
        <v>3689</v>
      </c>
      <c r="D2129" s="5" t="s">
        <v>3690</v>
      </c>
      <c r="E2129" s="5" t="s">
        <v>3425</v>
      </c>
      <c r="F2129" s="5">
        <v>120</v>
      </c>
      <c r="G2129" s="5">
        <v>1160</v>
      </c>
      <c r="H2129" s="5">
        <v>750</v>
      </c>
      <c r="I2129" s="72">
        <v>115.679732</v>
      </c>
      <c r="J2129" s="72">
        <v>22.997084</v>
      </c>
      <c r="K2129" s="5" t="s">
        <v>151</v>
      </c>
      <c r="L2129" s="5" t="s">
        <v>3241</v>
      </c>
      <c r="M2129" s="5"/>
      <c r="N2129" s="5"/>
      <c r="O2129" s="5"/>
      <c r="P2129" s="5" t="s">
        <v>3367</v>
      </c>
      <c r="Q2129" s="5" t="s">
        <v>3368</v>
      </c>
      <c r="R2129" s="5"/>
      <c r="S2129" s="5"/>
      <c r="T2129" s="5"/>
      <c r="U2129" s="5">
        <v>300</v>
      </c>
      <c r="V2129" s="5" t="s">
        <v>3230</v>
      </c>
      <c r="W2129" s="5" t="s">
        <v>1260</v>
      </c>
      <c r="X2129" s="5" t="s">
        <v>3243</v>
      </c>
      <c r="Y2129" s="5"/>
    </row>
    <row r="2130" ht="15" spans="1:25">
      <c r="A2130" s="51">
        <v>2123</v>
      </c>
      <c r="B2130" s="30" t="s">
        <v>3224</v>
      </c>
      <c r="C2130" s="5" t="s">
        <v>3689</v>
      </c>
      <c r="D2130" s="5" t="s">
        <v>3690</v>
      </c>
      <c r="E2130" s="5" t="s">
        <v>3550</v>
      </c>
      <c r="F2130" s="5">
        <v>45</v>
      </c>
      <c r="G2130" s="5">
        <v>415</v>
      </c>
      <c r="H2130" s="5">
        <v>301</v>
      </c>
      <c r="I2130" s="72">
        <v>115.668821</v>
      </c>
      <c r="J2130" s="72">
        <v>23.001711</v>
      </c>
      <c r="K2130" s="5" t="s">
        <v>151</v>
      </c>
      <c r="L2130" s="5" t="s">
        <v>3241</v>
      </c>
      <c r="M2130" s="5"/>
      <c r="N2130" s="5"/>
      <c r="O2130" s="5"/>
      <c r="P2130" s="5" t="s">
        <v>3228</v>
      </c>
      <c r="Q2130" s="5" t="s">
        <v>3229</v>
      </c>
      <c r="R2130" s="5"/>
      <c r="S2130" s="5"/>
      <c r="T2130" s="5"/>
      <c r="U2130" s="5">
        <v>120.4</v>
      </c>
      <c r="V2130" s="5" t="s">
        <v>3230</v>
      </c>
      <c r="W2130" s="5" t="s">
        <v>1260</v>
      </c>
      <c r="X2130" s="5" t="s">
        <v>3243</v>
      </c>
      <c r="Y2130" s="5" t="s">
        <v>3704</v>
      </c>
    </row>
    <row r="2131" ht="15" spans="1:25">
      <c r="A2131" s="51">
        <v>2124</v>
      </c>
      <c r="B2131" s="30" t="s">
        <v>3224</v>
      </c>
      <c r="C2131" s="71" t="s">
        <v>3689</v>
      </c>
      <c r="D2131" s="71" t="s">
        <v>3705</v>
      </c>
      <c r="E2131" s="71" t="s">
        <v>3706</v>
      </c>
      <c r="F2131" s="71">
        <v>226</v>
      </c>
      <c r="G2131" s="71">
        <v>1350</v>
      </c>
      <c r="H2131" s="71">
        <v>715</v>
      </c>
      <c r="I2131" s="72">
        <v>115.625556</v>
      </c>
      <c r="J2131" s="72">
        <v>22.983889</v>
      </c>
      <c r="K2131" s="5" t="s">
        <v>151</v>
      </c>
      <c r="L2131" s="5"/>
      <c r="M2131" s="5"/>
      <c r="N2131" s="5"/>
      <c r="O2131" s="5"/>
      <c r="P2131" s="5" t="s">
        <v>3377</v>
      </c>
      <c r="Q2131" s="5" t="s">
        <v>3378</v>
      </c>
      <c r="R2131" s="5"/>
      <c r="S2131" s="5"/>
      <c r="T2131" s="5"/>
      <c r="U2131" s="5"/>
      <c r="V2131" s="5" t="s">
        <v>3230</v>
      </c>
      <c r="W2131" s="5" t="s">
        <v>586</v>
      </c>
      <c r="X2131" s="5" t="s">
        <v>3231</v>
      </c>
      <c r="Y2131" s="5" t="s">
        <v>3232</v>
      </c>
    </row>
    <row r="2132" ht="15" spans="1:25">
      <c r="A2132" s="51">
        <v>2125</v>
      </c>
      <c r="B2132" s="30" t="s">
        <v>3224</v>
      </c>
      <c r="C2132" s="71" t="s">
        <v>3689</v>
      </c>
      <c r="D2132" s="71" t="s">
        <v>3705</v>
      </c>
      <c r="E2132" s="71" t="s">
        <v>3707</v>
      </c>
      <c r="F2132" s="71">
        <v>300</v>
      </c>
      <c r="G2132" s="71">
        <v>2010</v>
      </c>
      <c r="H2132" s="71">
        <v>850</v>
      </c>
      <c r="I2132" s="72">
        <v>115.625556</v>
      </c>
      <c r="J2132" s="72">
        <v>22.992222</v>
      </c>
      <c r="K2132" s="5" t="s">
        <v>151</v>
      </c>
      <c r="L2132" s="5"/>
      <c r="M2132" s="5"/>
      <c r="N2132" s="5"/>
      <c r="O2132" s="5"/>
      <c r="P2132" s="5" t="s">
        <v>3377</v>
      </c>
      <c r="Q2132" s="5" t="s">
        <v>3378</v>
      </c>
      <c r="R2132" s="5"/>
      <c r="S2132" s="5"/>
      <c r="T2132" s="5"/>
      <c r="U2132" s="5"/>
      <c r="V2132" s="5" t="s">
        <v>3230</v>
      </c>
      <c r="W2132" s="5" t="s">
        <v>586</v>
      </c>
      <c r="X2132" s="5" t="s">
        <v>3231</v>
      </c>
      <c r="Y2132" s="5" t="s">
        <v>3232</v>
      </c>
    </row>
    <row r="2133" ht="27" spans="1:25">
      <c r="A2133" s="51">
        <v>2126</v>
      </c>
      <c r="B2133" s="30" t="s">
        <v>3224</v>
      </c>
      <c r="C2133" s="5" t="s">
        <v>3689</v>
      </c>
      <c r="D2133" s="5" t="s">
        <v>3705</v>
      </c>
      <c r="E2133" s="5" t="s">
        <v>3708</v>
      </c>
      <c r="F2133" s="5">
        <v>70</v>
      </c>
      <c r="G2133" s="5">
        <v>470</v>
      </c>
      <c r="H2133" s="5">
        <v>200</v>
      </c>
      <c r="I2133" s="72">
        <v>115.629167</v>
      </c>
      <c r="J2133" s="72">
        <v>22.978889</v>
      </c>
      <c r="K2133" s="5" t="s">
        <v>151</v>
      </c>
      <c r="L2133" s="54" t="s">
        <v>158</v>
      </c>
      <c r="M2133" s="5"/>
      <c r="N2133" s="5"/>
      <c r="O2133" s="5"/>
      <c r="P2133" s="5" t="s">
        <v>3228</v>
      </c>
      <c r="Q2133" s="5" t="s">
        <v>3229</v>
      </c>
      <c r="R2133" s="5"/>
      <c r="S2133" s="5"/>
      <c r="T2133" s="5"/>
      <c r="U2133" s="5">
        <v>80</v>
      </c>
      <c r="V2133" s="5" t="s">
        <v>3230</v>
      </c>
      <c r="W2133" s="5" t="s">
        <v>586</v>
      </c>
      <c r="X2133" s="5" t="s">
        <v>3307</v>
      </c>
      <c r="Y2133" s="5" t="s">
        <v>3709</v>
      </c>
    </row>
    <row r="2134" ht="15" spans="1:25">
      <c r="A2134" s="51">
        <v>2127</v>
      </c>
      <c r="B2134" s="30" t="s">
        <v>3224</v>
      </c>
      <c r="C2134" s="71" t="s">
        <v>3689</v>
      </c>
      <c r="D2134" s="71" t="s">
        <v>3705</v>
      </c>
      <c r="E2134" s="71" t="s">
        <v>3710</v>
      </c>
      <c r="F2134" s="71">
        <v>186</v>
      </c>
      <c r="G2134" s="71">
        <v>1350</v>
      </c>
      <c r="H2134" s="71">
        <v>620</v>
      </c>
      <c r="I2134" s="72">
        <v>115.621667</v>
      </c>
      <c r="J2134" s="72">
        <v>23.001667</v>
      </c>
      <c r="K2134" s="5" t="s">
        <v>151</v>
      </c>
      <c r="L2134" s="5"/>
      <c r="M2134" s="5"/>
      <c r="N2134" s="5"/>
      <c r="O2134" s="5"/>
      <c r="P2134" s="5" t="s">
        <v>3228</v>
      </c>
      <c r="Q2134" s="5" t="s">
        <v>3229</v>
      </c>
      <c r="R2134" s="5"/>
      <c r="S2134" s="5"/>
      <c r="T2134" s="5"/>
      <c r="U2134" s="5"/>
      <c r="V2134" s="5" t="s">
        <v>3230</v>
      </c>
      <c r="W2134" s="5" t="s">
        <v>586</v>
      </c>
      <c r="X2134" s="5" t="s">
        <v>3231</v>
      </c>
      <c r="Y2134" s="5" t="s">
        <v>3232</v>
      </c>
    </row>
    <row r="2135" ht="15" spans="1:25">
      <c r="A2135" s="51">
        <v>2128</v>
      </c>
      <c r="B2135" s="30" t="s">
        <v>3224</v>
      </c>
      <c r="C2135" s="71" t="s">
        <v>3689</v>
      </c>
      <c r="D2135" s="71" t="s">
        <v>3705</v>
      </c>
      <c r="E2135" s="71" t="s">
        <v>3711</v>
      </c>
      <c r="F2135" s="71">
        <v>218</v>
      </c>
      <c r="G2135" s="71">
        <v>1630</v>
      </c>
      <c r="H2135" s="71">
        <v>986</v>
      </c>
      <c r="I2135" s="72">
        <v>115.626111</v>
      </c>
      <c r="J2135" s="72">
        <v>22.976111</v>
      </c>
      <c r="K2135" s="5" t="s">
        <v>151</v>
      </c>
      <c r="L2135" s="5"/>
      <c r="M2135" s="5"/>
      <c r="N2135" s="5"/>
      <c r="O2135" s="5"/>
      <c r="P2135" s="5" t="s">
        <v>3228</v>
      </c>
      <c r="Q2135" s="5" t="s">
        <v>3229</v>
      </c>
      <c r="R2135" s="5"/>
      <c r="S2135" s="5"/>
      <c r="T2135" s="5"/>
      <c r="U2135" s="5"/>
      <c r="V2135" s="5" t="s">
        <v>3230</v>
      </c>
      <c r="W2135" s="5" t="s">
        <v>586</v>
      </c>
      <c r="X2135" s="5" t="s">
        <v>3231</v>
      </c>
      <c r="Y2135" s="5" t="s">
        <v>3232</v>
      </c>
    </row>
    <row r="2136" ht="27" spans="1:25">
      <c r="A2136" s="51">
        <v>2129</v>
      </c>
      <c r="B2136" s="30" t="s">
        <v>3224</v>
      </c>
      <c r="C2136" s="5" t="s">
        <v>3689</v>
      </c>
      <c r="D2136" s="5" t="s">
        <v>3705</v>
      </c>
      <c r="E2136" s="5" t="s">
        <v>3712</v>
      </c>
      <c r="F2136" s="5">
        <v>68</v>
      </c>
      <c r="G2136" s="5">
        <v>300</v>
      </c>
      <c r="H2136" s="5">
        <v>180</v>
      </c>
      <c r="I2136" s="72">
        <v>115.633333</v>
      </c>
      <c r="J2136" s="72">
        <v>22.988611</v>
      </c>
      <c r="K2136" s="5" t="s">
        <v>151</v>
      </c>
      <c r="L2136" s="54" t="s">
        <v>158</v>
      </c>
      <c r="M2136" s="5"/>
      <c r="N2136" s="5"/>
      <c r="O2136" s="5"/>
      <c r="P2136" s="5" t="s">
        <v>3228</v>
      </c>
      <c r="Q2136" s="5" t="s">
        <v>3229</v>
      </c>
      <c r="R2136" s="5"/>
      <c r="S2136" s="5"/>
      <c r="T2136" s="5"/>
      <c r="U2136" s="5">
        <v>72</v>
      </c>
      <c r="V2136" s="5" t="s">
        <v>3230</v>
      </c>
      <c r="W2136" s="5" t="s">
        <v>586</v>
      </c>
      <c r="X2136" s="5" t="s">
        <v>3307</v>
      </c>
      <c r="Y2136" s="5" t="s">
        <v>3713</v>
      </c>
    </row>
    <row r="2137" ht="15" spans="1:25">
      <c r="A2137" s="51">
        <v>2130</v>
      </c>
      <c r="B2137" s="30" t="s">
        <v>3224</v>
      </c>
      <c r="C2137" s="71" t="s">
        <v>3689</v>
      </c>
      <c r="D2137" s="71" t="s">
        <v>3705</v>
      </c>
      <c r="E2137" s="71" t="s">
        <v>3714</v>
      </c>
      <c r="F2137" s="71">
        <v>140</v>
      </c>
      <c r="G2137" s="71">
        <v>1200</v>
      </c>
      <c r="H2137" s="71">
        <v>692</v>
      </c>
      <c r="I2137" s="72">
        <v>115.629444</v>
      </c>
      <c r="J2137" s="72">
        <v>22.999444</v>
      </c>
      <c r="K2137" s="5" t="s">
        <v>151</v>
      </c>
      <c r="L2137" s="5"/>
      <c r="M2137" s="5"/>
      <c r="N2137" s="5"/>
      <c r="O2137" s="5"/>
      <c r="P2137" s="5" t="s">
        <v>3377</v>
      </c>
      <c r="Q2137" s="5" t="s">
        <v>3378</v>
      </c>
      <c r="R2137" s="5"/>
      <c r="S2137" s="5"/>
      <c r="T2137" s="5"/>
      <c r="U2137" s="5"/>
      <c r="V2137" s="5" t="s">
        <v>3230</v>
      </c>
      <c r="W2137" s="5" t="s">
        <v>586</v>
      </c>
      <c r="X2137" s="5" t="s">
        <v>3231</v>
      </c>
      <c r="Y2137" s="5" t="s">
        <v>3232</v>
      </c>
    </row>
    <row r="2138" ht="15" spans="1:25">
      <c r="A2138" s="51">
        <v>2131</v>
      </c>
      <c r="B2138" s="30" t="s">
        <v>3224</v>
      </c>
      <c r="C2138" s="5" t="s">
        <v>3689</v>
      </c>
      <c r="D2138" s="5" t="s">
        <v>3705</v>
      </c>
      <c r="E2138" s="5" t="s">
        <v>3715</v>
      </c>
      <c r="F2138" s="5">
        <v>111</v>
      </c>
      <c r="G2138" s="5">
        <v>620</v>
      </c>
      <c r="H2138" s="5">
        <v>330</v>
      </c>
      <c r="I2138" s="72">
        <v>115.631111</v>
      </c>
      <c r="J2138" s="72">
        <v>22.980278</v>
      </c>
      <c r="K2138" s="5" t="s">
        <v>151</v>
      </c>
      <c r="L2138" s="5" t="s">
        <v>158</v>
      </c>
      <c r="M2138" s="5"/>
      <c r="N2138" s="5"/>
      <c r="O2138" s="5"/>
      <c r="P2138" s="5" t="s">
        <v>3228</v>
      </c>
      <c r="Q2138" s="5" t="s">
        <v>3229</v>
      </c>
      <c r="R2138" s="5"/>
      <c r="S2138" s="5"/>
      <c r="T2138" s="5"/>
      <c r="U2138" s="5"/>
      <c r="V2138" s="5" t="s">
        <v>3230</v>
      </c>
      <c r="W2138" s="5" t="s">
        <v>236</v>
      </c>
      <c r="X2138" s="54" t="s">
        <v>156</v>
      </c>
      <c r="Y2138" s="5" t="s">
        <v>3450</v>
      </c>
    </row>
    <row r="2139" ht="15" spans="1:25">
      <c r="A2139" s="51">
        <v>2132</v>
      </c>
      <c r="B2139" s="30" t="s">
        <v>3224</v>
      </c>
      <c r="C2139" s="5" t="s">
        <v>3689</v>
      </c>
      <c r="D2139" s="5" t="s">
        <v>3716</v>
      </c>
      <c r="E2139" s="5" t="s">
        <v>3717</v>
      </c>
      <c r="F2139" s="5">
        <v>85</v>
      </c>
      <c r="G2139" s="5">
        <v>531</v>
      </c>
      <c r="H2139" s="5">
        <v>213</v>
      </c>
      <c r="I2139" s="72">
        <v>115.679802</v>
      </c>
      <c r="J2139" s="72">
        <v>23.043346</v>
      </c>
      <c r="K2139" s="5" t="s">
        <v>151</v>
      </c>
      <c r="L2139" s="5" t="s">
        <v>3241</v>
      </c>
      <c r="M2139" s="5"/>
      <c r="N2139" s="5"/>
      <c r="O2139" s="5"/>
      <c r="P2139" s="5" t="s">
        <v>3228</v>
      </c>
      <c r="Q2139" s="5" t="s">
        <v>3229</v>
      </c>
      <c r="R2139" s="5"/>
      <c r="S2139" s="5"/>
      <c r="T2139" s="5"/>
      <c r="U2139" s="5">
        <v>85.2</v>
      </c>
      <c r="V2139" s="5" t="s">
        <v>3230</v>
      </c>
      <c r="W2139" s="5" t="s">
        <v>1260</v>
      </c>
      <c r="X2139" s="5" t="s">
        <v>3243</v>
      </c>
      <c r="Y2139" s="5" t="s">
        <v>3241</v>
      </c>
    </row>
    <row r="2140" ht="27" spans="1:25">
      <c r="A2140" s="51">
        <v>2133</v>
      </c>
      <c r="B2140" s="30" t="s">
        <v>3224</v>
      </c>
      <c r="C2140" s="5" t="s">
        <v>3689</v>
      </c>
      <c r="D2140" s="5" t="s">
        <v>3716</v>
      </c>
      <c r="E2140" s="5" t="s">
        <v>3718</v>
      </c>
      <c r="F2140" s="5">
        <v>56</v>
      </c>
      <c r="G2140" s="5">
        <v>372</v>
      </c>
      <c r="H2140" s="5">
        <v>149</v>
      </c>
      <c r="I2140" s="72">
        <v>115.6725</v>
      </c>
      <c r="J2140" s="72">
        <v>23.048</v>
      </c>
      <c r="K2140" s="5" t="s">
        <v>158</v>
      </c>
      <c r="L2140" s="5" t="s">
        <v>3241</v>
      </c>
      <c r="M2140" s="5"/>
      <c r="N2140" s="5"/>
      <c r="O2140" s="5"/>
      <c r="P2140" s="5" t="s">
        <v>3228</v>
      </c>
      <c r="Q2140" s="5" t="s">
        <v>3229</v>
      </c>
      <c r="R2140" s="5"/>
      <c r="S2140" s="5"/>
      <c r="T2140" s="5"/>
      <c r="U2140" s="5">
        <v>59.6</v>
      </c>
      <c r="V2140" s="5" t="s">
        <v>3230</v>
      </c>
      <c r="W2140" s="5" t="s">
        <v>1260</v>
      </c>
      <c r="X2140" s="5" t="s">
        <v>3243</v>
      </c>
      <c r="Y2140" s="5" t="s">
        <v>3719</v>
      </c>
    </row>
    <row r="2141" ht="27" spans="1:25">
      <c r="A2141" s="51">
        <v>2134</v>
      </c>
      <c r="B2141" s="30" t="s">
        <v>3224</v>
      </c>
      <c r="C2141" s="5" t="s">
        <v>3689</v>
      </c>
      <c r="D2141" s="5" t="s">
        <v>3716</v>
      </c>
      <c r="E2141" s="5" t="s">
        <v>3720</v>
      </c>
      <c r="F2141" s="5">
        <v>48</v>
      </c>
      <c r="G2141" s="5">
        <v>368</v>
      </c>
      <c r="H2141" s="5">
        <v>146</v>
      </c>
      <c r="I2141" s="72">
        <v>115.6725</v>
      </c>
      <c r="J2141" s="72">
        <v>23.048</v>
      </c>
      <c r="K2141" s="5" t="s">
        <v>158</v>
      </c>
      <c r="L2141" s="5" t="s">
        <v>3241</v>
      </c>
      <c r="M2141" s="5"/>
      <c r="N2141" s="5"/>
      <c r="O2141" s="5"/>
      <c r="P2141" s="5" t="s">
        <v>3228</v>
      </c>
      <c r="Q2141" s="5" t="s">
        <v>3229</v>
      </c>
      <c r="R2141" s="5"/>
      <c r="S2141" s="5"/>
      <c r="T2141" s="5"/>
      <c r="U2141" s="5">
        <v>58.4</v>
      </c>
      <c r="V2141" s="5" t="s">
        <v>3230</v>
      </c>
      <c r="W2141" s="5" t="s">
        <v>1260</v>
      </c>
      <c r="X2141" s="5" t="s">
        <v>3243</v>
      </c>
      <c r="Y2141" s="5" t="s">
        <v>3719</v>
      </c>
    </row>
    <row r="2142" ht="27" spans="1:25">
      <c r="A2142" s="51">
        <v>2135</v>
      </c>
      <c r="B2142" s="30" t="s">
        <v>3224</v>
      </c>
      <c r="C2142" s="5" t="s">
        <v>3689</v>
      </c>
      <c r="D2142" s="5" t="s">
        <v>3716</v>
      </c>
      <c r="E2142" s="5" t="s">
        <v>3721</v>
      </c>
      <c r="F2142" s="5">
        <v>51</v>
      </c>
      <c r="G2142" s="5">
        <v>259</v>
      </c>
      <c r="H2142" s="5">
        <v>104</v>
      </c>
      <c r="I2142" s="72">
        <v>115.6725</v>
      </c>
      <c r="J2142" s="72">
        <v>23.048</v>
      </c>
      <c r="K2142" s="5" t="s">
        <v>158</v>
      </c>
      <c r="L2142" s="5" t="s">
        <v>3241</v>
      </c>
      <c r="M2142" s="5"/>
      <c r="N2142" s="5"/>
      <c r="O2142" s="5"/>
      <c r="P2142" s="5" t="s">
        <v>3228</v>
      </c>
      <c r="Q2142" s="5" t="s">
        <v>3229</v>
      </c>
      <c r="R2142" s="5"/>
      <c r="S2142" s="5"/>
      <c r="T2142" s="5"/>
      <c r="U2142" s="5">
        <v>41.6</v>
      </c>
      <c r="V2142" s="5" t="s">
        <v>3230</v>
      </c>
      <c r="W2142" s="5" t="s">
        <v>1260</v>
      </c>
      <c r="X2142" s="5" t="s">
        <v>3243</v>
      </c>
      <c r="Y2142" s="5" t="s">
        <v>3719</v>
      </c>
    </row>
    <row r="2143" ht="40.5" spans="1:25">
      <c r="A2143" s="51">
        <v>2136</v>
      </c>
      <c r="B2143" s="30" t="s">
        <v>3224</v>
      </c>
      <c r="C2143" s="5" t="s">
        <v>3689</v>
      </c>
      <c r="D2143" s="5" t="s">
        <v>3716</v>
      </c>
      <c r="E2143" s="5" t="s">
        <v>3722</v>
      </c>
      <c r="F2143" s="5">
        <v>26</v>
      </c>
      <c r="G2143" s="5">
        <v>151</v>
      </c>
      <c r="H2143" s="5">
        <v>60</v>
      </c>
      <c r="I2143" s="72">
        <v>115.6725</v>
      </c>
      <c r="J2143" s="72">
        <v>23.048</v>
      </c>
      <c r="K2143" s="5" t="s">
        <v>236</v>
      </c>
      <c r="L2143" s="54" t="s">
        <v>236</v>
      </c>
      <c r="M2143" s="5"/>
      <c r="N2143" s="5"/>
      <c r="O2143" s="5"/>
      <c r="P2143" s="5"/>
      <c r="Q2143" s="5"/>
      <c r="R2143" s="5" t="s">
        <v>3453</v>
      </c>
      <c r="S2143" s="5"/>
      <c r="T2143" s="5"/>
      <c r="U2143" s="5">
        <v>11.2</v>
      </c>
      <c r="V2143" s="5" t="s">
        <v>3230</v>
      </c>
      <c r="W2143" s="5" t="s">
        <v>1260</v>
      </c>
      <c r="X2143" s="5" t="s">
        <v>3247</v>
      </c>
      <c r="Y2143" s="5"/>
    </row>
    <row r="2144" ht="40.5" spans="1:25">
      <c r="A2144" s="51">
        <v>2137</v>
      </c>
      <c r="B2144" s="30" t="s">
        <v>3224</v>
      </c>
      <c r="C2144" s="5" t="s">
        <v>3689</v>
      </c>
      <c r="D2144" s="5" t="s">
        <v>3716</v>
      </c>
      <c r="E2144" s="5" t="s">
        <v>3723</v>
      </c>
      <c r="F2144" s="5">
        <v>24</v>
      </c>
      <c r="G2144" s="5">
        <v>147</v>
      </c>
      <c r="H2144" s="5">
        <v>59</v>
      </c>
      <c r="I2144" s="72">
        <v>115.6725</v>
      </c>
      <c r="J2144" s="72">
        <v>23.048</v>
      </c>
      <c r="K2144" s="5" t="s">
        <v>236</v>
      </c>
      <c r="L2144" s="54" t="s">
        <v>236</v>
      </c>
      <c r="M2144" s="5"/>
      <c r="N2144" s="5"/>
      <c r="O2144" s="5"/>
      <c r="P2144" s="5"/>
      <c r="Q2144" s="5"/>
      <c r="R2144" s="5" t="s">
        <v>3282</v>
      </c>
      <c r="S2144" s="5"/>
      <c r="T2144" s="5"/>
      <c r="U2144" s="5">
        <v>11.18</v>
      </c>
      <c r="V2144" s="5" t="s">
        <v>3230</v>
      </c>
      <c r="W2144" s="5" t="s">
        <v>1260</v>
      </c>
      <c r="X2144" s="5" t="s">
        <v>3247</v>
      </c>
      <c r="Y2144" s="5"/>
    </row>
    <row r="2145" ht="15" spans="1:25">
      <c r="A2145" s="51">
        <v>2138</v>
      </c>
      <c r="B2145" s="30" t="s">
        <v>3224</v>
      </c>
      <c r="C2145" s="5" t="s">
        <v>3689</v>
      </c>
      <c r="D2145" s="5" t="s">
        <v>3716</v>
      </c>
      <c r="E2145" s="5" t="s">
        <v>3724</v>
      </c>
      <c r="F2145" s="5">
        <v>31</v>
      </c>
      <c r="G2145" s="5">
        <v>211</v>
      </c>
      <c r="H2145" s="5">
        <v>88</v>
      </c>
      <c r="I2145" s="72">
        <v>115.6725</v>
      </c>
      <c r="J2145" s="72">
        <v>23.048</v>
      </c>
      <c r="K2145" s="5" t="s">
        <v>158</v>
      </c>
      <c r="L2145" s="5" t="s">
        <v>3241</v>
      </c>
      <c r="M2145" s="5"/>
      <c r="N2145" s="5"/>
      <c r="O2145" s="5"/>
      <c r="P2145" s="5" t="s">
        <v>3228</v>
      </c>
      <c r="Q2145" s="5" t="s">
        <v>3229</v>
      </c>
      <c r="R2145" s="5"/>
      <c r="S2145" s="5"/>
      <c r="T2145" s="5"/>
      <c r="U2145" s="5">
        <v>35.2</v>
      </c>
      <c r="V2145" s="5" t="s">
        <v>3230</v>
      </c>
      <c r="W2145" s="5" t="s">
        <v>1260</v>
      </c>
      <c r="X2145" s="5" t="s">
        <v>3243</v>
      </c>
      <c r="Y2145" s="5" t="s">
        <v>3725</v>
      </c>
    </row>
    <row r="2146" ht="15" spans="1:25">
      <c r="A2146" s="51">
        <v>2139</v>
      </c>
      <c r="B2146" s="30" t="s">
        <v>3224</v>
      </c>
      <c r="C2146" s="5" t="s">
        <v>3689</v>
      </c>
      <c r="D2146" s="5" t="s">
        <v>3716</v>
      </c>
      <c r="E2146" s="5" t="s">
        <v>3726</v>
      </c>
      <c r="F2146" s="5">
        <v>63</v>
      </c>
      <c r="G2146" s="5">
        <v>399</v>
      </c>
      <c r="H2146" s="5">
        <v>160</v>
      </c>
      <c r="I2146" s="72">
        <v>115.6725</v>
      </c>
      <c r="J2146" s="72">
        <v>23.048</v>
      </c>
      <c r="K2146" s="5" t="s">
        <v>151</v>
      </c>
      <c r="L2146" s="5" t="s">
        <v>3241</v>
      </c>
      <c r="M2146" s="5"/>
      <c r="N2146" s="5"/>
      <c r="O2146" s="5"/>
      <c r="P2146" s="5" t="s">
        <v>3228</v>
      </c>
      <c r="Q2146" s="5" t="s">
        <v>3229</v>
      </c>
      <c r="R2146" s="5"/>
      <c r="S2146" s="5"/>
      <c r="T2146" s="5"/>
      <c r="U2146" s="5">
        <v>64</v>
      </c>
      <c r="V2146" s="5" t="s">
        <v>3230</v>
      </c>
      <c r="W2146" s="5" t="s">
        <v>1260</v>
      </c>
      <c r="X2146" s="5" t="s">
        <v>3243</v>
      </c>
      <c r="Y2146" s="5" t="s">
        <v>3725</v>
      </c>
    </row>
    <row r="2147" ht="15" spans="1:25">
      <c r="A2147" s="51">
        <v>2140</v>
      </c>
      <c r="B2147" s="30" t="s">
        <v>3224</v>
      </c>
      <c r="C2147" s="5" t="s">
        <v>3689</v>
      </c>
      <c r="D2147" s="5" t="s">
        <v>3716</v>
      </c>
      <c r="E2147" s="5" t="s">
        <v>3727</v>
      </c>
      <c r="F2147" s="5">
        <v>42</v>
      </c>
      <c r="G2147" s="5">
        <v>220</v>
      </c>
      <c r="H2147" s="5">
        <v>88</v>
      </c>
      <c r="I2147" s="72">
        <v>115.6725</v>
      </c>
      <c r="J2147" s="72">
        <v>23.048</v>
      </c>
      <c r="K2147" s="5" t="s">
        <v>158</v>
      </c>
      <c r="L2147" s="5" t="s">
        <v>3241</v>
      </c>
      <c r="M2147" s="5"/>
      <c r="N2147" s="5"/>
      <c r="O2147" s="5"/>
      <c r="P2147" s="5" t="s">
        <v>3228</v>
      </c>
      <c r="Q2147" s="5" t="s">
        <v>3229</v>
      </c>
      <c r="R2147" s="5"/>
      <c r="S2147" s="5"/>
      <c r="T2147" s="5"/>
      <c r="U2147" s="5">
        <v>35.2</v>
      </c>
      <c r="V2147" s="5" t="s">
        <v>3230</v>
      </c>
      <c r="W2147" s="5" t="s">
        <v>1260</v>
      </c>
      <c r="X2147" s="5" t="s">
        <v>3243</v>
      </c>
      <c r="Y2147" s="5" t="s">
        <v>3728</v>
      </c>
    </row>
    <row r="2148" ht="15" spans="1:25">
      <c r="A2148" s="51">
        <v>2141</v>
      </c>
      <c r="B2148" s="30" t="s">
        <v>3224</v>
      </c>
      <c r="C2148" s="5" t="s">
        <v>3689</v>
      </c>
      <c r="D2148" s="5" t="s">
        <v>3716</v>
      </c>
      <c r="E2148" s="5" t="s">
        <v>3729</v>
      </c>
      <c r="F2148" s="5">
        <v>58</v>
      </c>
      <c r="G2148" s="5">
        <v>305</v>
      </c>
      <c r="H2148" s="5">
        <v>122</v>
      </c>
      <c r="I2148" s="72">
        <v>115.6725</v>
      </c>
      <c r="J2148" s="72">
        <v>23.048</v>
      </c>
      <c r="K2148" s="5" t="s">
        <v>158</v>
      </c>
      <c r="L2148" s="5" t="s">
        <v>3241</v>
      </c>
      <c r="M2148" s="5"/>
      <c r="N2148" s="5"/>
      <c r="O2148" s="5"/>
      <c r="P2148" s="5" t="s">
        <v>3228</v>
      </c>
      <c r="Q2148" s="5" t="s">
        <v>3229</v>
      </c>
      <c r="R2148" s="5"/>
      <c r="S2148" s="5"/>
      <c r="T2148" s="5"/>
      <c r="U2148" s="5">
        <v>48.8</v>
      </c>
      <c r="V2148" s="5" t="s">
        <v>3230</v>
      </c>
      <c r="W2148" s="5" t="s">
        <v>1260</v>
      </c>
      <c r="X2148" s="5" t="s">
        <v>3243</v>
      </c>
      <c r="Y2148" s="5" t="s">
        <v>3728</v>
      </c>
    </row>
    <row r="2149" ht="27" spans="1:25">
      <c r="A2149" s="51">
        <v>2142</v>
      </c>
      <c r="B2149" s="30" t="s">
        <v>3224</v>
      </c>
      <c r="C2149" s="5" t="s">
        <v>3689</v>
      </c>
      <c r="D2149" s="5" t="s">
        <v>3730</v>
      </c>
      <c r="E2149" s="5" t="s">
        <v>3475</v>
      </c>
      <c r="F2149" s="5">
        <v>142</v>
      </c>
      <c r="G2149" s="5">
        <v>890</v>
      </c>
      <c r="H2149" s="5">
        <v>534</v>
      </c>
      <c r="I2149" s="72">
        <v>115.645318</v>
      </c>
      <c r="J2149" s="72">
        <v>22.982844</v>
      </c>
      <c r="K2149" s="5" t="s">
        <v>151</v>
      </c>
      <c r="L2149" s="54" t="s">
        <v>158</v>
      </c>
      <c r="M2149" s="5"/>
      <c r="N2149" s="5"/>
      <c r="O2149" s="5"/>
      <c r="P2149" s="5" t="s">
        <v>3367</v>
      </c>
      <c r="Q2149" s="5" t="s">
        <v>3368</v>
      </c>
      <c r="R2149" s="5"/>
      <c r="S2149" s="5"/>
      <c r="T2149" s="5"/>
      <c r="U2149" s="5">
        <v>213.6</v>
      </c>
      <c r="V2149" s="5" t="s">
        <v>3230</v>
      </c>
      <c r="W2149" s="5" t="s">
        <v>3624</v>
      </c>
      <c r="X2149" s="5" t="s">
        <v>3307</v>
      </c>
      <c r="Y2149" s="5" t="s">
        <v>3731</v>
      </c>
    </row>
    <row r="2150" ht="27" spans="1:25">
      <c r="A2150" s="51">
        <v>2143</v>
      </c>
      <c r="B2150" s="30" t="s">
        <v>3224</v>
      </c>
      <c r="C2150" s="5" t="s">
        <v>3689</v>
      </c>
      <c r="D2150" s="5" t="s">
        <v>3730</v>
      </c>
      <c r="E2150" s="5" t="s">
        <v>3478</v>
      </c>
      <c r="F2150" s="5">
        <v>135</v>
      </c>
      <c r="G2150" s="5">
        <v>851</v>
      </c>
      <c r="H2150" s="5">
        <v>510</v>
      </c>
      <c r="I2150" s="72">
        <v>115.644619</v>
      </c>
      <c r="J2150" s="72">
        <v>22.98556</v>
      </c>
      <c r="K2150" s="5" t="s">
        <v>151</v>
      </c>
      <c r="L2150" s="54" t="s">
        <v>158</v>
      </c>
      <c r="M2150" s="5"/>
      <c r="N2150" s="5"/>
      <c r="O2150" s="5"/>
      <c r="P2150" s="5" t="s">
        <v>3367</v>
      </c>
      <c r="Q2150" s="5" t="s">
        <v>3368</v>
      </c>
      <c r="R2150" s="5"/>
      <c r="S2150" s="5"/>
      <c r="T2150" s="5"/>
      <c r="U2150" s="5">
        <v>204</v>
      </c>
      <c r="V2150" s="5" t="s">
        <v>3230</v>
      </c>
      <c r="W2150" s="5" t="s">
        <v>3624</v>
      </c>
      <c r="X2150" s="5" t="s">
        <v>3307</v>
      </c>
      <c r="Y2150" s="5" t="s">
        <v>3731</v>
      </c>
    </row>
    <row r="2151" ht="27" spans="1:25">
      <c r="A2151" s="51">
        <v>2144</v>
      </c>
      <c r="B2151" s="30" t="s">
        <v>3224</v>
      </c>
      <c r="C2151" s="5" t="s">
        <v>3689</v>
      </c>
      <c r="D2151" s="5" t="s">
        <v>3730</v>
      </c>
      <c r="E2151" s="5" t="s">
        <v>3480</v>
      </c>
      <c r="F2151" s="5">
        <v>240</v>
      </c>
      <c r="G2151" s="5">
        <v>1299</v>
      </c>
      <c r="H2151" s="5">
        <v>770</v>
      </c>
      <c r="I2151" s="72">
        <v>115.644107</v>
      </c>
      <c r="J2151" s="72">
        <v>22.988615</v>
      </c>
      <c r="K2151" s="5" t="s">
        <v>151</v>
      </c>
      <c r="L2151" s="54" t="s">
        <v>158</v>
      </c>
      <c r="M2151" s="5"/>
      <c r="N2151" s="5"/>
      <c r="O2151" s="5"/>
      <c r="P2151" s="5" t="s">
        <v>3367</v>
      </c>
      <c r="Q2151" s="5" t="s">
        <v>3368</v>
      </c>
      <c r="R2151" s="5"/>
      <c r="S2151" s="5"/>
      <c r="T2151" s="5"/>
      <c r="U2151" s="5">
        <v>308</v>
      </c>
      <c r="V2151" s="5" t="s">
        <v>3230</v>
      </c>
      <c r="W2151" s="5" t="s">
        <v>3624</v>
      </c>
      <c r="X2151" s="5" t="s">
        <v>3307</v>
      </c>
      <c r="Y2151" s="5" t="s">
        <v>3731</v>
      </c>
    </row>
    <row r="2152" ht="54" spans="1:25">
      <c r="A2152" s="51">
        <v>2145</v>
      </c>
      <c r="B2152" s="30" t="s">
        <v>3224</v>
      </c>
      <c r="C2152" s="5" t="s">
        <v>3689</v>
      </c>
      <c r="D2152" s="5" t="s">
        <v>3730</v>
      </c>
      <c r="E2152" s="5" t="s">
        <v>3732</v>
      </c>
      <c r="F2152" s="5">
        <v>356</v>
      </c>
      <c r="G2152" s="5">
        <v>2153</v>
      </c>
      <c r="H2152" s="5">
        <v>1300</v>
      </c>
      <c r="I2152" s="72">
        <v>115.638995</v>
      </c>
      <c r="J2152" s="72">
        <v>22.992694</v>
      </c>
      <c r="K2152" s="5" t="s">
        <v>151</v>
      </c>
      <c r="L2152" s="54" t="s">
        <v>158</v>
      </c>
      <c r="M2152" s="5"/>
      <c r="N2152" s="5"/>
      <c r="O2152" s="5"/>
      <c r="P2152" s="5" t="s">
        <v>3367</v>
      </c>
      <c r="Q2152" s="5" t="s">
        <v>3368</v>
      </c>
      <c r="R2152" s="5"/>
      <c r="S2152" s="5"/>
      <c r="T2152" s="5"/>
      <c r="U2152" s="5">
        <v>520</v>
      </c>
      <c r="V2152" s="5" t="s">
        <v>3230</v>
      </c>
      <c r="W2152" s="5" t="s">
        <v>3733</v>
      </c>
      <c r="X2152" s="5" t="s">
        <v>3247</v>
      </c>
      <c r="Y2152" s="5" t="s">
        <v>3734</v>
      </c>
    </row>
    <row r="2153" ht="15" spans="1:25">
      <c r="A2153" s="51">
        <v>2146</v>
      </c>
      <c r="B2153" s="30" t="s">
        <v>3224</v>
      </c>
      <c r="C2153" s="5" t="s">
        <v>3689</v>
      </c>
      <c r="D2153" s="5" t="s">
        <v>3735</v>
      </c>
      <c r="E2153" s="5" t="s">
        <v>3736</v>
      </c>
      <c r="F2153" s="5">
        <v>76</v>
      </c>
      <c r="G2153" s="5">
        <v>427</v>
      </c>
      <c r="H2153" s="5">
        <v>200</v>
      </c>
      <c r="I2153" s="72">
        <v>115.659722</v>
      </c>
      <c r="J2153" s="72">
        <v>23.017222</v>
      </c>
      <c r="K2153" s="5" t="s">
        <v>151</v>
      </c>
      <c r="L2153" s="5" t="s">
        <v>3241</v>
      </c>
      <c r="M2153" s="5"/>
      <c r="N2153" s="5"/>
      <c r="O2153" s="5"/>
      <c r="P2153" s="5" t="s">
        <v>3228</v>
      </c>
      <c r="Q2153" s="5" t="s">
        <v>3229</v>
      </c>
      <c r="R2153" s="5"/>
      <c r="S2153" s="5"/>
      <c r="T2153" s="5"/>
      <c r="U2153" s="5">
        <v>80</v>
      </c>
      <c r="V2153" s="5"/>
      <c r="W2153" s="5"/>
      <c r="X2153" s="5" t="s">
        <v>3243</v>
      </c>
      <c r="Y2153" s="5"/>
    </row>
    <row r="2154" ht="15" spans="1:25">
      <c r="A2154" s="51">
        <v>2147</v>
      </c>
      <c r="B2154" s="30" t="s">
        <v>3224</v>
      </c>
      <c r="C2154" s="5" t="s">
        <v>3689</v>
      </c>
      <c r="D2154" s="5" t="s">
        <v>3735</v>
      </c>
      <c r="E2154" s="5" t="s">
        <v>3737</v>
      </c>
      <c r="F2154" s="5">
        <v>86</v>
      </c>
      <c r="G2154" s="5">
        <v>521</v>
      </c>
      <c r="H2154" s="5">
        <v>190</v>
      </c>
      <c r="I2154" s="72">
        <v>115.654722</v>
      </c>
      <c r="J2154" s="72">
        <v>23.009722</v>
      </c>
      <c r="K2154" s="5" t="s">
        <v>151</v>
      </c>
      <c r="L2154" s="5" t="s">
        <v>3241</v>
      </c>
      <c r="M2154" s="5"/>
      <c r="N2154" s="5"/>
      <c r="O2154" s="5"/>
      <c r="P2154" s="5" t="s">
        <v>3228</v>
      </c>
      <c r="Q2154" s="5" t="s">
        <v>3229</v>
      </c>
      <c r="R2154" s="5"/>
      <c r="S2154" s="5"/>
      <c r="T2154" s="5"/>
      <c r="U2154" s="5">
        <v>76</v>
      </c>
      <c r="V2154" s="5"/>
      <c r="W2154" s="5"/>
      <c r="X2154" s="5" t="s">
        <v>3243</v>
      </c>
      <c r="Y2154" s="5"/>
    </row>
    <row r="2155" ht="15" spans="1:25">
      <c r="A2155" s="51">
        <v>2148</v>
      </c>
      <c r="B2155" s="30" t="s">
        <v>3224</v>
      </c>
      <c r="C2155" s="5" t="s">
        <v>3689</v>
      </c>
      <c r="D2155" s="5" t="s">
        <v>3735</v>
      </c>
      <c r="E2155" s="5" t="s">
        <v>3738</v>
      </c>
      <c r="F2155" s="5">
        <v>184</v>
      </c>
      <c r="G2155" s="5">
        <v>1062</v>
      </c>
      <c r="H2155" s="5">
        <v>700</v>
      </c>
      <c r="I2155" s="72">
        <v>115.650556</v>
      </c>
      <c r="J2155" s="72">
        <v>23.008611</v>
      </c>
      <c r="K2155" s="5" t="s">
        <v>151</v>
      </c>
      <c r="L2155" s="5" t="s">
        <v>3241</v>
      </c>
      <c r="M2155" s="5"/>
      <c r="N2155" s="5"/>
      <c r="O2155" s="5"/>
      <c r="P2155" s="5" t="s">
        <v>3367</v>
      </c>
      <c r="Q2155" s="5" t="s">
        <v>3229</v>
      </c>
      <c r="R2155" s="5"/>
      <c r="S2155" s="5"/>
      <c r="T2155" s="5"/>
      <c r="U2155" s="5">
        <v>280</v>
      </c>
      <c r="V2155" s="5"/>
      <c r="W2155" s="5"/>
      <c r="X2155" s="5" t="s">
        <v>3243</v>
      </c>
      <c r="Y2155" s="5"/>
    </row>
    <row r="2156" ht="15" spans="1:25">
      <c r="A2156" s="51">
        <v>2149</v>
      </c>
      <c r="B2156" s="30" t="s">
        <v>3224</v>
      </c>
      <c r="C2156" s="5" t="s">
        <v>3689</v>
      </c>
      <c r="D2156" s="5" t="s">
        <v>3735</v>
      </c>
      <c r="E2156" s="5" t="s">
        <v>3739</v>
      </c>
      <c r="F2156" s="5">
        <v>100</v>
      </c>
      <c r="G2156" s="5">
        <v>553</v>
      </c>
      <c r="H2156" s="5">
        <v>309</v>
      </c>
      <c r="I2156" s="72">
        <v>115.653611</v>
      </c>
      <c r="J2156" s="72">
        <v>23.008056</v>
      </c>
      <c r="K2156" s="5" t="s">
        <v>151</v>
      </c>
      <c r="L2156" s="5" t="s">
        <v>3241</v>
      </c>
      <c r="M2156" s="5"/>
      <c r="N2156" s="5"/>
      <c r="O2156" s="5"/>
      <c r="P2156" s="5" t="s">
        <v>3228</v>
      </c>
      <c r="Q2156" s="5" t="s">
        <v>3229</v>
      </c>
      <c r="R2156" s="5"/>
      <c r="S2156" s="5"/>
      <c r="T2156" s="5"/>
      <c r="U2156" s="5">
        <v>123.6</v>
      </c>
      <c r="V2156" s="5"/>
      <c r="W2156" s="5"/>
      <c r="X2156" s="5" t="s">
        <v>3243</v>
      </c>
      <c r="Y2156" s="5"/>
    </row>
    <row r="2157" ht="15" spans="1:25">
      <c r="A2157" s="51">
        <v>2150</v>
      </c>
      <c r="B2157" s="30" t="s">
        <v>3224</v>
      </c>
      <c r="C2157" s="5" t="s">
        <v>3689</v>
      </c>
      <c r="D2157" s="5" t="s">
        <v>3740</v>
      </c>
      <c r="E2157" s="5" t="s">
        <v>3475</v>
      </c>
      <c r="F2157" s="5">
        <v>434</v>
      </c>
      <c r="G2157" s="5">
        <v>2606</v>
      </c>
      <c r="H2157" s="5">
        <v>1876</v>
      </c>
      <c r="I2157" s="72">
        <v>115.660399</v>
      </c>
      <c r="J2157" s="72">
        <v>22.979966</v>
      </c>
      <c r="K2157" s="5" t="s">
        <v>151</v>
      </c>
      <c r="L2157" s="55" t="s">
        <v>151</v>
      </c>
      <c r="M2157" s="5" t="s">
        <v>3741</v>
      </c>
      <c r="N2157" s="5" t="s">
        <v>3246</v>
      </c>
      <c r="O2157" s="5" t="s">
        <v>3247</v>
      </c>
      <c r="P2157" s="5"/>
      <c r="Q2157" s="5"/>
      <c r="R2157" s="5"/>
      <c r="S2157" s="5"/>
      <c r="T2157" s="5"/>
      <c r="U2157" s="5">
        <v>750.4</v>
      </c>
      <c r="V2157" s="5" t="s">
        <v>3230</v>
      </c>
      <c r="W2157" s="5" t="s">
        <v>3431</v>
      </c>
      <c r="X2157" s="5" t="s">
        <v>3247</v>
      </c>
      <c r="Y2157" s="5"/>
    </row>
    <row r="2158" ht="15" spans="1:25">
      <c r="A2158" s="51">
        <v>2151</v>
      </c>
      <c r="B2158" s="30" t="s">
        <v>3224</v>
      </c>
      <c r="C2158" s="5" t="s">
        <v>3689</v>
      </c>
      <c r="D2158" s="5" t="s">
        <v>3740</v>
      </c>
      <c r="E2158" s="5" t="s">
        <v>3478</v>
      </c>
      <c r="F2158" s="5">
        <v>380</v>
      </c>
      <c r="G2158" s="5">
        <v>2283</v>
      </c>
      <c r="H2158" s="5">
        <v>1582</v>
      </c>
      <c r="I2158" s="72">
        <v>115.666724</v>
      </c>
      <c r="J2158" s="72">
        <v>22.982739</v>
      </c>
      <c r="K2158" s="5" t="s">
        <v>151</v>
      </c>
      <c r="L2158" s="55" t="s">
        <v>151</v>
      </c>
      <c r="M2158" s="5" t="s">
        <v>3741</v>
      </c>
      <c r="N2158" s="5" t="s">
        <v>3246</v>
      </c>
      <c r="O2158" s="5" t="s">
        <v>3247</v>
      </c>
      <c r="P2158" s="5"/>
      <c r="Q2158" s="5"/>
      <c r="R2158" s="5"/>
      <c r="S2158" s="5"/>
      <c r="T2158" s="5"/>
      <c r="U2158" s="5">
        <v>632.8</v>
      </c>
      <c r="V2158" s="5" t="s">
        <v>3230</v>
      </c>
      <c r="W2158" s="5" t="s">
        <v>3431</v>
      </c>
      <c r="X2158" s="5" t="s">
        <v>3247</v>
      </c>
      <c r="Y2158" s="5"/>
    </row>
    <row r="2159" ht="15" spans="1:25">
      <c r="A2159" s="51">
        <v>2152</v>
      </c>
      <c r="B2159" s="30" t="s">
        <v>3224</v>
      </c>
      <c r="C2159" s="5" t="s">
        <v>3689</v>
      </c>
      <c r="D2159" s="5" t="s">
        <v>3740</v>
      </c>
      <c r="E2159" s="5" t="s">
        <v>3493</v>
      </c>
      <c r="F2159" s="5">
        <v>174</v>
      </c>
      <c r="G2159" s="5">
        <v>961</v>
      </c>
      <c r="H2159" s="5">
        <v>660</v>
      </c>
      <c r="I2159" s="72">
        <v>115.663693</v>
      </c>
      <c r="J2159" s="72">
        <v>22.981597</v>
      </c>
      <c r="K2159" s="5" t="s">
        <v>151</v>
      </c>
      <c r="L2159" s="55" t="s">
        <v>151</v>
      </c>
      <c r="M2159" s="5" t="s">
        <v>3741</v>
      </c>
      <c r="N2159" s="5" t="s">
        <v>3246</v>
      </c>
      <c r="O2159" s="5" t="s">
        <v>3247</v>
      </c>
      <c r="P2159" s="5"/>
      <c r="Q2159" s="5"/>
      <c r="R2159" s="5"/>
      <c r="S2159" s="5"/>
      <c r="T2159" s="5"/>
      <c r="U2159" s="5">
        <v>264</v>
      </c>
      <c r="V2159" s="5" t="s">
        <v>3230</v>
      </c>
      <c r="W2159" s="5" t="s">
        <v>1093</v>
      </c>
      <c r="X2159" s="5" t="s">
        <v>3247</v>
      </c>
      <c r="Y2159" s="5"/>
    </row>
    <row r="2160" ht="40.5" spans="1:25">
      <c r="A2160" s="51">
        <v>2153</v>
      </c>
      <c r="B2160" s="30" t="s">
        <v>3224</v>
      </c>
      <c r="C2160" s="5" t="s">
        <v>3689</v>
      </c>
      <c r="D2160" s="5" t="s">
        <v>3740</v>
      </c>
      <c r="E2160" s="5" t="s">
        <v>3494</v>
      </c>
      <c r="F2160" s="5">
        <v>64</v>
      </c>
      <c r="G2160" s="5">
        <v>470</v>
      </c>
      <c r="H2160" s="5">
        <v>150</v>
      </c>
      <c r="I2160" s="72">
        <v>115.660492</v>
      </c>
      <c r="J2160" s="72">
        <v>22.989454</v>
      </c>
      <c r="K2160" s="5" t="s">
        <v>158</v>
      </c>
      <c r="L2160" s="5" t="s">
        <v>3241</v>
      </c>
      <c r="M2160" s="5"/>
      <c r="N2160" s="5"/>
      <c r="O2160" s="5"/>
      <c r="P2160" s="5" t="s">
        <v>3228</v>
      </c>
      <c r="Q2160" s="5" t="s">
        <v>3229</v>
      </c>
      <c r="R2160" s="5"/>
      <c r="S2160" s="5"/>
      <c r="T2160" s="5"/>
      <c r="U2160" s="5">
        <v>60</v>
      </c>
      <c r="V2160" s="5" t="s">
        <v>3230</v>
      </c>
      <c r="W2160" s="5" t="s">
        <v>1093</v>
      </c>
      <c r="X2160" s="5" t="s">
        <v>3243</v>
      </c>
      <c r="Y2160" s="5" t="s">
        <v>3742</v>
      </c>
    </row>
    <row r="2161" ht="15" spans="1:25">
      <c r="A2161" s="51">
        <v>2154</v>
      </c>
      <c r="B2161" s="30" t="s">
        <v>3224</v>
      </c>
      <c r="C2161" s="5" t="s">
        <v>3689</v>
      </c>
      <c r="D2161" s="5" t="s">
        <v>3740</v>
      </c>
      <c r="E2161" s="5" t="s">
        <v>3480</v>
      </c>
      <c r="F2161" s="5">
        <v>604</v>
      </c>
      <c r="G2161" s="5">
        <v>3625</v>
      </c>
      <c r="H2161" s="5">
        <v>2652</v>
      </c>
      <c r="I2161" s="72">
        <v>115.659298</v>
      </c>
      <c r="J2161" s="72">
        <v>22.982873</v>
      </c>
      <c r="K2161" s="5" t="s">
        <v>151</v>
      </c>
      <c r="L2161" s="55" t="s">
        <v>151</v>
      </c>
      <c r="M2161" s="5" t="s">
        <v>3741</v>
      </c>
      <c r="N2161" s="5" t="s">
        <v>3246</v>
      </c>
      <c r="O2161" s="5" t="s">
        <v>3247</v>
      </c>
      <c r="P2161" s="5"/>
      <c r="Q2161" s="5"/>
      <c r="R2161" s="5"/>
      <c r="S2161" s="5"/>
      <c r="T2161" s="5"/>
      <c r="U2161" s="5">
        <v>1060.8</v>
      </c>
      <c r="V2161" s="5" t="s">
        <v>3230</v>
      </c>
      <c r="W2161" s="5" t="s">
        <v>3431</v>
      </c>
      <c r="X2161" s="5" t="s">
        <v>3247</v>
      </c>
      <c r="Y2161" s="5"/>
    </row>
    <row r="2162" ht="40.5" spans="1:25">
      <c r="A2162" s="51">
        <v>2155</v>
      </c>
      <c r="B2162" s="30" t="s">
        <v>3224</v>
      </c>
      <c r="C2162" s="5" t="s">
        <v>3689</v>
      </c>
      <c r="D2162" s="5" t="s">
        <v>3743</v>
      </c>
      <c r="E2162" s="5" t="s">
        <v>3475</v>
      </c>
      <c r="F2162" s="5">
        <v>212</v>
      </c>
      <c r="G2162" s="5">
        <v>1544</v>
      </c>
      <c r="H2162" s="5">
        <v>1263</v>
      </c>
      <c r="I2162" s="72">
        <v>115.649167</v>
      </c>
      <c r="J2162" s="72">
        <v>22.9875</v>
      </c>
      <c r="K2162" s="5" t="s">
        <v>151</v>
      </c>
      <c r="L2162" s="54" t="s">
        <v>158</v>
      </c>
      <c r="M2162" s="5"/>
      <c r="N2162" s="5"/>
      <c r="O2162" s="5"/>
      <c r="P2162" s="5" t="s">
        <v>3367</v>
      </c>
      <c r="Q2162" s="5" t="s">
        <v>3229</v>
      </c>
      <c r="R2162" s="5"/>
      <c r="S2162" s="5"/>
      <c r="T2162" s="5"/>
      <c r="U2162" s="5">
        <v>505.2</v>
      </c>
      <c r="V2162" s="5" t="s">
        <v>3230</v>
      </c>
      <c r="W2162" s="5" t="s">
        <v>3431</v>
      </c>
      <c r="X2162" s="5" t="s">
        <v>3247</v>
      </c>
      <c r="Y2162" s="5" t="s">
        <v>3744</v>
      </c>
    </row>
    <row r="2163" ht="40.5" spans="1:25">
      <c r="A2163" s="51">
        <v>2156</v>
      </c>
      <c r="B2163" s="30" t="s">
        <v>3224</v>
      </c>
      <c r="C2163" s="5" t="s">
        <v>3689</v>
      </c>
      <c r="D2163" s="5" t="s">
        <v>3743</v>
      </c>
      <c r="E2163" s="5" t="s">
        <v>3478</v>
      </c>
      <c r="F2163" s="5">
        <v>226</v>
      </c>
      <c r="G2163" s="5">
        <v>1523</v>
      </c>
      <c r="H2163" s="5">
        <v>1174</v>
      </c>
      <c r="I2163" s="72">
        <v>115.649444</v>
      </c>
      <c r="J2163" s="72">
        <v>22.987778</v>
      </c>
      <c r="K2163" s="5" t="s">
        <v>151</v>
      </c>
      <c r="L2163" s="54" t="s">
        <v>158</v>
      </c>
      <c r="M2163" s="5"/>
      <c r="N2163" s="5"/>
      <c r="O2163" s="5"/>
      <c r="P2163" s="5" t="s">
        <v>3367</v>
      </c>
      <c r="Q2163" s="5" t="s">
        <v>3229</v>
      </c>
      <c r="R2163" s="5"/>
      <c r="S2163" s="5"/>
      <c r="T2163" s="5"/>
      <c r="U2163" s="5">
        <v>469.6</v>
      </c>
      <c r="V2163" s="5" t="s">
        <v>3230</v>
      </c>
      <c r="W2163" s="5" t="s">
        <v>3431</v>
      </c>
      <c r="X2163" s="5" t="s">
        <v>3247</v>
      </c>
      <c r="Y2163" s="5" t="s">
        <v>3744</v>
      </c>
    </row>
    <row r="2164" ht="15" spans="1:25">
      <c r="A2164" s="51">
        <v>2157</v>
      </c>
      <c r="B2164" s="30" t="s">
        <v>3224</v>
      </c>
      <c r="C2164" s="71" t="s">
        <v>3689</v>
      </c>
      <c r="D2164" s="71" t="s">
        <v>3743</v>
      </c>
      <c r="E2164" s="71" t="s">
        <v>3480</v>
      </c>
      <c r="F2164" s="71">
        <v>203</v>
      </c>
      <c r="G2164" s="71">
        <v>1136</v>
      </c>
      <c r="H2164" s="71">
        <v>984</v>
      </c>
      <c r="I2164" s="72">
        <v>115.648889</v>
      </c>
      <c r="J2164" s="72">
        <v>22.987222</v>
      </c>
      <c r="K2164" s="5" t="s">
        <v>151</v>
      </c>
      <c r="L2164" s="5"/>
      <c r="M2164" s="5"/>
      <c r="N2164" s="5"/>
      <c r="O2164" s="5"/>
      <c r="P2164" s="5" t="s">
        <v>3377</v>
      </c>
      <c r="Q2164" s="5" t="s">
        <v>3378</v>
      </c>
      <c r="R2164" s="5"/>
      <c r="S2164" s="5"/>
      <c r="T2164" s="5"/>
      <c r="U2164" s="5"/>
      <c r="V2164" s="5" t="s">
        <v>3230</v>
      </c>
      <c r="W2164" s="5" t="s">
        <v>1093</v>
      </c>
      <c r="X2164" s="5" t="s">
        <v>3231</v>
      </c>
      <c r="Y2164" s="5" t="s">
        <v>3232</v>
      </c>
    </row>
    <row r="2165" ht="15" spans="1:25">
      <c r="A2165" s="51">
        <v>2158</v>
      </c>
      <c r="B2165" s="30" t="s">
        <v>3224</v>
      </c>
      <c r="C2165" s="71" t="s">
        <v>3689</v>
      </c>
      <c r="D2165" s="71" t="s">
        <v>3745</v>
      </c>
      <c r="E2165" s="71" t="s">
        <v>3746</v>
      </c>
      <c r="F2165" s="71">
        <v>215</v>
      </c>
      <c r="G2165" s="71">
        <v>1290</v>
      </c>
      <c r="H2165" s="71">
        <v>1100</v>
      </c>
      <c r="I2165" s="72">
        <v>115.630556</v>
      </c>
      <c r="J2165" s="72">
        <v>23.025</v>
      </c>
      <c r="K2165" s="5" t="s">
        <v>151</v>
      </c>
      <c r="L2165" s="5"/>
      <c r="M2165" s="5"/>
      <c r="N2165" s="5"/>
      <c r="O2165" s="5"/>
      <c r="P2165" s="5" t="s">
        <v>3747</v>
      </c>
      <c r="Q2165" s="5" t="s">
        <v>3229</v>
      </c>
      <c r="R2165" s="5"/>
      <c r="S2165" s="5"/>
      <c r="T2165" s="5"/>
      <c r="U2165" s="5"/>
      <c r="V2165" s="5" t="s">
        <v>3230</v>
      </c>
      <c r="W2165" s="5" t="s">
        <v>3733</v>
      </c>
      <c r="X2165" s="5" t="s">
        <v>3231</v>
      </c>
      <c r="Y2165" s="5" t="s">
        <v>3232</v>
      </c>
    </row>
    <row r="2166" ht="15" spans="1:25">
      <c r="A2166" s="51">
        <v>2159</v>
      </c>
      <c r="B2166" s="30" t="s">
        <v>3224</v>
      </c>
      <c r="C2166" s="5" t="s">
        <v>3689</v>
      </c>
      <c r="D2166" s="5" t="s">
        <v>3745</v>
      </c>
      <c r="E2166" s="5" t="s">
        <v>3748</v>
      </c>
      <c r="F2166" s="5">
        <v>75</v>
      </c>
      <c r="G2166" s="5">
        <v>500</v>
      </c>
      <c r="H2166" s="5">
        <v>425</v>
      </c>
      <c r="I2166" s="72">
        <v>115.63355</v>
      </c>
      <c r="J2166" s="72">
        <v>22.997311</v>
      </c>
      <c r="K2166" s="5" t="s">
        <v>151</v>
      </c>
      <c r="L2166" s="54" t="s">
        <v>158</v>
      </c>
      <c r="M2166" s="5"/>
      <c r="N2166" s="5"/>
      <c r="O2166" s="5"/>
      <c r="P2166" s="5" t="s">
        <v>3228</v>
      </c>
      <c r="Q2166" s="5" t="s">
        <v>3229</v>
      </c>
      <c r="R2166" s="5"/>
      <c r="S2166" s="5"/>
      <c r="T2166" s="5"/>
      <c r="U2166" s="5">
        <v>170</v>
      </c>
      <c r="V2166" s="5" t="s">
        <v>3230</v>
      </c>
      <c r="W2166" s="5" t="s">
        <v>3624</v>
      </c>
      <c r="X2166" s="5" t="s">
        <v>3307</v>
      </c>
      <c r="Y2166" s="5"/>
    </row>
    <row r="2167" ht="15" spans="1:25">
      <c r="A2167" s="51">
        <v>2160</v>
      </c>
      <c r="B2167" s="30" t="s">
        <v>3224</v>
      </c>
      <c r="C2167" s="5" t="s">
        <v>3689</v>
      </c>
      <c r="D2167" s="5" t="s">
        <v>3745</v>
      </c>
      <c r="E2167" s="5" t="s">
        <v>3749</v>
      </c>
      <c r="F2167" s="5">
        <v>160</v>
      </c>
      <c r="G2167" s="5">
        <v>925</v>
      </c>
      <c r="H2167" s="5">
        <v>900</v>
      </c>
      <c r="I2167" s="72">
        <v>115.635921</v>
      </c>
      <c r="J2167" s="72">
        <v>23.007414</v>
      </c>
      <c r="K2167" s="5" t="s">
        <v>151</v>
      </c>
      <c r="L2167" s="54" t="s">
        <v>158</v>
      </c>
      <c r="M2167" s="5"/>
      <c r="N2167" s="5"/>
      <c r="O2167" s="5"/>
      <c r="P2167" s="5" t="s">
        <v>3367</v>
      </c>
      <c r="Q2167" s="5" t="s">
        <v>3368</v>
      </c>
      <c r="R2167" s="5"/>
      <c r="S2167" s="5"/>
      <c r="T2167" s="5"/>
      <c r="U2167" s="5">
        <v>360</v>
      </c>
      <c r="V2167" s="5" t="s">
        <v>3230</v>
      </c>
      <c r="W2167" s="5" t="s">
        <v>3624</v>
      </c>
      <c r="X2167" s="5" t="s">
        <v>3463</v>
      </c>
      <c r="Y2167" s="5"/>
    </row>
    <row r="2168" ht="28.5" spans="1:25">
      <c r="A2168" s="51">
        <v>2161</v>
      </c>
      <c r="B2168" s="30" t="s">
        <v>3224</v>
      </c>
      <c r="C2168" s="5" t="s">
        <v>3689</v>
      </c>
      <c r="D2168" s="5" t="s">
        <v>3750</v>
      </c>
      <c r="E2168" s="5" t="s">
        <v>3751</v>
      </c>
      <c r="F2168" s="5">
        <v>51</v>
      </c>
      <c r="G2168" s="5">
        <v>28</v>
      </c>
      <c r="H2168" s="5">
        <v>16</v>
      </c>
      <c r="I2168" s="72">
        <v>115.700556</v>
      </c>
      <c r="J2168" s="72">
        <v>22.992778</v>
      </c>
      <c r="K2168" s="5" t="s">
        <v>236</v>
      </c>
      <c r="L2168" s="5"/>
      <c r="M2168" s="5"/>
      <c r="N2168" s="5"/>
      <c r="O2168" s="5"/>
      <c r="P2168" s="5"/>
      <c r="Q2168" s="5"/>
      <c r="R2168" s="5" t="s">
        <v>3254</v>
      </c>
      <c r="S2168" s="5" t="s">
        <v>3230</v>
      </c>
      <c r="T2168" s="5"/>
      <c r="U2168" s="5">
        <v>1.44</v>
      </c>
      <c r="V2168" s="5"/>
      <c r="W2168" s="5"/>
      <c r="X2168" s="5" t="s">
        <v>3231</v>
      </c>
      <c r="Y2168" s="5"/>
    </row>
    <row r="2169" ht="27" spans="1:25">
      <c r="A2169" s="51">
        <v>2162</v>
      </c>
      <c r="B2169" s="30" t="s">
        <v>3224</v>
      </c>
      <c r="C2169" s="5" t="s">
        <v>3689</v>
      </c>
      <c r="D2169" s="5" t="s">
        <v>3750</v>
      </c>
      <c r="E2169" s="5" t="s">
        <v>3738</v>
      </c>
      <c r="F2169" s="5">
        <v>96</v>
      </c>
      <c r="G2169" s="5">
        <v>919</v>
      </c>
      <c r="H2169" s="5">
        <v>100</v>
      </c>
      <c r="I2169" s="72">
        <v>115.701944</v>
      </c>
      <c r="J2169" s="72">
        <v>22.989444</v>
      </c>
      <c r="K2169" s="5" t="s">
        <v>158</v>
      </c>
      <c r="L2169" s="5" t="s">
        <v>3241</v>
      </c>
      <c r="M2169" s="5"/>
      <c r="N2169" s="5"/>
      <c r="O2169" s="5"/>
      <c r="P2169" s="5" t="s">
        <v>3228</v>
      </c>
      <c r="Q2169" s="5" t="s">
        <v>3229</v>
      </c>
      <c r="R2169" s="5"/>
      <c r="S2169" s="5"/>
      <c r="T2169" s="5"/>
      <c r="U2169" s="5">
        <v>40</v>
      </c>
      <c r="V2169" s="5"/>
      <c r="W2169" s="5"/>
      <c r="X2169" s="5" t="s">
        <v>3243</v>
      </c>
      <c r="Y2169" s="5" t="s">
        <v>3752</v>
      </c>
    </row>
    <row r="2170" ht="27" spans="1:25">
      <c r="A2170" s="51">
        <v>2163</v>
      </c>
      <c r="B2170" s="30" t="s">
        <v>3224</v>
      </c>
      <c r="C2170" s="5" t="s">
        <v>3689</v>
      </c>
      <c r="D2170" s="5" t="s">
        <v>3750</v>
      </c>
      <c r="E2170" s="5" t="s">
        <v>3753</v>
      </c>
      <c r="F2170" s="5">
        <v>154</v>
      </c>
      <c r="G2170" s="5">
        <v>1017</v>
      </c>
      <c r="H2170" s="5">
        <v>144</v>
      </c>
      <c r="I2170" s="72">
        <v>115.700833</v>
      </c>
      <c r="J2170" s="72">
        <v>22.992778</v>
      </c>
      <c r="K2170" s="5" t="s">
        <v>158</v>
      </c>
      <c r="L2170" s="5" t="s">
        <v>3241</v>
      </c>
      <c r="M2170" s="5"/>
      <c r="N2170" s="5"/>
      <c r="O2170" s="5"/>
      <c r="P2170" s="5" t="s">
        <v>3228</v>
      </c>
      <c r="Q2170" s="5" t="s">
        <v>3229</v>
      </c>
      <c r="R2170" s="5"/>
      <c r="S2170" s="5"/>
      <c r="T2170" s="5"/>
      <c r="U2170" s="5">
        <v>57.6</v>
      </c>
      <c r="V2170" s="5"/>
      <c r="W2170" s="5"/>
      <c r="X2170" s="5" t="s">
        <v>3243</v>
      </c>
      <c r="Y2170" s="5" t="s">
        <v>3752</v>
      </c>
    </row>
    <row r="2171" ht="27" spans="1:25">
      <c r="A2171" s="51">
        <v>2164</v>
      </c>
      <c r="B2171" s="30" t="s">
        <v>3224</v>
      </c>
      <c r="C2171" s="5" t="s">
        <v>3689</v>
      </c>
      <c r="D2171" s="5" t="s">
        <v>3750</v>
      </c>
      <c r="E2171" s="5" t="s">
        <v>3648</v>
      </c>
      <c r="F2171" s="5">
        <v>115</v>
      </c>
      <c r="G2171" s="5">
        <v>655</v>
      </c>
      <c r="H2171" s="5">
        <v>112</v>
      </c>
      <c r="I2171" s="72">
        <v>115.701111</v>
      </c>
      <c r="J2171" s="72">
        <v>22.992778</v>
      </c>
      <c r="K2171" s="5" t="s">
        <v>158</v>
      </c>
      <c r="L2171" s="5" t="s">
        <v>3241</v>
      </c>
      <c r="M2171" s="5"/>
      <c r="N2171" s="5"/>
      <c r="O2171" s="5"/>
      <c r="P2171" s="5" t="s">
        <v>3228</v>
      </c>
      <c r="Q2171" s="5" t="s">
        <v>3229</v>
      </c>
      <c r="R2171" s="5"/>
      <c r="S2171" s="5"/>
      <c r="T2171" s="5"/>
      <c r="U2171" s="5">
        <v>44.8</v>
      </c>
      <c r="V2171" s="5"/>
      <c r="W2171" s="5"/>
      <c r="X2171" s="5" t="s">
        <v>3243</v>
      </c>
      <c r="Y2171" s="5" t="s">
        <v>3752</v>
      </c>
    </row>
    <row r="2172" ht="27" spans="1:25">
      <c r="A2172" s="51">
        <v>2165</v>
      </c>
      <c r="B2172" s="30" t="s">
        <v>3224</v>
      </c>
      <c r="C2172" s="5" t="s">
        <v>3689</v>
      </c>
      <c r="D2172" s="5" t="s">
        <v>3754</v>
      </c>
      <c r="E2172" s="5" t="s">
        <v>3755</v>
      </c>
      <c r="F2172" s="5">
        <v>68</v>
      </c>
      <c r="G2172" s="5">
        <v>380</v>
      </c>
      <c r="H2172" s="5">
        <v>74</v>
      </c>
      <c r="I2172" s="72">
        <v>115.679167</v>
      </c>
      <c r="J2172" s="72">
        <v>23.030278</v>
      </c>
      <c r="K2172" s="5" t="s">
        <v>158</v>
      </c>
      <c r="L2172" s="5" t="s">
        <v>3241</v>
      </c>
      <c r="M2172" s="5"/>
      <c r="N2172" s="5"/>
      <c r="O2172" s="5"/>
      <c r="P2172" s="5" t="s">
        <v>3228</v>
      </c>
      <c r="Q2172" s="5" t="s">
        <v>3229</v>
      </c>
      <c r="R2172" s="5"/>
      <c r="S2172" s="5"/>
      <c r="T2172" s="5"/>
      <c r="U2172" s="5">
        <v>29.6</v>
      </c>
      <c r="V2172" s="5"/>
      <c r="W2172" s="5"/>
      <c r="X2172" s="5" t="s">
        <v>3243</v>
      </c>
      <c r="Y2172" s="5" t="s">
        <v>3756</v>
      </c>
    </row>
    <row r="2173" ht="27" spans="1:25">
      <c r="A2173" s="51">
        <v>2166</v>
      </c>
      <c r="B2173" s="30" t="s">
        <v>3224</v>
      </c>
      <c r="C2173" s="5" t="s">
        <v>3689</v>
      </c>
      <c r="D2173" s="5" t="s">
        <v>3754</v>
      </c>
      <c r="E2173" s="5" t="s">
        <v>3312</v>
      </c>
      <c r="F2173" s="5">
        <v>137</v>
      </c>
      <c r="G2173" s="5">
        <v>649</v>
      </c>
      <c r="H2173" s="5">
        <v>210</v>
      </c>
      <c r="I2173" s="72">
        <v>115.685278</v>
      </c>
      <c r="J2173" s="72">
        <v>23.035833</v>
      </c>
      <c r="K2173" s="5" t="s">
        <v>151</v>
      </c>
      <c r="L2173" s="5" t="s">
        <v>3241</v>
      </c>
      <c r="M2173" s="5"/>
      <c r="N2173" s="5"/>
      <c r="O2173" s="5"/>
      <c r="P2173" s="5" t="s">
        <v>3228</v>
      </c>
      <c r="Q2173" s="5" t="s">
        <v>3229</v>
      </c>
      <c r="R2173" s="5"/>
      <c r="S2173" s="5"/>
      <c r="T2173" s="5"/>
      <c r="U2173" s="5">
        <v>84</v>
      </c>
      <c r="V2173" s="5"/>
      <c r="W2173" s="5"/>
      <c r="X2173" s="5" t="s">
        <v>3243</v>
      </c>
      <c r="Y2173" s="5" t="s">
        <v>3756</v>
      </c>
    </row>
    <row r="2174" ht="27" spans="1:25">
      <c r="A2174" s="51">
        <v>2167</v>
      </c>
      <c r="B2174" s="30" t="s">
        <v>3224</v>
      </c>
      <c r="C2174" s="5" t="s">
        <v>3689</v>
      </c>
      <c r="D2174" s="5" t="s">
        <v>3754</v>
      </c>
      <c r="E2174" s="5" t="s">
        <v>3757</v>
      </c>
      <c r="F2174" s="5">
        <v>89</v>
      </c>
      <c r="G2174" s="5">
        <v>421</v>
      </c>
      <c r="H2174" s="5">
        <v>129</v>
      </c>
      <c r="I2174" s="72">
        <v>115.687222</v>
      </c>
      <c r="J2174" s="72">
        <v>23.033889</v>
      </c>
      <c r="K2174" s="5" t="s">
        <v>158</v>
      </c>
      <c r="L2174" s="5" t="s">
        <v>3241</v>
      </c>
      <c r="M2174" s="5"/>
      <c r="N2174" s="5"/>
      <c r="O2174" s="5"/>
      <c r="P2174" s="5" t="s">
        <v>3228</v>
      </c>
      <c r="Q2174" s="5" t="s">
        <v>3229</v>
      </c>
      <c r="R2174" s="5"/>
      <c r="S2174" s="5"/>
      <c r="T2174" s="5"/>
      <c r="U2174" s="5">
        <v>51.6</v>
      </c>
      <c r="V2174" s="5"/>
      <c r="W2174" s="5"/>
      <c r="X2174" s="5" t="s">
        <v>3243</v>
      </c>
      <c r="Y2174" s="5" t="s">
        <v>3756</v>
      </c>
    </row>
    <row r="2175" ht="15" spans="1:25">
      <c r="A2175" s="51">
        <v>2168</v>
      </c>
      <c r="B2175" s="30" t="s">
        <v>3224</v>
      </c>
      <c r="C2175" s="71" t="s">
        <v>3758</v>
      </c>
      <c r="D2175" s="71" t="s">
        <v>3759</v>
      </c>
      <c r="E2175" s="71" t="s">
        <v>3760</v>
      </c>
      <c r="F2175" s="71">
        <v>648</v>
      </c>
      <c r="G2175" s="71">
        <v>3164</v>
      </c>
      <c r="H2175" s="71">
        <v>822</v>
      </c>
      <c r="I2175" s="72">
        <v>115.622311</v>
      </c>
      <c r="J2175" s="72">
        <v>22.98135</v>
      </c>
      <c r="K2175" s="5" t="s">
        <v>151</v>
      </c>
      <c r="L2175" s="5"/>
      <c r="M2175" s="5"/>
      <c r="N2175" s="5"/>
      <c r="O2175" s="5"/>
      <c r="P2175" s="5" t="s">
        <v>3564</v>
      </c>
      <c r="Q2175" s="5" t="s">
        <v>3229</v>
      </c>
      <c r="R2175" s="5"/>
      <c r="S2175" s="5"/>
      <c r="T2175" s="5"/>
      <c r="U2175" s="5"/>
      <c r="V2175" s="5" t="s">
        <v>3230</v>
      </c>
      <c r="W2175" s="5" t="s">
        <v>3624</v>
      </c>
      <c r="X2175" s="5" t="s">
        <v>3231</v>
      </c>
      <c r="Y2175" s="5" t="s">
        <v>3232</v>
      </c>
    </row>
    <row r="2176" ht="15" spans="1:25">
      <c r="A2176" s="51">
        <v>2169</v>
      </c>
      <c r="B2176" s="30" t="s">
        <v>3224</v>
      </c>
      <c r="C2176" s="71" t="s">
        <v>3758</v>
      </c>
      <c r="D2176" s="71" t="s">
        <v>3761</v>
      </c>
      <c r="E2176" s="71" t="s">
        <v>3762</v>
      </c>
      <c r="F2176" s="71">
        <v>528</v>
      </c>
      <c r="G2176" s="71">
        <v>2484</v>
      </c>
      <c r="H2176" s="71">
        <v>950</v>
      </c>
      <c r="I2176" s="72">
        <v>115.622461</v>
      </c>
      <c r="J2176" s="72">
        <v>22.969946</v>
      </c>
      <c r="K2176" s="5" t="s">
        <v>151</v>
      </c>
      <c r="L2176" s="5"/>
      <c r="M2176" s="5"/>
      <c r="N2176" s="5"/>
      <c r="O2176" s="5"/>
      <c r="P2176" s="5" t="s">
        <v>3228</v>
      </c>
      <c r="Q2176" s="5" t="s">
        <v>3229</v>
      </c>
      <c r="R2176" s="5"/>
      <c r="S2176" s="5"/>
      <c r="T2176" s="5"/>
      <c r="U2176" s="5"/>
      <c r="V2176" s="5" t="s">
        <v>3230</v>
      </c>
      <c r="W2176" s="5" t="s">
        <v>3763</v>
      </c>
      <c r="X2176" s="5" t="s">
        <v>3231</v>
      </c>
      <c r="Y2176" s="5" t="s">
        <v>3232</v>
      </c>
    </row>
    <row r="2177" ht="15" spans="1:25">
      <c r="A2177" s="51">
        <v>2170</v>
      </c>
      <c r="B2177" s="30" t="s">
        <v>3224</v>
      </c>
      <c r="C2177" s="5" t="s">
        <v>3758</v>
      </c>
      <c r="D2177" s="5" t="s">
        <v>3764</v>
      </c>
      <c r="E2177" s="5" t="s">
        <v>3765</v>
      </c>
      <c r="F2177" s="5">
        <v>297</v>
      </c>
      <c r="G2177" s="5">
        <v>1408</v>
      </c>
      <c r="H2177" s="5">
        <v>855</v>
      </c>
      <c r="I2177" s="72">
        <v>115.590897</v>
      </c>
      <c r="J2177" s="72">
        <v>22.979147</v>
      </c>
      <c r="K2177" s="5" t="s">
        <v>151</v>
      </c>
      <c r="L2177" s="54" t="s">
        <v>158</v>
      </c>
      <c r="M2177" s="5"/>
      <c r="N2177" s="5"/>
      <c r="O2177" s="5"/>
      <c r="P2177" s="5" t="s">
        <v>3367</v>
      </c>
      <c r="Q2177" s="5" t="s">
        <v>3229</v>
      </c>
      <c r="R2177" s="5"/>
      <c r="S2177" s="5"/>
      <c r="T2177" s="5"/>
      <c r="U2177" s="5">
        <v>342</v>
      </c>
      <c r="V2177" s="5" t="s">
        <v>3230</v>
      </c>
      <c r="W2177" s="5" t="s">
        <v>3766</v>
      </c>
      <c r="X2177" s="5" t="s">
        <v>3247</v>
      </c>
      <c r="Y2177" s="5"/>
    </row>
    <row r="2178" ht="15" spans="1:25">
      <c r="A2178" s="51">
        <v>2171</v>
      </c>
      <c r="B2178" s="30" t="s">
        <v>3224</v>
      </c>
      <c r="C2178" s="5" t="s">
        <v>3758</v>
      </c>
      <c r="D2178" s="5" t="s">
        <v>3764</v>
      </c>
      <c r="E2178" s="5" t="s">
        <v>3767</v>
      </c>
      <c r="F2178" s="5">
        <v>470</v>
      </c>
      <c r="G2178" s="5">
        <v>2364</v>
      </c>
      <c r="H2178" s="5">
        <v>1875</v>
      </c>
      <c r="I2178" s="72">
        <v>115.595698</v>
      </c>
      <c r="J2178" s="72">
        <v>22.971062</v>
      </c>
      <c r="K2178" s="5" t="s">
        <v>151</v>
      </c>
      <c r="L2178" s="54" t="s">
        <v>158</v>
      </c>
      <c r="M2178" s="5"/>
      <c r="N2178" s="5"/>
      <c r="O2178" s="5"/>
      <c r="P2178" s="5" t="s">
        <v>3367</v>
      </c>
      <c r="Q2178" s="5" t="s">
        <v>3229</v>
      </c>
      <c r="R2178" s="5"/>
      <c r="S2178" s="5"/>
      <c r="T2178" s="5"/>
      <c r="U2178" s="5">
        <v>750</v>
      </c>
      <c r="V2178" s="5" t="s">
        <v>3230</v>
      </c>
      <c r="W2178" s="5" t="s">
        <v>3768</v>
      </c>
      <c r="X2178" s="5" t="s">
        <v>3247</v>
      </c>
      <c r="Y2178" s="5"/>
    </row>
    <row r="2179" ht="15" spans="1:25">
      <c r="A2179" s="51">
        <v>2172</v>
      </c>
      <c r="B2179" s="30" t="s">
        <v>3224</v>
      </c>
      <c r="C2179" s="5" t="s">
        <v>3758</v>
      </c>
      <c r="D2179" s="5" t="s">
        <v>3764</v>
      </c>
      <c r="E2179" s="5" t="s">
        <v>3769</v>
      </c>
      <c r="F2179" s="5">
        <v>86</v>
      </c>
      <c r="G2179" s="5">
        <v>407</v>
      </c>
      <c r="H2179" s="5">
        <v>209</v>
      </c>
      <c r="I2179" s="72">
        <v>115.601497</v>
      </c>
      <c r="J2179" s="72">
        <v>22.970316</v>
      </c>
      <c r="K2179" s="5" t="s">
        <v>151</v>
      </c>
      <c r="L2179" s="5" t="s">
        <v>3241</v>
      </c>
      <c r="M2179" s="5"/>
      <c r="N2179" s="5"/>
      <c r="O2179" s="5"/>
      <c r="P2179" s="5" t="s">
        <v>3228</v>
      </c>
      <c r="Q2179" s="5" t="s">
        <v>3229</v>
      </c>
      <c r="R2179" s="5"/>
      <c r="S2179" s="5"/>
      <c r="T2179" s="5"/>
      <c r="U2179" s="5">
        <v>83.6</v>
      </c>
      <c r="V2179" s="5" t="s">
        <v>3230</v>
      </c>
      <c r="W2179" s="5" t="s">
        <v>3766</v>
      </c>
      <c r="X2179" s="5" t="s">
        <v>3243</v>
      </c>
      <c r="Y2179" s="5"/>
    </row>
    <row r="2180" ht="15" spans="1:25">
      <c r="A2180" s="51">
        <v>2173</v>
      </c>
      <c r="B2180" s="30" t="s">
        <v>3224</v>
      </c>
      <c r="C2180" s="5" t="s">
        <v>3758</v>
      </c>
      <c r="D2180" s="5" t="s">
        <v>3764</v>
      </c>
      <c r="E2180" s="5" t="s">
        <v>3770</v>
      </c>
      <c r="F2180" s="5">
        <v>154</v>
      </c>
      <c r="G2180" s="5">
        <v>755</v>
      </c>
      <c r="H2180" s="5">
        <v>455</v>
      </c>
      <c r="I2180" s="72">
        <v>115.597473</v>
      </c>
      <c r="J2180" s="72">
        <v>22.968617</v>
      </c>
      <c r="K2180" s="5" t="s">
        <v>151</v>
      </c>
      <c r="L2180" s="5" t="s">
        <v>3241</v>
      </c>
      <c r="M2180" s="5"/>
      <c r="N2180" s="5"/>
      <c r="O2180" s="5"/>
      <c r="P2180" s="5" t="s">
        <v>3367</v>
      </c>
      <c r="Q2180" s="5" t="s">
        <v>3229</v>
      </c>
      <c r="R2180" s="5"/>
      <c r="S2180" s="5"/>
      <c r="T2180" s="5"/>
      <c r="U2180" s="5">
        <v>182</v>
      </c>
      <c r="V2180" s="5" t="s">
        <v>3230</v>
      </c>
      <c r="W2180" s="5" t="s">
        <v>3766</v>
      </c>
      <c r="X2180" s="5" t="s">
        <v>3243</v>
      </c>
      <c r="Y2180" s="5"/>
    </row>
    <row r="2181" ht="15" spans="1:25">
      <c r="A2181" s="51">
        <v>2174</v>
      </c>
      <c r="B2181" s="30" t="s">
        <v>3224</v>
      </c>
      <c r="C2181" s="5" t="s">
        <v>3758</v>
      </c>
      <c r="D2181" s="5" t="s">
        <v>3764</v>
      </c>
      <c r="E2181" s="5" t="s">
        <v>3332</v>
      </c>
      <c r="F2181" s="5">
        <v>360</v>
      </c>
      <c r="G2181" s="5">
        <v>1841</v>
      </c>
      <c r="H2181" s="5">
        <v>1135</v>
      </c>
      <c r="I2181" s="72">
        <v>115.59477</v>
      </c>
      <c r="J2181" s="72">
        <v>22.967333</v>
      </c>
      <c r="K2181" s="5" t="s">
        <v>151</v>
      </c>
      <c r="L2181" s="54" t="s">
        <v>158</v>
      </c>
      <c r="M2181" s="5"/>
      <c r="N2181" s="5"/>
      <c r="O2181" s="5"/>
      <c r="P2181" s="5" t="s">
        <v>3367</v>
      </c>
      <c r="Q2181" s="5" t="s">
        <v>3229</v>
      </c>
      <c r="R2181" s="5"/>
      <c r="S2181" s="5"/>
      <c r="T2181" s="5"/>
      <c r="U2181" s="5">
        <v>454</v>
      </c>
      <c r="V2181" s="5" t="s">
        <v>3230</v>
      </c>
      <c r="W2181" s="5" t="s">
        <v>3768</v>
      </c>
      <c r="X2181" s="5" t="s">
        <v>3247</v>
      </c>
      <c r="Y2181" s="5"/>
    </row>
    <row r="2182" ht="15" spans="1:25">
      <c r="A2182" s="51">
        <v>2175</v>
      </c>
      <c r="B2182" s="30" t="s">
        <v>3224</v>
      </c>
      <c r="C2182" s="5" t="s">
        <v>3758</v>
      </c>
      <c r="D2182" s="5" t="s">
        <v>3764</v>
      </c>
      <c r="E2182" s="5" t="s">
        <v>3771</v>
      </c>
      <c r="F2182" s="5">
        <v>91</v>
      </c>
      <c r="G2182" s="5">
        <v>450</v>
      </c>
      <c r="H2182" s="5">
        <v>250</v>
      </c>
      <c r="I2182" s="72">
        <v>115.594094</v>
      </c>
      <c r="J2182" s="72">
        <v>22.971507</v>
      </c>
      <c r="K2182" s="5" t="s">
        <v>151</v>
      </c>
      <c r="L2182" s="5" t="s">
        <v>3241</v>
      </c>
      <c r="M2182" s="5"/>
      <c r="N2182" s="5"/>
      <c r="O2182" s="5"/>
      <c r="P2182" s="5" t="s">
        <v>3228</v>
      </c>
      <c r="Q2182" s="5" t="s">
        <v>3229</v>
      </c>
      <c r="R2182" s="5"/>
      <c r="S2182" s="5"/>
      <c r="T2182" s="5"/>
      <c r="U2182" s="5">
        <v>100</v>
      </c>
      <c r="V2182" s="5" t="s">
        <v>3230</v>
      </c>
      <c r="W2182" s="5" t="s">
        <v>3766</v>
      </c>
      <c r="X2182" s="5" t="s">
        <v>3243</v>
      </c>
      <c r="Y2182" s="5"/>
    </row>
    <row r="2183" ht="15" spans="1:25">
      <c r="A2183" s="51">
        <v>2176</v>
      </c>
      <c r="B2183" s="30" t="s">
        <v>3224</v>
      </c>
      <c r="C2183" s="5" t="s">
        <v>3758</v>
      </c>
      <c r="D2183" s="5" t="s">
        <v>3772</v>
      </c>
      <c r="E2183" s="5" t="s">
        <v>3773</v>
      </c>
      <c r="F2183" s="5">
        <v>497</v>
      </c>
      <c r="G2183" s="5">
        <v>2474</v>
      </c>
      <c r="H2183" s="5">
        <v>1750</v>
      </c>
      <c r="I2183" s="72">
        <v>115.592892</v>
      </c>
      <c r="J2183" s="72">
        <v>22.956881</v>
      </c>
      <c r="K2183" s="5" t="s">
        <v>151</v>
      </c>
      <c r="L2183" s="54" t="s">
        <v>158</v>
      </c>
      <c r="M2183" s="5"/>
      <c r="N2183" s="5"/>
      <c r="O2183" s="5"/>
      <c r="P2183" s="5" t="s">
        <v>3367</v>
      </c>
      <c r="Q2183" s="5" t="s">
        <v>3368</v>
      </c>
      <c r="R2183" s="5"/>
      <c r="S2183" s="5"/>
      <c r="T2183" s="5"/>
      <c r="U2183" s="5">
        <v>700</v>
      </c>
      <c r="V2183" s="5" t="s">
        <v>3230</v>
      </c>
      <c r="W2183" s="5" t="s">
        <v>3774</v>
      </c>
      <c r="X2183" s="5" t="s">
        <v>3492</v>
      </c>
      <c r="Y2183" s="5"/>
    </row>
    <row r="2184" ht="15" spans="1:25">
      <c r="A2184" s="51">
        <v>2177</v>
      </c>
      <c r="B2184" s="30" t="s">
        <v>3224</v>
      </c>
      <c r="C2184" s="5" t="s">
        <v>3758</v>
      </c>
      <c r="D2184" s="5" t="s">
        <v>3775</v>
      </c>
      <c r="E2184" s="5" t="s">
        <v>3776</v>
      </c>
      <c r="F2184" s="5">
        <v>74</v>
      </c>
      <c r="G2184" s="5">
        <v>309</v>
      </c>
      <c r="H2184" s="5">
        <v>135</v>
      </c>
      <c r="I2184" s="72">
        <v>115.615798</v>
      </c>
      <c r="J2184" s="72">
        <v>22.975003</v>
      </c>
      <c r="K2184" s="5" t="s">
        <v>151</v>
      </c>
      <c r="L2184" s="5" t="s">
        <v>3241</v>
      </c>
      <c r="M2184" s="5"/>
      <c r="N2184" s="5"/>
      <c r="O2184" s="5"/>
      <c r="P2184" s="5" t="s">
        <v>3228</v>
      </c>
      <c r="Q2184" s="5" t="s">
        <v>3229</v>
      </c>
      <c r="R2184" s="5"/>
      <c r="S2184" s="5"/>
      <c r="T2184" s="5"/>
      <c r="U2184" s="5">
        <v>54</v>
      </c>
      <c r="V2184" s="5" t="s">
        <v>3230</v>
      </c>
      <c r="W2184" s="5" t="s">
        <v>3766</v>
      </c>
      <c r="X2184" s="5" t="s">
        <v>3243</v>
      </c>
      <c r="Y2184" s="5"/>
    </row>
    <row r="2185" ht="15" spans="1:25">
      <c r="A2185" s="51">
        <v>2178</v>
      </c>
      <c r="B2185" s="30" t="s">
        <v>3224</v>
      </c>
      <c r="C2185" s="5" t="s">
        <v>3758</v>
      </c>
      <c r="D2185" s="5" t="s">
        <v>3775</v>
      </c>
      <c r="E2185" s="5" t="s">
        <v>3777</v>
      </c>
      <c r="F2185" s="5">
        <v>34</v>
      </c>
      <c r="G2185" s="5">
        <v>180</v>
      </c>
      <c r="H2185" s="5">
        <v>106</v>
      </c>
      <c r="I2185" s="72">
        <v>115.606443</v>
      </c>
      <c r="J2185" s="72">
        <v>22.977201</v>
      </c>
      <c r="K2185" s="5" t="s">
        <v>158</v>
      </c>
      <c r="L2185" s="5" t="s">
        <v>3241</v>
      </c>
      <c r="M2185" s="5"/>
      <c r="N2185" s="5"/>
      <c r="O2185" s="5"/>
      <c r="P2185" s="5" t="s">
        <v>3228</v>
      </c>
      <c r="Q2185" s="5" t="s">
        <v>3229</v>
      </c>
      <c r="R2185" s="5"/>
      <c r="S2185" s="5"/>
      <c r="T2185" s="5"/>
      <c r="U2185" s="5">
        <v>42.4</v>
      </c>
      <c r="V2185" s="5" t="s">
        <v>3230</v>
      </c>
      <c r="W2185" s="5" t="s">
        <v>3766</v>
      </c>
      <c r="X2185" s="5" t="s">
        <v>3243</v>
      </c>
      <c r="Y2185" s="5"/>
    </row>
    <row r="2186" ht="15" spans="1:25">
      <c r="A2186" s="51">
        <v>2179</v>
      </c>
      <c r="B2186" s="30" t="s">
        <v>3224</v>
      </c>
      <c r="C2186" s="5" t="s">
        <v>3758</v>
      </c>
      <c r="D2186" s="5" t="s">
        <v>3775</v>
      </c>
      <c r="E2186" s="5" t="s">
        <v>3778</v>
      </c>
      <c r="F2186" s="5">
        <v>162</v>
      </c>
      <c r="G2186" s="5">
        <v>826</v>
      </c>
      <c r="H2186" s="5">
        <v>420</v>
      </c>
      <c r="I2186" s="72">
        <v>115.601636</v>
      </c>
      <c r="J2186" s="72">
        <v>22.990276</v>
      </c>
      <c r="K2186" s="5" t="s">
        <v>151</v>
      </c>
      <c r="L2186" s="5" t="s">
        <v>3241</v>
      </c>
      <c r="M2186" s="5"/>
      <c r="N2186" s="5"/>
      <c r="O2186" s="5"/>
      <c r="P2186" s="5" t="s">
        <v>3367</v>
      </c>
      <c r="Q2186" s="5" t="s">
        <v>3229</v>
      </c>
      <c r="R2186" s="5"/>
      <c r="S2186" s="5"/>
      <c r="T2186" s="5"/>
      <c r="U2186" s="5">
        <v>168</v>
      </c>
      <c r="V2186" s="5" t="s">
        <v>3230</v>
      </c>
      <c r="W2186" s="5" t="s">
        <v>3766</v>
      </c>
      <c r="X2186" s="5" t="s">
        <v>3243</v>
      </c>
      <c r="Y2186" s="5"/>
    </row>
    <row r="2187" ht="15" spans="1:25">
      <c r="A2187" s="51">
        <v>2180</v>
      </c>
      <c r="B2187" s="30" t="s">
        <v>3224</v>
      </c>
      <c r="C2187" s="5" t="s">
        <v>3758</v>
      </c>
      <c r="D2187" s="5" t="s">
        <v>3775</v>
      </c>
      <c r="E2187" s="5" t="s">
        <v>3779</v>
      </c>
      <c r="F2187" s="5">
        <v>121</v>
      </c>
      <c r="G2187" s="5">
        <v>565</v>
      </c>
      <c r="H2187" s="5">
        <v>240</v>
      </c>
      <c r="I2187" s="72">
        <v>115.614007</v>
      </c>
      <c r="J2187" s="72">
        <v>22.975151</v>
      </c>
      <c r="K2187" s="5" t="s">
        <v>151</v>
      </c>
      <c r="L2187" s="5" t="s">
        <v>3241</v>
      </c>
      <c r="M2187" s="5"/>
      <c r="N2187" s="5"/>
      <c r="O2187" s="5"/>
      <c r="P2187" s="5" t="s">
        <v>3228</v>
      </c>
      <c r="Q2187" s="5" t="s">
        <v>3229</v>
      </c>
      <c r="R2187" s="5"/>
      <c r="S2187" s="5"/>
      <c r="T2187" s="5"/>
      <c r="U2187" s="5">
        <v>96</v>
      </c>
      <c r="V2187" s="5" t="s">
        <v>3230</v>
      </c>
      <c r="W2187" s="5" t="s">
        <v>3766</v>
      </c>
      <c r="X2187" s="5" t="s">
        <v>3243</v>
      </c>
      <c r="Y2187" s="5"/>
    </row>
    <row r="2188" ht="15" spans="1:25">
      <c r="A2188" s="51">
        <v>2181</v>
      </c>
      <c r="B2188" s="30" t="s">
        <v>3224</v>
      </c>
      <c r="C2188" s="5" t="s">
        <v>3758</v>
      </c>
      <c r="D2188" s="5" t="s">
        <v>3775</v>
      </c>
      <c r="E2188" s="5" t="s">
        <v>3780</v>
      </c>
      <c r="F2188" s="5">
        <v>52</v>
      </c>
      <c r="G2188" s="5">
        <v>261</v>
      </c>
      <c r="H2188" s="5">
        <v>115</v>
      </c>
      <c r="I2188" s="72">
        <v>115.612006</v>
      </c>
      <c r="J2188" s="72">
        <v>22.976633</v>
      </c>
      <c r="K2188" s="5" t="s">
        <v>151</v>
      </c>
      <c r="L2188" s="5" t="s">
        <v>3241</v>
      </c>
      <c r="M2188" s="5"/>
      <c r="N2188" s="5"/>
      <c r="O2188" s="5"/>
      <c r="P2188" s="5" t="s">
        <v>3228</v>
      </c>
      <c r="Q2188" s="5" t="s">
        <v>3229</v>
      </c>
      <c r="R2188" s="5"/>
      <c r="S2188" s="5"/>
      <c r="T2188" s="5"/>
      <c r="U2188" s="5">
        <v>46</v>
      </c>
      <c r="V2188" s="5" t="s">
        <v>3230</v>
      </c>
      <c r="W2188" s="5" t="s">
        <v>3766</v>
      </c>
      <c r="X2188" s="5" t="s">
        <v>3243</v>
      </c>
      <c r="Y2188" s="5"/>
    </row>
    <row r="2189" ht="15" spans="1:25">
      <c r="A2189" s="51">
        <v>2182</v>
      </c>
      <c r="B2189" s="30" t="s">
        <v>3224</v>
      </c>
      <c r="C2189" s="71" t="s">
        <v>3758</v>
      </c>
      <c r="D2189" s="71" t="s">
        <v>3781</v>
      </c>
      <c r="E2189" s="71" t="s">
        <v>3782</v>
      </c>
      <c r="F2189" s="71">
        <v>154</v>
      </c>
      <c r="G2189" s="71">
        <v>760</v>
      </c>
      <c r="H2189" s="71">
        <v>448</v>
      </c>
      <c r="I2189" s="72">
        <v>115.582689</v>
      </c>
      <c r="J2189" s="72">
        <v>22.956738</v>
      </c>
      <c r="K2189" s="5" t="s">
        <v>151</v>
      </c>
      <c r="L2189" s="5"/>
      <c r="M2189" s="5"/>
      <c r="N2189" s="5"/>
      <c r="O2189" s="5"/>
      <c r="P2189" s="5" t="s">
        <v>3228</v>
      </c>
      <c r="Q2189" s="5" t="s">
        <v>3229</v>
      </c>
      <c r="R2189" s="5"/>
      <c r="S2189" s="5"/>
      <c r="T2189" s="5"/>
      <c r="U2189" s="5"/>
      <c r="V2189" s="5"/>
      <c r="W2189" s="5" t="s">
        <v>158</v>
      </c>
      <c r="X2189" s="5" t="s">
        <v>3231</v>
      </c>
      <c r="Y2189" s="5" t="s">
        <v>3232</v>
      </c>
    </row>
    <row r="2190" ht="15" spans="1:25">
      <c r="A2190" s="51">
        <v>2183</v>
      </c>
      <c r="B2190" s="30" t="s">
        <v>3224</v>
      </c>
      <c r="C2190" s="71" t="s">
        <v>3758</v>
      </c>
      <c r="D2190" s="71" t="s">
        <v>3781</v>
      </c>
      <c r="E2190" s="71" t="s">
        <v>3783</v>
      </c>
      <c r="F2190" s="71">
        <v>521</v>
      </c>
      <c r="G2190" s="71">
        <v>2649</v>
      </c>
      <c r="H2190" s="71">
        <v>1537</v>
      </c>
      <c r="I2190" s="72">
        <v>115.579074</v>
      </c>
      <c r="J2190" s="72">
        <v>22.957924</v>
      </c>
      <c r="K2190" s="5" t="s">
        <v>151</v>
      </c>
      <c r="L2190" s="5"/>
      <c r="M2190" s="5"/>
      <c r="N2190" s="5"/>
      <c r="O2190" s="5"/>
      <c r="P2190" s="5" t="s">
        <v>3228</v>
      </c>
      <c r="Q2190" s="5" t="s">
        <v>3229</v>
      </c>
      <c r="R2190" s="5"/>
      <c r="S2190" s="5"/>
      <c r="T2190" s="5"/>
      <c r="U2190" s="5"/>
      <c r="V2190" s="5" t="s">
        <v>3230</v>
      </c>
      <c r="W2190" s="5" t="s">
        <v>3784</v>
      </c>
      <c r="X2190" s="5" t="s">
        <v>3231</v>
      </c>
      <c r="Y2190" s="5" t="s">
        <v>3232</v>
      </c>
    </row>
    <row r="2191" ht="15" spans="1:25">
      <c r="A2191" s="51">
        <v>2184</v>
      </c>
      <c r="B2191" s="30" t="s">
        <v>3224</v>
      </c>
      <c r="C2191" s="71" t="s">
        <v>3758</v>
      </c>
      <c r="D2191" s="71" t="s">
        <v>3781</v>
      </c>
      <c r="E2191" s="71" t="s">
        <v>3425</v>
      </c>
      <c r="F2191" s="71">
        <v>147</v>
      </c>
      <c r="G2191" s="71">
        <v>705</v>
      </c>
      <c r="H2191" s="71">
        <v>287</v>
      </c>
      <c r="I2191" s="72">
        <v>115.566392</v>
      </c>
      <c r="J2191" s="72">
        <v>22.966548</v>
      </c>
      <c r="K2191" s="5" t="s">
        <v>151</v>
      </c>
      <c r="L2191" s="5"/>
      <c r="M2191" s="5"/>
      <c r="N2191" s="5"/>
      <c r="O2191" s="5"/>
      <c r="P2191" s="5" t="s">
        <v>3228</v>
      </c>
      <c r="Q2191" s="5" t="s">
        <v>3229</v>
      </c>
      <c r="R2191" s="5"/>
      <c r="S2191" s="5"/>
      <c r="T2191" s="5"/>
      <c r="U2191" s="5"/>
      <c r="V2191" s="5"/>
      <c r="W2191" s="5" t="s">
        <v>158</v>
      </c>
      <c r="X2191" s="5" t="s">
        <v>3231</v>
      </c>
      <c r="Y2191" s="5" t="s">
        <v>3232</v>
      </c>
    </row>
    <row r="2192" ht="40.5" spans="1:25">
      <c r="A2192" s="51">
        <v>2185</v>
      </c>
      <c r="B2192" s="30" t="s">
        <v>3224</v>
      </c>
      <c r="C2192" s="5" t="s">
        <v>3758</v>
      </c>
      <c r="D2192" s="5" t="s">
        <v>3785</v>
      </c>
      <c r="E2192" s="5" t="s">
        <v>3786</v>
      </c>
      <c r="F2192" s="5">
        <v>39</v>
      </c>
      <c r="G2192" s="5">
        <v>193</v>
      </c>
      <c r="H2192" s="5">
        <v>46</v>
      </c>
      <c r="I2192" s="72">
        <v>115.607677</v>
      </c>
      <c r="J2192" s="72">
        <v>23.000745</v>
      </c>
      <c r="K2192" s="5" t="s">
        <v>236</v>
      </c>
      <c r="L2192" s="54" t="s">
        <v>236</v>
      </c>
      <c r="M2192" s="5"/>
      <c r="N2192" s="5"/>
      <c r="O2192" s="5"/>
      <c r="P2192" s="5"/>
      <c r="Q2192" s="5"/>
      <c r="R2192" s="5" t="s">
        <v>3507</v>
      </c>
      <c r="S2192" s="5"/>
      <c r="T2192" s="5"/>
      <c r="U2192" s="5">
        <v>10.92</v>
      </c>
      <c r="V2192" s="5" t="s">
        <v>3230</v>
      </c>
      <c r="W2192" s="5" t="s">
        <v>3306</v>
      </c>
      <c r="X2192" s="54" t="s">
        <v>156</v>
      </c>
      <c r="Y2192" s="5"/>
    </row>
    <row r="2193" ht="15" spans="1:25">
      <c r="A2193" s="51">
        <v>2186</v>
      </c>
      <c r="B2193" s="30" t="s">
        <v>3224</v>
      </c>
      <c r="C2193" s="71" t="s">
        <v>3758</v>
      </c>
      <c r="D2193" s="71" t="s">
        <v>3785</v>
      </c>
      <c r="E2193" s="71" t="s">
        <v>3787</v>
      </c>
      <c r="F2193" s="71">
        <v>118</v>
      </c>
      <c r="G2193" s="71">
        <v>541</v>
      </c>
      <c r="H2193" s="71">
        <v>296</v>
      </c>
      <c r="I2193" s="72">
        <v>115.616882</v>
      </c>
      <c r="J2193" s="72">
        <v>23.001266</v>
      </c>
      <c r="K2193" s="5" t="s">
        <v>151</v>
      </c>
      <c r="L2193" s="5"/>
      <c r="M2193" s="5"/>
      <c r="N2193" s="5"/>
      <c r="O2193" s="5"/>
      <c r="P2193" s="5" t="s">
        <v>3228</v>
      </c>
      <c r="Q2193" s="5" t="s">
        <v>3229</v>
      </c>
      <c r="R2193" s="5"/>
      <c r="S2193" s="5"/>
      <c r="T2193" s="5"/>
      <c r="U2193" s="5"/>
      <c r="V2193" s="5" t="s">
        <v>3230</v>
      </c>
      <c r="W2193" s="5" t="s">
        <v>3306</v>
      </c>
      <c r="X2193" s="5" t="s">
        <v>3231</v>
      </c>
      <c r="Y2193" s="5" t="s">
        <v>3232</v>
      </c>
    </row>
    <row r="2194" ht="15" spans="1:25">
      <c r="A2194" s="51">
        <v>2187</v>
      </c>
      <c r="B2194" s="30" t="s">
        <v>3224</v>
      </c>
      <c r="C2194" s="5" t="s">
        <v>3758</v>
      </c>
      <c r="D2194" s="5" t="s">
        <v>3785</v>
      </c>
      <c r="E2194" s="5" t="s">
        <v>3788</v>
      </c>
      <c r="F2194" s="5">
        <v>135</v>
      </c>
      <c r="G2194" s="5">
        <v>649</v>
      </c>
      <c r="H2194" s="5">
        <v>315</v>
      </c>
      <c r="I2194" s="72">
        <v>115.615251</v>
      </c>
      <c r="J2194" s="72">
        <v>22.988777</v>
      </c>
      <c r="K2194" s="5" t="s">
        <v>151</v>
      </c>
      <c r="L2194" s="54" t="s">
        <v>158</v>
      </c>
      <c r="M2194" s="5"/>
      <c r="N2194" s="5"/>
      <c r="O2194" s="5"/>
      <c r="P2194" s="5" t="s">
        <v>3228</v>
      </c>
      <c r="Q2194" s="5" t="s">
        <v>3229</v>
      </c>
      <c r="R2194" s="5"/>
      <c r="S2194" s="5"/>
      <c r="T2194" s="5"/>
      <c r="U2194" s="5">
        <v>126</v>
      </c>
      <c r="V2194" s="5" t="s">
        <v>3230</v>
      </c>
      <c r="W2194" s="5" t="s">
        <v>3306</v>
      </c>
      <c r="X2194" s="5" t="s">
        <v>3307</v>
      </c>
      <c r="Y2194" s="5"/>
    </row>
    <row r="2195" ht="15" spans="1:25">
      <c r="A2195" s="51">
        <v>2188</v>
      </c>
      <c r="B2195" s="30" t="s">
        <v>3224</v>
      </c>
      <c r="C2195" s="71" t="s">
        <v>3758</v>
      </c>
      <c r="D2195" s="71" t="s">
        <v>3785</v>
      </c>
      <c r="E2195" s="71" t="s">
        <v>3789</v>
      </c>
      <c r="F2195" s="71">
        <v>342</v>
      </c>
      <c r="G2195" s="71">
        <v>1642</v>
      </c>
      <c r="H2195" s="71">
        <v>1012</v>
      </c>
      <c r="I2195" s="72">
        <v>115.619409</v>
      </c>
      <c r="J2195" s="72">
        <v>22.995419</v>
      </c>
      <c r="K2195" s="5" t="s">
        <v>151</v>
      </c>
      <c r="L2195" s="5"/>
      <c r="M2195" s="5"/>
      <c r="N2195" s="5"/>
      <c r="O2195" s="5"/>
      <c r="P2195" s="5" t="s">
        <v>3790</v>
      </c>
      <c r="Q2195" s="5" t="s">
        <v>3229</v>
      </c>
      <c r="R2195" s="5"/>
      <c r="S2195" s="5"/>
      <c r="T2195" s="5"/>
      <c r="U2195" s="5"/>
      <c r="V2195" s="5" t="s">
        <v>3230</v>
      </c>
      <c r="W2195" s="5" t="s">
        <v>3791</v>
      </c>
      <c r="X2195" s="5" t="s">
        <v>3231</v>
      </c>
      <c r="Y2195" s="5" t="s">
        <v>3232</v>
      </c>
    </row>
    <row r="2196" ht="15" spans="1:25">
      <c r="A2196" s="51">
        <v>2189</v>
      </c>
      <c r="B2196" s="30" t="s">
        <v>3224</v>
      </c>
      <c r="C2196" s="71" t="s">
        <v>3758</v>
      </c>
      <c r="D2196" s="71" t="s">
        <v>3785</v>
      </c>
      <c r="E2196" s="71" t="s">
        <v>3792</v>
      </c>
      <c r="F2196" s="71">
        <v>161</v>
      </c>
      <c r="G2196" s="71">
        <v>791</v>
      </c>
      <c r="H2196" s="71">
        <v>476</v>
      </c>
      <c r="I2196" s="72">
        <v>115.6187</v>
      </c>
      <c r="J2196" s="72">
        <v>22.997651</v>
      </c>
      <c r="K2196" s="5" t="s">
        <v>151</v>
      </c>
      <c r="L2196" s="5"/>
      <c r="M2196" s="5"/>
      <c r="N2196" s="5"/>
      <c r="O2196" s="5"/>
      <c r="P2196" s="5" t="s">
        <v>3790</v>
      </c>
      <c r="Q2196" s="5" t="s">
        <v>3229</v>
      </c>
      <c r="R2196" s="5"/>
      <c r="S2196" s="5"/>
      <c r="T2196" s="5"/>
      <c r="U2196" s="5"/>
      <c r="V2196" s="5" t="s">
        <v>3230</v>
      </c>
      <c r="W2196" s="5" t="s">
        <v>3306</v>
      </c>
      <c r="X2196" s="5" t="s">
        <v>3231</v>
      </c>
      <c r="Y2196" s="5" t="s">
        <v>3232</v>
      </c>
    </row>
    <row r="2197" ht="27" spans="1:25">
      <c r="A2197" s="51">
        <v>2190</v>
      </c>
      <c r="B2197" s="30" t="s">
        <v>3224</v>
      </c>
      <c r="C2197" s="5" t="s">
        <v>3758</v>
      </c>
      <c r="D2197" s="5" t="s">
        <v>3785</v>
      </c>
      <c r="E2197" s="5" t="s">
        <v>3793</v>
      </c>
      <c r="F2197" s="5">
        <v>46</v>
      </c>
      <c r="G2197" s="5">
        <v>215</v>
      </c>
      <c r="H2197" s="5">
        <v>122</v>
      </c>
      <c r="I2197" s="72">
        <v>115.617392</v>
      </c>
      <c r="J2197" s="72">
        <v>22.995024</v>
      </c>
      <c r="K2197" s="5" t="s">
        <v>158</v>
      </c>
      <c r="L2197" s="54" t="s">
        <v>158</v>
      </c>
      <c r="M2197" s="5"/>
      <c r="N2197" s="5"/>
      <c r="O2197" s="5"/>
      <c r="P2197" s="5" t="s">
        <v>3228</v>
      </c>
      <c r="Q2197" s="5" t="s">
        <v>3229</v>
      </c>
      <c r="R2197" s="5"/>
      <c r="S2197" s="5"/>
      <c r="T2197" s="5"/>
      <c r="U2197" s="5">
        <v>48.8</v>
      </c>
      <c r="V2197" s="5" t="s">
        <v>3230</v>
      </c>
      <c r="W2197" s="5" t="s">
        <v>3306</v>
      </c>
      <c r="X2197" s="5" t="s">
        <v>3307</v>
      </c>
      <c r="Y2197" s="5" t="s">
        <v>3794</v>
      </c>
    </row>
    <row r="2198" ht="15" spans="1:25">
      <c r="A2198" s="51">
        <v>2191</v>
      </c>
      <c r="B2198" s="30" t="s">
        <v>3224</v>
      </c>
      <c r="C2198" s="5" t="s">
        <v>3758</v>
      </c>
      <c r="D2198" s="5" t="s">
        <v>3795</v>
      </c>
      <c r="E2198" s="5" t="s">
        <v>3796</v>
      </c>
      <c r="F2198" s="5">
        <v>409</v>
      </c>
      <c r="G2198" s="5">
        <v>1990</v>
      </c>
      <c r="H2198" s="5">
        <v>834</v>
      </c>
      <c r="I2198" s="72">
        <v>115.583907</v>
      </c>
      <c r="J2198" s="72">
        <v>22.977981</v>
      </c>
      <c r="K2198" s="5" t="s">
        <v>151</v>
      </c>
      <c r="L2198" s="54" t="s">
        <v>158</v>
      </c>
      <c r="M2198" s="5"/>
      <c r="N2198" s="5"/>
      <c r="O2198" s="5"/>
      <c r="P2198" s="5" t="s">
        <v>3367</v>
      </c>
      <c r="Q2198" s="5" t="s">
        <v>3229</v>
      </c>
      <c r="R2198" s="5"/>
      <c r="S2198" s="5"/>
      <c r="T2198" s="5"/>
      <c r="U2198" s="5">
        <v>333.6</v>
      </c>
      <c r="V2198" s="5" t="s">
        <v>3230</v>
      </c>
      <c r="W2198" s="5" t="s">
        <v>3766</v>
      </c>
      <c r="X2198" s="5" t="s">
        <v>3492</v>
      </c>
      <c r="Y2198" s="5"/>
    </row>
    <row r="2199" ht="54" spans="1:25">
      <c r="A2199" s="51">
        <v>2192</v>
      </c>
      <c r="B2199" s="30" t="s">
        <v>3224</v>
      </c>
      <c r="C2199" s="5" t="s">
        <v>3758</v>
      </c>
      <c r="D2199" s="5" t="s">
        <v>3797</v>
      </c>
      <c r="E2199" s="5" t="s">
        <v>3390</v>
      </c>
      <c r="F2199" s="5">
        <v>47</v>
      </c>
      <c r="G2199" s="5">
        <v>251</v>
      </c>
      <c r="H2199" s="5">
        <v>138</v>
      </c>
      <c r="I2199" s="72">
        <v>115.572524</v>
      </c>
      <c r="J2199" s="72">
        <v>22.996935</v>
      </c>
      <c r="K2199" s="5" t="s">
        <v>151</v>
      </c>
      <c r="L2199" s="5" t="s">
        <v>3241</v>
      </c>
      <c r="M2199" s="5"/>
      <c r="N2199" s="5"/>
      <c r="O2199" s="5"/>
      <c r="P2199" s="5" t="s">
        <v>3228</v>
      </c>
      <c r="Q2199" s="5" t="s">
        <v>3229</v>
      </c>
      <c r="R2199" s="5"/>
      <c r="S2199" s="5"/>
      <c r="T2199" s="5"/>
      <c r="U2199" s="5">
        <v>55.2</v>
      </c>
      <c r="V2199" s="5" t="s">
        <v>3230</v>
      </c>
      <c r="W2199" s="5" t="s">
        <v>3766</v>
      </c>
      <c r="X2199" s="5" t="s">
        <v>3243</v>
      </c>
      <c r="Y2199" s="5" t="s">
        <v>3798</v>
      </c>
    </row>
    <row r="2200" ht="54" spans="1:25">
      <c r="A2200" s="51">
        <v>2193</v>
      </c>
      <c r="B2200" s="30" t="s">
        <v>3224</v>
      </c>
      <c r="C2200" s="5" t="s">
        <v>3758</v>
      </c>
      <c r="D2200" s="5" t="s">
        <v>3797</v>
      </c>
      <c r="E2200" s="5" t="s">
        <v>3799</v>
      </c>
      <c r="F2200" s="5">
        <v>320</v>
      </c>
      <c r="G2200" s="5">
        <v>2419</v>
      </c>
      <c r="H2200" s="5">
        <v>1432</v>
      </c>
      <c r="I2200" s="72">
        <v>115.576944</v>
      </c>
      <c r="J2200" s="72">
        <v>22.983844</v>
      </c>
      <c r="K2200" s="5" t="s">
        <v>151</v>
      </c>
      <c r="L2200" s="54" t="s">
        <v>158</v>
      </c>
      <c r="M2200" s="5"/>
      <c r="N2200" s="5"/>
      <c r="O2200" s="5"/>
      <c r="P2200" s="5" t="s">
        <v>3367</v>
      </c>
      <c r="Q2200" s="5" t="s">
        <v>3229</v>
      </c>
      <c r="R2200" s="5"/>
      <c r="S2200" s="5"/>
      <c r="T2200" s="5"/>
      <c r="U2200" s="5">
        <v>572.8</v>
      </c>
      <c r="V2200" s="5" t="s">
        <v>3230</v>
      </c>
      <c r="W2200" s="5" t="s">
        <v>3768</v>
      </c>
      <c r="X2200" s="5" t="s">
        <v>3307</v>
      </c>
      <c r="Y2200" s="5" t="s">
        <v>3798</v>
      </c>
    </row>
    <row r="2201" ht="54" spans="1:25">
      <c r="A2201" s="51">
        <v>2194</v>
      </c>
      <c r="B2201" s="30" t="s">
        <v>3224</v>
      </c>
      <c r="C2201" s="5" t="s">
        <v>3758</v>
      </c>
      <c r="D2201" s="5" t="s">
        <v>3797</v>
      </c>
      <c r="E2201" s="5" t="s">
        <v>3800</v>
      </c>
      <c r="F2201" s="5">
        <v>178</v>
      </c>
      <c r="G2201" s="5">
        <v>1372</v>
      </c>
      <c r="H2201" s="5">
        <v>986</v>
      </c>
      <c r="I2201" s="72">
        <v>115.579202</v>
      </c>
      <c r="J2201" s="72">
        <v>22.984298</v>
      </c>
      <c r="K2201" s="5" t="s">
        <v>151</v>
      </c>
      <c r="L2201" s="5" t="s">
        <v>3241</v>
      </c>
      <c r="M2201" s="5"/>
      <c r="N2201" s="5"/>
      <c r="O2201" s="5"/>
      <c r="P2201" s="5" t="s">
        <v>3367</v>
      </c>
      <c r="Q2201" s="5" t="s">
        <v>3229</v>
      </c>
      <c r="R2201" s="5"/>
      <c r="S2201" s="5"/>
      <c r="T2201" s="5"/>
      <c r="U2201" s="5">
        <v>394.4</v>
      </c>
      <c r="V2201" s="5" t="s">
        <v>3230</v>
      </c>
      <c r="W2201" s="5" t="s">
        <v>3766</v>
      </c>
      <c r="X2201" s="5" t="s">
        <v>3243</v>
      </c>
      <c r="Y2201" s="5" t="s">
        <v>3798</v>
      </c>
    </row>
    <row r="2202" ht="54" spans="1:25">
      <c r="A2202" s="51">
        <v>2195</v>
      </c>
      <c r="B2202" s="30" t="s">
        <v>3224</v>
      </c>
      <c r="C2202" s="5" t="s">
        <v>3758</v>
      </c>
      <c r="D2202" s="5" t="s">
        <v>3797</v>
      </c>
      <c r="E2202" s="5" t="s">
        <v>3550</v>
      </c>
      <c r="F2202" s="5">
        <v>59</v>
      </c>
      <c r="G2202" s="5">
        <v>398</v>
      </c>
      <c r="H2202" s="5">
        <v>158</v>
      </c>
      <c r="I2202" s="72">
        <v>115.577636</v>
      </c>
      <c r="J2202" s="72">
        <v>22.988876</v>
      </c>
      <c r="K2202" s="5" t="s">
        <v>151</v>
      </c>
      <c r="L2202" s="5" t="s">
        <v>3241</v>
      </c>
      <c r="M2202" s="5"/>
      <c r="N2202" s="5"/>
      <c r="O2202" s="5"/>
      <c r="P2202" s="5" t="s">
        <v>3228</v>
      </c>
      <c r="Q2202" s="5" t="s">
        <v>3229</v>
      </c>
      <c r="R2202" s="5"/>
      <c r="S2202" s="5"/>
      <c r="T2202" s="5"/>
      <c r="U2202" s="5">
        <v>63.2</v>
      </c>
      <c r="V2202" s="5" t="s">
        <v>3230</v>
      </c>
      <c r="W2202" s="5" t="s">
        <v>3766</v>
      </c>
      <c r="X2202" s="5" t="s">
        <v>3243</v>
      </c>
      <c r="Y2202" s="5" t="s">
        <v>3798</v>
      </c>
    </row>
    <row r="2203" ht="54" spans="1:25">
      <c r="A2203" s="51">
        <v>2196</v>
      </c>
      <c r="B2203" s="30" t="s">
        <v>3224</v>
      </c>
      <c r="C2203" s="5" t="s">
        <v>3758</v>
      </c>
      <c r="D2203" s="5" t="s">
        <v>3797</v>
      </c>
      <c r="E2203" s="5" t="s">
        <v>3801</v>
      </c>
      <c r="F2203" s="5">
        <v>246</v>
      </c>
      <c r="G2203" s="5">
        <v>923</v>
      </c>
      <c r="H2203" s="5">
        <v>489</v>
      </c>
      <c r="I2203" s="72">
        <v>115.578612</v>
      </c>
      <c r="J2203" s="72">
        <v>22.988283</v>
      </c>
      <c r="K2203" s="5" t="s">
        <v>151</v>
      </c>
      <c r="L2203" s="5" t="s">
        <v>3241</v>
      </c>
      <c r="M2203" s="5"/>
      <c r="N2203" s="5"/>
      <c r="O2203" s="5"/>
      <c r="P2203" s="5" t="s">
        <v>3228</v>
      </c>
      <c r="Q2203" s="5" t="s">
        <v>3229</v>
      </c>
      <c r="R2203" s="5"/>
      <c r="S2203" s="5"/>
      <c r="T2203" s="5"/>
      <c r="U2203" s="5">
        <v>195.6</v>
      </c>
      <c r="V2203" s="5" t="s">
        <v>3230</v>
      </c>
      <c r="W2203" s="5" t="s">
        <v>3766</v>
      </c>
      <c r="X2203" s="5" t="s">
        <v>3243</v>
      </c>
      <c r="Y2203" s="5" t="s">
        <v>3798</v>
      </c>
    </row>
    <row r="2204" ht="15" spans="1:25">
      <c r="A2204" s="51">
        <v>2197</v>
      </c>
      <c r="B2204" s="30" t="s">
        <v>3224</v>
      </c>
      <c r="C2204" s="71" t="s">
        <v>3758</v>
      </c>
      <c r="D2204" s="71" t="s">
        <v>3802</v>
      </c>
      <c r="E2204" s="71" t="s">
        <v>3803</v>
      </c>
      <c r="F2204" s="71">
        <v>429</v>
      </c>
      <c r="G2204" s="71">
        <v>2164</v>
      </c>
      <c r="H2204" s="71">
        <v>1458</v>
      </c>
      <c r="I2204" s="72">
        <v>115.614087</v>
      </c>
      <c r="J2204" s="72">
        <v>22.954313</v>
      </c>
      <c r="K2204" s="5" t="s">
        <v>151</v>
      </c>
      <c r="L2204" s="5"/>
      <c r="M2204" s="5"/>
      <c r="N2204" s="5"/>
      <c r="O2204" s="5"/>
      <c r="P2204" s="5" t="s">
        <v>3228</v>
      </c>
      <c r="Q2204" s="5" t="s">
        <v>3229</v>
      </c>
      <c r="R2204" s="5"/>
      <c r="S2204" s="5"/>
      <c r="T2204" s="5"/>
      <c r="U2204" s="5"/>
      <c r="V2204" s="5" t="s">
        <v>3230</v>
      </c>
      <c r="W2204" s="5" t="s">
        <v>3804</v>
      </c>
      <c r="X2204" s="5" t="s">
        <v>3231</v>
      </c>
      <c r="Y2204" s="5" t="s">
        <v>3232</v>
      </c>
    </row>
    <row r="2205" ht="15" spans="1:25">
      <c r="A2205" s="51">
        <v>2198</v>
      </c>
      <c r="B2205" s="30" t="s">
        <v>3224</v>
      </c>
      <c r="C2205" s="5" t="s">
        <v>3758</v>
      </c>
      <c r="D2205" s="5" t="s">
        <v>3805</v>
      </c>
      <c r="E2205" s="5" t="s">
        <v>3806</v>
      </c>
      <c r="F2205" s="5">
        <v>131</v>
      </c>
      <c r="G2205" s="5">
        <v>665</v>
      </c>
      <c r="H2205" s="5">
        <v>372</v>
      </c>
      <c r="I2205" s="72">
        <v>115.592014</v>
      </c>
      <c r="J2205" s="72">
        <v>22.995478</v>
      </c>
      <c r="K2205" s="5" t="s">
        <v>151</v>
      </c>
      <c r="L2205" s="5" t="s">
        <v>3241</v>
      </c>
      <c r="M2205" s="5"/>
      <c r="N2205" s="5"/>
      <c r="O2205" s="5"/>
      <c r="P2205" s="5" t="s">
        <v>3228</v>
      </c>
      <c r="Q2205" s="5" t="s">
        <v>3229</v>
      </c>
      <c r="R2205" s="5"/>
      <c r="S2205" s="5"/>
      <c r="T2205" s="5"/>
      <c r="U2205" s="5">
        <v>148.8</v>
      </c>
      <c r="V2205" s="5" t="s">
        <v>3230</v>
      </c>
      <c r="W2205" s="5" t="s">
        <v>158</v>
      </c>
      <c r="X2205" s="5" t="s">
        <v>3243</v>
      </c>
      <c r="Y2205" s="5"/>
    </row>
    <row r="2206" ht="15" spans="1:25">
      <c r="A2206" s="51">
        <v>2199</v>
      </c>
      <c r="B2206" s="30" t="s">
        <v>3224</v>
      </c>
      <c r="C2206" s="5" t="s">
        <v>3758</v>
      </c>
      <c r="D2206" s="5" t="s">
        <v>3805</v>
      </c>
      <c r="E2206" s="5" t="s">
        <v>3807</v>
      </c>
      <c r="F2206" s="5">
        <v>69</v>
      </c>
      <c r="G2206" s="5">
        <v>345</v>
      </c>
      <c r="H2206" s="5">
        <v>234</v>
      </c>
      <c r="I2206" s="72">
        <v>115.596542</v>
      </c>
      <c r="J2206" s="72">
        <v>22.995345</v>
      </c>
      <c r="K2206" s="5" t="s">
        <v>151</v>
      </c>
      <c r="L2206" s="5" t="s">
        <v>3241</v>
      </c>
      <c r="M2206" s="5"/>
      <c r="N2206" s="5"/>
      <c r="O2206" s="5"/>
      <c r="P2206" s="5" t="s">
        <v>3228</v>
      </c>
      <c r="Q2206" s="5" t="s">
        <v>3229</v>
      </c>
      <c r="R2206" s="5"/>
      <c r="S2206" s="5"/>
      <c r="T2206" s="5"/>
      <c r="U2206" s="5">
        <v>93.6</v>
      </c>
      <c r="V2206" s="5" t="s">
        <v>3230</v>
      </c>
      <c r="W2206" s="5" t="s">
        <v>158</v>
      </c>
      <c r="X2206" s="5" t="s">
        <v>3243</v>
      </c>
      <c r="Y2206" s="5"/>
    </row>
    <row r="2207" ht="40.5" spans="1:25">
      <c r="A2207" s="51">
        <v>2200</v>
      </c>
      <c r="B2207" s="30" t="s">
        <v>3224</v>
      </c>
      <c r="C2207" s="5" t="s">
        <v>3758</v>
      </c>
      <c r="D2207" s="5" t="s">
        <v>3805</v>
      </c>
      <c r="E2207" s="5" t="s">
        <v>3808</v>
      </c>
      <c r="F2207" s="5">
        <v>35</v>
      </c>
      <c r="G2207" s="5">
        <v>194</v>
      </c>
      <c r="H2207" s="5">
        <v>93</v>
      </c>
      <c r="I2207" s="72">
        <v>115.598842</v>
      </c>
      <c r="J2207" s="72">
        <v>23.010048</v>
      </c>
      <c r="K2207" s="5" t="s">
        <v>236</v>
      </c>
      <c r="L2207" s="54" t="s">
        <v>236</v>
      </c>
      <c r="M2207" s="5"/>
      <c r="N2207" s="5"/>
      <c r="O2207" s="5"/>
      <c r="P2207" s="5"/>
      <c r="Q2207" s="5"/>
      <c r="R2207" s="5" t="s">
        <v>3507</v>
      </c>
      <c r="S2207" s="5"/>
      <c r="T2207" s="5"/>
      <c r="U2207" s="5">
        <v>11.86</v>
      </c>
      <c r="V2207" s="5" t="s">
        <v>3230</v>
      </c>
      <c r="W2207" s="5" t="s">
        <v>158</v>
      </c>
      <c r="X2207" s="5" t="s">
        <v>3247</v>
      </c>
      <c r="Y2207" s="5"/>
    </row>
    <row r="2208" ht="15" spans="1:25">
      <c r="A2208" s="51">
        <v>2201</v>
      </c>
      <c r="B2208" s="30" t="s">
        <v>3224</v>
      </c>
      <c r="C2208" s="5" t="s">
        <v>3758</v>
      </c>
      <c r="D2208" s="5" t="s">
        <v>3805</v>
      </c>
      <c r="E2208" s="5" t="s">
        <v>3809</v>
      </c>
      <c r="F2208" s="5">
        <v>81</v>
      </c>
      <c r="G2208" s="5">
        <v>393</v>
      </c>
      <c r="H2208" s="5">
        <v>246</v>
      </c>
      <c r="I2208" s="72">
        <v>115.599452</v>
      </c>
      <c r="J2208" s="72">
        <v>23.003295</v>
      </c>
      <c r="K2208" s="5" t="s">
        <v>151</v>
      </c>
      <c r="L2208" s="5" t="s">
        <v>3241</v>
      </c>
      <c r="M2208" s="5"/>
      <c r="N2208" s="5"/>
      <c r="O2208" s="5"/>
      <c r="P2208" s="5" t="s">
        <v>3228</v>
      </c>
      <c r="Q2208" s="5" t="s">
        <v>3229</v>
      </c>
      <c r="R2208" s="5"/>
      <c r="S2208" s="5"/>
      <c r="T2208" s="5"/>
      <c r="U2208" s="5">
        <v>98.4</v>
      </c>
      <c r="V2208" s="5" t="s">
        <v>3230</v>
      </c>
      <c r="W2208" s="5" t="s">
        <v>158</v>
      </c>
      <c r="X2208" s="5" t="s">
        <v>3243</v>
      </c>
      <c r="Y2208" s="5"/>
    </row>
    <row r="2209" ht="15" spans="1:25">
      <c r="A2209" s="51">
        <v>2202</v>
      </c>
      <c r="B2209" s="30" t="s">
        <v>3224</v>
      </c>
      <c r="C2209" s="5" t="s">
        <v>3758</v>
      </c>
      <c r="D2209" s="5" t="s">
        <v>3805</v>
      </c>
      <c r="E2209" s="5" t="s">
        <v>3810</v>
      </c>
      <c r="F2209" s="5">
        <v>182</v>
      </c>
      <c r="G2209" s="5">
        <v>927</v>
      </c>
      <c r="H2209" s="5">
        <v>540</v>
      </c>
      <c r="I2209" s="72">
        <v>115.604303</v>
      </c>
      <c r="J2209" s="72">
        <v>23.00253</v>
      </c>
      <c r="K2209" s="5" t="s">
        <v>151</v>
      </c>
      <c r="L2209" s="5" t="s">
        <v>3241</v>
      </c>
      <c r="M2209" s="5"/>
      <c r="N2209" s="5"/>
      <c r="O2209" s="5"/>
      <c r="P2209" s="5" t="s">
        <v>3367</v>
      </c>
      <c r="Q2209" s="5" t="s">
        <v>3229</v>
      </c>
      <c r="R2209" s="5"/>
      <c r="S2209" s="5"/>
      <c r="T2209" s="5"/>
      <c r="U2209" s="5">
        <v>216</v>
      </c>
      <c r="V2209" s="5" t="s">
        <v>3230</v>
      </c>
      <c r="W2209" s="5" t="s">
        <v>158</v>
      </c>
      <c r="X2209" s="5" t="s">
        <v>3243</v>
      </c>
      <c r="Y2209" s="5"/>
    </row>
    <row r="2210" ht="40.5" spans="1:25">
      <c r="A2210" s="51">
        <v>2203</v>
      </c>
      <c r="B2210" s="30" t="s">
        <v>3224</v>
      </c>
      <c r="C2210" s="5" t="s">
        <v>3758</v>
      </c>
      <c r="D2210" s="5" t="s">
        <v>3805</v>
      </c>
      <c r="E2210" s="5" t="s">
        <v>3811</v>
      </c>
      <c r="F2210" s="5">
        <v>32</v>
      </c>
      <c r="G2210" s="5">
        <v>141</v>
      </c>
      <c r="H2210" s="5">
        <v>74</v>
      </c>
      <c r="I2210" s="72">
        <v>115.601357</v>
      </c>
      <c r="J2210" s="72">
        <v>23.008618</v>
      </c>
      <c r="K2210" s="5" t="s">
        <v>236</v>
      </c>
      <c r="L2210" s="54" t="s">
        <v>236</v>
      </c>
      <c r="M2210" s="5"/>
      <c r="N2210" s="5"/>
      <c r="O2210" s="5"/>
      <c r="P2210" s="5"/>
      <c r="Q2210" s="5"/>
      <c r="R2210" s="5" t="s">
        <v>3282</v>
      </c>
      <c r="S2210" s="5"/>
      <c r="T2210" s="5"/>
      <c r="U2210" s="5">
        <v>11.48</v>
      </c>
      <c r="V2210" s="5" t="s">
        <v>3230</v>
      </c>
      <c r="W2210" s="5" t="s">
        <v>158</v>
      </c>
      <c r="X2210" s="5" t="s">
        <v>3247</v>
      </c>
      <c r="Y2210" s="5"/>
    </row>
    <row r="2211" ht="15" spans="1:25">
      <c r="A2211" s="51">
        <v>2204</v>
      </c>
      <c r="B2211" s="30" t="s">
        <v>3224</v>
      </c>
      <c r="C2211" s="5" t="s">
        <v>3758</v>
      </c>
      <c r="D2211" s="5" t="s">
        <v>3805</v>
      </c>
      <c r="E2211" s="5" t="s">
        <v>3812</v>
      </c>
      <c r="F2211" s="5">
        <v>187</v>
      </c>
      <c r="G2211" s="5">
        <v>915</v>
      </c>
      <c r="H2211" s="5">
        <v>515</v>
      </c>
      <c r="I2211" s="72">
        <v>115.592165</v>
      </c>
      <c r="J2211" s="72">
        <v>22.995368</v>
      </c>
      <c r="K2211" s="5" t="s">
        <v>151</v>
      </c>
      <c r="L2211" s="5" t="s">
        <v>3241</v>
      </c>
      <c r="M2211" s="5"/>
      <c r="N2211" s="5"/>
      <c r="O2211" s="5"/>
      <c r="P2211" s="5" t="s">
        <v>3367</v>
      </c>
      <c r="Q2211" s="5" t="s">
        <v>3229</v>
      </c>
      <c r="R2211" s="5"/>
      <c r="S2211" s="5"/>
      <c r="T2211" s="5"/>
      <c r="U2211" s="5">
        <v>206</v>
      </c>
      <c r="V2211" s="5" t="s">
        <v>3230</v>
      </c>
      <c r="W2211" s="5" t="s">
        <v>158</v>
      </c>
      <c r="X2211" s="5" t="s">
        <v>3243</v>
      </c>
      <c r="Y2211" s="5"/>
    </row>
    <row r="2212" ht="40.5" spans="1:25">
      <c r="A2212" s="51">
        <v>2205</v>
      </c>
      <c r="B2212" s="30" t="s">
        <v>3224</v>
      </c>
      <c r="C2212" s="5" t="s">
        <v>3758</v>
      </c>
      <c r="D2212" s="5" t="s">
        <v>3805</v>
      </c>
      <c r="E2212" s="5" t="s">
        <v>3425</v>
      </c>
      <c r="F2212" s="5">
        <v>43</v>
      </c>
      <c r="G2212" s="5">
        <v>197</v>
      </c>
      <c r="H2212" s="5">
        <v>78</v>
      </c>
      <c r="I2212" s="72">
        <v>115.597189</v>
      </c>
      <c r="J2212" s="72">
        <v>22.993515</v>
      </c>
      <c r="K2212" s="5" t="s">
        <v>236</v>
      </c>
      <c r="L2212" s="54" t="s">
        <v>236</v>
      </c>
      <c r="M2212" s="5"/>
      <c r="N2212" s="5"/>
      <c r="O2212" s="5"/>
      <c r="P2212" s="5"/>
      <c r="Q2212" s="5"/>
      <c r="R2212" s="5" t="s">
        <v>3453</v>
      </c>
      <c r="S2212" s="5"/>
      <c r="T2212" s="5"/>
      <c r="U2212" s="5">
        <v>11.56</v>
      </c>
      <c r="V2212" s="5" t="s">
        <v>3230</v>
      </c>
      <c r="W2212" s="5" t="s">
        <v>158</v>
      </c>
      <c r="X2212" s="5" t="s">
        <v>3247</v>
      </c>
      <c r="Y2212" s="5"/>
    </row>
    <row r="2213" ht="15" spans="1:25">
      <c r="A2213" s="51">
        <v>2206</v>
      </c>
      <c r="B2213" s="30" t="s">
        <v>3224</v>
      </c>
      <c r="C2213" s="71" t="s">
        <v>3758</v>
      </c>
      <c r="D2213" s="71" t="s">
        <v>3813</v>
      </c>
      <c r="E2213" s="71" t="s">
        <v>3814</v>
      </c>
      <c r="F2213" s="71">
        <v>37</v>
      </c>
      <c r="G2213" s="71">
        <v>152</v>
      </c>
      <c r="H2213" s="71">
        <v>61</v>
      </c>
      <c r="I2213" s="72">
        <v>115.632101</v>
      </c>
      <c r="J2213" s="72">
        <v>23.020157</v>
      </c>
      <c r="K2213" s="5" t="s">
        <v>151</v>
      </c>
      <c r="L2213" s="5"/>
      <c r="M2213" s="5"/>
      <c r="N2213" s="5"/>
      <c r="O2213" s="5"/>
      <c r="P2213" s="5" t="s">
        <v>3228</v>
      </c>
      <c r="Q2213" s="5" t="s">
        <v>3229</v>
      </c>
      <c r="R2213" s="5"/>
      <c r="S2213" s="5"/>
      <c r="T2213" s="5"/>
      <c r="U2213" s="5"/>
      <c r="V2213" s="5" t="s">
        <v>3230</v>
      </c>
      <c r="W2213" s="5" t="s">
        <v>3624</v>
      </c>
      <c r="X2213" s="5" t="s">
        <v>3231</v>
      </c>
      <c r="Y2213" s="5" t="s">
        <v>3232</v>
      </c>
    </row>
    <row r="2214" ht="15" spans="1:25">
      <c r="A2214" s="51">
        <v>2207</v>
      </c>
      <c r="B2214" s="30" t="s">
        <v>3224</v>
      </c>
      <c r="C2214" s="71" t="s">
        <v>3758</v>
      </c>
      <c r="D2214" s="71" t="s">
        <v>3813</v>
      </c>
      <c r="E2214" s="71" t="s">
        <v>3815</v>
      </c>
      <c r="F2214" s="71">
        <v>159</v>
      </c>
      <c r="G2214" s="71">
        <v>766</v>
      </c>
      <c r="H2214" s="71">
        <v>384</v>
      </c>
      <c r="I2214" s="72">
        <v>115.629976</v>
      </c>
      <c r="J2214" s="72">
        <v>23.011408</v>
      </c>
      <c r="K2214" s="5" t="s">
        <v>151</v>
      </c>
      <c r="L2214" s="5"/>
      <c r="M2214" s="5"/>
      <c r="N2214" s="5"/>
      <c r="O2214" s="5"/>
      <c r="P2214" s="5" t="s">
        <v>3228</v>
      </c>
      <c r="Q2214" s="5" t="s">
        <v>3229</v>
      </c>
      <c r="R2214" s="5"/>
      <c r="S2214" s="5"/>
      <c r="T2214" s="5"/>
      <c r="U2214" s="5"/>
      <c r="V2214" s="5" t="s">
        <v>3230</v>
      </c>
      <c r="W2214" s="5" t="s">
        <v>3624</v>
      </c>
      <c r="X2214" s="5" t="s">
        <v>3231</v>
      </c>
      <c r="Y2214" s="5" t="s">
        <v>3232</v>
      </c>
    </row>
    <row r="2215" ht="15" spans="1:25">
      <c r="A2215" s="51">
        <v>2208</v>
      </c>
      <c r="B2215" s="30" t="s">
        <v>3224</v>
      </c>
      <c r="C2215" s="71" t="s">
        <v>3758</v>
      </c>
      <c r="D2215" s="71" t="s">
        <v>3813</v>
      </c>
      <c r="E2215" s="71" t="s">
        <v>3816</v>
      </c>
      <c r="F2215" s="71">
        <v>54</v>
      </c>
      <c r="G2215" s="71">
        <v>272</v>
      </c>
      <c r="H2215" s="71">
        <v>108</v>
      </c>
      <c r="I2215" s="72">
        <v>115.614173</v>
      </c>
      <c r="J2215" s="72">
        <v>23.004638</v>
      </c>
      <c r="K2215" s="5" t="s">
        <v>151</v>
      </c>
      <c r="L2215" s="5"/>
      <c r="M2215" s="5"/>
      <c r="N2215" s="5"/>
      <c r="O2215" s="5"/>
      <c r="P2215" s="5" t="s">
        <v>3228</v>
      </c>
      <c r="Q2215" s="5" t="s">
        <v>3229</v>
      </c>
      <c r="R2215" s="5"/>
      <c r="S2215" s="5"/>
      <c r="T2215" s="5"/>
      <c r="U2215" s="5"/>
      <c r="V2215" s="5" t="s">
        <v>3230</v>
      </c>
      <c r="W2215" s="5" t="s">
        <v>3624</v>
      </c>
      <c r="X2215" s="5" t="s">
        <v>3231</v>
      </c>
      <c r="Y2215" s="5" t="s">
        <v>3232</v>
      </c>
    </row>
    <row r="2216" ht="15" spans="1:25">
      <c r="A2216" s="51">
        <v>2209</v>
      </c>
      <c r="B2216" s="30" t="s">
        <v>3224</v>
      </c>
      <c r="C2216" s="71" t="s">
        <v>3758</v>
      </c>
      <c r="D2216" s="71" t="s">
        <v>3813</v>
      </c>
      <c r="E2216" s="71" t="s">
        <v>3817</v>
      </c>
      <c r="F2216" s="71">
        <v>315</v>
      </c>
      <c r="G2216" s="71">
        <v>1545</v>
      </c>
      <c r="H2216" s="71">
        <v>778</v>
      </c>
      <c r="I2216" s="72">
        <v>115.621849</v>
      </c>
      <c r="J2216" s="72">
        <v>23.005512</v>
      </c>
      <c r="K2216" s="5" t="s">
        <v>151</v>
      </c>
      <c r="L2216" s="5"/>
      <c r="M2216" s="5"/>
      <c r="N2216" s="5"/>
      <c r="O2216" s="5"/>
      <c r="P2216" s="5" t="s">
        <v>3228</v>
      </c>
      <c r="Q2216" s="5" t="s">
        <v>3229</v>
      </c>
      <c r="R2216" s="5"/>
      <c r="S2216" s="5"/>
      <c r="T2216" s="5"/>
      <c r="U2216" s="5"/>
      <c r="V2216" s="5" t="s">
        <v>3230</v>
      </c>
      <c r="W2216" s="5" t="s">
        <v>3624</v>
      </c>
      <c r="X2216" s="5" t="s">
        <v>3231</v>
      </c>
      <c r="Y2216" s="5" t="s">
        <v>3232</v>
      </c>
    </row>
    <row r="2217" ht="15" spans="1:25">
      <c r="A2217" s="51">
        <v>2210</v>
      </c>
      <c r="B2217" s="30" t="s">
        <v>3224</v>
      </c>
      <c r="C2217" s="5" t="s">
        <v>3818</v>
      </c>
      <c r="D2217" s="5" t="s">
        <v>3819</v>
      </c>
      <c r="E2217" s="5" t="s">
        <v>3820</v>
      </c>
      <c r="F2217" s="5">
        <v>329</v>
      </c>
      <c r="G2217" s="5">
        <v>2231</v>
      </c>
      <c r="H2217" s="5">
        <v>1200</v>
      </c>
      <c r="I2217" s="72">
        <v>115.970331</v>
      </c>
      <c r="J2217" s="72">
        <v>22.837088</v>
      </c>
      <c r="K2217" s="5" t="s">
        <v>151</v>
      </c>
      <c r="L2217" s="54" t="s">
        <v>158</v>
      </c>
      <c r="M2217" s="5"/>
      <c r="N2217" s="5"/>
      <c r="O2217" s="5"/>
      <c r="P2217" s="5" t="s">
        <v>3367</v>
      </c>
      <c r="Q2217" s="5" t="s">
        <v>3229</v>
      </c>
      <c r="R2217" s="5"/>
      <c r="S2217" s="5"/>
      <c r="T2217" s="5"/>
      <c r="U2217" s="5">
        <v>480</v>
      </c>
      <c r="V2217" s="5" t="s">
        <v>3230</v>
      </c>
      <c r="W2217" s="5" t="s">
        <v>3431</v>
      </c>
      <c r="X2217" s="5" t="s">
        <v>3247</v>
      </c>
      <c r="Y2217" s="5"/>
    </row>
    <row r="2218" ht="15" spans="1:25">
      <c r="A2218" s="51">
        <v>2211</v>
      </c>
      <c r="B2218" s="30" t="s">
        <v>3224</v>
      </c>
      <c r="C2218" s="5" t="s">
        <v>3818</v>
      </c>
      <c r="D2218" s="5" t="s">
        <v>3819</v>
      </c>
      <c r="E2218" s="5" t="s">
        <v>3821</v>
      </c>
      <c r="F2218" s="5">
        <v>1038</v>
      </c>
      <c r="G2218" s="5">
        <v>5504</v>
      </c>
      <c r="H2218" s="5">
        <v>2100</v>
      </c>
      <c r="I2218" s="72">
        <v>115.977443</v>
      </c>
      <c r="J2218" s="72">
        <v>22.833015</v>
      </c>
      <c r="K2218" s="5" t="s">
        <v>151</v>
      </c>
      <c r="L2218" s="54" t="s">
        <v>158</v>
      </c>
      <c r="M2218" s="5"/>
      <c r="N2218" s="5"/>
      <c r="O2218" s="5"/>
      <c r="P2218" s="5" t="s">
        <v>3367</v>
      </c>
      <c r="Q2218" s="5" t="s">
        <v>3229</v>
      </c>
      <c r="R2218" s="5"/>
      <c r="S2218" s="5"/>
      <c r="T2218" s="5"/>
      <c r="U2218" s="5">
        <v>840</v>
      </c>
      <c r="V2218" s="5" t="s">
        <v>3230</v>
      </c>
      <c r="W2218" s="5" t="s">
        <v>3431</v>
      </c>
      <c r="X2218" s="5" t="s">
        <v>3247</v>
      </c>
      <c r="Y2218" s="5"/>
    </row>
    <row r="2219" ht="15" spans="1:25">
      <c r="A2219" s="51">
        <v>2212</v>
      </c>
      <c r="B2219" s="30" t="s">
        <v>3224</v>
      </c>
      <c r="C2219" s="5" t="s">
        <v>3818</v>
      </c>
      <c r="D2219" s="5" t="s">
        <v>3819</v>
      </c>
      <c r="E2219" s="5" t="s">
        <v>3822</v>
      </c>
      <c r="F2219" s="5">
        <v>438</v>
      </c>
      <c r="G2219" s="5">
        <v>2850</v>
      </c>
      <c r="H2219" s="5">
        <v>1900</v>
      </c>
      <c r="I2219" s="72">
        <v>115.974418</v>
      </c>
      <c r="J2219" s="72">
        <v>22.830355</v>
      </c>
      <c r="K2219" s="5" t="s">
        <v>151</v>
      </c>
      <c r="L2219" s="54" t="s">
        <v>158</v>
      </c>
      <c r="M2219" s="5"/>
      <c r="N2219" s="5"/>
      <c r="O2219" s="5"/>
      <c r="P2219" s="5" t="s">
        <v>3367</v>
      </c>
      <c r="Q2219" s="5" t="s">
        <v>3229</v>
      </c>
      <c r="R2219" s="5"/>
      <c r="S2219" s="5"/>
      <c r="T2219" s="5"/>
      <c r="U2219" s="5">
        <v>760</v>
      </c>
      <c r="V2219" s="5" t="s">
        <v>3230</v>
      </c>
      <c r="W2219" s="5" t="s">
        <v>3431</v>
      </c>
      <c r="X2219" s="5" t="s">
        <v>3247</v>
      </c>
      <c r="Y2219" s="5"/>
    </row>
    <row r="2220" ht="15" spans="1:25">
      <c r="A2220" s="51">
        <v>2213</v>
      </c>
      <c r="B2220" s="30" t="s">
        <v>3224</v>
      </c>
      <c r="C2220" s="5" t="s">
        <v>3818</v>
      </c>
      <c r="D2220" s="5" t="s">
        <v>3819</v>
      </c>
      <c r="E2220" s="5" t="s">
        <v>3823</v>
      </c>
      <c r="F2220" s="5">
        <v>87</v>
      </c>
      <c r="G2220" s="5">
        <v>445</v>
      </c>
      <c r="H2220" s="5">
        <v>220</v>
      </c>
      <c r="I2220" s="72">
        <v>115.970331</v>
      </c>
      <c r="J2220" s="72">
        <v>22.837088</v>
      </c>
      <c r="K2220" s="5" t="s">
        <v>151</v>
      </c>
      <c r="L2220" s="5" t="s">
        <v>3241</v>
      </c>
      <c r="M2220" s="5"/>
      <c r="N2220" s="5"/>
      <c r="O2220" s="5"/>
      <c r="P2220" s="5" t="s">
        <v>3228</v>
      </c>
      <c r="Q2220" s="5" t="s">
        <v>3229</v>
      </c>
      <c r="R2220" s="5"/>
      <c r="S2220" s="5"/>
      <c r="T2220" s="5"/>
      <c r="U2220" s="5">
        <v>88</v>
      </c>
      <c r="V2220" s="5" t="s">
        <v>3230</v>
      </c>
      <c r="W2220" s="5" t="s">
        <v>1093</v>
      </c>
      <c r="X2220" s="5" t="s">
        <v>3243</v>
      </c>
      <c r="Y2220" s="5"/>
    </row>
    <row r="2221" ht="15" spans="1:25">
      <c r="A2221" s="51">
        <v>2214</v>
      </c>
      <c r="B2221" s="30" t="s">
        <v>3224</v>
      </c>
      <c r="C2221" s="5" t="s">
        <v>3818</v>
      </c>
      <c r="D2221" s="5" t="s">
        <v>3824</v>
      </c>
      <c r="E2221" s="5" t="s">
        <v>3825</v>
      </c>
      <c r="F2221" s="5">
        <v>93</v>
      </c>
      <c r="G2221" s="5">
        <v>570</v>
      </c>
      <c r="H2221" s="5">
        <v>220</v>
      </c>
      <c r="I2221" s="72">
        <v>115.908807</v>
      </c>
      <c r="J2221" s="72">
        <v>22.837193</v>
      </c>
      <c r="K2221" s="5" t="s">
        <v>158</v>
      </c>
      <c r="L2221" s="5" t="s">
        <v>3241</v>
      </c>
      <c r="M2221" s="5"/>
      <c r="N2221" s="5"/>
      <c r="O2221" s="5"/>
      <c r="P2221" s="5" t="s">
        <v>3228</v>
      </c>
      <c r="Q2221" s="5" t="s">
        <v>3229</v>
      </c>
      <c r="R2221" s="5"/>
      <c r="S2221" s="5"/>
      <c r="T2221" s="5"/>
      <c r="U2221" s="5">
        <v>88</v>
      </c>
      <c r="V2221" s="5" t="s">
        <v>3230</v>
      </c>
      <c r="W2221" s="5" t="s">
        <v>1093</v>
      </c>
      <c r="X2221" s="5" t="s">
        <v>3243</v>
      </c>
      <c r="Y2221" s="5"/>
    </row>
    <row r="2222" ht="15" spans="1:25">
      <c r="A2222" s="51">
        <v>2215</v>
      </c>
      <c r="B2222" s="30" t="s">
        <v>3224</v>
      </c>
      <c r="C2222" s="5" t="s">
        <v>3818</v>
      </c>
      <c r="D2222" s="5" t="s">
        <v>3824</v>
      </c>
      <c r="E2222" s="5" t="s">
        <v>3826</v>
      </c>
      <c r="F2222" s="5">
        <v>427</v>
      </c>
      <c r="G2222" s="5">
        <v>1972</v>
      </c>
      <c r="H2222" s="5">
        <v>500</v>
      </c>
      <c r="I2222" s="72">
        <v>115.908807</v>
      </c>
      <c r="J2222" s="72">
        <v>22.837193</v>
      </c>
      <c r="K2222" s="5" t="s">
        <v>151</v>
      </c>
      <c r="L2222" s="5" t="s">
        <v>3241</v>
      </c>
      <c r="M2222" s="5"/>
      <c r="N2222" s="5"/>
      <c r="O2222" s="5"/>
      <c r="P2222" s="5" t="s">
        <v>3367</v>
      </c>
      <c r="Q2222" s="5" t="s">
        <v>3229</v>
      </c>
      <c r="R2222" s="5"/>
      <c r="S2222" s="5"/>
      <c r="T2222" s="5"/>
      <c r="U2222" s="5">
        <v>200</v>
      </c>
      <c r="V2222" s="5" t="s">
        <v>3230</v>
      </c>
      <c r="W2222" s="5" t="s">
        <v>1093</v>
      </c>
      <c r="X2222" s="5" t="s">
        <v>3243</v>
      </c>
      <c r="Y2222" s="5"/>
    </row>
    <row r="2223" ht="27" spans="1:25">
      <c r="A2223" s="51">
        <v>2216</v>
      </c>
      <c r="B2223" s="30" t="s">
        <v>3224</v>
      </c>
      <c r="C2223" s="5" t="s">
        <v>3818</v>
      </c>
      <c r="D2223" s="5" t="s">
        <v>3827</v>
      </c>
      <c r="E2223" s="5" t="s">
        <v>3828</v>
      </c>
      <c r="F2223" s="5">
        <v>818</v>
      </c>
      <c r="G2223" s="5">
        <v>3778</v>
      </c>
      <c r="H2223" s="5">
        <v>2450</v>
      </c>
      <c r="I2223" s="72">
        <v>115.952766</v>
      </c>
      <c r="J2223" s="72">
        <v>22.826574</v>
      </c>
      <c r="K2223" s="5" t="s">
        <v>151</v>
      </c>
      <c r="L2223" s="54" t="s">
        <v>158</v>
      </c>
      <c r="M2223" s="5"/>
      <c r="N2223" s="5"/>
      <c r="O2223" s="5"/>
      <c r="P2223" s="5" t="s">
        <v>3367</v>
      </c>
      <c r="Q2223" s="5" t="s">
        <v>3229</v>
      </c>
      <c r="R2223" s="5"/>
      <c r="S2223" s="5"/>
      <c r="T2223" s="5"/>
      <c r="U2223" s="5">
        <v>980</v>
      </c>
      <c r="V2223" s="5" t="s">
        <v>3230</v>
      </c>
      <c r="W2223" s="5" t="s">
        <v>3431</v>
      </c>
      <c r="X2223" s="5" t="s">
        <v>3492</v>
      </c>
      <c r="Y2223" s="5" t="s">
        <v>3829</v>
      </c>
    </row>
    <row r="2224" ht="15" spans="1:25">
      <c r="A2224" s="51">
        <v>2217</v>
      </c>
      <c r="B2224" s="30" t="s">
        <v>3224</v>
      </c>
      <c r="C2224" s="5" t="s">
        <v>3818</v>
      </c>
      <c r="D2224" s="5" t="s">
        <v>3830</v>
      </c>
      <c r="E2224" s="5" t="s">
        <v>3708</v>
      </c>
      <c r="F2224" s="5">
        <v>966</v>
      </c>
      <c r="G2224" s="5">
        <v>5378</v>
      </c>
      <c r="H2224" s="5">
        <v>3721</v>
      </c>
      <c r="I2224" s="72">
        <v>115.935848</v>
      </c>
      <c r="J2224" s="72">
        <v>22.8416</v>
      </c>
      <c r="K2224" s="5" t="s">
        <v>151</v>
      </c>
      <c r="L2224" s="54" t="s">
        <v>158</v>
      </c>
      <c r="M2224" s="5"/>
      <c r="N2224" s="5"/>
      <c r="O2224" s="5"/>
      <c r="P2224" s="5" t="s">
        <v>3367</v>
      </c>
      <c r="Q2224" s="5" t="s">
        <v>3368</v>
      </c>
      <c r="R2224" s="5"/>
      <c r="S2224" s="5"/>
      <c r="T2224" s="5"/>
      <c r="U2224" s="5">
        <v>1488.4</v>
      </c>
      <c r="V2224" s="5" t="s">
        <v>3230</v>
      </c>
      <c r="W2224" s="5" t="s">
        <v>1437</v>
      </c>
      <c r="X2224" s="5" t="s">
        <v>3247</v>
      </c>
      <c r="Y2224" s="5"/>
    </row>
    <row r="2225" ht="15" spans="1:25">
      <c r="A2225" s="51">
        <v>2218</v>
      </c>
      <c r="B2225" s="30" t="s">
        <v>3224</v>
      </c>
      <c r="C2225" s="5" t="s">
        <v>3818</v>
      </c>
      <c r="D2225" s="5" t="s">
        <v>3830</v>
      </c>
      <c r="E2225" s="5" t="s">
        <v>3831</v>
      </c>
      <c r="F2225" s="5">
        <v>28</v>
      </c>
      <c r="G2225" s="5">
        <v>177</v>
      </c>
      <c r="H2225" s="5">
        <v>128</v>
      </c>
      <c r="I2225" s="72">
        <v>115.923429</v>
      </c>
      <c r="J2225" s="72">
        <v>22.836892</v>
      </c>
      <c r="K2225" s="5" t="s">
        <v>158</v>
      </c>
      <c r="L2225" s="54" t="s">
        <v>158</v>
      </c>
      <c r="M2225" s="5"/>
      <c r="N2225" s="5"/>
      <c r="O2225" s="5"/>
      <c r="P2225" s="5" t="s">
        <v>3228</v>
      </c>
      <c r="Q2225" s="5" t="s">
        <v>3229</v>
      </c>
      <c r="R2225" s="5"/>
      <c r="S2225" s="5"/>
      <c r="T2225" s="5"/>
      <c r="U2225" s="5">
        <v>51.2</v>
      </c>
      <c r="V2225" s="5" t="s">
        <v>3230</v>
      </c>
      <c r="W2225" s="5" t="s">
        <v>1260</v>
      </c>
      <c r="X2225" s="5" t="s">
        <v>3247</v>
      </c>
      <c r="Y2225" s="5"/>
    </row>
    <row r="2226" ht="15" spans="1:25">
      <c r="A2226" s="51">
        <v>2219</v>
      </c>
      <c r="B2226" s="30" t="s">
        <v>3224</v>
      </c>
      <c r="C2226" s="5" t="s">
        <v>3818</v>
      </c>
      <c r="D2226" s="5" t="s">
        <v>3832</v>
      </c>
      <c r="E2226" s="5" t="s">
        <v>3833</v>
      </c>
      <c r="F2226" s="5">
        <v>402</v>
      </c>
      <c r="G2226" s="5">
        <v>2158</v>
      </c>
      <c r="H2226" s="5">
        <v>1620</v>
      </c>
      <c r="I2226" s="72">
        <v>115.912837</v>
      </c>
      <c r="J2226" s="72">
        <v>22.83837</v>
      </c>
      <c r="K2226" s="5" t="s">
        <v>151</v>
      </c>
      <c r="L2226" s="54" t="s">
        <v>158</v>
      </c>
      <c r="M2226" s="5"/>
      <c r="N2226" s="5"/>
      <c r="O2226" s="5"/>
      <c r="P2226" s="5" t="s">
        <v>3367</v>
      </c>
      <c r="Q2226" s="5" t="s">
        <v>3229</v>
      </c>
      <c r="R2226" s="5"/>
      <c r="S2226" s="5"/>
      <c r="T2226" s="5"/>
      <c r="U2226" s="5">
        <v>648</v>
      </c>
      <c r="V2226" s="5" t="s">
        <v>3230</v>
      </c>
      <c r="W2226" s="5" t="s">
        <v>151</v>
      </c>
      <c r="X2226" s="5" t="s">
        <v>3492</v>
      </c>
      <c r="Y2226" s="5"/>
    </row>
    <row r="2227" ht="15" spans="1:25">
      <c r="A2227" s="51">
        <v>2220</v>
      </c>
      <c r="B2227" s="30" t="s">
        <v>3224</v>
      </c>
      <c r="C2227" s="5" t="s">
        <v>3818</v>
      </c>
      <c r="D2227" s="5" t="s">
        <v>3834</v>
      </c>
      <c r="E2227" s="5" t="s">
        <v>3835</v>
      </c>
      <c r="F2227" s="5">
        <v>1380</v>
      </c>
      <c r="G2227" s="5">
        <v>9013</v>
      </c>
      <c r="H2227" s="5">
        <v>3605</v>
      </c>
      <c r="I2227" s="72">
        <v>115.966168</v>
      </c>
      <c r="J2227" s="72">
        <v>22.862787</v>
      </c>
      <c r="K2227" s="5" t="s">
        <v>151</v>
      </c>
      <c r="L2227" s="54" t="s">
        <v>158</v>
      </c>
      <c r="M2227" s="5"/>
      <c r="N2227" s="5"/>
      <c r="O2227" s="5"/>
      <c r="P2227" s="5" t="s">
        <v>3367</v>
      </c>
      <c r="Q2227" s="5" t="s">
        <v>3229</v>
      </c>
      <c r="R2227" s="5"/>
      <c r="S2227" s="5"/>
      <c r="T2227" s="5"/>
      <c r="U2227" s="5">
        <v>1442</v>
      </c>
      <c r="V2227" s="5" t="s">
        <v>3230</v>
      </c>
      <c r="W2227" s="5" t="s">
        <v>3431</v>
      </c>
      <c r="X2227" s="5" t="s">
        <v>3492</v>
      </c>
      <c r="Y2227" s="5"/>
    </row>
    <row r="2228" ht="15" spans="1:25">
      <c r="A2228" s="51">
        <v>2221</v>
      </c>
      <c r="B2228" s="30" t="s">
        <v>3224</v>
      </c>
      <c r="C2228" s="5" t="s">
        <v>3818</v>
      </c>
      <c r="D2228" s="5" t="s">
        <v>3834</v>
      </c>
      <c r="E2228" s="5" t="s">
        <v>3836</v>
      </c>
      <c r="F2228" s="5">
        <v>101</v>
      </c>
      <c r="G2228" s="5">
        <v>703</v>
      </c>
      <c r="H2228" s="5">
        <v>301</v>
      </c>
      <c r="I2228" s="72">
        <v>115.96612</v>
      </c>
      <c r="J2228" s="72">
        <v>22.862876</v>
      </c>
      <c r="K2228" s="5" t="s">
        <v>151</v>
      </c>
      <c r="L2228" s="5" t="s">
        <v>3241</v>
      </c>
      <c r="M2228" s="5"/>
      <c r="N2228" s="5"/>
      <c r="O2228" s="5"/>
      <c r="P2228" s="5" t="s">
        <v>3228</v>
      </c>
      <c r="Q2228" s="5" t="s">
        <v>3229</v>
      </c>
      <c r="R2228" s="5"/>
      <c r="S2228" s="5"/>
      <c r="T2228" s="5"/>
      <c r="U2228" s="5">
        <v>120.4</v>
      </c>
      <c r="V2228" s="5" t="s">
        <v>3230</v>
      </c>
      <c r="W2228" s="5" t="s">
        <v>1093</v>
      </c>
      <c r="X2228" s="5" t="s">
        <v>3243</v>
      </c>
      <c r="Y2228" s="5"/>
    </row>
    <row r="2229" ht="15" spans="1:25">
      <c r="A2229" s="51">
        <v>2222</v>
      </c>
      <c r="B2229" s="30" t="s">
        <v>3224</v>
      </c>
      <c r="C2229" s="5" t="s">
        <v>3818</v>
      </c>
      <c r="D2229" s="5" t="s">
        <v>3837</v>
      </c>
      <c r="E2229" s="5" t="s">
        <v>3838</v>
      </c>
      <c r="F2229" s="5">
        <v>1015</v>
      </c>
      <c r="G2229" s="5">
        <v>4676</v>
      </c>
      <c r="H2229" s="5">
        <v>850</v>
      </c>
      <c r="I2229" s="72">
        <v>115.839843</v>
      </c>
      <c r="J2229" s="72">
        <v>22.917922</v>
      </c>
      <c r="K2229" s="5" t="s">
        <v>151</v>
      </c>
      <c r="L2229" s="54" t="s">
        <v>158</v>
      </c>
      <c r="M2229" s="5"/>
      <c r="N2229" s="5"/>
      <c r="O2229" s="5"/>
      <c r="P2229" s="5" t="s">
        <v>3367</v>
      </c>
      <c r="Q2229" s="5" t="s">
        <v>3368</v>
      </c>
      <c r="R2229" s="5"/>
      <c r="S2229" s="5"/>
      <c r="T2229" s="5"/>
      <c r="U2229" s="5">
        <v>340</v>
      </c>
      <c r="V2229" s="5" t="s">
        <v>3230</v>
      </c>
      <c r="W2229" s="5" t="s">
        <v>3242</v>
      </c>
      <c r="X2229" s="5" t="s">
        <v>3247</v>
      </c>
      <c r="Y2229" s="5"/>
    </row>
    <row r="2230" ht="15" spans="1:25">
      <c r="A2230" s="51">
        <v>2223</v>
      </c>
      <c r="B2230" s="30" t="s">
        <v>3224</v>
      </c>
      <c r="C2230" s="5" t="s">
        <v>3818</v>
      </c>
      <c r="D2230" s="5" t="s">
        <v>3839</v>
      </c>
      <c r="E2230" s="5" t="s">
        <v>3840</v>
      </c>
      <c r="F2230" s="5">
        <v>874</v>
      </c>
      <c r="G2230" s="5">
        <v>4891</v>
      </c>
      <c r="H2230" s="5">
        <v>3810</v>
      </c>
      <c r="I2230" s="72">
        <v>115.933093</v>
      </c>
      <c r="J2230" s="72">
        <v>22.846727</v>
      </c>
      <c r="K2230" s="5" t="s">
        <v>151</v>
      </c>
      <c r="L2230" s="54" t="s">
        <v>158</v>
      </c>
      <c r="M2230" s="5"/>
      <c r="N2230" s="5"/>
      <c r="O2230" s="5"/>
      <c r="P2230" s="5" t="s">
        <v>3367</v>
      </c>
      <c r="Q2230" s="5" t="s">
        <v>3368</v>
      </c>
      <c r="R2230" s="5"/>
      <c r="S2230" s="5"/>
      <c r="T2230" s="5"/>
      <c r="U2230" s="5">
        <v>1524</v>
      </c>
      <c r="V2230" s="5" t="s">
        <v>3230</v>
      </c>
      <c r="W2230" s="5" t="s">
        <v>1437</v>
      </c>
      <c r="X2230" s="5" t="s">
        <v>3492</v>
      </c>
      <c r="Y2230" s="5"/>
    </row>
    <row r="2231" ht="40.5" spans="1:25">
      <c r="A2231" s="51">
        <v>2224</v>
      </c>
      <c r="B2231" s="30" t="s">
        <v>3224</v>
      </c>
      <c r="C2231" s="5" t="s">
        <v>3818</v>
      </c>
      <c r="D2231" s="5" t="s">
        <v>3841</v>
      </c>
      <c r="E2231" s="5" t="s">
        <v>3842</v>
      </c>
      <c r="F2231" s="5">
        <v>60</v>
      </c>
      <c r="G2231" s="5">
        <v>420</v>
      </c>
      <c r="H2231" s="5">
        <v>120</v>
      </c>
      <c r="I2231" s="72">
        <v>115.961378</v>
      </c>
      <c r="J2231" s="72">
        <v>22.854889</v>
      </c>
      <c r="K2231" s="5" t="s">
        <v>236</v>
      </c>
      <c r="L2231" s="54" t="s">
        <v>236</v>
      </c>
      <c r="M2231" s="5"/>
      <c r="N2231" s="5"/>
      <c r="O2231" s="5"/>
      <c r="P2231" s="5"/>
      <c r="Q2231" s="5"/>
      <c r="R2231" s="5" t="s">
        <v>3453</v>
      </c>
      <c r="S2231" s="5"/>
      <c r="T2231" s="5"/>
      <c r="U2231" s="5">
        <v>12.4</v>
      </c>
      <c r="V2231" s="5"/>
      <c r="W2231" s="5"/>
      <c r="X2231" s="5" t="s">
        <v>3247</v>
      </c>
      <c r="Y2231" s="5"/>
    </row>
    <row r="2232" ht="54" spans="1:25">
      <c r="A2232" s="51">
        <v>2225</v>
      </c>
      <c r="B2232" s="30" t="s">
        <v>3224</v>
      </c>
      <c r="C2232" s="5" t="s">
        <v>3818</v>
      </c>
      <c r="D2232" s="5" t="s">
        <v>3841</v>
      </c>
      <c r="E2232" s="5" t="s">
        <v>3843</v>
      </c>
      <c r="F2232" s="5">
        <v>512</v>
      </c>
      <c r="G2232" s="5">
        <v>2100</v>
      </c>
      <c r="H2232" s="5">
        <v>305</v>
      </c>
      <c r="I2232" s="72">
        <v>115.954946</v>
      </c>
      <c r="J2232" s="72">
        <v>22.839403</v>
      </c>
      <c r="K2232" s="5" t="s">
        <v>151</v>
      </c>
      <c r="L2232" s="54" t="s">
        <v>158</v>
      </c>
      <c r="M2232" s="5"/>
      <c r="N2232" s="5"/>
      <c r="O2232" s="5"/>
      <c r="P2232" s="5" t="s">
        <v>3367</v>
      </c>
      <c r="Q2232" s="5" t="s">
        <v>3229</v>
      </c>
      <c r="R2232" s="5"/>
      <c r="S2232" s="5"/>
      <c r="T2232" s="5"/>
      <c r="U2232" s="5">
        <v>122</v>
      </c>
      <c r="V2232" s="5"/>
      <c r="W2232" s="5"/>
      <c r="X2232" s="5" t="s">
        <v>3492</v>
      </c>
      <c r="Y2232" s="5" t="s">
        <v>3844</v>
      </c>
    </row>
    <row r="2233" ht="54" spans="1:25">
      <c r="A2233" s="51">
        <v>2226</v>
      </c>
      <c r="B2233" s="30" t="s">
        <v>3224</v>
      </c>
      <c r="C2233" s="5" t="s">
        <v>3818</v>
      </c>
      <c r="D2233" s="5" t="s">
        <v>3841</v>
      </c>
      <c r="E2233" s="5" t="s">
        <v>3845</v>
      </c>
      <c r="F2233" s="5">
        <v>1294</v>
      </c>
      <c r="G2233" s="5">
        <v>7989</v>
      </c>
      <c r="H2233" s="5">
        <v>1915</v>
      </c>
      <c r="I2233" s="72">
        <v>115.959864</v>
      </c>
      <c r="J2233" s="72">
        <v>22.834727</v>
      </c>
      <c r="K2233" s="5" t="s">
        <v>151</v>
      </c>
      <c r="L2233" s="54" t="s">
        <v>158</v>
      </c>
      <c r="M2233" s="5"/>
      <c r="N2233" s="5"/>
      <c r="O2233" s="5"/>
      <c r="P2233" s="5" t="s">
        <v>3367</v>
      </c>
      <c r="Q2233" s="5" t="s">
        <v>3347</v>
      </c>
      <c r="R2233" s="5"/>
      <c r="S2233" s="5"/>
      <c r="T2233" s="5"/>
      <c r="U2233" s="5">
        <v>766</v>
      </c>
      <c r="V2233" s="5" t="s">
        <v>3230</v>
      </c>
      <c r="W2233" s="5" t="s">
        <v>151</v>
      </c>
      <c r="X2233" s="5" t="s">
        <v>3492</v>
      </c>
      <c r="Y2233" s="5" t="s">
        <v>3844</v>
      </c>
    </row>
    <row r="2234" ht="15" spans="1:25">
      <c r="A2234" s="51">
        <v>2227</v>
      </c>
      <c r="B2234" s="30" t="s">
        <v>3224</v>
      </c>
      <c r="C2234" s="71" t="s">
        <v>3818</v>
      </c>
      <c r="D2234" s="71" t="s">
        <v>3846</v>
      </c>
      <c r="E2234" s="71" t="s">
        <v>3847</v>
      </c>
      <c r="F2234" s="71">
        <v>976</v>
      </c>
      <c r="G2234" s="71">
        <v>5027</v>
      </c>
      <c r="H2234" s="71">
        <v>3000</v>
      </c>
      <c r="I2234" s="72">
        <v>115.906021</v>
      </c>
      <c r="J2234" s="72">
        <v>22.826462</v>
      </c>
      <c r="K2234" s="5" t="s">
        <v>151</v>
      </c>
      <c r="L2234" s="5"/>
      <c r="M2234" s="5"/>
      <c r="N2234" s="5"/>
      <c r="O2234" s="5"/>
      <c r="P2234" s="5" t="s">
        <v>3367</v>
      </c>
      <c r="Q2234" s="5" t="s">
        <v>3229</v>
      </c>
      <c r="R2234" s="5"/>
      <c r="S2234" s="5"/>
      <c r="T2234" s="5"/>
      <c r="U2234" s="5"/>
      <c r="V2234" s="5" t="s">
        <v>3230</v>
      </c>
      <c r="W2234" s="5" t="s">
        <v>3431</v>
      </c>
      <c r="X2234" s="5" t="s">
        <v>3231</v>
      </c>
      <c r="Y2234" s="5" t="s">
        <v>3232</v>
      </c>
    </row>
    <row r="2235" ht="27" spans="1:25">
      <c r="A2235" s="51">
        <v>2228</v>
      </c>
      <c r="B2235" s="30" t="s">
        <v>3224</v>
      </c>
      <c r="C2235" s="5" t="s">
        <v>3818</v>
      </c>
      <c r="D2235" s="5" t="s">
        <v>3848</v>
      </c>
      <c r="E2235" s="5" t="s">
        <v>3510</v>
      </c>
      <c r="F2235" s="5">
        <v>286</v>
      </c>
      <c r="G2235" s="5">
        <v>1563</v>
      </c>
      <c r="H2235" s="5">
        <v>787</v>
      </c>
      <c r="I2235" s="72">
        <v>115.839843</v>
      </c>
      <c r="J2235" s="72">
        <v>22.836945</v>
      </c>
      <c r="K2235" s="5" t="s">
        <v>151</v>
      </c>
      <c r="L2235" s="5" t="s">
        <v>3241</v>
      </c>
      <c r="M2235" s="5"/>
      <c r="N2235" s="5"/>
      <c r="O2235" s="5"/>
      <c r="P2235" s="5" t="s">
        <v>3367</v>
      </c>
      <c r="Q2235" s="5" t="s">
        <v>3229</v>
      </c>
      <c r="R2235" s="5"/>
      <c r="S2235" s="5"/>
      <c r="T2235" s="5"/>
      <c r="U2235" s="5">
        <v>314.8</v>
      </c>
      <c r="V2235" s="5" t="s">
        <v>3230</v>
      </c>
      <c r="W2235" s="5" t="s">
        <v>1093</v>
      </c>
      <c r="X2235" s="5" t="s">
        <v>3243</v>
      </c>
      <c r="Y2235" s="5" t="s">
        <v>3849</v>
      </c>
    </row>
    <row r="2236" ht="27" spans="1:25">
      <c r="A2236" s="51">
        <v>2229</v>
      </c>
      <c r="B2236" s="30" t="s">
        <v>3224</v>
      </c>
      <c r="C2236" s="5" t="s">
        <v>3818</v>
      </c>
      <c r="D2236" s="5" t="s">
        <v>3848</v>
      </c>
      <c r="E2236" s="5" t="s">
        <v>3523</v>
      </c>
      <c r="F2236" s="5">
        <v>138</v>
      </c>
      <c r="G2236" s="5">
        <v>632</v>
      </c>
      <c r="H2236" s="5">
        <v>278</v>
      </c>
      <c r="I2236" s="72">
        <v>115.839843</v>
      </c>
      <c r="J2236" s="72">
        <v>22.836945</v>
      </c>
      <c r="K2236" s="5" t="s">
        <v>151</v>
      </c>
      <c r="L2236" s="5" t="s">
        <v>3241</v>
      </c>
      <c r="M2236" s="5"/>
      <c r="N2236" s="5"/>
      <c r="O2236" s="5"/>
      <c r="P2236" s="5" t="s">
        <v>3228</v>
      </c>
      <c r="Q2236" s="5" t="s">
        <v>3229</v>
      </c>
      <c r="R2236" s="5"/>
      <c r="S2236" s="5"/>
      <c r="T2236" s="5"/>
      <c r="U2236" s="5">
        <v>111.2</v>
      </c>
      <c r="V2236" s="5" t="s">
        <v>3230</v>
      </c>
      <c r="W2236" s="5" t="s">
        <v>1093</v>
      </c>
      <c r="X2236" s="5" t="s">
        <v>3243</v>
      </c>
      <c r="Y2236" s="5" t="s">
        <v>3850</v>
      </c>
    </row>
    <row r="2237" ht="28.5" spans="1:25">
      <c r="A2237" s="51">
        <v>2230</v>
      </c>
      <c r="B2237" s="30" t="s">
        <v>3224</v>
      </c>
      <c r="C2237" s="5" t="s">
        <v>3818</v>
      </c>
      <c r="D2237" s="5" t="s">
        <v>3848</v>
      </c>
      <c r="E2237" s="5" t="s">
        <v>3851</v>
      </c>
      <c r="F2237" s="5">
        <v>35</v>
      </c>
      <c r="G2237" s="5">
        <v>182</v>
      </c>
      <c r="H2237" s="5">
        <v>15</v>
      </c>
      <c r="I2237" s="72">
        <v>115.839884</v>
      </c>
      <c r="J2237" s="72">
        <v>22.917922</v>
      </c>
      <c r="K2237" s="5" t="s">
        <v>236</v>
      </c>
      <c r="L2237" s="5"/>
      <c r="M2237" s="5"/>
      <c r="N2237" s="5"/>
      <c r="O2237" s="5"/>
      <c r="P2237" s="5"/>
      <c r="Q2237" s="5"/>
      <c r="R2237" s="5" t="s">
        <v>3254</v>
      </c>
      <c r="S2237" s="5" t="s">
        <v>3230</v>
      </c>
      <c r="T2237" s="5"/>
      <c r="U2237" s="5">
        <v>1.35</v>
      </c>
      <c r="V2237" s="5" t="s">
        <v>3230</v>
      </c>
      <c r="W2237" s="5" t="s">
        <v>1093</v>
      </c>
      <c r="X2237" s="5" t="s">
        <v>3231</v>
      </c>
      <c r="Y2237" s="5"/>
    </row>
    <row r="2238" ht="40.5" spans="1:25">
      <c r="A2238" s="51">
        <v>2231</v>
      </c>
      <c r="B2238" s="30" t="s">
        <v>3224</v>
      </c>
      <c r="C2238" s="5" t="s">
        <v>3818</v>
      </c>
      <c r="D2238" s="5" t="s">
        <v>3848</v>
      </c>
      <c r="E2238" s="5" t="s">
        <v>3852</v>
      </c>
      <c r="F2238" s="5">
        <v>49</v>
      </c>
      <c r="G2238" s="5">
        <v>200</v>
      </c>
      <c r="H2238" s="5">
        <v>27</v>
      </c>
      <c r="I2238" s="72">
        <v>115.839884</v>
      </c>
      <c r="J2238" s="72">
        <v>22.917922</v>
      </c>
      <c r="K2238" s="5" t="s">
        <v>236</v>
      </c>
      <c r="L2238" s="5"/>
      <c r="M2238" s="5"/>
      <c r="N2238" s="5"/>
      <c r="O2238" s="5"/>
      <c r="P2238" s="5"/>
      <c r="Q2238" s="5"/>
      <c r="R2238" s="5" t="s">
        <v>3282</v>
      </c>
      <c r="S2238" s="5" t="s">
        <v>3230</v>
      </c>
      <c r="T2238" s="5"/>
      <c r="U2238" s="5">
        <v>2.43</v>
      </c>
      <c r="V2238" s="5" t="s">
        <v>3230</v>
      </c>
      <c r="W2238" s="5" t="s">
        <v>1093</v>
      </c>
      <c r="X2238" s="5" t="s">
        <v>3231</v>
      </c>
      <c r="Y2238" s="5"/>
    </row>
    <row r="2239" ht="15" spans="1:25">
      <c r="A2239" s="51">
        <v>2232</v>
      </c>
      <c r="B2239" s="30" t="s">
        <v>3224</v>
      </c>
      <c r="C2239" s="5" t="s">
        <v>3818</v>
      </c>
      <c r="D2239" s="5" t="s">
        <v>3848</v>
      </c>
      <c r="E2239" s="5" t="s">
        <v>3276</v>
      </c>
      <c r="F2239" s="5">
        <v>129</v>
      </c>
      <c r="G2239" s="5">
        <v>625</v>
      </c>
      <c r="H2239" s="5">
        <v>373</v>
      </c>
      <c r="I2239" s="72">
        <v>115.839843</v>
      </c>
      <c r="J2239" s="72">
        <v>22.836945</v>
      </c>
      <c r="K2239" s="5" t="s">
        <v>151</v>
      </c>
      <c r="L2239" s="5" t="s">
        <v>3241</v>
      </c>
      <c r="M2239" s="5"/>
      <c r="N2239" s="5"/>
      <c r="O2239" s="5"/>
      <c r="P2239" s="5" t="s">
        <v>3228</v>
      </c>
      <c r="Q2239" s="5" t="s">
        <v>3229</v>
      </c>
      <c r="R2239" s="5"/>
      <c r="S2239" s="5"/>
      <c r="T2239" s="5"/>
      <c r="U2239" s="5">
        <v>149.2</v>
      </c>
      <c r="V2239" s="5" t="s">
        <v>3230</v>
      </c>
      <c r="W2239" s="5" t="s">
        <v>1093</v>
      </c>
      <c r="X2239" s="5" t="s">
        <v>3243</v>
      </c>
      <c r="Y2239" s="5"/>
    </row>
    <row r="2240" ht="15" spans="1:25">
      <c r="A2240" s="51">
        <v>2233</v>
      </c>
      <c r="B2240" s="30" t="s">
        <v>3224</v>
      </c>
      <c r="C2240" s="71" t="s">
        <v>3818</v>
      </c>
      <c r="D2240" s="71" t="s">
        <v>3853</v>
      </c>
      <c r="E2240" s="71" t="s">
        <v>3854</v>
      </c>
      <c r="F2240" s="71">
        <v>152</v>
      </c>
      <c r="G2240" s="71">
        <v>728</v>
      </c>
      <c r="H2240" s="71">
        <v>386</v>
      </c>
      <c r="I2240" s="72">
        <v>115.8925</v>
      </c>
      <c r="J2240" s="72">
        <v>22.821282</v>
      </c>
      <c r="K2240" s="5" t="s">
        <v>151</v>
      </c>
      <c r="L2240" s="5" t="s">
        <v>158</v>
      </c>
      <c r="M2240" s="5"/>
      <c r="N2240" s="5"/>
      <c r="O2240" s="5"/>
      <c r="P2240" s="5" t="s">
        <v>3367</v>
      </c>
      <c r="Q2240" s="5" t="s">
        <v>3229</v>
      </c>
      <c r="R2240" s="5"/>
      <c r="S2240" s="5"/>
      <c r="T2240" s="5"/>
      <c r="U2240" s="5"/>
      <c r="V2240" s="5" t="s">
        <v>3230</v>
      </c>
      <c r="W2240" s="5" t="s">
        <v>1093</v>
      </c>
      <c r="X2240" s="54" t="s">
        <v>156</v>
      </c>
      <c r="Y2240" s="5"/>
    </row>
    <row r="2241" ht="15" spans="1:25">
      <c r="A2241" s="51">
        <v>2234</v>
      </c>
      <c r="B2241" s="30" t="s">
        <v>3224</v>
      </c>
      <c r="C2241" s="71" t="s">
        <v>3818</v>
      </c>
      <c r="D2241" s="71" t="s">
        <v>3853</v>
      </c>
      <c r="E2241" s="71" t="s">
        <v>3855</v>
      </c>
      <c r="F2241" s="71">
        <v>98</v>
      </c>
      <c r="G2241" s="71">
        <v>552</v>
      </c>
      <c r="H2241" s="71">
        <v>298</v>
      </c>
      <c r="I2241" s="72">
        <v>115.897951</v>
      </c>
      <c r="J2241" s="72">
        <v>22.815467</v>
      </c>
      <c r="K2241" s="5" t="s">
        <v>151</v>
      </c>
      <c r="L2241" s="5" t="s">
        <v>158</v>
      </c>
      <c r="M2241" s="5"/>
      <c r="N2241" s="5"/>
      <c r="O2241" s="5"/>
      <c r="P2241" s="5" t="s">
        <v>3367</v>
      </c>
      <c r="Q2241" s="5" t="s">
        <v>3229</v>
      </c>
      <c r="R2241" s="5"/>
      <c r="S2241" s="5"/>
      <c r="T2241" s="5"/>
      <c r="U2241" s="5"/>
      <c r="V2241" s="5" t="s">
        <v>3230</v>
      </c>
      <c r="W2241" s="5" t="s">
        <v>1093</v>
      </c>
      <c r="X2241" s="54" t="s">
        <v>156</v>
      </c>
      <c r="Y2241" s="5"/>
    </row>
    <row r="2242" ht="15" spans="1:25">
      <c r="A2242" s="51">
        <v>2235</v>
      </c>
      <c r="B2242" s="30" t="s">
        <v>3224</v>
      </c>
      <c r="C2242" s="71" t="s">
        <v>3818</v>
      </c>
      <c r="D2242" s="71" t="s">
        <v>3853</v>
      </c>
      <c r="E2242" s="71" t="s">
        <v>3423</v>
      </c>
      <c r="F2242" s="71">
        <v>466</v>
      </c>
      <c r="G2242" s="71">
        <v>2320</v>
      </c>
      <c r="H2242" s="71">
        <v>1386</v>
      </c>
      <c r="I2242" s="72">
        <v>115.885806</v>
      </c>
      <c r="J2242" s="72">
        <v>22.820531</v>
      </c>
      <c r="K2242" s="5" t="s">
        <v>151</v>
      </c>
      <c r="L2242" s="5"/>
      <c r="M2242" s="5"/>
      <c r="N2242" s="5"/>
      <c r="O2242" s="5"/>
      <c r="P2242" s="5" t="s">
        <v>3367</v>
      </c>
      <c r="Q2242" s="5" t="s">
        <v>3229</v>
      </c>
      <c r="R2242" s="5"/>
      <c r="S2242" s="5"/>
      <c r="T2242" s="5"/>
      <c r="U2242" s="5"/>
      <c r="V2242" s="5" t="s">
        <v>3230</v>
      </c>
      <c r="W2242" s="5" t="s">
        <v>3431</v>
      </c>
      <c r="X2242" s="5" t="s">
        <v>3231</v>
      </c>
      <c r="Y2242" s="5" t="s">
        <v>3232</v>
      </c>
    </row>
    <row r="2243" ht="15" spans="1:25">
      <c r="A2243" s="51">
        <v>2236</v>
      </c>
      <c r="B2243" s="30" t="s">
        <v>3224</v>
      </c>
      <c r="C2243" s="71" t="s">
        <v>3818</v>
      </c>
      <c r="D2243" s="71" t="s">
        <v>3856</v>
      </c>
      <c r="E2243" s="71" t="s">
        <v>3857</v>
      </c>
      <c r="F2243" s="71">
        <v>714</v>
      </c>
      <c r="G2243" s="71">
        <v>3977</v>
      </c>
      <c r="H2243" s="71">
        <v>2000</v>
      </c>
      <c r="I2243" s="72">
        <v>115.92185</v>
      </c>
      <c r="J2243" s="72">
        <v>22.83964</v>
      </c>
      <c r="K2243" s="5" t="s">
        <v>151</v>
      </c>
      <c r="L2243" s="5"/>
      <c r="M2243" s="5"/>
      <c r="N2243" s="5"/>
      <c r="O2243" s="5"/>
      <c r="P2243" s="5" t="s">
        <v>3367</v>
      </c>
      <c r="Q2243" s="5" t="s">
        <v>3229</v>
      </c>
      <c r="R2243" s="5"/>
      <c r="S2243" s="5"/>
      <c r="T2243" s="5"/>
      <c r="U2243" s="5"/>
      <c r="V2243" s="5" t="s">
        <v>3230</v>
      </c>
      <c r="W2243" s="5" t="s">
        <v>151</v>
      </c>
      <c r="X2243" s="5" t="s">
        <v>3231</v>
      </c>
      <c r="Y2243" s="5" t="s">
        <v>3232</v>
      </c>
    </row>
    <row r="2244" ht="15" spans="1:25">
      <c r="A2244" s="51">
        <v>2237</v>
      </c>
      <c r="B2244" s="30" t="s">
        <v>3224</v>
      </c>
      <c r="C2244" s="5" t="s">
        <v>3818</v>
      </c>
      <c r="D2244" s="5" t="s">
        <v>3858</v>
      </c>
      <c r="E2244" s="5" t="s">
        <v>3859</v>
      </c>
      <c r="F2244" s="5">
        <v>1761</v>
      </c>
      <c r="G2244" s="5">
        <v>7088</v>
      </c>
      <c r="H2244" s="5">
        <v>3828</v>
      </c>
      <c r="I2244" s="72">
        <v>115.92773</v>
      </c>
      <c r="J2244" s="72">
        <v>22.83695</v>
      </c>
      <c r="K2244" s="5" t="s">
        <v>151</v>
      </c>
      <c r="L2244" s="54" t="s">
        <v>158</v>
      </c>
      <c r="M2244" s="5"/>
      <c r="N2244" s="5"/>
      <c r="O2244" s="5"/>
      <c r="P2244" s="5" t="s">
        <v>3367</v>
      </c>
      <c r="Q2244" s="5" t="s">
        <v>3229</v>
      </c>
      <c r="R2244" s="5"/>
      <c r="S2244" s="5"/>
      <c r="T2244" s="5"/>
      <c r="U2244" s="5">
        <v>1531.2</v>
      </c>
      <c r="V2244" s="5" t="s">
        <v>3230</v>
      </c>
      <c r="W2244" s="5" t="s">
        <v>151</v>
      </c>
      <c r="X2244" s="5" t="s">
        <v>3492</v>
      </c>
      <c r="Y2244" s="5"/>
    </row>
    <row r="2245" ht="15" spans="1:25">
      <c r="A2245" s="51">
        <v>2238</v>
      </c>
      <c r="B2245" s="30" t="s">
        <v>3224</v>
      </c>
      <c r="C2245" s="71" t="s">
        <v>3818</v>
      </c>
      <c r="D2245" s="71" t="s">
        <v>3860</v>
      </c>
      <c r="E2245" s="71" t="s">
        <v>3861</v>
      </c>
      <c r="F2245" s="71">
        <v>567</v>
      </c>
      <c r="G2245" s="71">
        <v>1915</v>
      </c>
      <c r="H2245" s="71">
        <v>578</v>
      </c>
      <c r="I2245" s="72">
        <v>115.963483</v>
      </c>
      <c r="J2245" s="72">
        <v>22.813173</v>
      </c>
      <c r="K2245" s="5" t="s">
        <v>151</v>
      </c>
      <c r="L2245" s="5"/>
      <c r="M2245" s="5"/>
      <c r="N2245" s="5"/>
      <c r="O2245" s="5"/>
      <c r="P2245" s="5" t="s">
        <v>3790</v>
      </c>
      <c r="Q2245" s="5" t="s">
        <v>3229</v>
      </c>
      <c r="R2245" s="5"/>
      <c r="S2245" s="5"/>
      <c r="T2245" s="5"/>
      <c r="U2245" s="5"/>
      <c r="V2245" s="5"/>
      <c r="W2245" s="5"/>
      <c r="X2245" s="5" t="s">
        <v>3231</v>
      </c>
      <c r="Y2245" s="5" t="s">
        <v>3232</v>
      </c>
    </row>
    <row r="2246" ht="15" spans="1:25">
      <c r="A2246" s="51">
        <v>2239</v>
      </c>
      <c r="B2246" s="30" t="s">
        <v>3224</v>
      </c>
      <c r="C2246" s="71" t="s">
        <v>3818</v>
      </c>
      <c r="D2246" s="71" t="s">
        <v>3862</v>
      </c>
      <c r="E2246" s="71" t="s">
        <v>3863</v>
      </c>
      <c r="F2246" s="71">
        <v>448</v>
      </c>
      <c r="G2246" s="71">
        <v>3100</v>
      </c>
      <c r="H2246" s="71">
        <v>1815</v>
      </c>
      <c r="I2246" s="72">
        <v>115.950991</v>
      </c>
      <c r="J2246" s="72">
        <v>22.826477</v>
      </c>
      <c r="K2246" s="5" t="s">
        <v>151</v>
      </c>
      <c r="L2246" s="5"/>
      <c r="M2246" s="5"/>
      <c r="N2246" s="5"/>
      <c r="O2246" s="5"/>
      <c r="P2246" s="5" t="s">
        <v>3367</v>
      </c>
      <c r="Q2246" s="5" t="s">
        <v>3229</v>
      </c>
      <c r="R2246" s="5"/>
      <c r="S2246" s="5"/>
      <c r="T2246" s="5"/>
      <c r="U2246" s="5"/>
      <c r="V2246" s="5" t="s">
        <v>3230</v>
      </c>
      <c r="W2246" s="5" t="s">
        <v>3864</v>
      </c>
      <c r="X2246" s="5" t="s">
        <v>3231</v>
      </c>
      <c r="Y2246" s="5" t="s">
        <v>3232</v>
      </c>
    </row>
    <row r="2247" ht="40.5" spans="1:25">
      <c r="A2247" s="51">
        <v>2240</v>
      </c>
      <c r="B2247" s="30" t="s">
        <v>3224</v>
      </c>
      <c r="C2247" s="5" t="s">
        <v>3818</v>
      </c>
      <c r="D2247" s="5" t="s">
        <v>3862</v>
      </c>
      <c r="E2247" s="5" t="s">
        <v>3865</v>
      </c>
      <c r="F2247" s="5">
        <v>0</v>
      </c>
      <c r="G2247" s="5">
        <v>0</v>
      </c>
      <c r="H2247" s="5">
        <v>0</v>
      </c>
      <c r="I2247" s="72">
        <v>115.946494</v>
      </c>
      <c r="J2247" s="72">
        <v>22.819976</v>
      </c>
      <c r="K2247" s="5" t="s">
        <v>236</v>
      </c>
      <c r="L2247" s="5"/>
      <c r="M2247" s="5"/>
      <c r="N2247" s="5"/>
      <c r="O2247" s="5"/>
      <c r="P2247" s="5"/>
      <c r="Q2247" s="5"/>
      <c r="R2247" s="5" t="s">
        <v>3282</v>
      </c>
      <c r="S2247" s="5" t="s">
        <v>3230</v>
      </c>
      <c r="T2247" s="5"/>
      <c r="U2247" s="5">
        <v>0</v>
      </c>
      <c r="V2247" s="5" t="s">
        <v>3230</v>
      </c>
      <c r="W2247" s="5" t="s">
        <v>3242</v>
      </c>
      <c r="X2247" s="5" t="s">
        <v>3231</v>
      </c>
      <c r="Y2247" s="5" t="s">
        <v>3866</v>
      </c>
    </row>
    <row r="2248" ht="15" spans="1:25">
      <c r="A2248" s="51">
        <v>2241</v>
      </c>
      <c r="B2248" s="30" t="s">
        <v>3224</v>
      </c>
      <c r="C2248" s="71" t="s">
        <v>3818</v>
      </c>
      <c r="D2248" s="71" t="s">
        <v>3862</v>
      </c>
      <c r="E2248" s="71" t="s">
        <v>3867</v>
      </c>
      <c r="F2248" s="71">
        <v>87</v>
      </c>
      <c r="G2248" s="71">
        <v>550</v>
      </c>
      <c r="H2248" s="71">
        <v>385</v>
      </c>
      <c r="I2248" s="72">
        <v>115.946494</v>
      </c>
      <c r="J2248" s="72">
        <v>22.819976</v>
      </c>
      <c r="K2248" s="5" t="s">
        <v>151</v>
      </c>
      <c r="L2248" s="5"/>
      <c r="M2248" s="5"/>
      <c r="N2248" s="5"/>
      <c r="O2248" s="5"/>
      <c r="P2248" s="5" t="s">
        <v>3367</v>
      </c>
      <c r="Q2248" s="5" t="s">
        <v>3229</v>
      </c>
      <c r="R2248" s="5"/>
      <c r="S2248" s="5"/>
      <c r="T2248" s="5"/>
      <c r="U2248" s="5"/>
      <c r="V2248" s="5" t="s">
        <v>3230</v>
      </c>
      <c r="W2248" s="5" t="s">
        <v>3242</v>
      </c>
      <c r="X2248" s="5" t="s">
        <v>3231</v>
      </c>
      <c r="Y2248" s="5" t="s">
        <v>3232</v>
      </c>
    </row>
    <row r="2249" ht="15" spans="1:25">
      <c r="A2249" s="51">
        <v>2242</v>
      </c>
      <c r="B2249" s="30" t="s">
        <v>3224</v>
      </c>
      <c r="C2249" s="71" t="s">
        <v>3818</v>
      </c>
      <c r="D2249" s="71" t="s">
        <v>3813</v>
      </c>
      <c r="E2249" s="71" t="s">
        <v>3868</v>
      </c>
      <c r="F2249" s="71">
        <v>356</v>
      </c>
      <c r="G2249" s="71">
        <v>1714</v>
      </c>
      <c r="H2249" s="71">
        <v>485</v>
      </c>
      <c r="I2249" s="72">
        <v>115.619017</v>
      </c>
      <c r="J2249" s="72">
        <v>23.007181</v>
      </c>
      <c r="K2249" s="5" t="s">
        <v>151</v>
      </c>
      <c r="L2249" s="5"/>
      <c r="M2249" s="5"/>
      <c r="N2249" s="5"/>
      <c r="O2249" s="5"/>
      <c r="P2249" s="5" t="s">
        <v>3747</v>
      </c>
      <c r="Q2249" s="5" t="s">
        <v>3229</v>
      </c>
      <c r="R2249" s="5"/>
      <c r="S2249" s="5"/>
      <c r="T2249" s="5"/>
      <c r="U2249" s="5"/>
      <c r="V2249" s="5" t="s">
        <v>3230</v>
      </c>
      <c r="W2249" s="5" t="s">
        <v>586</v>
      </c>
      <c r="X2249" s="5" t="s">
        <v>3231</v>
      </c>
      <c r="Y2249" s="5" t="s">
        <v>3232</v>
      </c>
    </row>
    <row r="2250" ht="15" spans="1:25">
      <c r="A2250" s="51">
        <v>2243</v>
      </c>
      <c r="B2250" s="30" t="s">
        <v>3224</v>
      </c>
      <c r="C2250" s="71" t="s">
        <v>3818</v>
      </c>
      <c r="D2250" s="71" t="s">
        <v>3869</v>
      </c>
      <c r="E2250" s="71" t="s">
        <v>3870</v>
      </c>
      <c r="F2250" s="71">
        <v>260</v>
      </c>
      <c r="G2250" s="71">
        <v>1203</v>
      </c>
      <c r="H2250" s="71">
        <v>765</v>
      </c>
      <c r="I2250" s="72">
        <v>115.942743</v>
      </c>
      <c r="J2250" s="72">
        <v>22.825225</v>
      </c>
      <c r="K2250" s="5" t="s">
        <v>151</v>
      </c>
      <c r="L2250" s="5" t="s">
        <v>158</v>
      </c>
      <c r="M2250" s="5"/>
      <c r="N2250" s="5"/>
      <c r="O2250" s="5"/>
      <c r="P2250" s="5" t="s">
        <v>3367</v>
      </c>
      <c r="Q2250" s="5" t="s">
        <v>3229</v>
      </c>
      <c r="R2250" s="5"/>
      <c r="S2250" s="5"/>
      <c r="T2250" s="5"/>
      <c r="U2250" s="5"/>
      <c r="V2250" s="5"/>
      <c r="W2250" s="5"/>
      <c r="X2250" s="54" t="s">
        <v>156</v>
      </c>
      <c r="Y2250" s="5" t="s">
        <v>3524</v>
      </c>
    </row>
    <row r="2251" ht="15" spans="1:25">
      <c r="A2251" s="51">
        <v>2244</v>
      </c>
      <c r="B2251" s="30" t="s">
        <v>3224</v>
      </c>
      <c r="C2251" s="71" t="s">
        <v>3818</v>
      </c>
      <c r="D2251" s="71" t="s">
        <v>3869</v>
      </c>
      <c r="E2251" s="71" t="s">
        <v>3871</v>
      </c>
      <c r="F2251" s="71">
        <v>145</v>
      </c>
      <c r="G2251" s="71">
        <v>757</v>
      </c>
      <c r="H2251" s="71">
        <v>457</v>
      </c>
      <c r="I2251" s="72">
        <v>115.943282</v>
      </c>
      <c r="J2251" s="72">
        <v>22.821599</v>
      </c>
      <c r="K2251" s="5" t="s">
        <v>151</v>
      </c>
      <c r="L2251" s="5" t="s">
        <v>158</v>
      </c>
      <c r="M2251" s="5"/>
      <c r="N2251" s="5"/>
      <c r="O2251" s="5"/>
      <c r="P2251" s="5" t="s">
        <v>3367</v>
      </c>
      <c r="Q2251" s="5" t="s">
        <v>3229</v>
      </c>
      <c r="R2251" s="5"/>
      <c r="S2251" s="5"/>
      <c r="T2251" s="5"/>
      <c r="U2251" s="5"/>
      <c r="V2251" s="5"/>
      <c r="W2251" s="5"/>
      <c r="X2251" s="54" t="s">
        <v>156</v>
      </c>
      <c r="Y2251" s="5" t="s">
        <v>3524</v>
      </c>
    </row>
    <row r="2252" ht="81" spans="1:25">
      <c r="A2252" s="51">
        <v>2245</v>
      </c>
      <c r="B2252" s="30" t="s">
        <v>3224</v>
      </c>
      <c r="C2252" s="5" t="s">
        <v>3872</v>
      </c>
      <c r="D2252" s="5" t="s">
        <v>3873</v>
      </c>
      <c r="E2252" s="5" t="s">
        <v>3874</v>
      </c>
      <c r="F2252" s="5">
        <v>1003</v>
      </c>
      <c r="G2252" s="5">
        <v>4931</v>
      </c>
      <c r="H2252" s="5">
        <v>2959</v>
      </c>
      <c r="I2252" s="72">
        <v>116.145</v>
      </c>
      <c r="J2252" s="72">
        <v>22.887</v>
      </c>
      <c r="K2252" s="5" t="s">
        <v>151</v>
      </c>
      <c r="L2252" s="54" t="s">
        <v>158</v>
      </c>
      <c r="M2252" s="5"/>
      <c r="N2252" s="5"/>
      <c r="O2252" s="5"/>
      <c r="P2252" s="5" t="s">
        <v>3367</v>
      </c>
      <c r="Q2252" s="5" t="s">
        <v>3229</v>
      </c>
      <c r="R2252" s="5"/>
      <c r="S2252" s="5"/>
      <c r="T2252" s="5"/>
      <c r="U2252" s="5">
        <v>1183.6</v>
      </c>
      <c r="V2252" s="5" t="s">
        <v>3230</v>
      </c>
      <c r="W2252" s="5" t="s">
        <v>151</v>
      </c>
      <c r="X2252" s="5" t="s">
        <v>3247</v>
      </c>
      <c r="Y2252" s="5" t="s">
        <v>3875</v>
      </c>
    </row>
    <row r="2253" ht="15" spans="1:25">
      <c r="A2253" s="51">
        <v>2246</v>
      </c>
      <c r="B2253" s="30" t="s">
        <v>3224</v>
      </c>
      <c r="C2253" s="5" t="s">
        <v>3872</v>
      </c>
      <c r="D2253" s="5" t="s">
        <v>3876</v>
      </c>
      <c r="E2253" s="5" t="s">
        <v>3877</v>
      </c>
      <c r="F2253" s="5">
        <v>421</v>
      </c>
      <c r="G2253" s="5">
        <v>2126</v>
      </c>
      <c r="H2253" s="5">
        <v>1289</v>
      </c>
      <c r="I2253" s="72">
        <v>116.105666</v>
      </c>
      <c r="J2253" s="72">
        <v>22.873</v>
      </c>
      <c r="K2253" s="5" t="s">
        <v>151</v>
      </c>
      <c r="L2253" s="55" t="s">
        <v>151</v>
      </c>
      <c r="M2253" s="5" t="s">
        <v>3878</v>
      </c>
      <c r="N2253" s="5" t="s">
        <v>3246</v>
      </c>
      <c r="O2253" s="5" t="s">
        <v>3247</v>
      </c>
      <c r="P2253" s="5"/>
      <c r="Q2253" s="5"/>
      <c r="R2253" s="5"/>
      <c r="S2253" s="5"/>
      <c r="T2253" s="5"/>
      <c r="U2253" s="5">
        <v>515.6</v>
      </c>
      <c r="V2253" s="5" t="s">
        <v>3230</v>
      </c>
      <c r="W2253" s="5" t="s">
        <v>3431</v>
      </c>
      <c r="X2253" s="5" t="s">
        <v>3247</v>
      </c>
      <c r="Y2253" s="5"/>
    </row>
    <row r="2254" ht="15" spans="1:25">
      <c r="A2254" s="51">
        <v>2247</v>
      </c>
      <c r="B2254" s="30" t="s">
        <v>3224</v>
      </c>
      <c r="C2254" s="5" t="s">
        <v>3872</v>
      </c>
      <c r="D2254" s="5" t="s">
        <v>3876</v>
      </c>
      <c r="E2254" s="5" t="s">
        <v>3879</v>
      </c>
      <c r="F2254" s="5">
        <v>388</v>
      </c>
      <c r="G2254" s="5">
        <v>1834</v>
      </c>
      <c r="H2254" s="5">
        <v>1100</v>
      </c>
      <c r="I2254" s="72">
        <v>116.107666</v>
      </c>
      <c r="J2254" s="72">
        <v>22.858833</v>
      </c>
      <c r="K2254" s="5" t="s">
        <v>151</v>
      </c>
      <c r="L2254" s="55" t="s">
        <v>151</v>
      </c>
      <c r="M2254" s="5" t="s">
        <v>3878</v>
      </c>
      <c r="N2254" s="5" t="s">
        <v>3246</v>
      </c>
      <c r="O2254" s="5" t="s">
        <v>3247</v>
      </c>
      <c r="P2254" s="5"/>
      <c r="Q2254" s="5"/>
      <c r="R2254" s="5"/>
      <c r="S2254" s="5"/>
      <c r="T2254" s="5"/>
      <c r="U2254" s="5">
        <v>440</v>
      </c>
      <c r="V2254" s="5" t="s">
        <v>3230</v>
      </c>
      <c r="W2254" s="5" t="s">
        <v>3431</v>
      </c>
      <c r="X2254" s="5" t="s">
        <v>3247</v>
      </c>
      <c r="Y2254" s="5"/>
    </row>
    <row r="2255" ht="27" spans="1:25">
      <c r="A2255" s="51">
        <v>2248</v>
      </c>
      <c r="B2255" s="30" t="s">
        <v>3224</v>
      </c>
      <c r="C2255" s="5" t="s">
        <v>3872</v>
      </c>
      <c r="D2255" s="5" t="s">
        <v>3880</v>
      </c>
      <c r="E2255" s="5" t="s">
        <v>3881</v>
      </c>
      <c r="F2255" s="5">
        <v>672</v>
      </c>
      <c r="G2255" s="5">
        <v>3805</v>
      </c>
      <c r="H2255" s="5">
        <v>2807</v>
      </c>
      <c r="I2255" s="72">
        <v>116.138333</v>
      </c>
      <c r="J2255" s="72">
        <v>22.871</v>
      </c>
      <c r="K2255" s="5" t="s">
        <v>151</v>
      </c>
      <c r="L2255" s="55" t="s">
        <v>151</v>
      </c>
      <c r="M2255" s="5" t="s">
        <v>3878</v>
      </c>
      <c r="N2255" s="5" t="s">
        <v>3246</v>
      </c>
      <c r="O2255" s="5" t="s">
        <v>3247</v>
      </c>
      <c r="P2255" s="5"/>
      <c r="Q2255" s="5"/>
      <c r="R2255" s="5"/>
      <c r="S2255" s="5"/>
      <c r="T2255" s="5"/>
      <c r="U2255" s="5">
        <v>1122.8</v>
      </c>
      <c r="V2255" s="5" t="s">
        <v>3230</v>
      </c>
      <c r="W2255" s="5" t="s">
        <v>3864</v>
      </c>
      <c r="X2255" s="5" t="s">
        <v>3247</v>
      </c>
      <c r="Y2255" s="5" t="s">
        <v>3882</v>
      </c>
    </row>
    <row r="2256" ht="27" spans="1:25">
      <c r="A2256" s="51">
        <v>2249</v>
      </c>
      <c r="B2256" s="30" t="s">
        <v>3224</v>
      </c>
      <c r="C2256" s="5" t="s">
        <v>3872</v>
      </c>
      <c r="D2256" s="5" t="s">
        <v>3883</v>
      </c>
      <c r="E2256" s="5" t="s">
        <v>3884</v>
      </c>
      <c r="F2256" s="5">
        <v>343</v>
      </c>
      <c r="G2256" s="5">
        <v>2208</v>
      </c>
      <c r="H2256" s="5">
        <v>1118</v>
      </c>
      <c r="I2256" s="72">
        <v>116.120333</v>
      </c>
      <c r="J2256" s="72">
        <v>22.889333</v>
      </c>
      <c r="K2256" s="5" t="s">
        <v>151</v>
      </c>
      <c r="L2256" s="55" t="s">
        <v>151</v>
      </c>
      <c r="M2256" s="5" t="s">
        <v>3878</v>
      </c>
      <c r="N2256" s="5" t="s">
        <v>3246</v>
      </c>
      <c r="O2256" s="5" t="s">
        <v>3247</v>
      </c>
      <c r="P2256" s="5"/>
      <c r="Q2256" s="5"/>
      <c r="R2256" s="5"/>
      <c r="S2256" s="5"/>
      <c r="T2256" s="5"/>
      <c r="U2256" s="5">
        <v>447.2</v>
      </c>
      <c r="V2256" s="5" t="s">
        <v>3230</v>
      </c>
      <c r="W2256" s="5" t="s">
        <v>3864</v>
      </c>
      <c r="X2256" s="5" t="s">
        <v>3247</v>
      </c>
      <c r="Y2256" s="5" t="s">
        <v>3882</v>
      </c>
    </row>
    <row r="2257" ht="27" spans="1:25">
      <c r="A2257" s="51">
        <v>2250</v>
      </c>
      <c r="B2257" s="30" t="s">
        <v>3224</v>
      </c>
      <c r="C2257" s="5" t="s">
        <v>3872</v>
      </c>
      <c r="D2257" s="5" t="s">
        <v>3883</v>
      </c>
      <c r="E2257" s="5" t="s">
        <v>3885</v>
      </c>
      <c r="F2257" s="5">
        <v>102</v>
      </c>
      <c r="G2257" s="5">
        <v>633</v>
      </c>
      <c r="H2257" s="5">
        <v>130</v>
      </c>
      <c r="I2257" s="72">
        <v>116.108</v>
      </c>
      <c r="J2257" s="72">
        <v>22.886333</v>
      </c>
      <c r="K2257" s="5" t="s">
        <v>151</v>
      </c>
      <c r="L2257" s="5" t="s">
        <v>3477</v>
      </c>
      <c r="M2257" s="5" t="s">
        <v>3878</v>
      </c>
      <c r="N2257" s="5" t="s">
        <v>3246</v>
      </c>
      <c r="O2257" s="5" t="s">
        <v>3247</v>
      </c>
      <c r="P2257" s="5"/>
      <c r="Q2257" s="5"/>
      <c r="R2257" s="5"/>
      <c r="S2257" s="5"/>
      <c r="T2257" s="5"/>
      <c r="U2257" s="5">
        <v>52</v>
      </c>
      <c r="V2257" s="5" t="s">
        <v>3230</v>
      </c>
      <c r="W2257" s="5" t="s">
        <v>3242</v>
      </c>
      <c r="X2257" s="5" t="s">
        <v>3243</v>
      </c>
      <c r="Y2257" s="5" t="s">
        <v>3882</v>
      </c>
    </row>
    <row r="2258" ht="27" spans="1:25">
      <c r="A2258" s="51">
        <v>2251</v>
      </c>
      <c r="B2258" s="30" t="s">
        <v>3224</v>
      </c>
      <c r="C2258" s="5" t="s">
        <v>3872</v>
      </c>
      <c r="D2258" s="5" t="s">
        <v>3883</v>
      </c>
      <c r="E2258" s="5" t="s">
        <v>3886</v>
      </c>
      <c r="F2258" s="5">
        <v>353</v>
      </c>
      <c r="G2258" s="5">
        <v>2347</v>
      </c>
      <c r="H2258" s="5">
        <v>1225</v>
      </c>
      <c r="I2258" s="72">
        <v>116.107333</v>
      </c>
      <c r="J2258" s="72">
        <v>22.866666</v>
      </c>
      <c r="K2258" s="5" t="s">
        <v>151</v>
      </c>
      <c r="L2258" s="55" t="s">
        <v>151</v>
      </c>
      <c r="M2258" s="5" t="s">
        <v>3878</v>
      </c>
      <c r="N2258" s="5" t="s">
        <v>3246</v>
      </c>
      <c r="O2258" s="5" t="s">
        <v>3247</v>
      </c>
      <c r="P2258" s="5"/>
      <c r="Q2258" s="5"/>
      <c r="R2258" s="5"/>
      <c r="S2258" s="5"/>
      <c r="T2258" s="5"/>
      <c r="U2258" s="5">
        <v>490</v>
      </c>
      <c r="V2258" s="5" t="s">
        <v>3230</v>
      </c>
      <c r="W2258" s="5" t="s">
        <v>3864</v>
      </c>
      <c r="X2258" s="5" t="s">
        <v>3247</v>
      </c>
      <c r="Y2258" s="5" t="s">
        <v>3882</v>
      </c>
    </row>
    <row r="2259" ht="27" spans="1:25">
      <c r="A2259" s="51">
        <v>2252</v>
      </c>
      <c r="B2259" s="30" t="s">
        <v>3224</v>
      </c>
      <c r="C2259" s="5" t="s">
        <v>3872</v>
      </c>
      <c r="D2259" s="5" t="s">
        <v>3887</v>
      </c>
      <c r="E2259" s="5" t="s">
        <v>3888</v>
      </c>
      <c r="F2259" s="5">
        <v>649</v>
      </c>
      <c r="G2259" s="5">
        <v>3402</v>
      </c>
      <c r="H2259" s="5">
        <v>1887</v>
      </c>
      <c r="I2259" s="72">
        <v>116.113333</v>
      </c>
      <c r="J2259" s="72">
        <v>22.871666</v>
      </c>
      <c r="K2259" s="5" t="s">
        <v>151</v>
      </c>
      <c r="L2259" s="55" t="s">
        <v>151</v>
      </c>
      <c r="M2259" s="5" t="s">
        <v>3878</v>
      </c>
      <c r="N2259" s="5" t="s">
        <v>3246</v>
      </c>
      <c r="O2259" s="5" t="s">
        <v>3247</v>
      </c>
      <c r="P2259" s="5"/>
      <c r="Q2259" s="5"/>
      <c r="R2259" s="5"/>
      <c r="S2259" s="5"/>
      <c r="T2259" s="5"/>
      <c r="U2259" s="5">
        <v>754.8</v>
      </c>
      <c r="V2259" s="5" t="s">
        <v>3230</v>
      </c>
      <c r="W2259" s="5" t="s">
        <v>3431</v>
      </c>
      <c r="X2259" s="5" t="s">
        <v>3492</v>
      </c>
      <c r="Y2259" s="5" t="s">
        <v>3882</v>
      </c>
    </row>
    <row r="2260" ht="15" spans="1:25">
      <c r="A2260" s="51">
        <v>2253</v>
      </c>
      <c r="B2260" s="30" t="s">
        <v>3224</v>
      </c>
      <c r="C2260" s="5" t="s">
        <v>3872</v>
      </c>
      <c r="D2260" s="5" t="s">
        <v>3889</v>
      </c>
      <c r="E2260" s="5" t="s">
        <v>3890</v>
      </c>
      <c r="F2260" s="5">
        <v>872</v>
      </c>
      <c r="G2260" s="5">
        <v>4421</v>
      </c>
      <c r="H2260" s="5">
        <v>2219</v>
      </c>
      <c r="I2260" s="72">
        <v>116.168333</v>
      </c>
      <c r="J2260" s="72">
        <v>22.886666</v>
      </c>
      <c r="K2260" s="5" t="s">
        <v>151</v>
      </c>
      <c r="L2260" s="54" t="s">
        <v>158</v>
      </c>
      <c r="M2260" s="5"/>
      <c r="N2260" s="5"/>
      <c r="O2260" s="5"/>
      <c r="P2260" s="5" t="s">
        <v>3367</v>
      </c>
      <c r="Q2260" s="5" t="s">
        <v>3229</v>
      </c>
      <c r="R2260" s="5"/>
      <c r="S2260" s="5"/>
      <c r="T2260" s="5"/>
      <c r="U2260" s="5">
        <v>887.6</v>
      </c>
      <c r="V2260" s="5" t="s">
        <v>3230</v>
      </c>
      <c r="W2260" s="5" t="s">
        <v>151</v>
      </c>
      <c r="X2260" s="5" t="s">
        <v>3492</v>
      </c>
      <c r="Y2260" s="5"/>
    </row>
    <row r="2261" ht="15" spans="1:25">
      <c r="A2261" s="51">
        <v>2254</v>
      </c>
      <c r="B2261" s="30" t="s">
        <v>3224</v>
      </c>
      <c r="C2261" s="5" t="s">
        <v>3872</v>
      </c>
      <c r="D2261" s="5" t="s">
        <v>3891</v>
      </c>
      <c r="E2261" s="5" t="s">
        <v>3892</v>
      </c>
      <c r="F2261" s="5">
        <v>260</v>
      </c>
      <c r="G2261" s="5">
        <v>1380</v>
      </c>
      <c r="H2261" s="5">
        <v>480</v>
      </c>
      <c r="I2261" s="72">
        <v>116.105666</v>
      </c>
      <c r="J2261" s="72">
        <v>22.852833</v>
      </c>
      <c r="K2261" s="5" t="s">
        <v>151</v>
      </c>
      <c r="L2261" s="5" t="s">
        <v>3241</v>
      </c>
      <c r="M2261" s="5"/>
      <c r="N2261" s="5"/>
      <c r="O2261" s="5"/>
      <c r="P2261" s="5" t="s">
        <v>3367</v>
      </c>
      <c r="Q2261" s="5" t="s">
        <v>3368</v>
      </c>
      <c r="R2261" s="5"/>
      <c r="S2261" s="5"/>
      <c r="T2261" s="5"/>
      <c r="U2261" s="5">
        <v>192</v>
      </c>
      <c r="V2261" s="5" t="s">
        <v>3230</v>
      </c>
      <c r="W2261" s="5" t="s">
        <v>1260</v>
      </c>
      <c r="X2261" s="5" t="s">
        <v>3243</v>
      </c>
      <c r="Y2261" s="5"/>
    </row>
    <row r="2262" ht="15" spans="1:25">
      <c r="A2262" s="51">
        <v>2255</v>
      </c>
      <c r="B2262" s="30" t="s">
        <v>3224</v>
      </c>
      <c r="C2262" s="5" t="s">
        <v>3872</v>
      </c>
      <c r="D2262" s="5" t="s">
        <v>3891</v>
      </c>
      <c r="E2262" s="5" t="s">
        <v>3893</v>
      </c>
      <c r="F2262" s="5">
        <v>2019</v>
      </c>
      <c r="G2262" s="5">
        <v>10711</v>
      </c>
      <c r="H2262" s="5">
        <v>4300</v>
      </c>
      <c r="I2262" s="72">
        <v>116.102</v>
      </c>
      <c r="J2262" s="72">
        <v>22.857333</v>
      </c>
      <c r="K2262" s="5" t="s">
        <v>151</v>
      </c>
      <c r="L2262" s="54" t="s">
        <v>158</v>
      </c>
      <c r="M2262" s="5"/>
      <c r="N2262" s="5"/>
      <c r="O2262" s="5"/>
      <c r="P2262" s="5" t="s">
        <v>3367</v>
      </c>
      <c r="Q2262" s="5" t="s">
        <v>3347</v>
      </c>
      <c r="R2262" s="5"/>
      <c r="S2262" s="5"/>
      <c r="T2262" s="5"/>
      <c r="U2262" s="5">
        <v>1720</v>
      </c>
      <c r="V2262" s="5" t="s">
        <v>3230</v>
      </c>
      <c r="W2262" s="5" t="s">
        <v>1437</v>
      </c>
      <c r="X2262" s="5" t="s">
        <v>3492</v>
      </c>
      <c r="Y2262" s="5"/>
    </row>
    <row r="2263" ht="15" spans="1:25">
      <c r="A2263" s="51">
        <v>2256</v>
      </c>
      <c r="B2263" s="30" t="s">
        <v>3224</v>
      </c>
      <c r="C2263" s="5" t="s">
        <v>3872</v>
      </c>
      <c r="D2263" s="5" t="s">
        <v>3891</v>
      </c>
      <c r="E2263" s="5" t="s">
        <v>3894</v>
      </c>
      <c r="F2263" s="5">
        <v>216</v>
      </c>
      <c r="G2263" s="5">
        <v>1167</v>
      </c>
      <c r="H2263" s="5">
        <v>360</v>
      </c>
      <c r="I2263" s="72">
        <v>116.121666</v>
      </c>
      <c r="J2263" s="72">
        <v>22.851666</v>
      </c>
      <c r="K2263" s="5" t="s">
        <v>151</v>
      </c>
      <c r="L2263" s="5" t="s">
        <v>3241</v>
      </c>
      <c r="M2263" s="5"/>
      <c r="N2263" s="5"/>
      <c r="O2263" s="5"/>
      <c r="P2263" s="5" t="s">
        <v>3367</v>
      </c>
      <c r="Q2263" s="5" t="s">
        <v>3368</v>
      </c>
      <c r="R2263" s="5"/>
      <c r="S2263" s="5"/>
      <c r="T2263" s="5"/>
      <c r="U2263" s="5">
        <v>144</v>
      </c>
      <c r="V2263" s="5" t="s">
        <v>3230</v>
      </c>
      <c r="W2263" s="5" t="s">
        <v>1260</v>
      </c>
      <c r="X2263" s="5" t="s">
        <v>3243</v>
      </c>
      <c r="Y2263" s="5"/>
    </row>
    <row r="2264" ht="15" spans="1:25">
      <c r="A2264" s="51">
        <v>2257</v>
      </c>
      <c r="B2264" s="30" t="s">
        <v>3224</v>
      </c>
      <c r="C2264" s="5" t="s">
        <v>3872</v>
      </c>
      <c r="D2264" s="5" t="s">
        <v>3895</v>
      </c>
      <c r="E2264" s="5" t="s">
        <v>3807</v>
      </c>
      <c r="F2264" s="5">
        <v>2325</v>
      </c>
      <c r="G2264" s="5">
        <v>11773</v>
      </c>
      <c r="H2264" s="5">
        <v>6121</v>
      </c>
      <c r="I2264" s="72">
        <v>116.154833</v>
      </c>
      <c r="J2264" s="72">
        <v>22.875666</v>
      </c>
      <c r="K2264" s="5" t="s">
        <v>151</v>
      </c>
      <c r="L2264" s="54" t="s">
        <v>158</v>
      </c>
      <c r="M2264" s="5"/>
      <c r="N2264" s="5"/>
      <c r="O2264" s="5"/>
      <c r="P2264" s="5" t="s">
        <v>3367</v>
      </c>
      <c r="Q2264" s="5" t="s">
        <v>3347</v>
      </c>
      <c r="R2264" s="5"/>
      <c r="S2264" s="5"/>
      <c r="T2264" s="5"/>
      <c r="U2264" s="5">
        <v>2448.4</v>
      </c>
      <c r="V2264" s="5" t="s">
        <v>3230</v>
      </c>
      <c r="W2264" s="5" t="s">
        <v>3431</v>
      </c>
      <c r="X2264" s="5" t="s">
        <v>3247</v>
      </c>
      <c r="Y2264" s="5"/>
    </row>
    <row r="2265" ht="27" spans="1:25">
      <c r="A2265" s="51">
        <v>2258</v>
      </c>
      <c r="B2265" s="30" t="s">
        <v>3224</v>
      </c>
      <c r="C2265" s="5" t="s">
        <v>3872</v>
      </c>
      <c r="D2265" s="5" t="s">
        <v>3896</v>
      </c>
      <c r="E2265" s="5" t="s">
        <v>3897</v>
      </c>
      <c r="F2265" s="5">
        <v>234</v>
      </c>
      <c r="G2265" s="5">
        <v>1179</v>
      </c>
      <c r="H2265" s="5">
        <v>500</v>
      </c>
      <c r="I2265" s="72">
        <v>116.185166</v>
      </c>
      <c r="J2265" s="72">
        <v>22.920666</v>
      </c>
      <c r="K2265" s="5" t="s">
        <v>151</v>
      </c>
      <c r="L2265" s="5" t="s">
        <v>3241</v>
      </c>
      <c r="M2265" s="5"/>
      <c r="N2265" s="5"/>
      <c r="O2265" s="5"/>
      <c r="P2265" s="5" t="s">
        <v>3367</v>
      </c>
      <c r="Q2265" s="5" t="s">
        <v>3368</v>
      </c>
      <c r="R2265" s="5"/>
      <c r="S2265" s="5"/>
      <c r="T2265" s="5"/>
      <c r="U2265" s="5">
        <v>200</v>
      </c>
      <c r="V2265" s="5" t="s">
        <v>3230</v>
      </c>
      <c r="W2265" s="5" t="s">
        <v>1260</v>
      </c>
      <c r="X2265" s="5" t="s">
        <v>3243</v>
      </c>
      <c r="Y2265" s="5" t="s">
        <v>3898</v>
      </c>
    </row>
    <row r="2266" ht="15" spans="1:25">
      <c r="A2266" s="51">
        <v>2259</v>
      </c>
      <c r="B2266" s="30" t="s">
        <v>3224</v>
      </c>
      <c r="C2266" s="5" t="s">
        <v>3872</v>
      </c>
      <c r="D2266" s="5" t="s">
        <v>3896</v>
      </c>
      <c r="E2266" s="5" t="s">
        <v>3899</v>
      </c>
      <c r="F2266" s="5">
        <v>258</v>
      </c>
      <c r="G2266" s="5">
        <v>1250</v>
      </c>
      <c r="H2266" s="5">
        <v>569</v>
      </c>
      <c r="I2266" s="72">
        <v>116.174333</v>
      </c>
      <c r="J2266" s="72">
        <v>22.92</v>
      </c>
      <c r="K2266" s="5" t="s">
        <v>151</v>
      </c>
      <c r="L2266" s="5" t="s">
        <v>3241</v>
      </c>
      <c r="M2266" s="5"/>
      <c r="N2266" s="5"/>
      <c r="O2266" s="5"/>
      <c r="P2266" s="5" t="s">
        <v>3367</v>
      </c>
      <c r="Q2266" s="5" t="s">
        <v>3368</v>
      </c>
      <c r="R2266" s="5"/>
      <c r="S2266" s="5"/>
      <c r="T2266" s="5"/>
      <c r="U2266" s="5">
        <v>227.6</v>
      </c>
      <c r="V2266" s="5" t="s">
        <v>3230</v>
      </c>
      <c r="W2266" s="5" t="s">
        <v>1260</v>
      </c>
      <c r="X2266" s="5" t="s">
        <v>3243</v>
      </c>
      <c r="Y2266" s="5"/>
    </row>
    <row r="2267" ht="15" spans="1:25">
      <c r="A2267" s="51">
        <v>2260</v>
      </c>
      <c r="B2267" s="30" t="s">
        <v>3224</v>
      </c>
      <c r="C2267" s="5" t="s">
        <v>3872</v>
      </c>
      <c r="D2267" s="5" t="s">
        <v>3900</v>
      </c>
      <c r="E2267" s="5" t="s">
        <v>3901</v>
      </c>
      <c r="F2267" s="5">
        <v>622</v>
      </c>
      <c r="G2267" s="5">
        <v>3047</v>
      </c>
      <c r="H2267" s="5">
        <v>1034</v>
      </c>
      <c r="I2267" s="72">
        <v>116.1735</v>
      </c>
      <c r="J2267" s="72">
        <v>22.9</v>
      </c>
      <c r="K2267" s="5" t="s">
        <v>151</v>
      </c>
      <c r="L2267" s="54" t="s">
        <v>158</v>
      </c>
      <c r="M2267" s="5"/>
      <c r="N2267" s="5"/>
      <c r="O2267" s="5"/>
      <c r="P2267" s="5" t="s">
        <v>3367</v>
      </c>
      <c r="Q2267" s="5" t="s">
        <v>3229</v>
      </c>
      <c r="R2267" s="5"/>
      <c r="S2267" s="5"/>
      <c r="T2267" s="5"/>
      <c r="U2267" s="5">
        <v>413.6</v>
      </c>
      <c r="V2267" s="5" t="s">
        <v>3230</v>
      </c>
      <c r="W2267" s="5" t="s">
        <v>151</v>
      </c>
      <c r="X2267" s="5" t="s">
        <v>3492</v>
      </c>
      <c r="Y2267" s="5"/>
    </row>
    <row r="2268" ht="15" spans="1:25">
      <c r="A2268" s="51">
        <v>2261</v>
      </c>
      <c r="B2268" s="30" t="s">
        <v>3224</v>
      </c>
      <c r="C2268" s="5" t="s">
        <v>3872</v>
      </c>
      <c r="D2268" s="5" t="s">
        <v>3900</v>
      </c>
      <c r="E2268" s="5" t="s">
        <v>3902</v>
      </c>
      <c r="F2268" s="5">
        <v>332</v>
      </c>
      <c r="G2268" s="5">
        <v>1645</v>
      </c>
      <c r="H2268" s="5">
        <v>579</v>
      </c>
      <c r="I2268" s="72">
        <v>116.174333</v>
      </c>
      <c r="J2268" s="72">
        <v>22.905833</v>
      </c>
      <c r="K2268" s="5" t="s">
        <v>151</v>
      </c>
      <c r="L2268" s="54" t="s">
        <v>158</v>
      </c>
      <c r="M2268" s="5"/>
      <c r="N2268" s="5"/>
      <c r="O2268" s="5"/>
      <c r="P2268" s="5" t="s">
        <v>3367</v>
      </c>
      <c r="Q2268" s="5" t="s">
        <v>3229</v>
      </c>
      <c r="R2268" s="5"/>
      <c r="S2268" s="5"/>
      <c r="T2268" s="5"/>
      <c r="U2268" s="5">
        <v>231.6</v>
      </c>
      <c r="V2268" s="5"/>
      <c r="W2268" s="5"/>
      <c r="X2268" s="5" t="s">
        <v>3492</v>
      </c>
      <c r="Y2268" s="5"/>
    </row>
    <row r="2269" ht="15" spans="1:25">
      <c r="A2269" s="51">
        <v>2262</v>
      </c>
      <c r="B2269" s="30" t="s">
        <v>3224</v>
      </c>
      <c r="C2269" s="71" t="s">
        <v>3872</v>
      </c>
      <c r="D2269" s="71" t="s">
        <v>3903</v>
      </c>
      <c r="E2269" s="71" t="s">
        <v>3904</v>
      </c>
      <c r="F2269" s="71">
        <v>614</v>
      </c>
      <c r="G2269" s="71">
        <v>3038</v>
      </c>
      <c r="H2269" s="71">
        <v>1868</v>
      </c>
      <c r="I2269" s="72">
        <v>116.916666</v>
      </c>
      <c r="J2269" s="72">
        <v>22.871833</v>
      </c>
      <c r="K2269" s="5" t="s">
        <v>151</v>
      </c>
      <c r="L2269" s="5"/>
      <c r="M2269" s="5"/>
      <c r="N2269" s="5"/>
      <c r="O2269" s="5"/>
      <c r="P2269" s="5" t="s">
        <v>1131</v>
      </c>
      <c r="Q2269" s="5" t="s">
        <v>3229</v>
      </c>
      <c r="R2269" s="5"/>
      <c r="S2269" s="5"/>
      <c r="T2269" s="5"/>
      <c r="U2269" s="5"/>
      <c r="V2269" s="5" t="s">
        <v>3230</v>
      </c>
      <c r="W2269" s="5" t="s">
        <v>3431</v>
      </c>
      <c r="X2269" s="5" t="s">
        <v>3231</v>
      </c>
      <c r="Y2269" s="5" t="s">
        <v>3232</v>
      </c>
    </row>
    <row r="2270" ht="15" spans="1:25">
      <c r="A2270" s="51">
        <v>2263</v>
      </c>
      <c r="B2270" s="30" t="s">
        <v>3224</v>
      </c>
      <c r="C2270" s="5" t="s">
        <v>3872</v>
      </c>
      <c r="D2270" s="5" t="s">
        <v>3903</v>
      </c>
      <c r="E2270" s="5" t="s">
        <v>3664</v>
      </c>
      <c r="F2270" s="5">
        <v>146</v>
      </c>
      <c r="G2270" s="5">
        <v>694</v>
      </c>
      <c r="H2270" s="5">
        <v>525</v>
      </c>
      <c r="I2270" s="72">
        <v>116.106666</v>
      </c>
      <c r="J2270" s="72">
        <v>22.872166</v>
      </c>
      <c r="K2270" s="5" t="s">
        <v>151</v>
      </c>
      <c r="L2270" s="5"/>
      <c r="M2270" s="5"/>
      <c r="N2270" s="5"/>
      <c r="O2270" s="5"/>
      <c r="P2270" s="5" t="s">
        <v>1131</v>
      </c>
      <c r="Q2270" s="5" t="s">
        <v>3229</v>
      </c>
      <c r="R2270" s="5"/>
      <c r="S2270" s="5"/>
      <c r="T2270" s="5"/>
      <c r="U2270" s="5"/>
      <c r="V2270" s="5" t="s">
        <v>3230</v>
      </c>
      <c r="W2270" s="5" t="s">
        <v>1093</v>
      </c>
      <c r="X2270" s="5" t="s">
        <v>3231</v>
      </c>
      <c r="Y2270" s="5" t="s">
        <v>3905</v>
      </c>
    </row>
    <row r="2271" ht="15" spans="1:25">
      <c r="A2271" s="51">
        <v>2264</v>
      </c>
      <c r="B2271" s="30" t="s">
        <v>3224</v>
      </c>
      <c r="C2271" s="71" t="s">
        <v>3872</v>
      </c>
      <c r="D2271" s="71" t="s">
        <v>3903</v>
      </c>
      <c r="E2271" s="71" t="s">
        <v>3906</v>
      </c>
      <c r="F2271" s="71">
        <v>89</v>
      </c>
      <c r="G2271" s="71">
        <v>448</v>
      </c>
      <c r="H2271" s="71">
        <v>326</v>
      </c>
      <c r="I2271" s="72">
        <v>116.106666</v>
      </c>
      <c r="J2271" s="72">
        <v>22.873166</v>
      </c>
      <c r="K2271" s="5" t="s">
        <v>151</v>
      </c>
      <c r="L2271" s="5"/>
      <c r="M2271" s="5"/>
      <c r="N2271" s="5"/>
      <c r="O2271" s="5"/>
      <c r="P2271" s="5"/>
      <c r="Q2271" s="5"/>
      <c r="R2271" s="5"/>
      <c r="S2271" s="5"/>
      <c r="T2271" s="5"/>
      <c r="U2271" s="5"/>
      <c r="V2271" s="5"/>
      <c r="W2271" s="5"/>
      <c r="X2271" s="5" t="s">
        <v>3231</v>
      </c>
      <c r="Y2271" s="5"/>
    </row>
    <row r="2272" ht="15" spans="1:25">
      <c r="A2272" s="51">
        <v>2265</v>
      </c>
      <c r="B2272" s="30" t="s">
        <v>3224</v>
      </c>
      <c r="C2272" s="5" t="s">
        <v>3872</v>
      </c>
      <c r="D2272" s="5" t="s">
        <v>3907</v>
      </c>
      <c r="E2272" s="5" t="s">
        <v>3908</v>
      </c>
      <c r="F2272" s="5">
        <v>156</v>
      </c>
      <c r="G2272" s="5">
        <v>781</v>
      </c>
      <c r="H2272" s="5">
        <v>214</v>
      </c>
      <c r="I2272" s="72">
        <v>116.748333</v>
      </c>
      <c r="J2272" s="72">
        <v>22.857833</v>
      </c>
      <c r="K2272" s="5" t="s">
        <v>151</v>
      </c>
      <c r="L2272" s="5" t="s">
        <v>3241</v>
      </c>
      <c r="M2272" s="5"/>
      <c r="N2272" s="5"/>
      <c r="O2272" s="5"/>
      <c r="P2272" s="5" t="s">
        <v>3367</v>
      </c>
      <c r="Q2272" s="5" t="s">
        <v>3229</v>
      </c>
      <c r="R2272" s="5"/>
      <c r="S2272" s="5"/>
      <c r="T2272" s="5"/>
      <c r="U2272" s="5">
        <v>85.6</v>
      </c>
      <c r="V2272" s="5" t="s">
        <v>3230</v>
      </c>
      <c r="W2272" s="5" t="s">
        <v>1093</v>
      </c>
      <c r="X2272" s="5" t="s">
        <v>3243</v>
      </c>
      <c r="Y2272" s="5"/>
    </row>
    <row r="2273" ht="15" spans="1:25">
      <c r="A2273" s="51">
        <v>2266</v>
      </c>
      <c r="B2273" s="30" t="s">
        <v>3224</v>
      </c>
      <c r="C2273" s="5" t="s">
        <v>3872</v>
      </c>
      <c r="D2273" s="5" t="s">
        <v>3907</v>
      </c>
      <c r="E2273" s="5" t="s">
        <v>3909</v>
      </c>
      <c r="F2273" s="5">
        <v>813</v>
      </c>
      <c r="G2273" s="5">
        <v>4102</v>
      </c>
      <c r="H2273" s="5">
        <v>1515</v>
      </c>
      <c r="I2273" s="72">
        <v>116.761666</v>
      </c>
      <c r="J2273" s="72">
        <v>22.853833</v>
      </c>
      <c r="K2273" s="5" t="s">
        <v>151</v>
      </c>
      <c r="L2273" s="54" t="s">
        <v>158</v>
      </c>
      <c r="M2273" s="5"/>
      <c r="N2273" s="5"/>
      <c r="O2273" s="5"/>
      <c r="P2273" s="5" t="s">
        <v>3367</v>
      </c>
      <c r="Q2273" s="5" t="s">
        <v>3229</v>
      </c>
      <c r="R2273" s="5"/>
      <c r="S2273" s="5"/>
      <c r="T2273" s="5"/>
      <c r="U2273" s="5">
        <v>606</v>
      </c>
      <c r="V2273" s="5" t="s">
        <v>3230</v>
      </c>
      <c r="W2273" s="5" t="s">
        <v>3431</v>
      </c>
      <c r="X2273" s="5" t="s">
        <v>3492</v>
      </c>
      <c r="Y2273" s="5"/>
    </row>
    <row r="2274" ht="15" spans="1:25">
      <c r="A2274" s="51">
        <v>2267</v>
      </c>
      <c r="B2274" s="30" t="s">
        <v>3224</v>
      </c>
      <c r="C2274" s="5" t="s">
        <v>3872</v>
      </c>
      <c r="D2274" s="5" t="s">
        <v>3910</v>
      </c>
      <c r="E2274" s="5" t="s">
        <v>3911</v>
      </c>
      <c r="F2274" s="5">
        <v>1524</v>
      </c>
      <c r="G2274" s="5">
        <v>7408</v>
      </c>
      <c r="H2274" s="5">
        <v>3112</v>
      </c>
      <c r="I2274" s="72">
        <v>116.101666</v>
      </c>
      <c r="J2274" s="72">
        <v>22.848333</v>
      </c>
      <c r="K2274" s="5" t="s">
        <v>151</v>
      </c>
      <c r="L2274" s="54" t="s">
        <v>158</v>
      </c>
      <c r="M2274" s="5"/>
      <c r="N2274" s="5"/>
      <c r="O2274" s="5"/>
      <c r="P2274" s="5" t="s">
        <v>3367</v>
      </c>
      <c r="Q2274" s="5" t="s">
        <v>3229</v>
      </c>
      <c r="R2274" s="5"/>
      <c r="S2274" s="5"/>
      <c r="T2274" s="5"/>
      <c r="U2274" s="5">
        <v>1244.8</v>
      </c>
      <c r="V2274" s="5" t="s">
        <v>3230</v>
      </c>
      <c r="W2274" s="5" t="s">
        <v>151</v>
      </c>
      <c r="X2274" s="5" t="s">
        <v>3492</v>
      </c>
      <c r="Y2274" s="5"/>
    </row>
    <row r="2275" ht="15" spans="1:25">
      <c r="A2275" s="51">
        <v>2268</v>
      </c>
      <c r="B2275" s="30" t="s">
        <v>3224</v>
      </c>
      <c r="C2275" s="5" t="s">
        <v>3872</v>
      </c>
      <c r="D2275" s="5" t="s">
        <v>3912</v>
      </c>
      <c r="E2275" s="5" t="s">
        <v>3913</v>
      </c>
      <c r="F2275" s="5">
        <v>55</v>
      </c>
      <c r="G2275" s="5">
        <v>375</v>
      </c>
      <c r="H2275" s="5">
        <v>105</v>
      </c>
      <c r="I2275" s="72">
        <v>116.124166</v>
      </c>
      <c r="J2275" s="72">
        <v>22.866666</v>
      </c>
      <c r="K2275" s="5" t="s">
        <v>151</v>
      </c>
      <c r="L2275" s="5"/>
      <c r="M2275" s="5"/>
      <c r="N2275" s="5"/>
      <c r="O2275" s="5"/>
      <c r="P2275" s="5" t="s">
        <v>1131</v>
      </c>
      <c r="Q2275" s="5" t="s">
        <v>3347</v>
      </c>
      <c r="R2275" s="5"/>
      <c r="S2275" s="5"/>
      <c r="T2275" s="5"/>
      <c r="U2275" s="5"/>
      <c r="V2275" s="5"/>
      <c r="W2275" s="5"/>
      <c r="X2275" s="5" t="s">
        <v>3231</v>
      </c>
      <c r="Y2275" s="5"/>
    </row>
    <row r="2276" ht="15" spans="1:25">
      <c r="A2276" s="51">
        <v>2269</v>
      </c>
      <c r="B2276" s="30" t="s">
        <v>3224</v>
      </c>
      <c r="C2276" s="71" t="s">
        <v>3872</v>
      </c>
      <c r="D2276" s="71" t="s">
        <v>3912</v>
      </c>
      <c r="E2276" s="71" t="s">
        <v>3914</v>
      </c>
      <c r="F2276" s="71">
        <v>332</v>
      </c>
      <c r="G2276" s="71">
        <v>2204</v>
      </c>
      <c r="H2276" s="71">
        <v>1033</v>
      </c>
      <c r="I2276" s="72">
        <v>116.122</v>
      </c>
      <c r="J2276" s="72">
        <v>22.852666</v>
      </c>
      <c r="K2276" s="5" t="s">
        <v>151</v>
      </c>
      <c r="L2276" s="5"/>
      <c r="M2276" s="5"/>
      <c r="N2276" s="5"/>
      <c r="O2276" s="5"/>
      <c r="P2276" s="5" t="s">
        <v>3228</v>
      </c>
      <c r="Q2276" s="5" t="s">
        <v>3229</v>
      </c>
      <c r="R2276" s="5"/>
      <c r="S2276" s="5"/>
      <c r="T2276" s="5"/>
      <c r="U2276" s="5"/>
      <c r="V2276" s="5" t="s">
        <v>3230</v>
      </c>
      <c r="W2276" s="5" t="s">
        <v>151</v>
      </c>
      <c r="X2276" s="5" t="s">
        <v>3231</v>
      </c>
      <c r="Y2276" s="5" t="s">
        <v>3232</v>
      </c>
    </row>
    <row r="2277" ht="15" spans="1:25">
      <c r="A2277" s="51">
        <v>2270</v>
      </c>
      <c r="B2277" s="30" t="s">
        <v>3224</v>
      </c>
      <c r="C2277" s="71" t="s">
        <v>3872</v>
      </c>
      <c r="D2277" s="71" t="s">
        <v>3912</v>
      </c>
      <c r="E2277" s="71" t="s">
        <v>3915</v>
      </c>
      <c r="F2277" s="71">
        <v>1474</v>
      </c>
      <c r="G2277" s="71">
        <v>8319</v>
      </c>
      <c r="H2277" s="71">
        <v>4558</v>
      </c>
      <c r="I2277" s="72">
        <v>116.138333</v>
      </c>
      <c r="J2277" s="72">
        <v>22.854666</v>
      </c>
      <c r="K2277" s="5" t="s">
        <v>151</v>
      </c>
      <c r="L2277" s="5"/>
      <c r="M2277" s="5"/>
      <c r="N2277" s="5"/>
      <c r="O2277" s="5"/>
      <c r="P2277" s="5" t="s">
        <v>1131</v>
      </c>
      <c r="Q2277" s="5" t="s">
        <v>3347</v>
      </c>
      <c r="R2277" s="5"/>
      <c r="S2277" s="5"/>
      <c r="T2277" s="5"/>
      <c r="U2277" s="5"/>
      <c r="V2277" s="5" t="s">
        <v>3230</v>
      </c>
      <c r="W2277" s="5" t="s">
        <v>151</v>
      </c>
      <c r="X2277" s="5" t="s">
        <v>3231</v>
      </c>
      <c r="Y2277" s="5" t="s">
        <v>3232</v>
      </c>
    </row>
    <row r="2278" ht="15" spans="1:25">
      <c r="A2278" s="51">
        <v>2271</v>
      </c>
      <c r="B2278" s="30" t="s">
        <v>3224</v>
      </c>
      <c r="C2278" s="71" t="s">
        <v>3872</v>
      </c>
      <c r="D2278" s="71" t="s">
        <v>3916</v>
      </c>
      <c r="E2278" s="71" t="s">
        <v>3917</v>
      </c>
      <c r="F2278" s="71">
        <v>2467</v>
      </c>
      <c r="G2278" s="71">
        <v>11868</v>
      </c>
      <c r="H2278" s="71">
        <v>7875</v>
      </c>
      <c r="I2278" s="72">
        <v>116.88</v>
      </c>
      <c r="J2278" s="72">
        <v>22.868333</v>
      </c>
      <c r="K2278" s="5" t="s">
        <v>151</v>
      </c>
      <c r="L2278" s="5"/>
      <c r="M2278" s="5"/>
      <c r="N2278" s="5"/>
      <c r="O2278" s="5"/>
      <c r="P2278" s="5" t="s">
        <v>1131</v>
      </c>
      <c r="Q2278" s="5" t="s">
        <v>3347</v>
      </c>
      <c r="R2278" s="5"/>
      <c r="S2278" s="5"/>
      <c r="T2278" s="5"/>
      <c r="U2278" s="5"/>
      <c r="V2278" s="5" t="s">
        <v>3230</v>
      </c>
      <c r="W2278" s="5" t="s">
        <v>3431</v>
      </c>
      <c r="X2278" s="5" t="s">
        <v>3231</v>
      </c>
      <c r="Y2278" s="5" t="s">
        <v>3232</v>
      </c>
    </row>
    <row r="2279" ht="15" spans="1:25">
      <c r="A2279" s="51">
        <v>2272</v>
      </c>
      <c r="B2279" s="30" t="s">
        <v>3224</v>
      </c>
      <c r="C2279" s="71" t="s">
        <v>3872</v>
      </c>
      <c r="D2279" s="71" t="s">
        <v>3918</v>
      </c>
      <c r="E2279" s="71" t="s">
        <v>3388</v>
      </c>
      <c r="F2279" s="71">
        <v>180</v>
      </c>
      <c r="G2279" s="71">
        <v>885</v>
      </c>
      <c r="H2279" s="71">
        <v>531</v>
      </c>
      <c r="I2279" s="72">
        <v>116.85</v>
      </c>
      <c r="J2279" s="72">
        <v>22.852166</v>
      </c>
      <c r="K2279" s="5" t="s">
        <v>151</v>
      </c>
      <c r="L2279" s="5"/>
      <c r="M2279" s="5"/>
      <c r="N2279" s="5"/>
      <c r="O2279" s="5"/>
      <c r="P2279" s="5" t="s">
        <v>1131</v>
      </c>
      <c r="Q2279" s="5" t="s">
        <v>3229</v>
      </c>
      <c r="R2279" s="5"/>
      <c r="S2279" s="5"/>
      <c r="T2279" s="5"/>
      <c r="U2279" s="5"/>
      <c r="V2279" s="5" t="s">
        <v>3230</v>
      </c>
      <c r="W2279" s="5" t="s">
        <v>1093</v>
      </c>
      <c r="X2279" s="5" t="s">
        <v>3231</v>
      </c>
      <c r="Y2279" s="5" t="s">
        <v>3232</v>
      </c>
    </row>
    <row r="2280" ht="15" spans="1:25">
      <c r="A2280" s="51">
        <v>2273</v>
      </c>
      <c r="B2280" s="30" t="s">
        <v>3224</v>
      </c>
      <c r="C2280" s="71" t="s">
        <v>3872</v>
      </c>
      <c r="D2280" s="71" t="s">
        <v>3918</v>
      </c>
      <c r="E2280" s="71" t="s">
        <v>3919</v>
      </c>
      <c r="F2280" s="71">
        <v>678</v>
      </c>
      <c r="G2280" s="71">
        <v>3653</v>
      </c>
      <c r="H2280" s="71">
        <v>2192</v>
      </c>
      <c r="I2280" s="72">
        <v>116.756666</v>
      </c>
      <c r="J2280" s="72">
        <v>22.8525</v>
      </c>
      <c r="K2280" s="5" t="s">
        <v>151</v>
      </c>
      <c r="L2280" s="5"/>
      <c r="M2280" s="5"/>
      <c r="N2280" s="5"/>
      <c r="O2280" s="5"/>
      <c r="P2280" s="5" t="s">
        <v>1131</v>
      </c>
      <c r="Q2280" s="5" t="s">
        <v>3347</v>
      </c>
      <c r="R2280" s="5"/>
      <c r="S2280" s="5"/>
      <c r="T2280" s="5"/>
      <c r="U2280" s="5"/>
      <c r="V2280" s="5" t="s">
        <v>3230</v>
      </c>
      <c r="W2280" s="5" t="s">
        <v>3431</v>
      </c>
      <c r="X2280" s="5" t="s">
        <v>3231</v>
      </c>
      <c r="Y2280" s="5" t="s">
        <v>3232</v>
      </c>
    </row>
    <row r="2281" ht="15" spans="1:25">
      <c r="A2281" s="51">
        <v>2274</v>
      </c>
      <c r="B2281" s="30" t="s">
        <v>3224</v>
      </c>
      <c r="C2281" s="71" t="s">
        <v>3920</v>
      </c>
      <c r="D2281" s="71" t="s">
        <v>3921</v>
      </c>
      <c r="E2281" s="71" t="s">
        <v>3921</v>
      </c>
      <c r="F2281" s="71">
        <v>1525</v>
      </c>
      <c r="G2281" s="71">
        <v>7683</v>
      </c>
      <c r="H2281" s="71">
        <v>3200</v>
      </c>
      <c r="I2281" s="72">
        <v>115.989718</v>
      </c>
      <c r="J2281" s="72">
        <v>22.906417</v>
      </c>
      <c r="K2281" s="5" t="s">
        <v>151</v>
      </c>
      <c r="L2281" s="5"/>
      <c r="M2281" s="5"/>
      <c r="N2281" s="5"/>
      <c r="O2281" s="5"/>
      <c r="P2281" s="5" t="s">
        <v>3367</v>
      </c>
      <c r="Q2281" s="5" t="s">
        <v>3347</v>
      </c>
      <c r="R2281" s="5"/>
      <c r="S2281" s="5"/>
      <c r="T2281" s="5"/>
      <c r="U2281" s="5"/>
      <c r="V2281" s="5" t="s">
        <v>3230</v>
      </c>
      <c r="W2281" s="5" t="s">
        <v>151</v>
      </c>
      <c r="X2281" s="5" t="s">
        <v>3231</v>
      </c>
      <c r="Y2281" s="5" t="s">
        <v>3232</v>
      </c>
    </row>
    <row r="2282" ht="27" spans="1:25">
      <c r="A2282" s="51">
        <v>2275</v>
      </c>
      <c r="B2282" s="30" t="s">
        <v>3224</v>
      </c>
      <c r="C2282" s="5" t="s">
        <v>3920</v>
      </c>
      <c r="D2282" s="5" t="s">
        <v>3922</v>
      </c>
      <c r="E2282" s="5" t="s">
        <v>3922</v>
      </c>
      <c r="F2282" s="5">
        <v>2900</v>
      </c>
      <c r="G2282" s="5">
        <v>15600</v>
      </c>
      <c r="H2282" s="5">
        <v>9000</v>
      </c>
      <c r="I2282" s="72">
        <v>116.025775</v>
      </c>
      <c r="J2282" s="72">
        <v>22.866429</v>
      </c>
      <c r="K2282" s="5" t="s">
        <v>151</v>
      </c>
      <c r="L2282" s="54" t="s">
        <v>158</v>
      </c>
      <c r="M2282" s="5"/>
      <c r="N2282" s="5"/>
      <c r="O2282" s="5"/>
      <c r="P2282" s="5" t="s">
        <v>3367</v>
      </c>
      <c r="Q2282" s="5" t="s">
        <v>3347</v>
      </c>
      <c r="R2282" s="5"/>
      <c r="S2282" s="5"/>
      <c r="T2282" s="5"/>
      <c r="U2282" s="5">
        <v>3600</v>
      </c>
      <c r="V2282" s="5" t="s">
        <v>3230</v>
      </c>
      <c r="W2282" s="5" t="s">
        <v>3431</v>
      </c>
      <c r="X2282" s="5" t="s">
        <v>3247</v>
      </c>
      <c r="Y2282" s="5" t="s">
        <v>3923</v>
      </c>
    </row>
    <row r="2283" ht="15" spans="1:25">
      <c r="A2283" s="51">
        <v>2276</v>
      </c>
      <c r="B2283" s="30" t="s">
        <v>3224</v>
      </c>
      <c r="C2283" s="5" t="s">
        <v>3920</v>
      </c>
      <c r="D2283" s="5" t="s">
        <v>3924</v>
      </c>
      <c r="E2283" s="5" t="s">
        <v>3925</v>
      </c>
      <c r="F2283" s="5">
        <v>125</v>
      </c>
      <c r="G2283" s="5">
        <v>745</v>
      </c>
      <c r="H2283" s="5">
        <v>380</v>
      </c>
      <c r="I2283" s="72">
        <v>116.022654</v>
      </c>
      <c r="J2283" s="72">
        <v>22.889155</v>
      </c>
      <c r="K2283" s="5" t="s">
        <v>151</v>
      </c>
      <c r="L2283" s="5" t="s">
        <v>3241</v>
      </c>
      <c r="M2283" s="5"/>
      <c r="N2283" s="5"/>
      <c r="O2283" s="5"/>
      <c r="P2283" s="5" t="s">
        <v>3228</v>
      </c>
      <c r="Q2283" s="5" t="s">
        <v>3229</v>
      </c>
      <c r="R2283" s="5"/>
      <c r="S2283" s="5"/>
      <c r="T2283" s="5"/>
      <c r="U2283" s="5">
        <v>152</v>
      </c>
      <c r="V2283" s="5" t="s">
        <v>3230</v>
      </c>
      <c r="W2283" s="5" t="s">
        <v>1093</v>
      </c>
      <c r="X2283" s="5" t="s">
        <v>3243</v>
      </c>
      <c r="Y2283" s="5"/>
    </row>
    <row r="2284" ht="15" spans="1:25">
      <c r="A2284" s="51">
        <v>2277</v>
      </c>
      <c r="B2284" s="30" t="s">
        <v>3224</v>
      </c>
      <c r="C2284" s="5" t="s">
        <v>3920</v>
      </c>
      <c r="D2284" s="5" t="s">
        <v>3924</v>
      </c>
      <c r="E2284" s="5" t="s">
        <v>3926</v>
      </c>
      <c r="F2284" s="5">
        <v>236</v>
      </c>
      <c r="G2284" s="5">
        <v>1143</v>
      </c>
      <c r="H2284" s="5">
        <v>786</v>
      </c>
      <c r="I2284" s="72">
        <v>116.024557</v>
      </c>
      <c r="J2284" s="72">
        <v>22.891072</v>
      </c>
      <c r="K2284" s="5" t="s">
        <v>151</v>
      </c>
      <c r="L2284" s="5" t="s">
        <v>3241</v>
      </c>
      <c r="M2284" s="5"/>
      <c r="N2284" s="5"/>
      <c r="O2284" s="5"/>
      <c r="P2284" s="5" t="s">
        <v>3367</v>
      </c>
      <c r="Q2284" s="5" t="s">
        <v>3229</v>
      </c>
      <c r="R2284" s="5"/>
      <c r="S2284" s="5"/>
      <c r="T2284" s="5"/>
      <c r="U2284" s="5">
        <v>314.4</v>
      </c>
      <c r="V2284" s="5" t="s">
        <v>3230</v>
      </c>
      <c r="W2284" s="5" t="s">
        <v>1093</v>
      </c>
      <c r="X2284" s="5" t="s">
        <v>3243</v>
      </c>
      <c r="Y2284" s="5"/>
    </row>
    <row r="2285" ht="15" spans="1:25">
      <c r="A2285" s="51">
        <v>2278</v>
      </c>
      <c r="B2285" s="30" t="s">
        <v>3224</v>
      </c>
      <c r="C2285" s="5" t="s">
        <v>3920</v>
      </c>
      <c r="D2285" s="5" t="s">
        <v>3924</v>
      </c>
      <c r="E2285" s="5" t="s">
        <v>3927</v>
      </c>
      <c r="F2285" s="5">
        <v>208</v>
      </c>
      <c r="G2285" s="5">
        <v>981</v>
      </c>
      <c r="H2285" s="5">
        <v>342</v>
      </c>
      <c r="I2285" s="72">
        <v>116.022654</v>
      </c>
      <c r="J2285" s="72">
        <v>22.889155</v>
      </c>
      <c r="K2285" s="5" t="s">
        <v>151</v>
      </c>
      <c r="L2285" s="5" t="s">
        <v>3241</v>
      </c>
      <c r="M2285" s="5"/>
      <c r="N2285" s="5"/>
      <c r="O2285" s="5"/>
      <c r="P2285" s="5" t="s">
        <v>3228</v>
      </c>
      <c r="Q2285" s="5" t="s">
        <v>3229</v>
      </c>
      <c r="R2285" s="5"/>
      <c r="S2285" s="5"/>
      <c r="T2285" s="5"/>
      <c r="U2285" s="5">
        <v>136.8</v>
      </c>
      <c r="V2285" s="5" t="s">
        <v>3230</v>
      </c>
      <c r="W2285" s="5" t="s">
        <v>1093</v>
      </c>
      <c r="X2285" s="5" t="s">
        <v>3243</v>
      </c>
      <c r="Y2285" s="5"/>
    </row>
    <row r="2286" ht="15" spans="1:25">
      <c r="A2286" s="51">
        <v>2279</v>
      </c>
      <c r="B2286" s="30" t="s">
        <v>3224</v>
      </c>
      <c r="C2286" s="5" t="s">
        <v>3920</v>
      </c>
      <c r="D2286" s="5" t="s">
        <v>3928</v>
      </c>
      <c r="E2286" s="5" t="s">
        <v>3929</v>
      </c>
      <c r="F2286" s="5">
        <v>85</v>
      </c>
      <c r="G2286" s="5">
        <v>445</v>
      </c>
      <c r="H2286" s="5">
        <v>286</v>
      </c>
      <c r="I2286" s="72">
        <v>115.965414</v>
      </c>
      <c r="J2286" s="72">
        <v>22.920808</v>
      </c>
      <c r="K2286" s="5" t="s">
        <v>151</v>
      </c>
      <c r="L2286" s="5" t="s">
        <v>3241</v>
      </c>
      <c r="M2286" s="5"/>
      <c r="N2286" s="5"/>
      <c r="O2286" s="5"/>
      <c r="P2286" s="5" t="s">
        <v>3228</v>
      </c>
      <c r="Q2286" s="5" t="s">
        <v>3229</v>
      </c>
      <c r="R2286" s="5"/>
      <c r="S2286" s="5"/>
      <c r="T2286" s="5"/>
      <c r="U2286" s="5">
        <v>114.4</v>
      </c>
      <c r="V2286" s="5" t="s">
        <v>3230</v>
      </c>
      <c r="W2286" s="5" t="s">
        <v>1260</v>
      </c>
      <c r="X2286" s="5" t="s">
        <v>3243</v>
      </c>
      <c r="Y2286" s="5"/>
    </row>
    <row r="2287" ht="15" spans="1:25">
      <c r="A2287" s="51">
        <v>2280</v>
      </c>
      <c r="B2287" s="30" t="s">
        <v>3224</v>
      </c>
      <c r="C2287" s="5" t="s">
        <v>3920</v>
      </c>
      <c r="D2287" s="5" t="s">
        <v>3928</v>
      </c>
      <c r="E2287" s="5" t="s">
        <v>3930</v>
      </c>
      <c r="F2287" s="5">
        <v>603</v>
      </c>
      <c r="G2287" s="5">
        <v>3040</v>
      </c>
      <c r="H2287" s="5">
        <v>1500</v>
      </c>
      <c r="I2287" s="72">
        <v>115.975499</v>
      </c>
      <c r="J2287" s="72">
        <v>22.92903</v>
      </c>
      <c r="K2287" s="5" t="s">
        <v>151</v>
      </c>
      <c r="L2287" s="54" t="s">
        <v>158</v>
      </c>
      <c r="M2287" s="5"/>
      <c r="N2287" s="5"/>
      <c r="O2287" s="5"/>
      <c r="P2287" s="5" t="s">
        <v>3367</v>
      </c>
      <c r="Q2287" s="5" t="s">
        <v>3368</v>
      </c>
      <c r="R2287" s="5"/>
      <c r="S2287" s="5"/>
      <c r="T2287" s="5"/>
      <c r="U2287" s="5">
        <v>600</v>
      </c>
      <c r="V2287" s="5" t="s">
        <v>3230</v>
      </c>
      <c r="W2287" s="5" t="s">
        <v>1437</v>
      </c>
      <c r="X2287" s="5" t="s">
        <v>3247</v>
      </c>
      <c r="Y2287" s="5"/>
    </row>
    <row r="2288" ht="40.5" spans="1:25">
      <c r="A2288" s="51">
        <v>2281</v>
      </c>
      <c r="B2288" s="30" t="s">
        <v>3224</v>
      </c>
      <c r="C2288" s="5" t="s">
        <v>3920</v>
      </c>
      <c r="D2288" s="5" t="s">
        <v>3928</v>
      </c>
      <c r="E2288" s="5" t="s">
        <v>3931</v>
      </c>
      <c r="F2288" s="5">
        <v>39</v>
      </c>
      <c r="G2288" s="5">
        <v>194</v>
      </c>
      <c r="H2288" s="5">
        <v>75</v>
      </c>
      <c r="I2288" s="72">
        <v>115.969276</v>
      </c>
      <c r="J2288" s="72">
        <v>22.932587</v>
      </c>
      <c r="K2288" s="5" t="s">
        <v>236</v>
      </c>
      <c r="L2288" s="54" t="s">
        <v>236</v>
      </c>
      <c r="M2288" s="5"/>
      <c r="N2288" s="5"/>
      <c r="O2288" s="5"/>
      <c r="P2288" s="5"/>
      <c r="Q2288" s="5"/>
      <c r="R2288" s="5" t="s">
        <v>3507</v>
      </c>
      <c r="S2288" s="5"/>
      <c r="T2288" s="5"/>
      <c r="U2288" s="5">
        <v>11.5</v>
      </c>
      <c r="V2288" s="5" t="s">
        <v>3230</v>
      </c>
      <c r="W2288" s="5" t="s">
        <v>1260</v>
      </c>
      <c r="X2288" s="5" t="s">
        <v>3247</v>
      </c>
      <c r="Y2288" s="5"/>
    </row>
    <row r="2289" ht="15" spans="1:25">
      <c r="A2289" s="51">
        <v>2282</v>
      </c>
      <c r="B2289" s="30" t="s">
        <v>3224</v>
      </c>
      <c r="C2289" s="5" t="s">
        <v>3920</v>
      </c>
      <c r="D2289" s="5" t="s">
        <v>3928</v>
      </c>
      <c r="E2289" s="5" t="s">
        <v>3932</v>
      </c>
      <c r="F2289" s="5">
        <v>167</v>
      </c>
      <c r="G2289" s="5">
        <v>800</v>
      </c>
      <c r="H2289" s="5">
        <v>273</v>
      </c>
      <c r="I2289" s="72">
        <v>115.966444</v>
      </c>
      <c r="J2289" s="72">
        <v>22.932034</v>
      </c>
      <c r="K2289" s="5" t="s">
        <v>151</v>
      </c>
      <c r="L2289" s="5" t="s">
        <v>3241</v>
      </c>
      <c r="M2289" s="5"/>
      <c r="N2289" s="5"/>
      <c r="O2289" s="5"/>
      <c r="P2289" s="5" t="s">
        <v>3228</v>
      </c>
      <c r="Q2289" s="5" t="s">
        <v>3229</v>
      </c>
      <c r="R2289" s="5"/>
      <c r="S2289" s="5"/>
      <c r="T2289" s="5"/>
      <c r="U2289" s="5">
        <v>109.2</v>
      </c>
      <c r="V2289" s="5" t="s">
        <v>3230</v>
      </c>
      <c r="W2289" s="5" t="s">
        <v>1260</v>
      </c>
      <c r="X2289" s="5" t="s">
        <v>3243</v>
      </c>
      <c r="Y2289" s="5"/>
    </row>
    <row r="2290" ht="15" spans="1:25">
      <c r="A2290" s="51">
        <v>2283</v>
      </c>
      <c r="B2290" s="30" t="s">
        <v>3224</v>
      </c>
      <c r="C2290" s="5" t="s">
        <v>3920</v>
      </c>
      <c r="D2290" s="5" t="s">
        <v>3928</v>
      </c>
      <c r="E2290" s="5" t="s">
        <v>3933</v>
      </c>
      <c r="F2290" s="5">
        <v>176</v>
      </c>
      <c r="G2290" s="5">
        <v>851</v>
      </c>
      <c r="H2290" s="5">
        <v>450</v>
      </c>
      <c r="I2290" s="72">
        <v>115.972667</v>
      </c>
      <c r="J2290" s="72">
        <v>22.930018</v>
      </c>
      <c r="K2290" s="5" t="s">
        <v>151</v>
      </c>
      <c r="L2290" s="5" t="s">
        <v>3241</v>
      </c>
      <c r="M2290" s="5"/>
      <c r="N2290" s="5"/>
      <c r="O2290" s="5"/>
      <c r="P2290" s="5" t="s">
        <v>3228</v>
      </c>
      <c r="Q2290" s="5" t="s">
        <v>3229</v>
      </c>
      <c r="R2290" s="5"/>
      <c r="S2290" s="5"/>
      <c r="T2290" s="5"/>
      <c r="U2290" s="5">
        <v>180</v>
      </c>
      <c r="V2290" s="5" t="s">
        <v>3230</v>
      </c>
      <c r="W2290" s="5" t="s">
        <v>1260</v>
      </c>
      <c r="X2290" s="5" t="s">
        <v>3243</v>
      </c>
      <c r="Y2290" s="5"/>
    </row>
    <row r="2291" ht="15" spans="1:25">
      <c r="A2291" s="51">
        <v>2284</v>
      </c>
      <c r="B2291" s="30" t="s">
        <v>3224</v>
      </c>
      <c r="C2291" s="5" t="s">
        <v>3920</v>
      </c>
      <c r="D2291" s="5" t="s">
        <v>3928</v>
      </c>
      <c r="E2291" s="5" t="s">
        <v>3934</v>
      </c>
      <c r="F2291" s="5">
        <v>607</v>
      </c>
      <c r="G2291" s="5">
        <v>3094</v>
      </c>
      <c r="H2291" s="5">
        <v>1700</v>
      </c>
      <c r="I2291" s="72">
        <v>115.974212</v>
      </c>
      <c r="J2291" s="72">
        <v>22.929188</v>
      </c>
      <c r="K2291" s="5" t="s">
        <v>151</v>
      </c>
      <c r="L2291" s="54" t="s">
        <v>158</v>
      </c>
      <c r="M2291" s="5"/>
      <c r="N2291" s="5"/>
      <c r="O2291" s="5"/>
      <c r="P2291" s="5" t="s">
        <v>3367</v>
      </c>
      <c r="Q2291" s="5" t="s">
        <v>3368</v>
      </c>
      <c r="R2291" s="5"/>
      <c r="S2291" s="5"/>
      <c r="T2291" s="5"/>
      <c r="U2291" s="5">
        <v>680</v>
      </c>
      <c r="V2291" s="5" t="s">
        <v>3230</v>
      </c>
      <c r="W2291" s="5" t="s">
        <v>1437</v>
      </c>
      <c r="X2291" s="5" t="s">
        <v>3247</v>
      </c>
      <c r="Y2291" s="5"/>
    </row>
    <row r="2292" ht="32" customHeight="1" spans="1:25">
      <c r="A2292" s="51">
        <v>2285</v>
      </c>
      <c r="B2292" s="30" t="s">
        <v>3224</v>
      </c>
      <c r="C2292" s="5" t="s">
        <v>3920</v>
      </c>
      <c r="D2292" s="5" t="s">
        <v>3928</v>
      </c>
      <c r="E2292" s="5" t="s">
        <v>3935</v>
      </c>
      <c r="F2292" s="5">
        <v>68</v>
      </c>
      <c r="G2292" s="5">
        <v>345</v>
      </c>
      <c r="H2292" s="5">
        <v>67</v>
      </c>
      <c r="I2292" s="72">
        <v>115.960951</v>
      </c>
      <c r="J2292" s="72">
        <v>22.91401</v>
      </c>
      <c r="K2292" s="5" t="s">
        <v>236</v>
      </c>
      <c r="L2292" s="54" t="s">
        <v>236</v>
      </c>
      <c r="M2292" s="5"/>
      <c r="N2292" s="5"/>
      <c r="O2292" s="5"/>
      <c r="P2292" s="5"/>
      <c r="Q2292" s="5"/>
      <c r="R2292" s="5" t="s">
        <v>3282</v>
      </c>
      <c r="S2292" s="5"/>
      <c r="T2292" s="5"/>
      <c r="U2292" s="5">
        <v>11.34</v>
      </c>
      <c r="V2292" s="5" t="s">
        <v>3230</v>
      </c>
      <c r="W2292" s="5" t="s">
        <v>1260</v>
      </c>
      <c r="X2292" s="5" t="s">
        <v>3247</v>
      </c>
      <c r="Y2292" s="5"/>
    </row>
    <row r="2293" ht="15" spans="1:25">
      <c r="A2293" s="51">
        <v>2286</v>
      </c>
      <c r="B2293" s="30" t="s">
        <v>3224</v>
      </c>
      <c r="C2293" s="5" t="s">
        <v>3920</v>
      </c>
      <c r="D2293" s="5" t="s">
        <v>3936</v>
      </c>
      <c r="E2293" s="5" t="s">
        <v>3937</v>
      </c>
      <c r="F2293" s="5">
        <v>172</v>
      </c>
      <c r="G2293" s="5">
        <v>800</v>
      </c>
      <c r="H2293" s="5">
        <v>199</v>
      </c>
      <c r="I2293" s="72">
        <v>116.015625</v>
      </c>
      <c r="J2293" s="72">
        <v>22.917923</v>
      </c>
      <c r="K2293" s="5" t="s">
        <v>151</v>
      </c>
      <c r="L2293" s="5" t="s">
        <v>3241</v>
      </c>
      <c r="M2293" s="5"/>
      <c r="N2293" s="5"/>
      <c r="O2293" s="5"/>
      <c r="P2293" s="5" t="s">
        <v>3228</v>
      </c>
      <c r="Q2293" s="5" t="s">
        <v>3229</v>
      </c>
      <c r="R2293" s="5"/>
      <c r="S2293" s="5"/>
      <c r="T2293" s="5"/>
      <c r="U2293" s="5">
        <v>79.6</v>
      </c>
      <c r="V2293" s="5" t="s">
        <v>3230</v>
      </c>
      <c r="W2293" s="5" t="s">
        <v>1093</v>
      </c>
      <c r="X2293" s="5" t="s">
        <v>3243</v>
      </c>
      <c r="Y2293" s="5"/>
    </row>
    <row r="2294" ht="15" spans="1:25">
      <c r="A2294" s="51">
        <v>2287</v>
      </c>
      <c r="B2294" s="30" t="s">
        <v>3224</v>
      </c>
      <c r="C2294" s="5" t="s">
        <v>3920</v>
      </c>
      <c r="D2294" s="5" t="s">
        <v>3936</v>
      </c>
      <c r="E2294" s="5" t="s">
        <v>3938</v>
      </c>
      <c r="F2294" s="5">
        <v>582</v>
      </c>
      <c r="G2294" s="5">
        <v>2862</v>
      </c>
      <c r="H2294" s="5">
        <v>1204</v>
      </c>
      <c r="I2294" s="72">
        <v>116.015625</v>
      </c>
      <c r="J2294" s="72">
        <v>22.917923</v>
      </c>
      <c r="K2294" s="5" t="s">
        <v>151</v>
      </c>
      <c r="L2294" s="54" t="s">
        <v>158</v>
      </c>
      <c r="M2294" s="5"/>
      <c r="N2294" s="5"/>
      <c r="O2294" s="5"/>
      <c r="P2294" s="5" t="s">
        <v>3367</v>
      </c>
      <c r="Q2294" s="5" t="s">
        <v>3229</v>
      </c>
      <c r="R2294" s="5"/>
      <c r="S2294" s="5"/>
      <c r="T2294" s="5"/>
      <c r="U2294" s="5">
        <v>481.6</v>
      </c>
      <c r="V2294" s="5" t="s">
        <v>3230</v>
      </c>
      <c r="W2294" s="5" t="s">
        <v>3431</v>
      </c>
      <c r="X2294" s="5" t="s">
        <v>3247</v>
      </c>
      <c r="Y2294" s="5"/>
    </row>
    <row r="2295" ht="15" spans="1:25">
      <c r="A2295" s="51">
        <v>2288</v>
      </c>
      <c r="B2295" s="30" t="s">
        <v>3224</v>
      </c>
      <c r="C2295" s="5" t="s">
        <v>3920</v>
      </c>
      <c r="D2295" s="5" t="s">
        <v>3936</v>
      </c>
      <c r="E2295" s="5" t="s">
        <v>3939</v>
      </c>
      <c r="F2295" s="5">
        <v>453</v>
      </c>
      <c r="G2295" s="5">
        <v>2123</v>
      </c>
      <c r="H2295" s="5">
        <v>850</v>
      </c>
      <c r="I2295" s="72">
        <v>116.015625</v>
      </c>
      <c r="J2295" s="72">
        <v>22.917923</v>
      </c>
      <c r="K2295" s="5" t="s">
        <v>151</v>
      </c>
      <c r="L2295" s="5" t="s">
        <v>3241</v>
      </c>
      <c r="M2295" s="5"/>
      <c r="N2295" s="5"/>
      <c r="O2295" s="5"/>
      <c r="P2295" s="5" t="s">
        <v>3367</v>
      </c>
      <c r="Q2295" s="5" t="s">
        <v>3229</v>
      </c>
      <c r="R2295" s="5"/>
      <c r="S2295" s="5"/>
      <c r="T2295" s="5"/>
      <c r="U2295" s="5">
        <v>340</v>
      </c>
      <c r="V2295" s="5" t="s">
        <v>3230</v>
      </c>
      <c r="W2295" s="5" t="s">
        <v>1093</v>
      </c>
      <c r="X2295" s="5" t="s">
        <v>3243</v>
      </c>
      <c r="Y2295" s="5"/>
    </row>
    <row r="2296" ht="15" spans="1:25">
      <c r="A2296" s="51">
        <v>2289</v>
      </c>
      <c r="B2296" s="30" t="s">
        <v>3224</v>
      </c>
      <c r="C2296" s="5" t="s">
        <v>3920</v>
      </c>
      <c r="D2296" s="5" t="s">
        <v>3940</v>
      </c>
      <c r="E2296" s="5" t="s">
        <v>3941</v>
      </c>
      <c r="F2296" s="5">
        <v>350</v>
      </c>
      <c r="G2296" s="5">
        <v>1700</v>
      </c>
      <c r="H2296" s="5">
        <v>200</v>
      </c>
      <c r="I2296" s="72">
        <v>116.026</v>
      </c>
      <c r="J2296" s="72">
        <v>22.8488</v>
      </c>
      <c r="K2296" s="5" t="s">
        <v>151</v>
      </c>
      <c r="L2296" s="5" t="s">
        <v>3241</v>
      </c>
      <c r="M2296" s="5"/>
      <c r="N2296" s="5"/>
      <c r="O2296" s="5"/>
      <c r="P2296" s="5" t="s">
        <v>3367</v>
      </c>
      <c r="Q2296" s="5" t="s">
        <v>3229</v>
      </c>
      <c r="R2296" s="5"/>
      <c r="S2296" s="5"/>
      <c r="T2296" s="5"/>
      <c r="U2296" s="5">
        <v>80</v>
      </c>
      <c r="V2296" s="5"/>
      <c r="W2296" s="5"/>
      <c r="X2296" s="5" t="s">
        <v>3243</v>
      </c>
      <c r="Y2296" s="5"/>
    </row>
    <row r="2297" ht="32" customHeight="1" spans="1:25">
      <c r="A2297" s="51">
        <v>2290</v>
      </c>
      <c r="B2297" s="30" t="s">
        <v>3224</v>
      </c>
      <c r="C2297" s="5" t="s">
        <v>3920</v>
      </c>
      <c r="D2297" s="5" t="s">
        <v>3940</v>
      </c>
      <c r="E2297" s="5" t="s">
        <v>3942</v>
      </c>
      <c r="F2297" s="5">
        <v>374</v>
      </c>
      <c r="G2297" s="5">
        <v>1915</v>
      </c>
      <c r="H2297" s="5">
        <v>780</v>
      </c>
      <c r="I2297" s="72">
        <v>116.007</v>
      </c>
      <c r="J2297" s="72">
        <v>22.847</v>
      </c>
      <c r="K2297" s="5" t="s">
        <v>151</v>
      </c>
      <c r="L2297" s="5" t="s">
        <v>3241</v>
      </c>
      <c r="M2297" s="5"/>
      <c r="N2297" s="5"/>
      <c r="O2297" s="5"/>
      <c r="P2297" s="5" t="s">
        <v>3367</v>
      </c>
      <c r="Q2297" s="5" t="s">
        <v>3229</v>
      </c>
      <c r="R2297" s="5"/>
      <c r="S2297" s="5"/>
      <c r="T2297" s="5"/>
      <c r="U2297" s="5">
        <v>312</v>
      </c>
      <c r="V2297" s="5"/>
      <c r="W2297" s="5"/>
      <c r="X2297" s="5" t="s">
        <v>3243</v>
      </c>
      <c r="Y2297" s="5" t="s">
        <v>3943</v>
      </c>
    </row>
    <row r="2298" ht="50" customHeight="1" spans="1:25">
      <c r="A2298" s="51">
        <v>2291</v>
      </c>
      <c r="B2298" s="30" t="s">
        <v>3224</v>
      </c>
      <c r="C2298" s="5" t="s">
        <v>3920</v>
      </c>
      <c r="D2298" s="5" t="s">
        <v>3940</v>
      </c>
      <c r="E2298" s="5" t="s">
        <v>3944</v>
      </c>
      <c r="F2298" s="5">
        <v>210</v>
      </c>
      <c r="G2298" s="5">
        <v>1055</v>
      </c>
      <c r="H2298" s="5">
        <v>300</v>
      </c>
      <c r="I2298" s="72">
        <v>116.0101</v>
      </c>
      <c r="J2298" s="72">
        <v>22.8486</v>
      </c>
      <c r="K2298" s="5" t="s">
        <v>151</v>
      </c>
      <c r="L2298" s="5" t="s">
        <v>3241</v>
      </c>
      <c r="M2298" s="5"/>
      <c r="N2298" s="5"/>
      <c r="O2298" s="5"/>
      <c r="P2298" s="5" t="s">
        <v>3228</v>
      </c>
      <c r="Q2298" s="5" t="s">
        <v>3229</v>
      </c>
      <c r="R2298" s="5"/>
      <c r="S2298" s="5"/>
      <c r="T2298" s="5"/>
      <c r="U2298" s="5">
        <v>120</v>
      </c>
      <c r="V2298" s="5"/>
      <c r="W2298" s="5"/>
      <c r="X2298" s="5" t="s">
        <v>3243</v>
      </c>
      <c r="Y2298" s="5" t="s">
        <v>3945</v>
      </c>
    </row>
    <row r="2299" ht="15" spans="1:25">
      <c r="A2299" s="51">
        <v>2292</v>
      </c>
      <c r="B2299" s="30" t="s">
        <v>3224</v>
      </c>
      <c r="C2299" s="5" t="s">
        <v>3920</v>
      </c>
      <c r="D2299" s="5" t="s">
        <v>3940</v>
      </c>
      <c r="E2299" s="5" t="s">
        <v>3946</v>
      </c>
      <c r="F2299" s="5">
        <v>390</v>
      </c>
      <c r="G2299" s="5">
        <v>1961</v>
      </c>
      <c r="H2299" s="5">
        <v>990</v>
      </c>
      <c r="I2299" s="72">
        <v>116.0134</v>
      </c>
      <c r="J2299" s="72">
        <v>22.848</v>
      </c>
      <c r="K2299" s="5" t="s">
        <v>151</v>
      </c>
      <c r="L2299" s="5" t="s">
        <v>3241</v>
      </c>
      <c r="M2299" s="5"/>
      <c r="N2299" s="5"/>
      <c r="O2299" s="5"/>
      <c r="P2299" s="5" t="s">
        <v>3367</v>
      </c>
      <c r="Q2299" s="5" t="s">
        <v>3229</v>
      </c>
      <c r="R2299" s="5"/>
      <c r="S2299" s="5"/>
      <c r="T2299" s="5"/>
      <c r="U2299" s="5">
        <v>396</v>
      </c>
      <c r="V2299" s="5"/>
      <c r="W2299" s="5"/>
      <c r="X2299" s="5" t="s">
        <v>3243</v>
      </c>
      <c r="Y2299" s="5"/>
    </row>
    <row r="2300" ht="15" spans="1:25">
      <c r="A2300" s="51">
        <v>2293</v>
      </c>
      <c r="B2300" s="30" t="s">
        <v>3224</v>
      </c>
      <c r="C2300" s="5" t="s">
        <v>3920</v>
      </c>
      <c r="D2300" s="5" t="s">
        <v>3940</v>
      </c>
      <c r="E2300" s="5" t="s">
        <v>3947</v>
      </c>
      <c r="F2300" s="5">
        <v>333</v>
      </c>
      <c r="G2300" s="5">
        <v>1633</v>
      </c>
      <c r="H2300" s="5">
        <v>208</v>
      </c>
      <c r="I2300" s="72">
        <v>116.9981</v>
      </c>
      <c r="J2300" s="72">
        <v>22.848</v>
      </c>
      <c r="K2300" s="5" t="s">
        <v>151</v>
      </c>
      <c r="L2300" s="5" t="s">
        <v>3241</v>
      </c>
      <c r="M2300" s="5"/>
      <c r="N2300" s="5"/>
      <c r="O2300" s="5"/>
      <c r="P2300" s="5" t="s">
        <v>3228</v>
      </c>
      <c r="Q2300" s="5" t="s">
        <v>3229</v>
      </c>
      <c r="R2300" s="5"/>
      <c r="S2300" s="5"/>
      <c r="T2300" s="5"/>
      <c r="U2300" s="5">
        <v>83.2</v>
      </c>
      <c r="V2300" s="5"/>
      <c r="W2300" s="5"/>
      <c r="X2300" s="5" t="s">
        <v>3243</v>
      </c>
      <c r="Y2300" s="5"/>
    </row>
    <row r="2301" ht="15" spans="1:25">
      <c r="A2301" s="51">
        <v>2294</v>
      </c>
      <c r="B2301" s="30" t="s">
        <v>3224</v>
      </c>
      <c r="C2301" s="5" t="s">
        <v>3920</v>
      </c>
      <c r="D2301" s="5" t="s">
        <v>3948</v>
      </c>
      <c r="E2301" s="5" t="s">
        <v>3948</v>
      </c>
      <c r="F2301" s="5">
        <v>1771</v>
      </c>
      <c r="G2301" s="5">
        <v>8655</v>
      </c>
      <c r="H2301" s="5">
        <v>4300</v>
      </c>
      <c r="I2301" s="72">
        <v>116.051158</v>
      </c>
      <c r="J2301" s="72">
        <v>22.872018</v>
      </c>
      <c r="K2301" s="5" t="s">
        <v>151</v>
      </c>
      <c r="L2301" s="55" t="s">
        <v>151</v>
      </c>
      <c r="M2301" s="5" t="s">
        <v>3949</v>
      </c>
      <c r="N2301" s="5" t="s">
        <v>3512</v>
      </c>
      <c r="O2301" s="5" t="s">
        <v>3950</v>
      </c>
      <c r="P2301" s="5"/>
      <c r="Q2301" s="5"/>
      <c r="R2301" s="5"/>
      <c r="S2301" s="5"/>
      <c r="T2301" s="5"/>
      <c r="U2301" s="5">
        <v>1720</v>
      </c>
      <c r="V2301" s="5" t="s">
        <v>3230</v>
      </c>
      <c r="W2301" s="5" t="s">
        <v>3431</v>
      </c>
      <c r="X2301" s="5" t="s">
        <v>3247</v>
      </c>
      <c r="Y2301" s="5"/>
    </row>
    <row r="2302" ht="15" spans="1:25">
      <c r="A2302" s="51">
        <v>2295</v>
      </c>
      <c r="B2302" s="30" t="s">
        <v>3224</v>
      </c>
      <c r="C2302" s="5" t="s">
        <v>3920</v>
      </c>
      <c r="D2302" s="5" t="s">
        <v>3951</v>
      </c>
      <c r="E2302" s="5" t="s">
        <v>3951</v>
      </c>
      <c r="F2302" s="5">
        <v>521</v>
      </c>
      <c r="G2302" s="5">
        <v>2786</v>
      </c>
      <c r="H2302" s="5">
        <v>932</v>
      </c>
      <c r="I2302" s="72">
        <v>116.00801</v>
      </c>
      <c r="J2302" s="72">
        <v>22.93291</v>
      </c>
      <c r="K2302" s="5" t="s">
        <v>151</v>
      </c>
      <c r="L2302" s="54" t="s">
        <v>158</v>
      </c>
      <c r="M2302" s="5"/>
      <c r="N2302" s="5"/>
      <c r="O2302" s="5"/>
      <c r="P2302" s="5" t="s">
        <v>3367</v>
      </c>
      <c r="Q2302" s="5" t="s">
        <v>3229</v>
      </c>
      <c r="R2302" s="5"/>
      <c r="S2302" s="5"/>
      <c r="T2302" s="5"/>
      <c r="U2302" s="5">
        <v>372.8</v>
      </c>
      <c r="V2302" s="5"/>
      <c r="W2302" s="5"/>
      <c r="X2302" s="5" t="s">
        <v>3247</v>
      </c>
      <c r="Y2302" s="5"/>
    </row>
    <row r="2303" ht="15" spans="1:25">
      <c r="A2303" s="51">
        <v>2296</v>
      </c>
      <c r="B2303" s="30" t="s">
        <v>3224</v>
      </c>
      <c r="C2303" s="5" t="s">
        <v>3920</v>
      </c>
      <c r="D2303" s="5" t="s">
        <v>3952</v>
      </c>
      <c r="E2303" s="5" t="s">
        <v>3952</v>
      </c>
      <c r="F2303" s="5">
        <v>855</v>
      </c>
      <c r="G2303" s="5">
        <v>4382</v>
      </c>
      <c r="H2303" s="5">
        <v>2338</v>
      </c>
      <c r="I2303" s="72">
        <v>115.993362</v>
      </c>
      <c r="J2303" s="72">
        <v>22.931855</v>
      </c>
      <c r="K2303" s="5" t="s">
        <v>151</v>
      </c>
      <c r="L2303" s="54" t="s">
        <v>158</v>
      </c>
      <c r="M2303" s="5"/>
      <c r="N2303" s="5"/>
      <c r="O2303" s="5"/>
      <c r="P2303" s="5" t="s">
        <v>3367</v>
      </c>
      <c r="Q2303" s="5" t="s">
        <v>3229</v>
      </c>
      <c r="R2303" s="5"/>
      <c r="S2303" s="5"/>
      <c r="T2303" s="5"/>
      <c r="U2303" s="5">
        <v>935.2</v>
      </c>
      <c r="V2303" s="5" t="s">
        <v>3230</v>
      </c>
      <c r="W2303" s="5" t="s">
        <v>151</v>
      </c>
      <c r="X2303" s="5" t="s">
        <v>3492</v>
      </c>
      <c r="Y2303" s="5"/>
    </row>
    <row r="2304" ht="15" spans="1:25">
      <c r="A2304" s="51">
        <v>2297</v>
      </c>
      <c r="B2304" s="30" t="s">
        <v>3224</v>
      </c>
      <c r="C2304" s="5" t="s">
        <v>3920</v>
      </c>
      <c r="D2304" s="5" t="s">
        <v>3952</v>
      </c>
      <c r="E2304" s="5" t="s">
        <v>3953</v>
      </c>
      <c r="F2304" s="5">
        <v>212</v>
      </c>
      <c r="G2304" s="5">
        <v>1040</v>
      </c>
      <c r="H2304" s="5">
        <v>626</v>
      </c>
      <c r="I2304" s="72">
        <v>115.992644</v>
      </c>
      <c r="J2304" s="72">
        <v>22.934543</v>
      </c>
      <c r="K2304" s="5" t="s">
        <v>151</v>
      </c>
      <c r="L2304" s="5" t="s">
        <v>3241</v>
      </c>
      <c r="M2304" s="5"/>
      <c r="N2304" s="5"/>
      <c r="O2304" s="5"/>
      <c r="P2304" s="5" t="s">
        <v>3367</v>
      </c>
      <c r="Q2304" s="5" t="s">
        <v>3229</v>
      </c>
      <c r="R2304" s="5"/>
      <c r="S2304" s="5"/>
      <c r="T2304" s="5"/>
      <c r="U2304" s="5">
        <v>250.4</v>
      </c>
      <c r="V2304" s="5"/>
      <c r="W2304" s="5"/>
      <c r="X2304" s="5" t="s">
        <v>3243</v>
      </c>
      <c r="Y2304" s="5"/>
    </row>
    <row r="2305" ht="15" spans="1:25">
      <c r="A2305" s="51">
        <v>2298</v>
      </c>
      <c r="B2305" s="30" t="s">
        <v>3224</v>
      </c>
      <c r="C2305" s="5" t="s">
        <v>3920</v>
      </c>
      <c r="D2305" s="5" t="s">
        <v>3954</v>
      </c>
      <c r="E2305" s="5" t="s">
        <v>3955</v>
      </c>
      <c r="F2305" s="5">
        <v>640</v>
      </c>
      <c r="G2305" s="5">
        <v>3316</v>
      </c>
      <c r="H2305" s="5">
        <v>2680</v>
      </c>
      <c r="I2305" s="72">
        <v>116.22101</v>
      </c>
      <c r="J2305" s="72">
        <v>22.552</v>
      </c>
      <c r="K2305" s="5" t="s">
        <v>151</v>
      </c>
      <c r="L2305" s="54" t="s">
        <v>158</v>
      </c>
      <c r="M2305" s="5"/>
      <c r="N2305" s="5"/>
      <c r="O2305" s="5"/>
      <c r="P2305" s="5" t="s">
        <v>3367</v>
      </c>
      <c r="Q2305" s="5" t="s">
        <v>3229</v>
      </c>
      <c r="R2305" s="5"/>
      <c r="S2305" s="5"/>
      <c r="T2305" s="5"/>
      <c r="U2305" s="5">
        <v>1072</v>
      </c>
      <c r="V2305" s="5" t="s">
        <v>3230</v>
      </c>
      <c r="W2305" s="5" t="s">
        <v>151</v>
      </c>
      <c r="X2305" s="5" t="s">
        <v>3492</v>
      </c>
      <c r="Y2305" s="5"/>
    </row>
    <row r="2306" ht="15" spans="1:25">
      <c r="A2306" s="51">
        <v>2299</v>
      </c>
      <c r="B2306" s="30" t="s">
        <v>3224</v>
      </c>
      <c r="C2306" s="5" t="s">
        <v>3920</v>
      </c>
      <c r="D2306" s="5" t="s">
        <v>3954</v>
      </c>
      <c r="E2306" s="5" t="s">
        <v>3954</v>
      </c>
      <c r="F2306" s="5">
        <v>938</v>
      </c>
      <c r="G2306" s="5">
        <v>4673</v>
      </c>
      <c r="H2306" s="5">
        <v>4312</v>
      </c>
      <c r="I2306" s="72">
        <v>116.232</v>
      </c>
      <c r="J2306" s="72">
        <v>22.5443</v>
      </c>
      <c r="K2306" s="5" t="s">
        <v>151</v>
      </c>
      <c r="L2306" s="54" t="s">
        <v>158</v>
      </c>
      <c r="M2306" s="5"/>
      <c r="N2306" s="5"/>
      <c r="O2306" s="5"/>
      <c r="P2306" s="5" t="s">
        <v>3367</v>
      </c>
      <c r="Q2306" s="5" t="s">
        <v>3347</v>
      </c>
      <c r="R2306" s="5"/>
      <c r="S2306" s="5"/>
      <c r="T2306" s="5"/>
      <c r="U2306" s="5">
        <v>1724.8</v>
      </c>
      <c r="V2306" s="5" t="s">
        <v>3230</v>
      </c>
      <c r="W2306" s="5" t="s">
        <v>151</v>
      </c>
      <c r="X2306" s="5" t="s">
        <v>3492</v>
      </c>
      <c r="Y2306" s="5"/>
    </row>
    <row r="2307" ht="15" spans="1:25">
      <c r="A2307" s="51">
        <v>2300</v>
      </c>
      <c r="B2307" s="30" t="s">
        <v>3224</v>
      </c>
      <c r="C2307" s="5" t="s">
        <v>3920</v>
      </c>
      <c r="D2307" s="5" t="s">
        <v>3954</v>
      </c>
      <c r="E2307" s="5" t="s">
        <v>3956</v>
      </c>
      <c r="F2307" s="5">
        <v>906</v>
      </c>
      <c r="G2307" s="5">
        <v>4508</v>
      </c>
      <c r="H2307" s="5">
        <v>4046</v>
      </c>
      <c r="I2307" s="72">
        <v>116.212</v>
      </c>
      <c r="J2307" s="72">
        <v>22.544</v>
      </c>
      <c r="K2307" s="5" t="s">
        <v>151</v>
      </c>
      <c r="L2307" s="54" t="s">
        <v>158</v>
      </c>
      <c r="M2307" s="5"/>
      <c r="N2307" s="5"/>
      <c r="O2307" s="5"/>
      <c r="P2307" s="5" t="s">
        <v>3367</v>
      </c>
      <c r="Q2307" s="5" t="s">
        <v>3347</v>
      </c>
      <c r="R2307" s="5"/>
      <c r="S2307" s="5"/>
      <c r="T2307" s="5"/>
      <c r="U2307" s="5">
        <v>1618.4</v>
      </c>
      <c r="V2307" s="5" t="s">
        <v>3230</v>
      </c>
      <c r="W2307" s="5" t="s">
        <v>151</v>
      </c>
      <c r="X2307" s="5" t="s">
        <v>3492</v>
      </c>
      <c r="Y2307" s="5"/>
    </row>
    <row r="2308" ht="81" spans="1:25">
      <c r="A2308" s="51">
        <v>2301</v>
      </c>
      <c r="B2308" s="30" t="s">
        <v>3224</v>
      </c>
      <c r="C2308" s="5" t="s">
        <v>3920</v>
      </c>
      <c r="D2308" s="5" t="s">
        <v>3957</v>
      </c>
      <c r="E2308" s="5" t="s">
        <v>3957</v>
      </c>
      <c r="F2308" s="5">
        <v>1900</v>
      </c>
      <c r="G2308" s="5">
        <v>11085</v>
      </c>
      <c r="H2308" s="5">
        <v>8000</v>
      </c>
      <c r="I2308" s="72">
        <v>116.058</v>
      </c>
      <c r="J2308" s="72">
        <v>22.5521</v>
      </c>
      <c r="K2308" s="5" t="s">
        <v>151</v>
      </c>
      <c r="L2308" s="54" t="s">
        <v>158</v>
      </c>
      <c r="M2308" s="5"/>
      <c r="N2308" s="5"/>
      <c r="O2308" s="5"/>
      <c r="P2308" s="5" t="s">
        <v>3367</v>
      </c>
      <c r="Q2308" s="5" t="s">
        <v>3347</v>
      </c>
      <c r="R2308" s="5"/>
      <c r="S2308" s="5"/>
      <c r="T2308" s="5"/>
      <c r="U2308" s="5">
        <v>3200</v>
      </c>
      <c r="V2308" s="5" t="s">
        <v>3230</v>
      </c>
      <c r="W2308" s="5" t="s">
        <v>151</v>
      </c>
      <c r="X2308" s="5" t="s">
        <v>3247</v>
      </c>
      <c r="Y2308" s="5" t="s">
        <v>3958</v>
      </c>
    </row>
    <row r="2309" ht="15" spans="1:25">
      <c r="A2309" s="51">
        <v>2302</v>
      </c>
      <c r="B2309" s="30" t="s">
        <v>3224</v>
      </c>
      <c r="C2309" s="71" t="s">
        <v>3920</v>
      </c>
      <c r="D2309" s="71" t="s">
        <v>3959</v>
      </c>
      <c r="E2309" s="71" t="s">
        <v>3960</v>
      </c>
      <c r="F2309" s="71">
        <v>425</v>
      </c>
      <c r="G2309" s="71">
        <v>2011</v>
      </c>
      <c r="H2309" s="71">
        <v>1005</v>
      </c>
      <c r="I2309" s="72">
        <v>116.041087</v>
      </c>
      <c r="J2309" s="72">
        <v>22.892204</v>
      </c>
      <c r="K2309" s="5" t="s">
        <v>151</v>
      </c>
      <c r="L2309" s="5"/>
      <c r="M2309" s="5"/>
      <c r="N2309" s="5"/>
      <c r="O2309" s="5"/>
      <c r="P2309" s="5" t="s">
        <v>1131</v>
      </c>
      <c r="Q2309" s="5" t="s">
        <v>3347</v>
      </c>
      <c r="R2309" s="5"/>
      <c r="S2309" s="5"/>
      <c r="T2309" s="5"/>
      <c r="U2309" s="5"/>
      <c r="V2309" s="5" t="s">
        <v>3230</v>
      </c>
      <c r="W2309" s="5" t="s">
        <v>151</v>
      </c>
      <c r="X2309" s="5" t="s">
        <v>3231</v>
      </c>
      <c r="Y2309" s="5" t="s">
        <v>3232</v>
      </c>
    </row>
    <row r="2310" ht="69" spans="1:25">
      <c r="A2310" s="51">
        <v>2303</v>
      </c>
      <c r="B2310" s="30" t="s">
        <v>3224</v>
      </c>
      <c r="C2310" s="5" t="s">
        <v>3920</v>
      </c>
      <c r="D2310" s="5" t="s">
        <v>3959</v>
      </c>
      <c r="E2310" s="5" t="s">
        <v>3743</v>
      </c>
      <c r="F2310" s="5">
        <v>552</v>
      </c>
      <c r="G2310" s="5">
        <v>2891</v>
      </c>
      <c r="H2310" s="5">
        <v>1446</v>
      </c>
      <c r="I2310" s="72">
        <v>116.041087</v>
      </c>
      <c r="J2310" s="72">
        <v>22.892204</v>
      </c>
      <c r="K2310" s="5" t="s">
        <v>151</v>
      </c>
      <c r="L2310" s="5"/>
      <c r="M2310" s="5"/>
      <c r="N2310" s="5"/>
      <c r="O2310" s="5"/>
      <c r="P2310" s="5"/>
      <c r="Q2310" s="5"/>
      <c r="R2310" s="5"/>
      <c r="S2310" s="5"/>
      <c r="T2310" s="5"/>
      <c r="U2310" s="5"/>
      <c r="V2310" s="5" t="s">
        <v>3230</v>
      </c>
      <c r="W2310" s="5" t="s">
        <v>151</v>
      </c>
      <c r="X2310" s="5" t="s">
        <v>3231</v>
      </c>
      <c r="Y2310" s="5" t="s">
        <v>3961</v>
      </c>
    </row>
    <row r="2311" ht="69" spans="1:25">
      <c r="A2311" s="51">
        <v>2304</v>
      </c>
      <c r="B2311" s="30" t="s">
        <v>3224</v>
      </c>
      <c r="C2311" s="5" t="s">
        <v>3920</v>
      </c>
      <c r="D2311" s="5" t="s">
        <v>3959</v>
      </c>
      <c r="E2311" s="5" t="s">
        <v>3962</v>
      </c>
      <c r="F2311" s="5">
        <v>488</v>
      </c>
      <c r="G2311" s="5">
        <v>2444</v>
      </c>
      <c r="H2311" s="5">
        <v>1206</v>
      </c>
      <c r="I2311" s="72">
        <v>116.041087</v>
      </c>
      <c r="J2311" s="72">
        <v>22.89204</v>
      </c>
      <c r="K2311" s="5" t="s">
        <v>151</v>
      </c>
      <c r="L2311" s="5"/>
      <c r="M2311" s="5"/>
      <c r="N2311" s="5"/>
      <c r="O2311" s="5"/>
      <c r="P2311" s="5"/>
      <c r="Q2311" s="5"/>
      <c r="R2311" s="5"/>
      <c r="S2311" s="5"/>
      <c r="T2311" s="5"/>
      <c r="U2311" s="5"/>
      <c r="V2311" s="5" t="s">
        <v>3230</v>
      </c>
      <c r="W2311" s="5" t="s">
        <v>151</v>
      </c>
      <c r="X2311" s="5" t="s">
        <v>3231</v>
      </c>
      <c r="Y2311" s="5" t="s">
        <v>3961</v>
      </c>
    </row>
    <row r="2312" ht="15" spans="1:25">
      <c r="A2312" s="51">
        <v>2305</v>
      </c>
      <c r="B2312" s="30" t="s">
        <v>3224</v>
      </c>
      <c r="C2312" s="5" t="s">
        <v>3920</v>
      </c>
      <c r="D2312" s="5" t="s">
        <v>3963</v>
      </c>
      <c r="E2312" s="5" t="s">
        <v>3523</v>
      </c>
      <c r="F2312" s="5">
        <v>205</v>
      </c>
      <c r="G2312" s="5">
        <v>1061</v>
      </c>
      <c r="H2312" s="5">
        <v>640</v>
      </c>
      <c r="I2312" s="72">
        <v>116.214</v>
      </c>
      <c r="J2312" s="72">
        <v>22.5137</v>
      </c>
      <c r="K2312" s="5" t="s">
        <v>151</v>
      </c>
      <c r="L2312" s="5" t="s">
        <v>3477</v>
      </c>
      <c r="M2312" s="5" t="s">
        <v>3949</v>
      </c>
      <c r="N2312" s="5" t="s">
        <v>3512</v>
      </c>
      <c r="O2312" s="5" t="s">
        <v>3950</v>
      </c>
      <c r="P2312" s="5"/>
      <c r="Q2312" s="5"/>
      <c r="R2312" s="5"/>
      <c r="S2312" s="5"/>
      <c r="T2312" s="5"/>
      <c r="U2312" s="5">
        <v>256</v>
      </c>
      <c r="V2312" s="5"/>
      <c r="W2312" s="5"/>
      <c r="X2312" s="5" t="s">
        <v>3243</v>
      </c>
      <c r="Y2312" s="5"/>
    </row>
    <row r="2313" ht="15" spans="1:25">
      <c r="A2313" s="51">
        <v>2306</v>
      </c>
      <c r="B2313" s="30" t="s">
        <v>3224</v>
      </c>
      <c r="C2313" s="5" t="s">
        <v>3920</v>
      </c>
      <c r="D2313" s="5" t="s">
        <v>3963</v>
      </c>
      <c r="E2313" s="5" t="s">
        <v>3964</v>
      </c>
      <c r="F2313" s="5">
        <v>152</v>
      </c>
      <c r="G2313" s="5">
        <v>848</v>
      </c>
      <c r="H2313" s="5">
        <v>519</v>
      </c>
      <c r="I2313" s="72">
        <v>116.317</v>
      </c>
      <c r="J2313" s="72">
        <v>22.5141</v>
      </c>
      <c r="K2313" s="5" t="s">
        <v>151</v>
      </c>
      <c r="L2313" s="5" t="s">
        <v>3477</v>
      </c>
      <c r="M2313" s="5" t="s">
        <v>3949</v>
      </c>
      <c r="N2313" s="5" t="s">
        <v>3512</v>
      </c>
      <c r="O2313" s="5" t="s">
        <v>3950</v>
      </c>
      <c r="P2313" s="5"/>
      <c r="Q2313" s="5"/>
      <c r="R2313" s="5"/>
      <c r="S2313" s="5"/>
      <c r="T2313" s="5"/>
      <c r="U2313" s="5">
        <v>207.6</v>
      </c>
      <c r="V2313" s="5"/>
      <c r="W2313" s="5"/>
      <c r="X2313" s="5" t="s">
        <v>3243</v>
      </c>
      <c r="Y2313" s="5"/>
    </row>
    <row r="2314" ht="15" spans="1:25">
      <c r="A2314" s="51">
        <v>2307</v>
      </c>
      <c r="B2314" s="30" t="s">
        <v>3224</v>
      </c>
      <c r="C2314" s="5" t="s">
        <v>3920</v>
      </c>
      <c r="D2314" s="5" t="s">
        <v>3963</v>
      </c>
      <c r="E2314" s="5" t="s">
        <v>3965</v>
      </c>
      <c r="F2314" s="5">
        <v>305</v>
      </c>
      <c r="G2314" s="5">
        <v>1826</v>
      </c>
      <c r="H2314" s="5">
        <v>1113</v>
      </c>
      <c r="I2314" s="72">
        <v>116.32</v>
      </c>
      <c r="J2314" s="72">
        <v>22.5137</v>
      </c>
      <c r="K2314" s="5" t="s">
        <v>151</v>
      </c>
      <c r="L2314" s="55" t="s">
        <v>151</v>
      </c>
      <c r="M2314" s="5" t="s">
        <v>3949</v>
      </c>
      <c r="N2314" s="5" t="s">
        <v>3512</v>
      </c>
      <c r="O2314" s="5" t="s">
        <v>3950</v>
      </c>
      <c r="P2314" s="5"/>
      <c r="Q2314" s="5"/>
      <c r="R2314" s="5"/>
      <c r="S2314" s="5"/>
      <c r="T2314" s="5"/>
      <c r="U2314" s="5">
        <v>445.2</v>
      </c>
      <c r="V2314" s="5" t="s">
        <v>3230</v>
      </c>
      <c r="W2314" s="5" t="s">
        <v>151</v>
      </c>
      <c r="X2314" s="5" t="s">
        <v>3247</v>
      </c>
      <c r="Y2314" s="5"/>
    </row>
    <row r="2315" ht="15" spans="1:25">
      <c r="A2315" s="51">
        <v>2308</v>
      </c>
      <c r="B2315" s="30" t="s">
        <v>3224</v>
      </c>
      <c r="C2315" s="5" t="s">
        <v>3920</v>
      </c>
      <c r="D2315" s="5" t="s">
        <v>3963</v>
      </c>
      <c r="E2315" s="5" t="s">
        <v>3966</v>
      </c>
      <c r="F2315" s="5">
        <v>202</v>
      </c>
      <c r="G2315" s="5">
        <v>1210</v>
      </c>
      <c r="H2315" s="5">
        <v>716</v>
      </c>
      <c r="I2315" s="72">
        <v>116.338</v>
      </c>
      <c r="J2315" s="72">
        <v>22.5131</v>
      </c>
      <c r="K2315" s="5" t="s">
        <v>151</v>
      </c>
      <c r="L2315" s="55" t="s">
        <v>151</v>
      </c>
      <c r="M2315" s="5" t="s">
        <v>3949</v>
      </c>
      <c r="N2315" s="5" t="s">
        <v>3512</v>
      </c>
      <c r="O2315" s="5" t="s">
        <v>3950</v>
      </c>
      <c r="P2315" s="5"/>
      <c r="Q2315" s="5"/>
      <c r="R2315" s="5"/>
      <c r="S2315" s="5"/>
      <c r="T2315" s="5"/>
      <c r="U2315" s="5">
        <v>286.4</v>
      </c>
      <c r="V2315" s="5"/>
      <c r="W2315" s="5"/>
      <c r="X2315" s="5" t="s">
        <v>3247</v>
      </c>
      <c r="Y2315" s="5"/>
    </row>
    <row r="2316" ht="15" spans="1:25">
      <c r="A2316" s="51">
        <v>2309</v>
      </c>
      <c r="B2316" s="30" t="s">
        <v>3224</v>
      </c>
      <c r="C2316" s="5" t="s">
        <v>3920</v>
      </c>
      <c r="D2316" s="5" t="s">
        <v>3963</v>
      </c>
      <c r="E2316" s="5" t="s">
        <v>3528</v>
      </c>
      <c r="F2316" s="5">
        <v>322</v>
      </c>
      <c r="G2316" s="5">
        <v>1916</v>
      </c>
      <c r="H2316" s="5">
        <v>1211</v>
      </c>
      <c r="I2316" s="72">
        <v>116.33</v>
      </c>
      <c r="J2316" s="72">
        <v>22.5136</v>
      </c>
      <c r="K2316" s="5" t="s">
        <v>151</v>
      </c>
      <c r="L2316" s="55" t="s">
        <v>151</v>
      </c>
      <c r="M2316" s="5" t="s">
        <v>3949</v>
      </c>
      <c r="N2316" s="5" t="s">
        <v>3512</v>
      </c>
      <c r="O2316" s="5" t="s">
        <v>3950</v>
      </c>
      <c r="P2316" s="5"/>
      <c r="Q2316" s="5"/>
      <c r="R2316" s="5"/>
      <c r="S2316" s="5"/>
      <c r="T2316" s="5"/>
      <c r="U2316" s="5">
        <v>484.4</v>
      </c>
      <c r="V2316" s="5" t="s">
        <v>3230</v>
      </c>
      <c r="W2316" s="5" t="s">
        <v>151</v>
      </c>
      <c r="X2316" s="5" t="s">
        <v>3247</v>
      </c>
      <c r="Y2316" s="5"/>
    </row>
    <row r="2317" ht="15" spans="1:25">
      <c r="A2317" s="51">
        <v>2310</v>
      </c>
      <c r="B2317" s="30" t="s">
        <v>3224</v>
      </c>
      <c r="C2317" s="5" t="s">
        <v>3920</v>
      </c>
      <c r="D2317" s="5" t="s">
        <v>3963</v>
      </c>
      <c r="E2317" s="5" t="s">
        <v>3967</v>
      </c>
      <c r="F2317" s="5">
        <v>69</v>
      </c>
      <c r="G2317" s="5">
        <v>428</v>
      </c>
      <c r="H2317" s="5">
        <v>260</v>
      </c>
      <c r="I2317" s="72">
        <v>116.214</v>
      </c>
      <c r="J2317" s="72">
        <v>22.5137</v>
      </c>
      <c r="K2317" s="5" t="s">
        <v>151</v>
      </c>
      <c r="L2317" s="5" t="s">
        <v>3477</v>
      </c>
      <c r="M2317" s="5" t="s">
        <v>3949</v>
      </c>
      <c r="N2317" s="5" t="s">
        <v>3512</v>
      </c>
      <c r="O2317" s="5" t="s">
        <v>3950</v>
      </c>
      <c r="P2317" s="5"/>
      <c r="Q2317" s="5"/>
      <c r="R2317" s="5"/>
      <c r="S2317" s="5"/>
      <c r="T2317" s="5"/>
      <c r="U2317" s="5">
        <v>104</v>
      </c>
      <c r="V2317" s="5"/>
      <c r="W2317" s="5"/>
      <c r="X2317" s="5" t="s">
        <v>3243</v>
      </c>
      <c r="Y2317" s="5"/>
    </row>
    <row r="2318" ht="15" spans="1:25">
      <c r="A2318" s="51">
        <v>2311</v>
      </c>
      <c r="B2318" s="30" t="s">
        <v>3224</v>
      </c>
      <c r="C2318" s="5" t="s">
        <v>3920</v>
      </c>
      <c r="D2318" s="5" t="s">
        <v>3963</v>
      </c>
      <c r="E2318" s="5" t="s">
        <v>3968</v>
      </c>
      <c r="F2318" s="5">
        <v>51</v>
      </c>
      <c r="G2318" s="5">
        <v>254</v>
      </c>
      <c r="H2318" s="5">
        <v>153</v>
      </c>
      <c r="I2318" s="72">
        <v>116.37</v>
      </c>
      <c r="J2318" s="72">
        <v>22.05141</v>
      </c>
      <c r="K2318" s="5" t="s">
        <v>151</v>
      </c>
      <c r="L2318" s="5" t="s">
        <v>3477</v>
      </c>
      <c r="M2318" s="5" t="s">
        <v>3949</v>
      </c>
      <c r="N2318" s="5" t="s">
        <v>3512</v>
      </c>
      <c r="O2318" s="5" t="s">
        <v>3950</v>
      </c>
      <c r="P2318" s="5"/>
      <c r="Q2318" s="5"/>
      <c r="R2318" s="5"/>
      <c r="S2318" s="5"/>
      <c r="T2318" s="5"/>
      <c r="U2318" s="5">
        <v>61.2</v>
      </c>
      <c r="V2318" s="5"/>
      <c r="W2318" s="5"/>
      <c r="X2318" s="5" t="s">
        <v>3243</v>
      </c>
      <c r="Y2318" s="5"/>
    </row>
    <row r="2319" ht="15" spans="1:25">
      <c r="A2319" s="51">
        <v>2312</v>
      </c>
      <c r="B2319" s="30" t="s">
        <v>3224</v>
      </c>
      <c r="C2319" s="5" t="s">
        <v>3920</v>
      </c>
      <c r="D2319" s="5" t="s">
        <v>3969</v>
      </c>
      <c r="E2319" s="5" t="s">
        <v>3970</v>
      </c>
      <c r="F2319" s="5">
        <v>255</v>
      </c>
      <c r="G2319" s="5">
        <v>1284</v>
      </c>
      <c r="H2319" s="5">
        <v>500</v>
      </c>
      <c r="I2319" s="72">
        <v>115.98</v>
      </c>
      <c r="J2319" s="72">
        <v>22.86</v>
      </c>
      <c r="K2319" s="5" t="s">
        <v>151</v>
      </c>
      <c r="L2319" s="5" t="s">
        <v>3241</v>
      </c>
      <c r="M2319" s="5"/>
      <c r="N2319" s="5"/>
      <c r="O2319" s="5"/>
      <c r="P2319" s="5" t="s">
        <v>3367</v>
      </c>
      <c r="Q2319" s="5" t="s">
        <v>3229</v>
      </c>
      <c r="R2319" s="5"/>
      <c r="S2319" s="5"/>
      <c r="T2319" s="5"/>
      <c r="U2319" s="5">
        <v>200</v>
      </c>
      <c r="V2319" s="5"/>
      <c r="W2319" s="5"/>
      <c r="X2319" s="5" t="s">
        <v>3243</v>
      </c>
      <c r="Y2319" s="5"/>
    </row>
    <row r="2320" ht="15" spans="1:25">
      <c r="A2320" s="51">
        <v>2313</v>
      </c>
      <c r="B2320" s="30" t="s">
        <v>3224</v>
      </c>
      <c r="C2320" s="5" t="s">
        <v>3920</v>
      </c>
      <c r="D2320" s="5" t="s">
        <v>3969</v>
      </c>
      <c r="E2320" s="5" t="s">
        <v>3971</v>
      </c>
      <c r="F2320" s="5">
        <v>374</v>
      </c>
      <c r="G2320" s="5">
        <v>1869</v>
      </c>
      <c r="H2320" s="5">
        <v>1369</v>
      </c>
      <c r="I2320" s="72">
        <v>115.97</v>
      </c>
      <c r="J2320" s="72">
        <v>22.88</v>
      </c>
      <c r="K2320" s="5" t="s">
        <v>151</v>
      </c>
      <c r="L2320" s="54" t="s">
        <v>158</v>
      </c>
      <c r="M2320" s="5"/>
      <c r="N2320" s="5"/>
      <c r="O2320" s="5"/>
      <c r="P2320" s="5" t="s">
        <v>3367</v>
      </c>
      <c r="Q2320" s="5" t="s">
        <v>3229</v>
      </c>
      <c r="R2320" s="5"/>
      <c r="S2320" s="5"/>
      <c r="T2320" s="5"/>
      <c r="U2320" s="5">
        <v>547.6</v>
      </c>
      <c r="V2320" s="5" t="s">
        <v>3230</v>
      </c>
      <c r="W2320" s="5" t="s">
        <v>151</v>
      </c>
      <c r="X2320" s="5" t="s">
        <v>3247</v>
      </c>
      <c r="Y2320" s="5"/>
    </row>
    <row r="2321" ht="15" spans="1:25">
      <c r="A2321" s="51">
        <v>2314</v>
      </c>
      <c r="B2321" s="30" t="s">
        <v>3224</v>
      </c>
      <c r="C2321" s="5" t="s">
        <v>3920</v>
      </c>
      <c r="D2321" s="5" t="s">
        <v>3969</v>
      </c>
      <c r="E2321" s="5" t="s">
        <v>3969</v>
      </c>
      <c r="F2321" s="5">
        <v>384</v>
      </c>
      <c r="G2321" s="5">
        <v>1909</v>
      </c>
      <c r="H2321" s="5">
        <v>1400</v>
      </c>
      <c r="I2321" s="72">
        <v>115.99</v>
      </c>
      <c r="J2321" s="72">
        <v>22.88</v>
      </c>
      <c r="K2321" s="5" t="s">
        <v>151</v>
      </c>
      <c r="L2321" s="54" t="s">
        <v>158</v>
      </c>
      <c r="M2321" s="5"/>
      <c r="N2321" s="5"/>
      <c r="O2321" s="5"/>
      <c r="P2321" s="5" t="s">
        <v>3367</v>
      </c>
      <c r="Q2321" s="5" t="s">
        <v>3229</v>
      </c>
      <c r="R2321" s="5"/>
      <c r="S2321" s="5"/>
      <c r="T2321" s="5"/>
      <c r="U2321" s="5">
        <v>560</v>
      </c>
      <c r="V2321" s="5" t="s">
        <v>3230</v>
      </c>
      <c r="W2321" s="5" t="s">
        <v>151</v>
      </c>
      <c r="X2321" s="5" t="s">
        <v>3247</v>
      </c>
      <c r="Y2321" s="5"/>
    </row>
    <row r="2322" ht="15" spans="1:25">
      <c r="A2322" s="51">
        <v>2315</v>
      </c>
      <c r="B2322" s="30" t="s">
        <v>3224</v>
      </c>
      <c r="C2322" s="5" t="s">
        <v>3920</v>
      </c>
      <c r="D2322" s="5" t="s">
        <v>3972</v>
      </c>
      <c r="E2322" s="5" t="s">
        <v>3972</v>
      </c>
      <c r="F2322" s="5">
        <v>1534</v>
      </c>
      <c r="G2322" s="5">
        <v>6490</v>
      </c>
      <c r="H2322" s="5">
        <v>3800</v>
      </c>
      <c r="I2322" s="72">
        <v>115.5838</v>
      </c>
      <c r="J2322" s="72">
        <v>22.545</v>
      </c>
      <c r="K2322" s="5" t="s">
        <v>151</v>
      </c>
      <c r="L2322" s="54" t="s">
        <v>158</v>
      </c>
      <c r="M2322" s="5"/>
      <c r="N2322" s="5"/>
      <c r="O2322" s="5"/>
      <c r="P2322" s="5" t="s">
        <v>3367</v>
      </c>
      <c r="Q2322" s="5" t="s">
        <v>3229</v>
      </c>
      <c r="R2322" s="5"/>
      <c r="S2322" s="5"/>
      <c r="T2322" s="5"/>
      <c r="U2322" s="5">
        <v>1520</v>
      </c>
      <c r="V2322" s="5" t="s">
        <v>3230</v>
      </c>
      <c r="W2322" s="5" t="s">
        <v>151</v>
      </c>
      <c r="X2322" s="5" t="s">
        <v>3247</v>
      </c>
      <c r="Y2322" s="5"/>
    </row>
    <row r="2323" ht="15" spans="1:25">
      <c r="A2323" s="51">
        <v>2316</v>
      </c>
      <c r="B2323" s="30" t="s">
        <v>3224</v>
      </c>
      <c r="C2323" s="5" t="s">
        <v>3920</v>
      </c>
      <c r="D2323" s="5" t="s">
        <v>3972</v>
      </c>
      <c r="E2323" s="5" t="s">
        <v>3973</v>
      </c>
      <c r="F2323" s="5">
        <v>42</v>
      </c>
      <c r="G2323" s="5">
        <v>192</v>
      </c>
      <c r="H2323" s="5">
        <v>50</v>
      </c>
      <c r="I2323" s="72">
        <v>115.9718</v>
      </c>
      <c r="J2323" s="72">
        <v>22.9133</v>
      </c>
      <c r="K2323" s="5" t="s">
        <v>158</v>
      </c>
      <c r="L2323" s="54" t="s">
        <v>158</v>
      </c>
      <c r="M2323" s="5"/>
      <c r="N2323" s="5"/>
      <c r="O2323" s="5"/>
      <c r="P2323" s="5" t="s">
        <v>3228</v>
      </c>
      <c r="Q2323" s="5" t="s">
        <v>3229</v>
      </c>
      <c r="R2323" s="5"/>
      <c r="S2323" s="5"/>
      <c r="T2323" s="5"/>
      <c r="U2323" s="5">
        <v>20</v>
      </c>
      <c r="V2323" s="5"/>
      <c r="W2323" s="5"/>
      <c r="X2323" s="54" t="s">
        <v>156</v>
      </c>
      <c r="Y2323" s="5"/>
    </row>
    <row r="2324" ht="15" spans="1:25">
      <c r="A2324" s="51">
        <v>2317</v>
      </c>
      <c r="B2324" s="30" t="s">
        <v>3224</v>
      </c>
      <c r="C2324" s="5" t="s">
        <v>3920</v>
      </c>
      <c r="D2324" s="5" t="s">
        <v>3974</v>
      </c>
      <c r="E2324" s="5" t="s">
        <v>3975</v>
      </c>
      <c r="F2324" s="5">
        <v>210</v>
      </c>
      <c r="G2324" s="5">
        <v>1210</v>
      </c>
      <c r="H2324" s="5">
        <v>110</v>
      </c>
      <c r="I2324" s="72">
        <v>116.0364</v>
      </c>
      <c r="J2324" s="72">
        <v>22.8616</v>
      </c>
      <c r="K2324" s="5" t="s">
        <v>151</v>
      </c>
      <c r="L2324" s="5" t="s">
        <v>3241</v>
      </c>
      <c r="M2324" s="5"/>
      <c r="N2324" s="5"/>
      <c r="O2324" s="5"/>
      <c r="P2324" s="5" t="s">
        <v>3228</v>
      </c>
      <c r="Q2324" s="5" t="s">
        <v>3229</v>
      </c>
      <c r="R2324" s="5"/>
      <c r="S2324" s="5"/>
      <c r="T2324" s="5"/>
      <c r="U2324" s="5">
        <v>44</v>
      </c>
      <c r="V2324" s="5" t="s">
        <v>3230</v>
      </c>
      <c r="W2324" s="5" t="s">
        <v>1093</v>
      </c>
      <c r="X2324" s="5" t="s">
        <v>3243</v>
      </c>
      <c r="Y2324" s="5"/>
    </row>
    <row r="2325" ht="27" spans="1:25">
      <c r="A2325" s="51">
        <v>2318</v>
      </c>
      <c r="B2325" s="30" t="s">
        <v>3224</v>
      </c>
      <c r="C2325" s="5" t="s">
        <v>3920</v>
      </c>
      <c r="D2325" s="5" t="s">
        <v>3974</v>
      </c>
      <c r="E2325" s="5" t="s">
        <v>3974</v>
      </c>
      <c r="F2325" s="5">
        <v>1931</v>
      </c>
      <c r="G2325" s="5">
        <v>9470</v>
      </c>
      <c r="H2325" s="5">
        <v>3580</v>
      </c>
      <c r="I2325" s="72">
        <v>116.0414</v>
      </c>
      <c r="J2325" s="72">
        <v>22.8699</v>
      </c>
      <c r="K2325" s="5" t="s">
        <v>151</v>
      </c>
      <c r="L2325" s="54" t="s">
        <v>158</v>
      </c>
      <c r="M2325" s="5"/>
      <c r="N2325" s="5"/>
      <c r="O2325" s="5"/>
      <c r="P2325" s="5" t="s">
        <v>3367</v>
      </c>
      <c r="Q2325" s="5" t="s">
        <v>3347</v>
      </c>
      <c r="R2325" s="5"/>
      <c r="S2325" s="5"/>
      <c r="T2325" s="5"/>
      <c r="U2325" s="5">
        <v>1432</v>
      </c>
      <c r="V2325" s="5" t="s">
        <v>3230</v>
      </c>
      <c r="W2325" s="5" t="s">
        <v>3431</v>
      </c>
      <c r="X2325" s="5" t="s">
        <v>3247</v>
      </c>
      <c r="Y2325" s="5" t="s">
        <v>3976</v>
      </c>
    </row>
    <row r="2326" ht="15" spans="1:25">
      <c r="A2326" s="51">
        <v>2319</v>
      </c>
      <c r="B2326" s="30" t="s">
        <v>3224</v>
      </c>
      <c r="C2326" s="5" t="s">
        <v>3920</v>
      </c>
      <c r="D2326" s="5" t="s">
        <v>3977</v>
      </c>
      <c r="E2326" s="5" t="s">
        <v>3978</v>
      </c>
      <c r="F2326" s="5">
        <v>305</v>
      </c>
      <c r="G2326" s="5">
        <v>1350</v>
      </c>
      <c r="H2326" s="5">
        <v>800</v>
      </c>
      <c r="I2326" s="72">
        <v>115.988159</v>
      </c>
      <c r="J2326" s="72">
        <v>22.876492</v>
      </c>
      <c r="K2326" s="5" t="s">
        <v>151</v>
      </c>
      <c r="L2326" s="5" t="s">
        <v>3241</v>
      </c>
      <c r="M2326" s="5"/>
      <c r="N2326" s="5"/>
      <c r="O2326" s="5"/>
      <c r="P2326" s="5" t="s">
        <v>3367</v>
      </c>
      <c r="Q2326" s="5" t="s">
        <v>3229</v>
      </c>
      <c r="R2326" s="5"/>
      <c r="S2326" s="5"/>
      <c r="T2326" s="5"/>
      <c r="U2326" s="5">
        <v>320</v>
      </c>
      <c r="V2326" s="5" t="s">
        <v>3230</v>
      </c>
      <c r="W2326" s="5" t="s">
        <v>1093</v>
      </c>
      <c r="X2326" s="5" t="s">
        <v>3243</v>
      </c>
      <c r="Y2326" s="5"/>
    </row>
    <row r="2327" ht="15" spans="1:25">
      <c r="A2327" s="51">
        <v>2320</v>
      </c>
      <c r="B2327" s="30" t="s">
        <v>3224</v>
      </c>
      <c r="C2327" s="5" t="s">
        <v>3920</v>
      </c>
      <c r="D2327" s="5" t="s">
        <v>3977</v>
      </c>
      <c r="E2327" s="5" t="s">
        <v>3979</v>
      </c>
      <c r="F2327" s="5">
        <v>560</v>
      </c>
      <c r="G2327" s="5">
        <v>2990</v>
      </c>
      <c r="H2327" s="5">
        <v>1660</v>
      </c>
      <c r="I2327" s="72">
        <v>115.592171</v>
      </c>
      <c r="J2327" s="72">
        <v>22.524355</v>
      </c>
      <c r="K2327" s="5" t="s">
        <v>151</v>
      </c>
      <c r="L2327" s="54" t="s">
        <v>158</v>
      </c>
      <c r="M2327" s="5"/>
      <c r="N2327" s="5"/>
      <c r="O2327" s="5"/>
      <c r="P2327" s="5" t="s">
        <v>3367</v>
      </c>
      <c r="Q2327" s="5" t="s">
        <v>3229</v>
      </c>
      <c r="R2327" s="5"/>
      <c r="S2327" s="5"/>
      <c r="T2327" s="5"/>
      <c r="U2327" s="5">
        <v>664</v>
      </c>
      <c r="V2327" s="5" t="s">
        <v>3230</v>
      </c>
      <c r="W2327" s="5" t="s">
        <v>3431</v>
      </c>
      <c r="X2327" s="5" t="s">
        <v>3247</v>
      </c>
      <c r="Y2327" s="5"/>
    </row>
    <row r="2328" ht="40.5" spans="1:25">
      <c r="A2328" s="51">
        <v>2321</v>
      </c>
      <c r="B2328" s="30" t="s">
        <v>3224</v>
      </c>
      <c r="C2328" s="5" t="s">
        <v>3920</v>
      </c>
      <c r="D2328" s="5" t="s">
        <v>3980</v>
      </c>
      <c r="E2328" s="5" t="s">
        <v>3981</v>
      </c>
      <c r="F2328" s="5">
        <v>130</v>
      </c>
      <c r="G2328" s="5">
        <v>660</v>
      </c>
      <c r="H2328" s="5">
        <v>90</v>
      </c>
      <c r="I2328" s="72">
        <v>116.099735</v>
      </c>
      <c r="J2328" s="72">
        <v>22.868796</v>
      </c>
      <c r="K2328" s="5" t="s">
        <v>236</v>
      </c>
      <c r="L2328" s="54" t="s">
        <v>236</v>
      </c>
      <c r="M2328" s="5"/>
      <c r="N2328" s="5"/>
      <c r="O2328" s="5"/>
      <c r="P2328" s="5"/>
      <c r="Q2328" s="5"/>
      <c r="R2328" s="5" t="s">
        <v>3453</v>
      </c>
      <c r="S2328" s="5" t="s">
        <v>3982</v>
      </c>
      <c r="T2328" s="5"/>
      <c r="U2328" s="5">
        <v>11.8</v>
      </c>
      <c r="V2328" s="5" t="s">
        <v>3230</v>
      </c>
      <c r="W2328" s="5" t="s">
        <v>1093</v>
      </c>
      <c r="X2328" s="5" t="s">
        <v>3247</v>
      </c>
      <c r="Y2328" s="5"/>
    </row>
    <row r="2329" ht="15" spans="1:25">
      <c r="A2329" s="51">
        <v>2322</v>
      </c>
      <c r="B2329" s="30" t="s">
        <v>3224</v>
      </c>
      <c r="C2329" s="71" t="s">
        <v>3920</v>
      </c>
      <c r="D2329" s="71" t="s">
        <v>3980</v>
      </c>
      <c r="E2329" s="71" t="s">
        <v>3980</v>
      </c>
      <c r="F2329" s="71">
        <v>660</v>
      </c>
      <c r="G2329" s="71">
        <v>3257</v>
      </c>
      <c r="H2329" s="71">
        <v>800</v>
      </c>
      <c r="I2329" s="72">
        <v>116.013796</v>
      </c>
      <c r="J2329" s="72">
        <v>22.865604</v>
      </c>
      <c r="K2329" s="5" t="s">
        <v>151</v>
      </c>
      <c r="L2329" s="5"/>
      <c r="M2329" s="5"/>
      <c r="N2329" s="5"/>
      <c r="O2329" s="5"/>
      <c r="P2329" s="5" t="s">
        <v>3367</v>
      </c>
      <c r="Q2329" s="5" t="s">
        <v>3229</v>
      </c>
      <c r="R2329" s="5"/>
      <c r="S2329" s="5"/>
      <c r="T2329" s="5"/>
      <c r="U2329" s="5"/>
      <c r="V2329" s="5" t="s">
        <v>3230</v>
      </c>
      <c r="W2329" s="5" t="s">
        <v>1093</v>
      </c>
      <c r="X2329" s="5" t="s">
        <v>3231</v>
      </c>
      <c r="Y2329" s="5" t="s">
        <v>3232</v>
      </c>
    </row>
    <row r="2330" ht="27" spans="1:25">
      <c r="A2330" s="51">
        <v>2323</v>
      </c>
      <c r="B2330" s="30" t="s">
        <v>3224</v>
      </c>
      <c r="C2330" s="5" t="s">
        <v>3920</v>
      </c>
      <c r="D2330" s="5" t="s">
        <v>3983</v>
      </c>
      <c r="E2330" s="5" t="s">
        <v>3984</v>
      </c>
      <c r="F2330" s="5">
        <v>302</v>
      </c>
      <c r="G2330" s="5">
        <v>1407</v>
      </c>
      <c r="H2330" s="5">
        <v>1081</v>
      </c>
      <c r="I2330" s="72">
        <v>116.324</v>
      </c>
      <c r="J2330" s="72">
        <v>22.522</v>
      </c>
      <c r="K2330" s="5" t="s">
        <v>151</v>
      </c>
      <c r="L2330" s="54" t="s">
        <v>158</v>
      </c>
      <c r="M2330" s="5"/>
      <c r="N2330" s="5"/>
      <c r="O2330" s="5"/>
      <c r="P2330" s="5" t="s">
        <v>3367</v>
      </c>
      <c r="Q2330" s="5" t="s">
        <v>3229</v>
      </c>
      <c r="R2330" s="5"/>
      <c r="S2330" s="5"/>
      <c r="T2330" s="5"/>
      <c r="U2330" s="5">
        <v>432.4</v>
      </c>
      <c r="V2330" s="5" t="s">
        <v>3230</v>
      </c>
      <c r="W2330" s="5" t="s">
        <v>3431</v>
      </c>
      <c r="X2330" s="5" t="s">
        <v>3492</v>
      </c>
      <c r="Y2330" s="5" t="s">
        <v>3985</v>
      </c>
    </row>
    <row r="2331" ht="27" spans="1:25">
      <c r="A2331" s="51">
        <v>2324</v>
      </c>
      <c r="B2331" s="30" t="s">
        <v>3224</v>
      </c>
      <c r="C2331" s="5" t="s">
        <v>3920</v>
      </c>
      <c r="D2331" s="5" t="s">
        <v>3983</v>
      </c>
      <c r="E2331" s="5" t="s">
        <v>3986</v>
      </c>
      <c r="F2331" s="5">
        <v>309</v>
      </c>
      <c r="G2331" s="5">
        <v>1499</v>
      </c>
      <c r="H2331" s="5">
        <v>1012</v>
      </c>
      <c r="I2331" s="72">
        <v>116.3245</v>
      </c>
      <c r="J2331" s="72">
        <v>22.5131</v>
      </c>
      <c r="K2331" s="5" t="s">
        <v>151</v>
      </c>
      <c r="L2331" s="54" t="s">
        <v>158</v>
      </c>
      <c r="M2331" s="5"/>
      <c r="N2331" s="5"/>
      <c r="O2331" s="5"/>
      <c r="P2331" s="5" t="s">
        <v>3367</v>
      </c>
      <c r="Q2331" s="5" t="s">
        <v>3229</v>
      </c>
      <c r="R2331" s="5"/>
      <c r="S2331" s="5"/>
      <c r="T2331" s="5"/>
      <c r="U2331" s="5">
        <v>404.8</v>
      </c>
      <c r="V2331" s="5" t="s">
        <v>3230</v>
      </c>
      <c r="W2331" s="5" t="s">
        <v>3431</v>
      </c>
      <c r="X2331" s="5" t="s">
        <v>3492</v>
      </c>
      <c r="Y2331" s="5" t="s">
        <v>3985</v>
      </c>
    </row>
    <row r="2332" ht="27" spans="1:25">
      <c r="A2332" s="51">
        <v>2325</v>
      </c>
      <c r="B2332" s="30" t="s">
        <v>3224</v>
      </c>
      <c r="C2332" s="5" t="s">
        <v>3920</v>
      </c>
      <c r="D2332" s="5" t="s">
        <v>3983</v>
      </c>
      <c r="E2332" s="5" t="s">
        <v>3987</v>
      </c>
      <c r="F2332" s="5">
        <v>129</v>
      </c>
      <c r="G2332" s="5">
        <v>642</v>
      </c>
      <c r="H2332" s="5">
        <v>485</v>
      </c>
      <c r="I2332" s="72">
        <v>116.3161</v>
      </c>
      <c r="J2332" s="72">
        <v>22.521511</v>
      </c>
      <c r="K2332" s="5" t="s">
        <v>151</v>
      </c>
      <c r="L2332" s="5" t="s">
        <v>3241</v>
      </c>
      <c r="M2332" s="5"/>
      <c r="N2332" s="5"/>
      <c r="O2332" s="5"/>
      <c r="P2332" s="5" t="s">
        <v>3228</v>
      </c>
      <c r="Q2332" s="5" t="s">
        <v>3229</v>
      </c>
      <c r="R2332" s="5"/>
      <c r="S2332" s="5"/>
      <c r="T2332" s="5"/>
      <c r="U2332" s="5">
        <v>194</v>
      </c>
      <c r="V2332" s="5" t="s">
        <v>3230</v>
      </c>
      <c r="W2332" s="5" t="s">
        <v>1093</v>
      </c>
      <c r="X2332" s="5" t="s">
        <v>3243</v>
      </c>
      <c r="Y2332" s="5" t="s">
        <v>3985</v>
      </c>
    </row>
    <row r="2333" ht="15" spans="1:25">
      <c r="A2333" s="51">
        <v>2326</v>
      </c>
      <c r="B2333" s="30" t="s">
        <v>3224</v>
      </c>
      <c r="C2333" s="71" t="s">
        <v>3920</v>
      </c>
      <c r="D2333" s="71" t="s">
        <v>3983</v>
      </c>
      <c r="E2333" s="71" t="s">
        <v>3983</v>
      </c>
      <c r="F2333" s="71">
        <v>802</v>
      </c>
      <c r="G2333" s="71">
        <v>3680</v>
      </c>
      <c r="H2333" s="71">
        <v>4200</v>
      </c>
      <c r="I2333" s="72">
        <v>116.355</v>
      </c>
      <c r="J2333" s="72">
        <v>22.529</v>
      </c>
      <c r="K2333" s="5" t="s">
        <v>151</v>
      </c>
      <c r="L2333" s="5"/>
      <c r="M2333" s="5"/>
      <c r="N2333" s="5"/>
      <c r="O2333" s="5"/>
      <c r="P2333" s="5" t="s">
        <v>3367</v>
      </c>
      <c r="Q2333" s="5" t="s">
        <v>3229</v>
      </c>
      <c r="R2333" s="5"/>
      <c r="S2333" s="5"/>
      <c r="T2333" s="5"/>
      <c r="U2333" s="5"/>
      <c r="V2333" s="5" t="s">
        <v>3230</v>
      </c>
      <c r="W2333" s="5" t="s">
        <v>3431</v>
      </c>
      <c r="X2333" s="5" t="s">
        <v>3231</v>
      </c>
      <c r="Y2333" s="5" t="s">
        <v>3232</v>
      </c>
    </row>
    <row r="2334" ht="15" spans="1:25">
      <c r="A2334" s="51">
        <v>2327</v>
      </c>
      <c r="B2334" s="30" t="s">
        <v>3224</v>
      </c>
      <c r="C2334" s="5" t="s">
        <v>3920</v>
      </c>
      <c r="D2334" s="5" t="s">
        <v>3988</v>
      </c>
      <c r="E2334" s="5" t="s">
        <v>3988</v>
      </c>
      <c r="F2334" s="5">
        <v>1603</v>
      </c>
      <c r="G2334" s="5">
        <v>8296</v>
      </c>
      <c r="H2334" s="5">
        <v>5200</v>
      </c>
      <c r="I2334" s="72">
        <v>116.4211</v>
      </c>
      <c r="J2334" s="72">
        <v>22.5424</v>
      </c>
      <c r="K2334" s="5" t="s">
        <v>151</v>
      </c>
      <c r="L2334" s="54" t="s">
        <v>158</v>
      </c>
      <c r="M2334" s="5"/>
      <c r="N2334" s="5"/>
      <c r="O2334" s="5"/>
      <c r="P2334" s="5" t="s">
        <v>3367</v>
      </c>
      <c r="Q2334" s="5"/>
      <c r="R2334" s="5"/>
      <c r="S2334" s="5"/>
      <c r="T2334" s="5"/>
      <c r="U2334" s="5">
        <v>2080</v>
      </c>
      <c r="V2334" s="5" t="s">
        <v>3230</v>
      </c>
      <c r="W2334" s="5" t="s">
        <v>151</v>
      </c>
      <c r="X2334" s="5" t="s">
        <v>3247</v>
      </c>
      <c r="Y2334" s="5"/>
    </row>
    <row r="2335" ht="15" spans="1:25">
      <c r="A2335" s="51">
        <v>2328</v>
      </c>
      <c r="B2335" s="30" t="s">
        <v>3224</v>
      </c>
      <c r="C2335" s="5" t="s">
        <v>3920</v>
      </c>
      <c r="D2335" s="5" t="s">
        <v>3989</v>
      </c>
      <c r="E2335" s="5" t="s">
        <v>3990</v>
      </c>
      <c r="F2335" s="5">
        <v>245</v>
      </c>
      <c r="G2335" s="5">
        <v>1353</v>
      </c>
      <c r="H2335" s="5">
        <v>365</v>
      </c>
      <c r="I2335" s="72">
        <v>115.997596</v>
      </c>
      <c r="J2335" s="72">
        <v>22.883366</v>
      </c>
      <c r="K2335" s="5" t="s">
        <v>151</v>
      </c>
      <c r="L2335" s="5" t="s">
        <v>3241</v>
      </c>
      <c r="M2335" s="5"/>
      <c r="N2335" s="5"/>
      <c r="O2335" s="5"/>
      <c r="P2335" s="5" t="s">
        <v>3367</v>
      </c>
      <c r="Q2335" s="5" t="s">
        <v>3229</v>
      </c>
      <c r="R2335" s="5"/>
      <c r="S2335" s="5"/>
      <c r="T2335" s="5"/>
      <c r="U2335" s="5">
        <v>146</v>
      </c>
      <c r="V2335" s="5" t="s">
        <v>3230</v>
      </c>
      <c r="W2335" s="5" t="s">
        <v>1093</v>
      </c>
      <c r="X2335" s="5" t="s">
        <v>3243</v>
      </c>
      <c r="Y2335" s="5"/>
    </row>
    <row r="2336" ht="15" spans="1:25">
      <c r="A2336" s="51">
        <v>2329</v>
      </c>
      <c r="B2336" s="30" t="s">
        <v>3224</v>
      </c>
      <c r="C2336" s="5" t="s">
        <v>3920</v>
      </c>
      <c r="D2336" s="5" t="s">
        <v>3989</v>
      </c>
      <c r="E2336" s="5" t="s">
        <v>3991</v>
      </c>
      <c r="F2336" s="5">
        <v>130</v>
      </c>
      <c r="G2336" s="5">
        <v>632</v>
      </c>
      <c r="H2336" s="5">
        <v>156</v>
      </c>
      <c r="I2336" s="72">
        <v>116.001868</v>
      </c>
      <c r="J2336" s="72">
        <v>22.884415</v>
      </c>
      <c r="K2336" s="5" t="s">
        <v>151</v>
      </c>
      <c r="L2336" s="5" t="s">
        <v>3241</v>
      </c>
      <c r="M2336" s="5"/>
      <c r="N2336" s="5"/>
      <c r="O2336" s="5"/>
      <c r="P2336" s="5" t="s">
        <v>3228</v>
      </c>
      <c r="Q2336" s="5" t="s">
        <v>3229</v>
      </c>
      <c r="R2336" s="5"/>
      <c r="S2336" s="5"/>
      <c r="T2336" s="5"/>
      <c r="U2336" s="5">
        <v>62.4</v>
      </c>
      <c r="V2336" s="5" t="s">
        <v>3230</v>
      </c>
      <c r="W2336" s="5" t="s">
        <v>1093</v>
      </c>
      <c r="X2336" s="5" t="s">
        <v>3243</v>
      </c>
      <c r="Y2336" s="5"/>
    </row>
    <row r="2337" ht="15" spans="1:25">
      <c r="A2337" s="51">
        <v>2330</v>
      </c>
      <c r="B2337" s="30" t="s">
        <v>3224</v>
      </c>
      <c r="C2337" s="5" t="s">
        <v>3920</v>
      </c>
      <c r="D2337" s="5" t="s">
        <v>3989</v>
      </c>
      <c r="E2337" s="5" t="s">
        <v>3989</v>
      </c>
      <c r="F2337" s="5">
        <v>268</v>
      </c>
      <c r="G2337" s="5">
        <v>1423</v>
      </c>
      <c r="H2337" s="5">
        <v>385</v>
      </c>
      <c r="I2337" s="72">
        <v>116.005688</v>
      </c>
      <c r="J2337" s="72">
        <v>22.881768</v>
      </c>
      <c r="K2337" s="5" t="s">
        <v>151</v>
      </c>
      <c r="L2337" s="5" t="s">
        <v>3241</v>
      </c>
      <c r="M2337" s="5"/>
      <c r="N2337" s="5"/>
      <c r="O2337" s="5"/>
      <c r="P2337" s="5" t="s">
        <v>3367</v>
      </c>
      <c r="Q2337" s="5" t="s">
        <v>3229</v>
      </c>
      <c r="R2337" s="5"/>
      <c r="S2337" s="5"/>
      <c r="T2337" s="5"/>
      <c r="U2337" s="5">
        <v>154</v>
      </c>
      <c r="V2337" s="5" t="s">
        <v>3230</v>
      </c>
      <c r="W2337" s="5" t="s">
        <v>1093</v>
      </c>
      <c r="X2337" s="5" t="s">
        <v>3243</v>
      </c>
      <c r="Y2337" s="5"/>
    </row>
    <row r="2338" ht="15" spans="1:25">
      <c r="A2338" s="51">
        <v>2331</v>
      </c>
      <c r="B2338" s="30" t="s">
        <v>3224</v>
      </c>
      <c r="C2338" s="5" t="s">
        <v>3920</v>
      </c>
      <c r="D2338" s="5" t="s">
        <v>3989</v>
      </c>
      <c r="E2338" s="5" t="s">
        <v>3992</v>
      </c>
      <c r="F2338" s="5">
        <v>131</v>
      </c>
      <c r="G2338" s="5">
        <v>680</v>
      </c>
      <c r="H2338" s="5">
        <v>130</v>
      </c>
      <c r="I2338" s="72">
        <v>116.005077</v>
      </c>
      <c r="J2338" s="72">
        <v>22.891884</v>
      </c>
      <c r="K2338" s="5" t="s">
        <v>151</v>
      </c>
      <c r="L2338" s="5" t="s">
        <v>3241</v>
      </c>
      <c r="M2338" s="5"/>
      <c r="N2338" s="5"/>
      <c r="O2338" s="5"/>
      <c r="P2338" s="5" t="s">
        <v>3228</v>
      </c>
      <c r="Q2338" s="5" t="s">
        <v>3229</v>
      </c>
      <c r="R2338" s="5"/>
      <c r="S2338" s="5"/>
      <c r="T2338" s="5"/>
      <c r="U2338" s="5">
        <v>52</v>
      </c>
      <c r="V2338" s="5" t="s">
        <v>3230</v>
      </c>
      <c r="W2338" s="5" t="s">
        <v>1093</v>
      </c>
      <c r="X2338" s="5" t="s">
        <v>3243</v>
      </c>
      <c r="Y2338" s="5"/>
    </row>
    <row r="2339" ht="15" spans="1:25">
      <c r="A2339" s="51">
        <v>2332</v>
      </c>
      <c r="B2339" s="30" t="s">
        <v>3224</v>
      </c>
      <c r="C2339" s="5" t="s">
        <v>3920</v>
      </c>
      <c r="D2339" s="5" t="s">
        <v>3993</v>
      </c>
      <c r="E2339" s="5" t="s">
        <v>3994</v>
      </c>
      <c r="F2339" s="5">
        <v>153</v>
      </c>
      <c r="G2339" s="5">
        <v>727</v>
      </c>
      <c r="H2339" s="5">
        <v>205</v>
      </c>
      <c r="I2339" s="72">
        <v>116.051545</v>
      </c>
      <c r="J2339" s="72">
        <v>22.914002</v>
      </c>
      <c r="K2339" s="5" t="s">
        <v>151</v>
      </c>
      <c r="L2339" s="5" t="s">
        <v>3241</v>
      </c>
      <c r="M2339" s="5"/>
      <c r="N2339" s="5"/>
      <c r="O2339" s="5"/>
      <c r="P2339" s="5" t="s">
        <v>3228</v>
      </c>
      <c r="Q2339" s="5" t="s">
        <v>3229</v>
      </c>
      <c r="R2339" s="5"/>
      <c r="S2339" s="5"/>
      <c r="T2339" s="5"/>
      <c r="U2339" s="5">
        <v>82</v>
      </c>
      <c r="V2339" s="5"/>
      <c r="W2339" s="5"/>
      <c r="X2339" s="5" t="s">
        <v>3243</v>
      </c>
      <c r="Y2339" s="5"/>
    </row>
    <row r="2340" ht="15" spans="1:25">
      <c r="A2340" s="51">
        <v>2333</v>
      </c>
      <c r="B2340" s="30" t="s">
        <v>3224</v>
      </c>
      <c r="C2340" s="5" t="s">
        <v>3920</v>
      </c>
      <c r="D2340" s="5" t="s">
        <v>3993</v>
      </c>
      <c r="E2340" s="5" t="s">
        <v>3995</v>
      </c>
      <c r="F2340" s="5">
        <v>214</v>
      </c>
      <c r="G2340" s="5">
        <v>1454</v>
      </c>
      <c r="H2340" s="5">
        <v>506</v>
      </c>
      <c r="I2340" s="72">
        <v>116.056784</v>
      </c>
      <c r="J2340" s="72">
        <v>22.915917</v>
      </c>
      <c r="K2340" s="5" t="s">
        <v>151</v>
      </c>
      <c r="L2340" s="5" t="s">
        <v>3241</v>
      </c>
      <c r="M2340" s="5"/>
      <c r="N2340" s="5"/>
      <c r="O2340" s="5"/>
      <c r="P2340" s="5" t="s">
        <v>3367</v>
      </c>
      <c r="Q2340" s="5" t="s">
        <v>3229</v>
      </c>
      <c r="R2340" s="5"/>
      <c r="S2340" s="5"/>
      <c r="T2340" s="5"/>
      <c r="U2340" s="5">
        <v>202.4</v>
      </c>
      <c r="V2340" s="5"/>
      <c r="W2340" s="5"/>
      <c r="X2340" s="5" t="s">
        <v>3243</v>
      </c>
      <c r="Y2340" s="5"/>
    </row>
    <row r="2341" ht="15" spans="1:25">
      <c r="A2341" s="51">
        <v>2334</v>
      </c>
      <c r="B2341" s="30" t="s">
        <v>3224</v>
      </c>
      <c r="C2341" s="5" t="s">
        <v>3920</v>
      </c>
      <c r="D2341" s="5" t="s">
        <v>3993</v>
      </c>
      <c r="E2341" s="5" t="s">
        <v>3993</v>
      </c>
      <c r="F2341" s="5">
        <v>179</v>
      </c>
      <c r="G2341" s="5">
        <v>1483</v>
      </c>
      <c r="H2341" s="5">
        <v>425</v>
      </c>
      <c r="I2341" s="72">
        <v>116.052618</v>
      </c>
      <c r="J2341" s="72">
        <v>22.905174</v>
      </c>
      <c r="K2341" s="5" t="s">
        <v>151</v>
      </c>
      <c r="L2341" s="5" t="s">
        <v>3241</v>
      </c>
      <c r="M2341" s="5"/>
      <c r="N2341" s="5"/>
      <c r="O2341" s="5"/>
      <c r="P2341" s="5" t="s">
        <v>3228</v>
      </c>
      <c r="Q2341" s="5" t="s">
        <v>3229</v>
      </c>
      <c r="R2341" s="5"/>
      <c r="S2341" s="5"/>
      <c r="T2341" s="5"/>
      <c r="U2341" s="5">
        <v>170</v>
      </c>
      <c r="V2341" s="5"/>
      <c r="W2341" s="5"/>
      <c r="X2341" s="5" t="s">
        <v>3243</v>
      </c>
      <c r="Y2341" s="5"/>
    </row>
    <row r="2342" ht="15" spans="1:25">
      <c r="A2342" s="51">
        <v>2335</v>
      </c>
      <c r="B2342" s="30" t="s">
        <v>3224</v>
      </c>
      <c r="C2342" s="71" t="s">
        <v>3996</v>
      </c>
      <c r="D2342" s="71" t="s">
        <v>3997</v>
      </c>
      <c r="E2342" s="71" t="s">
        <v>3997</v>
      </c>
      <c r="F2342" s="71">
        <v>741</v>
      </c>
      <c r="G2342" s="71">
        <v>4326</v>
      </c>
      <c r="H2342" s="71">
        <v>2158</v>
      </c>
      <c r="I2342" s="72">
        <v>116.085448</v>
      </c>
      <c r="J2342" s="72">
        <v>22.888886</v>
      </c>
      <c r="K2342" s="5" t="s">
        <v>151</v>
      </c>
      <c r="L2342" s="5"/>
      <c r="M2342" s="5"/>
      <c r="N2342" s="5"/>
      <c r="O2342" s="5"/>
      <c r="P2342" s="5"/>
      <c r="Q2342" s="5"/>
      <c r="R2342" s="5"/>
      <c r="S2342" s="5"/>
      <c r="T2342" s="5"/>
      <c r="U2342" s="5"/>
      <c r="V2342" s="5" t="s">
        <v>3230</v>
      </c>
      <c r="W2342" s="5" t="s">
        <v>151</v>
      </c>
      <c r="X2342" s="5" t="s">
        <v>3231</v>
      </c>
      <c r="Y2342" s="5" t="s">
        <v>3643</v>
      </c>
    </row>
    <row r="2343" ht="15" spans="1:25">
      <c r="A2343" s="51">
        <v>2336</v>
      </c>
      <c r="B2343" s="30" t="s">
        <v>3224</v>
      </c>
      <c r="C2343" s="71" t="s">
        <v>3998</v>
      </c>
      <c r="D2343" s="71" t="s">
        <v>3999</v>
      </c>
      <c r="E2343" s="71" t="s">
        <v>3999</v>
      </c>
      <c r="F2343" s="71">
        <v>681</v>
      </c>
      <c r="G2343" s="71">
        <v>3917</v>
      </c>
      <c r="H2343" s="71">
        <v>3067</v>
      </c>
      <c r="I2343" s="72">
        <v>115.82</v>
      </c>
      <c r="J2343" s="72">
        <v>22.8</v>
      </c>
      <c r="K2343" s="5" t="s">
        <v>151</v>
      </c>
      <c r="L2343" s="5"/>
      <c r="M2343" s="5"/>
      <c r="N2343" s="5"/>
      <c r="O2343" s="5"/>
      <c r="P2343" s="5"/>
      <c r="Q2343" s="5"/>
      <c r="R2343" s="5"/>
      <c r="S2343" s="5"/>
      <c r="T2343" s="5"/>
      <c r="U2343" s="5"/>
      <c r="V2343" s="5" t="s">
        <v>3230</v>
      </c>
      <c r="W2343" s="5" t="s">
        <v>151</v>
      </c>
      <c r="X2343" s="5" t="s">
        <v>3231</v>
      </c>
      <c r="Y2343" s="5" t="s">
        <v>3643</v>
      </c>
    </row>
    <row r="2344" ht="15" spans="1:25">
      <c r="A2344" s="51">
        <v>2337</v>
      </c>
      <c r="B2344" s="30" t="s">
        <v>3224</v>
      </c>
      <c r="C2344" s="71" t="s">
        <v>3998</v>
      </c>
      <c r="D2344" s="71" t="s">
        <v>4000</v>
      </c>
      <c r="E2344" s="71" t="s">
        <v>4000</v>
      </c>
      <c r="F2344" s="71">
        <v>485</v>
      </c>
      <c r="G2344" s="71">
        <v>2789</v>
      </c>
      <c r="H2344" s="71">
        <v>1229</v>
      </c>
      <c r="I2344" s="72">
        <v>115.818056</v>
      </c>
      <c r="J2344" s="72">
        <v>22.809167</v>
      </c>
      <c r="K2344" s="5" t="s">
        <v>151</v>
      </c>
      <c r="L2344" s="5"/>
      <c r="M2344" s="5"/>
      <c r="N2344" s="5"/>
      <c r="O2344" s="5"/>
      <c r="P2344" s="5"/>
      <c r="Q2344" s="5"/>
      <c r="R2344" s="5"/>
      <c r="S2344" s="5"/>
      <c r="T2344" s="5"/>
      <c r="U2344" s="5"/>
      <c r="V2344" s="5" t="s">
        <v>3230</v>
      </c>
      <c r="W2344" s="5" t="s">
        <v>151</v>
      </c>
      <c r="X2344" s="5" t="s">
        <v>3231</v>
      </c>
      <c r="Y2344" s="5" t="s">
        <v>3643</v>
      </c>
    </row>
    <row r="2345" ht="15" spans="1:25">
      <c r="A2345" s="51">
        <v>2338</v>
      </c>
      <c r="B2345" s="30" t="s">
        <v>3224</v>
      </c>
      <c r="C2345" s="71" t="s">
        <v>3998</v>
      </c>
      <c r="D2345" s="71" t="s">
        <v>4001</v>
      </c>
      <c r="E2345" s="71" t="s">
        <v>4001</v>
      </c>
      <c r="F2345" s="71">
        <v>416</v>
      </c>
      <c r="G2345" s="71">
        <v>2214</v>
      </c>
      <c r="H2345" s="71">
        <v>1549</v>
      </c>
      <c r="I2345" s="72">
        <v>115.825556</v>
      </c>
      <c r="J2345" s="72">
        <v>22.815833</v>
      </c>
      <c r="K2345" s="5" t="s">
        <v>151</v>
      </c>
      <c r="L2345" s="5"/>
      <c r="M2345" s="5"/>
      <c r="N2345" s="5"/>
      <c r="O2345" s="5"/>
      <c r="P2345" s="5"/>
      <c r="Q2345" s="5"/>
      <c r="R2345" s="5"/>
      <c r="S2345" s="5"/>
      <c r="T2345" s="5"/>
      <c r="U2345" s="5"/>
      <c r="V2345" s="5" t="s">
        <v>3230</v>
      </c>
      <c r="W2345" s="5" t="s">
        <v>151</v>
      </c>
      <c r="X2345" s="5" t="s">
        <v>3231</v>
      </c>
      <c r="Y2345" s="5" t="s">
        <v>3643</v>
      </c>
    </row>
    <row r="2346" ht="15" spans="1:25">
      <c r="A2346" s="51">
        <v>2339</v>
      </c>
      <c r="B2346" s="30" t="s">
        <v>3224</v>
      </c>
      <c r="C2346" s="5" t="s">
        <v>3998</v>
      </c>
      <c r="D2346" s="5" t="s">
        <v>3365</v>
      </c>
      <c r="E2346" s="5" t="s">
        <v>4002</v>
      </c>
      <c r="F2346" s="5">
        <v>280</v>
      </c>
      <c r="G2346" s="5">
        <v>1742</v>
      </c>
      <c r="H2346" s="5">
        <v>1502</v>
      </c>
      <c r="I2346" s="72">
        <v>115.839461</v>
      </c>
      <c r="J2346" s="72">
        <v>22.839933</v>
      </c>
      <c r="K2346" s="5" t="s">
        <v>151</v>
      </c>
      <c r="L2346" s="54" t="s">
        <v>158</v>
      </c>
      <c r="M2346" s="5"/>
      <c r="N2346" s="5"/>
      <c r="O2346" s="5"/>
      <c r="P2346" s="5" t="s">
        <v>3367</v>
      </c>
      <c r="Q2346" s="5" t="s">
        <v>3229</v>
      </c>
      <c r="R2346" s="5"/>
      <c r="S2346" s="5"/>
      <c r="T2346" s="5"/>
      <c r="U2346" s="5">
        <v>600.8</v>
      </c>
      <c r="V2346" s="5" t="s">
        <v>3230</v>
      </c>
      <c r="W2346" s="5" t="s">
        <v>151</v>
      </c>
      <c r="X2346" s="5" t="s">
        <v>3492</v>
      </c>
      <c r="Y2346" s="5" t="s">
        <v>4003</v>
      </c>
    </row>
    <row r="2347" ht="15" spans="1:25">
      <c r="A2347" s="51">
        <v>2340</v>
      </c>
      <c r="B2347" s="30" t="s">
        <v>3224</v>
      </c>
      <c r="C2347" s="5" t="s">
        <v>3998</v>
      </c>
      <c r="D2347" s="5" t="s">
        <v>3365</v>
      </c>
      <c r="E2347" s="5" t="s">
        <v>4004</v>
      </c>
      <c r="F2347" s="5">
        <v>157</v>
      </c>
      <c r="G2347" s="5">
        <v>1054</v>
      </c>
      <c r="H2347" s="5">
        <v>900</v>
      </c>
      <c r="I2347" s="72">
        <v>115.838553</v>
      </c>
      <c r="J2347" s="72">
        <v>22.841361</v>
      </c>
      <c r="K2347" s="5" t="s">
        <v>151</v>
      </c>
      <c r="L2347" s="54" t="s">
        <v>158</v>
      </c>
      <c r="M2347" s="5"/>
      <c r="N2347" s="5"/>
      <c r="O2347" s="5"/>
      <c r="P2347" s="5" t="s">
        <v>3367</v>
      </c>
      <c r="Q2347" s="5" t="s">
        <v>3229</v>
      </c>
      <c r="R2347" s="5"/>
      <c r="S2347" s="5"/>
      <c r="T2347" s="5"/>
      <c r="U2347" s="5">
        <v>360</v>
      </c>
      <c r="V2347" s="5"/>
      <c r="W2347" s="5"/>
      <c r="X2347" s="5" t="s">
        <v>3492</v>
      </c>
      <c r="Y2347" s="5" t="s">
        <v>4003</v>
      </c>
    </row>
    <row r="2348" ht="15" spans="1:25">
      <c r="A2348" s="51">
        <v>2341</v>
      </c>
      <c r="B2348" s="30" t="s">
        <v>3224</v>
      </c>
      <c r="C2348" s="5" t="s">
        <v>3998</v>
      </c>
      <c r="D2348" s="5" t="s">
        <v>3365</v>
      </c>
      <c r="E2348" s="5" t="s">
        <v>4005</v>
      </c>
      <c r="F2348" s="5">
        <v>134</v>
      </c>
      <c r="G2348" s="5">
        <v>845</v>
      </c>
      <c r="H2348" s="5">
        <v>805</v>
      </c>
      <c r="I2348" s="72">
        <v>115.837269</v>
      </c>
      <c r="J2348" s="72">
        <v>22.840942</v>
      </c>
      <c r="K2348" s="5" t="s">
        <v>151</v>
      </c>
      <c r="L2348" s="5" t="s">
        <v>3241</v>
      </c>
      <c r="M2348" s="5"/>
      <c r="N2348" s="5"/>
      <c r="O2348" s="5"/>
      <c r="P2348" s="5" t="s">
        <v>3367</v>
      </c>
      <c r="Q2348" s="5" t="s">
        <v>3229</v>
      </c>
      <c r="R2348" s="5"/>
      <c r="S2348" s="5"/>
      <c r="T2348" s="5"/>
      <c r="U2348" s="5">
        <v>322</v>
      </c>
      <c r="V2348" s="5"/>
      <c r="W2348" s="5"/>
      <c r="X2348" s="5" t="s">
        <v>3243</v>
      </c>
      <c r="Y2348" s="5"/>
    </row>
    <row r="2349" ht="15" spans="1:25">
      <c r="A2349" s="51">
        <v>2342</v>
      </c>
      <c r="B2349" s="30" t="s">
        <v>3224</v>
      </c>
      <c r="C2349" s="5" t="s">
        <v>3998</v>
      </c>
      <c r="D2349" s="5" t="s">
        <v>3365</v>
      </c>
      <c r="E2349" s="5" t="s">
        <v>4006</v>
      </c>
      <c r="F2349" s="5">
        <v>112</v>
      </c>
      <c r="G2349" s="5">
        <v>686</v>
      </c>
      <c r="H2349" s="5">
        <v>646</v>
      </c>
      <c r="I2349" s="72">
        <v>115.836836</v>
      </c>
      <c r="J2349" s="72">
        <v>22.839669</v>
      </c>
      <c r="K2349" s="5" t="s">
        <v>151</v>
      </c>
      <c r="L2349" s="5" t="s">
        <v>3241</v>
      </c>
      <c r="M2349" s="5"/>
      <c r="N2349" s="5"/>
      <c r="O2349" s="5"/>
      <c r="P2349" s="5" t="s">
        <v>3367</v>
      </c>
      <c r="Q2349" s="5" t="s">
        <v>3229</v>
      </c>
      <c r="R2349" s="5"/>
      <c r="S2349" s="5"/>
      <c r="T2349" s="5"/>
      <c r="U2349" s="5">
        <v>258.4</v>
      </c>
      <c r="V2349" s="5"/>
      <c r="W2349" s="5"/>
      <c r="X2349" s="5" t="s">
        <v>3243</v>
      </c>
      <c r="Y2349" s="5"/>
    </row>
    <row r="2350" ht="15" spans="1:25">
      <c r="A2350" s="51">
        <v>2343</v>
      </c>
      <c r="B2350" s="30" t="s">
        <v>3224</v>
      </c>
      <c r="C2350" s="5" t="s">
        <v>3998</v>
      </c>
      <c r="D2350" s="5" t="s">
        <v>4007</v>
      </c>
      <c r="E2350" s="5" t="s">
        <v>4008</v>
      </c>
      <c r="F2350" s="5">
        <v>488</v>
      </c>
      <c r="G2350" s="5">
        <v>3343</v>
      </c>
      <c r="H2350" s="5">
        <v>1225</v>
      </c>
      <c r="I2350" s="72">
        <v>115.857583</v>
      </c>
      <c r="J2350" s="72">
        <v>22.864252</v>
      </c>
      <c r="K2350" s="5" t="s">
        <v>151</v>
      </c>
      <c r="L2350" s="54" t="s">
        <v>158</v>
      </c>
      <c r="M2350" s="5"/>
      <c r="N2350" s="5"/>
      <c r="O2350" s="5"/>
      <c r="P2350" s="5" t="s">
        <v>3367</v>
      </c>
      <c r="Q2350" s="5" t="s">
        <v>3229</v>
      </c>
      <c r="R2350" s="5"/>
      <c r="S2350" s="5"/>
      <c r="T2350" s="5"/>
      <c r="U2350" s="5">
        <v>490</v>
      </c>
      <c r="V2350" s="5" t="s">
        <v>3230</v>
      </c>
      <c r="W2350" s="5" t="s">
        <v>151</v>
      </c>
      <c r="X2350" s="5" t="s">
        <v>3492</v>
      </c>
      <c r="Y2350" s="5"/>
    </row>
    <row r="2351" ht="15" spans="1:25">
      <c r="A2351" s="51">
        <v>2344</v>
      </c>
      <c r="B2351" s="30" t="s">
        <v>3224</v>
      </c>
      <c r="C2351" s="5" t="s">
        <v>3998</v>
      </c>
      <c r="D2351" s="5" t="s">
        <v>4007</v>
      </c>
      <c r="E2351" s="5" t="s">
        <v>4009</v>
      </c>
      <c r="F2351" s="5">
        <v>95</v>
      </c>
      <c r="G2351" s="5">
        <v>534</v>
      </c>
      <c r="H2351" s="5">
        <v>210</v>
      </c>
      <c r="I2351" s="72">
        <v>115.857633</v>
      </c>
      <c r="J2351" s="72">
        <v>22.860723</v>
      </c>
      <c r="K2351" s="5" t="s">
        <v>151</v>
      </c>
      <c r="L2351" s="5" t="s">
        <v>3241</v>
      </c>
      <c r="M2351" s="5"/>
      <c r="N2351" s="5"/>
      <c r="O2351" s="5"/>
      <c r="P2351" s="5" t="s">
        <v>3228</v>
      </c>
      <c r="Q2351" s="5" t="s">
        <v>3229</v>
      </c>
      <c r="R2351" s="5"/>
      <c r="S2351" s="5"/>
      <c r="T2351" s="5"/>
      <c r="U2351" s="5">
        <v>84</v>
      </c>
      <c r="V2351" s="5"/>
      <c r="W2351" s="5"/>
      <c r="X2351" s="5" t="s">
        <v>3243</v>
      </c>
      <c r="Y2351" s="5"/>
    </row>
    <row r="2352" ht="15" spans="1:25">
      <c r="A2352" s="51">
        <v>2345</v>
      </c>
      <c r="B2352" s="30" t="s">
        <v>3224</v>
      </c>
      <c r="C2352" s="5" t="s">
        <v>3998</v>
      </c>
      <c r="D2352" s="5" t="s">
        <v>4007</v>
      </c>
      <c r="E2352" s="5" t="s">
        <v>4010</v>
      </c>
      <c r="F2352" s="5">
        <v>45</v>
      </c>
      <c r="G2352" s="5">
        <v>241</v>
      </c>
      <c r="H2352" s="5">
        <v>120</v>
      </c>
      <c r="I2352" s="72">
        <v>115.864534</v>
      </c>
      <c r="J2352" s="72">
        <v>22.866606</v>
      </c>
      <c r="K2352" s="5" t="s">
        <v>158</v>
      </c>
      <c r="L2352" s="5" t="s">
        <v>3241</v>
      </c>
      <c r="M2352" s="5"/>
      <c r="N2352" s="5"/>
      <c r="O2352" s="5"/>
      <c r="P2352" s="5" t="s">
        <v>3228</v>
      </c>
      <c r="Q2352" s="5" t="s">
        <v>3229</v>
      </c>
      <c r="R2352" s="5"/>
      <c r="S2352" s="5"/>
      <c r="T2352" s="5"/>
      <c r="U2352" s="5">
        <v>48</v>
      </c>
      <c r="V2352" s="5"/>
      <c r="W2352" s="5"/>
      <c r="X2352" s="5" t="s">
        <v>3243</v>
      </c>
      <c r="Y2352" s="5"/>
    </row>
    <row r="2353" ht="27" spans="1:25">
      <c r="A2353" s="51">
        <v>2346</v>
      </c>
      <c r="B2353" s="30" t="s">
        <v>3224</v>
      </c>
      <c r="C2353" s="5" t="s">
        <v>3998</v>
      </c>
      <c r="D2353" s="5" t="s">
        <v>4011</v>
      </c>
      <c r="E2353" s="5" t="s">
        <v>4011</v>
      </c>
      <c r="F2353" s="5">
        <v>281</v>
      </c>
      <c r="G2353" s="5">
        <v>1892</v>
      </c>
      <c r="H2353" s="5">
        <v>1126</v>
      </c>
      <c r="I2353" s="72">
        <v>115.8422</v>
      </c>
      <c r="J2353" s="72">
        <v>22.8429</v>
      </c>
      <c r="K2353" s="5" t="s">
        <v>151</v>
      </c>
      <c r="L2353" s="54" t="s">
        <v>158</v>
      </c>
      <c r="M2353" s="5"/>
      <c r="N2353" s="5"/>
      <c r="O2353" s="5"/>
      <c r="P2353" s="5" t="s">
        <v>3367</v>
      </c>
      <c r="Q2353" s="5" t="s">
        <v>3229</v>
      </c>
      <c r="R2353" s="5"/>
      <c r="S2353" s="5"/>
      <c r="T2353" s="5"/>
      <c r="U2353" s="5">
        <v>450.4</v>
      </c>
      <c r="V2353" s="5" t="s">
        <v>3230</v>
      </c>
      <c r="W2353" s="5" t="s">
        <v>151</v>
      </c>
      <c r="X2353" s="5" t="s">
        <v>3492</v>
      </c>
      <c r="Y2353" s="5" t="s">
        <v>4012</v>
      </c>
    </row>
    <row r="2354" ht="27" spans="1:25">
      <c r="A2354" s="51">
        <v>2347</v>
      </c>
      <c r="B2354" s="30" t="s">
        <v>3224</v>
      </c>
      <c r="C2354" s="5" t="s">
        <v>3998</v>
      </c>
      <c r="D2354" s="5" t="s">
        <v>4011</v>
      </c>
      <c r="E2354" s="5" t="s">
        <v>4013</v>
      </c>
      <c r="F2354" s="5">
        <v>257</v>
      </c>
      <c r="G2354" s="5">
        <v>1689</v>
      </c>
      <c r="H2354" s="5">
        <v>934</v>
      </c>
      <c r="I2354" s="72">
        <v>115.8442</v>
      </c>
      <c r="J2354" s="72">
        <v>22.8401</v>
      </c>
      <c r="K2354" s="5" t="s">
        <v>151</v>
      </c>
      <c r="L2354" s="54" t="s">
        <v>158</v>
      </c>
      <c r="M2354" s="5"/>
      <c r="N2354" s="5"/>
      <c r="O2354" s="5"/>
      <c r="P2354" s="5" t="s">
        <v>3367</v>
      </c>
      <c r="Q2354" s="5" t="s">
        <v>3229</v>
      </c>
      <c r="R2354" s="5"/>
      <c r="S2354" s="5"/>
      <c r="T2354" s="5"/>
      <c r="U2354" s="5">
        <v>373.6</v>
      </c>
      <c r="V2354" s="5"/>
      <c r="W2354" s="5"/>
      <c r="X2354" s="5" t="s">
        <v>3492</v>
      </c>
      <c r="Y2354" s="5" t="s">
        <v>4012</v>
      </c>
    </row>
    <row r="2355" ht="15" spans="1:25">
      <c r="A2355" s="51">
        <v>2348</v>
      </c>
      <c r="B2355" s="30" t="s">
        <v>3224</v>
      </c>
      <c r="C2355" s="5" t="s">
        <v>3998</v>
      </c>
      <c r="D2355" s="5" t="s">
        <v>4011</v>
      </c>
      <c r="E2355" s="5" t="s">
        <v>4014</v>
      </c>
      <c r="F2355" s="5">
        <v>55</v>
      </c>
      <c r="G2355" s="5">
        <v>583</v>
      </c>
      <c r="H2355" s="5">
        <v>151</v>
      </c>
      <c r="I2355" s="72">
        <v>115.844098</v>
      </c>
      <c r="J2355" s="72">
        <v>22.848816</v>
      </c>
      <c r="K2355" s="5" t="s">
        <v>158</v>
      </c>
      <c r="L2355" s="5" t="s">
        <v>3402</v>
      </c>
      <c r="M2355" s="5"/>
      <c r="N2355" s="5"/>
      <c r="O2355" s="5"/>
      <c r="P2355" s="5"/>
      <c r="Q2355" s="5"/>
      <c r="R2355" s="5"/>
      <c r="S2355" s="5"/>
      <c r="T2355" s="5"/>
      <c r="U2355" s="5">
        <v>60.4</v>
      </c>
      <c r="V2355" s="5"/>
      <c r="W2355" s="5"/>
      <c r="X2355" s="5" t="s">
        <v>3243</v>
      </c>
      <c r="Y2355" s="5"/>
    </row>
    <row r="2356" ht="40.5" spans="1:25">
      <c r="A2356" s="51">
        <v>2349</v>
      </c>
      <c r="B2356" s="30" t="s">
        <v>3224</v>
      </c>
      <c r="C2356" s="5" t="s">
        <v>3998</v>
      </c>
      <c r="D2356" s="5" t="s">
        <v>4015</v>
      </c>
      <c r="E2356" s="5" t="s">
        <v>3475</v>
      </c>
      <c r="F2356" s="5">
        <v>163</v>
      </c>
      <c r="G2356" s="5">
        <v>1099</v>
      </c>
      <c r="H2356" s="5">
        <v>293</v>
      </c>
      <c r="I2356" s="72">
        <v>115.8725</v>
      </c>
      <c r="J2356" s="72">
        <v>22.813056</v>
      </c>
      <c r="K2356" s="5" t="s">
        <v>151</v>
      </c>
      <c r="L2356" s="5" t="s">
        <v>3241</v>
      </c>
      <c r="M2356" s="5"/>
      <c r="N2356" s="5"/>
      <c r="O2356" s="5"/>
      <c r="P2356" s="5" t="s">
        <v>3367</v>
      </c>
      <c r="Q2356" s="5" t="s">
        <v>3229</v>
      </c>
      <c r="R2356" s="5"/>
      <c r="S2356" s="5"/>
      <c r="T2356" s="5"/>
      <c r="U2356" s="5">
        <v>117.2</v>
      </c>
      <c r="V2356" s="5"/>
      <c r="W2356" s="5"/>
      <c r="X2356" s="5" t="s">
        <v>3243</v>
      </c>
      <c r="Y2356" s="5" t="s">
        <v>4016</v>
      </c>
    </row>
    <row r="2357" ht="40.5" spans="1:25">
      <c r="A2357" s="51">
        <v>2350</v>
      </c>
      <c r="B2357" s="30" t="s">
        <v>3224</v>
      </c>
      <c r="C2357" s="5" t="s">
        <v>3998</v>
      </c>
      <c r="D2357" s="5" t="s">
        <v>4015</v>
      </c>
      <c r="E2357" s="5" t="s">
        <v>3478</v>
      </c>
      <c r="F2357" s="5">
        <v>156</v>
      </c>
      <c r="G2357" s="5">
        <v>990</v>
      </c>
      <c r="H2357" s="5">
        <v>232</v>
      </c>
      <c r="I2357" s="72">
        <v>115.874722</v>
      </c>
      <c r="J2357" s="72">
        <v>22.8125</v>
      </c>
      <c r="K2357" s="5" t="s">
        <v>151</v>
      </c>
      <c r="L2357" s="5" t="s">
        <v>3241</v>
      </c>
      <c r="M2357" s="5"/>
      <c r="N2357" s="5"/>
      <c r="O2357" s="5"/>
      <c r="P2357" s="5" t="s">
        <v>3367</v>
      </c>
      <c r="Q2357" s="5" t="s">
        <v>3229</v>
      </c>
      <c r="R2357" s="5"/>
      <c r="S2357" s="5"/>
      <c r="T2357" s="5"/>
      <c r="U2357" s="5">
        <v>92.8</v>
      </c>
      <c r="V2357" s="5"/>
      <c r="W2357" s="5"/>
      <c r="X2357" s="5" t="s">
        <v>3243</v>
      </c>
      <c r="Y2357" s="5" t="s">
        <v>4016</v>
      </c>
    </row>
    <row r="2358" ht="40.5" spans="1:25">
      <c r="A2358" s="51">
        <v>2351</v>
      </c>
      <c r="B2358" s="30" t="s">
        <v>3224</v>
      </c>
      <c r="C2358" s="5" t="s">
        <v>3998</v>
      </c>
      <c r="D2358" s="5" t="s">
        <v>4015</v>
      </c>
      <c r="E2358" s="5" t="s">
        <v>3493</v>
      </c>
      <c r="F2358" s="5">
        <v>330</v>
      </c>
      <c r="G2358" s="5">
        <v>2164</v>
      </c>
      <c r="H2358" s="5">
        <v>586</v>
      </c>
      <c r="I2358" s="72">
        <v>115.873333</v>
      </c>
      <c r="J2358" s="72">
        <v>22.811111</v>
      </c>
      <c r="K2358" s="5" t="s">
        <v>151</v>
      </c>
      <c r="L2358" s="5" t="s">
        <v>3241</v>
      </c>
      <c r="M2358" s="5"/>
      <c r="N2358" s="5"/>
      <c r="O2358" s="5"/>
      <c r="P2358" s="5" t="s">
        <v>3367</v>
      </c>
      <c r="Q2358" s="5" t="s">
        <v>3229</v>
      </c>
      <c r="R2358" s="5"/>
      <c r="S2358" s="5"/>
      <c r="T2358" s="5"/>
      <c r="U2358" s="5">
        <v>234.4</v>
      </c>
      <c r="V2358" s="5"/>
      <c r="W2358" s="5"/>
      <c r="X2358" s="5" t="s">
        <v>3243</v>
      </c>
      <c r="Y2358" s="5" t="s">
        <v>4016</v>
      </c>
    </row>
    <row r="2359" ht="40.5" spans="1:25">
      <c r="A2359" s="51">
        <v>2352</v>
      </c>
      <c r="B2359" s="30" t="s">
        <v>3224</v>
      </c>
      <c r="C2359" s="5" t="s">
        <v>3998</v>
      </c>
      <c r="D2359" s="5" t="s">
        <v>4015</v>
      </c>
      <c r="E2359" s="5" t="s">
        <v>3494</v>
      </c>
      <c r="F2359" s="5">
        <v>235</v>
      </c>
      <c r="G2359" s="5">
        <v>1465</v>
      </c>
      <c r="H2359" s="5">
        <v>336</v>
      </c>
      <c r="I2359" s="72">
        <v>115.873333</v>
      </c>
      <c r="J2359" s="72">
        <v>22.810556</v>
      </c>
      <c r="K2359" s="5" t="s">
        <v>151</v>
      </c>
      <c r="L2359" s="5" t="s">
        <v>3241</v>
      </c>
      <c r="M2359" s="5"/>
      <c r="N2359" s="5"/>
      <c r="O2359" s="5"/>
      <c r="P2359" s="5" t="s">
        <v>3367</v>
      </c>
      <c r="Q2359" s="5" t="s">
        <v>3229</v>
      </c>
      <c r="R2359" s="5"/>
      <c r="S2359" s="5"/>
      <c r="T2359" s="5"/>
      <c r="U2359" s="5">
        <v>134.4</v>
      </c>
      <c r="V2359" s="5"/>
      <c r="W2359" s="5"/>
      <c r="X2359" s="5" t="s">
        <v>3243</v>
      </c>
      <c r="Y2359" s="5" t="s">
        <v>4016</v>
      </c>
    </row>
    <row r="2360" ht="40.5" spans="1:25">
      <c r="A2360" s="51">
        <v>2353</v>
      </c>
      <c r="B2360" s="30" t="s">
        <v>3224</v>
      </c>
      <c r="C2360" s="5" t="s">
        <v>3998</v>
      </c>
      <c r="D2360" s="5" t="s">
        <v>4015</v>
      </c>
      <c r="E2360" s="5" t="s">
        <v>3480</v>
      </c>
      <c r="F2360" s="5">
        <v>200</v>
      </c>
      <c r="G2360" s="5">
        <v>1386</v>
      </c>
      <c r="H2360" s="5">
        <v>287</v>
      </c>
      <c r="I2360" s="72">
        <v>115.8725</v>
      </c>
      <c r="J2360" s="72">
        <v>22.813889</v>
      </c>
      <c r="K2360" s="5" t="s">
        <v>151</v>
      </c>
      <c r="L2360" s="5" t="s">
        <v>3241</v>
      </c>
      <c r="M2360" s="5"/>
      <c r="N2360" s="5"/>
      <c r="O2360" s="5"/>
      <c r="P2360" s="5" t="s">
        <v>3367</v>
      </c>
      <c r="Q2360" s="5" t="s">
        <v>3229</v>
      </c>
      <c r="R2360" s="5"/>
      <c r="S2360" s="5"/>
      <c r="T2360" s="5"/>
      <c r="U2360" s="5">
        <v>114.8</v>
      </c>
      <c r="V2360" s="5"/>
      <c r="W2360" s="5"/>
      <c r="X2360" s="5" t="s">
        <v>3243</v>
      </c>
      <c r="Y2360" s="5" t="s">
        <v>4016</v>
      </c>
    </row>
    <row r="2361" ht="15" spans="1:25">
      <c r="A2361" s="51">
        <v>2354</v>
      </c>
      <c r="B2361" s="30" t="s">
        <v>3224</v>
      </c>
      <c r="C2361" s="5" t="s">
        <v>3998</v>
      </c>
      <c r="D2361" s="5" t="s">
        <v>4017</v>
      </c>
      <c r="E2361" s="5" t="s">
        <v>4017</v>
      </c>
      <c r="F2361" s="5">
        <v>478</v>
      </c>
      <c r="G2361" s="5">
        <v>2486</v>
      </c>
      <c r="H2361" s="5">
        <v>678</v>
      </c>
      <c r="I2361" s="72">
        <v>115.8046</v>
      </c>
      <c r="J2361" s="72">
        <v>22.8255</v>
      </c>
      <c r="K2361" s="5" t="s">
        <v>151</v>
      </c>
      <c r="L2361" s="54" t="s">
        <v>158</v>
      </c>
      <c r="M2361" s="5"/>
      <c r="N2361" s="5"/>
      <c r="O2361" s="5"/>
      <c r="P2361" s="5" t="s">
        <v>3367</v>
      </c>
      <c r="Q2361" s="5" t="s">
        <v>3229</v>
      </c>
      <c r="R2361" s="5"/>
      <c r="S2361" s="5"/>
      <c r="T2361" s="5"/>
      <c r="U2361" s="5">
        <v>271.2</v>
      </c>
      <c r="V2361" s="5"/>
      <c r="W2361" s="5"/>
      <c r="X2361" s="5" t="s">
        <v>3492</v>
      </c>
      <c r="Y2361" s="5"/>
    </row>
    <row r="2362" ht="15" spans="1:25">
      <c r="A2362" s="51">
        <v>2355</v>
      </c>
      <c r="B2362" s="30" t="s">
        <v>3224</v>
      </c>
      <c r="C2362" s="5" t="s">
        <v>3998</v>
      </c>
      <c r="D2362" s="5" t="s">
        <v>4018</v>
      </c>
      <c r="E2362" s="5" t="s">
        <v>4019</v>
      </c>
      <c r="F2362" s="5">
        <v>386</v>
      </c>
      <c r="G2362" s="5">
        <v>2352</v>
      </c>
      <c r="H2362" s="5">
        <v>592</v>
      </c>
      <c r="I2362" s="72">
        <v>115.827778</v>
      </c>
      <c r="J2362" s="72">
        <v>22.865556</v>
      </c>
      <c r="K2362" s="5" t="s">
        <v>151</v>
      </c>
      <c r="L2362" s="5" t="s">
        <v>3241</v>
      </c>
      <c r="M2362" s="5"/>
      <c r="N2362" s="5"/>
      <c r="O2362" s="5"/>
      <c r="P2362" s="5" t="s">
        <v>3367</v>
      </c>
      <c r="Q2362" s="5" t="s">
        <v>3229</v>
      </c>
      <c r="R2362" s="5"/>
      <c r="S2362" s="5"/>
      <c r="T2362" s="5"/>
      <c r="U2362" s="5">
        <v>236.8</v>
      </c>
      <c r="V2362" s="5"/>
      <c r="W2362" s="5"/>
      <c r="X2362" s="5" t="s">
        <v>3243</v>
      </c>
      <c r="Y2362" s="5"/>
    </row>
    <row r="2363" ht="15" spans="1:25">
      <c r="A2363" s="51">
        <v>2356</v>
      </c>
      <c r="B2363" s="30" t="s">
        <v>3224</v>
      </c>
      <c r="C2363" s="5" t="s">
        <v>3998</v>
      </c>
      <c r="D2363" s="5" t="s">
        <v>4018</v>
      </c>
      <c r="E2363" s="5" t="s">
        <v>4020</v>
      </c>
      <c r="F2363" s="5">
        <v>135</v>
      </c>
      <c r="G2363" s="5">
        <v>846</v>
      </c>
      <c r="H2363" s="5">
        <v>410</v>
      </c>
      <c r="I2363" s="72">
        <v>115.835833</v>
      </c>
      <c r="J2363" s="72">
        <v>22.860278</v>
      </c>
      <c r="K2363" s="5" t="s">
        <v>151</v>
      </c>
      <c r="L2363" s="5" t="s">
        <v>3241</v>
      </c>
      <c r="M2363" s="5"/>
      <c r="N2363" s="5"/>
      <c r="O2363" s="5"/>
      <c r="P2363" s="5" t="s">
        <v>3367</v>
      </c>
      <c r="Q2363" s="5" t="s">
        <v>3229</v>
      </c>
      <c r="R2363" s="5"/>
      <c r="S2363" s="5"/>
      <c r="T2363" s="5"/>
      <c r="U2363" s="5">
        <v>164</v>
      </c>
      <c r="V2363" s="5"/>
      <c r="W2363" s="5"/>
      <c r="X2363" s="5" t="s">
        <v>3243</v>
      </c>
      <c r="Y2363" s="5"/>
    </row>
    <row r="2364" ht="15" spans="1:25">
      <c r="A2364" s="51">
        <v>2357</v>
      </c>
      <c r="B2364" s="30" t="s">
        <v>3224</v>
      </c>
      <c r="C2364" s="5" t="s">
        <v>3998</v>
      </c>
      <c r="D2364" s="5" t="s">
        <v>4018</v>
      </c>
      <c r="E2364" s="5" t="s">
        <v>4021</v>
      </c>
      <c r="F2364" s="5">
        <v>165</v>
      </c>
      <c r="G2364" s="5">
        <v>982</v>
      </c>
      <c r="H2364" s="5">
        <v>528</v>
      </c>
      <c r="I2364" s="72">
        <v>115.836389</v>
      </c>
      <c r="J2364" s="72">
        <v>22.861944</v>
      </c>
      <c r="K2364" s="5" t="s">
        <v>151</v>
      </c>
      <c r="L2364" s="5" t="s">
        <v>3241</v>
      </c>
      <c r="M2364" s="5"/>
      <c r="N2364" s="5"/>
      <c r="O2364" s="5"/>
      <c r="P2364" s="5" t="s">
        <v>3367</v>
      </c>
      <c r="Q2364" s="5" t="s">
        <v>3229</v>
      </c>
      <c r="R2364" s="5"/>
      <c r="S2364" s="5"/>
      <c r="T2364" s="5"/>
      <c r="U2364" s="5">
        <v>211.2</v>
      </c>
      <c r="V2364" s="5"/>
      <c r="W2364" s="5"/>
      <c r="X2364" s="5" t="s">
        <v>3243</v>
      </c>
      <c r="Y2364" s="5"/>
    </row>
    <row r="2365" ht="15" spans="1:25">
      <c r="A2365" s="51">
        <v>2358</v>
      </c>
      <c r="B2365" s="30" t="s">
        <v>3224</v>
      </c>
      <c r="C2365" s="5" t="s">
        <v>3998</v>
      </c>
      <c r="D2365" s="5" t="s">
        <v>4018</v>
      </c>
      <c r="E2365" s="5" t="s">
        <v>4022</v>
      </c>
      <c r="F2365" s="5">
        <v>176</v>
      </c>
      <c r="G2365" s="5">
        <v>1015</v>
      </c>
      <c r="H2365" s="5">
        <v>445</v>
      </c>
      <c r="I2365" s="72">
        <v>115.763889</v>
      </c>
      <c r="J2365" s="72">
        <v>22.865833</v>
      </c>
      <c r="K2365" s="5" t="s">
        <v>151</v>
      </c>
      <c r="L2365" s="5" t="s">
        <v>3241</v>
      </c>
      <c r="M2365" s="5"/>
      <c r="N2365" s="5"/>
      <c r="O2365" s="5"/>
      <c r="P2365" s="5" t="s">
        <v>3367</v>
      </c>
      <c r="Q2365" s="5" t="s">
        <v>3229</v>
      </c>
      <c r="R2365" s="5"/>
      <c r="S2365" s="5"/>
      <c r="T2365" s="5"/>
      <c r="U2365" s="5">
        <v>178</v>
      </c>
      <c r="V2365" s="5"/>
      <c r="W2365" s="5"/>
      <c r="X2365" s="5" t="s">
        <v>3243</v>
      </c>
      <c r="Y2365" s="5"/>
    </row>
    <row r="2366" ht="15" spans="1:25">
      <c r="A2366" s="51">
        <v>2359</v>
      </c>
      <c r="B2366" s="30" t="s">
        <v>3224</v>
      </c>
      <c r="C2366" s="5" t="s">
        <v>3998</v>
      </c>
      <c r="D2366" s="5" t="s">
        <v>4018</v>
      </c>
      <c r="E2366" s="5" t="s">
        <v>3991</v>
      </c>
      <c r="F2366" s="5">
        <v>67</v>
      </c>
      <c r="G2366" s="5">
        <v>418</v>
      </c>
      <c r="H2366" s="5">
        <v>97</v>
      </c>
      <c r="I2366" s="72">
        <v>115.841389</v>
      </c>
      <c r="J2366" s="72">
        <v>22.868611</v>
      </c>
      <c r="K2366" s="5" t="s">
        <v>151</v>
      </c>
      <c r="L2366" s="5" t="s">
        <v>3241</v>
      </c>
      <c r="M2366" s="5"/>
      <c r="N2366" s="5"/>
      <c r="O2366" s="5"/>
      <c r="P2366" s="5" t="s">
        <v>3228</v>
      </c>
      <c r="Q2366" s="5" t="s">
        <v>3229</v>
      </c>
      <c r="R2366" s="5"/>
      <c r="S2366" s="5"/>
      <c r="T2366" s="5"/>
      <c r="U2366" s="5">
        <v>38.8</v>
      </c>
      <c r="V2366" s="5"/>
      <c r="W2366" s="5"/>
      <c r="X2366" s="5" t="s">
        <v>3243</v>
      </c>
      <c r="Y2366" s="5"/>
    </row>
    <row r="2367" ht="15" spans="1:25">
      <c r="A2367" s="51">
        <v>2360</v>
      </c>
      <c r="B2367" s="30" t="s">
        <v>3224</v>
      </c>
      <c r="C2367" s="5" t="s">
        <v>3998</v>
      </c>
      <c r="D2367" s="5" t="s">
        <v>4018</v>
      </c>
      <c r="E2367" s="5" t="s">
        <v>4023</v>
      </c>
      <c r="F2367" s="5">
        <v>86</v>
      </c>
      <c r="G2367" s="5">
        <v>465</v>
      </c>
      <c r="H2367" s="5">
        <v>159</v>
      </c>
      <c r="I2367" s="72">
        <v>115.832778</v>
      </c>
      <c r="J2367" s="72">
        <v>22.865</v>
      </c>
      <c r="K2367" s="5" t="s">
        <v>151</v>
      </c>
      <c r="L2367" s="5" t="s">
        <v>3241</v>
      </c>
      <c r="M2367" s="5"/>
      <c r="N2367" s="5"/>
      <c r="O2367" s="5"/>
      <c r="P2367" s="5" t="s">
        <v>3228</v>
      </c>
      <c r="Q2367" s="5" t="s">
        <v>3229</v>
      </c>
      <c r="R2367" s="5"/>
      <c r="S2367" s="5"/>
      <c r="T2367" s="5"/>
      <c r="U2367" s="5">
        <v>63.6</v>
      </c>
      <c r="V2367" s="5"/>
      <c r="W2367" s="5"/>
      <c r="X2367" s="5" t="s">
        <v>3243</v>
      </c>
      <c r="Y2367" s="5"/>
    </row>
    <row r="2368" ht="15" spans="1:25">
      <c r="A2368" s="51">
        <v>2361</v>
      </c>
      <c r="B2368" s="30" t="s">
        <v>3224</v>
      </c>
      <c r="C2368" s="5" t="s">
        <v>3998</v>
      </c>
      <c r="D2368" s="5" t="s">
        <v>4018</v>
      </c>
      <c r="E2368" s="5" t="s">
        <v>3490</v>
      </c>
      <c r="F2368" s="5">
        <v>152</v>
      </c>
      <c r="G2368" s="5">
        <v>917</v>
      </c>
      <c r="H2368" s="5">
        <v>353</v>
      </c>
      <c r="I2368" s="72">
        <v>115.847778</v>
      </c>
      <c r="J2368" s="72">
        <v>22.84</v>
      </c>
      <c r="K2368" s="5" t="s">
        <v>151</v>
      </c>
      <c r="L2368" s="5" t="s">
        <v>3241</v>
      </c>
      <c r="M2368" s="5"/>
      <c r="N2368" s="5"/>
      <c r="O2368" s="5"/>
      <c r="P2368" s="5" t="s">
        <v>3228</v>
      </c>
      <c r="Q2368" s="5" t="s">
        <v>3229</v>
      </c>
      <c r="R2368" s="5"/>
      <c r="S2368" s="5"/>
      <c r="T2368" s="5"/>
      <c r="U2368" s="5">
        <v>141.2</v>
      </c>
      <c r="V2368" s="5"/>
      <c r="W2368" s="5"/>
      <c r="X2368" s="5" t="s">
        <v>3243</v>
      </c>
      <c r="Y2368" s="5"/>
    </row>
    <row r="2369" ht="15" spans="1:25">
      <c r="A2369" s="51">
        <v>2362</v>
      </c>
      <c r="B2369" s="30" t="s">
        <v>3224</v>
      </c>
      <c r="C2369" s="5" t="s">
        <v>3998</v>
      </c>
      <c r="D2369" s="5" t="s">
        <v>4018</v>
      </c>
      <c r="E2369" s="5" t="s">
        <v>4024</v>
      </c>
      <c r="F2369" s="5">
        <v>91</v>
      </c>
      <c r="G2369" s="5">
        <v>576</v>
      </c>
      <c r="H2369" s="5">
        <v>163</v>
      </c>
      <c r="I2369" s="72">
        <v>115.846389</v>
      </c>
      <c r="J2369" s="72">
        <v>22.843333</v>
      </c>
      <c r="K2369" s="5" t="s">
        <v>151</v>
      </c>
      <c r="L2369" s="5" t="s">
        <v>3241</v>
      </c>
      <c r="M2369" s="5"/>
      <c r="N2369" s="5"/>
      <c r="O2369" s="5"/>
      <c r="P2369" s="5" t="s">
        <v>3228</v>
      </c>
      <c r="Q2369" s="5" t="s">
        <v>3229</v>
      </c>
      <c r="R2369" s="5"/>
      <c r="S2369" s="5"/>
      <c r="T2369" s="5"/>
      <c r="U2369" s="5">
        <v>65.2</v>
      </c>
      <c r="V2369" s="5"/>
      <c r="W2369" s="5"/>
      <c r="X2369" s="5" t="s">
        <v>3243</v>
      </c>
      <c r="Y2369" s="5"/>
    </row>
    <row r="2370" ht="15" spans="1:25">
      <c r="A2370" s="51">
        <v>2363</v>
      </c>
      <c r="B2370" s="30" t="s">
        <v>3224</v>
      </c>
      <c r="C2370" s="71" t="s">
        <v>3998</v>
      </c>
      <c r="D2370" s="71" t="s">
        <v>4025</v>
      </c>
      <c r="E2370" s="71" t="s">
        <v>3475</v>
      </c>
      <c r="F2370" s="71">
        <v>600</v>
      </c>
      <c r="G2370" s="71">
        <v>3166</v>
      </c>
      <c r="H2370" s="71">
        <v>2350</v>
      </c>
      <c r="I2370" s="72">
        <v>115.816667</v>
      </c>
      <c r="J2370" s="72">
        <v>22.819444</v>
      </c>
      <c r="K2370" s="5" t="s">
        <v>151</v>
      </c>
      <c r="L2370" s="5"/>
      <c r="M2370" s="5"/>
      <c r="N2370" s="5"/>
      <c r="O2370" s="5"/>
      <c r="P2370" s="5"/>
      <c r="Q2370" s="5"/>
      <c r="R2370" s="5"/>
      <c r="S2370" s="5"/>
      <c r="T2370" s="5"/>
      <c r="U2370" s="5"/>
      <c r="V2370" s="5" t="s">
        <v>3230</v>
      </c>
      <c r="W2370" s="5" t="s">
        <v>3864</v>
      </c>
      <c r="X2370" s="5" t="s">
        <v>3231</v>
      </c>
      <c r="Y2370" s="5" t="s">
        <v>3643</v>
      </c>
    </row>
    <row r="2371" ht="15" spans="1:25">
      <c r="A2371" s="51">
        <v>2364</v>
      </c>
      <c r="B2371" s="30" t="s">
        <v>3224</v>
      </c>
      <c r="C2371" s="71" t="s">
        <v>3998</v>
      </c>
      <c r="D2371" s="71" t="s">
        <v>4025</v>
      </c>
      <c r="E2371" s="71" t="s">
        <v>3478</v>
      </c>
      <c r="F2371" s="71">
        <v>650</v>
      </c>
      <c r="G2371" s="71">
        <v>3381</v>
      </c>
      <c r="H2371" s="71">
        <v>3310</v>
      </c>
      <c r="I2371" s="72">
        <v>115.814167</v>
      </c>
      <c r="J2371" s="72">
        <v>22.819444</v>
      </c>
      <c r="K2371" s="5" t="s">
        <v>151</v>
      </c>
      <c r="L2371" s="5"/>
      <c r="M2371" s="5"/>
      <c r="N2371" s="5"/>
      <c r="O2371" s="5"/>
      <c r="P2371" s="5"/>
      <c r="Q2371" s="5"/>
      <c r="R2371" s="5"/>
      <c r="S2371" s="5"/>
      <c r="T2371" s="5"/>
      <c r="U2371" s="5"/>
      <c r="V2371" s="5" t="s">
        <v>3230</v>
      </c>
      <c r="W2371" s="5" t="s">
        <v>3864</v>
      </c>
      <c r="X2371" s="5" t="s">
        <v>3231</v>
      </c>
      <c r="Y2371" s="5" t="s">
        <v>3643</v>
      </c>
    </row>
    <row r="2372" ht="15" spans="1:25">
      <c r="A2372" s="51">
        <v>2365</v>
      </c>
      <c r="B2372" s="30" t="s">
        <v>3224</v>
      </c>
      <c r="C2372" s="71" t="s">
        <v>3998</v>
      </c>
      <c r="D2372" s="71" t="s">
        <v>4025</v>
      </c>
      <c r="E2372" s="71" t="s">
        <v>3493</v>
      </c>
      <c r="F2372" s="71">
        <v>341</v>
      </c>
      <c r="G2372" s="71">
        <v>1866</v>
      </c>
      <c r="H2372" s="71">
        <v>1766</v>
      </c>
      <c r="I2372" s="72">
        <v>115.816111</v>
      </c>
      <c r="J2372" s="72">
        <v>22.821389</v>
      </c>
      <c r="K2372" s="5" t="s">
        <v>151</v>
      </c>
      <c r="L2372" s="5"/>
      <c r="M2372" s="5"/>
      <c r="N2372" s="5"/>
      <c r="O2372" s="5"/>
      <c r="P2372" s="5"/>
      <c r="Q2372" s="5"/>
      <c r="R2372" s="5"/>
      <c r="S2372" s="5"/>
      <c r="T2372" s="5"/>
      <c r="U2372" s="5"/>
      <c r="V2372" s="5" t="s">
        <v>3230</v>
      </c>
      <c r="W2372" s="5" t="s">
        <v>3864</v>
      </c>
      <c r="X2372" s="5" t="s">
        <v>3231</v>
      </c>
      <c r="Y2372" s="5" t="s">
        <v>3643</v>
      </c>
    </row>
    <row r="2373" ht="15" spans="1:25">
      <c r="A2373" s="51">
        <v>2366</v>
      </c>
      <c r="B2373" s="30" t="s">
        <v>3224</v>
      </c>
      <c r="C2373" s="71" t="s">
        <v>3998</v>
      </c>
      <c r="D2373" s="71" t="s">
        <v>4025</v>
      </c>
      <c r="E2373" s="71" t="s">
        <v>3480</v>
      </c>
      <c r="F2373" s="71">
        <v>450</v>
      </c>
      <c r="G2373" s="71">
        <v>2402</v>
      </c>
      <c r="H2373" s="71">
        <v>1937</v>
      </c>
      <c r="I2373" s="72">
        <v>115.816944</v>
      </c>
      <c r="J2373" s="72">
        <v>22.820833</v>
      </c>
      <c r="K2373" s="5" t="s">
        <v>151</v>
      </c>
      <c r="L2373" s="5"/>
      <c r="M2373" s="5"/>
      <c r="N2373" s="5"/>
      <c r="O2373" s="5"/>
      <c r="P2373" s="5"/>
      <c r="Q2373" s="5"/>
      <c r="R2373" s="5"/>
      <c r="S2373" s="5"/>
      <c r="T2373" s="5"/>
      <c r="U2373" s="5"/>
      <c r="V2373" s="5" t="s">
        <v>3230</v>
      </c>
      <c r="W2373" s="5" t="s">
        <v>3864</v>
      </c>
      <c r="X2373" s="5" t="s">
        <v>3231</v>
      </c>
      <c r="Y2373" s="5" t="s">
        <v>3643</v>
      </c>
    </row>
    <row r="2374" ht="15" spans="1:25">
      <c r="A2374" s="51">
        <v>2367</v>
      </c>
      <c r="B2374" s="30" t="s">
        <v>3224</v>
      </c>
      <c r="C2374" s="5" t="s">
        <v>3998</v>
      </c>
      <c r="D2374" s="5" t="s">
        <v>4026</v>
      </c>
      <c r="E2374" s="5" t="s">
        <v>4027</v>
      </c>
      <c r="F2374" s="5">
        <v>147</v>
      </c>
      <c r="G2374" s="5">
        <v>880</v>
      </c>
      <c r="H2374" s="5">
        <v>417</v>
      </c>
      <c r="I2374" s="72">
        <v>115.796944</v>
      </c>
      <c r="J2374" s="72">
        <v>22.810556</v>
      </c>
      <c r="K2374" s="5" t="s">
        <v>151</v>
      </c>
      <c r="L2374" s="5" t="s">
        <v>3241</v>
      </c>
      <c r="M2374" s="5"/>
      <c r="N2374" s="5"/>
      <c r="O2374" s="5"/>
      <c r="P2374" s="5" t="s">
        <v>3367</v>
      </c>
      <c r="Q2374" s="5" t="s">
        <v>3229</v>
      </c>
      <c r="R2374" s="5"/>
      <c r="S2374" s="5"/>
      <c r="T2374" s="5"/>
      <c r="U2374" s="5">
        <v>166.8</v>
      </c>
      <c r="V2374" s="5"/>
      <c r="W2374" s="5"/>
      <c r="X2374" s="5" t="s">
        <v>3243</v>
      </c>
      <c r="Y2374" s="5"/>
    </row>
    <row r="2375" ht="27" spans="1:25">
      <c r="A2375" s="51">
        <v>2368</v>
      </c>
      <c r="B2375" s="30" t="s">
        <v>3224</v>
      </c>
      <c r="C2375" s="5" t="s">
        <v>3998</v>
      </c>
      <c r="D2375" s="5" t="s">
        <v>4026</v>
      </c>
      <c r="E2375" s="5" t="s">
        <v>4028</v>
      </c>
      <c r="F2375" s="5">
        <v>313</v>
      </c>
      <c r="G2375" s="5">
        <v>1720</v>
      </c>
      <c r="H2375" s="5">
        <v>936</v>
      </c>
      <c r="I2375" s="72">
        <v>115.798611</v>
      </c>
      <c r="J2375" s="72">
        <v>22.818333</v>
      </c>
      <c r="K2375" s="5" t="s">
        <v>151</v>
      </c>
      <c r="L2375" s="54" t="s">
        <v>158</v>
      </c>
      <c r="M2375" s="5"/>
      <c r="N2375" s="5"/>
      <c r="O2375" s="5"/>
      <c r="P2375" s="5" t="s">
        <v>3367</v>
      </c>
      <c r="Q2375" s="5" t="s">
        <v>3229</v>
      </c>
      <c r="R2375" s="5"/>
      <c r="S2375" s="5"/>
      <c r="T2375" s="5"/>
      <c r="U2375" s="5">
        <v>374.4</v>
      </c>
      <c r="V2375" s="5"/>
      <c r="W2375" s="5"/>
      <c r="X2375" s="5" t="s">
        <v>3492</v>
      </c>
      <c r="Y2375" s="5" t="s">
        <v>4029</v>
      </c>
    </row>
    <row r="2376" ht="27" spans="1:25">
      <c r="A2376" s="51">
        <v>2369</v>
      </c>
      <c r="B2376" s="30" t="s">
        <v>3224</v>
      </c>
      <c r="C2376" s="5" t="s">
        <v>3998</v>
      </c>
      <c r="D2376" s="5" t="s">
        <v>4030</v>
      </c>
      <c r="E2376" s="5" t="s">
        <v>4030</v>
      </c>
      <c r="F2376" s="5">
        <v>475</v>
      </c>
      <c r="G2376" s="5">
        <v>2450</v>
      </c>
      <c r="H2376" s="5">
        <v>1038</v>
      </c>
      <c r="I2376" s="72">
        <v>115.803194</v>
      </c>
      <c r="J2376" s="72">
        <v>22.805064</v>
      </c>
      <c r="K2376" s="5" t="s">
        <v>151</v>
      </c>
      <c r="L2376" s="54" t="s">
        <v>158</v>
      </c>
      <c r="M2376" s="5"/>
      <c r="N2376" s="5"/>
      <c r="O2376" s="5"/>
      <c r="P2376" s="5" t="s">
        <v>3367</v>
      </c>
      <c r="Q2376" s="5" t="s">
        <v>3229</v>
      </c>
      <c r="R2376" s="5"/>
      <c r="S2376" s="5"/>
      <c r="T2376" s="5"/>
      <c r="U2376" s="5">
        <v>415.2</v>
      </c>
      <c r="V2376" s="5" t="s">
        <v>3230</v>
      </c>
      <c r="W2376" s="5" t="s">
        <v>151</v>
      </c>
      <c r="X2376" s="5" t="s">
        <v>3492</v>
      </c>
      <c r="Y2376" s="5" t="s">
        <v>4029</v>
      </c>
    </row>
    <row r="2377" ht="27" spans="1:25">
      <c r="A2377" s="51">
        <v>2370</v>
      </c>
      <c r="B2377" s="30" t="s">
        <v>3224</v>
      </c>
      <c r="C2377" s="5" t="s">
        <v>3998</v>
      </c>
      <c r="D2377" s="5" t="s">
        <v>4031</v>
      </c>
      <c r="E2377" s="5" t="s">
        <v>4031</v>
      </c>
      <c r="F2377" s="5">
        <v>268</v>
      </c>
      <c r="G2377" s="5">
        <v>1732</v>
      </c>
      <c r="H2377" s="5">
        <v>860</v>
      </c>
      <c r="I2377" s="72">
        <v>115.798889</v>
      </c>
      <c r="J2377" s="72">
        <v>22.805833</v>
      </c>
      <c r="K2377" s="5" t="s">
        <v>151</v>
      </c>
      <c r="L2377" s="54" t="s">
        <v>158</v>
      </c>
      <c r="M2377" s="5"/>
      <c r="N2377" s="5"/>
      <c r="O2377" s="5"/>
      <c r="P2377" s="5" t="s">
        <v>3367</v>
      </c>
      <c r="Q2377" s="5" t="s">
        <v>3229</v>
      </c>
      <c r="R2377" s="5"/>
      <c r="S2377" s="5"/>
      <c r="T2377" s="5"/>
      <c r="U2377" s="5">
        <v>344</v>
      </c>
      <c r="V2377" s="5"/>
      <c r="W2377" s="5"/>
      <c r="X2377" s="5" t="s">
        <v>3492</v>
      </c>
      <c r="Y2377" s="5" t="s">
        <v>4029</v>
      </c>
    </row>
    <row r="2378" ht="28.5" spans="1:25">
      <c r="A2378" s="51">
        <v>2371</v>
      </c>
      <c r="B2378" s="30" t="s">
        <v>3224</v>
      </c>
      <c r="C2378" s="5" t="s">
        <v>3998</v>
      </c>
      <c r="D2378" s="5" t="s">
        <v>4032</v>
      </c>
      <c r="E2378" s="5" t="s">
        <v>4032</v>
      </c>
      <c r="F2378" s="5">
        <v>178</v>
      </c>
      <c r="G2378" s="5">
        <v>1180</v>
      </c>
      <c r="H2378" s="5">
        <v>11</v>
      </c>
      <c r="I2378" s="72">
        <v>115.809306</v>
      </c>
      <c r="J2378" s="72">
        <v>22.777361</v>
      </c>
      <c r="K2378" s="5" t="s">
        <v>236</v>
      </c>
      <c r="L2378" s="5"/>
      <c r="M2378" s="5"/>
      <c r="N2378" s="5"/>
      <c r="O2378" s="5"/>
      <c r="P2378" s="5"/>
      <c r="Q2378" s="5"/>
      <c r="R2378" s="5" t="s">
        <v>3254</v>
      </c>
      <c r="S2378" s="5" t="s">
        <v>3230</v>
      </c>
      <c r="T2378" s="5"/>
      <c r="U2378" s="5">
        <v>0.99</v>
      </c>
      <c r="V2378" s="5"/>
      <c r="W2378" s="5"/>
      <c r="X2378" s="5" t="s">
        <v>3231</v>
      </c>
      <c r="Y2378" s="5"/>
    </row>
    <row r="2379" ht="15" spans="1:25">
      <c r="A2379" s="51">
        <v>2372</v>
      </c>
      <c r="B2379" s="30" t="s">
        <v>3224</v>
      </c>
      <c r="C2379" s="71" t="s">
        <v>3998</v>
      </c>
      <c r="D2379" s="71" t="s">
        <v>4033</v>
      </c>
      <c r="E2379" s="71" t="s">
        <v>4033</v>
      </c>
      <c r="F2379" s="71">
        <v>336</v>
      </c>
      <c r="G2379" s="71">
        <v>2085</v>
      </c>
      <c r="H2379" s="71">
        <v>1972</v>
      </c>
      <c r="I2379" s="72">
        <v>115.815833</v>
      </c>
      <c r="J2379" s="72">
        <v>22.8125</v>
      </c>
      <c r="K2379" s="5" t="s">
        <v>151</v>
      </c>
      <c r="L2379" s="5"/>
      <c r="M2379" s="5"/>
      <c r="N2379" s="5"/>
      <c r="O2379" s="5"/>
      <c r="P2379" s="5"/>
      <c r="Q2379" s="5"/>
      <c r="R2379" s="5"/>
      <c r="S2379" s="5"/>
      <c r="T2379" s="5"/>
      <c r="U2379" s="5"/>
      <c r="V2379" s="5" t="s">
        <v>3230</v>
      </c>
      <c r="W2379" s="5" t="s">
        <v>151</v>
      </c>
      <c r="X2379" s="5" t="s">
        <v>3231</v>
      </c>
      <c r="Y2379" s="5" t="s">
        <v>3643</v>
      </c>
    </row>
    <row r="2380" ht="15" spans="1:25">
      <c r="A2380" s="51">
        <v>2373</v>
      </c>
      <c r="B2380" s="30" t="s">
        <v>3224</v>
      </c>
      <c r="C2380" s="5" t="s">
        <v>3998</v>
      </c>
      <c r="D2380" s="5" t="s">
        <v>4034</v>
      </c>
      <c r="E2380" s="5" t="s">
        <v>4035</v>
      </c>
      <c r="F2380" s="5">
        <v>202</v>
      </c>
      <c r="G2380" s="5">
        <v>1533</v>
      </c>
      <c r="H2380" s="5">
        <v>120</v>
      </c>
      <c r="I2380" s="72">
        <v>115.805</v>
      </c>
      <c r="J2380" s="72">
        <v>22.764167</v>
      </c>
      <c r="K2380" s="5" t="s">
        <v>158</v>
      </c>
      <c r="L2380" s="5" t="s">
        <v>3241</v>
      </c>
      <c r="M2380" s="5"/>
      <c r="N2380" s="5"/>
      <c r="O2380" s="5"/>
      <c r="P2380" s="5" t="s">
        <v>3228</v>
      </c>
      <c r="Q2380" s="5" t="s">
        <v>3229</v>
      </c>
      <c r="R2380" s="5"/>
      <c r="S2380" s="5"/>
      <c r="T2380" s="5"/>
      <c r="U2380" s="5">
        <v>48</v>
      </c>
      <c r="V2380" s="5"/>
      <c r="W2380" s="5"/>
      <c r="X2380" s="5" t="s">
        <v>3243</v>
      </c>
      <c r="Y2380" s="5"/>
    </row>
    <row r="2381" ht="15" spans="1:25">
      <c r="A2381" s="51">
        <v>2374</v>
      </c>
      <c r="B2381" s="30" t="s">
        <v>3224</v>
      </c>
      <c r="C2381" s="71" t="s">
        <v>3998</v>
      </c>
      <c r="D2381" s="71" t="s">
        <v>4034</v>
      </c>
      <c r="E2381" s="71" t="s">
        <v>4034</v>
      </c>
      <c r="F2381" s="71">
        <v>438</v>
      </c>
      <c r="G2381" s="71">
        <v>2686</v>
      </c>
      <c r="H2381" s="71">
        <v>860</v>
      </c>
      <c r="I2381" s="72">
        <v>115.821667</v>
      </c>
      <c r="J2381" s="72">
        <v>22.764722</v>
      </c>
      <c r="K2381" s="5" t="s">
        <v>151</v>
      </c>
      <c r="L2381" s="5"/>
      <c r="M2381" s="5"/>
      <c r="N2381" s="5"/>
      <c r="O2381" s="5"/>
      <c r="P2381" s="5" t="s">
        <v>3790</v>
      </c>
      <c r="Q2381" s="5" t="s">
        <v>3229</v>
      </c>
      <c r="R2381" s="5"/>
      <c r="S2381" s="5"/>
      <c r="T2381" s="5"/>
      <c r="U2381" s="5"/>
      <c r="V2381" s="5"/>
      <c r="W2381" s="5"/>
      <c r="X2381" s="5" t="s">
        <v>3231</v>
      </c>
      <c r="Y2381" s="5" t="s">
        <v>3232</v>
      </c>
    </row>
    <row r="2382" ht="15" spans="1:25">
      <c r="A2382" s="51">
        <v>2375</v>
      </c>
      <c r="B2382" s="30" t="s">
        <v>3224</v>
      </c>
      <c r="C2382" s="5" t="s">
        <v>3998</v>
      </c>
      <c r="D2382" s="5" t="s">
        <v>4036</v>
      </c>
      <c r="E2382" s="5" t="s">
        <v>4037</v>
      </c>
      <c r="F2382" s="5">
        <v>278</v>
      </c>
      <c r="G2382" s="5">
        <v>1616</v>
      </c>
      <c r="H2382" s="5">
        <v>622</v>
      </c>
      <c r="I2382" s="72">
        <v>115.845556</v>
      </c>
      <c r="J2382" s="72">
        <v>22.822778</v>
      </c>
      <c r="K2382" s="5" t="s">
        <v>151</v>
      </c>
      <c r="L2382" s="54" t="s">
        <v>158</v>
      </c>
      <c r="M2382" s="5"/>
      <c r="N2382" s="5"/>
      <c r="O2382" s="5"/>
      <c r="P2382" s="5" t="s">
        <v>3367</v>
      </c>
      <c r="Q2382" s="5" t="s">
        <v>3368</v>
      </c>
      <c r="R2382" s="5"/>
      <c r="S2382" s="5"/>
      <c r="T2382" s="5"/>
      <c r="U2382" s="5">
        <v>248.8</v>
      </c>
      <c r="V2382" s="5" t="s">
        <v>3230</v>
      </c>
      <c r="W2382" s="5" t="s">
        <v>1260</v>
      </c>
      <c r="X2382" s="5" t="s">
        <v>3247</v>
      </c>
      <c r="Y2382" s="5"/>
    </row>
    <row r="2383" ht="15" spans="1:25">
      <c r="A2383" s="51">
        <v>2376</v>
      </c>
      <c r="B2383" s="30" t="s">
        <v>3224</v>
      </c>
      <c r="C2383" s="71" t="s">
        <v>3998</v>
      </c>
      <c r="D2383" s="71" t="s">
        <v>4036</v>
      </c>
      <c r="E2383" s="71" t="s">
        <v>4036</v>
      </c>
      <c r="F2383" s="71">
        <v>1014</v>
      </c>
      <c r="G2383" s="5">
        <v>10220</v>
      </c>
      <c r="H2383" s="5">
        <v>5629</v>
      </c>
      <c r="I2383" s="72">
        <v>115.840278</v>
      </c>
      <c r="J2383" s="72">
        <v>22.832222</v>
      </c>
      <c r="K2383" s="5" t="s">
        <v>151</v>
      </c>
      <c r="L2383" s="5"/>
      <c r="M2383" s="5"/>
      <c r="N2383" s="5"/>
      <c r="O2383" s="5"/>
      <c r="P2383" s="5" t="s">
        <v>3790</v>
      </c>
      <c r="Q2383" s="5" t="s">
        <v>3229</v>
      </c>
      <c r="R2383" s="5"/>
      <c r="S2383" s="5"/>
      <c r="T2383" s="5"/>
      <c r="U2383" s="5"/>
      <c r="V2383" s="5" t="s">
        <v>3230</v>
      </c>
      <c r="W2383" s="5" t="s">
        <v>1437</v>
      </c>
      <c r="X2383" s="5" t="s">
        <v>3231</v>
      </c>
      <c r="Y2383" s="5" t="s">
        <v>3232</v>
      </c>
    </row>
    <row r="2384" ht="15" spans="1:25">
      <c r="A2384" s="51">
        <v>2377</v>
      </c>
      <c r="B2384" s="30" t="s">
        <v>3224</v>
      </c>
      <c r="C2384" s="5" t="s">
        <v>3998</v>
      </c>
      <c r="D2384" s="5" t="s">
        <v>4036</v>
      </c>
      <c r="E2384" s="5" t="s">
        <v>4038</v>
      </c>
      <c r="F2384" s="5">
        <v>340</v>
      </c>
      <c r="G2384" s="5">
        <v>2303</v>
      </c>
      <c r="H2384" s="5">
        <v>1408</v>
      </c>
      <c r="I2384" s="72">
        <v>115.857778</v>
      </c>
      <c r="J2384" s="72">
        <v>22.822778</v>
      </c>
      <c r="K2384" s="5" t="s">
        <v>151</v>
      </c>
      <c r="L2384" s="54" t="s">
        <v>158</v>
      </c>
      <c r="M2384" s="5"/>
      <c r="N2384" s="5"/>
      <c r="O2384" s="5"/>
      <c r="P2384" s="5" t="s">
        <v>3367</v>
      </c>
      <c r="Q2384" s="5" t="s">
        <v>3368</v>
      </c>
      <c r="R2384" s="5"/>
      <c r="S2384" s="5"/>
      <c r="T2384" s="5"/>
      <c r="U2384" s="5">
        <v>563.2</v>
      </c>
      <c r="V2384" s="5" t="s">
        <v>3230</v>
      </c>
      <c r="W2384" s="5" t="s">
        <v>1437</v>
      </c>
      <c r="X2384" s="5" t="s">
        <v>3247</v>
      </c>
      <c r="Y2384" s="5"/>
    </row>
    <row r="2385" ht="15" spans="1:25">
      <c r="A2385" s="51">
        <v>2378</v>
      </c>
      <c r="B2385" s="30" t="s">
        <v>3224</v>
      </c>
      <c r="C2385" s="71" t="s">
        <v>3998</v>
      </c>
      <c r="D2385" s="71" t="s">
        <v>4039</v>
      </c>
      <c r="E2385" s="71" t="s">
        <v>4039</v>
      </c>
      <c r="F2385" s="71">
        <v>622</v>
      </c>
      <c r="G2385" s="71">
        <v>4060</v>
      </c>
      <c r="H2385" s="71">
        <v>2850</v>
      </c>
      <c r="I2385" s="72">
        <v>115.806667</v>
      </c>
      <c r="J2385" s="72">
        <v>22.7875</v>
      </c>
      <c r="K2385" s="5" t="s">
        <v>151</v>
      </c>
      <c r="L2385" s="5"/>
      <c r="M2385" s="5"/>
      <c r="N2385" s="5"/>
      <c r="O2385" s="5"/>
      <c r="P2385" s="5" t="s">
        <v>3790</v>
      </c>
      <c r="Q2385" s="5" t="s">
        <v>3229</v>
      </c>
      <c r="R2385" s="5"/>
      <c r="S2385" s="5"/>
      <c r="T2385" s="5"/>
      <c r="U2385" s="5"/>
      <c r="V2385" s="5" t="s">
        <v>3230</v>
      </c>
      <c r="W2385" s="5" t="s">
        <v>151</v>
      </c>
      <c r="X2385" s="5" t="s">
        <v>3231</v>
      </c>
      <c r="Y2385" s="5" t="s">
        <v>3232</v>
      </c>
    </row>
    <row r="2386" ht="15" spans="1:25">
      <c r="A2386" s="51">
        <v>2379</v>
      </c>
      <c r="B2386" s="30" t="s">
        <v>3224</v>
      </c>
      <c r="C2386" s="71" t="s">
        <v>3998</v>
      </c>
      <c r="D2386" s="71" t="s">
        <v>4040</v>
      </c>
      <c r="E2386" s="71" t="s">
        <v>4040</v>
      </c>
      <c r="F2386" s="71">
        <v>457</v>
      </c>
      <c r="G2386" s="71">
        <v>2482</v>
      </c>
      <c r="H2386" s="71">
        <v>1682</v>
      </c>
      <c r="I2386" s="72">
        <v>115.847931</v>
      </c>
      <c r="J2386" s="72">
        <v>22.858239</v>
      </c>
      <c r="K2386" s="5" t="s">
        <v>151</v>
      </c>
      <c r="L2386" s="5" t="s">
        <v>158</v>
      </c>
      <c r="M2386" s="5"/>
      <c r="N2386" s="5"/>
      <c r="O2386" s="5"/>
      <c r="P2386" s="5" t="s">
        <v>3790</v>
      </c>
      <c r="Q2386" s="5" t="s">
        <v>3229</v>
      </c>
      <c r="R2386" s="5"/>
      <c r="S2386" s="5"/>
      <c r="T2386" s="5"/>
      <c r="U2386" s="5"/>
      <c r="V2386" s="5" t="s">
        <v>3230</v>
      </c>
      <c r="W2386" s="5" t="s">
        <v>151</v>
      </c>
      <c r="X2386" s="54" t="s">
        <v>156</v>
      </c>
      <c r="Y2386" s="5"/>
    </row>
    <row r="2387" ht="15" spans="1:25">
      <c r="A2387" s="51">
        <v>2380</v>
      </c>
      <c r="B2387" s="30" t="s">
        <v>3224</v>
      </c>
      <c r="C2387" s="5" t="s">
        <v>3998</v>
      </c>
      <c r="D2387" s="5" t="s">
        <v>4041</v>
      </c>
      <c r="E2387" s="5" t="s">
        <v>4042</v>
      </c>
      <c r="F2387" s="5">
        <v>399</v>
      </c>
      <c r="G2387" s="5">
        <v>2721</v>
      </c>
      <c r="H2387" s="5">
        <v>1310</v>
      </c>
      <c r="I2387" s="72">
        <v>115.849167</v>
      </c>
      <c r="J2387" s="72">
        <v>22.844167</v>
      </c>
      <c r="K2387" s="5" t="s">
        <v>151</v>
      </c>
      <c r="L2387" s="54" t="s">
        <v>158</v>
      </c>
      <c r="M2387" s="5"/>
      <c r="N2387" s="5"/>
      <c r="O2387" s="5"/>
      <c r="P2387" s="5" t="s">
        <v>3367</v>
      </c>
      <c r="Q2387" s="5" t="s">
        <v>3368</v>
      </c>
      <c r="R2387" s="5"/>
      <c r="S2387" s="5"/>
      <c r="T2387" s="5"/>
      <c r="U2387" s="5">
        <v>524</v>
      </c>
      <c r="V2387" s="5" t="s">
        <v>3230</v>
      </c>
      <c r="W2387" s="5" t="s">
        <v>1437</v>
      </c>
      <c r="X2387" s="5" t="s">
        <v>3247</v>
      </c>
      <c r="Y2387" s="5"/>
    </row>
    <row r="2388" ht="15" spans="1:25">
      <c r="A2388" s="51">
        <v>2381</v>
      </c>
      <c r="B2388" s="30" t="s">
        <v>3224</v>
      </c>
      <c r="C2388" s="5" t="s">
        <v>3998</v>
      </c>
      <c r="D2388" s="5" t="s">
        <v>4041</v>
      </c>
      <c r="E2388" s="5" t="s">
        <v>4043</v>
      </c>
      <c r="F2388" s="5">
        <v>90</v>
      </c>
      <c r="G2388" s="5">
        <v>689</v>
      </c>
      <c r="H2388" s="5">
        <v>203</v>
      </c>
      <c r="I2388" s="72">
        <v>115.855</v>
      </c>
      <c r="J2388" s="72">
        <v>22.842778</v>
      </c>
      <c r="K2388" s="5" t="s">
        <v>151</v>
      </c>
      <c r="L2388" s="5" t="s">
        <v>3241</v>
      </c>
      <c r="M2388" s="5"/>
      <c r="N2388" s="5"/>
      <c r="O2388" s="5"/>
      <c r="P2388" s="5" t="s">
        <v>3367</v>
      </c>
      <c r="Q2388" s="5" t="s">
        <v>3368</v>
      </c>
      <c r="R2388" s="5"/>
      <c r="S2388" s="5"/>
      <c r="T2388" s="5"/>
      <c r="U2388" s="5">
        <v>81.2</v>
      </c>
      <c r="V2388" s="5" t="s">
        <v>3230</v>
      </c>
      <c r="W2388" s="5" t="s">
        <v>1260</v>
      </c>
      <c r="X2388" s="5" t="s">
        <v>3243</v>
      </c>
      <c r="Y2388" s="5"/>
    </row>
    <row r="2389" ht="15" spans="1:25">
      <c r="A2389" s="51">
        <v>2382</v>
      </c>
      <c r="B2389" s="30" t="s">
        <v>3224</v>
      </c>
      <c r="C2389" s="5" t="s">
        <v>3998</v>
      </c>
      <c r="D2389" s="5" t="s">
        <v>4041</v>
      </c>
      <c r="E2389" s="5" t="s">
        <v>4044</v>
      </c>
      <c r="F2389" s="5">
        <v>129</v>
      </c>
      <c r="G2389" s="5">
        <v>1072</v>
      </c>
      <c r="H2389" s="5">
        <v>435</v>
      </c>
      <c r="I2389" s="72">
        <v>115.857778</v>
      </c>
      <c r="J2389" s="72">
        <v>22.838889</v>
      </c>
      <c r="K2389" s="5" t="s">
        <v>151</v>
      </c>
      <c r="L2389" s="5" t="s">
        <v>3241</v>
      </c>
      <c r="M2389" s="5"/>
      <c r="N2389" s="5"/>
      <c r="O2389" s="5"/>
      <c r="P2389" s="5" t="s">
        <v>3367</v>
      </c>
      <c r="Q2389" s="5" t="s">
        <v>3368</v>
      </c>
      <c r="R2389" s="5"/>
      <c r="S2389" s="5"/>
      <c r="T2389" s="5"/>
      <c r="U2389" s="5">
        <v>174</v>
      </c>
      <c r="V2389" s="5" t="s">
        <v>3230</v>
      </c>
      <c r="W2389" s="5" t="s">
        <v>1260</v>
      </c>
      <c r="X2389" s="5" t="s">
        <v>3243</v>
      </c>
      <c r="Y2389" s="5"/>
    </row>
    <row r="2390" ht="15" spans="1:25">
      <c r="A2390" s="51">
        <v>2383</v>
      </c>
      <c r="B2390" s="30" t="s">
        <v>3224</v>
      </c>
      <c r="C2390" s="5" t="s">
        <v>3998</v>
      </c>
      <c r="D2390" s="5" t="s">
        <v>4041</v>
      </c>
      <c r="E2390" s="5" t="s">
        <v>4045</v>
      </c>
      <c r="F2390" s="5">
        <v>77</v>
      </c>
      <c r="G2390" s="5">
        <v>549</v>
      </c>
      <c r="H2390" s="5">
        <v>120</v>
      </c>
      <c r="I2390" s="72">
        <v>115.858333</v>
      </c>
      <c r="J2390" s="72">
        <v>22.836389</v>
      </c>
      <c r="K2390" s="5" t="s">
        <v>151</v>
      </c>
      <c r="L2390" s="5" t="s">
        <v>3241</v>
      </c>
      <c r="M2390" s="5"/>
      <c r="N2390" s="5"/>
      <c r="O2390" s="5"/>
      <c r="P2390" s="5" t="s">
        <v>3228</v>
      </c>
      <c r="Q2390" s="5" t="s">
        <v>3229</v>
      </c>
      <c r="R2390" s="5"/>
      <c r="S2390" s="5"/>
      <c r="T2390" s="5"/>
      <c r="U2390" s="5">
        <v>48</v>
      </c>
      <c r="V2390" s="5" t="s">
        <v>3230</v>
      </c>
      <c r="W2390" s="5" t="s">
        <v>1260</v>
      </c>
      <c r="X2390" s="5" t="s">
        <v>3243</v>
      </c>
      <c r="Y2390" s="5"/>
    </row>
    <row r="2391" ht="27" spans="1:25">
      <c r="A2391" s="51">
        <v>2384</v>
      </c>
      <c r="B2391" s="30" t="s">
        <v>3224</v>
      </c>
      <c r="C2391" s="5" t="s">
        <v>3998</v>
      </c>
      <c r="D2391" s="5" t="s">
        <v>3387</v>
      </c>
      <c r="E2391" s="5" t="s">
        <v>4046</v>
      </c>
      <c r="F2391" s="5">
        <v>153</v>
      </c>
      <c r="G2391" s="5">
        <v>1100</v>
      </c>
      <c r="H2391" s="5">
        <v>532</v>
      </c>
      <c r="I2391" s="72">
        <v>115.85435</v>
      </c>
      <c r="J2391" s="72">
        <v>22.86897</v>
      </c>
      <c r="K2391" s="5" t="s">
        <v>151</v>
      </c>
      <c r="L2391" s="54" t="s">
        <v>158</v>
      </c>
      <c r="M2391" s="5"/>
      <c r="N2391" s="5"/>
      <c r="O2391" s="5"/>
      <c r="P2391" s="5" t="s">
        <v>3367</v>
      </c>
      <c r="Q2391" s="5" t="s">
        <v>3229</v>
      </c>
      <c r="R2391" s="5"/>
      <c r="S2391" s="5"/>
      <c r="T2391" s="5"/>
      <c r="U2391" s="5">
        <v>212.8</v>
      </c>
      <c r="V2391" s="5"/>
      <c r="W2391" s="5"/>
      <c r="X2391" s="5" t="s">
        <v>3307</v>
      </c>
      <c r="Y2391" s="5" t="s">
        <v>4047</v>
      </c>
    </row>
    <row r="2392" ht="27" spans="1:25">
      <c r="A2392" s="51">
        <v>2385</v>
      </c>
      <c r="B2392" s="30" t="s">
        <v>3224</v>
      </c>
      <c r="C2392" s="5" t="s">
        <v>3998</v>
      </c>
      <c r="D2392" s="5" t="s">
        <v>3387</v>
      </c>
      <c r="E2392" s="5" t="s">
        <v>4048</v>
      </c>
      <c r="F2392" s="5">
        <v>188</v>
      </c>
      <c r="G2392" s="5">
        <v>1545</v>
      </c>
      <c r="H2392" s="5">
        <v>890</v>
      </c>
      <c r="I2392" s="72">
        <v>115.85529</v>
      </c>
      <c r="J2392" s="72">
        <v>22.86702</v>
      </c>
      <c r="K2392" s="5" t="s">
        <v>151</v>
      </c>
      <c r="L2392" s="54" t="s">
        <v>158</v>
      </c>
      <c r="M2392" s="5"/>
      <c r="N2392" s="5"/>
      <c r="O2392" s="5"/>
      <c r="P2392" s="5" t="s">
        <v>3367</v>
      </c>
      <c r="Q2392" s="5" t="s">
        <v>3229</v>
      </c>
      <c r="R2392" s="5"/>
      <c r="S2392" s="5"/>
      <c r="T2392" s="5"/>
      <c r="U2392" s="5">
        <v>356</v>
      </c>
      <c r="V2392" s="5"/>
      <c r="W2392" s="5"/>
      <c r="X2392" s="5" t="s">
        <v>3307</v>
      </c>
      <c r="Y2392" s="5" t="s">
        <v>4047</v>
      </c>
    </row>
    <row r="2393" ht="15" spans="1:25">
      <c r="A2393" s="51">
        <v>2386</v>
      </c>
      <c r="B2393" s="30" t="s">
        <v>3224</v>
      </c>
      <c r="C2393" s="5" t="s">
        <v>3998</v>
      </c>
      <c r="D2393" s="5" t="s">
        <v>3387</v>
      </c>
      <c r="E2393" s="5" t="s">
        <v>4049</v>
      </c>
      <c r="F2393" s="5">
        <v>79</v>
      </c>
      <c r="G2393" s="5">
        <v>560</v>
      </c>
      <c r="H2393" s="5">
        <v>315</v>
      </c>
      <c r="I2393" s="72">
        <v>115.84981</v>
      </c>
      <c r="J2393" s="72">
        <v>22.86924</v>
      </c>
      <c r="K2393" s="5" t="s">
        <v>151</v>
      </c>
      <c r="L2393" s="5" t="s">
        <v>3241</v>
      </c>
      <c r="M2393" s="5"/>
      <c r="N2393" s="5"/>
      <c r="O2393" s="5"/>
      <c r="P2393" s="5" t="s">
        <v>3228</v>
      </c>
      <c r="Q2393" s="5" t="s">
        <v>3229</v>
      </c>
      <c r="R2393" s="5"/>
      <c r="S2393" s="5"/>
      <c r="T2393" s="5"/>
      <c r="U2393" s="5">
        <v>126</v>
      </c>
      <c r="V2393" s="5"/>
      <c r="W2393" s="5"/>
      <c r="X2393" s="5" t="s">
        <v>3243</v>
      </c>
      <c r="Y2393" s="5"/>
    </row>
    <row r="2394" ht="15" spans="1:25">
      <c r="A2394" s="51">
        <v>2387</v>
      </c>
      <c r="B2394" s="30" t="s">
        <v>3224</v>
      </c>
      <c r="C2394" s="5" t="s">
        <v>3998</v>
      </c>
      <c r="D2394" s="5" t="s">
        <v>4050</v>
      </c>
      <c r="E2394" s="5" t="s">
        <v>3516</v>
      </c>
      <c r="F2394" s="5">
        <v>186</v>
      </c>
      <c r="G2394" s="5">
        <v>1493</v>
      </c>
      <c r="H2394" s="5">
        <v>860</v>
      </c>
      <c r="I2394" s="72">
        <v>115.8375</v>
      </c>
      <c r="J2394" s="72">
        <v>22.8075</v>
      </c>
      <c r="K2394" s="5" t="s">
        <v>151</v>
      </c>
      <c r="L2394" s="5" t="s">
        <v>3241</v>
      </c>
      <c r="M2394" s="5"/>
      <c r="N2394" s="5"/>
      <c r="O2394" s="5"/>
      <c r="P2394" s="5" t="s">
        <v>3367</v>
      </c>
      <c r="Q2394" s="5" t="s">
        <v>3368</v>
      </c>
      <c r="R2394" s="5"/>
      <c r="S2394" s="5"/>
      <c r="T2394" s="5"/>
      <c r="U2394" s="5">
        <v>344</v>
      </c>
      <c r="V2394" s="5" t="s">
        <v>3230</v>
      </c>
      <c r="W2394" s="5" t="s">
        <v>1260</v>
      </c>
      <c r="X2394" s="5" t="s">
        <v>3243</v>
      </c>
      <c r="Y2394" s="5"/>
    </row>
    <row r="2395" ht="15" spans="1:25">
      <c r="A2395" s="51">
        <v>2388</v>
      </c>
      <c r="B2395" s="30" t="s">
        <v>3224</v>
      </c>
      <c r="C2395" s="71" t="s">
        <v>3998</v>
      </c>
      <c r="D2395" s="71" t="s">
        <v>4050</v>
      </c>
      <c r="E2395" s="71" t="s">
        <v>4051</v>
      </c>
      <c r="F2395" s="71">
        <v>115</v>
      </c>
      <c r="G2395" s="71">
        <v>768</v>
      </c>
      <c r="H2395" s="71">
        <v>525</v>
      </c>
      <c r="I2395" s="72">
        <v>115.832222</v>
      </c>
      <c r="J2395" s="72">
        <v>22.807778</v>
      </c>
      <c r="K2395" s="5" t="s">
        <v>151</v>
      </c>
      <c r="L2395" s="5"/>
      <c r="M2395" s="5"/>
      <c r="N2395" s="5"/>
      <c r="O2395" s="5"/>
      <c r="P2395" s="5"/>
      <c r="Q2395" s="5"/>
      <c r="R2395" s="5"/>
      <c r="S2395" s="5"/>
      <c r="T2395" s="5"/>
      <c r="U2395" s="5"/>
      <c r="V2395" s="5" t="s">
        <v>3230</v>
      </c>
      <c r="W2395" s="5" t="s">
        <v>1260</v>
      </c>
      <c r="X2395" s="5" t="s">
        <v>3231</v>
      </c>
      <c r="Y2395" s="5" t="s">
        <v>3643</v>
      </c>
    </row>
    <row r="2396" ht="15" spans="1:25">
      <c r="A2396" s="51">
        <v>2389</v>
      </c>
      <c r="B2396" s="30" t="s">
        <v>3224</v>
      </c>
      <c r="C2396" s="71" t="s">
        <v>3998</v>
      </c>
      <c r="D2396" s="71" t="s">
        <v>4050</v>
      </c>
      <c r="E2396" s="71" t="s">
        <v>4052</v>
      </c>
      <c r="F2396" s="71">
        <v>95</v>
      </c>
      <c r="G2396" s="71">
        <v>395</v>
      </c>
      <c r="H2396" s="71">
        <v>270</v>
      </c>
      <c r="I2396" s="72">
        <v>115.831667</v>
      </c>
      <c r="J2396" s="72">
        <v>22.807778</v>
      </c>
      <c r="K2396" s="5" t="s">
        <v>151</v>
      </c>
      <c r="L2396" s="5"/>
      <c r="M2396" s="5"/>
      <c r="N2396" s="5"/>
      <c r="O2396" s="5"/>
      <c r="P2396" s="5"/>
      <c r="Q2396" s="5"/>
      <c r="R2396" s="5"/>
      <c r="S2396" s="5"/>
      <c r="T2396" s="5"/>
      <c r="U2396" s="5"/>
      <c r="V2396" s="5" t="s">
        <v>3230</v>
      </c>
      <c r="W2396" s="5" t="s">
        <v>1260</v>
      </c>
      <c r="X2396" s="5" t="s">
        <v>3231</v>
      </c>
      <c r="Y2396" s="5" t="s">
        <v>3643</v>
      </c>
    </row>
    <row r="2397" ht="15" spans="1:25">
      <c r="A2397" s="51">
        <v>2390</v>
      </c>
      <c r="B2397" s="30" t="s">
        <v>3224</v>
      </c>
      <c r="C2397" s="71" t="s">
        <v>3998</v>
      </c>
      <c r="D2397" s="71" t="s">
        <v>4050</v>
      </c>
      <c r="E2397" s="71" t="s">
        <v>4053</v>
      </c>
      <c r="F2397" s="71">
        <v>201</v>
      </c>
      <c r="G2397" s="71">
        <v>1612</v>
      </c>
      <c r="H2397" s="71">
        <v>1400</v>
      </c>
      <c r="I2397" s="72">
        <v>115.831667</v>
      </c>
      <c r="J2397" s="72">
        <v>22.806667</v>
      </c>
      <c r="K2397" s="5" t="s">
        <v>151</v>
      </c>
      <c r="L2397" s="5"/>
      <c r="M2397" s="5"/>
      <c r="N2397" s="5"/>
      <c r="O2397" s="5"/>
      <c r="P2397" s="5"/>
      <c r="Q2397" s="5"/>
      <c r="R2397" s="5"/>
      <c r="S2397" s="5"/>
      <c r="T2397" s="5"/>
      <c r="U2397" s="5"/>
      <c r="V2397" s="5" t="s">
        <v>3230</v>
      </c>
      <c r="W2397" s="5" t="s">
        <v>1437</v>
      </c>
      <c r="X2397" s="5" t="s">
        <v>3231</v>
      </c>
      <c r="Y2397" s="5" t="s">
        <v>3643</v>
      </c>
    </row>
    <row r="2398" ht="15" spans="1:25">
      <c r="A2398" s="51">
        <v>2391</v>
      </c>
      <c r="B2398" s="30" t="s">
        <v>3224</v>
      </c>
      <c r="C2398" s="5" t="s">
        <v>3998</v>
      </c>
      <c r="D2398" s="5" t="s">
        <v>4054</v>
      </c>
      <c r="E2398" s="5" t="s">
        <v>4054</v>
      </c>
      <c r="F2398" s="5">
        <v>614</v>
      </c>
      <c r="G2398" s="5">
        <v>3157</v>
      </c>
      <c r="H2398" s="5">
        <v>814</v>
      </c>
      <c r="I2398" s="72">
        <v>115.798611</v>
      </c>
      <c r="J2398" s="72">
        <v>22.831667</v>
      </c>
      <c r="K2398" s="5" t="s">
        <v>151</v>
      </c>
      <c r="L2398" s="54" t="s">
        <v>158</v>
      </c>
      <c r="M2398" s="5"/>
      <c r="N2398" s="5"/>
      <c r="O2398" s="5"/>
      <c r="P2398" s="5" t="s">
        <v>3367</v>
      </c>
      <c r="Q2398" s="5" t="s">
        <v>3229</v>
      </c>
      <c r="R2398" s="5"/>
      <c r="S2398" s="5"/>
      <c r="T2398" s="5"/>
      <c r="U2398" s="5">
        <v>325.6</v>
      </c>
      <c r="V2398" s="5"/>
      <c r="W2398" s="5"/>
      <c r="X2398" s="5" t="s">
        <v>3492</v>
      </c>
      <c r="Y2398" s="5"/>
    </row>
    <row r="2399" ht="15" spans="1:25">
      <c r="A2399" s="51">
        <v>2392</v>
      </c>
      <c r="B2399" s="30" t="s">
        <v>3224</v>
      </c>
      <c r="C2399" s="71" t="s">
        <v>3998</v>
      </c>
      <c r="D2399" s="71" t="s">
        <v>4055</v>
      </c>
      <c r="E2399" s="71" t="s">
        <v>4055</v>
      </c>
      <c r="F2399" s="71">
        <v>609</v>
      </c>
      <c r="G2399" s="71">
        <v>3652</v>
      </c>
      <c r="H2399" s="71">
        <v>12577</v>
      </c>
      <c r="I2399" s="72">
        <v>115.832838</v>
      </c>
      <c r="J2399" s="72">
        <v>22.81172</v>
      </c>
      <c r="K2399" s="5" t="s">
        <v>151</v>
      </c>
      <c r="L2399" s="5"/>
      <c r="M2399" s="5"/>
      <c r="N2399" s="5"/>
      <c r="O2399" s="5"/>
      <c r="P2399" s="5"/>
      <c r="Q2399" s="5"/>
      <c r="R2399" s="5"/>
      <c r="S2399" s="5"/>
      <c r="T2399" s="5"/>
      <c r="U2399" s="5"/>
      <c r="V2399" s="5" t="s">
        <v>3230</v>
      </c>
      <c r="W2399" s="5" t="s">
        <v>151</v>
      </c>
      <c r="X2399" s="5" t="s">
        <v>3231</v>
      </c>
      <c r="Y2399" s="5" t="s">
        <v>3643</v>
      </c>
    </row>
    <row r="2400" ht="15" spans="1:25">
      <c r="A2400" s="51">
        <v>2393</v>
      </c>
      <c r="B2400" s="30" t="s">
        <v>3224</v>
      </c>
      <c r="C2400" s="5" t="s">
        <v>3998</v>
      </c>
      <c r="D2400" s="5" t="s">
        <v>3622</v>
      </c>
      <c r="E2400" s="5" t="s">
        <v>4056</v>
      </c>
      <c r="F2400" s="5">
        <v>241</v>
      </c>
      <c r="G2400" s="5">
        <v>2381</v>
      </c>
      <c r="H2400" s="5">
        <v>1585</v>
      </c>
      <c r="I2400" s="72">
        <v>115.848056</v>
      </c>
      <c r="J2400" s="72">
        <v>22.811111</v>
      </c>
      <c r="K2400" s="5" t="s">
        <v>151</v>
      </c>
      <c r="L2400" s="54" t="s">
        <v>158</v>
      </c>
      <c r="M2400" s="5"/>
      <c r="N2400" s="5"/>
      <c r="O2400" s="5"/>
      <c r="P2400" s="5" t="s">
        <v>3367</v>
      </c>
      <c r="Q2400" s="5" t="s">
        <v>3229</v>
      </c>
      <c r="R2400" s="5"/>
      <c r="S2400" s="5"/>
      <c r="T2400" s="5"/>
      <c r="U2400" s="5">
        <v>634</v>
      </c>
      <c r="V2400" s="5" t="s">
        <v>3230</v>
      </c>
      <c r="W2400" s="5" t="s">
        <v>1437</v>
      </c>
      <c r="X2400" s="5" t="s">
        <v>3247</v>
      </c>
      <c r="Y2400" s="5"/>
    </row>
    <row r="2401" ht="15" spans="1:25">
      <c r="A2401" s="51">
        <v>2394</v>
      </c>
      <c r="B2401" s="30" t="s">
        <v>3224</v>
      </c>
      <c r="C2401" s="5" t="s">
        <v>3998</v>
      </c>
      <c r="D2401" s="5" t="s">
        <v>3622</v>
      </c>
      <c r="E2401" s="5" t="s">
        <v>4057</v>
      </c>
      <c r="F2401" s="5">
        <v>152</v>
      </c>
      <c r="G2401" s="5">
        <v>1360</v>
      </c>
      <c r="H2401" s="5">
        <v>910</v>
      </c>
      <c r="I2401" s="72">
        <v>115.848333</v>
      </c>
      <c r="J2401" s="72">
        <v>22.812222</v>
      </c>
      <c r="K2401" s="5" t="s">
        <v>151</v>
      </c>
      <c r="L2401" s="54" t="s">
        <v>158</v>
      </c>
      <c r="M2401" s="5"/>
      <c r="N2401" s="5"/>
      <c r="O2401" s="5"/>
      <c r="P2401" s="5" t="s">
        <v>3367</v>
      </c>
      <c r="Q2401" s="5" t="s">
        <v>3368</v>
      </c>
      <c r="R2401" s="5"/>
      <c r="S2401" s="5"/>
      <c r="T2401" s="5"/>
      <c r="U2401" s="5">
        <v>364</v>
      </c>
      <c r="V2401" s="5" t="s">
        <v>3230</v>
      </c>
      <c r="W2401" s="5" t="s">
        <v>1260</v>
      </c>
      <c r="X2401" s="5" t="s">
        <v>3247</v>
      </c>
      <c r="Y2401" s="5"/>
    </row>
    <row r="2402" ht="57" spans="1:25">
      <c r="A2402" s="51">
        <v>2395</v>
      </c>
      <c r="B2402" s="30" t="s">
        <v>3224</v>
      </c>
      <c r="C2402" s="5" t="s">
        <v>3998</v>
      </c>
      <c r="D2402" s="5" t="s">
        <v>4058</v>
      </c>
      <c r="E2402" s="5" t="s">
        <v>4059</v>
      </c>
      <c r="F2402" s="5">
        <v>193</v>
      </c>
      <c r="G2402" s="5">
        <v>1040</v>
      </c>
      <c r="H2402" s="5">
        <v>740</v>
      </c>
      <c r="I2402" s="72">
        <v>115.806484</v>
      </c>
      <c r="J2402" s="72">
        <v>22.802419</v>
      </c>
      <c r="K2402" s="5" t="s">
        <v>151</v>
      </c>
      <c r="L2402" s="54" t="s">
        <v>158</v>
      </c>
      <c r="M2402" s="5"/>
      <c r="N2402" s="5"/>
      <c r="O2402" s="5"/>
      <c r="P2402" s="5" t="s">
        <v>3367</v>
      </c>
      <c r="Q2402" s="5" t="s">
        <v>3368</v>
      </c>
      <c r="R2402" s="5"/>
      <c r="S2402" s="5"/>
      <c r="T2402" s="5"/>
      <c r="U2402" s="5">
        <v>296</v>
      </c>
      <c r="V2402" s="5" t="s">
        <v>3230</v>
      </c>
      <c r="W2402" s="5" t="s">
        <v>1260</v>
      </c>
      <c r="X2402" s="5" t="s">
        <v>3247</v>
      </c>
      <c r="Y2402" s="5" t="s">
        <v>4060</v>
      </c>
    </row>
    <row r="2403" ht="15" spans="1:25">
      <c r="A2403" s="51">
        <v>2396</v>
      </c>
      <c r="B2403" s="30" t="s">
        <v>3224</v>
      </c>
      <c r="C2403" s="5" t="s">
        <v>3998</v>
      </c>
      <c r="D2403" s="5" t="s">
        <v>4058</v>
      </c>
      <c r="E2403" s="5" t="s">
        <v>4061</v>
      </c>
      <c r="F2403" s="5">
        <v>315</v>
      </c>
      <c r="G2403" s="5">
        <v>1838</v>
      </c>
      <c r="H2403" s="5">
        <v>1298</v>
      </c>
      <c r="I2403" s="72">
        <v>115.808924</v>
      </c>
      <c r="J2403" s="72">
        <v>22.801743</v>
      </c>
      <c r="K2403" s="5" t="s">
        <v>151</v>
      </c>
      <c r="L2403" s="54" t="s">
        <v>158</v>
      </c>
      <c r="M2403" s="5"/>
      <c r="N2403" s="5"/>
      <c r="O2403" s="5"/>
      <c r="P2403" s="5" t="s">
        <v>3367</v>
      </c>
      <c r="Q2403" s="5" t="s">
        <v>3368</v>
      </c>
      <c r="R2403" s="5"/>
      <c r="S2403" s="5"/>
      <c r="T2403" s="5"/>
      <c r="U2403" s="5">
        <v>519.2</v>
      </c>
      <c r="V2403" s="5" t="s">
        <v>3230</v>
      </c>
      <c r="W2403" s="5" t="s">
        <v>1437</v>
      </c>
      <c r="X2403" s="5" t="s">
        <v>3247</v>
      </c>
      <c r="Y2403" s="5" t="s">
        <v>4062</v>
      </c>
    </row>
    <row r="2404" ht="15" spans="1:25">
      <c r="A2404" s="51">
        <v>2397</v>
      </c>
      <c r="B2404" s="30" t="s">
        <v>3224</v>
      </c>
      <c r="C2404" s="71" t="s">
        <v>3998</v>
      </c>
      <c r="D2404" s="71" t="s">
        <v>4058</v>
      </c>
      <c r="E2404" s="71" t="s">
        <v>4063</v>
      </c>
      <c r="F2404" s="71">
        <v>262</v>
      </c>
      <c r="G2404" s="71">
        <v>1456</v>
      </c>
      <c r="H2404" s="71">
        <v>1032</v>
      </c>
      <c r="I2404" s="72">
        <v>115.806741</v>
      </c>
      <c r="J2404" s="72">
        <v>22.804794</v>
      </c>
      <c r="K2404" s="5" t="s">
        <v>151</v>
      </c>
      <c r="L2404" s="5"/>
      <c r="M2404" s="5"/>
      <c r="N2404" s="5"/>
      <c r="O2404" s="5"/>
      <c r="P2404" s="5" t="s">
        <v>3790</v>
      </c>
      <c r="Q2404" s="5" t="s">
        <v>3229</v>
      </c>
      <c r="R2404" s="5"/>
      <c r="S2404" s="5"/>
      <c r="T2404" s="5"/>
      <c r="U2404" s="5"/>
      <c r="V2404" s="5" t="s">
        <v>3230</v>
      </c>
      <c r="W2404" s="5" t="s">
        <v>1437</v>
      </c>
      <c r="X2404" s="5" t="s">
        <v>3231</v>
      </c>
      <c r="Y2404" s="5" t="s">
        <v>3232</v>
      </c>
    </row>
    <row r="2405" ht="57" spans="1:25">
      <c r="A2405" s="51">
        <v>2398</v>
      </c>
      <c r="B2405" s="30" t="s">
        <v>3224</v>
      </c>
      <c r="C2405" s="5" t="s">
        <v>3998</v>
      </c>
      <c r="D2405" s="5" t="s">
        <v>4058</v>
      </c>
      <c r="E2405" s="5" t="s">
        <v>3974</v>
      </c>
      <c r="F2405" s="5">
        <v>128</v>
      </c>
      <c r="G2405" s="5">
        <v>735</v>
      </c>
      <c r="H2405" s="5">
        <v>516</v>
      </c>
      <c r="I2405" s="72">
        <v>115.805884</v>
      </c>
      <c r="J2405" s="72">
        <v>22.802341</v>
      </c>
      <c r="K2405" s="5" t="s">
        <v>151</v>
      </c>
      <c r="L2405" s="54" t="s">
        <v>158</v>
      </c>
      <c r="M2405" s="5"/>
      <c r="N2405" s="5"/>
      <c r="O2405" s="5"/>
      <c r="P2405" s="5" t="s">
        <v>3367</v>
      </c>
      <c r="Q2405" s="5" t="s">
        <v>3368</v>
      </c>
      <c r="R2405" s="5"/>
      <c r="S2405" s="5"/>
      <c r="T2405" s="5"/>
      <c r="U2405" s="5">
        <v>206.4</v>
      </c>
      <c r="V2405" s="5" t="s">
        <v>3230</v>
      </c>
      <c r="W2405" s="5" t="s">
        <v>1260</v>
      </c>
      <c r="X2405" s="5" t="s">
        <v>3247</v>
      </c>
      <c r="Y2405" s="5" t="s">
        <v>4064</v>
      </c>
    </row>
    <row r="2406" ht="27" spans="1:25">
      <c r="A2406" s="51">
        <v>2399</v>
      </c>
      <c r="B2406" s="30" t="s">
        <v>3224</v>
      </c>
      <c r="C2406" s="5" t="s">
        <v>3998</v>
      </c>
      <c r="D2406" s="5" t="s">
        <v>4058</v>
      </c>
      <c r="E2406" s="5" t="s">
        <v>4058</v>
      </c>
      <c r="F2406" s="5">
        <v>388</v>
      </c>
      <c r="G2406" s="5">
        <v>2397</v>
      </c>
      <c r="H2406" s="5">
        <v>1680</v>
      </c>
      <c r="I2406" s="72">
        <v>115.80841</v>
      </c>
      <c r="J2406" s="72">
        <v>22.798498</v>
      </c>
      <c r="K2406" s="5" t="s">
        <v>151</v>
      </c>
      <c r="L2406" s="54" t="s">
        <v>158</v>
      </c>
      <c r="M2406" s="5"/>
      <c r="N2406" s="5"/>
      <c r="O2406" s="5"/>
      <c r="P2406" s="5" t="s">
        <v>3367</v>
      </c>
      <c r="Q2406" s="5" t="s">
        <v>3368</v>
      </c>
      <c r="R2406" s="5"/>
      <c r="S2406" s="5"/>
      <c r="T2406" s="5"/>
      <c r="U2406" s="5">
        <v>672</v>
      </c>
      <c r="V2406" s="5" t="s">
        <v>3230</v>
      </c>
      <c r="W2406" s="5" t="s">
        <v>1437</v>
      </c>
      <c r="X2406" s="5" t="s">
        <v>3247</v>
      </c>
      <c r="Y2406" s="5" t="s">
        <v>4065</v>
      </c>
    </row>
    <row r="2407" ht="27" spans="1:25">
      <c r="A2407" s="51">
        <v>2400</v>
      </c>
      <c r="B2407" s="30" t="s">
        <v>3224</v>
      </c>
      <c r="C2407" s="5" t="s">
        <v>3998</v>
      </c>
      <c r="D2407" s="5" t="s">
        <v>4058</v>
      </c>
      <c r="E2407" s="5" t="s">
        <v>4066</v>
      </c>
      <c r="F2407" s="5">
        <v>128</v>
      </c>
      <c r="G2407" s="5">
        <v>815</v>
      </c>
      <c r="H2407" s="5">
        <v>576</v>
      </c>
      <c r="I2407" s="72">
        <v>115.811365</v>
      </c>
      <c r="J2407" s="72">
        <v>22.796633</v>
      </c>
      <c r="K2407" s="5" t="s">
        <v>151</v>
      </c>
      <c r="L2407" s="54" t="s">
        <v>158</v>
      </c>
      <c r="M2407" s="5"/>
      <c r="N2407" s="5"/>
      <c r="O2407" s="5"/>
      <c r="P2407" s="5" t="s">
        <v>3367</v>
      </c>
      <c r="Q2407" s="5" t="s">
        <v>3368</v>
      </c>
      <c r="R2407" s="5"/>
      <c r="S2407" s="5"/>
      <c r="T2407" s="5"/>
      <c r="U2407" s="5">
        <v>230.4</v>
      </c>
      <c r="V2407" s="5" t="s">
        <v>3230</v>
      </c>
      <c r="W2407" s="5" t="s">
        <v>1260</v>
      </c>
      <c r="X2407" s="5" t="s">
        <v>3247</v>
      </c>
      <c r="Y2407" s="5" t="s">
        <v>4065</v>
      </c>
    </row>
    <row r="2408" ht="27" spans="1:25">
      <c r="A2408" s="51">
        <v>2401</v>
      </c>
      <c r="B2408" s="30" t="s">
        <v>3224</v>
      </c>
      <c r="C2408" s="5" t="s">
        <v>3998</v>
      </c>
      <c r="D2408" s="5" t="s">
        <v>4067</v>
      </c>
      <c r="E2408" s="5" t="s">
        <v>4067</v>
      </c>
      <c r="F2408" s="5">
        <v>386</v>
      </c>
      <c r="G2408" s="5">
        <v>2836</v>
      </c>
      <c r="H2408" s="5">
        <v>1087</v>
      </c>
      <c r="I2408" s="72">
        <v>115.8</v>
      </c>
      <c r="J2408" s="72">
        <v>22.79</v>
      </c>
      <c r="K2408" s="5" t="s">
        <v>151</v>
      </c>
      <c r="L2408" s="54" t="s">
        <v>158</v>
      </c>
      <c r="M2408" s="5"/>
      <c r="N2408" s="5"/>
      <c r="O2408" s="5"/>
      <c r="P2408" s="5" t="s">
        <v>3367</v>
      </c>
      <c r="Q2408" s="5" t="s">
        <v>3229</v>
      </c>
      <c r="R2408" s="5"/>
      <c r="S2408" s="5"/>
      <c r="T2408" s="5"/>
      <c r="U2408" s="5">
        <v>434.8</v>
      </c>
      <c r="V2408" s="5" t="s">
        <v>3230</v>
      </c>
      <c r="W2408" s="5" t="s">
        <v>151</v>
      </c>
      <c r="X2408" s="5" t="s">
        <v>3247</v>
      </c>
      <c r="Y2408" s="5" t="s">
        <v>4065</v>
      </c>
    </row>
    <row r="2409" ht="15" spans="1:25">
      <c r="A2409" s="51">
        <v>2402</v>
      </c>
      <c r="B2409" s="30" t="s">
        <v>3224</v>
      </c>
      <c r="C2409" s="71" t="s">
        <v>3998</v>
      </c>
      <c r="D2409" s="71" t="s">
        <v>4068</v>
      </c>
      <c r="E2409" s="71" t="s">
        <v>4068</v>
      </c>
      <c r="F2409" s="71">
        <v>534</v>
      </c>
      <c r="G2409" s="71">
        <v>3370</v>
      </c>
      <c r="H2409" s="71">
        <v>623</v>
      </c>
      <c r="I2409" s="72">
        <v>115.801667</v>
      </c>
      <c r="J2409" s="72">
        <v>22.765278</v>
      </c>
      <c r="K2409" s="5" t="s">
        <v>151</v>
      </c>
      <c r="L2409" s="5"/>
      <c r="M2409" s="5"/>
      <c r="N2409" s="5"/>
      <c r="O2409" s="5"/>
      <c r="P2409" s="5" t="s">
        <v>3790</v>
      </c>
      <c r="Q2409" s="5" t="s">
        <v>3229</v>
      </c>
      <c r="R2409" s="5"/>
      <c r="S2409" s="5"/>
      <c r="T2409" s="5"/>
      <c r="U2409" s="5"/>
      <c r="V2409" s="5"/>
      <c r="W2409" s="5"/>
      <c r="X2409" s="5" t="s">
        <v>3231</v>
      </c>
      <c r="Y2409" s="5" t="s">
        <v>3232</v>
      </c>
    </row>
    <row r="2410" ht="15" spans="1:25">
      <c r="A2410" s="51">
        <v>2403</v>
      </c>
      <c r="B2410" s="30" t="s">
        <v>3224</v>
      </c>
      <c r="C2410" s="71" t="s">
        <v>3998</v>
      </c>
      <c r="D2410" s="71" t="s">
        <v>4069</v>
      </c>
      <c r="E2410" s="71" t="s">
        <v>4069</v>
      </c>
      <c r="F2410" s="71">
        <v>843</v>
      </c>
      <c r="G2410" s="71">
        <v>4323</v>
      </c>
      <c r="H2410" s="71">
        <v>5373</v>
      </c>
      <c r="I2410" s="72">
        <v>115.819722</v>
      </c>
      <c r="J2410" s="72">
        <v>22.807222</v>
      </c>
      <c r="K2410" s="5" t="s">
        <v>151</v>
      </c>
      <c r="L2410" s="5"/>
      <c r="M2410" s="5"/>
      <c r="N2410" s="5"/>
      <c r="O2410" s="5"/>
      <c r="P2410" s="5"/>
      <c r="Q2410" s="5"/>
      <c r="R2410" s="5"/>
      <c r="S2410" s="5"/>
      <c r="T2410" s="5"/>
      <c r="U2410" s="5"/>
      <c r="V2410" s="5" t="s">
        <v>3230</v>
      </c>
      <c r="W2410" s="5" t="s">
        <v>151</v>
      </c>
      <c r="X2410" s="5" t="s">
        <v>3231</v>
      </c>
      <c r="Y2410" s="5" t="s">
        <v>3643</v>
      </c>
    </row>
    <row r="2411" ht="15" spans="1:25">
      <c r="A2411" s="51">
        <v>2404</v>
      </c>
      <c r="B2411" s="30" t="s">
        <v>3224</v>
      </c>
      <c r="C2411" s="5" t="s">
        <v>3998</v>
      </c>
      <c r="D2411" s="5" t="s">
        <v>3505</v>
      </c>
      <c r="E2411" s="5" t="s">
        <v>3505</v>
      </c>
      <c r="F2411" s="5">
        <v>784</v>
      </c>
      <c r="G2411" s="5">
        <v>4826</v>
      </c>
      <c r="H2411" s="5">
        <v>2684</v>
      </c>
      <c r="I2411" s="72">
        <v>115.8625</v>
      </c>
      <c r="J2411" s="72">
        <v>22.824444</v>
      </c>
      <c r="K2411" s="5" t="s">
        <v>151</v>
      </c>
      <c r="L2411" s="54" t="s">
        <v>158</v>
      </c>
      <c r="M2411" s="5"/>
      <c r="N2411" s="5"/>
      <c r="O2411" s="5"/>
      <c r="P2411" s="5" t="s">
        <v>3367</v>
      </c>
      <c r="Q2411" s="5" t="s">
        <v>3368</v>
      </c>
      <c r="R2411" s="5"/>
      <c r="S2411" s="5"/>
      <c r="T2411" s="5"/>
      <c r="U2411" s="5">
        <v>1073.6</v>
      </c>
      <c r="V2411" s="5" t="s">
        <v>3230</v>
      </c>
      <c r="W2411" s="5" t="s">
        <v>3864</v>
      </c>
      <c r="X2411" s="5" t="s">
        <v>3247</v>
      </c>
      <c r="Y2411" s="5"/>
    </row>
    <row r="2412" ht="15" spans="1:25">
      <c r="A2412" s="51">
        <v>2405</v>
      </c>
      <c r="B2412" s="30" t="s">
        <v>3224</v>
      </c>
      <c r="C2412" s="71" t="s">
        <v>3998</v>
      </c>
      <c r="D2412" s="71" t="s">
        <v>4070</v>
      </c>
      <c r="E2412" s="71" t="s">
        <v>4070</v>
      </c>
      <c r="F2412" s="71">
        <v>688</v>
      </c>
      <c r="G2412" s="71">
        <v>4957</v>
      </c>
      <c r="H2412" s="71">
        <v>2065</v>
      </c>
      <c r="I2412" s="72">
        <v>115.814167</v>
      </c>
      <c r="J2412" s="72">
        <v>22.7675</v>
      </c>
      <c r="K2412" s="5" t="s">
        <v>151</v>
      </c>
      <c r="L2412" s="5"/>
      <c r="M2412" s="5"/>
      <c r="N2412" s="5"/>
      <c r="O2412" s="5"/>
      <c r="P2412" s="5" t="s">
        <v>3790</v>
      </c>
      <c r="Q2412" s="5" t="s">
        <v>3229</v>
      </c>
      <c r="R2412" s="5"/>
      <c r="S2412" s="5"/>
      <c r="T2412" s="5"/>
      <c r="U2412" s="5"/>
      <c r="V2412" s="5" t="s">
        <v>3230</v>
      </c>
      <c r="W2412" s="5" t="s">
        <v>151</v>
      </c>
      <c r="X2412" s="5" t="s">
        <v>3231</v>
      </c>
      <c r="Y2412" s="5" t="s">
        <v>3232</v>
      </c>
    </row>
    <row r="2413" ht="15" spans="1:25">
      <c r="A2413" s="51">
        <v>2406</v>
      </c>
      <c r="B2413" s="30" t="s">
        <v>3224</v>
      </c>
      <c r="C2413" s="71" t="s">
        <v>3998</v>
      </c>
      <c r="D2413" s="71" t="s">
        <v>4070</v>
      </c>
      <c r="E2413" s="71" t="s">
        <v>4071</v>
      </c>
      <c r="F2413" s="71">
        <v>163</v>
      </c>
      <c r="G2413" s="71">
        <v>1094</v>
      </c>
      <c r="H2413" s="71">
        <v>675</v>
      </c>
      <c r="I2413" s="72">
        <v>115.813889</v>
      </c>
      <c r="J2413" s="72">
        <v>22.766667</v>
      </c>
      <c r="K2413" s="5" t="s">
        <v>151</v>
      </c>
      <c r="L2413" s="5"/>
      <c r="M2413" s="5"/>
      <c r="N2413" s="5"/>
      <c r="O2413" s="5"/>
      <c r="P2413" s="5" t="s">
        <v>3790</v>
      </c>
      <c r="Q2413" s="5" t="s">
        <v>3229</v>
      </c>
      <c r="R2413" s="5"/>
      <c r="S2413" s="5"/>
      <c r="T2413" s="5"/>
      <c r="U2413" s="5"/>
      <c r="V2413" s="5"/>
      <c r="W2413" s="5"/>
      <c r="X2413" s="5" t="s">
        <v>3231</v>
      </c>
      <c r="Y2413" s="5" t="s">
        <v>3232</v>
      </c>
    </row>
    <row r="2414" ht="15" spans="1:25">
      <c r="A2414" s="51">
        <v>2407</v>
      </c>
      <c r="B2414" s="30" t="s">
        <v>3224</v>
      </c>
      <c r="C2414" s="5" t="s">
        <v>3998</v>
      </c>
      <c r="D2414" s="5" t="s">
        <v>4072</v>
      </c>
      <c r="E2414" s="5" t="s">
        <v>4073</v>
      </c>
      <c r="F2414" s="5">
        <v>140</v>
      </c>
      <c r="G2414" s="5">
        <v>1006</v>
      </c>
      <c r="H2414" s="5">
        <v>225</v>
      </c>
      <c r="I2414" s="72">
        <v>115.87657</v>
      </c>
      <c r="J2414" s="72">
        <v>22.842008</v>
      </c>
      <c r="K2414" s="5" t="s">
        <v>151</v>
      </c>
      <c r="L2414" s="5" t="s">
        <v>3241</v>
      </c>
      <c r="M2414" s="5"/>
      <c r="N2414" s="5"/>
      <c r="O2414" s="5"/>
      <c r="P2414" s="5" t="s">
        <v>3367</v>
      </c>
      <c r="Q2414" s="5" t="s">
        <v>3229</v>
      </c>
      <c r="R2414" s="5"/>
      <c r="S2414" s="5"/>
      <c r="T2414" s="5"/>
      <c r="U2414" s="5">
        <v>90</v>
      </c>
      <c r="V2414" s="5"/>
      <c r="W2414" s="5"/>
      <c r="X2414" s="5" t="s">
        <v>3243</v>
      </c>
      <c r="Y2414" s="5"/>
    </row>
    <row r="2415" ht="15" spans="1:25">
      <c r="A2415" s="51">
        <v>2408</v>
      </c>
      <c r="B2415" s="30" t="s">
        <v>3224</v>
      </c>
      <c r="C2415" s="5" t="s">
        <v>3998</v>
      </c>
      <c r="D2415" s="5" t="s">
        <v>4072</v>
      </c>
      <c r="E2415" s="5" t="s">
        <v>4074</v>
      </c>
      <c r="F2415" s="5">
        <v>90</v>
      </c>
      <c r="G2415" s="5">
        <v>778</v>
      </c>
      <c r="H2415" s="5">
        <v>380</v>
      </c>
      <c r="I2415" s="72">
        <v>115.872803</v>
      </c>
      <c r="J2415" s="72">
        <v>22.845172</v>
      </c>
      <c r="K2415" s="5" t="s">
        <v>151</v>
      </c>
      <c r="L2415" s="5" t="s">
        <v>3241</v>
      </c>
      <c r="M2415" s="5"/>
      <c r="N2415" s="5"/>
      <c r="O2415" s="5"/>
      <c r="P2415" s="5" t="s">
        <v>3367</v>
      </c>
      <c r="Q2415" s="5" t="s">
        <v>3229</v>
      </c>
      <c r="R2415" s="5"/>
      <c r="S2415" s="5"/>
      <c r="T2415" s="5"/>
      <c r="U2415" s="5">
        <v>152</v>
      </c>
      <c r="V2415" s="5"/>
      <c r="W2415" s="5"/>
      <c r="X2415" s="5" t="s">
        <v>3243</v>
      </c>
      <c r="Y2415" s="5"/>
    </row>
    <row r="2416" ht="15" spans="1:25">
      <c r="A2416" s="51">
        <v>2409</v>
      </c>
      <c r="B2416" s="30" t="s">
        <v>3224</v>
      </c>
      <c r="C2416" s="71" t="s">
        <v>3998</v>
      </c>
      <c r="D2416" s="71" t="s">
        <v>4072</v>
      </c>
      <c r="E2416" s="71" t="s">
        <v>4072</v>
      </c>
      <c r="F2416" s="71">
        <v>533</v>
      </c>
      <c r="G2416" s="5">
        <v>4682</v>
      </c>
      <c r="H2416" s="5">
        <v>1712</v>
      </c>
      <c r="I2416" s="72">
        <v>115.872116</v>
      </c>
      <c r="J2416" s="72">
        <v>22.849602</v>
      </c>
      <c r="K2416" s="5" t="s">
        <v>151</v>
      </c>
      <c r="L2416" s="5" t="s">
        <v>158</v>
      </c>
      <c r="M2416" s="5"/>
      <c r="N2416" s="5"/>
      <c r="O2416" s="5"/>
      <c r="P2416" s="5" t="s">
        <v>3790</v>
      </c>
      <c r="Q2416" s="5" t="s">
        <v>3229</v>
      </c>
      <c r="R2416" s="5"/>
      <c r="S2416" s="5"/>
      <c r="T2416" s="5"/>
      <c r="U2416" s="5"/>
      <c r="V2416" s="5" t="s">
        <v>3230</v>
      </c>
      <c r="W2416" s="5" t="s">
        <v>151</v>
      </c>
      <c r="X2416" s="54" t="s">
        <v>156</v>
      </c>
      <c r="Y2416" s="5" t="s">
        <v>3524</v>
      </c>
    </row>
    <row r="2417" ht="15" spans="1:25">
      <c r="A2417" s="51">
        <v>2410</v>
      </c>
      <c r="B2417" s="30" t="s">
        <v>3224</v>
      </c>
      <c r="C2417" s="5" t="s">
        <v>3998</v>
      </c>
      <c r="D2417" s="5" t="s">
        <v>4075</v>
      </c>
      <c r="E2417" s="5" t="s">
        <v>4076</v>
      </c>
      <c r="F2417" s="5">
        <v>228</v>
      </c>
      <c r="G2417" s="5">
        <v>1365</v>
      </c>
      <c r="H2417" s="5">
        <v>1020</v>
      </c>
      <c r="I2417" s="72">
        <v>115.814167</v>
      </c>
      <c r="J2417" s="72">
        <v>22.823611</v>
      </c>
      <c r="K2417" s="5" t="s">
        <v>151</v>
      </c>
      <c r="L2417" s="55" t="s">
        <v>151</v>
      </c>
      <c r="M2417" s="5" t="s">
        <v>4077</v>
      </c>
      <c r="N2417" s="5" t="s">
        <v>3512</v>
      </c>
      <c r="O2417" s="5" t="s">
        <v>3950</v>
      </c>
      <c r="P2417" s="5"/>
      <c r="Q2417" s="5"/>
      <c r="R2417" s="5"/>
      <c r="S2417" s="5"/>
      <c r="T2417" s="5"/>
      <c r="U2417" s="5">
        <v>408</v>
      </c>
      <c r="V2417" s="5" t="s">
        <v>3230</v>
      </c>
      <c r="W2417" s="5" t="s">
        <v>151</v>
      </c>
      <c r="X2417" s="5" t="s">
        <v>3247</v>
      </c>
      <c r="Y2417" s="5"/>
    </row>
    <row r="2418" ht="15" spans="1:25">
      <c r="A2418" s="51">
        <v>2411</v>
      </c>
      <c r="B2418" s="30" t="s">
        <v>3224</v>
      </c>
      <c r="C2418" s="71" t="s">
        <v>3998</v>
      </c>
      <c r="D2418" s="71" t="s">
        <v>4075</v>
      </c>
      <c r="E2418" s="71" t="s">
        <v>4075</v>
      </c>
      <c r="F2418" s="71">
        <v>730</v>
      </c>
      <c r="G2418" s="71">
        <v>4212</v>
      </c>
      <c r="H2418" s="71">
        <v>2850</v>
      </c>
      <c r="I2418" s="72">
        <v>115.814167</v>
      </c>
      <c r="J2418" s="72">
        <v>22.823611</v>
      </c>
      <c r="K2418" s="5" t="s">
        <v>151</v>
      </c>
      <c r="L2418" s="5"/>
      <c r="M2418" s="5"/>
      <c r="N2418" s="5"/>
      <c r="O2418" s="5"/>
      <c r="P2418" s="5"/>
      <c r="Q2418" s="5"/>
      <c r="R2418" s="5"/>
      <c r="S2418" s="5"/>
      <c r="T2418" s="5"/>
      <c r="U2418" s="5"/>
      <c r="V2418" s="5" t="s">
        <v>3230</v>
      </c>
      <c r="W2418" s="5" t="s">
        <v>151</v>
      </c>
      <c r="X2418" s="5" t="s">
        <v>3231</v>
      </c>
      <c r="Y2418" s="5" t="s">
        <v>3643</v>
      </c>
    </row>
    <row r="2419" ht="40.5" spans="1:25">
      <c r="A2419" s="51">
        <v>2412</v>
      </c>
      <c r="B2419" s="30" t="s">
        <v>3224</v>
      </c>
      <c r="C2419" s="5" t="s">
        <v>3998</v>
      </c>
      <c r="D2419" s="5" t="s">
        <v>4078</v>
      </c>
      <c r="E2419" s="5" t="s">
        <v>4079</v>
      </c>
      <c r="F2419" s="5">
        <v>158</v>
      </c>
      <c r="G2419" s="5">
        <v>978</v>
      </c>
      <c r="H2419" s="5">
        <v>455</v>
      </c>
      <c r="I2419" s="72">
        <v>115.825768</v>
      </c>
      <c r="J2419" s="72">
        <v>22.845924</v>
      </c>
      <c r="K2419" s="5" t="s">
        <v>151</v>
      </c>
      <c r="L2419" s="54" t="s">
        <v>158</v>
      </c>
      <c r="M2419" s="5"/>
      <c r="N2419" s="5"/>
      <c r="O2419" s="5"/>
      <c r="P2419" s="5" t="s">
        <v>3228</v>
      </c>
      <c r="Q2419" s="5" t="s">
        <v>3229</v>
      </c>
      <c r="R2419" s="5"/>
      <c r="S2419" s="5"/>
      <c r="T2419" s="5"/>
      <c r="U2419" s="5">
        <v>182</v>
      </c>
      <c r="V2419" s="5" t="s">
        <v>3230</v>
      </c>
      <c r="W2419" s="5" t="s">
        <v>3242</v>
      </c>
      <c r="X2419" s="5" t="s">
        <v>3247</v>
      </c>
      <c r="Y2419" s="5" t="s">
        <v>4080</v>
      </c>
    </row>
    <row r="2420" ht="40.5" spans="1:25">
      <c r="A2420" s="51">
        <v>2413</v>
      </c>
      <c r="B2420" s="30" t="s">
        <v>3224</v>
      </c>
      <c r="C2420" s="5" t="s">
        <v>3998</v>
      </c>
      <c r="D2420" s="5" t="s">
        <v>4078</v>
      </c>
      <c r="E2420" s="5" t="s">
        <v>4081</v>
      </c>
      <c r="F2420" s="5">
        <v>105</v>
      </c>
      <c r="G2420" s="5">
        <v>740</v>
      </c>
      <c r="H2420" s="5">
        <v>515</v>
      </c>
      <c r="I2420" s="72">
        <v>115.802441</v>
      </c>
      <c r="J2420" s="72">
        <v>22.845924</v>
      </c>
      <c r="K2420" s="5" t="s">
        <v>151</v>
      </c>
      <c r="L2420" s="54" t="s">
        <v>158</v>
      </c>
      <c r="M2420" s="5"/>
      <c r="N2420" s="5"/>
      <c r="O2420" s="5"/>
      <c r="P2420" s="5" t="s">
        <v>3367</v>
      </c>
      <c r="Q2420" s="5" t="s">
        <v>3368</v>
      </c>
      <c r="R2420" s="5"/>
      <c r="S2420" s="5"/>
      <c r="T2420" s="5"/>
      <c r="U2420" s="5">
        <v>206</v>
      </c>
      <c r="V2420" s="5" t="s">
        <v>3230</v>
      </c>
      <c r="W2420" s="5" t="s">
        <v>3242</v>
      </c>
      <c r="X2420" s="5" t="s">
        <v>3247</v>
      </c>
      <c r="Y2420" s="5" t="s">
        <v>4080</v>
      </c>
    </row>
    <row r="2421" ht="40.5" spans="1:25">
      <c r="A2421" s="51">
        <v>2414</v>
      </c>
      <c r="B2421" s="30" t="s">
        <v>3224</v>
      </c>
      <c r="C2421" s="5" t="s">
        <v>3998</v>
      </c>
      <c r="D2421" s="5" t="s">
        <v>4078</v>
      </c>
      <c r="E2421" s="5" t="s">
        <v>4082</v>
      </c>
      <c r="F2421" s="5">
        <v>376</v>
      </c>
      <c r="G2421" s="5">
        <v>2439</v>
      </c>
      <c r="H2421" s="5">
        <v>1910</v>
      </c>
      <c r="I2421" s="72">
        <v>115.828772</v>
      </c>
      <c r="J2421" s="72">
        <v>22.844381</v>
      </c>
      <c r="K2421" s="5" t="s">
        <v>151</v>
      </c>
      <c r="L2421" s="54" t="s">
        <v>158</v>
      </c>
      <c r="M2421" s="5"/>
      <c r="N2421" s="5"/>
      <c r="O2421" s="5"/>
      <c r="P2421" s="5" t="s">
        <v>3367</v>
      </c>
      <c r="Q2421" s="5" t="s">
        <v>3368</v>
      </c>
      <c r="R2421" s="5"/>
      <c r="S2421" s="5"/>
      <c r="T2421" s="5"/>
      <c r="U2421" s="5">
        <v>764</v>
      </c>
      <c r="V2421" s="5" t="s">
        <v>3230</v>
      </c>
      <c r="W2421" s="5" t="s">
        <v>3864</v>
      </c>
      <c r="X2421" s="5" t="s">
        <v>3247</v>
      </c>
      <c r="Y2421" s="5" t="s">
        <v>4080</v>
      </c>
    </row>
    <row r="2422" ht="40.5" spans="1:25">
      <c r="A2422" s="51">
        <v>2415</v>
      </c>
      <c r="B2422" s="30" t="s">
        <v>3224</v>
      </c>
      <c r="C2422" s="5" t="s">
        <v>3998</v>
      </c>
      <c r="D2422" s="5" t="s">
        <v>4078</v>
      </c>
      <c r="E2422" s="5" t="s">
        <v>3503</v>
      </c>
      <c r="F2422" s="5">
        <v>147</v>
      </c>
      <c r="G2422" s="5">
        <v>970</v>
      </c>
      <c r="H2422" s="5">
        <v>535</v>
      </c>
      <c r="I2422" s="72">
        <v>115.828986</v>
      </c>
      <c r="J2422" s="72">
        <v>22.847506</v>
      </c>
      <c r="K2422" s="5" t="s">
        <v>151</v>
      </c>
      <c r="L2422" s="54" t="s">
        <v>158</v>
      </c>
      <c r="M2422" s="5"/>
      <c r="N2422" s="5"/>
      <c r="O2422" s="5"/>
      <c r="P2422" s="5" t="s">
        <v>3367</v>
      </c>
      <c r="Q2422" s="5" t="s">
        <v>3368</v>
      </c>
      <c r="R2422" s="5"/>
      <c r="S2422" s="5"/>
      <c r="T2422" s="5"/>
      <c r="U2422" s="5">
        <v>214</v>
      </c>
      <c r="V2422" s="5" t="s">
        <v>3230</v>
      </c>
      <c r="W2422" s="5" t="s">
        <v>3242</v>
      </c>
      <c r="X2422" s="5" t="s">
        <v>3247</v>
      </c>
      <c r="Y2422" s="5" t="s">
        <v>4080</v>
      </c>
    </row>
    <row r="2423" ht="40.5" spans="1:25">
      <c r="A2423" s="51">
        <v>2416</v>
      </c>
      <c r="B2423" s="30" t="s">
        <v>3224</v>
      </c>
      <c r="C2423" s="5" t="s">
        <v>3998</v>
      </c>
      <c r="D2423" s="5" t="s">
        <v>4078</v>
      </c>
      <c r="E2423" s="5" t="s">
        <v>3510</v>
      </c>
      <c r="F2423" s="5">
        <v>358</v>
      </c>
      <c r="G2423" s="5">
        <v>2339</v>
      </c>
      <c r="H2423" s="5">
        <v>1855</v>
      </c>
      <c r="I2423" s="72">
        <v>115.751953</v>
      </c>
      <c r="J2423" s="72">
        <v>22.917923</v>
      </c>
      <c r="K2423" s="5" t="s">
        <v>151</v>
      </c>
      <c r="L2423" s="54" t="s">
        <v>158</v>
      </c>
      <c r="M2423" s="5"/>
      <c r="N2423" s="5"/>
      <c r="O2423" s="5"/>
      <c r="P2423" s="5" t="s">
        <v>3367</v>
      </c>
      <c r="Q2423" s="5" t="s">
        <v>3368</v>
      </c>
      <c r="R2423" s="5"/>
      <c r="S2423" s="5"/>
      <c r="T2423" s="5"/>
      <c r="U2423" s="5">
        <v>742</v>
      </c>
      <c r="V2423" s="5" t="s">
        <v>3230</v>
      </c>
      <c r="W2423" s="5" t="s">
        <v>3864</v>
      </c>
      <c r="X2423" s="5" t="s">
        <v>3247</v>
      </c>
      <c r="Y2423" s="5" t="s">
        <v>4080</v>
      </c>
    </row>
    <row r="2424" ht="40.5" spans="1:25">
      <c r="A2424" s="51">
        <v>2417</v>
      </c>
      <c r="B2424" s="30" t="s">
        <v>3224</v>
      </c>
      <c r="C2424" s="5" t="s">
        <v>3998</v>
      </c>
      <c r="D2424" s="5" t="s">
        <v>4078</v>
      </c>
      <c r="E2424" s="5" t="s">
        <v>4005</v>
      </c>
      <c r="F2424" s="5">
        <v>136</v>
      </c>
      <c r="G2424" s="5">
        <v>857</v>
      </c>
      <c r="H2424" s="5">
        <v>615</v>
      </c>
      <c r="I2424" s="72">
        <v>115.823622</v>
      </c>
      <c r="J2424" s="72">
        <v>22.84418</v>
      </c>
      <c r="K2424" s="5" t="s">
        <v>151</v>
      </c>
      <c r="L2424" s="54" t="s">
        <v>158</v>
      </c>
      <c r="M2424" s="5"/>
      <c r="N2424" s="5"/>
      <c r="O2424" s="5"/>
      <c r="P2424" s="5" t="s">
        <v>3367</v>
      </c>
      <c r="Q2424" s="5" t="s">
        <v>3368</v>
      </c>
      <c r="R2424" s="5"/>
      <c r="S2424" s="5"/>
      <c r="T2424" s="5"/>
      <c r="U2424" s="5">
        <v>246</v>
      </c>
      <c r="V2424" s="5" t="s">
        <v>3230</v>
      </c>
      <c r="W2424" s="5" t="s">
        <v>3242</v>
      </c>
      <c r="X2424" s="5" t="s">
        <v>3247</v>
      </c>
      <c r="Y2424" s="5" t="s">
        <v>4080</v>
      </c>
    </row>
    <row r="2425" ht="15" spans="1:25">
      <c r="A2425" s="51">
        <v>2418</v>
      </c>
      <c r="B2425" s="30" t="s">
        <v>3224</v>
      </c>
      <c r="C2425" s="5" t="s">
        <v>3998</v>
      </c>
      <c r="D2425" s="5" t="s">
        <v>4078</v>
      </c>
      <c r="E2425" s="5" t="s">
        <v>4083</v>
      </c>
      <c r="F2425" s="5">
        <v>41</v>
      </c>
      <c r="G2425" s="5">
        <v>263</v>
      </c>
      <c r="H2425" s="5">
        <v>113</v>
      </c>
      <c r="I2425" s="72">
        <v>115.831218</v>
      </c>
      <c r="J2425" s="72">
        <v>22.839635</v>
      </c>
      <c r="K2425" s="5" t="s">
        <v>158</v>
      </c>
      <c r="L2425" s="5" t="s">
        <v>3402</v>
      </c>
      <c r="M2425" s="5"/>
      <c r="N2425" s="5"/>
      <c r="O2425" s="5"/>
      <c r="P2425" s="5"/>
      <c r="Q2425" s="5"/>
      <c r="R2425" s="5"/>
      <c r="S2425" s="5"/>
      <c r="T2425" s="5"/>
      <c r="U2425" s="5">
        <v>45.2</v>
      </c>
      <c r="V2425" s="5" t="s">
        <v>3230</v>
      </c>
      <c r="W2425" s="5" t="s">
        <v>3242</v>
      </c>
      <c r="X2425" s="5" t="s">
        <v>3243</v>
      </c>
      <c r="Y2425" s="5"/>
    </row>
    <row r="2426" ht="40.5" spans="1:25">
      <c r="A2426" s="51">
        <v>2419</v>
      </c>
      <c r="B2426" s="30" t="s">
        <v>3224</v>
      </c>
      <c r="C2426" s="5" t="s">
        <v>3998</v>
      </c>
      <c r="D2426" s="5" t="s">
        <v>4084</v>
      </c>
      <c r="E2426" s="5" t="s">
        <v>4085</v>
      </c>
      <c r="F2426" s="5">
        <v>90</v>
      </c>
      <c r="G2426" s="5">
        <v>611</v>
      </c>
      <c r="H2426" s="5">
        <v>94</v>
      </c>
      <c r="I2426" s="72">
        <v>115.824444</v>
      </c>
      <c r="J2426" s="72">
        <v>22.805556</v>
      </c>
      <c r="K2426" s="5" t="s">
        <v>236</v>
      </c>
      <c r="L2426" s="54" t="s">
        <v>236</v>
      </c>
      <c r="M2426" s="5"/>
      <c r="N2426" s="5"/>
      <c r="O2426" s="5"/>
      <c r="P2426" s="5"/>
      <c r="Q2426" s="5"/>
      <c r="R2426" s="5" t="s">
        <v>3453</v>
      </c>
      <c r="S2426" s="5"/>
      <c r="T2426" s="5"/>
      <c r="U2426" s="5">
        <v>11.88</v>
      </c>
      <c r="V2426" s="5"/>
      <c r="W2426" s="5"/>
      <c r="X2426" s="5" t="s">
        <v>3247</v>
      </c>
      <c r="Y2426" s="5"/>
    </row>
    <row r="2427" ht="15" spans="1:25">
      <c r="A2427" s="51">
        <v>2420</v>
      </c>
      <c r="B2427" s="30" t="s">
        <v>3224</v>
      </c>
      <c r="C2427" s="5" t="s">
        <v>3998</v>
      </c>
      <c r="D2427" s="5" t="s">
        <v>4084</v>
      </c>
      <c r="E2427" s="5" t="s">
        <v>4086</v>
      </c>
      <c r="F2427" s="5">
        <v>213</v>
      </c>
      <c r="G2427" s="5">
        <v>1536</v>
      </c>
      <c r="H2427" s="5">
        <v>406</v>
      </c>
      <c r="I2427" s="72">
        <v>115.818333</v>
      </c>
      <c r="J2427" s="72">
        <v>22.766667</v>
      </c>
      <c r="K2427" s="5" t="s">
        <v>151</v>
      </c>
      <c r="L2427" s="5" t="s">
        <v>3241</v>
      </c>
      <c r="M2427" s="5"/>
      <c r="N2427" s="5"/>
      <c r="O2427" s="5"/>
      <c r="P2427" s="5" t="s">
        <v>3228</v>
      </c>
      <c r="Q2427" s="5" t="s">
        <v>3229</v>
      </c>
      <c r="R2427" s="5"/>
      <c r="S2427" s="5"/>
      <c r="T2427" s="5"/>
      <c r="U2427" s="5">
        <v>162.4</v>
      </c>
      <c r="V2427" s="5"/>
      <c r="W2427" s="5"/>
      <c r="X2427" s="5" t="s">
        <v>3243</v>
      </c>
      <c r="Y2427" s="5"/>
    </row>
    <row r="2428" ht="28.5" spans="1:25">
      <c r="A2428" s="51">
        <v>2421</v>
      </c>
      <c r="B2428" s="30" t="s">
        <v>3224</v>
      </c>
      <c r="C2428" s="5" t="s">
        <v>3998</v>
      </c>
      <c r="D2428" s="5" t="s">
        <v>4084</v>
      </c>
      <c r="E2428" s="5" t="s">
        <v>4087</v>
      </c>
      <c r="F2428" s="5">
        <v>420</v>
      </c>
      <c r="G2428" s="5">
        <v>2903</v>
      </c>
      <c r="H2428" s="5">
        <v>894</v>
      </c>
      <c r="I2428" s="72">
        <v>115.828611</v>
      </c>
      <c r="J2428" s="72">
        <v>22.792222</v>
      </c>
      <c r="K2428" s="5" t="s">
        <v>151</v>
      </c>
      <c r="L2428" s="5" t="s">
        <v>3241</v>
      </c>
      <c r="M2428" s="5"/>
      <c r="N2428" s="5"/>
      <c r="O2428" s="5"/>
      <c r="P2428" s="5" t="s">
        <v>3367</v>
      </c>
      <c r="Q2428" s="5" t="s">
        <v>3229</v>
      </c>
      <c r="R2428" s="5"/>
      <c r="S2428" s="5"/>
      <c r="T2428" s="5"/>
      <c r="U2428" s="5">
        <v>357.6</v>
      </c>
      <c r="V2428" s="5"/>
      <c r="W2428" s="5"/>
      <c r="X2428" s="5" t="s">
        <v>3243</v>
      </c>
      <c r="Y2428" s="5" t="s">
        <v>4088</v>
      </c>
    </row>
    <row r="2429" ht="28.5" spans="1:25">
      <c r="A2429" s="51">
        <v>2422</v>
      </c>
      <c r="B2429" s="30" t="s">
        <v>3224</v>
      </c>
      <c r="C2429" s="5" t="s">
        <v>3998</v>
      </c>
      <c r="D2429" s="5" t="s">
        <v>4084</v>
      </c>
      <c r="E2429" s="5" t="s">
        <v>3989</v>
      </c>
      <c r="F2429" s="5">
        <v>112</v>
      </c>
      <c r="G2429" s="5">
        <v>773</v>
      </c>
      <c r="H2429" s="5">
        <v>86</v>
      </c>
      <c r="I2429" s="72">
        <v>115.833056</v>
      </c>
      <c r="J2429" s="72">
        <v>22.783611</v>
      </c>
      <c r="K2429" s="5" t="s">
        <v>236</v>
      </c>
      <c r="L2429" s="54" t="s">
        <v>236</v>
      </c>
      <c r="M2429" s="5"/>
      <c r="N2429" s="5"/>
      <c r="O2429" s="5"/>
      <c r="P2429" s="5"/>
      <c r="Q2429" s="5"/>
      <c r="R2429" s="5" t="s">
        <v>3254</v>
      </c>
      <c r="S2429" s="5"/>
      <c r="T2429" s="5"/>
      <c r="U2429" s="5">
        <v>11.72</v>
      </c>
      <c r="V2429" s="5"/>
      <c r="W2429" s="5"/>
      <c r="X2429" s="5" t="s">
        <v>3247</v>
      </c>
      <c r="Y2429" s="5"/>
    </row>
    <row r="2430" ht="28.5" spans="1:25">
      <c r="A2430" s="51">
        <v>2423</v>
      </c>
      <c r="B2430" s="30" t="s">
        <v>3224</v>
      </c>
      <c r="C2430" s="5" t="s">
        <v>3998</v>
      </c>
      <c r="D2430" s="5" t="s">
        <v>4084</v>
      </c>
      <c r="E2430" s="5" t="s">
        <v>4024</v>
      </c>
      <c r="F2430" s="5">
        <v>59</v>
      </c>
      <c r="G2430" s="5">
        <v>375</v>
      </c>
      <c r="H2430" s="5">
        <v>6</v>
      </c>
      <c r="I2430" s="72">
        <v>115.8075</v>
      </c>
      <c r="J2430" s="72">
        <v>22.775556</v>
      </c>
      <c r="K2430" s="5" t="s">
        <v>236</v>
      </c>
      <c r="L2430" s="5"/>
      <c r="M2430" s="5"/>
      <c r="N2430" s="5"/>
      <c r="O2430" s="5"/>
      <c r="P2430" s="5"/>
      <c r="Q2430" s="5"/>
      <c r="R2430" s="5" t="s">
        <v>3254</v>
      </c>
      <c r="S2430" s="5" t="s">
        <v>3230</v>
      </c>
      <c r="T2430" s="5"/>
      <c r="U2430" s="5">
        <v>0.54</v>
      </c>
      <c r="V2430" s="5"/>
      <c r="W2430" s="5"/>
      <c r="X2430" s="5" t="s">
        <v>3231</v>
      </c>
      <c r="Y2430" s="5"/>
    </row>
    <row r="2431" ht="15" spans="1:25">
      <c r="A2431" s="51">
        <v>2424</v>
      </c>
      <c r="B2431" s="30" t="s">
        <v>3224</v>
      </c>
      <c r="C2431" s="71" t="s">
        <v>3998</v>
      </c>
      <c r="D2431" s="71" t="s">
        <v>3980</v>
      </c>
      <c r="E2431" s="71" t="s">
        <v>4089</v>
      </c>
      <c r="F2431" s="71">
        <v>127</v>
      </c>
      <c r="G2431" s="71">
        <v>869</v>
      </c>
      <c r="H2431" s="71">
        <v>1777</v>
      </c>
      <c r="I2431" s="72">
        <v>115.826389</v>
      </c>
      <c r="J2431" s="72">
        <v>22.806667</v>
      </c>
      <c r="K2431" s="5" t="s">
        <v>151</v>
      </c>
      <c r="L2431" s="5"/>
      <c r="M2431" s="5"/>
      <c r="N2431" s="5"/>
      <c r="O2431" s="5"/>
      <c r="P2431" s="5"/>
      <c r="Q2431" s="5"/>
      <c r="R2431" s="5"/>
      <c r="S2431" s="5"/>
      <c r="T2431" s="5"/>
      <c r="U2431" s="5"/>
      <c r="V2431" s="5" t="s">
        <v>3230</v>
      </c>
      <c r="W2431" s="5" t="s">
        <v>3864</v>
      </c>
      <c r="X2431" s="5" t="s">
        <v>3231</v>
      </c>
      <c r="Y2431" s="5" t="s">
        <v>3643</v>
      </c>
    </row>
    <row r="2432" ht="15" spans="1:25">
      <c r="A2432" s="51">
        <v>2425</v>
      </c>
      <c r="B2432" s="30" t="s">
        <v>3224</v>
      </c>
      <c r="C2432" s="71" t="s">
        <v>3998</v>
      </c>
      <c r="D2432" s="71" t="s">
        <v>3980</v>
      </c>
      <c r="E2432" s="71" t="s">
        <v>3980</v>
      </c>
      <c r="F2432" s="71">
        <v>1085</v>
      </c>
      <c r="G2432" s="71">
        <v>7032</v>
      </c>
      <c r="H2432" s="71">
        <v>5013</v>
      </c>
      <c r="I2432" s="72">
        <v>115.824444</v>
      </c>
      <c r="J2432" s="72">
        <v>22.806389</v>
      </c>
      <c r="K2432" s="5" t="s">
        <v>151</v>
      </c>
      <c r="L2432" s="5"/>
      <c r="M2432" s="5"/>
      <c r="N2432" s="5"/>
      <c r="O2432" s="5"/>
      <c r="P2432" s="5"/>
      <c r="Q2432" s="5"/>
      <c r="R2432" s="5"/>
      <c r="S2432" s="5"/>
      <c r="T2432" s="5"/>
      <c r="U2432" s="5"/>
      <c r="V2432" s="5" t="s">
        <v>3230</v>
      </c>
      <c r="W2432" s="5" t="s">
        <v>3864</v>
      </c>
      <c r="X2432" s="5" t="s">
        <v>3231</v>
      </c>
      <c r="Y2432" s="5" t="s">
        <v>3643</v>
      </c>
    </row>
    <row r="2433" ht="15" spans="1:25">
      <c r="A2433" s="51">
        <v>2426</v>
      </c>
      <c r="B2433" s="30" t="s">
        <v>3224</v>
      </c>
      <c r="C2433" s="71" t="s">
        <v>3998</v>
      </c>
      <c r="D2433" s="71" t="s">
        <v>4090</v>
      </c>
      <c r="E2433" s="71" t="s">
        <v>4091</v>
      </c>
      <c r="F2433" s="71">
        <v>219</v>
      </c>
      <c r="G2433" s="71">
        <v>1720</v>
      </c>
      <c r="H2433" s="71">
        <v>8482</v>
      </c>
      <c r="I2433" s="72">
        <v>115.836518</v>
      </c>
      <c r="J2433" s="72">
        <v>22.809964</v>
      </c>
      <c r="K2433" s="5" t="s">
        <v>151</v>
      </c>
      <c r="L2433" s="5"/>
      <c r="M2433" s="5"/>
      <c r="N2433" s="5"/>
      <c r="O2433" s="5"/>
      <c r="P2433" s="5"/>
      <c r="Q2433" s="5"/>
      <c r="R2433" s="5"/>
      <c r="S2433" s="5"/>
      <c r="T2433" s="5"/>
      <c r="U2433" s="5"/>
      <c r="V2433" s="5" t="s">
        <v>3230</v>
      </c>
      <c r="W2433" s="5" t="s">
        <v>151</v>
      </c>
      <c r="X2433" s="5" t="s">
        <v>3231</v>
      </c>
      <c r="Y2433" s="5" t="s">
        <v>3643</v>
      </c>
    </row>
    <row r="2434" ht="15" spans="1:25">
      <c r="A2434" s="51">
        <v>2427</v>
      </c>
      <c r="B2434" s="30" t="s">
        <v>3224</v>
      </c>
      <c r="C2434" s="71" t="s">
        <v>3998</v>
      </c>
      <c r="D2434" s="71" t="s">
        <v>4090</v>
      </c>
      <c r="E2434" s="71" t="s">
        <v>4092</v>
      </c>
      <c r="F2434" s="71">
        <v>401</v>
      </c>
      <c r="G2434" s="71">
        <v>2400</v>
      </c>
      <c r="H2434" s="71">
        <v>7614</v>
      </c>
      <c r="I2434" s="72">
        <v>115.865751</v>
      </c>
      <c r="J2434" s="72">
        <v>22.812078</v>
      </c>
      <c r="K2434" s="5" t="s">
        <v>151</v>
      </c>
      <c r="L2434" s="5"/>
      <c r="M2434" s="5"/>
      <c r="N2434" s="5"/>
      <c r="O2434" s="5"/>
      <c r="P2434" s="5"/>
      <c r="Q2434" s="5"/>
      <c r="R2434" s="5"/>
      <c r="S2434" s="5"/>
      <c r="T2434" s="5"/>
      <c r="U2434" s="5"/>
      <c r="V2434" s="5" t="s">
        <v>3230</v>
      </c>
      <c r="W2434" s="5" t="s">
        <v>151</v>
      </c>
      <c r="X2434" s="5" t="s">
        <v>3231</v>
      </c>
      <c r="Y2434" s="5" t="s">
        <v>3643</v>
      </c>
    </row>
    <row r="2435" ht="15" spans="1:25">
      <c r="A2435" s="51">
        <v>2428</v>
      </c>
      <c r="B2435" s="30" t="s">
        <v>3224</v>
      </c>
      <c r="C2435" s="71" t="s">
        <v>3998</v>
      </c>
      <c r="D2435" s="71" t="s">
        <v>4090</v>
      </c>
      <c r="E2435" s="71" t="s">
        <v>4093</v>
      </c>
      <c r="F2435" s="71">
        <v>767</v>
      </c>
      <c r="G2435" s="71">
        <v>4600</v>
      </c>
      <c r="H2435" s="71">
        <v>3763</v>
      </c>
      <c r="I2435" s="72">
        <v>115.817871</v>
      </c>
      <c r="J2435" s="72">
        <v>22.816694</v>
      </c>
      <c r="K2435" s="5" t="s">
        <v>151</v>
      </c>
      <c r="L2435" s="5"/>
      <c r="M2435" s="5"/>
      <c r="N2435" s="5"/>
      <c r="O2435" s="5"/>
      <c r="P2435" s="5"/>
      <c r="Q2435" s="5"/>
      <c r="R2435" s="5"/>
      <c r="S2435" s="5"/>
      <c r="T2435" s="5"/>
      <c r="U2435" s="5"/>
      <c r="V2435" s="5" t="s">
        <v>3230</v>
      </c>
      <c r="W2435" s="5" t="s">
        <v>151</v>
      </c>
      <c r="X2435" s="5" t="s">
        <v>3231</v>
      </c>
      <c r="Y2435" s="5" t="s">
        <v>3643</v>
      </c>
    </row>
    <row r="2436" ht="15" spans="1:25">
      <c r="A2436" s="51">
        <v>2429</v>
      </c>
      <c r="B2436" s="30" t="s">
        <v>3224</v>
      </c>
      <c r="C2436" s="71" t="s">
        <v>3998</v>
      </c>
      <c r="D2436" s="71" t="s">
        <v>4090</v>
      </c>
      <c r="E2436" s="71" t="s">
        <v>4094</v>
      </c>
      <c r="F2436" s="71">
        <v>733</v>
      </c>
      <c r="G2436" s="71">
        <v>4400</v>
      </c>
      <c r="H2436" s="71">
        <v>2203</v>
      </c>
      <c r="I2436" s="72">
        <v>115.836059</v>
      </c>
      <c r="J2436" s="72">
        <v>22.808241</v>
      </c>
      <c r="K2436" s="5" t="s">
        <v>151</v>
      </c>
      <c r="L2436" s="5"/>
      <c r="M2436" s="5"/>
      <c r="N2436" s="5"/>
      <c r="O2436" s="5"/>
      <c r="P2436" s="5"/>
      <c r="Q2436" s="5"/>
      <c r="R2436" s="5"/>
      <c r="S2436" s="5"/>
      <c r="T2436" s="5"/>
      <c r="U2436" s="5"/>
      <c r="V2436" s="5" t="s">
        <v>3230</v>
      </c>
      <c r="W2436" s="5" t="s">
        <v>151</v>
      </c>
      <c r="X2436" s="5" t="s">
        <v>3231</v>
      </c>
      <c r="Y2436" s="5" t="s">
        <v>3643</v>
      </c>
    </row>
    <row r="2437" ht="15" spans="1:25">
      <c r="A2437" s="51">
        <v>2430</v>
      </c>
      <c r="B2437" s="30" t="s">
        <v>3224</v>
      </c>
      <c r="C2437" s="5" t="s">
        <v>4095</v>
      </c>
      <c r="D2437" s="5" t="s">
        <v>4096</v>
      </c>
      <c r="E2437" s="5" t="s">
        <v>4096</v>
      </c>
      <c r="F2437" s="5">
        <v>522</v>
      </c>
      <c r="G2437" s="5">
        <v>2598</v>
      </c>
      <c r="H2437" s="5">
        <v>1060</v>
      </c>
      <c r="I2437" s="72">
        <v>115.747222</v>
      </c>
      <c r="J2437" s="72">
        <v>22.858056</v>
      </c>
      <c r="K2437" s="5" t="s">
        <v>151</v>
      </c>
      <c r="L2437" s="54" t="s">
        <v>158</v>
      </c>
      <c r="M2437" s="5"/>
      <c r="N2437" s="5"/>
      <c r="O2437" s="5"/>
      <c r="P2437" s="5" t="s">
        <v>3367</v>
      </c>
      <c r="Q2437" s="5" t="s">
        <v>3229</v>
      </c>
      <c r="R2437" s="5"/>
      <c r="S2437" s="5"/>
      <c r="T2437" s="5"/>
      <c r="U2437" s="5">
        <v>424</v>
      </c>
      <c r="V2437" s="5" t="s">
        <v>3230</v>
      </c>
      <c r="W2437" s="5" t="s">
        <v>151</v>
      </c>
      <c r="X2437" s="5" t="s">
        <v>3247</v>
      </c>
      <c r="Y2437" s="5"/>
    </row>
    <row r="2438" ht="15" spans="1:25">
      <c r="A2438" s="51">
        <v>2431</v>
      </c>
      <c r="B2438" s="30" t="s">
        <v>3224</v>
      </c>
      <c r="C2438" s="5" t="s">
        <v>4095</v>
      </c>
      <c r="D2438" s="5" t="s">
        <v>4096</v>
      </c>
      <c r="E2438" s="5" t="s">
        <v>4097</v>
      </c>
      <c r="F2438" s="5">
        <v>36</v>
      </c>
      <c r="G2438" s="5">
        <v>178</v>
      </c>
      <c r="H2438" s="5">
        <v>105</v>
      </c>
      <c r="I2438" s="72">
        <v>115.749167</v>
      </c>
      <c r="J2438" s="72">
        <v>22.853889</v>
      </c>
      <c r="K2438" s="5" t="s">
        <v>158</v>
      </c>
      <c r="L2438" s="5" t="s">
        <v>3241</v>
      </c>
      <c r="M2438" s="5"/>
      <c r="N2438" s="5"/>
      <c r="O2438" s="5"/>
      <c r="P2438" s="5" t="s">
        <v>3228</v>
      </c>
      <c r="Q2438" s="5" t="s">
        <v>3229</v>
      </c>
      <c r="R2438" s="5"/>
      <c r="S2438" s="5"/>
      <c r="T2438" s="5"/>
      <c r="U2438" s="5">
        <v>42</v>
      </c>
      <c r="V2438" s="5"/>
      <c r="W2438" s="5"/>
      <c r="X2438" s="5" t="s">
        <v>3243</v>
      </c>
      <c r="Y2438" s="5"/>
    </row>
    <row r="2439" ht="15" spans="1:25">
      <c r="A2439" s="51">
        <v>2432</v>
      </c>
      <c r="B2439" s="30" t="s">
        <v>3224</v>
      </c>
      <c r="C2439" s="5" t="s">
        <v>4095</v>
      </c>
      <c r="D2439" s="5" t="s">
        <v>4096</v>
      </c>
      <c r="E2439" s="5" t="s">
        <v>4006</v>
      </c>
      <c r="F2439" s="5">
        <v>168</v>
      </c>
      <c r="G2439" s="5">
        <v>834</v>
      </c>
      <c r="H2439" s="5">
        <v>500</v>
      </c>
      <c r="I2439" s="72">
        <v>115.747778</v>
      </c>
      <c r="J2439" s="72">
        <v>22.853889</v>
      </c>
      <c r="K2439" s="5" t="s">
        <v>151</v>
      </c>
      <c r="L2439" s="5" t="s">
        <v>3241</v>
      </c>
      <c r="M2439" s="5"/>
      <c r="N2439" s="5"/>
      <c r="O2439" s="5"/>
      <c r="P2439" s="5" t="s">
        <v>3367</v>
      </c>
      <c r="Q2439" s="5" t="s">
        <v>3229</v>
      </c>
      <c r="R2439" s="5"/>
      <c r="S2439" s="5"/>
      <c r="T2439" s="5"/>
      <c r="U2439" s="5">
        <v>200</v>
      </c>
      <c r="V2439" s="5"/>
      <c r="W2439" s="5"/>
      <c r="X2439" s="5" t="s">
        <v>3243</v>
      </c>
      <c r="Y2439" s="5"/>
    </row>
    <row r="2440" ht="15" spans="1:25">
      <c r="A2440" s="51">
        <v>2433</v>
      </c>
      <c r="B2440" s="30" t="s">
        <v>3224</v>
      </c>
      <c r="C2440" s="5" t="s">
        <v>4095</v>
      </c>
      <c r="D2440" s="5" t="s">
        <v>4098</v>
      </c>
      <c r="E2440" s="5" t="s">
        <v>4098</v>
      </c>
      <c r="F2440" s="5">
        <v>87</v>
      </c>
      <c r="G2440" s="5">
        <v>753</v>
      </c>
      <c r="H2440" s="5">
        <v>320</v>
      </c>
      <c r="I2440" s="72">
        <v>115.736667</v>
      </c>
      <c r="J2440" s="72">
        <v>22.862778</v>
      </c>
      <c r="K2440" s="5" t="s">
        <v>151</v>
      </c>
      <c r="L2440" s="5" t="s">
        <v>3241</v>
      </c>
      <c r="M2440" s="5"/>
      <c r="N2440" s="5"/>
      <c r="O2440" s="5"/>
      <c r="P2440" s="5" t="s">
        <v>3228</v>
      </c>
      <c r="Q2440" s="5" t="s">
        <v>3229</v>
      </c>
      <c r="R2440" s="5"/>
      <c r="S2440" s="5"/>
      <c r="T2440" s="5"/>
      <c r="U2440" s="5">
        <v>128</v>
      </c>
      <c r="V2440" s="5"/>
      <c r="W2440" s="5"/>
      <c r="X2440" s="5" t="s">
        <v>3243</v>
      </c>
      <c r="Y2440" s="5"/>
    </row>
    <row r="2441" ht="15" spans="1:25">
      <c r="A2441" s="51">
        <v>2434</v>
      </c>
      <c r="B2441" s="30" t="s">
        <v>3224</v>
      </c>
      <c r="C2441" s="5" t="s">
        <v>4095</v>
      </c>
      <c r="D2441" s="5" t="s">
        <v>4098</v>
      </c>
      <c r="E2441" s="5" t="s">
        <v>4099</v>
      </c>
      <c r="F2441" s="5">
        <v>130</v>
      </c>
      <c r="G2441" s="5">
        <v>1210</v>
      </c>
      <c r="H2441" s="5">
        <v>580</v>
      </c>
      <c r="I2441" s="72">
        <v>116.736667</v>
      </c>
      <c r="J2441" s="72">
        <v>23.862778</v>
      </c>
      <c r="K2441" s="5" t="s">
        <v>151</v>
      </c>
      <c r="L2441" s="5" t="s">
        <v>3241</v>
      </c>
      <c r="M2441" s="5"/>
      <c r="N2441" s="5"/>
      <c r="O2441" s="5"/>
      <c r="P2441" s="5" t="s">
        <v>3367</v>
      </c>
      <c r="Q2441" s="5" t="s">
        <v>3229</v>
      </c>
      <c r="R2441" s="5"/>
      <c r="S2441" s="5"/>
      <c r="T2441" s="5"/>
      <c r="U2441" s="5">
        <v>232</v>
      </c>
      <c r="V2441" s="5"/>
      <c r="W2441" s="5"/>
      <c r="X2441" s="5" t="s">
        <v>3243</v>
      </c>
      <c r="Y2441" s="5"/>
    </row>
    <row r="2442" ht="15" spans="1:25">
      <c r="A2442" s="51">
        <v>2435</v>
      </c>
      <c r="B2442" s="30" t="s">
        <v>3224</v>
      </c>
      <c r="C2442" s="5" t="s">
        <v>4095</v>
      </c>
      <c r="D2442" s="5" t="s">
        <v>4098</v>
      </c>
      <c r="E2442" s="5" t="s">
        <v>4100</v>
      </c>
      <c r="F2442" s="5">
        <v>88</v>
      </c>
      <c r="G2442" s="5">
        <v>765</v>
      </c>
      <c r="H2442" s="5">
        <v>250</v>
      </c>
      <c r="I2442" s="72">
        <v>117.736667</v>
      </c>
      <c r="J2442" s="72">
        <v>24.862778</v>
      </c>
      <c r="K2442" s="5" t="s">
        <v>151</v>
      </c>
      <c r="L2442" s="5" t="s">
        <v>3241</v>
      </c>
      <c r="M2442" s="5"/>
      <c r="N2442" s="5"/>
      <c r="O2442" s="5"/>
      <c r="P2442" s="5" t="s">
        <v>3228</v>
      </c>
      <c r="Q2442" s="5" t="s">
        <v>3229</v>
      </c>
      <c r="R2442" s="5"/>
      <c r="S2442" s="5"/>
      <c r="T2442" s="5"/>
      <c r="U2442" s="5">
        <v>100</v>
      </c>
      <c r="V2442" s="5"/>
      <c r="W2442" s="5"/>
      <c r="X2442" s="5" t="s">
        <v>3243</v>
      </c>
      <c r="Y2442" s="5"/>
    </row>
    <row r="2443" ht="15" spans="1:25">
      <c r="A2443" s="51">
        <v>2436</v>
      </c>
      <c r="B2443" s="30" t="s">
        <v>3224</v>
      </c>
      <c r="C2443" s="5" t="s">
        <v>4095</v>
      </c>
      <c r="D2443" s="5" t="s">
        <v>4098</v>
      </c>
      <c r="E2443" s="5" t="s">
        <v>4087</v>
      </c>
      <c r="F2443" s="5">
        <v>73</v>
      </c>
      <c r="G2443" s="5">
        <v>602</v>
      </c>
      <c r="H2443" s="5">
        <v>220</v>
      </c>
      <c r="I2443" s="72">
        <v>115.736667</v>
      </c>
      <c r="J2443" s="72">
        <v>22.853889</v>
      </c>
      <c r="K2443" s="5" t="s">
        <v>151</v>
      </c>
      <c r="L2443" s="5" t="s">
        <v>3241</v>
      </c>
      <c r="M2443" s="5"/>
      <c r="N2443" s="5"/>
      <c r="O2443" s="5"/>
      <c r="P2443" s="5" t="s">
        <v>3228</v>
      </c>
      <c r="Q2443" s="5" t="s">
        <v>3229</v>
      </c>
      <c r="R2443" s="5"/>
      <c r="S2443" s="5"/>
      <c r="T2443" s="5"/>
      <c r="U2443" s="5">
        <v>88</v>
      </c>
      <c r="V2443" s="5"/>
      <c r="W2443" s="5"/>
      <c r="X2443" s="5" t="s">
        <v>3243</v>
      </c>
      <c r="Y2443" s="5"/>
    </row>
    <row r="2444" ht="54" spans="1:25">
      <c r="A2444" s="51">
        <v>2437</v>
      </c>
      <c r="B2444" s="30" t="s">
        <v>3224</v>
      </c>
      <c r="C2444" s="5" t="s">
        <v>4095</v>
      </c>
      <c r="D2444" s="5" t="s">
        <v>4101</v>
      </c>
      <c r="E2444" s="5" t="s">
        <v>4102</v>
      </c>
      <c r="F2444" s="5">
        <v>327</v>
      </c>
      <c r="G2444" s="5">
        <v>2162</v>
      </c>
      <c r="H2444" s="5">
        <v>1297</v>
      </c>
      <c r="I2444" s="72">
        <v>115.706667</v>
      </c>
      <c r="J2444" s="72">
        <v>22.853611</v>
      </c>
      <c r="K2444" s="5" t="s">
        <v>151</v>
      </c>
      <c r="L2444" s="54" t="s">
        <v>158</v>
      </c>
      <c r="M2444" s="5"/>
      <c r="N2444" s="5"/>
      <c r="O2444" s="5"/>
      <c r="P2444" s="5" t="s">
        <v>3367</v>
      </c>
      <c r="Q2444" s="5" t="s">
        <v>3368</v>
      </c>
      <c r="R2444" s="5"/>
      <c r="S2444" s="5"/>
      <c r="T2444" s="5"/>
      <c r="U2444" s="5">
        <v>518.8</v>
      </c>
      <c r="V2444" s="5" t="s">
        <v>3230</v>
      </c>
      <c r="W2444" s="5" t="s">
        <v>1437</v>
      </c>
      <c r="X2444" s="5" t="s">
        <v>3247</v>
      </c>
      <c r="Y2444" s="5" t="s">
        <v>4103</v>
      </c>
    </row>
    <row r="2445" ht="54" spans="1:25">
      <c r="A2445" s="51">
        <v>2438</v>
      </c>
      <c r="B2445" s="30" t="s">
        <v>3224</v>
      </c>
      <c r="C2445" s="5" t="s">
        <v>4095</v>
      </c>
      <c r="D2445" s="5" t="s">
        <v>4101</v>
      </c>
      <c r="E2445" s="5" t="s">
        <v>4104</v>
      </c>
      <c r="F2445" s="5">
        <v>299</v>
      </c>
      <c r="G2445" s="5">
        <v>1961</v>
      </c>
      <c r="H2445" s="5">
        <v>1176</v>
      </c>
      <c r="I2445" s="72">
        <v>115.702778</v>
      </c>
      <c r="J2445" s="72">
        <v>22.855833</v>
      </c>
      <c r="K2445" s="5" t="s">
        <v>151</v>
      </c>
      <c r="L2445" s="54" t="s">
        <v>158</v>
      </c>
      <c r="M2445" s="5"/>
      <c r="N2445" s="5"/>
      <c r="O2445" s="5"/>
      <c r="P2445" s="5" t="s">
        <v>3367</v>
      </c>
      <c r="Q2445" s="5" t="s">
        <v>3368</v>
      </c>
      <c r="R2445" s="5"/>
      <c r="S2445" s="5"/>
      <c r="T2445" s="5"/>
      <c r="U2445" s="5">
        <v>470.4</v>
      </c>
      <c r="V2445" s="5" t="s">
        <v>3230</v>
      </c>
      <c r="W2445" s="5" t="s">
        <v>1437</v>
      </c>
      <c r="X2445" s="5" t="s">
        <v>3247</v>
      </c>
      <c r="Y2445" s="5" t="s">
        <v>4103</v>
      </c>
    </row>
    <row r="2446" ht="54" spans="1:25">
      <c r="A2446" s="51">
        <v>2439</v>
      </c>
      <c r="B2446" s="30" t="s">
        <v>3224</v>
      </c>
      <c r="C2446" s="5" t="s">
        <v>4095</v>
      </c>
      <c r="D2446" s="5" t="s">
        <v>4101</v>
      </c>
      <c r="E2446" s="5" t="s">
        <v>4105</v>
      </c>
      <c r="F2446" s="5">
        <v>293</v>
      </c>
      <c r="G2446" s="5">
        <v>1902</v>
      </c>
      <c r="H2446" s="5">
        <v>1140</v>
      </c>
      <c r="I2446" s="72">
        <v>115.719444</v>
      </c>
      <c r="J2446" s="72">
        <v>22.853333</v>
      </c>
      <c r="K2446" s="5" t="s">
        <v>151</v>
      </c>
      <c r="L2446" s="54" t="s">
        <v>158</v>
      </c>
      <c r="M2446" s="5"/>
      <c r="N2446" s="5"/>
      <c r="O2446" s="5"/>
      <c r="P2446" s="5" t="s">
        <v>3367</v>
      </c>
      <c r="Q2446" s="5" t="s">
        <v>3368</v>
      </c>
      <c r="R2446" s="5"/>
      <c r="S2446" s="5"/>
      <c r="T2446" s="5"/>
      <c r="U2446" s="5">
        <v>456</v>
      </c>
      <c r="V2446" s="5" t="s">
        <v>3230</v>
      </c>
      <c r="W2446" s="5" t="s">
        <v>1437</v>
      </c>
      <c r="X2446" s="5" t="s">
        <v>3247</v>
      </c>
      <c r="Y2446" s="5" t="s">
        <v>4103</v>
      </c>
    </row>
    <row r="2447" ht="54" spans="1:25">
      <c r="A2447" s="51">
        <v>2440</v>
      </c>
      <c r="B2447" s="30" t="s">
        <v>3224</v>
      </c>
      <c r="C2447" s="5" t="s">
        <v>4095</v>
      </c>
      <c r="D2447" s="5" t="s">
        <v>4101</v>
      </c>
      <c r="E2447" s="5" t="s">
        <v>4106</v>
      </c>
      <c r="F2447" s="5">
        <v>538</v>
      </c>
      <c r="G2447" s="5">
        <v>3543</v>
      </c>
      <c r="H2447" s="5">
        <v>1668</v>
      </c>
      <c r="I2447" s="72">
        <v>115.707222</v>
      </c>
      <c r="J2447" s="72">
        <v>22.856111</v>
      </c>
      <c r="K2447" s="5" t="s">
        <v>151</v>
      </c>
      <c r="L2447" s="54" t="s">
        <v>158</v>
      </c>
      <c r="M2447" s="5"/>
      <c r="N2447" s="5"/>
      <c r="O2447" s="5"/>
      <c r="P2447" s="5" t="s">
        <v>3367</v>
      </c>
      <c r="Q2447" s="5" t="s">
        <v>3368</v>
      </c>
      <c r="R2447" s="5"/>
      <c r="S2447" s="5"/>
      <c r="T2447" s="5"/>
      <c r="U2447" s="5">
        <v>667.2</v>
      </c>
      <c r="V2447" s="5" t="s">
        <v>3230</v>
      </c>
      <c r="W2447" s="5" t="s">
        <v>1437</v>
      </c>
      <c r="X2447" s="5" t="s">
        <v>3247</v>
      </c>
      <c r="Y2447" s="5" t="s">
        <v>4103</v>
      </c>
    </row>
    <row r="2448" ht="15" spans="1:25">
      <c r="A2448" s="51">
        <v>2441</v>
      </c>
      <c r="B2448" s="30" t="s">
        <v>3224</v>
      </c>
      <c r="C2448" s="5" t="s">
        <v>4095</v>
      </c>
      <c r="D2448" s="5" t="s">
        <v>4107</v>
      </c>
      <c r="E2448" s="5" t="s">
        <v>4107</v>
      </c>
      <c r="F2448" s="5">
        <v>461</v>
      </c>
      <c r="G2448" s="5">
        <v>3051</v>
      </c>
      <c r="H2448" s="5">
        <v>774</v>
      </c>
      <c r="I2448" s="72">
        <v>115.730278</v>
      </c>
      <c r="J2448" s="72">
        <v>22.898333</v>
      </c>
      <c r="K2448" s="5" t="s">
        <v>151</v>
      </c>
      <c r="L2448" s="54" t="s">
        <v>158</v>
      </c>
      <c r="M2448" s="5"/>
      <c r="N2448" s="5"/>
      <c r="O2448" s="5"/>
      <c r="P2448" s="5" t="s">
        <v>3367</v>
      </c>
      <c r="Q2448" s="5" t="s">
        <v>3229</v>
      </c>
      <c r="R2448" s="5"/>
      <c r="S2448" s="5"/>
      <c r="T2448" s="5"/>
      <c r="U2448" s="5">
        <v>309.6</v>
      </c>
      <c r="V2448" s="5"/>
      <c r="W2448" s="5"/>
      <c r="X2448" s="5" t="s">
        <v>3463</v>
      </c>
      <c r="Y2448" s="5"/>
    </row>
    <row r="2449" ht="15" spans="1:25">
      <c r="A2449" s="51">
        <v>2442</v>
      </c>
      <c r="B2449" s="30" t="s">
        <v>3224</v>
      </c>
      <c r="C2449" s="5" t="s">
        <v>4095</v>
      </c>
      <c r="D2449" s="5" t="s">
        <v>4108</v>
      </c>
      <c r="E2449" s="5" t="s">
        <v>4109</v>
      </c>
      <c r="F2449" s="5">
        <v>246</v>
      </c>
      <c r="G2449" s="5">
        <v>1450</v>
      </c>
      <c r="H2449" s="5">
        <v>410</v>
      </c>
      <c r="I2449" s="72">
        <v>115.749167</v>
      </c>
      <c r="J2449" s="72">
        <v>22.853889</v>
      </c>
      <c r="K2449" s="5" t="s">
        <v>151</v>
      </c>
      <c r="L2449" s="5" t="s">
        <v>3241</v>
      </c>
      <c r="M2449" s="5"/>
      <c r="N2449" s="5"/>
      <c r="O2449" s="5"/>
      <c r="P2449" s="5" t="s">
        <v>3367</v>
      </c>
      <c r="Q2449" s="5" t="s">
        <v>3229</v>
      </c>
      <c r="R2449" s="5"/>
      <c r="S2449" s="5"/>
      <c r="T2449" s="5"/>
      <c r="U2449" s="5">
        <v>164</v>
      </c>
      <c r="V2449" s="5"/>
      <c r="W2449" s="5"/>
      <c r="X2449" s="5" t="s">
        <v>3243</v>
      </c>
      <c r="Y2449" s="5"/>
    </row>
    <row r="2450" ht="15" spans="1:25">
      <c r="A2450" s="51">
        <v>2443</v>
      </c>
      <c r="B2450" s="30" t="s">
        <v>3224</v>
      </c>
      <c r="C2450" s="5" t="s">
        <v>4095</v>
      </c>
      <c r="D2450" s="5" t="s">
        <v>4108</v>
      </c>
      <c r="E2450" s="5" t="s">
        <v>4110</v>
      </c>
      <c r="F2450" s="5">
        <v>280</v>
      </c>
      <c r="G2450" s="5">
        <v>1800</v>
      </c>
      <c r="H2450" s="5">
        <v>490</v>
      </c>
      <c r="I2450" s="72">
        <v>115.719722</v>
      </c>
      <c r="J2450" s="72">
        <v>22.862778</v>
      </c>
      <c r="K2450" s="5" t="s">
        <v>151</v>
      </c>
      <c r="L2450" s="5" t="s">
        <v>3241</v>
      </c>
      <c r="M2450" s="5"/>
      <c r="N2450" s="5"/>
      <c r="O2450" s="5"/>
      <c r="P2450" s="5" t="s">
        <v>3228</v>
      </c>
      <c r="Q2450" s="5" t="s">
        <v>3229</v>
      </c>
      <c r="R2450" s="5"/>
      <c r="S2450" s="5"/>
      <c r="T2450" s="5"/>
      <c r="U2450" s="5">
        <v>196</v>
      </c>
      <c r="V2450" s="5"/>
      <c r="W2450" s="5"/>
      <c r="X2450" s="5" t="s">
        <v>3243</v>
      </c>
      <c r="Y2450" s="5"/>
    </row>
    <row r="2451" ht="15" spans="1:25">
      <c r="A2451" s="51">
        <v>2444</v>
      </c>
      <c r="B2451" s="30" t="s">
        <v>3224</v>
      </c>
      <c r="C2451" s="5" t="s">
        <v>4095</v>
      </c>
      <c r="D2451" s="5" t="s">
        <v>4111</v>
      </c>
      <c r="E2451" s="5" t="s">
        <v>4111</v>
      </c>
      <c r="F2451" s="5">
        <v>462</v>
      </c>
      <c r="G2451" s="5">
        <v>3250</v>
      </c>
      <c r="H2451" s="5">
        <v>1823</v>
      </c>
      <c r="I2451" s="72">
        <v>115.697222</v>
      </c>
      <c r="J2451" s="72">
        <v>22.886667</v>
      </c>
      <c r="K2451" s="5" t="s">
        <v>151</v>
      </c>
      <c r="L2451" s="54" t="s">
        <v>158</v>
      </c>
      <c r="M2451" s="5"/>
      <c r="N2451" s="5"/>
      <c r="O2451" s="5"/>
      <c r="P2451" s="5" t="s">
        <v>3367</v>
      </c>
      <c r="Q2451" s="5" t="s">
        <v>3368</v>
      </c>
      <c r="R2451" s="5"/>
      <c r="S2451" s="5"/>
      <c r="T2451" s="5"/>
      <c r="U2451" s="5">
        <v>729.2</v>
      </c>
      <c r="V2451" s="5" t="s">
        <v>3230</v>
      </c>
      <c r="W2451" s="5" t="s">
        <v>3137</v>
      </c>
      <c r="X2451" s="5" t="s">
        <v>3247</v>
      </c>
      <c r="Y2451" s="5"/>
    </row>
    <row r="2452" ht="15" spans="1:25">
      <c r="A2452" s="51">
        <v>2445</v>
      </c>
      <c r="B2452" s="30" t="s">
        <v>3224</v>
      </c>
      <c r="C2452" s="71" t="s">
        <v>4095</v>
      </c>
      <c r="D2452" s="71" t="s">
        <v>4112</v>
      </c>
      <c r="E2452" s="71" t="s">
        <v>4113</v>
      </c>
      <c r="F2452" s="71">
        <v>68</v>
      </c>
      <c r="G2452" s="71">
        <v>466</v>
      </c>
      <c r="H2452" s="71">
        <v>207</v>
      </c>
      <c r="I2452" s="72">
        <v>115.761111</v>
      </c>
      <c r="J2452" s="72">
        <v>22.846389</v>
      </c>
      <c r="K2452" s="5" t="s">
        <v>151</v>
      </c>
      <c r="L2452" s="5"/>
      <c r="M2452" s="5"/>
      <c r="N2452" s="5"/>
      <c r="O2452" s="5"/>
      <c r="P2452" s="5" t="s">
        <v>1131</v>
      </c>
      <c r="Q2452" s="5" t="s">
        <v>3229</v>
      </c>
      <c r="R2452" s="5"/>
      <c r="S2452" s="5"/>
      <c r="T2452" s="5"/>
      <c r="U2452" s="5"/>
      <c r="V2452" s="5" t="s">
        <v>3230</v>
      </c>
      <c r="W2452" s="5" t="s">
        <v>236</v>
      </c>
      <c r="X2452" s="5" t="s">
        <v>3231</v>
      </c>
      <c r="Y2452" s="5" t="s">
        <v>3232</v>
      </c>
    </row>
    <row r="2453" ht="15" spans="1:25">
      <c r="A2453" s="51">
        <v>2446</v>
      </c>
      <c r="B2453" s="30" t="s">
        <v>3224</v>
      </c>
      <c r="C2453" s="71" t="s">
        <v>4095</v>
      </c>
      <c r="D2453" s="71" t="s">
        <v>4112</v>
      </c>
      <c r="E2453" s="71" t="s">
        <v>4114</v>
      </c>
      <c r="F2453" s="71">
        <v>289</v>
      </c>
      <c r="G2453" s="71">
        <v>2000</v>
      </c>
      <c r="H2453" s="71">
        <v>847</v>
      </c>
      <c r="I2453" s="72">
        <v>115.765556</v>
      </c>
      <c r="J2453" s="72">
        <v>22.848056</v>
      </c>
      <c r="K2453" s="5" t="s">
        <v>151</v>
      </c>
      <c r="L2453" s="5"/>
      <c r="M2453" s="5"/>
      <c r="N2453" s="5"/>
      <c r="O2453" s="5"/>
      <c r="P2453" s="5" t="s">
        <v>1131</v>
      </c>
      <c r="Q2453" s="5" t="s">
        <v>3229</v>
      </c>
      <c r="R2453" s="5"/>
      <c r="S2453" s="5"/>
      <c r="T2453" s="5"/>
      <c r="U2453" s="5"/>
      <c r="V2453" s="5" t="s">
        <v>3230</v>
      </c>
      <c r="W2453" s="5" t="s">
        <v>236</v>
      </c>
      <c r="X2453" s="5" t="s">
        <v>3231</v>
      </c>
      <c r="Y2453" s="5" t="s">
        <v>3232</v>
      </c>
    </row>
    <row r="2454" ht="15" spans="1:25">
      <c r="A2454" s="51">
        <v>2447</v>
      </c>
      <c r="B2454" s="30" t="s">
        <v>3224</v>
      </c>
      <c r="C2454" s="71" t="s">
        <v>4095</v>
      </c>
      <c r="D2454" s="71" t="s">
        <v>4112</v>
      </c>
      <c r="E2454" s="71" t="s">
        <v>3276</v>
      </c>
      <c r="F2454" s="71">
        <v>143</v>
      </c>
      <c r="G2454" s="71">
        <v>956</v>
      </c>
      <c r="H2454" s="71">
        <v>550</v>
      </c>
      <c r="I2454" s="72">
        <v>115.786111</v>
      </c>
      <c r="J2454" s="72">
        <v>22.843056</v>
      </c>
      <c r="K2454" s="5" t="s">
        <v>151</v>
      </c>
      <c r="L2454" s="5"/>
      <c r="M2454" s="5"/>
      <c r="N2454" s="5"/>
      <c r="O2454" s="5"/>
      <c r="P2454" s="5" t="s">
        <v>1131</v>
      </c>
      <c r="Q2454" s="5" t="s">
        <v>3229</v>
      </c>
      <c r="R2454" s="5"/>
      <c r="S2454" s="5"/>
      <c r="T2454" s="5"/>
      <c r="U2454" s="5"/>
      <c r="V2454" s="5" t="s">
        <v>3230</v>
      </c>
      <c r="W2454" s="5" t="s">
        <v>236</v>
      </c>
      <c r="X2454" s="5" t="s">
        <v>3231</v>
      </c>
      <c r="Y2454" s="5" t="s">
        <v>3232</v>
      </c>
    </row>
    <row r="2455" ht="15" spans="1:25">
      <c r="A2455" s="51">
        <v>2448</v>
      </c>
      <c r="B2455" s="30" t="s">
        <v>3224</v>
      </c>
      <c r="C2455" s="71" t="s">
        <v>4095</v>
      </c>
      <c r="D2455" s="71" t="s">
        <v>4115</v>
      </c>
      <c r="E2455" s="71" t="s">
        <v>4116</v>
      </c>
      <c r="F2455" s="71">
        <v>266</v>
      </c>
      <c r="G2455" s="71">
        <v>1499</v>
      </c>
      <c r="H2455" s="71">
        <v>400</v>
      </c>
      <c r="I2455" s="72">
        <v>115.7127</v>
      </c>
      <c r="J2455" s="72">
        <v>22.9038</v>
      </c>
      <c r="K2455" s="5" t="s">
        <v>151</v>
      </c>
      <c r="L2455" s="5"/>
      <c r="M2455" s="5"/>
      <c r="N2455" s="5"/>
      <c r="O2455" s="5"/>
      <c r="P2455" s="5" t="s">
        <v>1131</v>
      </c>
      <c r="Q2455" s="5" t="s">
        <v>3229</v>
      </c>
      <c r="R2455" s="5"/>
      <c r="S2455" s="5"/>
      <c r="T2455" s="5"/>
      <c r="U2455" s="5"/>
      <c r="V2455" s="5" t="s">
        <v>3230</v>
      </c>
      <c r="W2455" s="5" t="s">
        <v>207</v>
      </c>
      <c r="X2455" s="5" t="s">
        <v>3231</v>
      </c>
      <c r="Y2455" s="5" t="s">
        <v>3232</v>
      </c>
    </row>
    <row r="2456" ht="15" spans="1:25">
      <c r="A2456" s="51">
        <v>2449</v>
      </c>
      <c r="B2456" s="30" t="s">
        <v>3224</v>
      </c>
      <c r="C2456" s="71" t="s">
        <v>4095</v>
      </c>
      <c r="D2456" s="71" t="s">
        <v>4115</v>
      </c>
      <c r="E2456" s="71" t="s">
        <v>4117</v>
      </c>
      <c r="F2456" s="71">
        <v>101</v>
      </c>
      <c r="G2456" s="71">
        <v>596</v>
      </c>
      <c r="H2456" s="71">
        <v>140</v>
      </c>
      <c r="I2456" s="72">
        <v>115.7101</v>
      </c>
      <c r="J2456" s="72">
        <v>22.9025</v>
      </c>
      <c r="K2456" s="5" t="s">
        <v>151</v>
      </c>
      <c r="L2456" s="5"/>
      <c r="M2456" s="5"/>
      <c r="N2456" s="5"/>
      <c r="O2456" s="5"/>
      <c r="P2456" s="5" t="s">
        <v>1131</v>
      </c>
      <c r="Q2456" s="5" t="s">
        <v>3229</v>
      </c>
      <c r="R2456" s="5"/>
      <c r="S2456" s="5"/>
      <c r="T2456" s="5"/>
      <c r="U2456" s="5"/>
      <c r="V2456" s="5" t="s">
        <v>3230</v>
      </c>
      <c r="W2456" s="5" t="s">
        <v>207</v>
      </c>
      <c r="X2456" s="5" t="s">
        <v>3231</v>
      </c>
      <c r="Y2456" s="5" t="s">
        <v>3232</v>
      </c>
    </row>
    <row r="2457" ht="15" spans="1:25">
      <c r="A2457" s="51">
        <v>2450</v>
      </c>
      <c r="B2457" s="30" t="s">
        <v>3224</v>
      </c>
      <c r="C2457" s="71" t="s">
        <v>4095</v>
      </c>
      <c r="D2457" s="71" t="s">
        <v>4115</v>
      </c>
      <c r="E2457" s="71" t="s">
        <v>4115</v>
      </c>
      <c r="F2457" s="71">
        <v>1085</v>
      </c>
      <c r="G2457" s="71">
        <v>5976</v>
      </c>
      <c r="H2457" s="71">
        <v>2360</v>
      </c>
      <c r="I2457" s="72">
        <v>115.7</v>
      </c>
      <c r="J2457" s="72">
        <v>22.907222</v>
      </c>
      <c r="K2457" s="5" t="s">
        <v>151</v>
      </c>
      <c r="L2457" s="5"/>
      <c r="M2457" s="5"/>
      <c r="N2457" s="5"/>
      <c r="O2457" s="5"/>
      <c r="P2457" s="5" t="s">
        <v>1131</v>
      </c>
      <c r="Q2457" s="5" t="s">
        <v>3229</v>
      </c>
      <c r="R2457" s="5"/>
      <c r="S2457" s="5"/>
      <c r="T2457" s="5"/>
      <c r="U2457" s="5"/>
      <c r="V2457" s="5" t="s">
        <v>3230</v>
      </c>
      <c r="W2457" s="5" t="s">
        <v>3137</v>
      </c>
      <c r="X2457" s="5" t="s">
        <v>3231</v>
      </c>
      <c r="Y2457" s="5" t="s">
        <v>3232</v>
      </c>
    </row>
    <row r="2458" ht="15" spans="1:25">
      <c r="A2458" s="51">
        <v>2451</v>
      </c>
      <c r="B2458" s="30" t="s">
        <v>3224</v>
      </c>
      <c r="C2458" s="71" t="s">
        <v>4095</v>
      </c>
      <c r="D2458" s="71" t="s">
        <v>4118</v>
      </c>
      <c r="E2458" s="71" t="s">
        <v>4119</v>
      </c>
      <c r="F2458" s="71">
        <v>85</v>
      </c>
      <c r="G2458" s="71">
        <v>1010</v>
      </c>
      <c r="H2458" s="71">
        <v>689</v>
      </c>
      <c r="I2458" s="72">
        <v>115.758333</v>
      </c>
      <c r="J2458" s="72">
        <v>22.864722</v>
      </c>
      <c r="K2458" s="5" t="s">
        <v>151</v>
      </c>
      <c r="L2458" s="5"/>
      <c r="M2458" s="5"/>
      <c r="N2458" s="5"/>
      <c r="O2458" s="5"/>
      <c r="P2458" s="5" t="s">
        <v>3747</v>
      </c>
      <c r="Q2458" s="5" t="s">
        <v>3229</v>
      </c>
      <c r="R2458" s="5"/>
      <c r="S2458" s="5"/>
      <c r="T2458" s="5"/>
      <c r="U2458" s="5"/>
      <c r="V2458" s="5"/>
      <c r="W2458" s="5"/>
      <c r="X2458" s="5" t="s">
        <v>3231</v>
      </c>
      <c r="Y2458" s="5" t="s">
        <v>3232</v>
      </c>
    </row>
    <row r="2459" ht="15" spans="1:25">
      <c r="A2459" s="51">
        <v>2452</v>
      </c>
      <c r="B2459" s="30" t="s">
        <v>3224</v>
      </c>
      <c r="C2459" s="71" t="s">
        <v>4095</v>
      </c>
      <c r="D2459" s="71" t="s">
        <v>4118</v>
      </c>
      <c r="E2459" s="71" t="s">
        <v>4118</v>
      </c>
      <c r="F2459" s="71">
        <v>400</v>
      </c>
      <c r="G2459" s="71">
        <v>2563</v>
      </c>
      <c r="H2459" s="71">
        <v>1500</v>
      </c>
      <c r="I2459" s="72">
        <v>115.730833</v>
      </c>
      <c r="J2459" s="72">
        <v>22.864167</v>
      </c>
      <c r="K2459" s="5" t="s">
        <v>151</v>
      </c>
      <c r="L2459" s="5"/>
      <c r="M2459" s="5"/>
      <c r="N2459" s="5"/>
      <c r="O2459" s="5"/>
      <c r="P2459" s="5" t="s">
        <v>3747</v>
      </c>
      <c r="Q2459" s="5" t="s">
        <v>3229</v>
      </c>
      <c r="R2459" s="5"/>
      <c r="S2459" s="5"/>
      <c r="T2459" s="5"/>
      <c r="U2459" s="5"/>
      <c r="V2459" s="5" t="s">
        <v>3230</v>
      </c>
      <c r="W2459" s="5" t="s">
        <v>151</v>
      </c>
      <c r="X2459" s="5" t="s">
        <v>3231</v>
      </c>
      <c r="Y2459" s="5" t="s">
        <v>3232</v>
      </c>
    </row>
    <row r="2460" ht="15" spans="1:25">
      <c r="A2460" s="51">
        <v>2453</v>
      </c>
      <c r="B2460" s="30" t="s">
        <v>3224</v>
      </c>
      <c r="C2460" s="5" t="s">
        <v>4095</v>
      </c>
      <c r="D2460" s="5" t="s">
        <v>4118</v>
      </c>
      <c r="E2460" s="5" t="s">
        <v>4120</v>
      </c>
      <c r="F2460" s="5">
        <v>38</v>
      </c>
      <c r="G2460" s="5">
        <v>268</v>
      </c>
      <c r="H2460" s="5">
        <v>135</v>
      </c>
      <c r="I2460" s="72">
        <v>115.730556</v>
      </c>
      <c r="J2460" s="72">
        <v>22.863889</v>
      </c>
      <c r="K2460" s="5" t="s">
        <v>158</v>
      </c>
      <c r="L2460" s="5" t="s">
        <v>3241</v>
      </c>
      <c r="M2460" s="5"/>
      <c r="N2460" s="5"/>
      <c r="O2460" s="5"/>
      <c r="P2460" s="5" t="s">
        <v>3228</v>
      </c>
      <c r="Q2460" s="5" t="s">
        <v>3229</v>
      </c>
      <c r="R2460" s="5"/>
      <c r="S2460" s="5"/>
      <c r="T2460" s="5"/>
      <c r="U2460" s="5">
        <v>54</v>
      </c>
      <c r="V2460" s="5"/>
      <c r="W2460" s="5"/>
      <c r="X2460" s="5" t="s">
        <v>3243</v>
      </c>
      <c r="Y2460" s="5"/>
    </row>
    <row r="2461" ht="15" spans="1:25">
      <c r="A2461" s="51">
        <v>2454</v>
      </c>
      <c r="B2461" s="30" t="s">
        <v>3224</v>
      </c>
      <c r="C2461" s="5" t="s">
        <v>4095</v>
      </c>
      <c r="D2461" s="5" t="s">
        <v>4121</v>
      </c>
      <c r="E2461" s="5" t="s">
        <v>4122</v>
      </c>
      <c r="F2461" s="5">
        <v>139</v>
      </c>
      <c r="G2461" s="5">
        <v>823</v>
      </c>
      <c r="H2461" s="5">
        <v>393</v>
      </c>
      <c r="I2461" s="72">
        <v>115.749167</v>
      </c>
      <c r="J2461" s="72">
        <v>22.861667</v>
      </c>
      <c r="K2461" s="5" t="s">
        <v>151</v>
      </c>
      <c r="L2461" s="5" t="s">
        <v>3241</v>
      </c>
      <c r="M2461" s="5"/>
      <c r="N2461" s="5"/>
      <c r="O2461" s="5"/>
      <c r="P2461" s="5" t="s">
        <v>3367</v>
      </c>
      <c r="Q2461" s="5" t="s">
        <v>3229</v>
      </c>
      <c r="R2461" s="5"/>
      <c r="S2461" s="5"/>
      <c r="T2461" s="5"/>
      <c r="U2461" s="5">
        <v>157.2</v>
      </c>
      <c r="V2461" s="5"/>
      <c r="W2461" s="5"/>
      <c r="X2461" s="5" t="s">
        <v>3243</v>
      </c>
      <c r="Y2461" s="5"/>
    </row>
    <row r="2462" ht="15" spans="1:25">
      <c r="A2462" s="51">
        <v>2455</v>
      </c>
      <c r="B2462" s="30" t="s">
        <v>3224</v>
      </c>
      <c r="C2462" s="5" t="s">
        <v>4095</v>
      </c>
      <c r="D2462" s="5" t="s">
        <v>4121</v>
      </c>
      <c r="E2462" s="5" t="s">
        <v>4123</v>
      </c>
      <c r="F2462" s="5">
        <v>155</v>
      </c>
      <c r="G2462" s="5">
        <v>1314</v>
      </c>
      <c r="H2462" s="5">
        <v>625</v>
      </c>
      <c r="I2462" s="72">
        <v>115.739722</v>
      </c>
      <c r="J2462" s="72">
        <v>22.858889</v>
      </c>
      <c r="K2462" s="5" t="s">
        <v>151</v>
      </c>
      <c r="L2462" s="5" t="s">
        <v>3241</v>
      </c>
      <c r="M2462" s="5"/>
      <c r="N2462" s="5"/>
      <c r="O2462" s="5"/>
      <c r="P2462" s="5" t="s">
        <v>3367</v>
      </c>
      <c r="Q2462" s="5" t="s">
        <v>3229</v>
      </c>
      <c r="R2462" s="5"/>
      <c r="S2462" s="5"/>
      <c r="T2462" s="5"/>
      <c r="U2462" s="5">
        <v>250</v>
      </c>
      <c r="V2462" s="5"/>
      <c r="W2462" s="5"/>
      <c r="X2462" s="5" t="s">
        <v>3243</v>
      </c>
      <c r="Y2462" s="5"/>
    </row>
    <row r="2463" ht="15" spans="1:25">
      <c r="A2463" s="51">
        <v>2456</v>
      </c>
      <c r="B2463" s="30" t="s">
        <v>3224</v>
      </c>
      <c r="C2463" s="5" t="s">
        <v>4095</v>
      </c>
      <c r="D2463" s="5" t="s">
        <v>4121</v>
      </c>
      <c r="E2463" s="5" t="s">
        <v>4121</v>
      </c>
      <c r="F2463" s="5">
        <v>302</v>
      </c>
      <c r="G2463" s="5">
        <v>2508</v>
      </c>
      <c r="H2463" s="5">
        <v>1212</v>
      </c>
      <c r="I2463" s="72">
        <v>115.738333</v>
      </c>
      <c r="J2463" s="72">
        <v>22.858889</v>
      </c>
      <c r="K2463" s="5" t="s">
        <v>151</v>
      </c>
      <c r="L2463" s="54" t="s">
        <v>158</v>
      </c>
      <c r="M2463" s="5"/>
      <c r="N2463" s="5"/>
      <c r="O2463" s="5"/>
      <c r="P2463" s="5" t="s">
        <v>3367</v>
      </c>
      <c r="Q2463" s="5" t="s">
        <v>3229</v>
      </c>
      <c r="R2463" s="5"/>
      <c r="S2463" s="5"/>
      <c r="T2463" s="5"/>
      <c r="U2463" s="5">
        <v>484.8</v>
      </c>
      <c r="V2463" s="5" t="s">
        <v>3230</v>
      </c>
      <c r="W2463" s="5" t="s">
        <v>151</v>
      </c>
      <c r="X2463" s="5" t="s">
        <v>3247</v>
      </c>
      <c r="Y2463" s="5"/>
    </row>
    <row r="2464" ht="15" spans="1:25">
      <c r="A2464" s="51">
        <v>2457</v>
      </c>
      <c r="B2464" s="30" t="s">
        <v>3224</v>
      </c>
      <c r="C2464" s="5" t="s">
        <v>4095</v>
      </c>
      <c r="D2464" s="5" t="s">
        <v>4121</v>
      </c>
      <c r="E2464" s="5" t="s">
        <v>4124</v>
      </c>
      <c r="F2464" s="5">
        <v>87</v>
      </c>
      <c r="G2464" s="5">
        <v>483</v>
      </c>
      <c r="H2464" s="5">
        <v>212</v>
      </c>
      <c r="I2464" s="72">
        <v>115.741667</v>
      </c>
      <c r="J2464" s="72">
        <v>22.854722</v>
      </c>
      <c r="K2464" s="5" t="s">
        <v>151</v>
      </c>
      <c r="L2464" s="5" t="s">
        <v>3241</v>
      </c>
      <c r="M2464" s="5"/>
      <c r="N2464" s="5"/>
      <c r="O2464" s="5"/>
      <c r="P2464" s="5" t="s">
        <v>3228</v>
      </c>
      <c r="Q2464" s="5" t="s">
        <v>3229</v>
      </c>
      <c r="R2464" s="5"/>
      <c r="S2464" s="5"/>
      <c r="T2464" s="5"/>
      <c r="U2464" s="5">
        <v>84.8</v>
      </c>
      <c r="V2464" s="5"/>
      <c r="W2464" s="5"/>
      <c r="X2464" s="5" t="s">
        <v>3243</v>
      </c>
      <c r="Y2464" s="5"/>
    </row>
    <row r="2465" ht="15" spans="1:25">
      <c r="A2465" s="51">
        <v>2458</v>
      </c>
      <c r="B2465" s="30" t="s">
        <v>3224</v>
      </c>
      <c r="C2465" s="5" t="s">
        <v>4095</v>
      </c>
      <c r="D2465" s="5" t="s">
        <v>4125</v>
      </c>
      <c r="E2465" s="5" t="s">
        <v>4126</v>
      </c>
      <c r="F2465" s="5">
        <v>334</v>
      </c>
      <c r="G2465" s="5">
        <v>2360</v>
      </c>
      <c r="H2465" s="5">
        <v>944</v>
      </c>
      <c r="I2465" s="72">
        <v>115.745556</v>
      </c>
      <c r="J2465" s="72">
        <v>22.875833</v>
      </c>
      <c r="K2465" s="5" t="s">
        <v>151</v>
      </c>
      <c r="L2465" s="54" t="s">
        <v>158</v>
      </c>
      <c r="M2465" s="5"/>
      <c r="N2465" s="5"/>
      <c r="O2465" s="5"/>
      <c r="P2465" s="5" t="s">
        <v>3367</v>
      </c>
      <c r="Q2465" s="5" t="s">
        <v>3368</v>
      </c>
      <c r="R2465" s="5"/>
      <c r="S2465" s="5"/>
      <c r="T2465" s="5"/>
      <c r="U2465" s="5">
        <v>377.6</v>
      </c>
      <c r="V2465" s="5" t="s">
        <v>3230</v>
      </c>
      <c r="W2465" s="5" t="s">
        <v>1260</v>
      </c>
      <c r="X2465" s="5" t="s">
        <v>3463</v>
      </c>
      <c r="Y2465" s="5"/>
    </row>
    <row r="2466" ht="40.5" spans="1:25">
      <c r="A2466" s="51">
        <v>2459</v>
      </c>
      <c r="B2466" s="30" t="s">
        <v>3224</v>
      </c>
      <c r="C2466" s="5" t="s">
        <v>4095</v>
      </c>
      <c r="D2466" s="5" t="s">
        <v>4125</v>
      </c>
      <c r="E2466" s="5" t="s">
        <v>4127</v>
      </c>
      <c r="F2466" s="5">
        <v>550</v>
      </c>
      <c r="G2466" s="5">
        <v>4200</v>
      </c>
      <c r="H2466" s="5">
        <v>2500</v>
      </c>
      <c r="I2466" s="72">
        <v>115.731389</v>
      </c>
      <c r="J2466" s="72">
        <v>22.852778</v>
      </c>
      <c r="K2466" s="5" t="s">
        <v>151</v>
      </c>
      <c r="L2466" s="54" t="s">
        <v>158</v>
      </c>
      <c r="M2466" s="5"/>
      <c r="N2466" s="5"/>
      <c r="O2466" s="5"/>
      <c r="P2466" s="5" t="s">
        <v>3367</v>
      </c>
      <c r="Q2466" s="5" t="s">
        <v>3368</v>
      </c>
      <c r="R2466" s="5"/>
      <c r="S2466" s="5"/>
      <c r="T2466" s="5"/>
      <c r="U2466" s="5">
        <v>1000</v>
      </c>
      <c r="V2466" s="5" t="s">
        <v>3230</v>
      </c>
      <c r="W2466" s="5" t="s">
        <v>1437</v>
      </c>
      <c r="X2466" s="5" t="s">
        <v>3463</v>
      </c>
      <c r="Y2466" s="5" t="s">
        <v>4128</v>
      </c>
    </row>
    <row r="2467" ht="40.5" spans="1:25">
      <c r="A2467" s="51">
        <v>2460</v>
      </c>
      <c r="B2467" s="30" t="s">
        <v>3224</v>
      </c>
      <c r="C2467" s="5" t="s">
        <v>4095</v>
      </c>
      <c r="D2467" s="5" t="s">
        <v>4125</v>
      </c>
      <c r="E2467" s="5" t="s">
        <v>4129</v>
      </c>
      <c r="F2467" s="5">
        <v>233</v>
      </c>
      <c r="G2467" s="5">
        <v>1953</v>
      </c>
      <c r="H2467" s="5">
        <v>1000</v>
      </c>
      <c r="I2467" s="72">
        <v>115.731667</v>
      </c>
      <c r="J2467" s="72">
        <v>22.875</v>
      </c>
      <c r="K2467" s="5" t="s">
        <v>151</v>
      </c>
      <c r="L2467" s="54" t="s">
        <v>158</v>
      </c>
      <c r="M2467" s="5"/>
      <c r="N2467" s="5"/>
      <c r="O2467" s="5"/>
      <c r="P2467" s="5" t="s">
        <v>3367</v>
      </c>
      <c r="Q2467" s="5" t="s">
        <v>3368</v>
      </c>
      <c r="R2467" s="5"/>
      <c r="S2467" s="5"/>
      <c r="T2467" s="5"/>
      <c r="U2467" s="5">
        <v>400</v>
      </c>
      <c r="V2467" s="5" t="s">
        <v>3230</v>
      </c>
      <c r="W2467" s="5" t="s">
        <v>1437</v>
      </c>
      <c r="X2467" s="5" t="s">
        <v>3463</v>
      </c>
      <c r="Y2467" s="5" t="s">
        <v>4128</v>
      </c>
    </row>
    <row r="2468" ht="40.5" spans="1:25">
      <c r="A2468" s="51">
        <v>2461</v>
      </c>
      <c r="B2468" s="30" t="s">
        <v>3224</v>
      </c>
      <c r="C2468" s="5" t="s">
        <v>4095</v>
      </c>
      <c r="D2468" s="5" t="s">
        <v>4125</v>
      </c>
      <c r="E2468" s="5" t="s">
        <v>4130</v>
      </c>
      <c r="F2468" s="5">
        <v>446</v>
      </c>
      <c r="G2468" s="5">
        <v>2380</v>
      </c>
      <c r="H2468" s="5">
        <v>1150</v>
      </c>
      <c r="I2468" s="72">
        <v>115.731667</v>
      </c>
      <c r="J2468" s="72">
        <v>22.876944</v>
      </c>
      <c r="K2468" s="5" t="s">
        <v>151</v>
      </c>
      <c r="L2468" s="54" t="s">
        <v>158</v>
      </c>
      <c r="M2468" s="5"/>
      <c r="N2468" s="5"/>
      <c r="O2468" s="5"/>
      <c r="P2468" s="5" t="s">
        <v>3367</v>
      </c>
      <c r="Q2468" s="5" t="s">
        <v>3368</v>
      </c>
      <c r="R2468" s="5"/>
      <c r="S2468" s="5"/>
      <c r="T2468" s="5"/>
      <c r="U2468" s="5">
        <v>460</v>
      </c>
      <c r="V2468" s="5" t="s">
        <v>3230</v>
      </c>
      <c r="W2468" s="5" t="s">
        <v>1437</v>
      </c>
      <c r="X2468" s="5" t="s">
        <v>3463</v>
      </c>
      <c r="Y2468" s="5" t="s">
        <v>4128</v>
      </c>
    </row>
    <row r="2469" ht="40.5" spans="1:25">
      <c r="A2469" s="51">
        <v>2462</v>
      </c>
      <c r="B2469" s="30" t="s">
        <v>3224</v>
      </c>
      <c r="C2469" s="5" t="s">
        <v>4095</v>
      </c>
      <c r="D2469" s="5" t="s">
        <v>4125</v>
      </c>
      <c r="E2469" s="5" t="s">
        <v>4131</v>
      </c>
      <c r="F2469" s="5">
        <v>184</v>
      </c>
      <c r="G2469" s="5">
        <v>1130</v>
      </c>
      <c r="H2469" s="5">
        <v>658</v>
      </c>
      <c r="I2469" s="72">
        <v>115.730278</v>
      </c>
      <c r="J2469" s="72">
        <v>22.856111</v>
      </c>
      <c r="K2469" s="5" t="s">
        <v>151</v>
      </c>
      <c r="L2469" s="54" t="s">
        <v>158</v>
      </c>
      <c r="M2469" s="5"/>
      <c r="N2469" s="5"/>
      <c r="O2469" s="5"/>
      <c r="P2469" s="5" t="s">
        <v>3367</v>
      </c>
      <c r="Q2469" s="5" t="s">
        <v>3368</v>
      </c>
      <c r="R2469" s="5"/>
      <c r="S2469" s="5"/>
      <c r="T2469" s="5"/>
      <c r="U2469" s="5">
        <v>263.2</v>
      </c>
      <c r="V2469" s="5" t="s">
        <v>3230</v>
      </c>
      <c r="W2469" s="5" t="s">
        <v>1260</v>
      </c>
      <c r="X2469" s="5" t="s">
        <v>3463</v>
      </c>
      <c r="Y2469" s="5" t="s">
        <v>4128</v>
      </c>
    </row>
    <row r="2470" ht="15" spans="1:25">
      <c r="A2470" s="51">
        <v>2463</v>
      </c>
      <c r="B2470" s="30" t="s">
        <v>3224</v>
      </c>
      <c r="C2470" s="5" t="s">
        <v>4095</v>
      </c>
      <c r="D2470" s="5" t="s">
        <v>4132</v>
      </c>
      <c r="E2470" s="5" t="s">
        <v>3369</v>
      </c>
      <c r="F2470" s="5">
        <v>54</v>
      </c>
      <c r="G2470" s="5">
        <v>366</v>
      </c>
      <c r="H2470" s="5">
        <v>160</v>
      </c>
      <c r="I2470" s="72">
        <v>115.722222</v>
      </c>
      <c r="J2470" s="72">
        <v>22.899722</v>
      </c>
      <c r="K2470" s="5" t="s">
        <v>151</v>
      </c>
      <c r="L2470" s="5" t="s">
        <v>3241</v>
      </c>
      <c r="M2470" s="5"/>
      <c r="N2470" s="5"/>
      <c r="O2470" s="5"/>
      <c r="P2470" s="5" t="s">
        <v>3228</v>
      </c>
      <c r="Q2470" s="5" t="s">
        <v>3229</v>
      </c>
      <c r="R2470" s="5"/>
      <c r="S2470" s="5"/>
      <c r="T2470" s="5"/>
      <c r="U2470" s="5">
        <v>64</v>
      </c>
      <c r="V2470" s="5" t="s">
        <v>3230</v>
      </c>
      <c r="W2470" s="5" t="s">
        <v>1260</v>
      </c>
      <c r="X2470" s="5" t="s">
        <v>3243</v>
      </c>
      <c r="Y2470" s="5"/>
    </row>
    <row r="2471" ht="15" spans="1:25">
      <c r="A2471" s="51">
        <v>2464</v>
      </c>
      <c r="B2471" s="30" t="s">
        <v>3224</v>
      </c>
      <c r="C2471" s="5" t="s">
        <v>4095</v>
      </c>
      <c r="D2471" s="5" t="s">
        <v>4132</v>
      </c>
      <c r="E2471" s="5" t="s">
        <v>4133</v>
      </c>
      <c r="F2471" s="5">
        <v>103</v>
      </c>
      <c r="G2471" s="5">
        <v>699</v>
      </c>
      <c r="H2471" s="5">
        <v>410</v>
      </c>
      <c r="I2471" s="72">
        <v>115.755556</v>
      </c>
      <c r="J2471" s="72">
        <v>22.899444</v>
      </c>
      <c r="K2471" s="5" t="s">
        <v>151</v>
      </c>
      <c r="L2471" s="5" t="s">
        <v>3241</v>
      </c>
      <c r="M2471" s="5"/>
      <c r="N2471" s="5"/>
      <c r="O2471" s="5"/>
      <c r="P2471" s="5" t="s">
        <v>3228</v>
      </c>
      <c r="Q2471" s="5" t="s">
        <v>3229</v>
      </c>
      <c r="R2471" s="5"/>
      <c r="S2471" s="5"/>
      <c r="T2471" s="5"/>
      <c r="U2471" s="5">
        <v>164</v>
      </c>
      <c r="V2471" s="5" t="s">
        <v>3230</v>
      </c>
      <c r="W2471" s="5" t="s">
        <v>1260</v>
      </c>
      <c r="X2471" s="5" t="s">
        <v>3243</v>
      </c>
      <c r="Y2471" s="5"/>
    </row>
    <row r="2472" ht="15" spans="1:25">
      <c r="A2472" s="51">
        <v>2465</v>
      </c>
      <c r="B2472" s="30" t="s">
        <v>3224</v>
      </c>
      <c r="C2472" s="5" t="s">
        <v>4095</v>
      </c>
      <c r="D2472" s="5" t="s">
        <v>4132</v>
      </c>
      <c r="E2472" s="5" t="s">
        <v>4134</v>
      </c>
      <c r="F2472" s="5">
        <v>338</v>
      </c>
      <c r="G2472" s="5">
        <v>1975</v>
      </c>
      <c r="H2472" s="5">
        <v>1000</v>
      </c>
      <c r="I2472" s="72">
        <v>115.719444</v>
      </c>
      <c r="J2472" s="72">
        <v>22.8975</v>
      </c>
      <c r="K2472" s="5" t="s">
        <v>151</v>
      </c>
      <c r="L2472" s="54" t="s">
        <v>158</v>
      </c>
      <c r="M2472" s="5"/>
      <c r="N2472" s="5"/>
      <c r="O2472" s="5"/>
      <c r="P2472" s="5" t="s">
        <v>3367</v>
      </c>
      <c r="Q2472" s="5" t="s">
        <v>3368</v>
      </c>
      <c r="R2472" s="5"/>
      <c r="S2472" s="5"/>
      <c r="T2472" s="5"/>
      <c r="U2472" s="5">
        <v>400</v>
      </c>
      <c r="V2472" s="5" t="s">
        <v>3230</v>
      </c>
      <c r="W2472" s="5" t="s">
        <v>1437</v>
      </c>
      <c r="X2472" s="5" t="s">
        <v>3463</v>
      </c>
      <c r="Y2472" s="5"/>
    </row>
    <row r="2473" ht="15" spans="1:25">
      <c r="A2473" s="51">
        <v>2466</v>
      </c>
      <c r="B2473" s="30" t="s">
        <v>3224</v>
      </c>
      <c r="C2473" s="5" t="s">
        <v>4095</v>
      </c>
      <c r="D2473" s="5" t="s">
        <v>4132</v>
      </c>
      <c r="E2473" s="5" t="s">
        <v>4132</v>
      </c>
      <c r="F2473" s="5">
        <v>227</v>
      </c>
      <c r="G2473" s="5">
        <v>1443</v>
      </c>
      <c r="H2473" s="5">
        <v>626</v>
      </c>
      <c r="I2473" s="72">
        <v>115.716389</v>
      </c>
      <c r="J2473" s="72">
        <v>22.89</v>
      </c>
      <c r="K2473" s="5" t="s">
        <v>151</v>
      </c>
      <c r="L2473" s="5" t="s">
        <v>3241</v>
      </c>
      <c r="M2473" s="5"/>
      <c r="N2473" s="5"/>
      <c r="O2473" s="5"/>
      <c r="P2473" s="5" t="s">
        <v>3367</v>
      </c>
      <c r="Q2473" s="5" t="s">
        <v>3368</v>
      </c>
      <c r="R2473" s="5"/>
      <c r="S2473" s="5"/>
      <c r="T2473" s="5"/>
      <c r="U2473" s="5">
        <v>250.4</v>
      </c>
      <c r="V2473" s="5" t="s">
        <v>3230</v>
      </c>
      <c r="W2473" s="5" t="s">
        <v>1260</v>
      </c>
      <c r="X2473" s="5" t="s">
        <v>3243</v>
      </c>
      <c r="Y2473" s="5"/>
    </row>
    <row r="2474" ht="15" spans="1:25">
      <c r="A2474" s="51">
        <v>2467</v>
      </c>
      <c r="B2474" s="30" t="s">
        <v>3224</v>
      </c>
      <c r="C2474" s="5" t="s">
        <v>4135</v>
      </c>
      <c r="D2474" s="5" t="s">
        <v>4136</v>
      </c>
      <c r="E2474" s="5" t="s">
        <v>4136</v>
      </c>
      <c r="F2474" s="5">
        <v>348</v>
      </c>
      <c r="G2474" s="5">
        <v>2182</v>
      </c>
      <c r="H2474" s="5">
        <v>1506</v>
      </c>
      <c r="I2474" s="72">
        <v>115.883302</v>
      </c>
      <c r="J2474" s="72">
        <v>22.9095</v>
      </c>
      <c r="K2474" s="5" t="s">
        <v>151</v>
      </c>
      <c r="L2474" s="54" t="s">
        <v>158</v>
      </c>
      <c r="M2474" s="5"/>
      <c r="N2474" s="5"/>
      <c r="O2474" s="5"/>
      <c r="P2474" s="5" t="s">
        <v>3367</v>
      </c>
      <c r="Q2474" s="5" t="s">
        <v>3229</v>
      </c>
      <c r="R2474" s="5"/>
      <c r="S2474" s="5"/>
      <c r="T2474" s="5"/>
      <c r="U2474" s="5">
        <v>602.4</v>
      </c>
      <c r="V2474" s="5" t="s">
        <v>3230</v>
      </c>
      <c r="W2474" s="5" t="s">
        <v>151</v>
      </c>
      <c r="X2474" s="5" t="s">
        <v>3247</v>
      </c>
      <c r="Y2474" s="5"/>
    </row>
    <row r="2475" ht="15" spans="1:25">
      <c r="A2475" s="51">
        <v>2468</v>
      </c>
      <c r="B2475" s="30" t="s">
        <v>3224</v>
      </c>
      <c r="C2475" s="5" t="s">
        <v>4135</v>
      </c>
      <c r="D2475" s="5" t="s">
        <v>4136</v>
      </c>
      <c r="E2475" s="5" t="s">
        <v>3476</v>
      </c>
      <c r="F2475" s="5">
        <v>96</v>
      </c>
      <c r="G2475" s="5">
        <v>498</v>
      </c>
      <c r="H2475" s="5">
        <v>252</v>
      </c>
      <c r="I2475" s="72">
        <v>115.899352</v>
      </c>
      <c r="J2475" s="72">
        <v>22.91116</v>
      </c>
      <c r="K2475" s="5" t="s">
        <v>151</v>
      </c>
      <c r="L2475" s="5" t="s">
        <v>3477</v>
      </c>
      <c r="M2475" s="5" t="s">
        <v>4137</v>
      </c>
      <c r="N2475" s="5" t="s">
        <v>3246</v>
      </c>
      <c r="O2475" s="5" t="s">
        <v>3247</v>
      </c>
      <c r="P2475" s="5"/>
      <c r="Q2475" s="5"/>
      <c r="R2475" s="5"/>
      <c r="S2475" s="5"/>
      <c r="T2475" s="5"/>
      <c r="U2475" s="5">
        <v>100.8</v>
      </c>
      <c r="V2475" s="5"/>
      <c r="W2475" s="5"/>
      <c r="X2475" s="5" t="s">
        <v>3243</v>
      </c>
      <c r="Y2475" s="5"/>
    </row>
    <row r="2476" ht="15" spans="1:25">
      <c r="A2476" s="51">
        <v>2469</v>
      </c>
      <c r="B2476" s="30" t="s">
        <v>3224</v>
      </c>
      <c r="C2476" s="5" t="s">
        <v>4135</v>
      </c>
      <c r="D2476" s="5" t="s">
        <v>4136</v>
      </c>
      <c r="E2476" s="5" t="s">
        <v>4138</v>
      </c>
      <c r="F2476" s="5">
        <v>76</v>
      </c>
      <c r="G2476" s="5">
        <v>490</v>
      </c>
      <c r="H2476" s="5">
        <v>294</v>
      </c>
      <c r="I2476" s="72">
        <v>115.884429</v>
      </c>
      <c r="J2476" s="72">
        <v>22.913235</v>
      </c>
      <c r="K2476" s="5" t="s">
        <v>151</v>
      </c>
      <c r="L2476" s="5" t="s">
        <v>3241</v>
      </c>
      <c r="M2476" s="5"/>
      <c r="N2476" s="5"/>
      <c r="O2476" s="5"/>
      <c r="P2476" s="5" t="s">
        <v>3228</v>
      </c>
      <c r="Q2476" s="5" t="s">
        <v>3229</v>
      </c>
      <c r="R2476" s="5"/>
      <c r="S2476" s="5"/>
      <c r="T2476" s="5"/>
      <c r="U2476" s="5">
        <v>117.6</v>
      </c>
      <c r="V2476" s="5"/>
      <c r="W2476" s="5"/>
      <c r="X2476" s="5" t="s">
        <v>3243</v>
      </c>
      <c r="Y2476" s="5"/>
    </row>
    <row r="2477" ht="15" spans="1:25">
      <c r="A2477" s="51">
        <v>2470</v>
      </c>
      <c r="B2477" s="30" t="s">
        <v>3224</v>
      </c>
      <c r="C2477" s="5" t="s">
        <v>4135</v>
      </c>
      <c r="D2477" s="5" t="s">
        <v>4136</v>
      </c>
      <c r="E2477" s="5" t="s">
        <v>3479</v>
      </c>
      <c r="F2477" s="5">
        <v>204</v>
      </c>
      <c r="G2477" s="5">
        <v>1120</v>
      </c>
      <c r="H2477" s="5">
        <v>615</v>
      </c>
      <c r="I2477" s="72">
        <v>115.905296</v>
      </c>
      <c r="J2477" s="72">
        <v>22.903254</v>
      </c>
      <c r="K2477" s="5" t="s">
        <v>151</v>
      </c>
      <c r="L2477" s="5" t="s">
        <v>3477</v>
      </c>
      <c r="M2477" s="5" t="s">
        <v>4137</v>
      </c>
      <c r="N2477" s="5" t="s">
        <v>3246</v>
      </c>
      <c r="O2477" s="5" t="s">
        <v>3247</v>
      </c>
      <c r="P2477" s="5"/>
      <c r="Q2477" s="5"/>
      <c r="R2477" s="5"/>
      <c r="S2477" s="5"/>
      <c r="T2477" s="5"/>
      <c r="U2477" s="5">
        <v>246</v>
      </c>
      <c r="V2477" s="5"/>
      <c r="W2477" s="5"/>
      <c r="X2477" s="5" t="s">
        <v>3243</v>
      </c>
      <c r="Y2477" s="5"/>
    </row>
    <row r="2478" ht="40.5" spans="1:25">
      <c r="A2478" s="51">
        <v>2471</v>
      </c>
      <c r="B2478" s="30" t="s">
        <v>3224</v>
      </c>
      <c r="C2478" s="5" t="s">
        <v>4135</v>
      </c>
      <c r="D2478" s="5" t="s">
        <v>4136</v>
      </c>
      <c r="E2478" s="5" t="s">
        <v>4139</v>
      </c>
      <c r="F2478" s="5">
        <v>36</v>
      </c>
      <c r="G2478" s="5">
        <v>242</v>
      </c>
      <c r="H2478" s="5">
        <v>145</v>
      </c>
      <c r="I2478" s="72">
        <v>115.8762</v>
      </c>
      <c r="J2478" s="72">
        <v>22.906772</v>
      </c>
      <c r="K2478" s="5" t="s">
        <v>236</v>
      </c>
      <c r="L2478" s="54" t="s">
        <v>236</v>
      </c>
      <c r="M2478" s="5"/>
      <c r="N2478" s="5"/>
      <c r="O2478" s="5"/>
      <c r="P2478" s="5"/>
      <c r="Q2478" s="5"/>
      <c r="R2478" s="5" t="s">
        <v>3507</v>
      </c>
      <c r="S2478" s="5"/>
      <c r="T2478" s="5"/>
      <c r="U2478" s="5">
        <v>12.9</v>
      </c>
      <c r="V2478" s="5"/>
      <c r="W2478" s="5"/>
      <c r="X2478" s="5" t="s">
        <v>3247</v>
      </c>
      <c r="Y2478" s="5"/>
    </row>
    <row r="2479" ht="15" spans="1:25">
      <c r="A2479" s="51">
        <v>2472</v>
      </c>
      <c r="B2479" s="30" t="s">
        <v>3224</v>
      </c>
      <c r="C2479" s="5" t="s">
        <v>4135</v>
      </c>
      <c r="D2479" s="5" t="s">
        <v>4136</v>
      </c>
      <c r="E2479" s="5" t="s">
        <v>4140</v>
      </c>
      <c r="F2479" s="5">
        <v>74</v>
      </c>
      <c r="G2479" s="5">
        <v>488</v>
      </c>
      <c r="H2479" s="5">
        <v>292</v>
      </c>
      <c r="I2479" s="72">
        <v>115.886671</v>
      </c>
      <c r="J2479" s="72">
        <v>22.911279</v>
      </c>
      <c r="K2479" s="5" t="s">
        <v>151</v>
      </c>
      <c r="L2479" s="5" t="s">
        <v>3241</v>
      </c>
      <c r="M2479" s="5"/>
      <c r="N2479" s="5"/>
      <c r="O2479" s="5"/>
      <c r="P2479" s="5" t="s">
        <v>3228</v>
      </c>
      <c r="Q2479" s="5" t="s">
        <v>3229</v>
      </c>
      <c r="R2479" s="5"/>
      <c r="S2479" s="5"/>
      <c r="T2479" s="5"/>
      <c r="U2479" s="5">
        <v>116.8</v>
      </c>
      <c r="V2479" s="5"/>
      <c r="W2479" s="5"/>
      <c r="X2479" s="5" t="s">
        <v>3243</v>
      </c>
      <c r="Y2479" s="5"/>
    </row>
    <row r="2480" ht="27" spans="1:25">
      <c r="A2480" s="51">
        <v>2473</v>
      </c>
      <c r="B2480" s="30" t="s">
        <v>3224</v>
      </c>
      <c r="C2480" s="5" t="s">
        <v>4135</v>
      </c>
      <c r="D2480" s="5" t="s">
        <v>4141</v>
      </c>
      <c r="E2480" s="5" t="s">
        <v>4141</v>
      </c>
      <c r="F2480" s="5">
        <v>409</v>
      </c>
      <c r="G2480" s="5">
        <v>2430</v>
      </c>
      <c r="H2480" s="5">
        <v>526</v>
      </c>
      <c r="I2480" s="72">
        <v>115.901927</v>
      </c>
      <c r="J2480" s="72">
        <v>22.967814</v>
      </c>
      <c r="K2480" s="5" t="s">
        <v>151</v>
      </c>
      <c r="L2480" s="54" t="s">
        <v>158</v>
      </c>
      <c r="M2480" s="5"/>
      <c r="N2480" s="5"/>
      <c r="O2480" s="5"/>
      <c r="P2480" s="5" t="s">
        <v>3367</v>
      </c>
      <c r="Q2480" s="5" t="s">
        <v>3229</v>
      </c>
      <c r="R2480" s="5"/>
      <c r="S2480" s="5"/>
      <c r="T2480" s="5"/>
      <c r="U2480" s="5">
        <v>210.4</v>
      </c>
      <c r="V2480" s="5" t="s">
        <v>3230</v>
      </c>
      <c r="W2480" s="5" t="s">
        <v>1093</v>
      </c>
      <c r="X2480" s="5" t="s">
        <v>3247</v>
      </c>
      <c r="Y2480" s="5" t="s">
        <v>4142</v>
      </c>
    </row>
    <row r="2481" ht="15" spans="1:25">
      <c r="A2481" s="51">
        <v>2474</v>
      </c>
      <c r="B2481" s="30" t="s">
        <v>3224</v>
      </c>
      <c r="C2481" s="5" t="s">
        <v>4135</v>
      </c>
      <c r="D2481" s="5" t="s">
        <v>4141</v>
      </c>
      <c r="E2481" s="5" t="s">
        <v>4143</v>
      </c>
      <c r="F2481" s="5">
        <v>229</v>
      </c>
      <c r="G2481" s="5">
        <v>1136</v>
      </c>
      <c r="H2481" s="5">
        <v>286</v>
      </c>
      <c r="I2481" s="72">
        <v>115.895597</v>
      </c>
      <c r="J2481" s="72">
        <v>22.971667</v>
      </c>
      <c r="K2481" s="5" t="s">
        <v>151</v>
      </c>
      <c r="L2481" s="5" t="s">
        <v>3241</v>
      </c>
      <c r="M2481" s="5"/>
      <c r="N2481" s="5"/>
      <c r="O2481" s="5"/>
      <c r="P2481" s="5" t="s">
        <v>3228</v>
      </c>
      <c r="Q2481" s="5" t="s">
        <v>3229</v>
      </c>
      <c r="R2481" s="5"/>
      <c r="S2481" s="5"/>
      <c r="T2481" s="5"/>
      <c r="U2481" s="5">
        <v>114.4</v>
      </c>
      <c r="V2481" s="5" t="s">
        <v>3230</v>
      </c>
      <c r="W2481" s="5" t="s">
        <v>1093</v>
      </c>
      <c r="X2481" s="5" t="s">
        <v>3243</v>
      </c>
      <c r="Y2481" s="5"/>
    </row>
    <row r="2482" ht="15" spans="1:25">
      <c r="A2482" s="51">
        <v>2475</v>
      </c>
      <c r="B2482" s="30" t="s">
        <v>3224</v>
      </c>
      <c r="C2482" s="5" t="s">
        <v>4135</v>
      </c>
      <c r="D2482" s="5" t="s">
        <v>4141</v>
      </c>
      <c r="E2482" s="5" t="s">
        <v>4144</v>
      </c>
      <c r="F2482" s="5">
        <v>177</v>
      </c>
      <c r="G2482" s="5">
        <v>1100</v>
      </c>
      <c r="H2482" s="5">
        <v>220</v>
      </c>
      <c r="I2482" s="72">
        <v>115.90506</v>
      </c>
      <c r="J2482" s="72">
        <v>22.968901</v>
      </c>
      <c r="K2482" s="5" t="s">
        <v>151</v>
      </c>
      <c r="L2482" s="5" t="s">
        <v>3241</v>
      </c>
      <c r="M2482" s="5"/>
      <c r="N2482" s="5"/>
      <c r="O2482" s="5"/>
      <c r="P2482" s="5" t="s">
        <v>3228</v>
      </c>
      <c r="Q2482" s="5" t="s">
        <v>3229</v>
      </c>
      <c r="R2482" s="5"/>
      <c r="S2482" s="5"/>
      <c r="T2482" s="5"/>
      <c r="U2482" s="5">
        <v>88</v>
      </c>
      <c r="V2482" s="5" t="s">
        <v>3230</v>
      </c>
      <c r="W2482" s="5" t="s">
        <v>1093</v>
      </c>
      <c r="X2482" s="5" t="s">
        <v>3243</v>
      </c>
      <c r="Y2482" s="5"/>
    </row>
    <row r="2483" ht="15" spans="1:25">
      <c r="A2483" s="51">
        <v>2476</v>
      </c>
      <c r="B2483" s="30" t="s">
        <v>3224</v>
      </c>
      <c r="C2483" s="5" t="s">
        <v>4135</v>
      </c>
      <c r="D2483" s="5" t="s">
        <v>4141</v>
      </c>
      <c r="E2483" s="5" t="s">
        <v>4145</v>
      </c>
      <c r="F2483" s="5">
        <v>175</v>
      </c>
      <c r="G2483" s="5">
        <v>960</v>
      </c>
      <c r="H2483" s="5">
        <v>315</v>
      </c>
      <c r="I2483" s="72">
        <v>115.913429</v>
      </c>
      <c r="J2483" s="72">
        <v>22.974788</v>
      </c>
      <c r="K2483" s="5" t="s">
        <v>151</v>
      </c>
      <c r="L2483" s="5" t="s">
        <v>3241</v>
      </c>
      <c r="M2483" s="5"/>
      <c r="N2483" s="5"/>
      <c r="O2483" s="5"/>
      <c r="P2483" s="5" t="s">
        <v>3228</v>
      </c>
      <c r="Q2483" s="5" t="s">
        <v>3229</v>
      </c>
      <c r="R2483" s="5"/>
      <c r="S2483" s="5"/>
      <c r="T2483" s="5"/>
      <c r="U2483" s="5">
        <v>126</v>
      </c>
      <c r="V2483" s="5" t="s">
        <v>3230</v>
      </c>
      <c r="W2483" s="5" t="s">
        <v>1093</v>
      </c>
      <c r="X2483" s="5" t="s">
        <v>3243</v>
      </c>
      <c r="Y2483" s="5"/>
    </row>
    <row r="2484" ht="40.5" spans="1:25">
      <c r="A2484" s="51">
        <v>2477</v>
      </c>
      <c r="B2484" s="30" t="s">
        <v>3224</v>
      </c>
      <c r="C2484" s="5" t="s">
        <v>4135</v>
      </c>
      <c r="D2484" s="5" t="s">
        <v>4141</v>
      </c>
      <c r="E2484" s="5" t="s">
        <v>4146</v>
      </c>
      <c r="F2484" s="5">
        <v>64</v>
      </c>
      <c r="G2484" s="5">
        <v>351</v>
      </c>
      <c r="H2484" s="5">
        <v>80</v>
      </c>
      <c r="I2484" s="72">
        <v>115.90167</v>
      </c>
      <c r="J2484" s="72">
        <v>22.983362</v>
      </c>
      <c r="K2484" s="5" t="s">
        <v>236</v>
      </c>
      <c r="L2484" s="54" t="s">
        <v>236</v>
      </c>
      <c r="M2484" s="5"/>
      <c r="N2484" s="5"/>
      <c r="O2484" s="5"/>
      <c r="P2484" s="5"/>
      <c r="Q2484" s="5"/>
      <c r="R2484" s="5" t="s">
        <v>3453</v>
      </c>
      <c r="S2484" s="5"/>
      <c r="T2484" s="5"/>
      <c r="U2484" s="5">
        <v>11.6</v>
      </c>
      <c r="V2484" s="5" t="s">
        <v>3230</v>
      </c>
      <c r="W2484" s="5" t="s">
        <v>1093</v>
      </c>
      <c r="X2484" s="5" t="s">
        <v>3247</v>
      </c>
      <c r="Y2484" s="5"/>
    </row>
    <row r="2485" ht="15" spans="1:25">
      <c r="A2485" s="51">
        <v>2478</v>
      </c>
      <c r="B2485" s="30" t="s">
        <v>3224</v>
      </c>
      <c r="C2485" s="5" t="s">
        <v>4135</v>
      </c>
      <c r="D2485" s="5" t="s">
        <v>4141</v>
      </c>
      <c r="E2485" s="5" t="s">
        <v>4147</v>
      </c>
      <c r="F2485" s="5">
        <v>148</v>
      </c>
      <c r="G2485" s="5">
        <v>772</v>
      </c>
      <c r="H2485" s="5">
        <v>245</v>
      </c>
      <c r="I2485" s="72">
        <v>115.906476</v>
      </c>
      <c r="J2485" s="72">
        <v>22.965404</v>
      </c>
      <c r="K2485" s="5" t="s">
        <v>151</v>
      </c>
      <c r="L2485" s="5" t="s">
        <v>3241</v>
      </c>
      <c r="M2485" s="5"/>
      <c r="N2485" s="5"/>
      <c r="O2485" s="5"/>
      <c r="P2485" s="5" t="s">
        <v>3228</v>
      </c>
      <c r="Q2485" s="5" t="s">
        <v>3229</v>
      </c>
      <c r="R2485" s="5"/>
      <c r="S2485" s="5"/>
      <c r="T2485" s="5"/>
      <c r="U2485" s="5">
        <v>98</v>
      </c>
      <c r="V2485" s="5" t="s">
        <v>3230</v>
      </c>
      <c r="W2485" s="5" t="s">
        <v>1093</v>
      </c>
      <c r="X2485" s="5" t="s">
        <v>3243</v>
      </c>
      <c r="Y2485" s="5"/>
    </row>
    <row r="2486" ht="28.5" spans="1:25">
      <c r="A2486" s="51">
        <v>2479</v>
      </c>
      <c r="B2486" s="30" t="s">
        <v>3224</v>
      </c>
      <c r="C2486" s="5" t="s">
        <v>4135</v>
      </c>
      <c r="D2486" s="5" t="s">
        <v>4141</v>
      </c>
      <c r="E2486" s="5" t="s">
        <v>4148</v>
      </c>
      <c r="F2486" s="5">
        <v>62</v>
      </c>
      <c r="G2486" s="5">
        <v>330</v>
      </c>
      <c r="H2486" s="5">
        <v>150</v>
      </c>
      <c r="I2486" s="72">
        <v>115.903923</v>
      </c>
      <c r="J2486" s="72">
        <v>22.97706</v>
      </c>
      <c r="K2486" s="5" t="s">
        <v>236</v>
      </c>
      <c r="L2486" s="54" t="s">
        <v>236</v>
      </c>
      <c r="M2486" s="5"/>
      <c r="N2486" s="5"/>
      <c r="O2486" s="5"/>
      <c r="P2486" s="5"/>
      <c r="Q2486" s="5"/>
      <c r="R2486" s="5" t="s">
        <v>3254</v>
      </c>
      <c r="S2486" s="5"/>
      <c r="T2486" s="5"/>
      <c r="U2486" s="5">
        <v>13</v>
      </c>
      <c r="V2486" s="5" t="s">
        <v>3230</v>
      </c>
      <c r="W2486" s="5" t="s">
        <v>1093</v>
      </c>
      <c r="X2486" s="5" t="s">
        <v>3247</v>
      </c>
      <c r="Y2486" s="5"/>
    </row>
    <row r="2487" ht="15" spans="1:25">
      <c r="A2487" s="51">
        <v>2480</v>
      </c>
      <c r="B2487" s="30" t="s">
        <v>3224</v>
      </c>
      <c r="C2487" s="5" t="s">
        <v>4135</v>
      </c>
      <c r="D2487" s="5" t="s">
        <v>4149</v>
      </c>
      <c r="E2487" s="5" t="s">
        <v>4150</v>
      </c>
      <c r="F2487" s="5">
        <v>64</v>
      </c>
      <c r="G2487" s="5">
        <v>390</v>
      </c>
      <c r="H2487" s="5">
        <v>75</v>
      </c>
      <c r="I2487" s="72">
        <v>115.878699</v>
      </c>
      <c r="J2487" s="72">
        <v>22.956967</v>
      </c>
      <c r="K2487" s="5" t="s">
        <v>151</v>
      </c>
      <c r="L2487" s="5" t="s">
        <v>3241</v>
      </c>
      <c r="M2487" s="5"/>
      <c r="N2487" s="5"/>
      <c r="O2487" s="5"/>
      <c r="P2487" s="5" t="s">
        <v>3228</v>
      </c>
      <c r="Q2487" s="5" t="s">
        <v>3229</v>
      </c>
      <c r="R2487" s="5"/>
      <c r="S2487" s="5"/>
      <c r="T2487" s="5"/>
      <c r="U2487" s="5">
        <v>30</v>
      </c>
      <c r="V2487" s="5"/>
      <c r="W2487" s="5"/>
      <c r="X2487" s="5" t="s">
        <v>3243</v>
      </c>
      <c r="Y2487" s="5"/>
    </row>
    <row r="2488" ht="27" spans="1:25">
      <c r="A2488" s="51">
        <v>2481</v>
      </c>
      <c r="B2488" s="30" t="s">
        <v>3224</v>
      </c>
      <c r="C2488" s="5" t="s">
        <v>4135</v>
      </c>
      <c r="D2488" s="5" t="s">
        <v>4149</v>
      </c>
      <c r="E2488" s="5" t="s">
        <v>4149</v>
      </c>
      <c r="F2488" s="5">
        <v>205</v>
      </c>
      <c r="G2488" s="5">
        <v>1125</v>
      </c>
      <c r="H2488" s="5">
        <v>235</v>
      </c>
      <c r="I2488" s="72">
        <v>115.891038</v>
      </c>
      <c r="J2488" s="72">
        <v>22.956128</v>
      </c>
      <c r="K2488" s="5" t="s">
        <v>151</v>
      </c>
      <c r="L2488" s="5" t="s">
        <v>3241</v>
      </c>
      <c r="M2488" s="5"/>
      <c r="N2488" s="5"/>
      <c r="O2488" s="5"/>
      <c r="P2488" s="5" t="s">
        <v>3367</v>
      </c>
      <c r="Q2488" s="5" t="s">
        <v>3229</v>
      </c>
      <c r="R2488" s="5"/>
      <c r="S2488" s="5"/>
      <c r="T2488" s="5"/>
      <c r="U2488" s="5">
        <v>94</v>
      </c>
      <c r="V2488" s="5"/>
      <c r="W2488" s="5"/>
      <c r="X2488" s="5" t="s">
        <v>3243</v>
      </c>
      <c r="Y2488" s="5" t="s">
        <v>4151</v>
      </c>
    </row>
    <row r="2489" ht="15" spans="1:25">
      <c r="A2489" s="51">
        <v>2482</v>
      </c>
      <c r="B2489" s="30" t="s">
        <v>3224</v>
      </c>
      <c r="C2489" s="5" t="s">
        <v>4135</v>
      </c>
      <c r="D2489" s="5" t="s">
        <v>4149</v>
      </c>
      <c r="E2489" s="5" t="s">
        <v>3925</v>
      </c>
      <c r="F2489" s="5">
        <v>156</v>
      </c>
      <c r="G2489" s="5">
        <v>999</v>
      </c>
      <c r="H2489" s="5">
        <v>246</v>
      </c>
      <c r="I2489" s="72">
        <v>115.899299</v>
      </c>
      <c r="J2489" s="72">
        <v>22.94528</v>
      </c>
      <c r="K2489" s="5" t="s">
        <v>151</v>
      </c>
      <c r="L2489" s="5" t="s">
        <v>3241</v>
      </c>
      <c r="M2489" s="5"/>
      <c r="N2489" s="5"/>
      <c r="O2489" s="5"/>
      <c r="P2489" s="5" t="s">
        <v>3367</v>
      </c>
      <c r="Q2489" s="5" t="s">
        <v>3229</v>
      </c>
      <c r="R2489" s="5"/>
      <c r="S2489" s="5"/>
      <c r="T2489" s="5"/>
      <c r="U2489" s="5">
        <v>98.4</v>
      </c>
      <c r="V2489" s="5"/>
      <c r="W2489" s="5"/>
      <c r="X2489" s="5" t="s">
        <v>3243</v>
      </c>
      <c r="Y2489" s="5"/>
    </row>
    <row r="2490" ht="15" spans="1:25">
      <c r="A2490" s="51">
        <v>2483</v>
      </c>
      <c r="B2490" s="30" t="s">
        <v>3224</v>
      </c>
      <c r="C2490" s="5" t="s">
        <v>4135</v>
      </c>
      <c r="D2490" s="5" t="s">
        <v>4149</v>
      </c>
      <c r="E2490" s="5" t="s">
        <v>4152</v>
      </c>
      <c r="F2490" s="5">
        <v>91</v>
      </c>
      <c r="G2490" s="5">
        <v>593</v>
      </c>
      <c r="H2490" s="5">
        <v>95</v>
      </c>
      <c r="I2490" s="72">
        <v>115.889825</v>
      </c>
      <c r="J2490" s="72">
        <v>22.942869</v>
      </c>
      <c r="K2490" s="5" t="s">
        <v>151</v>
      </c>
      <c r="L2490" s="5" t="s">
        <v>3241</v>
      </c>
      <c r="M2490" s="5"/>
      <c r="N2490" s="5"/>
      <c r="O2490" s="5"/>
      <c r="P2490" s="5" t="s">
        <v>3228</v>
      </c>
      <c r="Q2490" s="5" t="s">
        <v>3229</v>
      </c>
      <c r="R2490" s="5"/>
      <c r="S2490" s="5"/>
      <c r="T2490" s="5"/>
      <c r="U2490" s="5">
        <v>38</v>
      </c>
      <c r="V2490" s="5"/>
      <c r="W2490" s="5"/>
      <c r="X2490" s="5" t="s">
        <v>3243</v>
      </c>
      <c r="Y2490" s="5"/>
    </row>
    <row r="2491" ht="15" spans="1:25">
      <c r="A2491" s="51">
        <v>2484</v>
      </c>
      <c r="B2491" s="30" t="s">
        <v>3224</v>
      </c>
      <c r="C2491" s="5" t="s">
        <v>4135</v>
      </c>
      <c r="D2491" s="5" t="s">
        <v>4149</v>
      </c>
      <c r="E2491" s="5" t="s">
        <v>4153</v>
      </c>
      <c r="F2491" s="5">
        <v>147</v>
      </c>
      <c r="G2491" s="5">
        <v>814</v>
      </c>
      <c r="H2491" s="5">
        <v>145</v>
      </c>
      <c r="I2491" s="72">
        <v>115.897207</v>
      </c>
      <c r="J2491" s="72">
        <v>22.938561</v>
      </c>
      <c r="K2491" s="5" t="s">
        <v>151</v>
      </c>
      <c r="L2491" s="5" t="s">
        <v>3241</v>
      </c>
      <c r="M2491" s="5"/>
      <c r="N2491" s="5"/>
      <c r="O2491" s="5"/>
      <c r="P2491" s="5" t="s">
        <v>3367</v>
      </c>
      <c r="Q2491" s="5" t="s">
        <v>3229</v>
      </c>
      <c r="R2491" s="5"/>
      <c r="S2491" s="5"/>
      <c r="T2491" s="5"/>
      <c r="U2491" s="5">
        <v>58</v>
      </c>
      <c r="V2491" s="5"/>
      <c r="W2491" s="5"/>
      <c r="X2491" s="5" t="s">
        <v>3243</v>
      </c>
      <c r="Y2491" s="5"/>
    </row>
    <row r="2492" ht="15" spans="1:25">
      <c r="A2492" s="51">
        <v>2485</v>
      </c>
      <c r="B2492" s="30" t="s">
        <v>3224</v>
      </c>
      <c r="C2492" s="5" t="s">
        <v>4135</v>
      </c>
      <c r="D2492" s="5" t="s">
        <v>4149</v>
      </c>
      <c r="E2492" s="5" t="s">
        <v>4084</v>
      </c>
      <c r="F2492" s="5">
        <v>80</v>
      </c>
      <c r="G2492" s="5">
        <v>457</v>
      </c>
      <c r="H2492" s="5">
        <v>89</v>
      </c>
      <c r="I2492" s="72">
        <v>115.890791</v>
      </c>
      <c r="J2492" s="72">
        <v>22.960109</v>
      </c>
      <c r="K2492" s="5" t="s">
        <v>151</v>
      </c>
      <c r="L2492" s="5" t="s">
        <v>3241</v>
      </c>
      <c r="M2492" s="5"/>
      <c r="N2492" s="5"/>
      <c r="O2492" s="5"/>
      <c r="P2492" s="5" t="s">
        <v>3228</v>
      </c>
      <c r="Q2492" s="5" t="s">
        <v>3229</v>
      </c>
      <c r="R2492" s="5"/>
      <c r="S2492" s="5"/>
      <c r="T2492" s="5"/>
      <c r="U2492" s="5">
        <v>35.6</v>
      </c>
      <c r="V2492" s="5"/>
      <c r="W2492" s="5"/>
      <c r="X2492" s="5" t="s">
        <v>3243</v>
      </c>
      <c r="Y2492" s="5"/>
    </row>
    <row r="2493" ht="40.5" spans="1:25">
      <c r="A2493" s="51">
        <v>2486</v>
      </c>
      <c r="B2493" s="30" t="s">
        <v>3224</v>
      </c>
      <c r="C2493" s="5" t="s">
        <v>4135</v>
      </c>
      <c r="D2493" s="5" t="s">
        <v>4154</v>
      </c>
      <c r="E2493" s="5" t="s">
        <v>4155</v>
      </c>
      <c r="F2493" s="5">
        <v>374</v>
      </c>
      <c r="G2493" s="5">
        <v>2100</v>
      </c>
      <c r="H2493" s="5">
        <v>920</v>
      </c>
      <c r="I2493" s="72">
        <v>115.951977</v>
      </c>
      <c r="J2493" s="72">
        <v>22.932737</v>
      </c>
      <c r="K2493" s="5" t="s">
        <v>151</v>
      </c>
      <c r="L2493" s="54" t="s">
        <v>158</v>
      </c>
      <c r="M2493" s="5"/>
      <c r="N2493" s="5"/>
      <c r="O2493" s="5"/>
      <c r="P2493" s="5" t="s">
        <v>3367</v>
      </c>
      <c r="Q2493" s="5" t="s">
        <v>3229</v>
      </c>
      <c r="R2493" s="5"/>
      <c r="S2493" s="5"/>
      <c r="T2493" s="5"/>
      <c r="U2493" s="5">
        <v>368</v>
      </c>
      <c r="V2493" s="5"/>
      <c r="W2493" s="5"/>
      <c r="X2493" s="5" t="s">
        <v>3247</v>
      </c>
      <c r="Y2493" s="5" t="s">
        <v>4156</v>
      </c>
    </row>
    <row r="2494" ht="40.5" spans="1:25">
      <c r="A2494" s="51">
        <v>2487</v>
      </c>
      <c r="B2494" s="30" t="s">
        <v>3224</v>
      </c>
      <c r="C2494" s="5" t="s">
        <v>4135</v>
      </c>
      <c r="D2494" s="5" t="s">
        <v>4154</v>
      </c>
      <c r="E2494" s="5" t="s">
        <v>4157</v>
      </c>
      <c r="F2494" s="5">
        <v>140</v>
      </c>
      <c r="G2494" s="5">
        <v>800</v>
      </c>
      <c r="H2494" s="5">
        <v>350</v>
      </c>
      <c r="I2494" s="72">
        <v>115.949102</v>
      </c>
      <c r="J2494" s="72">
        <v>22.926689</v>
      </c>
      <c r="K2494" s="5" t="s">
        <v>151</v>
      </c>
      <c r="L2494" s="5" t="s">
        <v>3241</v>
      </c>
      <c r="M2494" s="5"/>
      <c r="N2494" s="5"/>
      <c r="O2494" s="5"/>
      <c r="P2494" s="5" t="s">
        <v>3228</v>
      </c>
      <c r="Q2494" s="5" t="s">
        <v>3229</v>
      </c>
      <c r="R2494" s="5"/>
      <c r="S2494" s="5"/>
      <c r="T2494" s="5"/>
      <c r="U2494" s="5">
        <v>140</v>
      </c>
      <c r="V2494" s="5"/>
      <c r="W2494" s="5"/>
      <c r="X2494" s="5" t="s">
        <v>3243</v>
      </c>
      <c r="Y2494" s="5" t="s">
        <v>4158</v>
      </c>
    </row>
    <row r="2495" ht="54" spans="1:25">
      <c r="A2495" s="51">
        <v>2488</v>
      </c>
      <c r="B2495" s="30" t="s">
        <v>3224</v>
      </c>
      <c r="C2495" s="5" t="s">
        <v>4135</v>
      </c>
      <c r="D2495" s="5" t="s">
        <v>4154</v>
      </c>
      <c r="E2495" s="5" t="s">
        <v>4159</v>
      </c>
      <c r="F2495" s="5">
        <v>207</v>
      </c>
      <c r="G2495" s="5">
        <v>1050</v>
      </c>
      <c r="H2495" s="5">
        <v>580</v>
      </c>
      <c r="I2495" s="72">
        <v>115.959187</v>
      </c>
      <c r="J2495" s="72">
        <v>22.931907</v>
      </c>
      <c r="K2495" s="5" t="s">
        <v>151</v>
      </c>
      <c r="L2495" s="5" t="s">
        <v>3241</v>
      </c>
      <c r="M2495" s="5"/>
      <c r="N2495" s="5"/>
      <c r="O2495" s="5"/>
      <c r="P2495" s="5" t="s">
        <v>3367</v>
      </c>
      <c r="Q2495" s="5" t="s">
        <v>3229</v>
      </c>
      <c r="R2495" s="5"/>
      <c r="S2495" s="5"/>
      <c r="T2495" s="5"/>
      <c r="U2495" s="5">
        <v>232</v>
      </c>
      <c r="V2495" s="5"/>
      <c r="W2495" s="5"/>
      <c r="X2495" s="5" t="s">
        <v>3243</v>
      </c>
      <c r="Y2495" s="5" t="s">
        <v>4160</v>
      </c>
    </row>
    <row r="2496" ht="40.5" spans="1:25">
      <c r="A2496" s="51">
        <v>2489</v>
      </c>
      <c r="B2496" s="30" t="s">
        <v>3224</v>
      </c>
      <c r="C2496" s="5" t="s">
        <v>4135</v>
      </c>
      <c r="D2496" s="5" t="s">
        <v>4154</v>
      </c>
      <c r="E2496" s="5" t="s">
        <v>4161</v>
      </c>
      <c r="F2496" s="5">
        <v>120</v>
      </c>
      <c r="G2496" s="5">
        <v>620</v>
      </c>
      <c r="H2496" s="5">
        <v>310</v>
      </c>
      <c r="I2496" s="72">
        <v>115.957471</v>
      </c>
      <c r="J2496" s="72">
        <v>22.935227</v>
      </c>
      <c r="K2496" s="5" t="s">
        <v>151</v>
      </c>
      <c r="L2496" s="5" t="s">
        <v>3241</v>
      </c>
      <c r="M2496" s="5"/>
      <c r="N2496" s="5"/>
      <c r="O2496" s="5"/>
      <c r="P2496" s="5" t="s">
        <v>3228</v>
      </c>
      <c r="Q2496" s="5" t="s">
        <v>3229</v>
      </c>
      <c r="R2496" s="5"/>
      <c r="S2496" s="5"/>
      <c r="T2496" s="5"/>
      <c r="U2496" s="5">
        <v>124</v>
      </c>
      <c r="V2496" s="5"/>
      <c r="W2496" s="5"/>
      <c r="X2496" s="5" t="s">
        <v>3243</v>
      </c>
      <c r="Y2496" s="5" t="s">
        <v>4162</v>
      </c>
    </row>
    <row r="2497" ht="40.5" spans="1:25">
      <c r="A2497" s="51">
        <v>2490</v>
      </c>
      <c r="B2497" s="30" t="s">
        <v>3224</v>
      </c>
      <c r="C2497" s="5" t="s">
        <v>4135</v>
      </c>
      <c r="D2497" s="5" t="s">
        <v>4154</v>
      </c>
      <c r="E2497" s="5" t="s">
        <v>4163</v>
      </c>
      <c r="F2497" s="5">
        <v>70</v>
      </c>
      <c r="G2497" s="5">
        <v>420</v>
      </c>
      <c r="H2497" s="5">
        <v>180</v>
      </c>
      <c r="I2497" s="72">
        <v>115.956988</v>
      </c>
      <c r="J2497" s="72">
        <v>22.942597</v>
      </c>
      <c r="K2497" s="5" t="s">
        <v>151</v>
      </c>
      <c r="L2497" s="5" t="s">
        <v>3241</v>
      </c>
      <c r="M2497" s="5"/>
      <c r="N2497" s="5"/>
      <c r="O2497" s="5"/>
      <c r="P2497" s="5" t="s">
        <v>3228</v>
      </c>
      <c r="Q2497" s="5" t="s">
        <v>3229</v>
      </c>
      <c r="R2497" s="5"/>
      <c r="S2497" s="5"/>
      <c r="T2497" s="5"/>
      <c r="U2497" s="5">
        <v>72</v>
      </c>
      <c r="V2497" s="5"/>
      <c r="W2497" s="5"/>
      <c r="X2497" s="5" t="s">
        <v>3243</v>
      </c>
      <c r="Y2497" s="5" t="s">
        <v>4164</v>
      </c>
    </row>
    <row r="2498" ht="40.5" spans="1:25">
      <c r="A2498" s="51">
        <v>2491</v>
      </c>
      <c r="B2498" s="30" t="s">
        <v>3224</v>
      </c>
      <c r="C2498" s="5" t="s">
        <v>4135</v>
      </c>
      <c r="D2498" s="5" t="s">
        <v>4154</v>
      </c>
      <c r="E2498" s="5" t="s">
        <v>4165</v>
      </c>
      <c r="F2498" s="5">
        <v>183</v>
      </c>
      <c r="G2498" s="5">
        <v>1030</v>
      </c>
      <c r="H2498" s="5">
        <v>650</v>
      </c>
      <c r="I2498" s="72">
        <v>115.966998</v>
      </c>
      <c r="J2498" s="72">
        <v>22.940997</v>
      </c>
      <c r="K2498" s="5" t="s">
        <v>151</v>
      </c>
      <c r="L2498" s="5" t="s">
        <v>3241</v>
      </c>
      <c r="M2498" s="5"/>
      <c r="N2498" s="5"/>
      <c r="O2498" s="5"/>
      <c r="P2498" s="5" t="s">
        <v>3367</v>
      </c>
      <c r="Q2498" s="5" t="s">
        <v>3229</v>
      </c>
      <c r="R2498" s="5"/>
      <c r="S2498" s="5"/>
      <c r="T2498" s="5"/>
      <c r="U2498" s="5">
        <v>260</v>
      </c>
      <c r="V2498" s="5"/>
      <c r="W2498" s="5"/>
      <c r="X2498" s="5" t="s">
        <v>3243</v>
      </c>
      <c r="Y2498" s="5" t="s">
        <v>4158</v>
      </c>
    </row>
    <row r="2499" ht="15" spans="1:25">
      <c r="A2499" s="51">
        <v>2492</v>
      </c>
      <c r="B2499" s="30" t="s">
        <v>3224</v>
      </c>
      <c r="C2499" s="5" t="s">
        <v>4135</v>
      </c>
      <c r="D2499" s="5" t="s">
        <v>4166</v>
      </c>
      <c r="E2499" s="5" t="s">
        <v>3510</v>
      </c>
      <c r="F2499" s="5">
        <v>180</v>
      </c>
      <c r="G2499" s="5">
        <v>1030</v>
      </c>
      <c r="H2499" s="5">
        <v>480</v>
      </c>
      <c r="I2499" s="72">
        <v>115.891252</v>
      </c>
      <c r="J2499" s="72">
        <v>22.864265</v>
      </c>
      <c r="K2499" s="5" t="s">
        <v>151</v>
      </c>
      <c r="L2499" s="5" t="s">
        <v>3241</v>
      </c>
      <c r="M2499" s="5"/>
      <c r="N2499" s="5"/>
      <c r="O2499" s="5"/>
      <c r="P2499" s="5" t="s">
        <v>3367</v>
      </c>
      <c r="Q2499" s="5" t="s">
        <v>3229</v>
      </c>
      <c r="R2499" s="5"/>
      <c r="S2499" s="5"/>
      <c r="T2499" s="5"/>
      <c r="U2499" s="5">
        <v>192</v>
      </c>
      <c r="V2499" s="5"/>
      <c r="W2499" s="5"/>
      <c r="X2499" s="5" t="s">
        <v>3243</v>
      </c>
      <c r="Y2499" s="5"/>
    </row>
    <row r="2500" ht="27" spans="1:25">
      <c r="A2500" s="51">
        <v>2493</v>
      </c>
      <c r="B2500" s="30" t="s">
        <v>3224</v>
      </c>
      <c r="C2500" s="5" t="s">
        <v>4135</v>
      </c>
      <c r="D2500" s="5" t="s">
        <v>4166</v>
      </c>
      <c r="E2500" s="5" t="s">
        <v>4167</v>
      </c>
      <c r="F2500" s="5">
        <v>632</v>
      </c>
      <c r="G2500" s="5">
        <v>3726</v>
      </c>
      <c r="H2500" s="5">
        <v>1491</v>
      </c>
      <c r="I2500" s="72">
        <v>115.893827</v>
      </c>
      <c r="J2500" s="72">
        <v>22.859915</v>
      </c>
      <c r="K2500" s="5" t="s">
        <v>151</v>
      </c>
      <c r="L2500" s="54" t="s">
        <v>158</v>
      </c>
      <c r="M2500" s="5"/>
      <c r="N2500" s="5"/>
      <c r="O2500" s="5"/>
      <c r="P2500" s="5" t="s">
        <v>3367</v>
      </c>
      <c r="Q2500" s="5" t="s">
        <v>3229</v>
      </c>
      <c r="R2500" s="5"/>
      <c r="S2500" s="5"/>
      <c r="T2500" s="5"/>
      <c r="U2500" s="5">
        <v>596.4</v>
      </c>
      <c r="V2500" s="5" t="s">
        <v>3230</v>
      </c>
      <c r="W2500" s="5" t="s">
        <v>151</v>
      </c>
      <c r="X2500" s="5" t="s">
        <v>3247</v>
      </c>
      <c r="Y2500" s="5" t="s">
        <v>3713</v>
      </c>
    </row>
    <row r="2501" ht="15" spans="1:25">
      <c r="A2501" s="51">
        <v>2494</v>
      </c>
      <c r="B2501" s="30" t="s">
        <v>3224</v>
      </c>
      <c r="C2501" s="5" t="s">
        <v>4135</v>
      </c>
      <c r="D2501" s="5" t="s">
        <v>4166</v>
      </c>
      <c r="E2501" s="5" t="s">
        <v>3589</v>
      </c>
      <c r="F2501" s="5">
        <v>527</v>
      </c>
      <c r="G2501" s="5">
        <v>2815</v>
      </c>
      <c r="H2501" s="5">
        <v>1126</v>
      </c>
      <c r="I2501" s="72">
        <v>115.896509</v>
      </c>
      <c r="J2501" s="72">
        <v>22.871501</v>
      </c>
      <c r="K2501" s="5" t="s">
        <v>151</v>
      </c>
      <c r="L2501" s="54" t="s">
        <v>158</v>
      </c>
      <c r="M2501" s="5"/>
      <c r="N2501" s="5"/>
      <c r="O2501" s="5"/>
      <c r="P2501" s="5" t="s">
        <v>3228</v>
      </c>
      <c r="Q2501" s="5" t="s">
        <v>3229</v>
      </c>
      <c r="R2501" s="5"/>
      <c r="S2501" s="5"/>
      <c r="T2501" s="5"/>
      <c r="U2501" s="5">
        <v>450.4</v>
      </c>
      <c r="V2501" s="5" t="s">
        <v>3230</v>
      </c>
      <c r="W2501" s="5" t="s">
        <v>151</v>
      </c>
      <c r="X2501" s="5" t="s">
        <v>3247</v>
      </c>
      <c r="Y2501" s="5"/>
    </row>
    <row r="2502" ht="55.5" spans="1:25">
      <c r="A2502" s="51">
        <v>2495</v>
      </c>
      <c r="B2502" s="30" t="s">
        <v>3224</v>
      </c>
      <c r="C2502" s="5" t="s">
        <v>4135</v>
      </c>
      <c r="D2502" s="5" t="s">
        <v>4166</v>
      </c>
      <c r="E2502" s="5" t="s">
        <v>3276</v>
      </c>
      <c r="F2502" s="5">
        <v>142</v>
      </c>
      <c r="G2502" s="5">
        <v>777</v>
      </c>
      <c r="H2502" s="5">
        <v>311</v>
      </c>
      <c r="I2502" s="72">
        <v>115.885974</v>
      </c>
      <c r="J2502" s="72">
        <v>22.85857</v>
      </c>
      <c r="K2502" s="5" t="s">
        <v>158</v>
      </c>
      <c r="L2502" s="5" t="s">
        <v>3241</v>
      </c>
      <c r="M2502" s="5"/>
      <c r="N2502" s="5"/>
      <c r="O2502" s="5"/>
      <c r="P2502" s="5" t="s">
        <v>3228</v>
      </c>
      <c r="Q2502" s="5" t="s">
        <v>3229</v>
      </c>
      <c r="R2502" s="5"/>
      <c r="S2502" s="5"/>
      <c r="T2502" s="5"/>
      <c r="U2502" s="5">
        <v>124.4</v>
      </c>
      <c r="V2502" s="5"/>
      <c r="W2502" s="5"/>
      <c r="X2502" s="5" t="s">
        <v>3243</v>
      </c>
      <c r="Y2502" s="5" t="s">
        <v>4168</v>
      </c>
    </row>
    <row r="2503" ht="15" spans="1:25">
      <c r="A2503" s="51">
        <v>2496</v>
      </c>
      <c r="B2503" s="30" t="s">
        <v>3224</v>
      </c>
      <c r="C2503" s="5" t="s">
        <v>4135</v>
      </c>
      <c r="D2503" s="5" t="s">
        <v>4166</v>
      </c>
      <c r="E2503" s="5" t="s">
        <v>3915</v>
      </c>
      <c r="F2503" s="5">
        <v>48</v>
      </c>
      <c r="G2503" s="5">
        <v>258</v>
      </c>
      <c r="H2503" s="5">
        <v>103</v>
      </c>
      <c r="I2503" s="72">
        <v>115.891359</v>
      </c>
      <c r="J2503" s="72">
        <v>22.871817</v>
      </c>
      <c r="K2503" s="5" t="s">
        <v>151</v>
      </c>
      <c r="L2503" s="5" t="s">
        <v>3241</v>
      </c>
      <c r="M2503" s="5"/>
      <c r="N2503" s="5"/>
      <c r="O2503" s="5"/>
      <c r="P2503" s="5" t="s">
        <v>3367</v>
      </c>
      <c r="Q2503" s="5" t="s">
        <v>3229</v>
      </c>
      <c r="R2503" s="5"/>
      <c r="S2503" s="5"/>
      <c r="T2503" s="5"/>
      <c r="U2503" s="5">
        <v>41.2</v>
      </c>
      <c r="V2503" s="5"/>
      <c r="W2503" s="5"/>
      <c r="X2503" s="5" t="s">
        <v>3243</v>
      </c>
      <c r="Y2503" s="5"/>
    </row>
    <row r="2504" ht="15" spans="1:25">
      <c r="A2504" s="51">
        <v>2497</v>
      </c>
      <c r="B2504" s="30" t="s">
        <v>3224</v>
      </c>
      <c r="C2504" s="71" t="s">
        <v>4135</v>
      </c>
      <c r="D2504" s="71" t="s">
        <v>4169</v>
      </c>
      <c r="E2504" s="71" t="s">
        <v>4170</v>
      </c>
      <c r="F2504" s="71">
        <v>298</v>
      </c>
      <c r="G2504" s="71">
        <v>1785</v>
      </c>
      <c r="H2504" s="71">
        <v>714</v>
      </c>
      <c r="I2504" s="72">
        <v>115.924833</v>
      </c>
      <c r="J2504" s="72">
        <v>22.878124</v>
      </c>
      <c r="K2504" s="5" t="s">
        <v>151</v>
      </c>
      <c r="L2504" s="5"/>
      <c r="M2504" s="5"/>
      <c r="N2504" s="5"/>
      <c r="O2504" s="5"/>
      <c r="P2504" s="5" t="s">
        <v>3747</v>
      </c>
      <c r="Q2504" s="5" t="s">
        <v>3229</v>
      </c>
      <c r="R2504" s="5"/>
      <c r="S2504" s="5"/>
      <c r="T2504" s="5"/>
      <c r="U2504" s="5"/>
      <c r="V2504" s="5"/>
      <c r="W2504" s="5"/>
      <c r="X2504" s="5" t="s">
        <v>3231</v>
      </c>
      <c r="Y2504" s="5" t="s">
        <v>3232</v>
      </c>
    </row>
    <row r="2505" ht="15" spans="1:25">
      <c r="A2505" s="51">
        <v>2498</v>
      </c>
      <c r="B2505" s="30" t="s">
        <v>3224</v>
      </c>
      <c r="C2505" s="71" t="s">
        <v>4135</v>
      </c>
      <c r="D2505" s="71" t="s">
        <v>4169</v>
      </c>
      <c r="E2505" s="71" t="s">
        <v>4169</v>
      </c>
      <c r="F2505" s="71">
        <v>299</v>
      </c>
      <c r="G2505" s="5">
        <v>4412</v>
      </c>
      <c r="H2505" s="5">
        <v>3100</v>
      </c>
      <c r="I2505" s="72">
        <v>115.937047</v>
      </c>
      <c r="J2505" s="72">
        <v>22.871292</v>
      </c>
      <c r="K2505" s="5" t="s">
        <v>151</v>
      </c>
      <c r="L2505" s="5"/>
      <c r="M2505" s="5"/>
      <c r="N2505" s="5"/>
      <c r="O2505" s="5"/>
      <c r="P2505" s="5" t="s">
        <v>3747</v>
      </c>
      <c r="Q2505" s="5" t="s">
        <v>3229</v>
      </c>
      <c r="R2505" s="5"/>
      <c r="S2505" s="5"/>
      <c r="T2505" s="5"/>
      <c r="U2505" s="5"/>
      <c r="V2505" s="5" t="s">
        <v>3230</v>
      </c>
      <c r="W2505" s="5" t="s">
        <v>151</v>
      </c>
      <c r="X2505" s="5" t="s">
        <v>3231</v>
      </c>
      <c r="Y2505" s="5" t="s">
        <v>3232</v>
      </c>
    </row>
    <row r="2506" ht="15" spans="1:25">
      <c r="A2506" s="51">
        <v>2499</v>
      </c>
      <c r="B2506" s="30" t="s">
        <v>3224</v>
      </c>
      <c r="C2506" s="5" t="s">
        <v>4135</v>
      </c>
      <c r="D2506" s="5" t="s">
        <v>4171</v>
      </c>
      <c r="E2506" s="5" t="s">
        <v>4172</v>
      </c>
      <c r="F2506" s="5">
        <v>787</v>
      </c>
      <c r="G2506" s="5">
        <v>4412</v>
      </c>
      <c r="H2506" s="5">
        <v>3100</v>
      </c>
      <c r="I2506" s="72">
        <v>115.854785</v>
      </c>
      <c r="J2506" s="72">
        <v>22.921101</v>
      </c>
      <c r="K2506" s="5" t="s">
        <v>151</v>
      </c>
      <c r="L2506" s="54" t="s">
        <v>158</v>
      </c>
      <c r="M2506" s="5"/>
      <c r="N2506" s="5"/>
      <c r="O2506" s="5"/>
      <c r="P2506" s="5" t="s">
        <v>3367</v>
      </c>
      <c r="Q2506" s="5" t="s">
        <v>3229</v>
      </c>
      <c r="R2506" s="5"/>
      <c r="S2506" s="5"/>
      <c r="T2506" s="5"/>
      <c r="U2506" s="5">
        <v>1240</v>
      </c>
      <c r="V2506" s="5" t="s">
        <v>3230</v>
      </c>
      <c r="W2506" s="5" t="s">
        <v>151</v>
      </c>
      <c r="X2506" s="5" t="s">
        <v>3492</v>
      </c>
      <c r="Y2506" s="5"/>
    </row>
    <row r="2507" ht="15" spans="1:25">
      <c r="A2507" s="51">
        <v>2500</v>
      </c>
      <c r="B2507" s="30" t="s">
        <v>3224</v>
      </c>
      <c r="C2507" s="5" t="s">
        <v>4135</v>
      </c>
      <c r="D2507" s="5" t="s">
        <v>4171</v>
      </c>
      <c r="E2507" s="5" t="s">
        <v>4173</v>
      </c>
      <c r="F2507" s="5">
        <v>158</v>
      </c>
      <c r="G2507" s="5">
        <v>895</v>
      </c>
      <c r="H2507" s="5">
        <v>370</v>
      </c>
      <c r="I2507" s="72">
        <v>115.856351</v>
      </c>
      <c r="J2507" s="72">
        <v>22.919224</v>
      </c>
      <c r="K2507" s="5" t="s">
        <v>151</v>
      </c>
      <c r="L2507" s="54" t="s">
        <v>158</v>
      </c>
      <c r="M2507" s="5"/>
      <c r="N2507" s="5"/>
      <c r="O2507" s="5"/>
      <c r="P2507" s="5" t="s">
        <v>3228</v>
      </c>
      <c r="Q2507" s="5" t="s">
        <v>3229</v>
      </c>
      <c r="R2507" s="5"/>
      <c r="S2507" s="5"/>
      <c r="T2507" s="5"/>
      <c r="U2507" s="5">
        <v>148</v>
      </c>
      <c r="V2507" s="5"/>
      <c r="W2507" s="5"/>
      <c r="X2507" s="5" t="s">
        <v>3492</v>
      </c>
      <c r="Y2507" s="5"/>
    </row>
    <row r="2508" ht="15" spans="1:25">
      <c r="A2508" s="51">
        <v>2501</v>
      </c>
      <c r="B2508" s="30" t="s">
        <v>3224</v>
      </c>
      <c r="C2508" s="5" t="s">
        <v>4135</v>
      </c>
      <c r="D2508" s="5" t="s">
        <v>4171</v>
      </c>
      <c r="E2508" s="5" t="s">
        <v>4174</v>
      </c>
      <c r="F2508" s="5">
        <v>45</v>
      </c>
      <c r="G2508" s="5">
        <v>246</v>
      </c>
      <c r="H2508" s="5">
        <v>80</v>
      </c>
      <c r="I2508" s="72">
        <v>115.85375</v>
      </c>
      <c r="J2508" s="72">
        <v>22.923335</v>
      </c>
      <c r="K2508" s="5" t="s">
        <v>236</v>
      </c>
      <c r="L2508" s="5" t="s">
        <v>158</v>
      </c>
      <c r="M2508" s="5"/>
      <c r="N2508" s="5"/>
      <c r="O2508" s="5"/>
      <c r="P2508" s="5" t="s">
        <v>3228</v>
      </c>
      <c r="Q2508" s="5" t="s">
        <v>3229</v>
      </c>
      <c r="R2508" s="5"/>
      <c r="S2508" s="5"/>
      <c r="T2508" s="5"/>
      <c r="U2508" s="5"/>
      <c r="V2508" s="5"/>
      <c r="W2508" s="5"/>
      <c r="X2508" s="54" t="s">
        <v>156</v>
      </c>
      <c r="Y2508" s="5" t="s">
        <v>3450</v>
      </c>
    </row>
    <row r="2509" ht="15" spans="1:25">
      <c r="A2509" s="51">
        <v>2502</v>
      </c>
      <c r="B2509" s="30" t="s">
        <v>3224</v>
      </c>
      <c r="C2509" s="5" t="s">
        <v>4135</v>
      </c>
      <c r="D2509" s="5" t="s">
        <v>4171</v>
      </c>
      <c r="E2509" s="5" t="s">
        <v>4171</v>
      </c>
      <c r="F2509" s="5">
        <v>425</v>
      </c>
      <c r="G2509" s="5">
        <v>2750</v>
      </c>
      <c r="H2509" s="5">
        <v>1200</v>
      </c>
      <c r="I2509" s="72">
        <v>115.85736</v>
      </c>
      <c r="J2509" s="72">
        <v>22.922781</v>
      </c>
      <c r="K2509" s="5" t="s">
        <v>151</v>
      </c>
      <c r="L2509" s="5" t="s">
        <v>158</v>
      </c>
      <c r="M2509" s="5"/>
      <c r="N2509" s="5"/>
      <c r="O2509" s="5"/>
      <c r="P2509" s="5" t="s">
        <v>3367</v>
      </c>
      <c r="Q2509" s="5" t="s">
        <v>3229</v>
      </c>
      <c r="R2509" s="5"/>
      <c r="S2509" s="5"/>
      <c r="T2509" s="5"/>
      <c r="U2509" s="5"/>
      <c r="V2509" s="5" t="s">
        <v>3230</v>
      </c>
      <c r="W2509" s="5" t="s">
        <v>151</v>
      </c>
      <c r="X2509" s="54" t="s">
        <v>156</v>
      </c>
      <c r="Y2509" s="5" t="s">
        <v>3450</v>
      </c>
    </row>
    <row r="2510" ht="40.5" spans="1:25">
      <c r="A2510" s="51">
        <v>2503</v>
      </c>
      <c r="B2510" s="30" t="s">
        <v>3224</v>
      </c>
      <c r="C2510" s="5" t="s">
        <v>4135</v>
      </c>
      <c r="D2510" s="5" t="s">
        <v>4171</v>
      </c>
      <c r="E2510" s="5" t="s">
        <v>4175</v>
      </c>
      <c r="F2510" s="5">
        <v>30</v>
      </c>
      <c r="G2510" s="5">
        <v>180</v>
      </c>
      <c r="H2510" s="5">
        <v>50</v>
      </c>
      <c r="I2510" s="72">
        <v>115.862697</v>
      </c>
      <c r="J2510" s="72">
        <v>22.921299</v>
      </c>
      <c r="K2510" s="5" t="s">
        <v>236</v>
      </c>
      <c r="L2510" s="5"/>
      <c r="M2510" s="5"/>
      <c r="N2510" s="5"/>
      <c r="O2510" s="5"/>
      <c r="P2510" s="5"/>
      <c r="Q2510" s="5"/>
      <c r="R2510" s="5" t="s">
        <v>3282</v>
      </c>
      <c r="S2510" s="5" t="s">
        <v>3230</v>
      </c>
      <c r="T2510" s="5"/>
      <c r="U2510" s="5">
        <v>4.5</v>
      </c>
      <c r="V2510" s="5"/>
      <c r="W2510" s="5"/>
      <c r="X2510" s="5" t="s">
        <v>3231</v>
      </c>
      <c r="Y2510" s="5"/>
    </row>
    <row r="2511" ht="40.5" spans="1:25">
      <c r="A2511" s="51">
        <v>2504</v>
      </c>
      <c r="B2511" s="30" t="s">
        <v>3224</v>
      </c>
      <c r="C2511" s="5" t="s">
        <v>4135</v>
      </c>
      <c r="D2511" s="5" t="s">
        <v>4171</v>
      </c>
      <c r="E2511" s="5" t="s">
        <v>4176</v>
      </c>
      <c r="F2511" s="5">
        <v>66</v>
      </c>
      <c r="G2511" s="5">
        <v>350</v>
      </c>
      <c r="H2511" s="5">
        <v>120</v>
      </c>
      <c r="I2511" s="72">
        <v>115.864248</v>
      </c>
      <c r="J2511" s="72">
        <v>22.913611</v>
      </c>
      <c r="K2511" s="5" t="s">
        <v>236</v>
      </c>
      <c r="L2511" s="54" t="s">
        <v>236</v>
      </c>
      <c r="M2511" s="5"/>
      <c r="N2511" s="5"/>
      <c r="O2511" s="5"/>
      <c r="P2511" s="5"/>
      <c r="Q2511" s="5"/>
      <c r="R2511" s="5" t="s">
        <v>3453</v>
      </c>
      <c r="S2511" s="5"/>
      <c r="T2511" s="5"/>
      <c r="U2511" s="5">
        <v>12.4</v>
      </c>
      <c r="V2511" s="5"/>
      <c r="W2511" s="5"/>
      <c r="X2511" s="5" t="s">
        <v>3247</v>
      </c>
      <c r="Y2511" s="5"/>
    </row>
    <row r="2512" ht="15" spans="1:25">
      <c r="A2512" s="51">
        <v>2505</v>
      </c>
      <c r="B2512" s="30" t="s">
        <v>3224</v>
      </c>
      <c r="C2512" s="5" t="s">
        <v>4135</v>
      </c>
      <c r="D2512" s="5" t="s">
        <v>4171</v>
      </c>
      <c r="E2512" s="5" t="s">
        <v>4177</v>
      </c>
      <c r="F2512" s="5">
        <v>95</v>
      </c>
      <c r="G2512" s="5">
        <v>490</v>
      </c>
      <c r="H2512" s="5">
        <v>200</v>
      </c>
      <c r="I2512" s="72">
        <v>115.857719</v>
      </c>
      <c r="J2512" s="72">
        <v>22.914382</v>
      </c>
      <c r="K2512" s="5" t="s">
        <v>151</v>
      </c>
      <c r="L2512" s="5" t="s">
        <v>158</v>
      </c>
      <c r="M2512" s="5"/>
      <c r="N2512" s="5"/>
      <c r="O2512" s="5"/>
      <c r="P2512" s="5" t="s">
        <v>3228</v>
      </c>
      <c r="Q2512" s="5" t="s">
        <v>3229</v>
      </c>
      <c r="R2512" s="5"/>
      <c r="S2512" s="5"/>
      <c r="T2512" s="5"/>
      <c r="U2512" s="5"/>
      <c r="V2512" s="5"/>
      <c r="W2512" s="5"/>
      <c r="X2512" s="54" t="s">
        <v>156</v>
      </c>
      <c r="Y2512" s="5" t="s">
        <v>3450</v>
      </c>
    </row>
    <row r="2513" ht="15" spans="1:25">
      <c r="A2513" s="51">
        <v>2506</v>
      </c>
      <c r="B2513" s="30" t="s">
        <v>3224</v>
      </c>
      <c r="C2513" s="5" t="s">
        <v>4135</v>
      </c>
      <c r="D2513" s="5" t="s">
        <v>4171</v>
      </c>
      <c r="E2513" s="5" t="s">
        <v>4178</v>
      </c>
      <c r="F2513" s="5">
        <v>72</v>
      </c>
      <c r="G2513" s="5">
        <v>465</v>
      </c>
      <c r="H2513" s="5">
        <v>180</v>
      </c>
      <c r="I2513" s="72">
        <v>115.856158</v>
      </c>
      <c r="J2513" s="72">
        <v>22.905053</v>
      </c>
      <c r="K2513" s="5" t="s">
        <v>151</v>
      </c>
      <c r="L2513" s="5" t="s">
        <v>3241</v>
      </c>
      <c r="M2513" s="5"/>
      <c r="N2513" s="5"/>
      <c r="O2513" s="5"/>
      <c r="P2513" s="5" t="s">
        <v>3228</v>
      </c>
      <c r="Q2513" s="5" t="s">
        <v>3229</v>
      </c>
      <c r="R2513" s="5"/>
      <c r="S2513" s="5"/>
      <c r="T2513" s="5"/>
      <c r="U2513" s="5">
        <v>72</v>
      </c>
      <c r="V2513" s="5"/>
      <c r="W2513" s="5"/>
      <c r="X2513" s="5" t="s">
        <v>3243</v>
      </c>
      <c r="Y2513" s="5"/>
    </row>
    <row r="2514" ht="27" spans="1:25">
      <c r="A2514" s="51">
        <v>2507</v>
      </c>
      <c r="B2514" s="30" t="s">
        <v>3224</v>
      </c>
      <c r="C2514" s="5" t="s">
        <v>4135</v>
      </c>
      <c r="D2514" s="5" t="s">
        <v>4179</v>
      </c>
      <c r="E2514" s="5" t="s">
        <v>4180</v>
      </c>
      <c r="F2514" s="5">
        <v>464</v>
      </c>
      <c r="G2514" s="5">
        <v>2479</v>
      </c>
      <c r="H2514" s="5">
        <v>898</v>
      </c>
      <c r="I2514" s="72">
        <v>115.972835</v>
      </c>
      <c r="J2514" s="72">
        <v>22.87825</v>
      </c>
      <c r="K2514" s="5" t="s">
        <v>151</v>
      </c>
      <c r="L2514" s="54" t="s">
        <v>158</v>
      </c>
      <c r="M2514" s="5"/>
      <c r="N2514" s="5"/>
      <c r="O2514" s="5"/>
      <c r="P2514" s="5" t="s">
        <v>3367</v>
      </c>
      <c r="Q2514" s="5" t="s">
        <v>3229</v>
      </c>
      <c r="R2514" s="5"/>
      <c r="S2514" s="5"/>
      <c r="T2514" s="5"/>
      <c r="U2514" s="5">
        <v>359.2</v>
      </c>
      <c r="V2514" s="5"/>
      <c r="W2514" s="5"/>
      <c r="X2514" s="5" t="s">
        <v>3247</v>
      </c>
      <c r="Y2514" s="5" t="s">
        <v>4181</v>
      </c>
    </row>
    <row r="2515" ht="40.5" spans="1:25">
      <c r="A2515" s="51">
        <v>2508</v>
      </c>
      <c r="B2515" s="30" t="s">
        <v>3224</v>
      </c>
      <c r="C2515" s="5" t="s">
        <v>4135</v>
      </c>
      <c r="D2515" s="5" t="s">
        <v>4182</v>
      </c>
      <c r="E2515" s="5" t="s">
        <v>3474</v>
      </c>
      <c r="F2515" s="5">
        <v>49</v>
      </c>
      <c r="G2515" s="5">
        <v>293</v>
      </c>
      <c r="H2515" s="5">
        <v>101</v>
      </c>
      <c r="I2515" s="72">
        <v>115.842436</v>
      </c>
      <c r="J2515" s="72">
        <v>22.902443</v>
      </c>
      <c r="K2515" s="5" t="s">
        <v>236</v>
      </c>
      <c r="L2515" s="54" t="s">
        <v>236</v>
      </c>
      <c r="M2515" s="5"/>
      <c r="N2515" s="5"/>
      <c r="O2515" s="5"/>
      <c r="P2515" s="5"/>
      <c r="Q2515" s="5"/>
      <c r="R2515" s="5" t="s">
        <v>3453</v>
      </c>
      <c r="S2515" s="5"/>
      <c r="T2515" s="5"/>
      <c r="U2515" s="5">
        <v>12.02</v>
      </c>
      <c r="V2515" s="5"/>
      <c r="W2515" s="5"/>
      <c r="X2515" s="5" t="s">
        <v>3247</v>
      </c>
      <c r="Y2515" s="5"/>
    </row>
    <row r="2516" ht="15" spans="1:25">
      <c r="A2516" s="51">
        <v>2509</v>
      </c>
      <c r="B2516" s="30" t="s">
        <v>3224</v>
      </c>
      <c r="C2516" s="5" t="s">
        <v>4135</v>
      </c>
      <c r="D2516" s="5" t="s">
        <v>4182</v>
      </c>
      <c r="E2516" s="5" t="s">
        <v>3491</v>
      </c>
      <c r="F2516" s="5">
        <v>129</v>
      </c>
      <c r="G2516" s="5">
        <v>772</v>
      </c>
      <c r="H2516" s="5">
        <v>230</v>
      </c>
      <c r="I2516" s="72">
        <v>115.847221</v>
      </c>
      <c r="J2516" s="72">
        <v>22.897877</v>
      </c>
      <c r="K2516" s="5" t="s">
        <v>151</v>
      </c>
      <c r="L2516" s="5" t="s">
        <v>3241</v>
      </c>
      <c r="M2516" s="5"/>
      <c r="N2516" s="5"/>
      <c r="O2516" s="5"/>
      <c r="P2516" s="5" t="s">
        <v>3367</v>
      </c>
      <c r="Q2516" s="5" t="s">
        <v>3229</v>
      </c>
      <c r="R2516" s="5"/>
      <c r="S2516" s="5"/>
      <c r="T2516" s="5"/>
      <c r="U2516" s="5">
        <v>92</v>
      </c>
      <c r="V2516" s="5"/>
      <c r="W2516" s="5"/>
      <c r="X2516" s="5" t="s">
        <v>3243</v>
      </c>
      <c r="Y2516" s="5"/>
    </row>
    <row r="2517" ht="15" spans="1:25">
      <c r="A2517" s="51">
        <v>2510</v>
      </c>
      <c r="B2517" s="30" t="s">
        <v>3224</v>
      </c>
      <c r="C2517" s="5" t="s">
        <v>4135</v>
      </c>
      <c r="D2517" s="5" t="s">
        <v>4182</v>
      </c>
      <c r="E2517" s="5" t="s">
        <v>4183</v>
      </c>
      <c r="F2517" s="5">
        <v>33</v>
      </c>
      <c r="G2517" s="5">
        <v>289</v>
      </c>
      <c r="H2517" s="5">
        <v>95</v>
      </c>
      <c r="I2517" s="72">
        <v>115.847242</v>
      </c>
      <c r="J2517" s="72">
        <v>22.896059</v>
      </c>
      <c r="K2517" s="5" t="s">
        <v>151</v>
      </c>
      <c r="L2517" s="5" t="s">
        <v>3241</v>
      </c>
      <c r="M2517" s="5"/>
      <c r="N2517" s="5"/>
      <c r="O2517" s="5"/>
      <c r="P2517" s="5" t="s">
        <v>3228</v>
      </c>
      <c r="Q2517" s="5" t="s">
        <v>3229</v>
      </c>
      <c r="R2517" s="5"/>
      <c r="S2517" s="5"/>
      <c r="T2517" s="5"/>
      <c r="U2517" s="5">
        <v>38</v>
      </c>
      <c r="V2517" s="5"/>
      <c r="W2517" s="5"/>
      <c r="X2517" s="5" t="s">
        <v>3243</v>
      </c>
      <c r="Y2517" s="5"/>
    </row>
    <row r="2518" ht="15" spans="1:25">
      <c r="A2518" s="51">
        <v>2511</v>
      </c>
      <c r="B2518" s="30" t="s">
        <v>3224</v>
      </c>
      <c r="C2518" s="5" t="s">
        <v>4135</v>
      </c>
      <c r="D2518" s="5" t="s">
        <v>4182</v>
      </c>
      <c r="E2518" s="5" t="s">
        <v>3236</v>
      </c>
      <c r="F2518" s="5">
        <v>109</v>
      </c>
      <c r="G2518" s="5">
        <v>683</v>
      </c>
      <c r="H2518" s="5">
        <v>300</v>
      </c>
      <c r="I2518" s="72">
        <v>115.842543</v>
      </c>
      <c r="J2518" s="72">
        <v>22.90017</v>
      </c>
      <c r="K2518" s="5" t="s">
        <v>151</v>
      </c>
      <c r="L2518" s="5" t="s">
        <v>158</v>
      </c>
      <c r="M2518" s="5"/>
      <c r="N2518" s="5"/>
      <c r="O2518" s="5"/>
      <c r="P2518" s="5" t="s">
        <v>3367</v>
      </c>
      <c r="Q2518" s="5" t="s">
        <v>3229</v>
      </c>
      <c r="R2518" s="5"/>
      <c r="S2518" s="5"/>
      <c r="T2518" s="5"/>
      <c r="U2518" s="5"/>
      <c r="V2518" s="5"/>
      <c r="W2518" s="5"/>
      <c r="X2518" s="54" t="s">
        <v>156</v>
      </c>
      <c r="Y2518" s="5" t="s">
        <v>3450</v>
      </c>
    </row>
    <row r="2519" ht="27" spans="1:25">
      <c r="A2519" s="51">
        <v>2512</v>
      </c>
      <c r="B2519" s="30" t="s">
        <v>3224</v>
      </c>
      <c r="C2519" s="5" t="s">
        <v>4135</v>
      </c>
      <c r="D2519" s="5" t="s">
        <v>4182</v>
      </c>
      <c r="E2519" s="5" t="s">
        <v>3494</v>
      </c>
      <c r="F2519" s="5">
        <v>317</v>
      </c>
      <c r="G2519" s="5">
        <v>1598</v>
      </c>
      <c r="H2519" s="5">
        <v>469</v>
      </c>
      <c r="I2519" s="72">
        <v>115.845483</v>
      </c>
      <c r="J2519" s="72">
        <v>22.912361</v>
      </c>
      <c r="K2519" s="5" t="s">
        <v>151</v>
      </c>
      <c r="L2519" s="5" t="s">
        <v>3241</v>
      </c>
      <c r="M2519" s="5"/>
      <c r="N2519" s="5"/>
      <c r="O2519" s="5"/>
      <c r="P2519" s="5" t="s">
        <v>3367</v>
      </c>
      <c r="Q2519" s="5" t="s">
        <v>3229</v>
      </c>
      <c r="R2519" s="5"/>
      <c r="S2519" s="5"/>
      <c r="T2519" s="5"/>
      <c r="U2519" s="5">
        <v>187.6</v>
      </c>
      <c r="V2519" s="5"/>
      <c r="W2519" s="5"/>
      <c r="X2519" s="5" t="s">
        <v>3243</v>
      </c>
      <c r="Y2519" s="5" t="s">
        <v>3713</v>
      </c>
    </row>
    <row r="2520" ht="15" spans="1:25">
      <c r="A2520" s="51">
        <v>2513</v>
      </c>
      <c r="B2520" s="30" t="s">
        <v>3224</v>
      </c>
      <c r="C2520" s="5" t="s">
        <v>4135</v>
      </c>
      <c r="D2520" s="5" t="s">
        <v>4184</v>
      </c>
      <c r="E2520" s="5" t="s">
        <v>4185</v>
      </c>
      <c r="F2520" s="5">
        <v>216</v>
      </c>
      <c r="G2520" s="5">
        <v>1241</v>
      </c>
      <c r="H2520" s="5">
        <v>413</v>
      </c>
      <c r="I2520" s="72">
        <v>115.920971</v>
      </c>
      <c r="J2520" s="72">
        <v>22.915697</v>
      </c>
      <c r="K2520" s="5" t="s">
        <v>151</v>
      </c>
      <c r="L2520" s="54" t="s">
        <v>158</v>
      </c>
      <c r="M2520" s="5"/>
      <c r="N2520" s="5"/>
      <c r="O2520" s="5"/>
      <c r="P2520" s="5" t="s">
        <v>3367</v>
      </c>
      <c r="Q2520" s="5" t="s">
        <v>3368</v>
      </c>
      <c r="R2520" s="5"/>
      <c r="S2520" s="5"/>
      <c r="T2520" s="5"/>
      <c r="U2520" s="5">
        <v>165.2</v>
      </c>
      <c r="V2520" s="5" t="s">
        <v>3230</v>
      </c>
      <c r="W2520" s="5" t="s">
        <v>236</v>
      </c>
      <c r="X2520" s="5" t="s">
        <v>3247</v>
      </c>
      <c r="Y2520" s="5"/>
    </row>
    <row r="2521" ht="15" spans="1:25">
      <c r="A2521" s="51">
        <v>2514</v>
      </c>
      <c r="B2521" s="30" t="s">
        <v>3224</v>
      </c>
      <c r="C2521" s="5" t="s">
        <v>4135</v>
      </c>
      <c r="D2521" s="5" t="s">
        <v>4184</v>
      </c>
      <c r="E2521" s="5" t="s">
        <v>4186</v>
      </c>
      <c r="F2521" s="5">
        <v>122</v>
      </c>
      <c r="G2521" s="5">
        <v>679</v>
      </c>
      <c r="H2521" s="5">
        <v>202</v>
      </c>
      <c r="I2521" s="72">
        <v>115.948721</v>
      </c>
      <c r="J2521" s="72">
        <v>22.914387</v>
      </c>
      <c r="K2521" s="5" t="s">
        <v>151</v>
      </c>
      <c r="L2521" s="54" t="s">
        <v>158</v>
      </c>
      <c r="M2521" s="5"/>
      <c r="N2521" s="5"/>
      <c r="O2521" s="5"/>
      <c r="P2521" s="5" t="s">
        <v>3228</v>
      </c>
      <c r="Q2521" s="5" t="s">
        <v>3229</v>
      </c>
      <c r="R2521" s="5"/>
      <c r="S2521" s="5"/>
      <c r="T2521" s="5"/>
      <c r="U2521" s="5">
        <v>80.8</v>
      </c>
      <c r="V2521" s="5" t="s">
        <v>3230</v>
      </c>
      <c r="W2521" s="5" t="s">
        <v>236</v>
      </c>
      <c r="X2521" s="5" t="s">
        <v>3307</v>
      </c>
      <c r="Y2521" s="5"/>
    </row>
    <row r="2522" ht="15" spans="1:25">
      <c r="A2522" s="51">
        <v>2515</v>
      </c>
      <c r="B2522" s="30" t="s">
        <v>3224</v>
      </c>
      <c r="C2522" s="5" t="s">
        <v>4135</v>
      </c>
      <c r="D2522" s="5" t="s">
        <v>4184</v>
      </c>
      <c r="E2522" s="5" t="s">
        <v>4187</v>
      </c>
      <c r="F2522" s="5">
        <v>274</v>
      </c>
      <c r="G2522" s="5">
        <v>1595</v>
      </c>
      <c r="H2522" s="5">
        <v>530</v>
      </c>
      <c r="I2522" s="72">
        <v>115.918106</v>
      </c>
      <c r="J2522" s="72">
        <v>22.92496</v>
      </c>
      <c r="K2522" s="5" t="s">
        <v>151</v>
      </c>
      <c r="L2522" s="54" t="s">
        <v>158</v>
      </c>
      <c r="M2522" s="5"/>
      <c r="N2522" s="5"/>
      <c r="O2522" s="5"/>
      <c r="P2522" s="5" t="s">
        <v>3367</v>
      </c>
      <c r="Q2522" s="5" t="s">
        <v>3368</v>
      </c>
      <c r="R2522" s="5"/>
      <c r="S2522" s="5"/>
      <c r="T2522" s="5"/>
      <c r="U2522" s="5">
        <v>212</v>
      </c>
      <c r="V2522" s="5" t="s">
        <v>3230</v>
      </c>
      <c r="W2522" s="5" t="s">
        <v>236</v>
      </c>
      <c r="X2522" s="5" t="s">
        <v>3247</v>
      </c>
      <c r="Y2522" s="5"/>
    </row>
    <row r="2523" ht="15" spans="1:25">
      <c r="A2523" s="51">
        <v>2516</v>
      </c>
      <c r="B2523" s="30" t="s">
        <v>3224</v>
      </c>
      <c r="C2523" s="5" t="s">
        <v>4135</v>
      </c>
      <c r="D2523" s="5" t="s">
        <v>4184</v>
      </c>
      <c r="E2523" s="5" t="s">
        <v>4188</v>
      </c>
      <c r="F2523" s="5">
        <v>131</v>
      </c>
      <c r="G2523" s="5">
        <v>687</v>
      </c>
      <c r="H2523" s="5">
        <v>227</v>
      </c>
      <c r="I2523" s="72">
        <v>115.934173</v>
      </c>
      <c r="J2523" s="72">
        <v>22.938616</v>
      </c>
      <c r="K2523" s="5" t="s">
        <v>151</v>
      </c>
      <c r="L2523" s="54" t="s">
        <v>158</v>
      </c>
      <c r="M2523" s="5"/>
      <c r="N2523" s="5"/>
      <c r="O2523" s="5"/>
      <c r="P2523" s="5" t="s">
        <v>3367</v>
      </c>
      <c r="Q2523" s="5" t="s">
        <v>3368</v>
      </c>
      <c r="R2523" s="5"/>
      <c r="S2523" s="5"/>
      <c r="T2523" s="5"/>
      <c r="U2523" s="5">
        <v>90.8</v>
      </c>
      <c r="V2523" s="5" t="s">
        <v>3230</v>
      </c>
      <c r="W2523" s="5" t="s">
        <v>236</v>
      </c>
      <c r="X2523" s="5" t="s">
        <v>3307</v>
      </c>
      <c r="Y2523" s="5"/>
    </row>
    <row r="2524" ht="15" spans="1:25">
      <c r="A2524" s="51">
        <v>2517</v>
      </c>
      <c r="B2524" s="30" t="s">
        <v>3224</v>
      </c>
      <c r="C2524" s="5" t="s">
        <v>4135</v>
      </c>
      <c r="D2524" s="5" t="s">
        <v>4184</v>
      </c>
      <c r="E2524" s="5" t="s">
        <v>4189</v>
      </c>
      <c r="F2524" s="5">
        <v>118</v>
      </c>
      <c r="G2524" s="5">
        <v>657</v>
      </c>
      <c r="H2524" s="5">
        <v>165</v>
      </c>
      <c r="I2524" s="72">
        <v>115.93834</v>
      </c>
      <c r="J2524" s="72">
        <v>22.931725</v>
      </c>
      <c r="K2524" s="5" t="s">
        <v>151</v>
      </c>
      <c r="L2524" s="54" t="s">
        <v>158</v>
      </c>
      <c r="M2524" s="5"/>
      <c r="N2524" s="5"/>
      <c r="O2524" s="5"/>
      <c r="P2524" s="5" t="s">
        <v>3367</v>
      </c>
      <c r="Q2524" s="5" t="s">
        <v>3368</v>
      </c>
      <c r="R2524" s="5"/>
      <c r="S2524" s="5"/>
      <c r="T2524" s="5"/>
      <c r="U2524" s="5">
        <v>66</v>
      </c>
      <c r="V2524" s="5" t="s">
        <v>3230</v>
      </c>
      <c r="W2524" s="5" t="s">
        <v>236</v>
      </c>
      <c r="X2524" s="5" t="s">
        <v>3307</v>
      </c>
      <c r="Y2524" s="5"/>
    </row>
    <row r="2525" ht="15" spans="1:25">
      <c r="A2525" s="51">
        <v>2518</v>
      </c>
      <c r="B2525" s="30" t="s">
        <v>3224</v>
      </c>
      <c r="C2525" s="5" t="s">
        <v>4135</v>
      </c>
      <c r="D2525" s="5" t="s">
        <v>4184</v>
      </c>
      <c r="E2525" s="5" t="s">
        <v>4190</v>
      </c>
      <c r="F2525" s="5">
        <v>99</v>
      </c>
      <c r="G2525" s="5">
        <v>596</v>
      </c>
      <c r="H2525" s="5">
        <v>155</v>
      </c>
      <c r="I2525" s="72">
        <v>115.928779</v>
      </c>
      <c r="J2525" s="72">
        <v>22.925928</v>
      </c>
      <c r="K2525" s="5" t="s">
        <v>151</v>
      </c>
      <c r="L2525" s="54" t="s">
        <v>158</v>
      </c>
      <c r="M2525" s="5"/>
      <c r="N2525" s="5"/>
      <c r="O2525" s="5"/>
      <c r="P2525" s="5" t="s">
        <v>3228</v>
      </c>
      <c r="Q2525" s="5" t="s">
        <v>3229</v>
      </c>
      <c r="R2525" s="5"/>
      <c r="S2525" s="5"/>
      <c r="T2525" s="5"/>
      <c r="U2525" s="5">
        <v>62</v>
      </c>
      <c r="V2525" s="5" t="s">
        <v>3230</v>
      </c>
      <c r="W2525" s="5" t="s">
        <v>236</v>
      </c>
      <c r="X2525" s="5" t="s">
        <v>3307</v>
      </c>
      <c r="Y2525" s="5"/>
    </row>
    <row r="2526" ht="15" spans="1:25">
      <c r="A2526" s="51">
        <v>2519</v>
      </c>
      <c r="B2526" s="30" t="s">
        <v>3224</v>
      </c>
      <c r="C2526" s="5" t="s">
        <v>4135</v>
      </c>
      <c r="D2526" s="5" t="s">
        <v>4184</v>
      </c>
      <c r="E2526" s="5" t="s">
        <v>4191</v>
      </c>
      <c r="F2526" s="5">
        <v>114</v>
      </c>
      <c r="G2526" s="5">
        <v>620</v>
      </c>
      <c r="H2526" s="5">
        <v>206</v>
      </c>
      <c r="I2526" s="72">
        <v>115.936971</v>
      </c>
      <c r="J2526" s="72">
        <v>22.912374</v>
      </c>
      <c r="K2526" s="5" t="s">
        <v>151</v>
      </c>
      <c r="L2526" s="54" t="s">
        <v>158</v>
      </c>
      <c r="M2526" s="5"/>
      <c r="N2526" s="5"/>
      <c r="O2526" s="5"/>
      <c r="P2526" s="5" t="s">
        <v>3367</v>
      </c>
      <c r="Q2526" s="5" t="s">
        <v>3368</v>
      </c>
      <c r="R2526" s="5"/>
      <c r="S2526" s="5"/>
      <c r="T2526" s="5"/>
      <c r="U2526" s="5">
        <v>82.4</v>
      </c>
      <c r="V2526" s="5" t="s">
        <v>3230</v>
      </c>
      <c r="W2526" s="5" t="s">
        <v>236</v>
      </c>
      <c r="X2526" s="5" t="s">
        <v>3307</v>
      </c>
      <c r="Y2526" s="5"/>
    </row>
    <row r="2527" ht="15" spans="1:25">
      <c r="A2527" s="51">
        <v>2520</v>
      </c>
      <c r="B2527" s="30" t="s">
        <v>3224</v>
      </c>
      <c r="C2527" s="5" t="s">
        <v>4135</v>
      </c>
      <c r="D2527" s="5" t="s">
        <v>4184</v>
      </c>
      <c r="E2527" s="5" t="s">
        <v>4192</v>
      </c>
      <c r="F2527" s="5">
        <v>270</v>
      </c>
      <c r="G2527" s="5">
        <v>1392</v>
      </c>
      <c r="H2527" s="5">
        <v>464</v>
      </c>
      <c r="I2527" s="72">
        <v>115.922458</v>
      </c>
      <c r="J2527" s="72">
        <v>22.936816</v>
      </c>
      <c r="K2527" s="5" t="s">
        <v>151</v>
      </c>
      <c r="L2527" s="54" t="s">
        <v>158</v>
      </c>
      <c r="M2527" s="5"/>
      <c r="N2527" s="5"/>
      <c r="O2527" s="5"/>
      <c r="P2527" s="5" t="s">
        <v>3367</v>
      </c>
      <c r="Q2527" s="5" t="s">
        <v>3368</v>
      </c>
      <c r="R2527" s="5"/>
      <c r="S2527" s="5"/>
      <c r="T2527" s="5"/>
      <c r="U2527" s="5">
        <v>185.6</v>
      </c>
      <c r="V2527" s="5" t="s">
        <v>3230</v>
      </c>
      <c r="W2527" s="5" t="s">
        <v>236</v>
      </c>
      <c r="X2527" s="5" t="s">
        <v>3247</v>
      </c>
      <c r="Y2527" s="5"/>
    </row>
    <row r="2528" ht="15" spans="1:25">
      <c r="A2528" s="51">
        <v>2521</v>
      </c>
      <c r="B2528" s="30" t="s">
        <v>3224</v>
      </c>
      <c r="C2528" s="5" t="s">
        <v>4135</v>
      </c>
      <c r="D2528" s="5" t="s">
        <v>4184</v>
      </c>
      <c r="E2528" s="5" t="s">
        <v>3967</v>
      </c>
      <c r="F2528" s="5">
        <v>165</v>
      </c>
      <c r="G2528" s="5">
        <v>944</v>
      </c>
      <c r="H2528" s="5">
        <v>315</v>
      </c>
      <c r="I2528" s="72">
        <v>115.940433</v>
      </c>
      <c r="J2528" s="72">
        <v>22.914238</v>
      </c>
      <c r="K2528" s="5" t="s">
        <v>151</v>
      </c>
      <c r="L2528" s="54" t="s">
        <v>158</v>
      </c>
      <c r="M2528" s="5"/>
      <c r="N2528" s="5"/>
      <c r="O2528" s="5"/>
      <c r="P2528" s="5" t="s">
        <v>3367</v>
      </c>
      <c r="Q2528" s="5" t="s">
        <v>3368</v>
      </c>
      <c r="R2528" s="5"/>
      <c r="S2528" s="5"/>
      <c r="T2528" s="5"/>
      <c r="U2528" s="5">
        <v>126</v>
      </c>
      <c r="V2528" s="5" t="s">
        <v>3230</v>
      </c>
      <c r="W2528" s="5" t="s">
        <v>236</v>
      </c>
      <c r="X2528" s="5" t="s">
        <v>3247</v>
      </c>
      <c r="Y2528" s="5"/>
    </row>
    <row r="2529" ht="15" spans="1:25">
      <c r="A2529" s="51">
        <v>2522</v>
      </c>
      <c r="B2529" s="30" t="s">
        <v>3224</v>
      </c>
      <c r="C2529" s="5" t="s">
        <v>4135</v>
      </c>
      <c r="D2529" s="5" t="s">
        <v>4138</v>
      </c>
      <c r="E2529" s="5" t="s">
        <v>4193</v>
      </c>
      <c r="F2529" s="5">
        <v>176</v>
      </c>
      <c r="G2529" s="5">
        <v>1178</v>
      </c>
      <c r="H2529" s="5">
        <v>707</v>
      </c>
      <c r="I2529" s="72">
        <v>115.92007</v>
      </c>
      <c r="J2529" s="72">
        <v>22.903506</v>
      </c>
      <c r="K2529" s="5" t="s">
        <v>151</v>
      </c>
      <c r="L2529" s="5" t="s">
        <v>158</v>
      </c>
      <c r="M2529" s="5"/>
      <c r="N2529" s="5"/>
      <c r="O2529" s="5"/>
      <c r="P2529" s="5" t="s">
        <v>3367</v>
      </c>
      <c r="Q2529" s="5" t="s">
        <v>3229</v>
      </c>
      <c r="R2529" s="5"/>
      <c r="S2529" s="5"/>
      <c r="T2529" s="5"/>
      <c r="U2529" s="5"/>
      <c r="V2529" s="5" t="s">
        <v>3230</v>
      </c>
      <c r="W2529" s="5" t="s">
        <v>1260</v>
      </c>
      <c r="X2529" s="54" t="s">
        <v>156</v>
      </c>
      <c r="Y2529" s="5" t="s">
        <v>3450</v>
      </c>
    </row>
    <row r="2530" ht="15" spans="1:25">
      <c r="A2530" s="51">
        <v>2523</v>
      </c>
      <c r="B2530" s="30" t="s">
        <v>3224</v>
      </c>
      <c r="C2530" s="5" t="s">
        <v>4135</v>
      </c>
      <c r="D2530" s="5" t="s">
        <v>4138</v>
      </c>
      <c r="E2530" s="5" t="s">
        <v>4194</v>
      </c>
      <c r="F2530" s="5">
        <v>94</v>
      </c>
      <c r="G2530" s="5">
        <v>636</v>
      </c>
      <c r="H2530" s="5">
        <v>382</v>
      </c>
      <c r="I2530" s="72">
        <v>115.918772</v>
      </c>
      <c r="J2530" s="72">
        <v>22.89724</v>
      </c>
      <c r="K2530" s="5" t="s">
        <v>151</v>
      </c>
      <c r="L2530" s="5" t="s">
        <v>158</v>
      </c>
      <c r="M2530" s="5"/>
      <c r="N2530" s="5"/>
      <c r="O2530" s="5"/>
      <c r="P2530" s="5" t="s">
        <v>3367</v>
      </c>
      <c r="Q2530" s="5" t="s">
        <v>3229</v>
      </c>
      <c r="R2530" s="5"/>
      <c r="S2530" s="5"/>
      <c r="T2530" s="5"/>
      <c r="U2530" s="5"/>
      <c r="V2530" s="5" t="s">
        <v>3230</v>
      </c>
      <c r="W2530" s="5" t="s">
        <v>1260</v>
      </c>
      <c r="X2530" s="54" t="s">
        <v>156</v>
      </c>
      <c r="Y2530" s="5" t="s">
        <v>3450</v>
      </c>
    </row>
    <row r="2531" ht="15" spans="1:25">
      <c r="A2531" s="51">
        <v>2524</v>
      </c>
      <c r="B2531" s="30" t="s">
        <v>3224</v>
      </c>
      <c r="C2531" s="5" t="s">
        <v>4135</v>
      </c>
      <c r="D2531" s="5" t="s">
        <v>4138</v>
      </c>
      <c r="E2531" s="5" t="s">
        <v>4195</v>
      </c>
      <c r="F2531" s="5">
        <v>53</v>
      </c>
      <c r="G2531" s="5">
        <v>292</v>
      </c>
      <c r="H2531" s="5">
        <v>175</v>
      </c>
      <c r="I2531" s="72">
        <v>115.928299</v>
      </c>
      <c r="J2531" s="72">
        <v>22.888562</v>
      </c>
      <c r="K2531" s="5" t="s">
        <v>151</v>
      </c>
      <c r="L2531" s="5" t="s">
        <v>158</v>
      </c>
      <c r="M2531" s="5"/>
      <c r="N2531" s="5"/>
      <c r="O2531" s="5"/>
      <c r="P2531" s="5" t="s">
        <v>3228</v>
      </c>
      <c r="Q2531" s="5" t="s">
        <v>3229</v>
      </c>
      <c r="R2531" s="5"/>
      <c r="S2531" s="5"/>
      <c r="T2531" s="5"/>
      <c r="U2531" s="5"/>
      <c r="V2531" s="5" t="s">
        <v>3230</v>
      </c>
      <c r="W2531" s="5" t="s">
        <v>1260</v>
      </c>
      <c r="X2531" s="54" t="s">
        <v>156</v>
      </c>
      <c r="Y2531" s="5" t="s">
        <v>3450</v>
      </c>
    </row>
    <row r="2532" ht="15" spans="1:25">
      <c r="A2532" s="51">
        <v>2525</v>
      </c>
      <c r="B2532" s="30" t="s">
        <v>3224</v>
      </c>
      <c r="C2532" s="71" t="s">
        <v>4135</v>
      </c>
      <c r="D2532" s="71" t="s">
        <v>4138</v>
      </c>
      <c r="E2532" s="71" t="s">
        <v>4196</v>
      </c>
      <c r="F2532" s="71">
        <v>95</v>
      </c>
      <c r="G2532" s="71">
        <v>732</v>
      </c>
      <c r="H2532" s="71">
        <v>613</v>
      </c>
      <c r="I2532" s="72">
        <v>115.929372</v>
      </c>
      <c r="J2532" s="72">
        <v>22.898327</v>
      </c>
      <c r="K2532" s="5" t="s">
        <v>151</v>
      </c>
      <c r="L2532" s="5"/>
      <c r="M2532" s="5"/>
      <c r="N2532" s="5"/>
      <c r="O2532" s="5"/>
      <c r="P2532" s="5" t="s">
        <v>3747</v>
      </c>
      <c r="Q2532" s="5" t="s">
        <v>3229</v>
      </c>
      <c r="R2532" s="5"/>
      <c r="S2532" s="5"/>
      <c r="T2532" s="5"/>
      <c r="U2532" s="5"/>
      <c r="V2532" s="5" t="s">
        <v>3230</v>
      </c>
      <c r="W2532" s="5" t="s">
        <v>1260</v>
      </c>
      <c r="X2532" s="5" t="s">
        <v>3231</v>
      </c>
      <c r="Y2532" s="5" t="s">
        <v>3232</v>
      </c>
    </row>
    <row r="2533" ht="15" spans="1:25">
      <c r="A2533" s="51">
        <v>2526</v>
      </c>
      <c r="B2533" s="30" t="s">
        <v>3224</v>
      </c>
      <c r="C2533" s="5" t="s">
        <v>4135</v>
      </c>
      <c r="D2533" s="5" t="s">
        <v>4138</v>
      </c>
      <c r="E2533" s="5" t="s">
        <v>4197</v>
      </c>
      <c r="F2533" s="5">
        <v>140</v>
      </c>
      <c r="G2533" s="5">
        <v>717</v>
      </c>
      <c r="H2533" s="5">
        <v>430</v>
      </c>
      <c r="I2533" s="72">
        <v>115.920562</v>
      </c>
      <c r="J2533" s="72">
        <v>22.902493</v>
      </c>
      <c r="K2533" s="5" t="s">
        <v>151</v>
      </c>
      <c r="L2533" s="5" t="s">
        <v>158</v>
      </c>
      <c r="M2533" s="5"/>
      <c r="N2533" s="5"/>
      <c r="O2533" s="5"/>
      <c r="P2533" s="5" t="s">
        <v>3367</v>
      </c>
      <c r="Q2533" s="5" t="s">
        <v>3229</v>
      </c>
      <c r="R2533" s="5"/>
      <c r="S2533" s="5"/>
      <c r="T2533" s="5"/>
      <c r="U2533" s="5"/>
      <c r="V2533" s="5" t="s">
        <v>3230</v>
      </c>
      <c r="W2533" s="5" t="s">
        <v>1260</v>
      </c>
      <c r="X2533" s="54" t="s">
        <v>156</v>
      </c>
      <c r="Y2533" s="5" t="s">
        <v>3450</v>
      </c>
    </row>
    <row r="2534" ht="15" spans="1:25">
      <c r="A2534" s="51">
        <v>2527</v>
      </c>
      <c r="B2534" s="30" t="s">
        <v>3224</v>
      </c>
      <c r="C2534" s="71" t="s">
        <v>4135</v>
      </c>
      <c r="D2534" s="71" t="s">
        <v>4138</v>
      </c>
      <c r="E2534" s="71" t="s">
        <v>4198</v>
      </c>
      <c r="F2534" s="71">
        <v>221</v>
      </c>
      <c r="G2534" s="71">
        <v>1400</v>
      </c>
      <c r="H2534" s="71">
        <v>1288</v>
      </c>
      <c r="I2534" s="72">
        <v>115.920176</v>
      </c>
      <c r="J2534" s="72">
        <v>22.900354</v>
      </c>
      <c r="K2534" s="5" t="s">
        <v>151</v>
      </c>
      <c r="L2534" s="5"/>
      <c r="M2534" s="5"/>
      <c r="N2534" s="5"/>
      <c r="O2534" s="5"/>
      <c r="P2534" s="5" t="s">
        <v>3747</v>
      </c>
      <c r="Q2534" s="5" t="s">
        <v>3229</v>
      </c>
      <c r="R2534" s="5"/>
      <c r="S2534" s="5"/>
      <c r="T2534" s="5"/>
      <c r="U2534" s="5"/>
      <c r="V2534" s="5" t="s">
        <v>3230</v>
      </c>
      <c r="W2534" s="5" t="s">
        <v>1437</v>
      </c>
      <c r="X2534" s="5" t="s">
        <v>3231</v>
      </c>
      <c r="Y2534" s="5" t="s">
        <v>3232</v>
      </c>
    </row>
    <row r="2535" ht="15" spans="1:25">
      <c r="A2535" s="51">
        <v>2528</v>
      </c>
      <c r="B2535" s="30" t="s">
        <v>3224</v>
      </c>
      <c r="C2535" s="5" t="s">
        <v>4135</v>
      </c>
      <c r="D2535" s="5" t="s">
        <v>4199</v>
      </c>
      <c r="E2535" s="5" t="s">
        <v>4199</v>
      </c>
      <c r="F2535" s="5">
        <v>508</v>
      </c>
      <c r="G2535" s="5">
        <v>3308</v>
      </c>
      <c r="H2535" s="5">
        <v>2608</v>
      </c>
      <c r="I2535" s="72">
        <v>115.882551</v>
      </c>
      <c r="J2535" s="72">
        <v>22.974828</v>
      </c>
      <c r="K2535" s="5" t="s">
        <v>151</v>
      </c>
      <c r="L2535" s="54" t="s">
        <v>158</v>
      </c>
      <c r="M2535" s="5"/>
      <c r="N2535" s="5"/>
      <c r="O2535" s="5"/>
      <c r="P2535" s="5" t="s">
        <v>3367</v>
      </c>
      <c r="Q2535" s="5" t="s">
        <v>3229</v>
      </c>
      <c r="R2535" s="5"/>
      <c r="S2535" s="5"/>
      <c r="T2535" s="5"/>
      <c r="U2535" s="5">
        <v>1043.2</v>
      </c>
      <c r="V2535" s="5" t="s">
        <v>3230</v>
      </c>
      <c r="W2535" s="5" t="s">
        <v>3431</v>
      </c>
      <c r="X2535" s="5" t="s">
        <v>3247</v>
      </c>
      <c r="Y2535" s="5"/>
    </row>
    <row r="2536" ht="15" spans="1:25">
      <c r="A2536" s="51">
        <v>2529</v>
      </c>
      <c r="B2536" s="30" t="s">
        <v>3224</v>
      </c>
      <c r="C2536" s="5" t="s">
        <v>4135</v>
      </c>
      <c r="D2536" s="5" t="s">
        <v>4200</v>
      </c>
      <c r="E2536" s="5" t="s">
        <v>3526</v>
      </c>
      <c r="F2536" s="5">
        <v>76</v>
      </c>
      <c r="G2536" s="5">
        <v>483</v>
      </c>
      <c r="H2536" s="5">
        <v>300</v>
      </c>
      <c r="I2536" s="72">
        <v>115.884654</v>
      </c>
      <c r="J2536" s="72">
        <v>22.88449</v>
      </c>
      <c r="K2536" s="5" t="s">
        <v>151</v>
      </c>
      <c r="L2536" s="5" t="s">
        <v>3241</v>
      </c>
      <c r="M2536" s="5"/>
      <c r="N2536" s="5"/>
      <c r="O2536" s="5"/>
      <c r="P2536" s="5" t="s">
        <v>3228</v>
      </c>
      <c r="Q2536" s="5" t="s">
        <v>3229</v>
      </c>
      <c r="R2536" s="5"/>
      <c r="S2536" s="5"/>
      <c r="T2536" s="5"/>
      <c r="U2536" s="5">
        <v>120</v>
      </c>
      <c r="V2536" s="5"/>
      <c r="W2536" s="5"/>
      <c r="X2536" s="5" t="s">
        <v>3243</v>
      </c>
      <c r="Y2536" s="5"/>
    </row>
    <row r="2537" ht="15" spans="1:25">
      <c r="A2537" s="51">
        <v>2530</v>
      </c>
      <c r="B2537" s="30" t="s">
        <v>3224</v>
      </c>
      <c r="C2537" s="5" t="s">
        <v>4135</v>
      </c>
      <c r="D2537" s="5" t="s">
        <v>4200</v>
      </c>
      <c r="E2537" s="5" t="s">
        <v>4201</v>
      </c>
      <c r="F2537" s="5">
        <v>97</v>
      </c>
      <c r="G2537" s="5">
        <v>579</v>
      </c>
      <c r="H2537" s="5">
        <v>350</v>
      </c>
      <c r="I2537" s="72">
        <v>115.887057</v>
      </c>
      <c r="J2537" s="72">
        <v>22.883225</v>
      </c>
      <c r="K2537" s="5" t="s">
        <v>151</v>
      </c>
      <c r="L2537" s="5" t="s">
        <v>3241</v>
      </c>
      <c r="M2537" s="5"/>
      <c r="N2537" s="5"/>
      <c r="O2537" s="5"/>
      <c r="P2537" s="5" t="s">
        <v>3228</v>
      </c>
      <c r="Q2537" s="5" t="s">
        <v>3229</v>
      </c>
      <c r="R2537" s="5"/>
      <c r="S2537" s="5"/>
      <c r="T2537" s="5"/>
      <c r="U2537" s="5">
        <v>140</v>
      </c>
      <c r="V2537" s="5"/>
      <c r="W2537" s="5"/>
      <c r="X2537" s="5" t="s">
        <v>3243</v>
      </c>
      <c r="Y2537" s="5"/>
    </row>
    <row r="2538" ht="15" spans="1:25">
      <c r="A2538" s="51">
        <v>2531</v>
      </c>
      <c r="B2538" s="30" t="s">
        <v>3224</v>
      </c>
      <c r="C2538" s="5" t="s">
        <v>4135</v>
      </c>
      <c r="D2538" s="5" t="s">
        <v>4200</v>
      </c>
      <c r="E2538" s="5" t="s">
        <v>4202</v>
      </c>
      <c r="F2538" s="5">
        <v>280</v>
      </c>
      <c r="G2538" s="5">
        <v>1686</v>
      </c>
      <c r="H2538" s="5">
        <v>960</v>
      </c>
      <c r="I2538" s="72">
        <v>115.879676</v>
      </c>
      <c r="J2538" s="72">
        <v>22.881406</v>
      </c>
      <c r="K2538" s="5" t="s">
        <v>151</v>
      </c>
      <c r="L2538" s="5" t="s">
        <v>3241</v>
      </c>
      <c r="M2538" s="5"/>
      <c r="N2538" s="5"/>
      <c r="O2538" s="5"/>
      <c r="P2538" s="5" t="s">
        <v>3367</v>
      </c>
      <c r="Q2538" s="5" t="s">
        <v>3229</v>
      </c>
      <c r="R2538" s="5"/>
      <c r="S2538" s="5"/>
      <c r="T2538" s="5"/>
      <c r="U2538" s="5">
        <v>384</v>
      </c>
      <c r="V2538" s="5"/>
      <c r="W2538" s="5"/>
      <c r="X2538" s="5" t="s">
        <v>3243</v>
      </c>
      <c r="Y2538" s="5"/>
    </row>
    <row r="2539" ht="15" spans="1:25">
      <c r="A2539" s="51">
        <v>2532</v>
      </c>
      <c r="B2539" s="30" t="s">
        <v>3224</v>
      </c>
      <c r="C2539" s="5" t="s">
        <v>4135</v>
      </c>
      <c r="D2539" s="5" t="s">
        <v>4200</v>
      </c>
      <c r="E2539" s="5" t="s">
        <v>4203</v>
      </c>
      <c r="F2539" s="5">
        <v>281</v>
      </c>
      <c r="G2539" s="5">
        <v>1783</v>
      </c>
      <c r="H2539" s="5">
        <v>1080</v>
      </c>
      <c r="I2539" s="72">
        <v>115.888688</v>
      </c>
      <c r="J2539" s="72">
        <v>22.889274</v>
      </c>
      <c r="K2539" s="5" t="s">
        <v>151</v>
      </c>
      <c r="L2539" s="54" t="s">
        <v>158</v>
      </c>
      <c r="M2539" s="5"/>
      <c r="N2539" s="5"/>
      <c r="O2539" s="5"/>
      <c r="P2539" s="5" t="s">
        <v>3367</v>
      </c>
      <c r="Q2539" s="5" t="s">
        <v>3229</v>
      </c>
      <c r="R2539" s="5"/>
      <c r="S2539" s="5"/>
      <c r="T2539" s="5"/>
      <c r="U2539" s="5">
        <v>432</v>
      </c>
      <c r="V2539" s="5" t="s">
        <v>3230</v>
      </c>
      <c r="W2539" s="5" t="s">
        <v>151</v>
      </c>
      <c r="X2539" s="5" t="s">
        <v>3247</v>
      </c>
      <c r="Y2539" s="5"/>
    </row>
    <row r="2540" ht="15" spans="1:25">
      <c r="A2540" s="51">
        <v>2533</v>
      </c>
      <c r="B2540" s="30" t="s">
        <v>3224</v>
      </c>
      <c r="C2540" s="5" t="s">
        <v>4135</v>
      </c>
      <c r="D2540" s="5" t="s">
        <v>4204</v>
      </c>
      <c r="E2540" s="5" t="s">
        <v>3475</v>
      </c>
      <c r="F2540" s="5">
        <v>376</v>
      </c>
      <c r="G2540" s="5">
        <v>1990</v>
      </c>
      <c r="H2540" s="5">
        <v>1129</v>
      </c>
      <c r="I2540" s="72">
        <v>115.84235</v>
      </c>
      <c r="J2540" s="72">
        <v>22.921704</v>
      </c>
      <c r="K2540" s="5" t="s">
        <v>151</v>
      </c>
      <c r="L2540" s="5"/>
      <c r="M2540" s="5"/>
      <c r="N2540" s="5"/>
      <c r="O2540" s="5"/>
      <c r="P2540" s="5" t="s">
        <v>3747</v>
      </c>
      <c r="Q2540" s="5" t="s">
        <v>3347</v>
      </c>
      <c r="R2540" s="5"/>
      <c r="S2540" s="5"/>
      <c r="T2540" s="5"/>
      <c r="U2540" s="5"/>
      <c r="V2540" s="5" t="s">
        <v>3230</v>
      </c>
      <c r="W2540" s="5" t="s">
        <v>1437</v>
      </c>
      <c r="X2540" s="5" t="s">
        <v>3231</v>
      </c>
      <c r="Y2540" s="5"/>
    </row>
    <row r="2541" ht="15" spans="1:25">
      <c r="A2541" s="51">
        <v>2534</v>
      </c>
      <c r="B2541" s="30" t="s">
        <v>3224</v>
      </c>
      <c r="C2541" s="5" t="s">
        <v>4135</v>
      </c>
      <c r="D2541" s="5" t="s">
        <v>4204</v>
      </c>
      <c r="E2541" s="5" t="s">
        <v>3478</v>
      </c>
      <c r="F2541" s="5">
        <v>421</v>
      </c>
      <c r="G2541" s="5">
        <v>2228</v>
      </c>
      <c r="H2541" s="5">
        <v>1252</v>
      </c>
      <c r="I2541" s="72">
        <v>115.844517</v>
      </c>
      <c r="J2541" s="72">
        <v>22.920222</v>
      </c>
      <c r="K2541" s="5" t="s">
        <v>151</v>
      </c>
      <c r="L2541" s="5"/>
      <c r="M2541" s="5"/>
      <c r="N2541" s="5"/>
      <c r="O2541" s="5"/>
      <c r="P2541" s="5"/>
      <c r="Q2541" s="5"/>
      <c r="R2541" s="5"/>
      <c r="S2541" s="5"/>
      <c r="T2541" s="5"/>
      <c r="U2541" s="5"/>
      <c r="V2541" s="5" t="s">
        <v>3230</v>
      </c>
      <c r="W2541" s="5" t="s">
        <v>1437</v>
      </c>
      <c r="X2541" s="5" t="s">
        <v>3231</v>
      </c>
      <c r="Y2541" s="5"/>
    </row>
    <row r="2542" ht="15" spans="1:25">
      <c r="A2542" s="51">
        <v>2535</v>
      </c>
      <c r="B2542" s="30" t="s">
        <v>3224</v>
      </c>
      <c r="C2542" s="71" t="s">
        <v>4135</v>
      </c>
      <c r="D2542" s="71" t="s">
        <v>4204</v>
      </c>
      <c r="E2542" s="71" t="s">
        <v>3493</v>
      </c>
      <c r="F2542" s="71">
        <v>389</v>
      </c>
      <c r="G2542" s="71">
        <v>2113</v>
      </c>
      <c r="H2542" s="71">
        <v>913</v>
      </c>
      <c r="I2542" s="72">
        <v>115.843251</v>
      </c>
      <c r="J2542" s="72">
        <v>22.924056</v>
      </c>
      <c r="K2542" s="5" t="s">
        <v>151</v>
      </c>
      <c r="L2542" s="5"/>
      <c r="M2542" s="5"/>
      <c r="N2542" s="5"/>
      <c r="O2542" s="5"/>
      <c r="P2542" s="5"/>
      <c r="Q2542" s="5"/>
      <c r="R2542" s="5"/>
      <c r="S2542" s="5"/>
      <c r="T2542" s="5"/>
      <c r="U2542" s="5"/>
      <c r="V2542" s="5" t="s">
        <v>3230</v>
      </c>
      <c r="W2542" s="5" t="s">
        <v>1260</v>
      </c>
      <c r="X2542" s="5" t="s">
        <v>3231</v>
      </c>
      <c r="Y2542" s="5" t="s">
        <v>3232</v>
      </c>
    </row>
    <row r="2543" ht="15" spans="1:25">
      <c r="A2543" s="51">
        <v>2536</v>
      </c>
      <c r="B2543" s="30" t="s">
        <v>3224</v>
      </c>
      <c r="C2543" s="5" t="s">
        <v>4135</v>
      </c>
      <c r="D2543" s="5" t="s">
        <v>4204</v>
      </c>
      <c r="E2543" s="5" t="s">
        <v>3480</v>
      </c>
      <c r="F2543" s="5">
        <v>414</v>
      </c>
      <c r="G2543" s="5">
        <v>2216</v>
      </c>
      <c r="H2543" s="5">
        <v>1432</v>
      </c>
      <c r="I2543" s="72">
        <v>115.84632</v>
      </c>
      <c r="J2543" s="72">
        <v>22.921684</v>
      </c>
      <c r="K2543" s="5" t="s">
        <v>151</v>
      </c>
      <c r="L2543" s="5"/>
      <c r="M2543" s="5"/>
      <c r="N2543" s="5"/>
      <c r="O2543" s="5"/>
      <c r="P2543" s="5"/>
      <c r="Q2543" s="5"/>
      <c r="R2543" s="5"/>
      <c r="S2543" s="5"/>
      <c r="T2543" s="5"/>
      <c r="U2543" s="5"/>
      <c r="V2543" s="5" t="s">
        <v>3230</v>
      </c>
      <c r="W2543" s="5" t="s">
        <v>1437</v>
      </c>
      <c r="X2543" s="5" t="s">
        <v>3231</v>
      </c>
      <c r="Y2543" s="5"/>
    </row>
    <row r="2544" ht="15" spans="1:25">
      <c r="A2544" s="51">
        <v>2537</v>
      </c>
      <c r="B2544" s="30" t="s">
        <v>3224</v>
      </c>
      <c r="C2544" s="5" t="s">
        <v>4135</v>
      </c>
      <c r="D2544" s="5" t="s">
        <v>4205</v>
      </c>
      <c r="E2544" s="5" t="s">
        <v>4206</v>
      </c>
      <c r="F2544" s="5">
        <v>110</v>
      </c>
      <c r="G2544" s="5">
        <v>720</v>
      </c>
      <c r="H2544" s="5">
        <v>320</v>
      </c>
      <c r="I2544" s="72">
        <v>115.903322</v>
      </c>
      <c r="J2544" s="72">
        <v>22.991638</v>
      </c>
      <c r="K2544" s="5" t="s">
        <v>151</v>
      </c>
      <c r="L2544" s="5" t="s">
        <v>3241</v>
      </c>
      <c r="M2544" s="5"/>
      <c r="N2544" s="5"/>
      <c r="O2544" s="5"/>
      <c r="P2544" s="5" t="s">
        <v>3228</v>
      </c>
      <c r="Q2544" s="5" t="s">
        <v>3229</v>
      </c>
      <c r="R2544" s="5"/>
      <c r="S2544" s="5"/>
      <c r="T2544" s="5"/>
      <c r="U2544" s="5">
        <v>128</v>
      </c>
      <c r="V2544" s="5" t="s">
        <v>3230</v>
      </c>
      <c r="W2544" s="5" t="s">
        <v>1093</v>
      </c>
      <c r="X2544" s="5" t="s">
        <v>3243</v>
      </c>
      <c r="Y2544" s="5" t="s">
        <v>4207</v>
      </c>
    </row>
    <row r="2545" ht="54" spans="1:25">
      <c r="A2545" s="51">
        <v>2538</v>
      </c>
      <c r="B2545" s="30" t="s">
        <v>3224</v>
      </c>
      <c r="C2545" s="5" t="s">
        <v>4135</v>
      </c>
      <c r="D2545" s="5" t="s">
        <v>4205</v>
      </c>
      <c r="E2545" s="5" t="s">
        <v>4205</v>
      </c>
      <c r="F2545" s="5">
        <v>1011</v>
      </c>
      <c r="G2545" s="5">
        <v>3480</v>
      </c>
      <c r="H2545" s="5">
        <v>1500</v>
      </c>
      <c r="I2545" s="72">
        <v>115.897244</v>
      </c>
      <c r="J2545" s="72">
        <v>22.98346</v>
      </c>
      <c r="K2545" s="5" t="s">
        <v>151</v>
      </c>
      <c r="L2545" s="54" t="s">
        <v>158</v>
      </c>
      <c r="M2545" s="5"/>
      <c r="N2545" s="5"/>
      <c r="O2545" s="5"/>
      <c r="P2545" s="5" t="s">
        <v>3367</v>
      </c>
      <c r="Q2545" s="5" t="s">
        <v>3229</v>
      </c>
      <c r="R2545" s="5"/>
      <c r="S2545" s="5"/>
      <c r="T2545" s="5"/>
      <c r="U2545" s="5">
        <v>600</v>
      </c>
      <c r="V2545" s="5" t="s">
        <v>3230</v>
      </c>
      <c r="W2545" s="5" t="s">
        <v>3431</v>
      </c>
      <c r="X2545" s="5" t="s">
        <v>3247</v>
      </c>
      <c r="Y2545" s="5" t="s">
        <v>4208</v>
      </c>
    </row>
    <row r="2546" ht="15" spans="1:25">
      <c r="A2546" s="51">
        <v>2539</v>
      </c>
      <c r="B2546" s="30" t="s">
        <v>3224</v>
      </c>
      <c r="C2546" s="71" t="s">
        <v>4135</v>
      </c>
      <c r="D2546" s="71" t="s">
        <v>4209</v>
      </c>
      <c r="E2546" s="71" t="s">
        <v>4209</v>
      </c>
      <c r="F2546" s="71">
        <v>459</v>
      </c>
      <c r="G2546" s="71">
        <v>2355</v>
      </c>
      <c r="H2546" s="71">
        <v>542</v>
      </c>
      <c r="I2546" s="72">
        <v>115.875395</v>
      </c>
      <c r="J2546" s="72">
        <v>22.927811</v>
      </c>
      <c r="K2546" s="5" t="s">
        <v>151</v>
      </c>
      <c r="L2546" s="5"/>
      <c r="M2546" s="5"/>
      <c r="N2546" s="5"/>
      <c r="O2546" s="5"/>
      <c r="P2546" s="5" t="s">
        <v>1131</v>
      </c>
      <c r="Q2546" s="5" t="s">
        <v>3347</v>
      </c>
      <c r="R2546" s="5"/>
      <c r="S2546" s="5"/>
      <c r="T2546" s="5"/>
      <c r="U2546" s="5"/>
      <c r="V2546" s="5"/>
      <c r="W2546" s="5"/>
      <c r="X2546" s="5" t="s">
        <v>3231</v>
      </c>
      <c r="Y2546" s="5" t="s">
        <v>3232</v>
      </c>
    </row>
    <row r="2547" ht="15" spans="1:25">
      <c r="A2547" s="51">
        <v>2540</v>
      </c>
      <c r="B2547" s="30" t="s">
        <v>3224</v>
      </c>
      <c r="C2547" s="71" t="s">
        <v>4135</v>
      </c>
      <c r="D2547" s="71" t="s">
        <v>4209</v>
      </c>
      <c r="E2547" s="71" t="s">
        <v>4210</v>
      </c>
      <c r="F2547" s="71">
        <v>121</v>
      </c>
      <c r="G2547" s="71">
        <v>688</v>
      </c>
      <c r="H2547" s="71">
        <v>206</v>
      </c>
      <c r="I2547" s="72">
        <v>115.864988</v>
      </c>
      <c r="J2547" s="72">
        <v>22.937474</v>
      </c>
      <c r="K2547" s="5" t="s">
        <v>151</v>
      </c>
      <c r="L2547" s="5"/>
      <c r="M2547" s="5"/>
      <c r="N2547" s="5"/>
      <c r="O2547" s="5"/>
      <c r="P2547" s="5" t="s">
        <v>1131</v>
      </c>
      <c r="Q2547" s="5" t="s">
        <v>3347</v>
      </c>
      <c r="R2547" s="5"/>
      <c r="S2547" s="5"/>
      <c r="T2547" s="5"/>
      <c r="U2547" s="5"/>
      <c r="V2547" s="5"/>
      <c r="W2547" s="5"/>
      <c r="X2547" s="5" t="s">
        <v>3231</v>
      </c>
      <c r="Y2547" s="5" t="s">
        <v>3232</v>
      </c>
    </row>
    <row r="2548" ht="15" spans="1:25">
      <c r="A2548" s="51">
        <v>2541</v>
      </c>
      <c r="B2548" s="30" t="s">
        <v>3224</v>
      </c>
      <c r="C2548" s="5" t="s">
        <v>4135</v>
      </c>
      <c r="D2548" s="5" t="s">
        <v>4211</v>
      </c>
      <c r="E2548" s="5" t="s">
        <v>4212</v>
      </c>
      <c r="F2548" s="5">
        <v>119</v>
      </c>
      <c r="G2548" s="5">
        <v>713</v>
      </c>
      <c r="H2548" s="5">
        <v>331</v>
      </c>
      <c r="I2548" s="72">
        <v>115.902099</v>
      </c>
      <c r="J2548" s="72">
        <v>22.873518</v>
      </c>
      <c r="K2548" s="5" t="s">
        <v>151</v>
      </c>
      <c r="L2548" s="5" t="s">
        <v>3241</v>
      </c>
      <c r="M2548" s="5"/>
      <c r="N2548" s="5"/>
      <c r="O2548" s="5"/>
      <c r="P2548" s="5" t="s">
        <v>3367</v>
      </c>
      <c r="Q2548" s="5" t="s">
        <v>3368</v>
      </c>
      <c r="R2548" s="5"/>
      <c r="S2548" s="5"/>
      <c r="T2548" s="5"/>
      <c r="U2548" s="5">
        <v>132.4</v>
      </c>
      <c r="V2548" s="5" t="s">
        <v>3230</v>
      </c>
      <c r="W2548" s="5" t="s">
        <v>1260</v>
      </c>
      <c r="X2548" s="5" t="s">
        <v>3243</v>
      </c>
      <c r="Y2548" s="5"/>
    </row>
    <row r="2549" ht="27" spans="1:25">
      <c r="A2549" s="51">
        <v>2542</v>
      </c>
      <c r="B2549" s="30" t="s">
        <v>3224</v>
      </c>
      <c r="C2549" s="5" t="s">
        <v>4135</v>
      </c>
      <c r="D2549" s="5" t="s">
        <v>4211</v>
      </c>
      <c r="E2549" s="5" t="s">
        <v>4213</v>
      </c>
      <c r="F2549" s="5">
        <v>150</v>
      </c>
      <c r="G2549" s="5">
        <v>896</v>
      </c>
      <c r="H2549" s="5">
        <v>381</v>
      </c>
      <c r="I2549" s="72">
        <v>115.904416</v>
      </c>
      <c r="J2549" s="72">
        <v>22.873676</v>
      </c>
      <c r="K2549" s="5" t="s">
        <v>151</v>
      </c>
      <c r="L2549" s="54" t="s">
        <v>158</v>
      </c>
      <c r="M2549" s="5"/>
      <c r="N2549" s="5"/>
      <c r="O2549" s="5"/>
      <c r="P2549" s="5" t="s">
        <v>3367</v>
      </c>
      <c r="Q2549" s="5" t="s">
        <v>3368</v>
      </c>
      <c r="R2549" s="5"/>
      <c r="S2549" s="5"/>
      <c r="T2549" s="5"/>
      <c r="U2549" s="5">
        <v>152.4</v>
      </c>
      <c r="V2549" s="5" t="s">
        <v>3230</v>
      </c>
      <c r="W2549" s="5" t="s">
        <v>1260</v>
      </c>
      <c r="X2549" s="5" t="s">
        <v>3247</v>
      </c>
      <c r="Y2549" s="5" t="s">
        <v>4214</v>
      </c>
    </row>
    <row r="2550" ht="27" spans="1:25">
      <c r="A2550" s="51">
        <v>2543</v>
      </c>
      <c r="B2550" s="30" t="s">
        <v>3224</v>
      </c>
      <c r="C2550" s="5" t="s">
        <v>4135</v>
      </c>
      <c r="D2550" s="5" t="s">
        <v>4211</v>
      </c>
      <c r="E2550" s="5" t="s">
        <v>4215</v>
      </c>
      <c r="F2550" s="5">
        <v>191</v>
      </c>
      <c r="G2550" s="5">
        <v>1430</v>
      </c>
      <c r="H2550" s="5">
        <v>674</v>
      </c>
      <c r="I2550" s="72">
        <v>115.92479</v>
      </c>
      <c r="J2550" s="72">
        <v>22.86725</v>
      </c>
      <c r="K2550" s="5" t="s">
        <v>151</v>
      </c>
      <c r="L2550" s="54" t="s">
        <v>158</v>
      </c>
      <c r="M2550" s="5"/>
      <c r="N2550" s="5"/>
      <c r="O2550" s="5"/>
      <c r="P2550" s="5" t="s">
        <v>3367</v>
      </c>
      <c r="Q2550" s="5" t="s">
        <v>3368</v>
      </c>
      <c r="R2550" s="5"/>
      <c r="S2550" s="5"/>
      <c r="T2550" s="5"/>
      <c r="U2550" s="5">
        <v>269.6</v>
      </c>
      <c r="V2550" s="5" t="s">
        <v>3230</v>
      </c>
      <c r="W2550" s="5" t="s">
        <v>1260</v>
      </c>
      <c r="X2550" s="5" t="s">
        <v>3247</v>
      </c>
      <c r="Y2550" s="5" t="s">
        <v>4216</v>
      </c>
    </row>
    <row r="2551" ht="15" spans="1:25">
      <c r="A2551" s="51">
        <v>2544</v>
      </c>
      <c r="B2551" s="30" t="s">
        <v>3224</v>
      </c>
      <c r="C2551" s="5" t="s">
        <v>4135</v>
      </c>
      <c r="D2551" s="5" t="s">
        <v>4211</v>
      </c>
      <c r="E2551" s="5" t="s">
        <v>4217</v>
      </c>
      <c r="F2551" s="5">
        <v>112</v>
      </c>
      <c r="G2551" s="5">
        <v>632</v>
      </c>
      <c r="H2551" s="5">
        <v>263</v>
      </c>
      <c r="I2551" s="72">
        <v>115.914523</v>
      </c>
      <c r="J2551" s="72">
        <v>22.865273</v>
      </c>
      <c r="K2551" s="5" t="s">
        <v>151</v>
      </c>
      <c r="L2551" s="5" t="s">
        <v>3241</v>
      </c>
      <c r="M2551" s="5"/>
      <c r="N2551" s="5"/>
      <c r="O2551" s="5"/>
      <c r="P2551" s="5" t="s">
        <v>3367</v>
      </c>
      <c r="Q2551" s="5" t="s">
        <v>3368</v>
      </c>
      <c r="R2551" s="5"/>
      <c r="S2551" s="5"/>
      <c r="T2551" s="5"/>
      <c r="U2551" s="5">
        <v>105.2</v>
      </c>
      <c r="V2551" s="5" t="s">
        <v>3230</v>
      </c>
      <c r="W2551" s="5" t="s">
        <v>1260</v>
      </c>
      <c r="X2551" s="5" t="s">
        <v>3243</v>
      </c>
      <c r="Y2551" s="5"/>
    </row>
    <row r="2552" ht="15" spans="1:25">
      <c r="A2552" s="51">
        <v>2545</v>
      </c>
      <c r="B2552" s="30" t="s">
        <v>3224</v>
      </c>
      <c r="C2552" s="5" t="s">
        <v>4135</v>
      </c>
      <c r="D2552" s="5" t="s">
        <v>4211</v>
      </c>
      <c r="E2552" s="5" t="s">
        <v>4218</v>
      </c>
      <c r="F2552" s="5">
        <v>308</v>
      </c>
      <c r="G2552" s="5">
        <v>2065</v>
      </c>
      <c r="H2552" s="5">
        <v>805</v>
      </c>
      <c r="I2552" s="72">
        <v>115.923685</v>
      </c>
      <c r="J2552" s="72">
        <v>22.866341</v>
      </c>
      <c r="K2552" s="5" t="s">
        <v>151</v>
      </c>
      <c r="L2552" s="54" t="s">
        <v>158</v>
      </c>
      <c r="M2552" s="5"/>
      <c r="N2552" s="5"/>
      <c r="O2552" s="5"/>
      <c r="P2552" s="5" t="s">
        <v>3367</v>
      </c>
      <c r="Q2552" s="5" t="s">
        <v>3368</v>
      </c>
      <c r="R2552" s="5"/>
      <c r="S2552" s="5"/>
      <c r="T2552" s="5"/>
      <c r="U2552" s="5">
        <v>322</v>
      </c>
      <c r="V2552" s="5" t="s">
        <v>3230</v>
      </c>
      <c r="W2552" s="5" t="s">
        <v>1260</v>
      </c>
      <c r="X2552" s="5" t="s">
        <v>3247</v>
      </c>
      <c r="Y2552" s="5"/>
    </row>
    <row r="2553" ht="15" spans="1:25">
      <c r="A2553" s="51">
        <v>2546</v>
      </c>
      <c r="B2553" s="30" t="s">
        <v>3224</v>
      </c>
      <c r="C2553" s="5" t="s">
        <v>4135</v>
      </c>
      <c r="D2553" s="5" t="s">
        <v>4211</v>
      </c>
      <c r="E2553" s="5" t="s">
        <v>4219</v>
      </c>
      <c r="F2553" s="5">
        <v>104</v>
      </c>
      <c r="G2553" s="5">
        <v>586</v>
      </c>
      <c r="H2553" s="5">
        <v>246</v>
      </c>
      <c r="I2553" s="72">
        <v>115.90476</v>
      </c>
      <c r="J2553" s="72">
        <v>22.865392</v>
      </c>
      <c r="K2553" s="5" t="s">
        <v>151</v>
      </c>
      <c r="L2553" s="5" t="s">
        <v>3241</v>
      </c>
      <c r="M2553" s="5"/>
      <c r="N2553" s="5"/>
      <c r="O2553" s="5"/>
      <c r="P2553" s="5" t="s">
        <v>3228</v>
      </c>
      <c r="Q2553" s="5" t="s">
        <v>3229</v>
      </c>
      <c r="R2553" s="5"/>
      <c r="S2553" s="5"/>
      <c r="T2553" s="5"/>
      <c r="U2553" s="5">
        <v>98.4</v>
      </c>
      <c r="V2553" s="5" t="s">
        <v>3230</v>
      </c>
      <c r="W2553" s="5" t="s">
        <v>1260</v>
      </c>
      <c r="X2553" s="5" t="s">
        <v>3243</v>
      </c>
      <c r="Y2553" s="5"/>
    </row>
    <row r="2554" ht="40.5" spans="1:25">
      <c r="A2554" s="51">
        <v>2547</v>
      </c>
      <c r="B2554" s="30" t="s">
        <v>3224</v>
      </c>
      <c r="C2554" s="5" t="s">
        <v>4135</v>
      </c>
      <c r="D2554" s="5" t="s">
        <v>4220</v>
      </c>
      <c r="E2554" s="5" t="s">
        <v>4221</v>
      </c>
      <c r="F2554" s="5">
        <v>58</v>
      </c>
      <c r="G2554" s="5">
        <v>420</v>
      </c>
      <c r="H2554" s="5">
        <v>277</v>
      </c>
      <c r="I2554" s="72">
        <v>115.96467</v>
      </c>
      <c r="J2554" s="72">
        <v>22.877452</v>
      </c>
      <c r="K2554" s="5" t="s">
        <v>151</v>
      </c>
      <c r="L2554" s="5" t="s">
        <v>3241</v>
      </c>
      <c r="M2554" s="5"/>
      <c r="N2554" s="5"/>
      <c r="O2554" s="5"/>
      <c r="P2554" s="5" t="s">
        <v>3228</v>
      </c>
      <c r="Q2554" s="5" t="s">
        <v>3229</v>
      </c>
      <c r="R2554" s="5"/>
      <c r="S2554" s="5"/>
      <c r="T2554" s="5"/>
      <c r="U2554" s="5">
        <v>110.8</v>
      </c>
      <c r="V2554" s="5" t="s">
        <v>3230</v>
      </c>
      <c r="W2554" s="5" t="s">
        <v>1093</v>
      </c>
      <c r="X2554" s="5" t="s">
        <v>3243</v>
      </c>
      <c r="Y2554" s="5" t="s">
        <v>4222</v>
      </c>
    </row>
    <row r="2555" ht="27" spans="1:25">
      <c r="A2555" s="51">
        <v>2548</v>
      </c>
      <c r="B2555" s="30" t="s">
        <v>3224</v>
      </c>
      <c r="C2555" s="5" t="s">
        <v>4135</v>
      </c>
      <c r="D2555" s="5" t="s">
        <v>4220</v>
      </c>
      <c r="E2555" s="5" t="s">
        <v>4223</v>
      </c>
      <c r="F2555" s="5">
        <v>61</v>
      </c>
      <c r="G2555" s="5">
        <v>743</v>
      </c>
      <c r="H2555" s="5">
        <v>489</v>
      </c>
      <c r="I2555" s="72">
        <v>115.961236</v>
      </c>
      <c r="J2555" s="72">
        <v>22.876384</v>
      </c>
      <c r="K2555" s="5" t="s">
        <v>151</v>
      </c>
      <c r="L2555" s="5" t="s">
        <v>3241</v>
      </c>
      <c r="M2555" s="5"/>
      <c r="N2555" s="5"/>
      <c r="O2555" s="5"/>
      <c r="P2555" s="5" t="s">
        <v>3228</v>
      </c>
      <c r="Q2555" s="5" t="s">
        <v>3229</v>
      </c>
      <c r="R2555" s="5"/>
      <c r="S2555" s="5"/>
      <c r="T2555" s="5"/>
      <c r="U2555" s="5">
        <v>195.6</v>
      </c>
      <c r="V2555" s="5" t="s">
        <v>3230</v>
      </c>
      <c r="W2555" s="5" t="s">
        <v>1093</v>
      </c>
      <c r="X2555" s="5" t="s">
        <v>3243</v>
      </c>
      <c r="Y2555" s="5" t="s">
        <v>4224</v>
      </c>
    </row>
    <row r="2556" ht="27" spans="1:25">
      <c r="A2556" s="51">
        <v>2549</v>
      </c>
      <c r="B2556" s="30" t="s">
        <v>3224</v>
      </c>
      <c r="C2556" s="5" t="s">
        <v>4135</v>
      </c>
      <c r="D2556" s="5" t="s">
        <v>4220</v>
      </c>
      <c r="E2556" s="5" t="s">
        <v>4167</v>
      </c>
      <c r="F2556" s="5">
        <v>117</v>
      </c>
      <c r="G2556" s="5">
        <v>842</v>
      </c>
      <c r="H2556" s="5">
        <v>556</v>
      </c>
      <c r="I2556" s="72">
        <v>115.96261</v>
      </c>
      <c r="J2556" s="72">
        <v>22.891132</v>
      </c>
      <c r="K2556" s="5" t="s">
        <v>151</v>
      </c>
      <c r="L2556" s="5" t="s">
        <v>3241</v>
      </c>
      <c r="M2556" s="5"/>
      <c r="N2556" s="5"/>
      <c r="O2556" s="5"/>
      <c r="P2556" s="5" t="s">
        <v>3367</v>
      </c>
      <c r="Q2556" s="5" t="s">
        <v>3229</v>
      </c>
      <c r="R2556" s="5"/>
      <c r="S2556" s="5"/>
      <c r="T2556" s="5"/>
      <c r="U2556" s="5">
        <v>222.4</v>
      </c>
      <c r="V2556" s="5" t="s">
        <v>3230</v>
      </c>
      <c r="W2556" s="5" t="s">
        <v>1093</v>
      </c>
      <c r="X2556" s="5" t="s">
        <v>3243</v>
      </c>
      <c r="Y2556" s="5" t="s">
        <v>4225</v>
      </c>
    </row>
    <row r="2557" ht="27" spans="1:25">
      <c r="A2557" s="51">
        <v>2550</v>
      </c>
      <c r="B2557" s="30" t="s">
        <v>3224</v>
      </c>
      <c r="C2557" s="5" t="s">
        <v>4135</v>
      </c>
      <c r="D2557" s="5" t="s">
        <v>4220</v>
      </c>
      <c r="E2557" s="5" t="s">
        <v>3487</v>
      </c>
      <c r="F2557" s="5">
        <v>131</v>
      </c>
      <c r="G2557" s="5">
        <v>1471</v>
      </c>
      <c r="H2557" s="5">
        <v>971</v>
      </c>
      <c r="I2557" s="72">
        <v>115.95967</v>
      </c>
      <c r="J2557" s="72">
        <v>22.88186</v>
      </c>
      <c r="K2557" s="5" t="s">
        <v>151</v>
      </c>
      <c r="L2557" s="5" t="s">
        <v>3241</v>
      </c>
      <c r="M2557" s="5"/>
      <c r="N2557" s="5"/>
      <c r="O2557" s="5"/>
      <c r="P2557" s="5" t="s">
        <v>3367</v>
      </c>
      <c r="Q2557" s="5" t="s">
        <v>3229</v>
      </c>
      <c r="R2557" s="5"/>
      <c r="S2557" s="5"/>
      <c r="T2557" s="5"/>
      <c r="U2557" s="5">
        <v>388.4</v>
      </c>
      <c r="V2557" s="5" t="s">
        <v>3230</v>
      </c>
      <c r="W2557" s="5" t="s">
        <v>1093</v>
      </c>
      <c r="X2557" s="5" t="s">
        <v>3243</v>
      </c>
      <c r="Y2557" s="5" t="s">
        <v>4226</v>
      </c>
    </row>
    <row r="2558" ht="40.5" spans="1:25">
      <c r="A2558" s="51">
        <v>2551</v>
      </c>
      <c r="B2558" s="30" t="s">
        <v>3224</v>
      </c>
      <c r="C2558" s="5" t="s">
        <v>4135</v>
      </c>
      <c r="D2558" s="5" t="s">
        <v>4220</v>
      </c>
      <c r="E2558" s="5" t="s">
        <v>3475</v>
      </c>
      <c r="F2558" s="5">
        <v>44</v>
      </c>
      <c r="G2558" s="5">
        <v>339</v>
      </c>
      <c r="H2558" s="5">
        <v>218</v>
      </c>
      <c r="I2558" s="72">
        <v>115.968103</v>
      </c>
      <c r="J2558" s="72">
        <v>22.888681</v>
      </c>
      <c r="K2558" s="5" t="s">
        <v>236</v>
      </c>
      <c r="L2558" s="54" t="s">
        <v>236</v>
      </c>
      <c r="M2558" s="5"/>
      <c r="N2558" s="5"/>
      <c r="O2558" s="5"/>
      <c r="P2558" s="5"/>
      <c r="Q2558" s="5"/>
      <c r="R2558" s="5" t="s">
        <v>3507</v>
      </c>
      <c r="S2558" s="5"/>
      <c r="T2558" s="5"/>
      <c r="U2558" s="5">
        <v>14.36</v>
      </c>
      <c r="V2558" s="5" t="s">
        <v>3230</v>
      </c>
      <c r="W2558" s="5" t="s">
        <v>1093</v>
      </c>
      <c r="X2558" s="5" t="s">
        <v>3247</v>
      </c>
      <c r="Y2558" s="5"/>
    </row>
    <row r="2559" ht="15" spans="1:25">
      <c r="A2559" s="51">
        <v>2552</v>
      </c>
      <c r="B2559" s="30" t="s">
        <v>3224</v>
      </c>
      <c r="C2559" s="5" t="s">
        <v>4135</v>
      </c>
      <c r="D2559" s="5" t="s">
        <v>4220</v>
      </c>
      <c r="E2559" s="5" t="s">
        <v>4227</v>
      </c>
      <c r="F2559" s="5">
        <v>120</v>
      </c>
      <c r="G2559" s="5">
        <v>1180</v>
      </c>
      <c r="H2559" s="5">
        <v>799</v>
      </c>
      <c r="I2559" s="72">
        <v>115.968789</v>
      </c>
      <c r="J2559" s="72">
        <v>22.88188</v>
      </c>
      <c r="K2559" s="5" t="s">
        <v>151</v>
      </c>
      <c r="L2559" s="5" t="s">
        <v>3241</v>
      </c>
      <c r="M2559" s="5"/>
      <c r="N2559" s="5"/>
      <c r="O2559" s="5"/>
      <c r="P2559" s="5" t="s">
        <v>3367</v>
      </c>
      <c r="Q2559" s="5" t="s">
        <v>3229</v>
      </c>
      <c r="R2559" s="5"/>
      <c r="S2559" s="5"/>
      <c r="T2559" s="5"/>
      <c r="U2559" s="5">
        <v>319.6</v>
      </c>
      <c r="V2559" s="5" t="s">
        <v>3230</v>
      </c>
      <c r="W2559" s="5" t="s">
        <v>1093</v>
      </c>
      <c r="X2559" s="5" t="s">
        <v>3243</v>
      </c>
      <c r="Y2559" s="5"/>
    </row>
    <row r="2560" ht="15" spans="1:25">
      <c r="A2560" s="51">
        <v>2553</v>
      </c>
      <c r="B2560" s="30" t="s">
        <v>3224</v>
      </c>
      <c r="C2560" s="5" t="s">
        <v>4135</v>
      </c>
      <c r="D2560" s="5" t="s">
        <v>4220</v>
      </c>
      <c r="E2560" s="5" t="s">
        <v>4228</v>
      </c>
      <c r="F2560" s="5">
        <v>96</v>
      </c>
      <c r="G2560" s="5">
        <v>840</v>
      </c>
      <c r="H2560" s="5">
        <v>554</v>
      </c>
      <c r="I2560" s="72">
        <v>115.965818</v>
      </c>
      <c r="J2560" s="72">
        <v>22.898465</v>
      </c>
      <c r="K2560" s="5" t="s">
        <v>151</v>
      </c>
      <c r="L2560" s="54" t="s">
        <v>158</v>
      </c>
      <c r="M2560" s="5"/>
      <c r="N2560" s="5"/>
      <c r="O2560" s="5"/>
      <c r="P2560" s="5" t="s">
        <v>3367</v>
      </c>
      <c r="Q2560" s="5" t="s">
        <v>3229</v>
      </c>
      <c r="R2560" s="5"/>
      <c r="S2560" s="5"/>
      <c r="T2560" s="5"/>
      <c r="U2560" s="5">
        <v>221.6</v>
      </c>
      <c r="V2560" s="5" t="s">
        <v>3230</v>
      </c>
      <c r="W2560" s="5" t="s">
        <v>1093</v>
      </c>
      <c r="X2560" s="5" t="s">
        <v>3247</v>
      </c>
      <c r="Y2560" s="5"/>
    </row>
    <row r="2561" ht="15" spans="1:25">
      <c r="A2561" s="51">
        <v>2554</v>
      </c>
      <c r="B2561" s="30" t="s">
        <v>3224</v>
      </c>
      <c r="C2561" s="5" t="s">
        <v>4135</v>
      </c>
      <c r="D2561" s="5" t="s">
        <v>4220</v>
      </c>
      <c r="E2561" s="5" t="s">
        <v>4229</v>
      </c>
      <c r="F2561" s="5">
        <v>260</v>
      </c>
      <c r="G2561" s="5">
        <v>1643</v>
      </c>
      <c r="H2561" s="5">
        <v>1085</v>
      </c>
      <c r="I2561" s="72">
        <v>115.965442</v>
      </c>
      <c r="J2561" s="72">
        <v>22.895006</v>
      </c>
      <c r="K2561" s="5" t="s">
        <v>151</v>
      </c>
      <c r="L2561" s="54" t="s">
        <v>158</v>
      </c>
      <c r="M2561" s="5"/>
      <c r="N2561" s="5"/>
      <c r="O2561" s="5"/>
      <c r="P2561" s="5" t="s">
        <v>3367</v>
      </c>
      <c r="Q2561" s="5" t="s">
        <v>3229</v>
      </c>
      <c r="R2561" s="5"/>
      <c r="S2561" s="5"/>
      <c r="T2561" s="5"/>
      <c r="U2561" s="5">
        <v>434</v>
      </c>
      <c r="V2561" s="5" t="s">
        <v>3230</v>
      </c>
      <c r="W2561" s="5" t="s">
        <v>3431</v>
      </c>
      <c r="X2561" s="5" t="s">
        <v>3247</v>
      </c>
      <c r="Y2561" s="5"/>
    </row>
    <row r="2562" ht="15" spans="1:25">
      <c r="A2562" s="51">
        <v>2555</v>
      </c>
      <c r="B2562" s="30" t="s">
        <v>3224</v>
      </c>
      <c r="C2562" s="5" t="s">
        <v>4135</v>
      </c>
      <c r="D2562" s="5" t="s">
        <v>4220</v>
      </c>
      <c r="E2562" s="5" t="s">
        <v>3480</v>
      </c>
      <c r="F2562" s="5">
        <v>105</v>
      </c>
      <c r="G2562" s="5">
        <v>1060</v>
      </c>
      <c r="H2562" s="5">
        <v>700</v>
      </c>
      <c r="I2562" s="72">
        <v>115.954284</v>
      </c>
      <c r="J2562" s="72">
        <v>22.896904</v>
      </c>
      <c r="K2562" s="5" t="s">
        <v>151</v>
      </c>
      <c r="L2562" s="5" t="s">
        <v>3241</v>
      </c>
      <c r="M2562" s="5"/>
      <c r="N2562" s="5"/>
      <c r="O2562" s="5"/>
      <c r="P2562" s="5" t="s">
        <v>3367</v>
      </c>
      <c r="Q2562" s="5" t="s">
        <v>3229</v>
      </c>
      <c r="R2562" s="5"/>
      <c r="S2562" s="5"/>
      <c r="T2562" s="5"/>
      <c r="U2562" s="5">
        <v>280</v>
      </c>
      <c r="V2562" s="5" t="s">
        <v>3230</v>
      </c>
      <c r="W2562" s="5" t="s">
        <v>1093</v>
      </c>
      <c r="X2562" s="5" t="s">
        <v>3243</v>
      </c>
      <c r="Y2562" s="5"/>
    </row>
    <row r="2563" ht="15" spans="1:25">
      <c r="A2563" s="51">
        <v>2556</v>
      </c>
      <c r="B2563" s="30" t="s">
        <v>3224</v>
      </c>
      <c r="C2563" s="5" t="s">
        <v>4135</v>
      </c>
      <c r="D2563" s="5" t="s">
        <v>4220</v>
      </c>
      <c r="E2563" s="5" t="s">
        <v>3600</v>
      </c>
      <c r="F2563" s="5">
        <v>216</v>
      </c>
      <c r="G2563" s="5">
        <v>1672</v>
      </c>
      <c r="H2563" s="5">
        <v>1131</v>
      </c>
      <c r="I2563" s="72">
        <v>115.946892</v>
      </c>
      <c r="J2563" s="72">
        <v>22.881267</v>
      </c>
      <c r="K2563" s="5" t="s">
        <v>151</v>
      </c>
      <c r="L2563" s="54" t="s">
        <v>158</v>
      </c>
      <c r="M2563" s="5"/>
      <c r="N2563" s="5"/>
      <c r="O2563" s="5"/>
      <c r="P2563" s="5" t="s">
        <v>3367</v>
      </c>
      <c r="Q2563" s="5" t="s">
        <v>3229</v>
      </c>
      <c r="R2563" s="5"/>
      <c r="S2563" s="5"/>
      <c r="T2563" s="5"/>
      <c r="U2563" s="5">
        <v>452.4</v>
      </c>
      <c r="V2563" s="5" t="s">
        <v>3230</v>
      </c>
      <c r="W2563" s="5" t="s">
        <v>3431</v>
      </c>
      <c r="X2563" s="5" t="s">
        <v>3247</v>
      </c>
      <c r="Y2563" s="5"/>
    </row>
    <row r="2564" ht="15" spans="1:25">
      <c r="A2564" s="51">
        <v>2557</v>
      </c>
      <c r="B2564" s="30" t="s">
        <v>3224</v>
      </c>
      <c r="C2564" s="71" t="s">
        <v>4135</v>
      </c>
      <c r="D2564" s="71" t="s">
        <v>4230</v>
      </c>
      <c r="E2564" s="71" t="s">
        <v>3474</v>
      </c>
      <c r="F2564" s="71">
        <v>204</v>
      </c>
      <c r="G2564" s="71">
        <v>1140</v>
      </c>
      <c r="H2564" s="71">
        <v>655</v>
      </c>
      <c r="I2564" s="72">
        <v>115.896107</v>
      </c>
      <c r="J2564" s="72">
        <v>22.920785</v>
      </c>
      <c r="K2564" s="5" t="s">
        <v>151</v>
      </c>
      <c r="L2564" s="5"/>
      <c r="M2564" s="5"/>
      <c r="N2564" s="5"/>
      <c r="O2564" s="5"/>
      <c r="P2564" s="5" t="s">
        <v>3747</v>
      </c>
      <c r="Q2564" s="5" t="s">
        <v>3229</v>
      </c>
      <c r="R2564" s="5"/>
      <c r="S2564" s="5"/>
      <c r="T2564" s="5"/>
      <c r="U2564" s="5"/>
      <c r="V2564" s="5" t="s">
        <v>3230</v>
      </c>
      <c r="W2564" s="5" t="s">
        <v>1093</v>
      </c>
      <c r="X2564" s="5" t="s">
        <v>3231</v>
      </c>
      <c r="Y2564" s="5" t="s">
        <v>3232</v>
      </c>
    </row>
    <row r="2565" ht="15" spans="1:25">
      <c r="A2565" s="51">
        <v>2558</v>
      </c>
      <c r="B2565" s="30" t="s">
        <v>3224</v>
      </c>
      <c r="C2565" s="5" t="s">
        <v>4135</v>
      </c>
      <c r="D2565" s="5" t="s">
        <v>4230</v>
      </c>
      <c r="E2565" s="5" t="s">
        <v>4231</v>
      </c>
      <c r="F2565" s="5">
        <v>73</v>
      </c>
      <c r="G2565" s="5">
        <v>536</v>
      </c>
      <c r="H2565" s="5">
        <v>256</v>
      </c>
      <c r="I2565" s="72">
        <v>115.915982</v>
      </c>
      <c r="J2565" s="72">
        <v>22.927781</v>
      </c>
      <c r="K2565" s="5" t="s">
        <v>151</v>
      </c>
      <c r="L2565" s="5" t="s">
        <v>158</v>
      </c>
      <c r="M2565" s="5"/>
      <c r="N2565" s="5"/>
      <c r="O2565" s="5"/>
      <c r="P2565" s="5" t="s">
        <v>3228</v>
      </c>
      <c r="Q2565" s="5" t="s">
        <v>3229</v>
      </c>
      <c r="R2565" s="5"/>
      <c r="S2565" s="5"/>
      <c r="T2565" s="5"/>
      <c r="U2565" s="5"/>
      <c r="V2565" s="5" t="s">
        <v>3230</v>
      </c>
      <c r="W2565" s="5" t="s">
        <v>1093</v>
      </c>
      <c r="X2565" s="54" t="s">
        <v>156</v>
      </c>
      <c r="Y2565" s="5" t="s">
        <v>3450</v>
      </c>
    </row>
    <row r="2566" ht="15" spans="1:25">
      <c r="A2566" s="51">
        <v>2559</v>
      </c>
      <c r="B2566" s="30" t="s">
        <v>3224</v>
      </c>
      <c r="C2566" s="5" t="s">
        <v>4135</v>
      </c>
      <c r="D2566" s="5" t="s">
        <v>4230</v>
      </c>
      <c r="E2566" s="5" t="s">
        <v>3491</v>
      </c>
      <c r="F2566" s="5">
        <v>386</v>
      </c>
      <c r="G2566" s="5">
        <v>2068</v>
      </c>
      <c r="H2566" s="5">
        <v>1250</v>
      </c>
      <c r="I2566" s="72">
        <v>115.91058</v>
      </c>
      <c r="J2566" s="72">
        <v>22.921378</v>
      </c>
      <c r="K2566" s="5" t="s">
        <v>151</v>
      </c>
      <c r="L2566" s="5" t="s">
        <v>158</v>
      </c>
      <c r="M2566" s="5"/>
      <c r="N2566" s="5"/>
      <c r="O2566" s="5"/>
      <c r="P2566" s="5" t="s">
        <v>3367</v>
      </c>
      <c r="Q2566" s="5" t="s">
        <v>3229</v>
      </c>
      <c r="R2566" s="5"/>
      <c r="S2566" s="5"/>
      <c r="T2566" s="5"/>
      <c r="U2566" s="5"/>
      <c r="V2566" s="5" t="s">
        <v>3230</v>
      </c>
      <c r="W2566" s="5" t="s">
        <v>3431</v>
      </c>
      <c r="X2566" s="54" t="s">
        <v>156</v>
      </c>
      <c r="Y2566" s="5" t="s">
        <v>3450</v>
      </c>
    </row>
    <row r="2567" ht="40.5" spans="1:25">
      <c r="A2567" s="51">
        <v>2560</v>
      </c>
      <c r="B2567" s="30" t="s">
        <v>3224</v>
      </c>
      <c r="C2567" s="5" t="s">
        <v>4135</v>
      </c>
      <c r="D2567" s="5" t="s">
        <v>4230</v>
      </c>
      <c r="E2567" s="5" t="s">
        <v>4232</v>
      </c>
      <c r="F2567" s="5">
        <v>35</v>
      </c>
      <c r="G2567" s="5">
        <v>210</v>
      </c>
      <c r="H2567" s="5">
        <v>76</v>
      </c>
      <c r="I2567" s="72">
        <v>115.900897</v>
      </c>
      <c r="J2567" s="72">
        <v>22.927781</v>
      </c>
      <c r="K2567" s="5" t="s">
        <v>236</v>
      </c>
      <c r="L2567" s="5"/>
      <c r="M2567" s="5"/>
      <c r="N2567" s="5"/>
      <c r="O2567" s="5"/>
      <c r="P2567" s="5"/>
      <c r="Q2567" s="5"/>
      <c r="R2567" s="5" t="s">
        <v>3282</v>
      </c>
      <c r="S2567" s="5" t="s">
        <v>3230</v>
      </c>
      <c r="T2567" s="5"/>
      <c r="U2567" s="5">
        <v>4.5</v>
      </c>
      <c r="V2567" s="5" t="s">
        <v>3230</v>
      </c>
      <c r="W2567" s="5" t="s">
        <v>1093</v>
      </c>
      <c r="X2567" s="5" t="s">
        <v>3231</v>
      </c>
      <c r="Y2567" s="5"/>
    </row>
    <row r="2568" ht="15" spans="1:25">
      <c r="A2568" s="51">
        <v>2561</v>
      </c>
      <c r="B2568" s="30" t="s">
        <v>3224</v>
      </c>
      <c r="C2568" s="5" t="s">
        <v>4135</v>
      </c>
      <c r="D2568" s="5" t="s">
        <v>4230</v>
      </c>
      <c r="E2568" s="5" t="s">
        <v>3236</v>
      </c>
      <c r="F2568" s="5">
        <v>194</v>
      </c>
      <c r="G2568" s="5">
        <v>1053</v>
      </c>
      <c r="H2568" s="5">
        <v>850</v>
      </c>
      <c r="I2568" s="72">
        <v>115.908542</v>
      </c>
      <c r="J2568" s="72">
        <v>22.916101</v>
      </c>
      <c r="K2568" s="5" t="s">
        <v>151</v>
      </c>
      <c r="L2568" s="5" t="s">
        <v>158</v>
      </c>
      <c r="M2568" s="5"/>
      <c r="N2568" s="5"/>
      <c r="O2568" s="5"/>
      <c r="P2568" s="5" t="s">
        <v>3367</v>
      </c>
      <c r="Q2568" s="5" t="s">
        <v>3229</v>
      </c>
      <c r="R2568" s="5"/>
      <c r="S2568" s="5"/>
      <c r="T2568" s="5"/>
      <c r="U2568" s="5"/>
      <c r="V2568" s="5" t="s">
        <v>3230</v>
      </c>
      <c r="W2568" s="5" t="s">
        <v>1093</v>
      </c>
      <c r="X2568" s="54" t="s">
        <v>156</v>
      </c>
      <c r="Y2568" s="5" t="s">
        <v>3450</v>
      </c>
    </row>
    <row r="2569" ht="15" spans="1:25">
      <c r="A2569" s="51">
        <v>2562</v>
      </c>
      <c r="B2569" s="30" t="s">
        <v>3224</v>
      </c>
      <c r="C2569" s="5" t="s">
        <v>4135</v>
      </c>
      <c r="D2569" s="5" t="s">
        <v>4230</v>
      </c>
      <c r="E2569" s="5" t="s">
        <v>4233</v>
      </c>
      <c r="F2569" s="5">
        <v>82</v>
      </c>
      <c r="G2569" s="5">
        <v>421</v>
      </c>
      <c r="H2569" s="5">
        <v>189</v>
      </c>
      <c r="I2569" s="72">
        <v>115.900189</v>
      </c>
      <c r="J2569" s="72">
        <v>22.931674</v>
      </c>
      <c r="K2569" s="5" t="s">
        <v>151</v>
      </c>
      <c r="L2569" s="5" t="s">
        <v>158</v>
      </c>
      <c r="M2569" s="5"/>
      <c r="N2569" s="5"/>
      <c r="O2569" s="5"/>
      <c r="P2569" s="5" t="s">
        <v>3228</v>
      </c>
      <c r="Q2569" s="5" t="s">
        <v>3229</v>
      </c>
      <c r="R2569" s="5"/>
      <c r="S2569" s="5"/>
      <c r="T2569" s="5"/>
      <c r="U2569" s="5"/>
      <c r="V2569" s="5" t="s">
        <v>3230</v>
      </c>
      <c r="W2569" s="5" t="s">
        <v>1093</v>
      </c>
      <c r="X2569" s="54" t="s">
        <v>156</v>
      </c>
      <c r="Y2569" s="5" t="s">
        <v>3450</v>
      </c>
    </row>
    <row r="2570" ht="15" spans="1:25">
      <c r="A2570" s="51">
        <v>2563</v>
      </c>
      <c r="B2570" s="30" t="s">
        <v>3224</v>
      </c>
      <c r="C2570" s="5" t="s">
        <v>4135</v>
      </c>
      <c r="D2570" s="5" t="s">
        <v>4234</v>
      </c>
      <c r="E2570" s="5" t="s">
        <v>4235</v>
      </c>
      <c r="F2570" s="5">
        <v>113</v>
      </c>
      <c r="G2570" s="5">
        <v>607</v>
      </c>
      <c r="H2570" s="5">
        <v>364</v>
      </c>
      <c r="I2570" s="72">
        <v>115.907281</v>
      </c>
      <c r="J2570" s="72">
        <v>22.947335</v>
      </c>
      <c r="K2570" s="5" t="s">
        <v>151</v>
      </c>
      <c r="L2570" s="5" t="s">
        <v>3241</v>
      </c>
      <c r="M2570" s="5"/>
      <c r="N2570" s="5"/>
      <c r="O2570" s="5"/>
      <c r="P2570" s="5" t="s">
        <v>3367</v>
      </c>
      <c r="Q2570" s="5" t="s">
        <v>3229</v>
      </c>
      <c r="R2570" s="5"/>
      <c r="S2570" s="5"/>
      <c r="T2570" s="5"/>
      <c r="U2570" s="5">
        <v>145.6</v>
      </c>
      <c r="V2570" s="5" t="s">
        <v>3230</v>
      </c>
      <c r="W2570" s="5" t="s">
        <v>1093</v>
      </c>
      <c r="X2570" s="5" t="s">
        <v>3243</v>
      </c>
      <c r="Y2570" s="5" t="s">
        <v>4236</v>
      </c>
    </row>
    <row r="2571" ht="15" spans="1:25">
      <c r="A2571" s="51">
        <v>2564</v>
      </c>
      <c r="B2571" s="30" t="s">
        <v>3224</v>
      </c>
      <c r="C2571" s="5" t="s">
        <v>4135</v>
      </c>
      <c r="D2571" s="5" t="s">
        <v>4234</v>
      </c>
      <c r="E2571" s="5" t="s">
        <v>4237</v>
      </c>
      <c r="F2571" s="5">
        <v>117</v>
      </c>
      <c r="G2571" s="5">
        <v>1144</v>
      </c>
      <c r="H2571" s="5">
        <v>781</v>
      </c>
      <c r="I2571" s="72">
        <v>115.915301</v>
      </c>
      <c r="J2571" s="72">
        <v>22.93781</v>
      </c>
      <c r="K2571" s="5" t="s">
        <v>151</v>
      </c>
      <c r="L2571" s="54" t="s">
        <v>158</v>
      </c>
      <c r="M2571" s="5"/>
      <c r="N2571" s="5"/>
      <c r="O2571" s="5"/>
      <c r="P2571" s="5" t="s">
        <v>3367</v>
      </c>
      <c r="Q2571" s="5" t="s">
        <v>3229</v>
      </c>
      <c r="R2571" s="5"/>
      <c r="S2571" s="5"/>
      <c r="T2571" s="5"/>
      <c r="U2571" s="5">
        <v>312.4</v>
      </c>
      <c r="V2571" s="5" t="s">
        <v>3230</v>
      </c>
      <c r="W2571" s="5" t="s">
        <v>1093</v>
      </c>
      <c r="X2571" s="5" t="s">
        <v>3247</v>
      </c>
      <c r="Y2571" s="5" t="s">
        <v>4236</v>
      </c>
    </row>
    <row r="2572" ht="15" spans="1:25">
      <c r="A2572" s="51">
        <v>2565</v>
      </c>
      <c r="B2572" s="30" t="s">
        <v>3224</v>
      </c>
      <c r="C2572" s="5" t="s">
        <v>4135</v>
      </c>
      <c r="D2572" s="5" t="s">
        <v>4234</v>
      </c>
      <c r="E2572" s="5" t="s">
        <v>4238</v>
      </c>
      <c r="F2572" s="5">
        <v>78</v>
      </c>
      <c r="G2572" s="5">
        <v>468</v>
      </c>
      <c r="H2572" s="5">
        <v>280</v>
      </c>
      <c r="I2572" s="72">
        <v>115.90867</v>
      </c>
      <c r="J2572" s="72">
        <v>22.938176</v>
      </c>
      <c r="K2572" s="5" t="s">
        <v>151</v>
      </c>
      <c r="L2572" s="5" t="s">
        <v>3241</v>
      </c>
      <c r="M2572" s="5"/>
      <c r="N2572" s="5"/>
      <c r="O2572" s="5"/>
      <c r="P2572" s="5" t="s">
        <v>3228</v>
      </c>
      <c r="Q2572" s="5" t="s">
        <v>3229</v>
      </c>
      <c r="R2572" s="5"/>
      <c r="S2572" s="5"/>
      <c r="T2572" s="5"/>
      <c r="U2572" s="5">
        <v>112</v>
      </c>
      <c r="V2572" s="5" t="s">
        <v>3230</v>
      </c>
      <c r="W2572" s="5" t="s">
        <v>1093</v>
      </c>
      <c r="X2572" s="5" t="s">
        <v>3243</v>
      </c>
      <c r="Y2572" s="5" t="s">
        <v>4236</v>
      </c>
    </row>
    <row r="2573" ht="15" spans="1:25">
      <c r="A2573" s="51">
        <v>2566</v>
      </c>
      <c r="B2573" s="30" t="s">
        <v>3224</v>
      </c>
      <c r="C2573" s="5" t="s">
        <v>4135</v>
      </c>
      <c r="D2573" s="5" t="s">
        <v>4234</v>
      </c>
      <c r="E2573" s="5" t="s">
        <v>4239</v>
      </c>
      <c r="F2573" s="5">
        <v>168</v>
      </c>
      <c r="G2573" s="5">
        <v>931</v>
      </c>
      <c r="H2573" s="5">
        <v>558</v>
      </c>
      <c r="I2573" s="72">
        <v>115.906181</v>
      </c>
      <c r="J2573" s="72">
        <v>22.940122</v>
      </c>
      <c r="K2573" s="5" t="s">
        <v>151</v>
      </c>
      <c r="L2573" s="5" t="s">
        <v>3241</v>
      </c>
      <c r="M2573" s="5"/>
      <c r="N2573" s="5"/>
      <c r="O2573" s="5"/>
      <c r="P2573" s="5" t="s">
        <v>3367</v>
      </c>
      <c r="Q2573" s="5" t="s">
        <v>3229</v>
      </c>
      <c r="R2573" s="5"/>
      <c r="S2573" s="5"/>
      <c r="T2573" s="5"/>
      <c r="U2573" s="5">
        <v>223.2</v>
      </c>
      <c r="V2573" s="5" t="s">
        <v>3230</v>
      </c>
      <c r="W2573" s="5" t="s">
        <v>1093</v>
      </c>
      <c r="X2573" s="5" t="s">
        <v>3243</v>
      </c>
      <c r="Y2573" s="5" t="s">
        <v>4236</v>
      </c>
    </row>
    <row r="2574" ht="15" spans="1:25">
      <c r="A2574" s="51">
        <v>2567</v>
      </c>
      <c r="B2574" s="30" t="s">
        <v>3224</v>
      </c>
      <c r="C2574" s="5" t="s">
        <v>4135</v>
      </c>
      <c r="D2574" s="5" t="s">
        <v>4240</v>
      </c>
      <c r="E2574" s="5" t="s">
        <v>4241</v>
      </c>
      <c r="F2574" s="5">
        <v>191</v>
      </c>
      <c r="G2574" s="5">
        <v>973</v>
      </c>
      <c r="H2574" s="5">
        <v>600</v>
      </c>
      <c r="I2574" s="72">
        <v>115.917924</v>
      </c>
      <c r="J2574" s="72">
        <v>22.958261</v>
      </c>
      <c r="K2574" s="5" t="s">
        <v>151</v>
      </c>
      <c r="L2574" s="5" t="s">
        <v>3241</v>
      </c>
      <c r="M2574" s="5"/>
      <c r="N2574" s="5"/>
      <c r="O2574" s="5"/>
      <c r="P2574" s="5" t="s">
        <v>3228</v>
      </c>
      <c r="Q2574" s="5" t="s">
        <v>3229</v>
      </c>
      <c r="R2574" s="5"/>
      <c r="S2574" s="5"/>
      <c r="T2574" s="5"/>
      <c r="U2574" s="5">
        <v>240</v>
      </c>
      <c r="V2574" s="5" t="s">
        <v>3230</v>
      </c>
      <c r="W2574" s="5" t="s">
        <v>1093</v>
      </c>
      <c r="X2574" s="5" t="s">
        <v>3243</v>
      </c>
      <c r="Y2574" s="5"/>
    </row>
    <row r="2575" ht="15" spans="1:25">
      <c r="A2575" s="51">
        <v>2568</v>
      </c>
      <c r="B2575" s="30" t="s">
        <v>3224</v>
      </c>
      <c r="C2575" s="5" t="s">
        <v>4135</v>
      </c>
      <c r="D2575" s="5" t="s">
        <v>4240</v>
      </c>
      <c r="E2575" s="5" t="s">
        <v>4240</v>
      </c>
      <c r="F2575" s="5">
        <v>376</v>
      </c>
      <c r="G2575" s="5">
        <v>2380</v>
      </c>
      <c r="H2575" s="5">
        <v>1200</v>
      </c>
      <c r="I2575" s="72">
        <v>115.906809</v>
      </c>
      <c r="J2575" s="72">
        <v>22.954211</v>
      </c>
      <c r="K2575" s="5" t="s">
        <v>151</v>
      </c>
      <c r="L2575" s="54" t="s">
        <v>158</v>
      </c>
      <c r="M2575" s="5"/>
      <c r="N2575" s="5"/>
      <c r="O2575" s="5"/>
      <c r="P2575" s="5" t="s">
        <v>3367</v>
      </c>
      <c r="Q2575" s="5" t="s">
        <v>3229</v>
      </c>
      <c r="R2575" s="5"/>
      <c r="S2575" s="5"/>
      <c r="T2575" s="5"/>
      <c r="U2575" s="5">
        <v>480</v>
      </c>
      <c r="V2575" s="5" t="s">
        <v>3230</v>
      </c>
      <c r="W2575" s="5" t="s">
        <v>3431</v>
      </c>
      <c r="X2575" s="5" t="s">
        <v>3247</v>
      </c>
      <c r="Y2575" s="5"/>
    </row>
    <row r="2576" ht="15" spans="1:25">
      <c r="A2576" s="51">
        <v>2569</v>
      </c>
      <c r="B2576" s="30" t="s">
        <v>3224</v>
      </c>
      <c r="C2576" s="5" t="s">
        <v>4135</v>
      </c>
      <c r="D2576" s="5" t="s">
        <v>4242</v>
      </c>
      <c r="E2576" s="5" t="s">
        <v>4243</v>
      </c>
      <c r="F2576" s="5">
        <v>84</v>
      </c>
      <c r="G2576" s="5">
        <v>620</v>
      </c>
      <c r="H2576" s="5">
        <v>360</v>
      </c>
      <c r="I2576" s="72">
        <v>115.889364</v>
      </c>
      <c r="J2576" s="72">
        <v>22.936136</v>
      </c>
      <c r="K2576" s="5" t="s">
        <v>151</v>
      </c>
      <c r="L2576" s="5" t="s">
        <v>3241</v>
      </c>
      <c r="M2576" s="5"/>
      <c r="N2576" s="5"/>
      <c r="O2576" s="5"/>
      <c r="P2576" s="5" t="s">
        <v>3228</v>
      </c>
      <c r="Q2576" s="5" t="s">
        <v>3229</v>
      </c>
      <c r="R2576" s="5"/>
      <c r="S2576" s="5"/>
      <c r="T2576" s="5"/>
      <c r="U2576" s="5">
        <v>144</v>
      </c>
      <c r="V2576" s="5"/>
      <c r="W2576" s="5"/>
      <c r="X2576" s="5" t="s">
        <v>3243</v>
      </c>
      <c r="Y2576" s="5"/>
    </row>
    <row r="2577" ht="15" spans="1:25">
      <c r="A2577" s="51">
        <v>2570</v>
      </c>
      <c r="B2577" s="30" t="s">
        <v>3224</v>
      </c>
      <c r="C2577" s="5" t="s">
        <v>4135</v>
      </c>
      <c r="D2577" s="5" t="s">
        <v>4242</v>
      </c>
      <c r="E2577" s="5" t="s">
        <v>4244</v>
      </c>
      <c r="F2577" s="5">
        <v>79</v>
      </c>
      <c r="G2577" s="5">
        <v>410</v>
      </c>
      <c r="H2577" s="5">
        <v>130</v>
      </c>
      <c r="I2577" s="72">
        <v>115.881124</v>
      </c>
      <c r="J2577" s="72">
        <v>22.93823</v>
      </c>
      <c r="K2577" s="5" t="s">
        <v>236</v>
      </c>
      <c r="L2577" s="5" t="s">
        <v>158</v>
      </c>
      <c r="M2577" s="5"/>
      <c r="N2577" s="5"/>
      <c r="O2577" s="5"/>
      <c r="P2577" s="5" t="s">
        <v>3228</v>
      </c>
      <c r="Q2577" s="5" t="s">
        <v>3229</v>
      </c>
      <c r="R2577" s="5"/>
      <c r="S2577" s="5"/>
      <c r="T2577" s="5"/>
      <c r="U2577" s="5"/>
      <c r="V2577" s="5"/>
      <c r="W2577" s="5"/>
      <c r="X2577" s="54" t="s">
        <v>156</v>
      </c>
      <c r="Y2577" s="5" t="s">
        <v>3450</v>
      </c>
    </row>
    <row r="2578" ht="15" spans="1:25">
      <c r="A2578" s="51">
        <v>2571</v>
      </c>
      <c r="B2578" s="30" t="s">
        <v>3224</v>
      </c>
      <c r="C2578" s="5" t="s">
        <v>4135</v>
      </c>
      <c r="D2578" s="5" t="s">
        <v>4242</v>
      </c>
      <c r="E2578" s="5" t="s">
        <v>4245</v>
      </c>
      <c r="F2578" s="5">
        <v>127</v>
      </c>
      <c r="G2578" s="5">
        <v>1200</v>
      </c>
      <c r="H2578" s="5">
        <v>170</v>
      </c>
      <c r="I2578" s="72">
        <v>115.885759</v>
      </c>
      <c r="J2578" s="72">
        <v>22.939614</v>
      </c>
      <c r="K2578" s="5" t="s">
        <v>151</v>
      </c>
      <c r="L2578" s="5" t="s">
        <v>158</v>
      </c>
      <c r="M2578" s="5"/>
      <c r="N2578" s="5"/>
      <c r="O2578" s="5"/>
      <c r="P2578" s="5" t="s">
        <v>3228</v>
      </c>
      <c r="Q2578" s="5" t="s">
        <v>3229</v>
      </c>
      <c r="R2578" s="5"/>
      <c r="S2578" s="5"/>
      <c r="T2578" s="5"/>
      <c r="U2578" s="5"/>
      <c r="V2578" s="5"/>
      <c r="W2578" s="5"/>
      <c r="X2578" s="54" t="s">
        <v>156</v>
      </c>
      <c r="Y2578" s="5" t="s">
        <v>3450</v>
      </c>
    </row>
    <row r="2579" ht="15" spans="1:25">
      <c r="A2579" s="51">
        <v>2572</v>
      </c>
      <c r="B2579" s="30" t="s">
        <v>3224</v>
      </c>
      <c r="C2579" s="5" t="s">
        <v>4135</v>
      </c>
      <c r="D2579" s="5" t="s">
        <v>4242</v>
      </c>
      <c r="E2579" s="5" t="s">
        <v>4242</v>
      </c>
      <c r="F2579" s="5">
        <v>185</v>
      </c>
      <c r="G2579" s="5">
        <v>1250</v>
      </c>
      <c r="H2579" s="5">
        <v>200</v>
      </c>
      <c r="I2579" s="72">
        <v>115.877262</v>
      </c>
      <c r="J2579" s="72">
        <v>22.938033</v>
      </c>
      <c r="K2579" s="5" t="s">
        <v>151</v>
      </c>
      <c r="L2579" s="5" t="s">
        <v>3241</v>
      </c>
      <c r="M2579" s="5"/>
      <c r="N2579" s="5"/>
      <c r="O2579" s="5"/>
      <c r="P2579" s="5" t="s">
        <v>3367</v>
      </c>
      <c r="Q2579" s="5" t="s">
        <v>3229</v>
      </c>
      <c r="R2579" s="5"/>
      <c r="S2579" s="5"/>
      <c r="T2579" s="5"/>
      <c r="U2579" s="5">
        <v>80</v>
      </c>
      <c r="V2579" s="5"/>
      <c r="W2579" s="5"/>
      <c r="X2579" s="5" t="s">
        <v>3243</v>
      </c>
      <c r="Y2579" s="5"/>
    </row>
    <row r="2580" ht="40.5" spans="1:25">
      <c r="A2580" s="51">
        <v>2573</v>
      </c>
      <c r="B2580" s="30" t="s">
        <v>3224</v>
      </c>
      <c r="C2580" s="5" t="s">
        <v>4135</v>
      </c>
      <c r="D2580" s="5" t="s">
        <v>4246</v>
      </c>
      <c r="E2580" s="5" t="s">
        <v>4247</v>
      </c>
      <c r="F2580" s="5">
        <v>140</v>
      </c>
      <c r="G2580" s="5">
        <v>748</v>
      </c>
      <c r="H2580" s="5">
        <v>289</v>
      </c>
      <c r="I2580" s="72">
        <v>115.936732</v>
      </c>
      <c r="J2580" s="72">
        <v>22.909732</v>
      </c>
      <c r="K2580" s="5" t="s">
        <v>151</v>
      </c>
      <c r="L2580" s="5" t="s">
        <v>3241</v>
      </c>
      <c r="M2580" s="5"/>
      <c r="N2580" s="5"/>
      <c r="O2580" s="5"/>
      <c r="P2580" s="5" t="s">
        <v>3367</v>
      </c>
      <c r="Q2580" s="5" t="s">
        <v>3229</v>
      </c>
      <c r="R2580" s="5"/>
      <c r="S2580" s="5"/>
      <c r="T2580" s="5"/>
      <c r="U2580" s="5">
        <v>115.6</v>
      </c>
      <c r="V2580" s="5"/>
      <c r="W2580" s="5"/>
      <c r="X2580" s="5" t="s">
        <v>3243</v>
      </c>
      <c r="Y2580" s="5" t="s">
        <v>4248</v>
      </c>
    </row>
    <row r="2581" ht="40.5" spans="1:25">
      <c r="A2581" s="51">
        <v>2574</v>
      </c>
      <c r="B2581" s="30" t="s">
        <v>3224</v>
      </c>
      <c r="C2581" s="5" t="s">
        <v>4135</v>
      </c>
      <c r="D2581" s="5" t="s">
        <v>4246</v>
      </c>
      <c r="E2581" s="5" t="s">
        <v>4249</v>
      </c>
      <c r="F2581" s="5">
        <v>304</v>
      </c>
      <c r="G2581" s="5">
        <v>1790</v>
      </c>
      <c r="H2581" s="5">
        <v>716</v>
      </c>
      <c r="I2581" s="72">
        <v>115.951795</v>
      </c>
      <c r="J2581" s="72">
        <v>22.912776</v>
      </c>
      <c r="K2581" s="5" t="s">
        <v>151</v>
      </c>
      <c r="L2581" s="5" t="s">
        <v>3241</v>
      </c>
      <c r="M2581" s="5"/>
      <c r="N2581" s="5"/>
      <c r="O2581" s="5"/>
      <c r="P2581" s="5" t="s">
        <v>3367</v>
      </c>
      <c r="Q2581" s="5" t="s">
        <v>3229</v>
      </c>
      <c r="R2581" s="5"/>
      <c r="S2581" s="5"/>
      <c r="T2581" s="5"/>
      <c r="U2581" s="5">
        <v>286.4</v>
      </c>
      <c r="V2581" s="5"/>
      <c r="W2581" s="5"/>
      <c r="X2581" s="5" t="s">
        <v>3243</v>
      </c>
      <c r="Y2581" s="5" t="s">
        <v>4250</v>
      </c>
    </row>
    <row r="2582" ht="27" spans="1:25">
      <c r="A2582" s="51">
        <v>2575</v>
      </c>
      <c r="B2582" s="30" t="s">
        <v>3224</v>
      </c>
      <c r="C2582" s="5" t="s">
        <v>4135</v>
      </c>
      <c r="D2582" s="5" t="s">
        <v>4246</v>
      </c>
      <c r="E2582" s="5" t="s">
        <v>3584</v>
      </c>
      <c r="F2582" s="5">
        <v>52</v>
      </c>
      <c r="G2582" s="5">
        <v>238</v>
      </c>
      <c r="H2582" s="5">
        <v>94</v>
      </c>
      <c r="I2582" s="72">
        <v>115.942928</v>
      </c>
      <c r="J2582" s="72">
        <v>22.893484</v>
      </c>
      <c r="K2582" s="5" t="s">
        <v>151</v>
      </c>
      <c r="L2582" s="5" t="s">
        <v>3241</v>
      </c>
      <c r="M2582" s="5"/>
      <c r="N2582" s="5"/>
      <c r="O2582" s="5"/>
      <c r="P2582" s="5" t="s">
        <v>3228</v>
      </c>
      <c r="Q2582" s="5" t="s">
        <v>3229</v>
      </c>
      <c r="R2582" s="5"/>
      <c r="S2582" s="5"/>
      <c r="T2582" s="5"/>
      <c r="U2582" s="5">
        <v>37.6</v>
      </c>
      <c r="V2582" s="5"/>
      <c r="W2582" s="5"/>
      <c r="X2582" s="5" t="s">
        <v>3243</v>
      </c>
      <c r="Y2582" s="5" t="s">
        <v>4251</v>
      </c>
    </row>
    <row r="2583" ht="15" spans="1:25">
      <c r="A2583" s="51">
        <v>2576</v>
      </c>
      <c r="B2583" s="30" t="s">
        <v>3224</v>
      </c>
      <c r="C2583" s="5" t="s">
        <v>4135</v>
      </c>
      <c r="D2583" s="5" t="s">
        <v>4246</v>
      </c>
      <c r="E2583" s="5" t="s">
        <v>4252</v>
      </c>
      <c r="F2583" s="5">
        <v>463</v>
      </c>
      <c r="G2583" s="5">
        <v>2604</v>
      </c>
      <c r="H2583" s="5">
        <v>1042</v>
      </c>
      <c r="I2583" s="72">
        <v>115.942761</v>
      </c>
      <c r="J2583" s="72">
        <v>22.896647</v>
      </c>
      <c r="K2583" s="5" t="s">
        <v>151</v>
      </c>
      <c r="L2583" s="54" t="s">
        <v>158</v>
      </c>
      <c r="M2583" s="5"/>
      <c r="N2583" s="5"/>
      <c r="O2583" s="5"/>
      <c r="P2583" s="5" t="s">
        <v>3367</v>
      </c>
      <c r="Q2583" s="5" t="s">
        <v>3229</v>
      </c>
      <c r="R2583" s="5"/>
      <c r="S2583" s="5"/>
      <c r="T2583" s="5"/>
      <c r="U2583" s="5">
        <v>416.8</v>
      </c>
      <c r="V2583" s="5" t="s">
        <v>3230</v>
      </c>
      <c r="W2583" s="5" t="s">
        <v>151</v>
      </c>
      <c r="X2583" s="5" t="s">
        <v>3247</v>
      </c>
      <c r="Y2583" s="5"/>
    </row>
    <row r="2584" ht="15" spans="1:25">
      <c r="A2584" s="51">
        <v>2577</v>
      </c>
      <c r="B2584" s="30" t="s">
        <v>3224</v>
      </c>
      <c r="C2584" s="5" t="s">
        <v>4135</v>
      </c>
      <c r="D2584" s="5" t="s">
        <v>3754</v>
      </c>
      <c r="E2584" s="5" t="s">
        <v>3503</v>
      </c>
      <c r="F2584" s="5">
        <v>30</v>
      </c>
      <c r="G2584" s="5">
        <v>146</v>
      </c>
      <c r="H2584" s="5">
        <v>73</v>
      </c>
      <c r="I2584" s="72">
        <v>115.860294</v>
      </c>
      <c r="J2584" s="72">
        <v>22.930607</v>
      </c>
      <c r="K2584" s="5" t="s">
        <v>158</v>
      </c>
      <c r="L2584" s="5" t="s">
        <v>3241</v>
      </c>
      <c r="M2584" s="5"/>
      <c r="N2584" s="5"/>
      <c r="O2584" s="5"/>
      <c r="P2584" s="5" t="s">
        <v>3228</v>
      </c>
      <c r="Q2584" s="5" t="s">
        <v>3229</v>
      </c>
      <c r="R2584" s="5"/>
      <c r="S2584" s="5"/>
      <c r="T2584" s="5"/>
      <c r="U2584" s="5">
        <v>29.2</v>
      </c>
      <c r="V2584" s="5"/>
      <c r="W2584" s="5"/>
      <c r="X2584" s="5" t="s">
        <v>3243</v>
      </c>
      <c r="Y2584" s="5"/>
    </row>
    <row r="2585" ht="15" spans="1:25">
      <c r="A2585" s="51">
        <v>2578</v>
      </c>
      <c r="B2585" s="30" t="s">
        <v>3224</v>
      </c>
      <c r="C2585" s="5" t="s">
        <v>4135</v>
      </c>
      <c r="D2585" s="5" t="s">
        <v>3754</v>
      </c>
      <c r="E2585" s="5" t="s">
        <v>3516</v>
      </c>
      <c r="F2585" s="5">
        <v>22</v>
      </c>
      <c r="G2585" s="5">
        <v>82</v>
      </c>
      <c r="H2585" s="5">
        <v>40</v>
      </c>
      <c r="I2585" s="72">
        <v>115.858685</v>
      </c>
      <c r="J2585" s="72">
        <v>22.930568</v>
      </c>
      <c r="K2585" s="5" t="s">
        <v>158</v>
      </c>
      <c r="L2585" s="54" t="s">
        <v>158</v>
      </c>
      <c r="M2585" s="5"/>
      <c r="N2585" s="5"/>
      <c r="O2585" s="5"/>
      <c r="P2585" s="5" t="s">
        <v>3228</v>
      </c>
      <c r="Q2585" s="5" t="s">
        <v>3229</v>
      </c>
      <c r="R2585" s="5"/>
      <c r="S2585" s="5"/>
      <c r="T2585" s="5"/>
      <c r="U2585" s="5">
        <v>16</v>
      </c>
      <c r="V2585" s="5"/>
      <c r="W2585" s="5"/>
      <c r="X2585" s="54" t="s">
        <v>156</v>
      </c>
      <c r="Y2585" s="5"/>
    </row>
    <row r="2586" ht="15" spans="1:25">
      <c r="A2586" s="51">
        <v>2579</v>
      </c>
      <c r="B2586" s="30" t="s">
        <v>3224</v>
      </c>
      <c r="C2586" s="71" t="s">
        <v>4135</v>
      </c>
      <c r="D2586" s="71" t="s">
        <v>3754</v>
      </c>
      <c r="E2586" s="71" t="s">
        <v>4253</v>
      </c>
      <c r="F2586" s="71">
        <v>324</v>
      </c>
      <c r="G2586" s="71">
        <v>1882</v>
      </c>
      <c r="H2586" s="71">
        <v>1129</v>
      </c>
      <c r="I2586" s="72">
        <v>115.874011</v>
      </c>
      <c r="J2586" s="72">
        <v>22.92374</v>
      </c>
      <c r="K2586" s="5" t="s">
        <v>151</v>
      </c>
      <c r="L2586" s="5"/>
      <c r="M2586" s="5"/>
      <c r="N2586" s="5"/>
      <c r="O2586" s="5"/>
      <c r="P2586" s="5" t="s">
        <v>1131</v>
      </c>
      <c r="Q2586" s="5" t="s">
        <v>3347</v>
      </c>
      <c r="R2586" s="5"/>
      <c r="S2586" s="5"/>
      <c r="T2586" s="5"/>
      <c r="U2586" s="5"/>
      <c r="V2586" s="5" t="s">
        <v>3230</v>
      </c>
      <c r="W2586" s="5" t="s">
        <v>151</v>
      </c>
      <c r="X2586" s="5" t="s">
        <v>3231</v>
      </c>
      <c r="Y2586" s="5" t="s">
        <v>3232</v>
      </c>
    </row>
    <row r="2587" ht="15" spans="1:25">
      <c r="A2587" s="51">
        <v>2580</v>
      </c>
      <c r="B2587" s="30" t="s">
        <v>3224</v>
      </c>
      <c r="C2587" s="71" t="s">
        <v>4135</v>
      </c>
      <c r="D2587" s="71" t="s">
        <v>3754</v>
      </c>
      <c r="E2587" s="71" t="s">
        <v>4254</v>
      </c>
      <c r="F2587" s="71">
        <v>373</v>
      </c>
      <c r="G2587" s="71">
        <v>2022</v>
      </c>
      <c r="H2587" s="71">
        <v>1213</v>
      </c>
      <c r="I2587" s="72">
        <v>115.857403</v>
      </c>
      <c r="J2587" s="72">
        <v>22.930291</v>
      </c>
      <c r="K2587" s="5" t="s">
        <v>151</v>
      </c>
      <c r="L2587" s="5"/>
      <c r="M2587" s="5"/>
      <c r="N2587" s="5"/>
      <c r="O2587" s="5"/>
      <c r="P2587" s="5" t="s">
        <v>4255</v>
      </c>
      <c r="Q2587" s="5" t="s">
        <v>3229</v>
      </c>
      <c r="R2587" s="5"/>
      <c r="S2587" s="5"/>
      <c r="T2587" s="5"/>
      <c r="U2587" s="5"/>
      <c r="V2587" s="5" t="s">
        <v>3230</v>
      </c>
      <c r="W2587" s="5" t="s">
        <v>151</v>
      </c>
      <c r="X2587" s="5" t="s">
        <v>3231</v>
      </c>
      <c r="Y2587" s="5" t="s">
        <v>3232</v>
      </c>
    </row>
    <row r="2588" ht="15" spans="1:25">
      <c r="A2588" s="51">
        <v>2581</v>
      </c>
      <c r="B2588" s="30" t="s">
        <v>3224</v>
      </c>
      <c r="C2588" s="71" t="s">
        <v>4135</v>
      </c>
      <c r="D2588" s="71" t="s">
        <v>3754</v>
      </c>
      <c r="E2588" s="71" t="s">
        <v>3754</v>
      </c>
      <c r="F2588" s="71">
        <v>244</v>
      </c>
      <c r="G2588" s="71">
        <v>1299</v>
      </c>
      <c r="H2588" s="71">
        <v>780</v>
      </c>
      <c r="I2588" s="72">
        <v>115.867831</v>
      </c>
      <c r="J2588" s="72">
        <v>22.926833</v>
      </c>
      <c r="K2588" s="5" t="s">
        <v>151</v>
      </c>
      <c r="L2588" s="5"/>
      <c r="M2588" s="5"/>
      <c r="N2588" s="5"/>
      <c r="O2588" s="5"/>
      <c r="P2588" s="5" t="s">
        <v>1131</v>
      </c>
      <c r="Q2588" s="5" t="s">
        <v>3347</v>
      </c>
      <c r="R2588" s="5"/>
      <c r="S2588" s="5"/>
      <c r="T2588" s="5"/>
      <c r="U2588" s="5"/>
      <c r="V2588" s="5"/>
      <c r="W2588" s="5"/>
      <c r="X2588" s="5" t="s">
        <v>3231</v>
      </c>
      <c r="Y2588" s="5" t="s">
        <v>3232</v>
      </c>
    </row>
    <row r="2589" ht="15" spans="1:25">
      <c r="A2589" s="51">
        <v>2582</v>
      </c>
      <c r="B2589" s="30" t="s">
        <v>3224</v>
      </c>
      <c r="C2589" s="5" t="s">
        <v>4256</v>
      </c>
      <c r="D2589" s="5" t="s">
        <v>4257</v>
      </c>
      <c r="E2589" s="5" t="s">
        <v>4258</v>
      </c>
      <c r="F2589" s="5">
        <v>379</v>
      </c>
      <c r="G2589" s="5">
        <v>2187</v>
      </c>
      <c r="H2589" s="13">
        <v>1300</v>
      </c>
      <c r="I2589" s="72">
        <v>115.838635</v>
      </c>
      <c r="J2589" s="72">
        <v>22.972868</v>
      </c>
      <c r="K2589" s="5" t="s">
        <v>151</v>
      </c>
      <c r="L2589" s="54" t="s">
        <v>158</v>
      </c>
      <c r="M2589" s="5"/>
      <c r="N2589" s="5"/>
      <c r="O2589" s="5"/>
      <c r="P2589" s="5" t="s">
        <v>3367</v>
      </c>
      <c r="Q2589" s="5" t="s">
        <v>3229</v>
      </c>
      <c r="R2589" s="5"/>
      <c r="S2589" s="5"/>
      <c r="T2589" s="5"/>
      <c r="U2589" s="5">
        <v>520</v>
      </c>
      <c r="V2589" s="5" t="s">
        <v>3230</v>
      </c>
      <c r="W2589" s="5" t="s">
        <v>151</v>
      </c>
      <c r="X2589" s="5" t="s">
        <v>3247</v>
      </c>
      <c r="Y2589" s="5"/>
    </row>
    <row r="2590" ht="15" spans="1:25">
      <c r="A2590" s="51">
        <v>2583</v>
      </c>
      <c r="B2590" s="30" t="s">
        <v>3224</v>
      </c>
      <c r="C2590" s="5" t="s">
        <v>4256</v>
      </c>
      <c r="D2590" s="5" t="s">
        <v>4257</v>
      </c>
      <c r="E2590" s="5" t="s">
        <v>4259</v>
      </c>
      <c r="F2590" s="5">
        <v>158</v>
      </c>
      <c r="G2590" s="5">
        <v>823</v>
      </c>
      <c r="H2590" s="5">
        <v>183</v>
      </c>
      <c r="I2590" s="72">
        <v>115.838635</v>
      </c>
      <c r="J2590" s="72">
        <v>22.972868</v>
      </c>
      <c r="K2590" s="5" t="s">
        <v>151</v>
      </c>
      <c r="L2590" s="5" t="s">
        <v>3241</v>
      </c>
      <c r="M2590" s="5"/>
      <c r="N2590" s="5"/>
      <c r="O2590" s="5"/>
      <c r="P2590" s="5" t="s">
        <v>3228</v>
      </c>
      <c r="Q2590" s="5" t="s">
        <v>3229</v>
      </c>
      <c r="R2590" s="5"/>
      <c r="S2590" s="5"/>
      <c r="T2590" s="5"/>
      <c r="U2590" s="5">
        <v>73.2</v>
      </c>
      <c r="V2590" s="5"/>
      <c r="W2590" s="5"/>
      <c r="X2590" s="5" t="s">
        <v>3243</v>
      </c>
      <c r="Y2590" s="5"/>
    </row>
    <row r="2591" ht="15" spans="1:25">
      <c r="A2591" s="51">
        <v>2584</v>
      </c>
      <c r="B2591" s="30" t="s">
        <v>3224</v>
      </c>
      <c r="C2591" s="5" t="s">
        <v>4256</v>
      </c>
      <c r="D2591" s="5" t="s">
        <v>4257</v>
      </c>
      <c r="E2591" s="5" t="s">
        <v>4260</v>
      </c>
      <c r="F2591" s="5">
        <v>66</v>
      </c>
      <c r="G2591" s="5">
        <v>386</v>
      </c>
      <c r="H2591" s="13">
        <v>180</v>
      </c>
      <c r="I2591" s="72">
        <v>115.838635</v>
      </c>
      <c r="J2591" s="72">
        <v>22.972868</v>
      </c>
      <c r="K2591" s="5" t="s">
        <v>158</v>
      </c>
      <c r="L2591" s="5" t="s">
        <v>3402</v>
      </c>
      <c r="M2591" s="5"/>
      <c r="N2591" s="5"/>
      <c r="O2591" s="5"/>
      <c r="P2591" s="5"/>
      <c r="Q2591" s="5"/>
      <c r="R2591" s="5"/>
      <c r="S2591" s="5"/>
      <c r="T2591" s="5"/>
      <c r="U2591" s="5">
        <v>72</v>
      </c>
      <c r="V2591" s="5"/>
      <c r="W2591" s="5"/>
      <c r="X2591" s="5" t="s">
        <v>3243</v>
      </c>
      <c r="Y2591" s="5"/>
    </row>
    <row r="2592" ht="15" spans="1:25">
      <c r="A2592" s="51">
        <v>2585</v>
      </c>
      <c r="B2592" s="30" t="s">
        <v>3224</v>
      </c>
      <c r="C2592" s="5" t="s">
        <v>4256</v>
      </c>
      <c r="D2592" s="5" t="s">
        <v>4257</v>
      </c>
      <c r="E2592" s="5" t="s">
        <v>4261</v>
      </c>
      <c r="F2592" s="5">
        <v>104</v>
      </c>
      <c r="G2592" s="5">
        <v>466</v>
      </c>
      <c r="H2592" s="13">
        <v>190</v>
      </c>
      <c r="I2592" s="72">
        <v>115.838635</v>
      </c>
      <c r="J2592" s="72">
        <v>22.972868</v>
      </c>
      <c r="K2592" s="5" t="s">
        <v>151</v>
      </c>
      <c r="L2592" s="5" t="s">
        <v>3241</v>
      </c>
      <c r="M2592" s="5"/>
      <c r="N2592" s="5"/>
      <c r="O2592" s="5"/>
      <c r="P2592" s="5" t="s">
        <v>3228</v>
      </c>
      <c r="Q2592" s="5" t="s">
        <v>3229</v>
      </c>
      <c r="R2592" s="5"/>
      <c r="S2592" s="5"/>
      <c r="T2592" s="5"/>
      <c r="U2592" s="5">
        <v>76</v>
      </c>
      <c r="V2592" s="5"/>
      <c r="W2592" s="5"/>
      <c r="X2592" s="5" t="s">
        <v>3243</v>
      </c>
      <c r="Y2592" s="5"/>
    </row>
    <row r="2593" ht="15" spans="1:25">
      <c r="A2593" s="51">
        <v>2586</v>
      </c>
      <c r="B2593" s="30" t="s">
        <v>3224</v>
      </c>
      <c r="C2593" s="5" t="s">
        <v>4256</v>
      </c>
      <c r="D2593" s="5" t="s">
        <v>4257</v>
      </c>
      <c r="E2593" s="5" t="s">
        <v>4262</v>
      </c>
      <c r="F2593" s="5">
        <v>252</v>
      </c>
      <c r="G2593" s="5">
        <v>1681</v>
      </c>
      <c r="H2593" s="13">
        <v>900</v>
      </c>
      <c r="I2593" s="72">
        <v>115.838635</v>
      </c>
      <c r="J2593" s="72">
        <v>22.972868</v>
      </c>
      <c r="K2593" s="5" t="s">
        <v>151</v>
      </c>
      <c r="L2593" s="5" t="s">
        <v>3241</v>
      </c>
      <c r="M2593" s="5"/>
      <c r="N2593" s="5"/>
      <c r="O2593" s="5"/>
      <c r="P2593" s="5" t="s">
        <v>3367</v>
      </c>
      <c r="Q2593" s="5" t="s">
        <v>3229</v>
      </c>
      <c r="R2593" s="5"/>
      <c r="S2593" s="5"/>
      <c r="T2593" s="5"/>
      <c r="U2593" s="5">
        <v>360</v>
      </c>
      <c r="V2593" s="5"/>
      <c r="W2593" s="5"/>
      <c r="X2593" s="5" t="s">
        <v>3243</v>
      </c>
      <c r="Y2593" s="5"/>
    </row>
    <row r="2594" ht="15" spans="1:25">
      <c r="A2594" s="51">
        <v>2587</v>
      </c>
      <c r="B2594" s="30" t="s">
        <v>3224</v>
      </c>
      <c r="C2594" s="5" t="s">
        <v>4256</v>
      </c>
      <c r="D2594" s="5" t="s">
        <v>4257</v>
      </c>
      <c r="E2594" s="5" t="s">
        <v>4263</v>
      </c>
      <c r="F2594" s="5">
        <v>50</v>
      </c>
      <c r="G2594" s="5">
        <v>311</v>
      </c>
      <c r="H2594" s="13">
        <v>180</v>
      </c>
      <c r="I2594" s="72">
        <v>115.838635</v>
      </c>
      <c r="J2594" s="72">
        <v>22.972868</v>
      </c>
      <c r="K2594" s="5" t="s">
        <v>158</v>
      </c>
      <c r="L2594" s="5" t="s">
        <v>3402</v>
      </c>
      <c r="M2594" s="5"/>
      <c r="N2594" s="5"/>
      <c r="O2594" s="5"/>
      <c r="P2594" s="5"/>
      <c r="Q2594" s="5"/>
      <c r="R2594" s="5"/>
      <c r="S2594" s="5"/>
      <c r="T2594" s="5"/>
      <c r="U2594" s="5">
        <v>72</v>
      </c>
      <c r="V2594" s="5"/>
      <c r="W2594" s="5"/>
      <c r="X2594" s="5" t="s">
        <v>3243</v>
      </c>
      <c r="Y2594" s="5"/>
    </row>
    <row r="2595" ht="15" spans="1:25">
      <c r="A2595" s="51">
        <v>2588</v>
      </c>
      <c r="B2595" s="30" t="s">
        <v>3224</v>
      </c>
      <c r="C2595" s="5" t="s">
        <v>4256</v>
      </c>
      <c r="D2595" s="5" t="s">
        <v>4257</v>
      </c>
      <c r="E2595" s="5" t="s">
        <v>4264</v>
      </c>
      <c r="F2595" s="5">
        <v>88</v>
      </c>
      <c r="G2595" s="5">
        <v>374</v>
      </c>
      <c r="H2595" s="13">
        <v>150</v>
      </c>
      <c r="I2595" s="72">
        <v>115.838635</v>
      </c>
      <c r="J2595" s="72">
        <v>22.972868</v>
      </c>
      <c r="K2595" s="5" t="s">
        <v>158</v>
      </c>
      <c r="L2595" s="5" t="s">
        <v>3241</v>
      </c>
      <c r="M2595" s="5"/>
      <c r="N2595" s="5"/>
      <c r="O2595" s="5"/>
      <c r="P2595" s="5" t="s">
        <v>3228</v>
      </c>
      <c r="Q2595" s="5" t="s">
        <v>3229</v>
      </c>
      <c r="R2595" s="5"/>
      <c r="S2595" s="5"/>
      <c r="T2595" s="5"/>
      <c r="U2595" s="5">
        <v>60</v>
      </c>
      <c r="V2595" s="5"/>
      <c r="W2595" s="5"/>
      <c r="X2595" s="5" t="s">
        <v>3243</v>
      </c>
      <c r="Y2595" s="5" t="s">
        <v>4265</v>
      </c>
    </row>
    <row r="2596" ht="15" spans="1:25">
      <c r="A2596" s="51">
        <v>2589</v>
      </c>
      <c r="B2596" s="30" t="s">
        <v>3224</v>
      </c>
      <c r="C2596" s="5" t="s">
        <v>4256</v>
      </c>
      <c r="D2596" s="5" t="s">
        <v>4266</v>
      </c>
      <c r="E2596" s="5" t="s">
        <v>4267</v>
      </c>
      <c r="F2596" s="5">
        <v>728</v>
      </c>
      <c r="G2596" s="5">
        <v>3724</v>
      </c>
      <c r="H2596" s="5">
        <v>2058</v>
      </c>
      <c r="I2596" s="72">
        <v>115.838635</v>
      </c>
      <c r="J2596" s="72">
        <v>22.972868</v>
      </c>
      <c r="K2596" s="5" t="s">
        <v>151</v>
      </c>
      <c r="L2596" s="54" t="s">
        <v>158</v>
      </c>
      <c r="M2596" s="5"/>
      <c r="N2596" s="5"/>
      <c r="O2596" s="5"/>
      <c r="P2596" s="5" t="s">
        <v>3367</v>
      </c>
      <c r="Q2596" s="5" t="s">
        <v>3229</v>
      </c>
      <c r="R2596" s="5"/>
      <c r="S2596" s="5"/>
      <c r="T2596" s="5"/>
      <c r="U2596" s="5">
        <v>823.2</v>
      </c>
      <c r="V2596" s="5" t="s">
        <v>3230</v>
      </c>
      <c r="W2596" s="5" t="s">
        <v>151</v>
      </c>
      <c r="X2596" s="5" t="s">
        <v>3463</v>
      </c>
      <c r="Y2596" s="5"/>
    </row>
    <row r="2597" ht="15" spans="1:25">
      <c r="A2597" s="51">
        <v>2590</v>
      </c>
      <c r="B2597" s="30" t="s">
        <v>3224</v>
      </c>
      <c r="C2597" s="5" t="s">
        <v>4256</v>
      </c>
      <c r="D2597" s="5" t="s">
        <v>4268</v>
      </c>
      <c r="E2597" s="5" t="s">
        <v>4269</v>
      </c>
      <c r="F2597" s="5">
        <v>42</v>
      </c>
      <c r="G2597" s="5">
        <v>603</v>
      </c>
      <c r="H2597" s="13">
        <v>90</v>
      </c>
      <c r="I2597" s="72">
        <v>115.838635</v>
      </c>
      <c r="J2597" s="72">
        <v>22.972868</v>
      </c>
      <c r="K2597" s="5" t="s">
        <v>151</v>
      </c>
      <c r="L2597" s="5" t="s">
        <v>3241</v>
      </c>
      <c r="M2597" s="5"/>
      <c r="N2597" s="5"/>
      <c r="O2597" s="5"/>
      <c r="P2597" s="5" t="s">
        <v>3228</v>
      </c>
      <c r="Q2597" s="5" t="s">
        <v>3229</v>
      </c>
      <c r="R2597" s="5"/>
      <c r="S2597" s="5"/>
      <c r="T2597" s="5"/>
      <c r="U2597" s="5">
        <v>36</v>
      </c>
      <c r="V2597" s="5" t="s">
        <v>3230</v>
      </c>
      <c r="W2597" s="5" t="s">
        <v>195</v>
      </c>
      <c r="X2597" s="5" t="s">
        <v>3243</v>
      </c>
      <c r="Y2597" s="5"/>
    </row>
    <row r="2598" ht="15" spans="1:25">
      <c r="A2598" s="51">
        <v>2591</v>
      </c>
      <c r="B2598" s="30" t="s">
        <v>3224</v>
      </c>
      <c r="C2598" s="5" t="s">
        <v>4256</v>
      </c>
      <c r="D2598" s="5" t="s">
        <v>4268</v>
      </c>
      <c r="E2598" s="5" t="s">
        <v>4270</v>
      </c>
      <c r="F2598" s="5">
        <v>196</v>
      </c>
      <c r="G2598" s="5">
        <v>1520</v>
      </c>
      <c r="H2598" s="13">
        <v>743</v>
      </c>
      <c r="I2598" s="72">
        <v>115.838635</v>
      </c>
      <c r="J2598" s="72">
        <v>22.972868</v>
      </c>
      <c r="K2598" s="5" t="s">
        <v>151</v>
      </c>
      <c r="L2598" s="5" t="s">
        <v>3241</v>
      </c>
      <c r="M2598" s="5"/>
      <c r="N2598" s="5"/>
      <c r="O2598" s="5"/>
      <c r="P2598" s="5" t="s">
        <v>3367</v>
      </c>
      <c r="Q2598" s="5" t="s">
        <v>3368</v>
      </c>
      <c r="R2598" s="5"/>
      <c r="S2598" s="5"/>
      <c r="T2598" s="5"/>
      <c r="U2598" s="5">
        <v>297.2</v>
      </c>
      <c r="V2598" s="5" t="s">
        <v>3230</v>
      </c>
      <c r="W2598" s="5" t="s">
        <v>195</v>
      </c>
      <c r="X2598" s="5" t="s">
        <v>3243</v>
      </c>
      <c r="Y2598" s="5"/>
    </row>
    <row r="2599" ht="15" spans="1:25">
      <c r="A2599" s="51">
        <v>2592</v>
      </c>
      <c r="B2599" s="30" t="s">
        <v>3224</v>
      </c>
      <c r="C2599" s="5" t="s">
        <v>4256</v>
      </c>
      <c r="D2599" s="5" t="s">
        <v>4268</v>
      </c>
      <c r="E2599" s="5" t="s">
        <v>4271</v>
      </c>
      <c r="F2599" s="5">
        <v>430</v>
      </c>
      <c r="G2599" s="5">
        <v>3300</v>
      </c>
      <c r="H2599" s="13">
        <v>1571</v>
      </c>
      <c r="I2599" s="72">
        <v>115.838635</v>
      </c>
      <c r="J2599" s="72">
        <v>22.972868</v>
      </c>
      <c r="K2599" s="5" t="s">
        <v>151</v>
      </c>
      <c r="L2599" s="54" t="s">
        <v>158</v>
      </c>
      <c r="M2599" s="5"/>
      <c r="N2599" s="5"/>
      <c r="O2599" s="5"/>
      <c r="P2599" s="5" t="s">
        <v>3367</v>
      </c>
      <c r="Q2599" s="5" t="s">
        <v>3368</v>
      </c>
      <c r="R2599" s="5"/>
      <c r="S2599" s="5"/>
      <c r="T2599" s="5"/>
      <c r="U2599" s="5">
        <v>628.4</v>
      </c>
      <c r="V2599" s="5" t="s">
        <v>3230</v>
      </c>
      <c r="W2599" s="5" t="s">
        <v>3445</v>
      </c>
      <c r="X2599" s="5" t="s">
        <v>3463</v>
      </c>
      <c r="Y2599" s="5"/>
    </row>
    <row r="2600" ht="15" spans="1:25">
      <c r="A2600" s="51">
        <v>2593</v>
      </c>
      <c r="B2600" s="30" t="s">
        <v>3224</v>
      </c>
      <c r="C2600" s="5" t="s">
        <v>4256</v>
      </c>
      <c r="D2600" s="5" t="s">
        <v>4268</v>
      </c>
      <c r="E2600" s="5" t="s">
        <v>4272</v>
      </c>
      <c r="F2600" s="5">
        <v>60</v>
      </c>
      <c r="G2600" s="5">
        <v>720</v>
      </c>
      <c r="H2600" s="13">
        <v>340</v>
      </c>
      <c r="I2600" s="72">
        <v>115.838635</v>
      </c>
      <c r="J2600" s="72">
        <v>22.972868</v>
      </c>
      <c r="K2600" s="5" t="s">
        <v>151</v>
      </c>
      <c r="L2600" s="5" t="s">
        <v>3241</v>
      </c>
      <c r="M2600" s="5"/>
      <c r="N2600" s="5"/>
      <c r="O2600" s="5"/>
      <c r="P2600" s="5" t="s">
        <v>3228</v>
      </c>
      <c r="Q2600" s="5" t="s">
        <v>3229</v>
      </c>
      <c r="R2600" s="5"/>
      <c r="S2600" s="5"/>
      <c r="T2600" s="5"/>
      <c r="U2600" s="5">
        <v>136</v>
      </c>
      <c r="V2600" s="5" t="s">
        <v>3230</v>
      </c>
      <c r="W2600" s="5" t="s">
        <v>195</v>
      </c>
      <c r="X2600" s="5" t="s">
        <v>3243</v>
      </c>
      <c r="Y2600" s="5"/>
    </row>
    <row r="2601" ht="15" spans="1:25">
      <c r="A2601" s="51">
        <v>2594</v>
      </c>
      <c r="B2601" s="30" t="s">
        <v>3224</v>
      </c>
      <c r="C2601" s="5" t="s">
        <v>4256</v>
      </c>
      <c r="D2601" s="5" t="s">
        <v>4175</v>
      </c>
      <c r="E2601" s="5" t="s">
        <v>4273</v>
      </c>
      <c r="F2601" s="5">
        <v>27</v>
      </c>
      <c r="G2601" s="5">
        <v>240</v>
      </c>
      <c r="H2601" s="13">
        <v>105</v>
      </c>
      <c r="I2601" s="72">
        <v>115.838635</v>
      </c>
      <c r="J2601" s="72">
        <v>22.972868</v>
      </c>
      <c r="K2601" s="5" t="s">
        <v>158</v>
      </c>
      <c r="L2601" s="5" t="s">
        <v>3241</v>
      </c>
      <c r="M2601" s="5"/>
      <c r="N2601" s="5"/>
      <c r="O2601" s="5"/>
      <c r="P2601" s="5" t="s">
        <v>3228</v>
      </c>
      <c r="Q2601" s="5" t="s">
        <v>3229</v>
      </c>
      <c r="R2601" s="5"/>
      <c r="S2601" s="5"/>
      <c r="T2601" s="5"/>
      <c r="U2601" s="5">
        <v>42</v>
      </c>
      <c r="V2601" s="5"/>
      <c r="W2601" s="5"/>
      <c r="X2601" s="5" t="s">
        <v>3243</v>
      </c>
      <c r="Y2601" s="5"/>
    </row>
    <row r="2602" ht="15" spans="1:25">
      <c r="A2602" s="51">
        <v>2595</v>
      </c>
      <c r="B2602" s="30" t="s">
        <v>3224</v>
      </c>
      <c r="C2602" s="5" t="s">
        <v>4256</v>
      </c>
      <c r="D2602" s="5" t="s">
        <v>4175</v>
      </c>
      <c r="E2602" s="5" t="s">
        <v>4274</v>
      </c>
      <c r="F2602" s="5">
        <v>90</v>
      </c>
      <c r="G2602" s="5">
        <v>520</v>
      </c>
      <c r="H2602" s="13">
        <v>250</v>
      </c>
      <c r="I2602" s="72">
        <v>115.838635</v>
      </c>
      <c r="J2602" s="72">
        <v>22.972868</v>
      </c>
      <c r="K2602" s="5" t="s">
        <v>151</v>
      </c>
      <c r="L2602" s="5" t="s">
        <v>3241</v>
      </c>
      <c r="M2602" s="5"/>
      <c r="N2602" s="5"/>
      <c r="O2602" s="5"/>
      <c r="P2602" s="5" t="s">
        <v>3228</v>
      </c>
      <c r="Q2602" s="5" t="s">
        <v>3229</v>
      </c>
      <c r="R2602" s="5"/>
      <c r="S2602" s="5"/>
      <c r="T2602" s="5"/>
      <c r="U2602" s="5">
        <v>100</v>
      </c>
      <c r="V2602" s="5"/>
      <c r="W2602" s="5"/>
      <c r="X2602" s="5" t="s">
        <v>3243</v>
      </c>
      <c r="Y2602" s="5"/>
    </row>
    <row r="2603" ht="15" spans="1:25">
      <c r="A2603" s="51">
        <v>2596</v>
      </c>
      <c r="B2603" s="30" t="s">
        <v>3224</v>
      </c>
      <c r="C2603" s="5" t="s">
        <v>4256</v>
      </c>
      <c r="D2603" s="5" t="s">
        <v>4175</v>
      </c>
      <c r="E2603" s="5" t="s">
        <v>4275</v>
      </c>
      <c r="F2603" s="5">
        <v>198</v>
      </c>
      <c r="G2603" s="5">
        <v>1021</v>
      </c>
      <c r="H2603" s="5">
        <v>550</v>
      </c>
      <c r="I2603" s="72">
        <v>115.838635</v>
      </c>
      <c r="J2603" s="72">
        <v>22.972868</v>
      </c>
      <c r="K2603" s="5" t="s">
        <v>151</v>
      </c>
      <c r="L2603" s="5" t="s">
        <v>3241</v>
      </c>
      <c r="M2603" s="5"/>
      <c r="N2603" s="5"/>
      <c r="O2603" s="5"/>
      <c r="P2603" s="5" t="s">
        <v>3228</v>
      </c>
      <c r="Q2603" s="5" t="s">
        <v>3229</v>
      </c>
      <c r="R2603" s="5"/>
      <c r="S2603" s="5"/>
      <c r="T2603" s="5"/>
      <c r="U2603" s="5">
        <v>220</v>
      </c>
      <c r="V2603" s="5"/>
      <c r="W2603" s="5"/>
      <c r="X2603" s="5" t="s">
        <v>3243</v>
      </c>
      <c r="Y2603" s="5"/>
    </row>
    <row r="2604" ht="15" spans="1:25">
      <c r="A2604" s="51">
        <v>2597</v>
      </c>
      <c r="B2604" s="30" t="s">
        <v>3224</v>
      </c>
      <c r="C2604" s="71" t="s">
        <v>4256</v>
      </c>
      <c r="D2604" s="71" t="s">
        <v>4276</v>
      </c>
      <c r="E2604" s="71" t="s">
        <v>4277</v>
      </c>
      <c r="F2604" s="71">
        <v>120</v>
      </c>
      <c r="G2604" s="71">
        <v>578</v>
      </c>
      <c r="H2604" s="71">
        <v>280</v>
      </c>
      <c r="I2604" s="72">
        <v>115.838635</v>
      </c>
      <c r="J2604" s="72">
        <v>22.972868</v>
      </c>
      <c r="K2604" s="5" t="s">
        <v>151</v>
      </c>
      <c r="L2604" s="5"/>
      <c r="M2604" s="5"/>
      <c r="N2604" s="5"/>
      <c r="O2604" s="5"/>
      <c r="P2604" s="5" t="s">
        <v>1131</v>
      </c>
      <c r="Q2604" s="5" t="s">
        <v>3229</v>
      </c>
      <c r="R2604" s="5"/>
      <c r="S2604" s="5"/>
      <c r="T2604" s="5"/>
      <c r="U2604" s="5"/>
      <c r="V2604" s="5" t="s">
        <v>3230</v>
      </c>
      <c r="W2604" s="5" t="s">
        <v>207</v>
      </c>
      <c r="X2604" s="5" t="s">
        <v>3231</v>
      </c>
      <c r="Y2604" s="5" t="s">
        <v>3232</v>
      </c>
    </row>
    <row r="2605" ht="15" spans="1:25">
      <c r="A2605" s="51">
        <v>2598</v>
      </c>
      <c r="B2605" s="30" t="s">
        <v>3224</v>
      </c>
      <c r="C2605" s="71" t="s">
        <v>4256</v>
      </c>
      <c r="D2605" s="71" t="s">
        <v>4276</v>
      </c>
      <c r="E2605" s="71" t="s">
        <v>3425</v>
      </c>
      <c r="F2605" s="71">
        <v>60</v>
      </c>
      <c r="G2605" s="71">
        <v>349</v>
      </c>
      <c r="H2605" s="71">
        <v>180</v>
      </c>
      <c r="I2605" s="72">
        <v>115.838635</v>
      </c>
      <c r="J2605" s="72">
        <v>22.972868</v>
      </c>
      <c r="K2605" s="5" t="s">
        <v>151</v>
      </c>
      <c r="L2605" s="5"/>
      <c r="M2605" s="5"/>
      <c r="N2605" s="5"/>
      <c r="O2605" s="5"/>
      <c r="P2605" s="5"/>
      <c r="Q2605" s="5"/>
      <c r="R2605" s="5"/>
      <c r="S2605" s="5"/>
      <c r="T2605" s="5"/>
      <c r="U2605" s="5"/>
      <c r="V2605" s="5" t="s">
        <v>3230</v>
      </c>
      <c r="W2605" s="5" t="s">
        <v>207</v>
      </c>
      <c r="X2605" s="5" t="s">
        <v>3231</v>
      </c>
      <c r="Y2605" s="5" t="s">
        <v>3232</v>
      </c>
    </row>
    <row r="2606" ht="15" spans="1:25">
      <c r="A2606" s="51">
        <v>2599</v>
      </c>
      <c r="B2606" s="30" t="s">
        <v>3224</v>
      </c>
      <c r="C2606" s="71" t="s">
        <v>4256</v>
      </c>
      <c r="D2606" s="71" t="s">
        <v>4276</v>
      </c>
      <c r="E2606" s="71" t="s">
        <v>3475</v>
      </c>
      <c r="F2606" s="71">
        <v>197</v>
      </c>
      <c r="G2606" s="71">
        <v>1049</v>
      </c>
      <c r="H2606" s="71">
        <v>1450</v>
      </c>
      <c r="I2606" s="72">
        <v>115.838635</v>
      </c>
      <c r="J2606" s="72">
        <v>22.972868</v>
      </c>
      <c r="K2606" s="5" t="s">
        <v>151</v>
      </c>
      <c r="L2606" s="5"/>
      <c r="M2606" s="5"/>
      <c r="N2606" s="5"/>
      <c r="O2606" s="5"/>
      <c r="P2606" s="5" t="s">
        <v>1131</v>
      </c>
      <c r="Q2606" s="5" t="s">
        <v>3229</v>
      </c>
      <c r="R2606" s="5"/>
      <c r="S2606" s="5"/>
      <c r="T2606" s="5"/>
      <c r="U2606" s="5"/>
      <c r="V2606" s="5" t="s">
        <v>3230</v>
      </c>
      <c r="W2606" s="5" t="s">
        <v>3137</v>
      </c>
      <c r="X2606" s="5" t="s">
        <v>3231</v>
      </c>
      <c r="Y2606" s="5" t="s">
        <v>3232</v>
      </c>
    </row>
    <row r="2607" ht="15" spans="1:25">
      <c r="A2607" s="51">
        <v>2600</v>
      </c>
      <c r="B2607" s="30" t="s">
        <v>3224</v>
      </c>
      <c r="C2607" s="71" t="s">
        <v>4256</v>
      </c>
      <c r="D2607" s="71" t="s">
        <v>4276</v>
      </c>
      <c r="E2607" s="71" t="s">
        <v>3478</v>
      </c>
      <c r="F2607" s="71">
        <v>259</v>
      </c>
      <c r="G2607" s="71">
        <v>1252</v>
      </c>
      <c r="H2607" s="71">
        <v>1380</v>
      </c>
      <c r="I2607" s="72">
        <v>115.838635</v>
      </c>
      <c r="J2607" s="72">
        <v>22.972868</v>
      </c>
      <c r="K2607" s="5" t="s">
        <v>151</v>
      </c>
      <c r="L2607" s="5"/>
      <c r="M2607" s="5"/>
      <c r="N2607" s="5"/>
      <c r="O2607" s="5"/>
      <c r="P2607" s="5"/>
      <c r="Q2607" s="5"/>
      <c r="R2607" s="5"/>
      <c r="S2607" s="5"/>
      <c r="T2607" s="5"/>
      <c r="U2607" s="5"/>
      <c r="V2607" s="5" t="s">
        <v>3230</v>
      </c>
      <c r="W2607" s="5" t="s">
        <v>3137</v>
      </c>
      <c r="X2607" s="5" t="s">
        <v>3231</v>
      </c>
      <c r="Y2607" s="5" t="s">
        <v>3232</v>
      </c>
    </row>
    <row r="2608" ht="15" spans="1:25">
      <c r="A2608" s="51">
        <v>2601</v>
      </c>
      <c r="B2608" s="30" t="s">
        <v>3224</v>
      </c>
      <c r="C2608" s="71" t="s">
        <v>4256</v>
      </c>
      <c r="D2608" s="71" t="s">
        <v>4276</v>
      </c>
      <c r="E2608" s="71" t="s">
        <v>3493</v>
      </c>
      <c r="F2608" s="71">
        <v>218</v>
      </c>
      <c r="G2608" s="71">
        <v>1150</v>
      </c>
      <c r="H2608" s="71">
        <v>1800</v>
      </c>
      <c r="I2608" s="72">
        <v>115.838635</v>
      </c>
      <c r="J2608" s="72">
        <v>22.972868</v>
      </c>
      <c r="K2608" s="5" t="s">
        <v>151</v>
      </c>
      <c r="L2608" s="5"/>
      <c r="M2608" s="5"/>
      <c r="N2608" s="5"/>
      <c r="O2608" s="5"/>
      <c r="P2608" s="5" t="s">
        <v>1131</v>
      </c>
      <c r="Q2608" s="5" t="s">
        <v>3229</v>
      </c>
      <c r="R2608" s="5"/>
      <c r="S2608" s="5"/>
      <c r="T2608" s="5"/>
      <c r="U2608" s="5"/>
      <c r="V2608" s="5" t="s">
        <v>3230</v>
      </c>
      <c r="W2608" s="5" t="s">
        <v>3137</v>
      </c>
      <c r="X2608" s="5" t="s">
        <v>3231</v>
      </c>
      <c r="Y2608" s="5" t="s">
        <v>3232</v>
      </c>
    </row>
    <row r="2609" ht="15" spans="1:25">
      <c r="A2609" s="51">
        <v>2602</v>
      </c>
      <c r="B2609" s="30" t="s">
        <v>3224</v>
      </c>
      <c r="C2609" s="71" t="s">
        <v>4256</v>
      </c>
      <c r="D2609" s="71" t="s">
        <v>4276</v>
      </c>
      <c r="E2609" s="71" t="s">
        <v>3480</v>
      </c>
      <c r="F2609" s="71">
        <v>204</v>
      </c>
      <c r="G2609" s="71">
        <v>1163</v>
      </c>
      <c r="H2609" s="71">
        <v>1750</v>
      </c>
      <c r="I2609" s="72">
        <v>115.838635</v>
      </c>
      <c r="J2609" s="72">
        <v>22.972868</v>
      </c>
      <c r="K2609" s="5" t="s">
        <v>151</v>
      </c>
      <c r="L2609" s="5"/>
      <c r="M2609" s="5"/>
      <c r="N2609" s="5"/>
      <c r="O2609" s="5"/>
      <c r="P2609" s="5"/>
      <c r="Q2609" s="5"/>
      <c r="R2609" s="5"/>
      <c r="S2609" s="5"/>
      <c r="T2609" s="5"/>
      <c r="U2609" s="5"/>
      <c r="V2609" s="5" t="s">
        <v>3230</v>
      </c>
      <c r="W2609" s="5" t="s">
        <v>3137</v>
      </c>
      <c r="X2609" s="5" t="s">
        <v>3231</v>
      </c>
      <c r="Y2609" s="5" t="s">
        <v>3232</v>
      </c>
    </row>
    <row r="2610" ht="15" spans="1:25">
      <c r="A2610" s="51">
        <v>2603</v>
      </c>
      <c r="B2610" s="30" t="s">
        <v>3224</v>
      </c>
      <c r="C2610" s="71" t="s">
        <v>4256</v>
      </c>
      <c r="D2610" s="71" t="s">
        <v>4276</v>
      </c>
      <c r="E2610" s="71" t="s">
        <v>4278</v>
      </c>
      <c r="F2610" s="71">
        <v>261</v>
      </c>
      <c r="G2610" s="71">
        <v>1320</v>
      </c>
      <c r="H2610" s="71">
        <v>720</v>
      </c>
      <c r="I2610" s="72">
        <v>115.838635</v>
      </c>
      <c r="J2610" s="72">
        <v>22.972868</v>
      </c>
      <c r="K2610" s="5" t="s">
        <v>151</v>
      </c>
      <c r="L2610" s="5"/>
      <c r="M2610" s="5"/>
      <c r="N2610" s="5"/>
      <c r="O2610" s="5"/>
      <c r="P2610" s="5" t="s">
        <v>1131</v>
      </c>
      <c r="Q2610" s="5" t="s">
        <v>3229</v>
      </c>
      <c r="R2610" s="5"/>
      <c r="S2610" s="5"/>
      <c r="T2610" s="5"/>
      <c r="U2610" s="5"/>
      <c r="V2610" s="5" t="s">
        <v>3230</v>
      </c>
      <c r="W2610" s="5" t="s">
        <v>207</v>
      </c>
      <c r="X2610" s="5" t="s">
        <v>3231</v>
      </c>
      <c r="Y2610" s="5" t="s">
        <v>3232</v>
      </c>
    </row>
    <row r="2611" ht="15" spans="1:25">
      <c r="A2611" s="51">
        <v>2604</v>
      </c>
      <c r="B2611" s="30" t="s">
        <v>3224</v>
      </c>
      <c r="C2611" s="71" t="s">
        <v>4256</v>
      </c>
      <c r="D2611" s="71" t="s">
        <v>4276</v>
      </c>
      <c r="E2611" s="71" t="s">
        <v>4279</v>
      </c>
      <c r="F2611" s="71">
        <v>218</v>
      </c>
      <c r="G2611" s="71">
        <v>1018</v>
      </c>
      <c r="H2611" s="71">
        <v>610</v>
      </c>
      <c r="I2611" s="72">
        <v>115.838635</v>
      </c>
      <c r="J2611" s="72">
        <v>22.972868</v>
      </c>
      <c r="K2611" s="5" t="s">
        <v>151</v>
      </c>
      <c r="L2611" s="5"/>
      <c r="M2611" s="5"/>
      <c r="N2611" s="5"/>
      <c r="O2611" s="5"/>
      <c r="P2611" s="5" t="s">
        <v>1131</v>
      </c>
      <c r="Q2611" s="5" t="s">
        <v>3229</v>
      </c>
      <c r="R2611" s="5"/>
      <c r="S2611" s="5"/>
      <c r="T2611" s="5"/>
      <c r="U2611" s="5"/>
      <c r="V2611" s="5" t="s">
        <v>3230</v>
      </c>
      <c r="W2611" s="5" t="s">
        <v>207</v>
      </c>
      <c r="X2611" s="5" t="s">
        <v>3231</v>
      </c>
      <c r="Y2611" s="5" t="s">
        <v>3232</v>
      </c>
    </row>
    <row r="2612" ht="15" spans="1:25">
      <c r="A2612" s="51">
        <v>2605</v>
      </c>
      <c r="B2612" s="30" t="s">
        <v>3224</v>
      </c>
      <c r="C2612" s="5" t="s">
        <v>4256</v>
      </c>
      <c r="D2612" s="5" t="s">
        <v>4280</v>
      </c>
      <c r="E2612" s="5" t="s">
        <v>4281</v>
      </c>
      <c r="F2612" s="5">
        <v>211</v>
      </c>
      <c r="G2612" s="5">
        <v>1625</v>
      </c>
      <c r="H2612" s="5">
        <v>700</v>
      </c>
      <c r="I2612" s="72">
        <v>115.838635</v>
      </c>
      <c r="J2612" s="72">
        <v>22.972868</v>
      </c>
      <c r="K2612" s="5" t="s">
        <v>151</v>
      </c>
      <c r="L2612" s="5" t="s">
        <v>3241</v>
      </c>
      <c r="M2612" s="5"/>
      <c r="N2612" s="5"/>
      <c r="O2612" s="5"/>
      <c r="P2612" s="5" t="s">
        <v>3228</v>
      </c>
      <c r="Q2612" s="5" t="s">
        <v>3229</v>
      </c>
      <c r="R2612" s="5"/>
      <c r="S2612" s="5"/>
      <c r="T2612" s="5"/>
      <c r="U2612" s="5">
        <v>280</v>
      </c>
      <c r="V2612" s="5" t="s">
        <v>3230</v>
      </c>
      <c r="W2612" s="5" t="s">
        <v>207</v>
      </c>
      <c r="X2612" s="5" t="s">
        <v>3243</v>
      </c>
      <c r="Y2612" s="5"/>
    </row>
    <row r="2613" ht="15" spans="1:25">
      <c r="A2613" s="51">
        <v>2606</v>
      </c>
      <c r="B2613" s="30" t="s">
        <v>3224</v>
      </c>
      <c r="C2613" s="5" t="s">
        <v>4256</v>
      </c>
      <c r="D2613" s="5" t="s">
        <v>4280</v>
      </c>
      <c r="E2613" s="5" t="s">
        <v>4282</v>
      </c>
      <c r="F2613" s="5">
        <v>252</v>
      </c>
      <c r="G2613" s="5">
        <v>1363</v>
      </c>
      <c r="H2613" s="5">
        <v>560</v>
      </c>
      <c r="I2613" s="72">
        <v>115.838635</v>
      </c>
      <c r="J2613" s="72">
        <v>22.972868</v>
      </c>
      <c r="K2613" s="5" t="s">
        <v>151</v>
      </c>
      <c r="L2613" s="5" t="s">
        <v>3241</v>
      </c>
      <c r="M2613" s="5"/>
      <c r="N2613" s="5"/>
      <c r="O2613" s="5"/>
      <c r="P2613" s="5" t="s">
        <v>3228</v>
      </c>
      <c r="Q2613" s="5" t="s">
        <v>3229</v>
      </c>
      <c r="R2613" s="5"/>
      <c r="S2613" s="5"/>
      <c r="T2613" s="5"/>
      <c r="U2613" s="5">
        <v>224</v>
      </c>
      <c r="V2613" s="5" t="s">
        <v>3230</v>
      </c>
      <c r="W2613" s="5" t="s">
        <v>207</v>
      </c>
      <c r="X2613" s="5" t="s">
        <v>3243</v>
      </c>
      <c r="Y2613" s="5"/>
    </row>
    <row r="2614" ht="15" spans="1:25">
      <c r="A2614" s="51">
        <v>2607</v>
      </c>
      <c r="B2614" s="30" t="s">
        <v>3224</v>
      </c>
      <c r="C2614" s="5" t="s">
        <v>4256</v>
      </c>
      <c r="D2614" s="5" t="s">
        <v>4280</v>
      </c>
      <c r="E2614" s="5" t="s">
        <v>4283</v>
      </c>
      <c r="F2614" s="5">
        <v>497</v>
      </c>
      <c r="G2614" s="5">
        <v>3461</v>
      </c>
      <c r="H2614" s="5">
        <v>1200</v>
      </c>
      <c r="I2614" s="72">
        <v>115.838635</v>
      </c>
      <c r="J2614" s="72">
        <v>22.972868</v>
      </c>
      <c r="K2614" s="5" t="s">
        <v>151</v>
      </c>
      <c r="L2614" s="54" t="s">
        <v>158</v>
      </c>
      <c r="M2614" s="5"/>
      <c r="N2614" s="5"/>
      <c r="O2614" s="5"/>
      <c r="P2614" s="5" t="s">
        <v>3367</v>
      </c>
      <c r="Q2614" s="5" t="s">
        <v>3368</v>
      </c>
      <c r="R2614" s="5"/>
      <c r="S2614" s="5"/>
      <c r="T2614" s="5"/>
      <c r="U2614" s="5">
        <v>480</v>
      </c>
      <c r="V2614" s="5" t="s">
        <v>3230</v>
      </c>
      <c r="W2614" s="5" t="s">
        <v>3137</v>
      </c>
      <c r="X2614" s="5" t="s">
        <v>3463</v>
      </c>
      <c r="Y2614" s="5"/>
    </row>
    <row r="2615" ht="15" spans="1:25">
      <c r="A2615" s="51">
        <v>2608</v>
      </c>
      <c r="B2615" s="30" t="s">
        <v>3224</v>
      </c>
      <c r="C2615" s="5" t="s">
        <v>4256</v>
      </c>
      <c r="D2615" s="5" t="s">
        <v>4280</v>
      </c>
      <c r="E2615" s="5" t="s">
        <v>3255</v>
      </c>
      <c r="F2615" s="5">
        <v>63</v>
      </c>
      <c r="G2615" s="5">
        <v>425</v>
      </c>
      <c r="H2615" s="5">
        <v>200</v>
      </c>
      <c r="I2615" s="72">
        <v>115.838635</v>
      </c>
      <c r="J2615" s="72">
        <v>22.972868</v>
      </c>
      <c r="K2615" s="5" t="s">
        <v>158</v>
      </c>
      <c r="L2615" s="5" t="s">
        <v>3241</v>
      </c>
      <c r="M2615" s="5"/>
      <c r="N2615" s="5"/>
      <c r="O2615" s="5"/>
      <c r="P2615" s="5" t="s">
        <v>3228</v>
      </c>
      <c r="Q2615" s="5" t="s">
        <v>3229</v>
      </c>
      <c r="R2615" s="5"/>
      <c r="S2615" s="5"/>
      <c r="T2615" s="5"/>
      <c r="U2615" s="5">
        <v>80</v>
      </c>
      <c r="V2615" s="5" t="s">
        <v>3230</v>
      </c>
      <c r="W2615" s="5" t="s">
        <v>207</v>
      </c>
      <c r="X2615" s="5" t="s">
        <v>3243</v>
      </c>
      <c r="Y2615" s="5"/>
    </row>
    <row r="2616" ht="15" spans="1:25">
      <c r="A2616" s="51">
        <v>2609</v>
      </c>
      <c r="B2616" s="30" t="s">
        <v>3224</v>
      </c>
      <c r="C2616" s="5" t="s">
        <v>4256</v>
      </c>
      <c r="D2616" s="5" t="s">
        <v>4284</v>
      </c>
      <c r="E2616" s="5" t="s">
        <v>4285</v>
      </c>
      <c r="F2616" s="5">
        <v>196</v>
      </c>
      <c r="G2616" s="5">
        <v>1010</v>
      </c>
      <c r="H2616" s="5">
        <v>557</v>
      </c>
      <c r="I2616" s="72">
        <v>115.838635</v>
      </c>
      <c r="J2616" s="72">
        <v>22.972868</v>
      </c>
      <c r="K2616" s="5" t="s">
        <v>151</v>
      </c>
      <c r="L2616" s="5" t="s">
        <v>3241</v>
      </c>
      <c r="M2616" s="5"/>
      <c r="N2616" s="5"/>
      <c r="O2616" s="5"/>
      <c r="P2616" s="5" t="s">
        <v>3367</v>
      </c>
      <c r="Q2616" s="5" t="s">
        <v>3368</v>
      </c>
      <c r="R2616" s="5"/>
      <c r="S2616" s="5"/>
      <c r="T2616" s="5"/>
      <c r="U2616" s="5">
        <v>222.8</v>
      </c>
      <c r="V2616" s="5" t="s">
        <v>3230</v>
      </c>
      <c r="W2616" s="5" t="s">
        <v>207</v>
      </c>
      <c r="X2616" s="5" t="s">
        <v>3243</v>
      </c>
      <c r="Y2616" s="5"/>
    </row>
    <row r="2617" ht="15" spans="1:25">
      <c r="A2617" s="51">
        <v>2610</v>
      </c>
      <c r="B2617" s="30" t="s">
        <v>3224</v>
      </c>
      <c r="C2617" s="5" t="s">
        <v>4256</v>
      </c>
      <c r="D2617" s="5" t="s">
        <v>4284</v>
      </c>
      <c r="E2617" s="5" t="s">
        <v>4286</v>
      </c>
      <c r="F2617" s="5">
        <v>281</v>
      </c>
      <c r="G2617" s="5">
        <v>1390</v>
      </c>
      <c r="H2617" s="5">
        <v>676</v>
      </c>
      <c r="I2617" s="72">
        <v>115.838635</v>
      </c>
      <c r="J2617" s="72">
        <v>22.972868</v>
      </c>
      <c r="K2617" s="5" t="s">
        <v>151</v>
      </c>
      <c r="L2617" s="5" t="s">
        <v>3241</v>
      </c>
      <c r="M2617" s="5"/>
      <c r="N2617" s="5"/>
      <c r="O2617" s="5"/>
      <c r="P2617" s="5" t="s">
        <v>3367</v>
      </c>
      <c r="Q2617" s="5" t="s">
        <v>3368</v>
      </c>
      <c r="R2617" s="5"/>
      <c r="S2617" s="5"/>
      <c r="T2617" s="5"/>
      <c r="U2617" s="5">
        <v>270.4</v>
      </c>
      <c r="V2617" s="5" t="s">
        <v>3230</v>
      </c>
      <c r="W2617" s="5" t="s">
        <v>207</v>
      </c>
      <c r="X2617" s="5" t="s">
        <v>3243</v>
      </c>
      <c r="Y2617" s="5"/>
    </row>
    <row r="2618" ht="15" spans="1:25">
      <c r="A2618" s="51">
        <v>2611</v>
      </c>
      <c r="B2618" s="30" t="s">
        <v>3224</v>
      </c>
      <c r="C2618" s="71" t="s">
        <v>4256</v>
      </c>
      <c r="D2618" s="71" t="s">
        <v>4287</v>
      </c>
      <c r="E2618" s="71" t="s">
        <v>4288</v>
      </c>
      <c r="F2618" s="71">
        <v>311</v>
      </c>
      <c r="G2618" s="71">
        <v>1660</v>
      </c>
      <c r="H2618" s="71">
        <v>600</v>
      </c>
      <c r="I2618" s="72">
        <v>115.838635</v>
      </c>
      <c r="J2618" s="72">
        <v>22.972868</v>
      </c>
      <c r="K2618" s="5" t="s">
        <v>151</v>
      </c>
      <c r="L2618" s="5"/>
      <c r="M2618" s="5"/>
      <c r="N2618" s="5"/>
      <c r="O2618" s="5"/>
      <c r="P2618" s="5" t="s">
        <v>1131</v>
      </c>
      <c r="Q2618" s="5" t="s">
        <v>3229</v>
      </c>
      <c r="R2618" s="5"/>
      <c r="S2618" s="5"/>
      <c r="T2618" s="5"/>
      <c r="U2618" s="5"/>
      <c r="V2618" s="5" t="s">
        <v>3230</v>
      </c>
      <c r="W2618" s="5" t="s">
        <v>1260</v>
      </c>
      <c r="X2618" s="5" t="s">
        <v>3231</v>
      </c>
      <c r="Y2618" s="5" t="s">
        <v>3232</v>
      </c>
    </row>
    <row r="2619" ht="15" spans="1:25">
      <c r="A2619" s="51">
        <v>2612</v>
      </c>
      <c r="B2619" s="30" t="s">
        <v>3224</v>
      </c>
      <c r="C2619" s="71" t="s">
        <v>4256</v>
      </c>
      <c r="D2619" s="71" t="s">
        <v>4287</v>
      </c>
      <c r="E2619" s="71" t="s">
        <v>4289</v>
      </c>
      <c r="F2619" s="71">
        <v>492</v>
      </c>
      <c r="G2619" s="71">
        <v>2602</v>
      </c>
      <c r="H2619" s="71">
        <v>900</v>
      </c>
      <c r="I2619" s="72">
        <v>115.838635</v>
      </c>
      <c r="J2619" s="72">
        <v>22.972868</v>
      </c>
      <c r="K2619" s="5" t="s">
        <v>151</v>
      </c>
      <c r="L2619" s="5"/>
      <c r="M2619" s="5"/>
      <c r="N2619" s="5"/>
      <c r="O2619" s="5"/>
      <c r="P2619" s="5" t="s">
        <v>1131</v>
      </c>
      <c r="Q2619" s="5" t="s">
        <v>3229</v>
      </c>
      <c r="R2619" s="5"/>
      <c r="S2619" s="5"/>
      <c r="T2619" s="5"/>
      <c r="U2619" s="5"/>
      <c r="V2619" s="5" t="s">
        <v>3230</v>
      </c>
      <c r="W2619" s="5" t="s">
        <v>1260</v>
      </c>
      <c r="X2619" s="5" t="s">
        <v>3231</v>
      </c>
      <c r="Y2619" s="5" t="s">
        <v>3232</v>
      </c>
    </row>
    <row r="2620" ht="15" spans="1:25">
      <c r="A2620" s="51">
        <v>2613</v>
      </c>
      <c r="B2620" s="30" t="s">
        <v>3224</v>
      </c>
      <c r="C2620" s="71" t="s">
        <v>4256</v>
      </c>
      <c r="D2620" s="71" t="s">
        <v>4290</v>
      </c>
      <c r="E2620" s="71" t="s">
        <v>4291</v>
      </c>
      <c r="F2620" s="71">
        <v>437</v>
      </c>
      <c r="G2620" s="71">
        <v>1940</v>
      </c>
      <c r="H2620" s="71">
        <v>905</v>
      </c>
      <c r="I2620" s="72">
        <v>115.838635</v>
      </c>
      <c r="J2620" s="72">
        <v>22.972868</v>
      </c>
      <c r="K2620" s="5" t="s">
        <v>151</v>
      </c>
      <c r="L2620" s="5"/>
      <c r="M2620" s="5"/>
      <c r="N2620" s="5"/>
      <c r="O2620" s="5"/>
      <c r="P2620" s="5" t="s">
        <v>1131</v>
      </c>
      <c r="Q2620" s="5" t="s">
        <v>3229</v>
      </c>
      <c r="R2620" s="5"/>
      <c r="S2620" s="5"/>
      <c r="T2620" s="5"/>
      <c r="U2620" s="5"/>
      <c r="V2620" s="5"/>
      <c r="W2620" s="5"/>
      <c r="X2620" s="5" t="s">
        <v>3231</v>
      </c>
      <c r="Y2620" s="5" t="s">
        <v>3232</v>
      </c>
    </row>
    <row r="2621" ht="15" spans="1:25">
      <c r="A2621" s="51">
        <v>2614</v>
      </c>
      <c r="B2621" s="30" t="s">
        <v>3224</v>
      </c>
      <c r="C2621" s="71" t="s">
        <v>4256</v>
      </c>
      <c r="D2621" s="71" t="s">
        <v>4290</v>
      </c>
      <c r="E2621" s="71" t="s">
        <v>4292</v>
      </c>
      <c r="F2621" s="71">
        <v>35</v>
      </c>
      <c r="G2621" s="71">
        <v>136</v>
      </c>
      <c r="H2621" s="71">
        <v>110</v>
      </c>
      <c r="I2621" s="72">
        <v>115.838635</v>
      </c>
      <c r="J2621" s="72">
        <v>22.972868</v>
      </c>
      <c r="K2621" s="5" t="s">
        <v>151</v>
      </c>
      <c r="L2621" s="5"/>
      <c r="M2621" s="5"/>
      <c r="N2621" s="5"/>
      <c r="O2621" s="5"/>
      <c r="P2621" s="5" t="s">
        <v>4293</v>
      </c>
      <c r="Q2621" s="5" t="s">
        <v>3229</v>
      </c>
      <c r="R2621" s="5"/>
      <c r="S2621" s="5"/>
      <c r="T2621" s="5"/>
      <c r="U2621" s="5"/>
      <c r="V2621" s="5"/>
      <c r="W2621" s="5"/>
      <c r="X2621" s="5" t="s">
        <v>3231</v>
      </c>
      <c r="Y2621" s="5" t="s">
        <v>3232</v>
      </c>
    </row>
    <row r="2622" ht="15" spans="1:25">
      <c r="A2622" s="51">
        <v>2615</v>
      </c>
      <c r="B2622" s="30" t="s">
        <v>3224</v>
      </c>
      <c r="C2622" s="71" t="s">
        <v>4256</v>
      </c>
      <c r="D2622" s="71" t="s">
        <v>4290</v>
      </c>
      <c r="E2622" s="71" t="s">
        <v>4294</v>
      </c>
      <c r="F2622" s="71">
        <v>699</v>
      </c>
      <c r="G2622" s="71">
        <v>2929</v>
      </c>
      <c r="H2622" s="71">
        <v>1199</v>
      </c>
      <c r="I2622" s="72">
        <v>115.838635</v>
      </c>
      <c r="J2622" s="72">
        <v>22.972868</v>
      </c>
      <c r="K2622" s="5" t="s">
        <v>151</v>
      </c>
      <c r="L2622" s="5"/>
      <c r="M2622" s="5"/>
      <c r="N2622" s="5"/>
      <c r="O2622" s="5"/>
      <c r="P2622" s="5" t="s">
        <v>1131</v>
      </c>
      <c r="Q2622" s="5" t="s">
        <v>3229</v>
      </c>
      <c r="R2622" s="5"/>
      <c r="S2622" s="5"/>
      <c r="T2622" s="5"/>
      <c r="U2622" s="5"/>
      <c r="V2622" s="5" t="s">
        <v>3230</v>
      </c>
      <c r="W2622" s="5" t="s">
        <v>151</v>
      </c>
      <c r="X2622" s="5" t="s">
        <v>3231</v>
      </c>
      <c r="Y2622" s="5" t="s">
        <v>3232</v>
      </c>
    </row>
    <row r="2623" ht="15" spans="1:25">
      <c r="A2623" s="51">
        <v>2616</v>
      </c>
      <c r="B2623" s="30" t="s">
        <v>3224</v>
      </c>
      <c r="C2623" s="71" t="s">
        <v>4295</v>
      </c>
      <c r="D2623" s="71" t="s">
        <v>4296</v>
      </c>
      <c r="E2623" s="71" t="s">
        <v>4297</v>
      </c>
      <c r="F2623" s="71">
        <v>1365</v>
      </c>
      <c r="G2623" s="71">
        <v>7313</v>
      </c>
      <c r="H2623" s="71">
        <v>4026</v>
      </c>
      <c r="I2623" s="72">
        <v>115.742032</v>
      </c>
      <c r="J2623" s="72">
        <v>22.913483</v>
      </c>
      <c r="K2623" s="5" t="s">
        <v>151</v>
      </c>
      <c r="L2623" s="5"/>
      <c r="M2623" s="5"/>
      <c r="N2623" s="5"/>
      <c r="O2623" s="5"/>
      <c r="P2623" s="5" t="s">
        <v>3790</v>
      </c>
      <c r="Q2623" s="5" t="s">
        <v>3229</v>
      </c>
      <c r="R2623" s="5"/>
      <c r="S2623" s="5"/>
      <c r="T2623" s="5"/>
      <c r="U2623" s="5"/>
      <c r="V2623" s="5" t="s">
        <v>3230</v>
      </c>
      <c r="W2623" s="5" t="s">
        <v>3445</v>
      </c>
      <c r="X2623" s="5" t="s">
        <v>3231</v>
      </c>
      <c r="Y2623" s="5" t="s">
        <v>3232</v>
      </c>
    </row>
    <row r="2624" ht="15" spans="1:25">
      <c r="A2624" s="51">
        <v>2617</v>
      </c>
      <c r="B2624" s="30" t="s">
        <v>3224</v>
      </c>
      <c r="C2624" s="71" t="s">
        <v>4295</v>
      </c>
      <c r="D2624" s="71" t="s">
        <v>4296</v>
      </c>
      <c r="E2624" s="71" t="s">
        <v>4298</v>
      </c>
      <c r="F2624" s="71">
        <v>89</v>
      </c>
      <c r="G2624" s="71">
        <v>567</v>
      </c>
      <c r="H2624" s="71">
        <v>237</v>
      </c>
      <c r="I2624" s="72">
        <v>115.745529</v>
      </c>
      <c r="J2624" s="72">
        <v>22.908458</v>
      </c>
      <c r="K2624" s="5" t="s">
        <v>151</v>
      </c>
      <c r="L2624" s="5"/>
      <c r="M2624" s="5"/>
      <c r="N2624" s="5"/>
      <c r="O2624" s="5"/>
      <c r="P2624" s="5" t="s">
        <v>3790</v>
      </c>
      <c r="Q2624" s="5" t="s">
        <v>3229</v>
      </c>
      <c r="R2624" s="5"/>
      <c r="S2624" s="5"/>
      <c r="T2624" s="5"/>
      <c r="U2624" s="5"/>
      <c r="V2624" s="5" t="s">
        <v>3230</v>
      </c>
      <c r="W2624" s="5" t="s">
        <v>195</v>
      </c>
      <c r="X2624" s="5" t="s">
        <v>3231</v>
      </c>
      <c r="Y2624" s="5" t="s">
        <v>3232</v>
      </c>
    </row>
    <row r="2625" ht="15" spans="1:25">
      <c r="A2625" s="51">
        <v>2618</v>
      </c>
      <c r="B2625" s="30" t="s">
        <v>3224</v>
      </c>
      <c r="C2625" s="71" t="s">
        <v>4295</v>
      </c>
      <c r="D2625" s="71" t="s">
        <v>4296</v>
      </c>
      <c r="E2625" s="71" t="s">
        <v>4299</v>
      </c>
      <c r="F2625" s="71">
        <v>276</v>
      </c>
      <c r="G2625" s="71">
        <v>1550</v>
      </c>
      <c r="H2625" s="71">
        <v>635</v>
      </c>
      <c r="I2625" s="72">
        <v>115.742104</v>
      </c>
      <c r="J2625" s="72">
        <v>22.900095</v>
      </c>
      <c r="K2625" s="5" t="s">
        <v>151</v>
      </c>
      <c r="L2625" s="5"/>
      <c r="M2625" s="5"/>
      <c r="N2625" s="5"/>
      <c r="O2625" s="5"/>
      <c r="P2625" s="5" t="s">
        <v>3790</v>
      </c>
      <c r="Q2625" s="5" t="s">
        <v>3229</v>
      </c>
      <c r="R2625" s="5"/>
      <c r="S2625" s="5"/>
      <c r="T2625" s="5"/>
      <c r="U2625" s="5"/>
      <c r="V2625" s="5" t="s">
        <v>3230</v>
      </c>
      <c r="W2625" s="5" t="s">
        <v>195</v>
      </c>
      <c r="X2625" s="5" t="s">
        <v>3231</v>
      </c>
      <c r="Y2625" s="5" t="s">
        <v>3232</v>
      </c>
    </row>
    <row r="2626" ht="15" spans="1:25">
      <c r="A2626" s="51">
        <v>2619</v>
      </c>
      <c r="B2626" s="30" t="s">
        <v>3224</v>
      </c>
      <c r="C2626" s="5" t="s">
        <v>4295</v>
      </c>
      <c r="D2626" s="5" t="s">
        <v>4300</v>
      </c>
      <c r="E2626" s="5" t="s">
        <v>3685</v>
      </c>
      <c r="F2626" s="5">
        <v>1550</v>
      </c>
      <c r="G2626" s="5">
        <v>7700</v>
      </c>
      <c r="H2626" s="5">
        <v>5060</v>
      </c>
      <c r="I2626" s="72">
        <v>115.751953</v>
      </c>
      <c r="J2626" s="72">
        <v>22.917923</v>
      </c>
      <c r="K2626" s="5" t="s">
        <v>151</v>
      </c>
      <c r="L2626" s="55" t="s">
        <v>151</v>
      </c>
      <c r="M2626" s="5" t="s">
        <v>4301</v>
      </c>
      <c r="N2626" s="5" t="s">
        <v>3246</v>
      </c>
      <c r="O2626" s="5" t="s">
        <v>3247</v>
      </c>
      <c r="P2626" s="5"/>
      <c r="Q2626" s="5"/>
      <c r="R2626" s="5"/>
      <c r="S2626" s="5"/>
      <c r="T2626" s="5"/>
      <c r="U2626" s="5">
        <v>2024</v>
      </c>
      <c r="V2626" s="5" t="s">
        <v>3230</v>
      </c>
      <c r="W2626" s="5" t="s">
        <v>3431</v>
      </c>
      <c r="X2626" s="5" t="s">
        <v>3247</v>
      </c>
      <c r="Y2626" s="5"/>
    </row>
    <row r="2627" ht="15" spans="1:25">
      <c r="A2627" s="51">
        <v>2620</v>
      </c>
      <c r="B2627" s="30" t="s">
        <v>3224</v>
      </c>
      <c r="C2627" s="5" t="s">
        <v>4295</v>
      </c>
      <c r="D2627" s="5" t="s">
        <v>4300</v>
      </c>
      <c r="E2627" s="5" t="s">
        <v>4302</v>
      </c>
      <c r="F2627" s="5">
        <v>85</v>
      </c>
      <c r="G2627" s="5">
        <v>550</v>
      </c>
      <c r="H2627" s="5">
        <v>285</v>
      </c>
      <c r="I2627" s="72">
        <v>115.774738</v>
      </c>
      <c r="J2627" s="72">
        <v>22.919091</v>
      </c>
      <c r="K2627" s="5" t="s">
        <v>151</v>
      </c>
      <c r="L2627" s="5" t="s">
        <v>3477</v>
      </c>
      <c r="M2627" s="5" t="s">
        <v>4301</v>
      </c>
      <c r="N2627" s="5" t="s">
        <v>3246</v>
      </c>
      <c r="O2627" s="5" t="s">
        <v>3247</v>
      </c>
      <c r="P2627" s="5"/>
      <c r="Q2627" s="5"/>
      <c r="R2627" s="5"/>
      <c r="S2627" s="5"/>
      <c r="T2627" s="5"/>
      <c r="U2627" s="5">
        <v>114</v>
      </c>
      <c r="V2627" s="5" t="s">
        <v>3230</v>
      </c>
      <c r="W2627" s="5" t="s">
        <v>1093</v>
      </c>
      <c r="X2627" s="5" t="s">
        <v>3243</v>
      </c>
      <c r="Y2627" s="5"/>
    </row>
    <row r="2628" ht="15" spans="1:25">
      <c r="A2628" s="51">
        <v>2621</v>
      </c>
      <c r="B2628" s="30" t="s">
        <v>3224</v>
      </c>
      <c r="C2628" s="5" t="s">
        <v>4295</v>
      </c>
      <c r="D2628" s="5" t="s">
        <v>4300</v>
      </c>
      <c r="E2628" s="5" t="s">
        <v>4303</v>
      </c>
      <c r="F2628" s="5">
        <v>110</v>
      </c>
      <c r="G2628" s="5">
        <v>750</v>
      </c>
      <c r="H2628" s="5">
        <v>264</v>
      </c>
      <c r="I2628" s="72">
        <v>115.77637</v>
      </c>
      <c r="J2628" s="72">
        <v>22.92178</v>
      </c>
      <c r="K2628" s="5" t="s">
        <v>151</v>
      </c>
      <c r="L2628" s="5" t="s">
        <v>3477</v>
      </c>
      <c r="M2628" s="5" t="s">
        <v>4301</v>
      </c>
      <c r="N2628" s="5" t="s">
        <v>3246</v>
      </c>
      <c r="O2628" s="5" t="s">
        <v>3247</v>
      </c>
      <c r="P2628" s="5"/>
      <c r="Q2628" s="5"/>
      <c r="R2628" s="5"/>
      <c r="S2628" s="5"/>
      <c r="T2628" s="5"/>
      <c r="U2628" s="5">
        <v>105.6</v>
      </c>
      <c r="V2628" s="5" t="s">
        <v>3230</v>
      </c>
      <c r="W2628" s="5" t="s">
        <v>1093</v>
      </c>
      <c r="X2628" s="5" t="s">
        <v>3243</v>
      </c>
      <c r="Y2628" s="5"/>
    </row>
    <row r="2629" ht="15" spans="1:25">
      <c r="A2629" s="51">
        <v>2622</v>
      </c>
      <c r="B2629" s="30" t="s">
        <v>3224</v>
      </c>
      <c r="C2629" s="5" t="s">
        <v>4295</v>
      </c>
      <c r="D2629" s="5" t="s">
        <v>4300</v>
      </c>
      <c r="E2629" s="5" t="s">
        <v>3425</v>
      </c>
      <c r="F2629" s="5">
        <v>65</v>
      </c>
      <c r="G2629" s="5">
        <v>450</v>
      </c>
      <c r="H2629" s="5">
        <v>228</v>
      </c>
      <c r="I2629" s="72">
        <v>115.774631</v>
      </c>
      <c r="J2629" s="72">
        <v>22.911125</v>
      </c>
      <c r="K2629" s="5" t="s">
        <v>151</v>
      </c>
      <c r="L2629" s="5" t="s">
        <v>3477</v>
      </c>
      <c r="M2629" s="5" t="s">
        <v>4301</v>
      </c>
      <c r="N2629" s="5" t="s">
        <v>3246</v>
      </c>
      <c r="O2629" s="5" t="s">
        <v>3247</v>
      </c>
      <c r="P2629" s="5"/>
      <c r="Q2629" s="5"/>
      <c r="R2629" s="5"/>
      <c r="S2629" s="5"/>
      <c r="T2629" s="5"/>
      <c r="U2629" s="5">
        <v>91.2</v>
      </c>
      <c r="V2629" s="5" t="s">
        <v>3230</v>
      </c>
      <c r="W2629" s="5" t="s">
        <v>1093</v>
      </c>
      <c r="X2629" s="5" t="s">
        <v>3243</v>
      </c>
      <c r="Y2629" s="5"/>
    </row>
    <row r="2630" ht="15" spans="1:25">
      <c r="A2630" s="51">
        <v>2623</v>
      </c>
      <c r="B2630" s="30" t="s">
        <v>3224</v>
      </c>
      <c r="C2630" s="5" t="s">
        <v>4295</v>
      </c>
      <c r="D2630" s="5" t="s">
        <v>4304</v>
      </c>
      <c r="E2630" s="5" t="s">
        <v>4305</v>
      </c>
      <c r="F2630" s="5">
        <v>426</v>
      </c>
      <c r="G2630" s="5">
        <v>2305</v>
      </c>
      <c r="H2630" s="5">
        <v>810</v>
      </c>
      <c r="I2630" s="72">
        <v>115.751953</v>
      </c>
      <c r="J2630" s="72">
        <v>22.917923</v>
      </c>
      <c r="K2630" s="5" t="s">
        <v>151</v>
      </c>
      <c r="L2630" s="5" t="s">
        <v>3241</v>
      </c>
      <c r="M2630" s="5"/>
      <c r="N2630" s="5"/>
      <c r="O2630" s="5"/>
      <c r="P2630" s="5" t="s">
        <v>3367</v>
      </c>
      <c r="Q2630" s="5" t="s">
        <v>3229</v>
      </c>
      <c r="R2630" s="5"/>
      <c r="S2630" s="5"/>
      <c r="T2630" s="5"/>
      <c r="U2630" s="5">
        <v>324</v>
      </c>
      <c r="V2630" s="5" t="s">
        <v>3230</v>
      </c>
      <c r="W2630" s="5" t="s">
        <v>1093</v>
      </c>
      <c r="X2630" s="5" t="s">
        <v>3243</v>
      </c>
      <c r="Y2630" s="5" t="s">
        <v>4306</v>
      </c>
    </row>
    <row r="2631" ht="15" spans="1:25">
      <c r="A2631" s="51">
        <v>2624</v>
      </c>
      <c r="B2631" s="30" t="s">
        <v>3224</v>
      </c>
      <c r="C2631" s="5" t="s">
        <v>4295</v>
      </c>
      <c r="D2631" s="5" t="s">
        <v>4304</v>
      </c>
      <c r="E2631" s="5" t="s">
        <v>4307</v>
      </c>
      <c r="F2631" s="5">
        <v>241</v>
      </c>
      <c r="G2631" s="5">
        <v>1429</v>
      </c>
      <c r="H2631" s="5">
        <v>430</v>
      </c>
      <c r="I2631" s="72">
        <v>115.796227</v>
      </c>
      <c r="J2631" s="72">
        <v>22.873329</v>
      </c>
      <c r="K2631" s="5" t="s">
        <v>151</v>
      </c>
      <c r="L2631" s="5" t="s">
        <v>3241</v>
      </c>
      <c r="M2631" s="5"/>
      <c r="N2631" s="5"/>
      <c r="O2631" s="5"/>
      <c r="P2631" s="5" t="s">
        <v>3228</v>
      </c>
      <c r="Q2631" s="5" t="s">
        <v>3229</v>
      </c>
      <c r="R2631" s="5"/>
      <c r="S2631" s="5"/>
      <c r="T2631" s="5"/>
      <c r="U2631" s="5">
        <v>172</v>
      </c>
      <c r="V2631" s="5" t="s">
        <v>3230</v>
      </c>
      <c r="W2631" s="5" t="s">
        <v>1093</v>
      </c>
      <c r="X2631" s="5" t="s">
        <v>3243</v>
      </c>
      <c r="Y2631" s="5" t="s">
        <v>4306</v>
      </c>
    </row>
    <row r="2632" ht="15" spans="1:25">
      <c r="A2632" s="51">
        <v>2625</v>
      </c>
      <c r="B2632" s="30" t="s">
        <v>3224</v>
      </c>
      <c r="C2632" s="5" t="s">
        <v>4295</v>
      </c>
      <c r="D2632" s="5" t="s">
        <v>4304</v>
      </c>
      <c r="E2632" s="5" t="s">
        <v>4308</v>
      </c>
      <c r="F2632" s="5">
        <v>317</v>
      </c>
      <c r="G2632" s="5">
        <v>1919</v>
      </c>
      <c r="H2632" s="5">
        <v>1030</v>
      </c>
      <c r="I2632" s="72">
        <v>115.800376</v>
      </c>
      <c r="J2632" s="72">
        <v>22.894438</v>
      </c>
      <c r="K2632" s="5" t="s">
        <v>151</v>
      </c>
      <c r="L2632" s="54" t="s">
        <v>158</v>
      </c>
      <c r="M2632" s="5"/>
      <c r="N2632" s="5"/>
      <c r="O2632" s="5"/>
      <c r="P2632" s="5" t="s">
        <v>3367</v>
      </c>
      <c r="Q2632" s="5" t="s">
        <v>3229</v>
      </c>
      <c r="R2632" s="5"/>
      <c r="S2632" s="5"/>
      <c r="T2632" s="5"/>
      <c r="U2632" s="5">
        <v>412</v>
      </c>
      <c r="V2632" s="5" t="s">
        <v>3230</v>
      </c>
      <c r="W2632" s="5" t="s">
        <v>3431</v>
      </c>
      <c r="X2632" s="5" t="s">
        <v>3463</v>
      </c>
      <c r="Y2632" s="5"/>
    </row>
    <row r="2633" ht="15" spans="1:25">
      <c r="A2633" s="51">
        <v>2626</v>
      </c>
      <c r="B2633" s="30" t="s">
        <v>3224</v>
      </c>
      <c r="C2633" s="5" t="s">
        <v>4295</v>
      </c>
      <c r="D2633" s="5" t="s">
        <v>4309</v>
      </c>
      <c r="E2633" s="5" t="s">
        <v>4267</v>
      </c>
      <c r="F2633" s="5">
        <v>270</v>
      </c>
      <c r="G2633" s="5">
        <v>1600</v>
      </c>
      <c r="H2633" s="5">
        <v>497</v>
      </c>
      <c r="I2633" s="72">
        <v>115.810623</v>
      </c>
      <c r="J2633" s="72">
        <v>22.91858</v>
      </c>
      <c r="K2633" s="5" t="s">
        <v>151</v>
      </c>
      <c r="L2633" s="5" t="s">
        <v>3241</v>
      </c>
      <c r="M2633" s="5"/>
      <c r="N2633" s="5"/>
      <c r="O2633" s="5"/>
      <c r="P2633" s="5" t="s">
        <v>3228</v>
      </c>
      <c r="Q2633" s="5" t="s">
        <v>3229</v>
      </c>
      <c r="R2633" s="5"/>
      <c r="S2633" s="5"/>
      <c r="T2633" s="5"/>
      <c r="U2633" s="5">
        <v>198.8</v>
      </c>
      <c r="V2633" s="5"/>
      <c r="W2633" s="5"/>
      <c r="X2633" s="5" t="s">
        <v>3243</v>
      </c>
      <c r="Y2633" s="5"/>
    </row>
    <row r="2634" ht="15" spans="1:25">
      <c r="A2634" s="51">
        <v>2627</v>
      </c>
      <c r="B2634" s="30" t="s">
        <v>3224</v>
      </c>
      <c r="C2634" s="5" t="s">
        <v>4295</v>
      </c>
      <c r="D2634" s="5" t="s">
        <v>4309</v>
      </c>
      <c r="E2634" s="5" t="s">
        <v>4310</v>
      </c>
      <c r="F2634" s="5">
        <v>870</v>
      </c>
      <c r="G2634" s="5">
        <v>4950</v>
      </c>
      <c r="H2634" s="5">
        <v>1819</v>
      </c>
      <c r="I2634" s="72">
        <v>115.799428</v>
      </c>
      <c r="J2634" s="72">
        <v>22.92109</v>
      </c>
      <c r="K2634" s="5" t="s">
        <v>151</v>
      </c>
      <c r="L2634" s="54" t="s">
        <v>158</v>
      </c>
      <c r="M2634" s="5"/>
      <c r="N2634" s="5"/>
      <c r="O2634" s="5"/>
      <c r="P2634" s="5" t="s">
        <v>3367</v>
      </c>
      <c r="Q2634" s="5" t="s">
        <v>3229</v>
      </c>
      <c r="R2634" s="5"/>
      <c r="S2634" s="5"/>
      <c r="T2634" s="5"/>
      <c r="U2634" s="5">
        <v>727.6</v>
      </c>
      <c r="V2634" s="5" t="s">
        <v>3230</v>
      </c>
      <c r="W2634" s="5" t="s">
        <v>151</v>
      </c>
      <c r="X2634" s="5" t="s">
        <v>3463</v>
      </c>
      <c r="Y2634" s="5"/>
    </row>
    <row r="2635" ht="15" spans="1:25">
      <c r="A2635" s="51">
        <v>2628</v>
      </c>
      <c r="B2635" s="30" t="s">
        <v>3224</v>
      </c>
      <c r="C2635" s="5" t="s">
        <v>4295</v>
      </c>
      <c r="D2635" s="5" t="s">
        <v>4309</v>
      </c>
      <c r="E2635" s="5" t="s">
        <v>4311</v>
      </c>
      <c r="F2635" s="5">
        <v>130</v>
      </c>
      <c r="G2635" s="5">
        <v>780</v>
      </c>
      <c r="H2635" s="5">
        <v>238</v>
      </c>
      <c r="I2635" s="72">
        <v>115.800889</v>
      </c>
      <c r="J2635" s="72">
        <v>22.913975</v>
      </c>
      <c r="K2635" s="5" t="s">
        <v>151</v>
      </c>
      <c r="L2635" s="5" t="s">
        <v>3241</v>
      </c>
      <c r="M2635" s="5"/>
      <c r="N2635" s="5"/>
      <c r="O2635" s="5"/>
      <c r="P2635" s="5" t="s">
        <v>3228</v>
      </c>
      <c r="Q2635" s="5" t="s">
        <v>3229</v>
      </c>
      <c r="R2635" s="5"/>
      <c r="S2635" s="5"/>
      <c r="T2635" s="5"/>
      <c r="U2635" s="5">
        <v>95.2</v>
      </c>
      <c r="V2635" s="5"/>
      <c r="W2635" s="5"/>
      <c r="X2635" s="5" t="s">
        <v>3243</v>
      </c>
      <c r="Y2635" s="5"/>
    </row>
    <row r="2636" ht="15" spans="1:25">
      <c r="A2636" s="51">
        <v>2629</v>
      </c>
      <c r="B2636" s="30" t="s">
        <v>3224</v>
      </c>
      <c r="C2636" s="5" t="s">
        <v>4295</v>
      </c>
      <c r="D2636" s="5" t="s">
        <v>4312</v>
      </c>
      <c r="E2636" s="5" t="s">
        <v>4313</v>
      </c>
      <c r="F2636" s="5">
        <v>130</v>
      </c>
      <c r="G2636" s="5">
        <v>1200</v>
      </c>
      <c r="H2636" s="5">
        <v>980</v>
      </c>
      <c r="I2636" s="72">
        <v>115.757266</v>
      </c>
      <c r="J2636" s="72">
        <v>22.906202</v>
      </c>
      <c r="K2636" s="5" t="s">
        <v>151</v>
      </c>
      <c r="L2636" s="5" t="s">
        <v>3241</v>
      </c>
      <c r="M2636" s="5"/>
      <c r="N2636" s="5"/>
      <c r="O2636" s="5"/>
      <c r="P2636" s="5" t="s">
        <v>3367</v>
      </c>
      <c r="Q2636" s="5" t="s">
        <v>3229</v>
      </c>
      <c r="R2636" s="5"/>
      <c r="S2636" s="5"/>
      <c r="T2636" s="5"/>
      <c r="U2636" s="5">
        <v>392</v>
      </c>
      <c r="V2636" s="5"/>
      <c r="W2636" s="5"/>
      <c r="X2636" s="5" t="s">
        <v>3243</v>
      </c>
      <c r="Y2636" s="5"/>
    </row>
    <row r="2637" ht="15" spans="1:25">
      <c r="A2637" s="51">
        <v>2630</v>
      </c>
      <c r="B2637" s="30" t="s">
        <v>3224</v>
      </c>
      <c r="C2637" s="5" t="s">
        <v>4295</v>
      </c>
      <c r="D2637" s="5" t="s">
        <v>4312</v>
      </c>
      <c r="E2637" s="5" t="s">
        <v>4314</v>
      </c>
      <c r="F2637" s="5">
        <v>160</v>
      </c>
      <c r="G2637" s="5">
        <v>1700</v>
      </c>
      <c r="H2637" s="5">
        <v>1570</v>
      </c>
      <c r="I2637" s="72">
        <v>115.752446</v>
      </c>
      <c r="J2637" s="72">
        <v>22.911131</v>
      </c>
      <c r="K2637" s="5" t="s">
        <v>151</v>
      </c>
      <c r="L2637" s="54" t="s">
        <v>158</v>
      </c>
      <c r="M2637" s="5"/>
      <c r="N2637" s="5"/>
      <c r="O2637" s="5"/>
      <c r="P2637" s="5" t="s">
        <v>3367</v>
      </c>
      <c r="Q2637" s="5" t="s">
        <v>3229</v>
      </c>
      <c r="R2637" s="5"/>
      <c r="S2637" s="5"/>
      <c r="T2637" s="5"/>
      <c r="U2637" s="5">
        <v>628</v>
      </c>
      <c r="V2637" s="5" t="s">
        <v>3230</v>
      </c>
      <c r="W2637" s="5" t="s">
        <v>151</v>
      </c>
      <c r="X2637" s="5" t="s">
        <v>3463</v>
      </c>
      <c r="Y2637" s="5"/>
    </row>
    <row r="2638" ht="15" spans="1:25">
      <c r="A2638" s="51">
        <v>2631</v>
      </c>
      <c r="B2638" s="30" t="s">
        <v>3224</v>
      </c>
      <c r="C2638" s="5" t="s">
        <v>4295</v>
      </c>
      <c r="D2638" s="5" t="s">
        <v>4312</v>
      </c>
      <c r="E2638" s="5" t="s">
        <v>3685</v>
      </c>
      <c r="F2638" s="5">
        <v>340</v>
      </c>
      <c r="G2638" s="5">
        <v>2500</v>
      </c>
      <c r="H2638" s="5">
        <v>1560</v>
      </c>
      <c r="I2638" s="72">
        <v>115.753791</v>
      </c>
      <c r="J2638" s="72">
        <v>22.908687</v>
      </c>
      <c r="K2638" s="5" t="s">
        <v>151</v>
      </c>
      <c r="L2638" s="54" t="s">
        <v>158</v>
      </c>
      <c r="M2638" s="5"/>
      <c r="N2638" s="5"/>
      <c r="O2638" s="5"/>
      <c r="P2638" s="5" t="s">
        <v>3367</v>
      </c>
      <c r="Q2638" s="5" t="s">
        <v>3229</v>
      </c>
      <c r="R2638" s="5"/>
      <c r="S2638" s="5"/>
      <c r="T2638" s="5"/>
      <c r="U2638" s="5">
        <v>624</v>
      </c>
      <c r="V2638" s="5" t="s">
        <v>3230</v>
      </c>
      <c r="W2638" s="5" t="s">
        <v>151</v>
      </c>
      <c r="X2638" s="5" t="s">
        <v>3463</v>
      </c>
      <c r="Y2638" s="5"/>
    </row>
    <row r="2639" ht="15" spans="1:25">
      <c r="A2639" s="51">
        <v>2632</v>
      </c>
      <c r="B2639" s="30" t="s">
        <v>3224</v>
      </c>
      <c r="C2639" s="5" t="s">
        <v>4295</v>
      </c>
      <c r="D2639" s="5" t="s">
        <v>4312</v>
      </c>
      <c r="E2639" s="5" t="s">
        <v>4315</v>
      </c>
      <c r="F2639" s="5">
        <v>110</v>
      </c>
      <c r="G2639" s="5">
        <v>900</v>
      </c>
      <c r="H2639" s="5">
        <v>670</v>
      </c>
      <c r="I2639" s="72">
        <v>115.75809</v>
      </c>
      <c r="J2639" s="72">
        <v>22.90224</v>
      </c>
      <c r="K2639" s="5" t="s">
        <v>151</v>
      </c>
      <c r="L2639" s="5" t="s">
        <v>3241</v>
      </c>
      <c r="M2639" s="5"/>
      <c r="N2639" s="5"/>
      <c r="O2639" s="5"/>
      <c r="P2639" s="5" t="s">
        <v>3367</v>
      </c>
      <c r="Q2639" s="5" t="s">
        <v>3229</v>
      </c>
      <c r="R2639" s="5"/>
      <c r="S2639" s="5"/>
      <c r="T2639" s="5"/>
      <c r="U2639" s="5">
        <v>268</v>
      </c>
      <c r="V2639" s="5"/>
      <c r="W2639" s="5"/>
      <c r="X2639" s="5" t="s">
        <v>3243</v>
      </c>
      <c r="Y2639" s="5"/>
    </row>
    <row r="2640" ht="15" spans="1:25">
      <c r="A2640" s="51">
        <v>2633</v>
      </c>
      <c r="B2640" s="30" t="s">
        <v>3224</v>
      </c>
      <c r="C2640" s="5" t="s">
        <v>4295</v>
      </c>
      <c r="D2640" s="5" t="s">
        <v>4312</v>
      </c>
      <c r="E2640" s="5" t="s">
        <v>4316</v>
      </c>
      <c r="F2640" s="5">
        <v>135</v>
      </c>
      <c r="G2640" s="5">
        <v>1100</v>
      </c>
      <c r="H2640" s="5">
        <v>948</v>
      </c>
      <c r="I2640" s="72">
        <v>115.749162</v>
      </c>
      <c r="J2640" s="72">
        <v>22.906104</v>
      </c>
      <c r="K2640" s="5" t="s">
        <v>151</v>
      </c>
      <c r="L2640" s="5" t="s">
        <v>3241</v>
      </c>
      <c r="M2640" s="5"/>
      <c r="N2640" s="5"/>
      <c r="O2640" s="5"/>
      <c r="P2640" s="5" t="s">
        <v>3367</v>
      </c>
      <c r="Q2640" s="5" t="s">
        <v>3229</v>
      </c>
      <c r="R2640" s="5"/>
      <c r="S2640" s="5"/>
      <c r="T2640" s="5"/>
      <c r="U2640" s="5">
        <v>379.2</v>
      </c>
      <c r="V2640" s="5"/>
      <c r="W2640" s="5"/>
      <c r="X2640" s="5" t="s">
        <v>3243</v>
      </c>
      <c r="Y2640" s="5"/>
    </row>
    <row r="2641" ht="40.5" spans="1:25">
      <c r="A2641" s="51">
        <v>2634</v>
      </c>
      <c r="B2641" s="30" t="s">
        <v>3224</v>
      </c>
      <c r="C2641" s="5" t="s">
        <v>4295</v>
      </c>
      <c r="D2641" s="5" t="s">
        <v>4312</v>
      </c>
      <c r="E2641" s="5" t="s">
        <v>4317</v>
      </c>
      <c r="F2641" s="5">
        <v>25</v>
      </c>
      <c r="G2641" s="5">
        <v>200</v>
      </c>
      <c r="H2641" s="5">
        <v>172</v>
      </c>
      <c r="I2641" s="72">
        <v>115.749506</v>
      </c>
      <c r="J2641" s="72">
        <v>22.903437</v>
      </c>
      <c r="K2641" s="5" t="s">
        <v>236</v>
      </c>
      <c r="L2641" s="54" t="s">
        <v>236</v>
      </c>
      <c r="M2641" s="5"/>
      <c r="N2641" s="5"/>
      <c r="O2641" s="5"/>
      <c r="P2641" s="5"/>
      <c r="Q2641" s="5"/>
      <c r="R2641" s="5" t="s">
        <v>3282</v>
      </c>
      <c r="S2641" s="5"/>
      <c r="T2641" s="5"/>
      <c r="U2641" s="5">
        <v>13.44</v>
      </c>
      <c r="V2641" s="5"/>
      <c r="W2641" s="5"/>
      <c r="X2641" s="5" t="s">
        <v>3247</v>
      </c>
      <c r="Y2641" s="5"/>
    </row>
    <row r="2642" ht="15" spans="1:25">
      <c r="A2642" s="51">
        <v>2635</v>
      </c>
      <c r="B2642" s="30" t="s">
        <v>3224</v>
      </c>
      <c r="C2642" s="5" t="s">
        <v>4295</v>
      </c>
      <c r="D2642" s="5" t="s">
        <v>4318</v>
      </c>
      <c r="E2642" s="5" t="s">
        <v>4319</v>
      </c>
      <c r="F2642" s="5">
        <v>254</v>
      </c>
      <c r="G2642" s="5">
        <v>1775</v>
      </c>
      <c r="H2642" s="5">
        <v>680</v>
      </c>
      <c r="I2642" s="72">
        <v>115.829608</v>
      </c>
      <c r="J2642" s="72">
        <v>22.914948</v>
      </c>
      <c r="K2642" s="5" t="s">
        <v>151</v>
      </c>
      <c r="L2642" s="5" t="s">
        <v>3241</v>
      </c>
      <c r="M2642" s="5"/>
      <c r="N2642" s="5"/>
      <c r="O2642" s="5"/>
      <c r="P2642" s="5" t="s">
        <v>3367</v>
      </c>
      <c r="Q2642" s="5" t="s">
        <v>3229</v>
      </c>
      <c r="R2642" s="5"/>
      <c r="S2642" s="5"/>
      <c r="T2642" s="5"/>
      <c r="U2642" s="5">
        <v>272</v>
      </c>
      <c r="V2642" s="5"/>
      <c r="W2642" s="5"/>
      <c r="X2642" s="5" t="s">
        <v>3243</v>
      </c>
      <c r="Y2642" s="5"/>
    </row>
    <row r="2643" ht="15" spans="1:25">
      <c r="A2643" s="51">
        <v>2636</v>
      </c>
      <c r="B2643" s="30" t="s">
        <v>3224</v>
      </c>
      <c r="C2643" s="5" t="s">
        <v>4295</v>
      </c>
      <c r="D2643" s="5" t="s">
        <v>4318</v>
      </c>
      <c r="E2643" s="5" t="s">
        <v>4320</v>
      </c>
      <c r="F2643" s="5">
        <v>198</v>
      </c>
      <c r="G2643" s="5">
        <v>1427</v>
      </c>
      <c r="H2643" s="5">
        <v>340</v>
      </c>
      <c r="I2643" s="72">
        <v>115.828933</v>
      </c>
      <c r="J2643" s="72">
        <v>22.919552</v>
      </c>
      <c r="K2643" s="5" t="s">
        <v>151</v>
      </c>
      <c r="L2643" s="5" t="s">
        <v>3241</v>
      </c>
      <c r="M2643" s="5"/>
      <c r="N2643" s="5"/>
      <c r="O2643" s="5"/>
      <c r="P2643" s="5" t="s">
        <v>3228</v>
      </c>
      <c r="Q2643" s="5" t="s">
        <v>3229</v>
      </c>
      <c r="R2643" s="5"/>
      <c r="S2643" s="5"/>
      <c r="T2643" s="5"/>
      <c r="U2643" s="5">
        <v>136</v>
      </c>
      <c r="V2643" s="5"/>
      <c r="W2643" s="5"/>
      <c r="X2643" s="5" t="s">
        <v>3243</v>
      </c>
      <c r="Y2643" s="5"/>
    </row>
    <row r="2644" ht="15" spans="1:25">
      <c r="A2644" s="51">
        <v>2637</v>
      </c>
      <c r="B2644" s="30" t="s">
        <v>3224</v>
      </c>
      <c r="C2644" s="5" t="s">
        <v>4295</v>
      </c>
      <c r="D2644" s="5" t="s">
        <v>4318</v>
      </c>
      <c r="E2644" s="5" t="s">
        <v>4321</v>
      </c>
      <c r="F2644" s="5">
        <v>117</v>
      </c>
      <c r="G2644" s="5">
        <v>834</v>
      </c>
      <c r="H2644" s="5">
        <v>300</v>
      </c>
      <c r="I2644" s="72">
        <v>115.827108</v>
      </c>
      <c r="J2644" s="72">
        <v>22.910886</v>
      </c>
      <c r="K2644" s="5" t="s">
        <v>151</v>
      </c>
      <c r="L2644" s="5" t="s">
        <v>3241</v>
      </c>
      <c r="M2644" s="5"/>
      <c r="N2644" s="5"/>
      <c r="O2644" s="5"/>
      <c r="P2644" s="5" t="s">
        <v>3228</v>
      </c>
      <c r="Q2644" s="5" t="s">
        <v>3229</v>
      </c>
      <c r="R2644" s="5"/>
      <c r="S2644" s="5"/>
      <c r="T2644" s="5"/>
      <c r="U2644" s="5">
        <v>120</v>
      </c>
      <c r="V2644" s="5"/>
      <c r="W2644" s="5"/>
      <c r="X2644" s="5" t="s">
        <v>3243</v>
      </c>
      <c r="Y2644" s="5"/>
    </row>
    <row r="2645" ht="15" spans="1:25">
      <c r="A2645" s="51">
        <v>2638</v>
      </c>
      <c r="B2645" s="30" t="s">
        <v>3224</v>
      </c>
      <c r="C2645" s="5" t="s">
        <v>4295</v>
      </c>
      <c r="D2645" s="5" t="s">
        <v>4318</v>
      </c>
      <c r="E2645" s="5" t="s">
        <v>4322</v>
      </c>
      <c r="F2645" s="5">
        <v>261</v>
      </c>
      <c r="G2645" s="5">
        <v>1600</v>
      </c>
      <c r="H2645" s="5">
        <v>500</v>
      </c>
      <c r="I2645" s="72">
        <v>115.834736</v>
      </c>
      <c r="J2645" s="72">
        <v>22.915808</v>
      </c>
      <c r="K2645" s="5" t="s">
        <v>151</v>
      </c>
      <c r="L2645" s="5" t="s">
        <v>3241</v>
      </c>
      <c r="M2645" s="5"/>
      <c r="N2645" s="5"/>
      <c r="O2645" s="5"/>
      <c r="P2645" s="5" t="s">
        <v>3367</v>
      </c>
      <c r="Q2645" s="5" t="s">
        <v>3229</v>
      </c>
      <c r="R2645" s="5"/>
      <c r="S2645" s="5"/>
      <c r="T2645" s="5"/>
      <c r="U2645" s="5">
        <v>200</v>
      </c>
      <c r="V2645" s="5"/>
      <c r="W2645" s="5"/>
      <c r="X2645" s="5" t="s">
        <v>3243</v>
      </c>
      <c r="Y2645" s="5"/>
    </row>
    <row r="2646" ht="15" spans="1:25">
      <c r="A2646" s="51">
        <v>2639</v>
      </c>
      <c r="B2646" s="30" t="s">
        <v>3224</v>
      </c>
      <c r="C2646" s="71" t="s">
        <v>4295</v>
      </c>
      <c r="D2646" s="71" t="s">
        <v>4323</v>
      </c>
      <c r="E2646" s="71" t="s">
        <v>3881</v>
      </c>
      <c r="F2646" s="71">
        <v>260</v>
      </c>
      <c r="G2646" s="71">
        <v>1320</v>
      </c>
      <c r="H2646" s="71">
        <v>723</v>
      </c>
      <c r="I2646" s="72">
        <v>115.798237</v>
      </c>
      <c r="J2646" s="72">
        <v>22.907487</v>
      </c>
      <c r="K2646" s="5" t="s">
        <v>151</v>
      </c>
      <c r="L2646" s="5"/>
      <c r="M2646" s="5"/>
      <c r="N2646" s="5"/>
      <c r="O2646" s="5"/>
      <c r="P2646" s="5" t="s">
        <v>1131</v>
      </c>
      <c r="Q2646" s="5" t="s">
        <v>3229</v>
      </c>
      <c r="R2646" s="5"/>
      <c r="S2646" s="5"/>
      <c r="T2646" s="5"/>
      <c r="U2646" s="5"/>
      <c r="V2646" s="5" t="s">
        <v>3230</v>
      </c>
      <c r="W2646" s="5" t="s">
        <v>1093</v>
      </c>
      <c r="X2646" s="5" t="s">
        <v>3231</v>
      </c>
      <c r="Y2646" s="5" t="s">
        <v>3232</v>
      </c>
    </row>
    <row r="2647" ht="15" spans="1:25">
      <c r="A2647" s="51">
        <v>2640</v>
      </c>
      <c r="B2647" s="30" t="s">
        <v>3224</v>
      </c>
      <c r="C2647" s="71" t="s">
        <v>4295</v>
      </c>
      <c r="D2647" s="71" t="s">
        <v>4323</v>
      </c>
      <c r="E2647" s="71" t="s">
        <v>4324</v>
      </c>
      <c r="F2647" s="71">
        <v>930</v>
      </c>
      <c r="G2647" s="71">
        <v>7250</v>
      </c>
      <c r="H2647" s="71">
        <v>4545</v>
      </c>
      <c r="I2647" s="72">
        <v>115.788066</v>
      </c>
      <c r="J2647" s="72">
        <v>22.920511</v>
      </c>
      <c r="K2647" s="5" t="s">
        <v>151</v>
      </c>
      <c r="L2647" s="5"/>
      <c r="M2647" s="5"/>
      <c r="N2647" s="5"/>
      <c r="O2647" s="5"/>
      <c r="P2647" s="5" t="s">
        <v>3790</v>
      </c>
      <c r="Q2647" s="5" t="s">
        <v>3229</v>
      </c>
      <c r="R2647" s="5"/>
      <c r="S2647" s="5"/>
      <c r="T2647" s="5"/>
      <c r="U2647" s="5"/>
      <c r="V2647" s="5" t="s">
        <v>3230</v>
      </c>
      <c r="W2647" s="5" t="s">
        <v>3431</v>
      </c>
      <c r="X2647" s="5" t="s">
        <v>3231</v>
      </c>
      <c r="Y2647" s="5" t="s">
        <v>3232</v>
      </c>
    </row>
    <row r="2648" ht="15" spans="1:25">
      <c r="A2648" s="51">
        <v>2641</v>
      </c>
      <c r="B2648" s="30" t="s">
        <v>3224</v>
      </c>
      <c r="C2648" s="71" t="s">
        <v>4295</v>
      </c>
      <c r="D2648" s="71" t="s">
        <v>4323</v>
      </c>
      <c r="E2648" s="71" t="s">
        <v>4264</v>
      </c>
      <c r="F2648" s="71">
        <v>110</v>
      </c>
      <c r="G2648" s="71">
        <v>520</v>
      </c>
      <c r="H2648" s="71">
        <v>212</v>
      </c>
      <c r="I2648" s="72">
        <v>115.798237</v>
      </c>
      <c r="J2648" s="72">
        <v>22.907487</v>
      </c>
      <c r="K2648" s="5" t="s">
        <v>151</v>
      </c>
      <c r="L2648" s="5"/>
      <c r="M2648" s="5"/>
      <c r="N2648" s="5"/>
      <c r="O2648" s="5"/>
      <c r="P2648" s="5" t="s">
        <v>3790</v>
      </c>
      <c r="Q2648" s="5" t="s">
        <v>3229</v>
      </c>
      <c r="R2648" s="5"/>
      <c r="S2648" s="5"/>
      <c r="T2648" s="5"/>
      <c r="U2648" s="5"/>
      <c r="V2648" s="5" t="s">
        <v>3230</v>
      </c>
      <c r="W2648" s="5" t="s">
        <v>1093</v>
      </c>
      <c r="X2648" s="5" t="s">
        <v>3231</v>
      </c>
      <c r="Y2648" s="5" t="s">
        <v>3232</v>
      </c>
    </row>
    <row r="2649" ht="15" spans="1:25">
      <c r="A2649" s="51">
        <v>2642</v>
      </c>
      <c r="B2649" s="30" t="s">
        <v>3224</v>
      </c>
      <c r="C2649" s="71" t="s">
        <v>4295</v>
      </c>
      <c r="D2649" s="71" t="s">
        <v>4325</v>
      </c>
      <c r="E2649" s="71" t="s">
        <v>4326</v>
      </c>
      <c r="F2649" s="71">
        <v>231</v>
      </c>
      <c r="G2649" s="71">
        <v>1790</v>
      </c>
      <c r="H2649" s="71">
        <v>720</v>
      </c>
      <c r="I2649" s="72">
        <v>115.751953</v>
      </c>
      <c r="J2649" s="72">
        <v>22.998851</v>
      </c>
      <c r="K2649" s="5" t="s">
        <v>151</v>
      </c>
      <c r="L2649" s="5"/>
      <c r="M2649" s="5"/>
      <c r="N2649" s="5"/>
      <c r="O2649" s="5"/>
      <c r="P2649" s="5" t="s">
        <v>3790</v>
      </c>
      <c r="Q2649" s="5" t="s">
        <v>3229</v>
      </c>
      <c r="R2649" s="5"/>
      <c r="S2649" s="5"/>
      <c r="T2649" s="5"/>
      <c r="U2649" s="5"/>
      <c r="V2649" s="5"/>
      <c r="W2649" s="5"/>
      <c r="X2649" s="5" t="s">
        <v>3231</v>
      </c>
      <c r="Y2649" s="5" t="s">
        <v>3232</v>
      </c>
    </row>
    <row r="2650" ht="15" spans="1:25">
      <c r="A2650" s="51">
        <v>2643</v>
      </c>
      <c r="B2650" s="30" t="s">
        <v>3224</v>
      </c>
      <c r="C2650" s="71" t="s">
        <v>4295</v>
      </c>
      <c r="D2650" s="71" t="s">
        <v>4325</v>
      </c>
      <c r="E2650" s="71" t="s">
        <v>4327</v>
      </c>
      <c r="F2650" s="71">
        <v>207</v>
      </c>
      <c r="G2650" s="71">
        <v>1670</v>
      </c>
      <c r="H2650" s="71">
        <v>610</v>
      </c>
      <c r="I2650" s="72">
        <v>115.751953</v>
      </c>
      <c r="J2650" s="72">
        <v>22.998852</v>
      </c>
      <c r="K2650" s="5" t="s">
        <v>151</v>
      </c>
      <c r="L2650" s="5"/>
      <c r="M2650" s="5"/>
      <c r="N2650" s="5"/>
      <c r="O2650" s="5"/>
      <c r="P2650" s="5" t="s">
        <v>3790</v>
      </c>
      <c r="Q2650" s="5" t="s">
        <v>3229</v>
      </c>
      <c r="R2650" s="5"/>
      <c r="S2650" s="5"/>
      <c r="T2650" s="5"/>
      <c r="U2650" s="5"/>
      <c r="V2650" s="5"/>
      <c r="W2650" s="5"/>
      <c r="X2650" s="5" t="s">
        <v>3231</v>
      </c>
      <c r="Y2650" s="5" t="s">
        <v>3232</v>
      </c>
    </row>
    <row r="2651" ht="15" spans="1:25">
      <c r="A2651" s="51">
        <v>2644</v>
      </c>
      <c r="B2651" s="30" t="s">
        <v>3224</v>
      </c>
      <c r="C2651" s="5" t="s">
        <v>4295</v>
      </c>
      <c r="D2651" s="5" t="s">
        <v>4328</v>
      </c>
      <c r="E2651" s="5" t="s">
        <v>4329</v>
      </c>
      <c r="F2651" s="5">
        <v>258</v>
      </c>
      <c r="G2651" s="5">
        <v>2323</v>
      </c>
      <c r="H2651" s="5">
        <v>620</v>
      </c>
      <c r="I2651" s="72">
        <v>115.751953</v>
      </c>
      <c r="J2651" s="72">
        <v>22.917923</v>
      </c>
      <c r="K2651" s="5" t="s">
        <v>151</v>
      </c>
      <c r="L2651" s="5" t="s">
        <v>3241</v>
      </c>
      <c r="M2651" s="5"/>
      <c r="N2651" s="5"/>
      <c r="O2651" s="5"/>
      <c r="P2651" s="5" t="s">
        <v>3367</v>
      </c>
      <c r="Q2651" s="5" t="s">
        <v>3229</v>
      </c>
      <c r="R2651" s="5"/>
      <c r="S2651" s="5"/>
      <c r="T2651" s="5"/>
      <c r="U2651" s="5">
        <v>248</v>
      </c>
      <c r="V2651" s="5" t="s">
        <v>3230</v>
      </c>
      <c r="W2651" s="5" t="s">
        <v>1093</v>
      </c>
      <c r="X2651" s="5" t="s">
        <v>3243</v>
      </c>
      <c r="Y2651" s="5"/>
    </row>
    <row r="2652" ht="40.5" spans="1:25">
      <c r="A2652" s="51">
        <v>2645</v>
      </c>
      <c r="B2652" s="30" t="s">
        <v>3224</v>
      </c>
      <c r="C2652" s="5" t="s">
        <v>4295</v>
      </c>
      <c r="D2652" s="5" t="s">
        <v>4328</v>
      </c>
      <c r="E2652" s="5" t="s">
        <v>4330</v>
      </c>
      <c r="F2652" s="5">
        <v>36</v>
      </c>
      <c r="G2652" s="5">
        <v>342</v>
      </c>
      <c r="H2652" s="5">
        <v>82</v>
      </c>
      <c r="I2652" s="72">
        <v>115.751953</v>
      </c>
      <c r="J2652" s="72">
        <v>22.917922</v>
      </c>
      <c r="K2652" s="5" t="s">
        <v>236</v>
      </c>
      <c r="L2652" s="54" t="s">
        <v>236</v>
      </c>
      <c r="M2652" s="5"/>
      <c r="N2652" s="5"/>
      <c r="O2652" s="5"/>
      <c r="P2652" s="5"/>
      <c r="Q2652" s="5"/>
      <c r="R2652" s="5" t="s">
        <v>3453</v>
      </c>
      <c r="S2652" s="5"/>
      <c r="T2652" s="5"/>
      <c r="U2652" s="5">
        <v>11.64</v>
      </c>
      <c r="V2652" s="5" t="s">
        <v>3230</v>
      </c>
      <c r="W2652" s="5" t="s">
        <v>1093</v>
      </c>
      <c r="X2652" s="5" t="s">
        <v>3247</v>
      </c>
      <c r="Y2652" s="5"/>
    </row>
    <row r="2653" ht="40.5" spans="1:25">
      <c r="A2653" s="51">
        <v>2646</v>
      </c>
      <c r="B2653" s="30" t="s">
        <v>3224</v>
      </c>
      <c r="C2653" s="5" t="s">
        <v>4295</v>
      </c>
      <c r="D2653" s="5" t="s">
        <v>4328</v>
      </c>
      <c r="E2653" s="5" t="s">
        <v>4331</v>
      </c>
      <c r="F2653" s="5">
        <v>20</v>
      </c>
      <c r="G2653" s="5">
        <v>202</v>
      </c>
      <c r="H2653" s="5">
        <v>23</v>
      </c>
      <c r="I2653" s="72">
        <v>115.751959</v>
      </c>
      <c r="J2653" s="72">
        <v>22.917923</v>
      </c>
      <c r="K2653" s="5" t="s">
        <v>236</v>
      </c>
      <c r="L2653" s="5"/>
      <c r="M2653" s="5"/>
      <c r="N2653" s="5"/>
      <c r="O2653" s="5"/>
      <c r="P2653" s="5"/>
      <c r="Q2653" s="5"/>
      <c r="R2653" s="5" t="s">
        <v>3282</v>
      </c>
      <c r="S2653" s="5" t="s">
        <v>3230</v>
      </c>
      <c r="T2653" s="5"/>
      <c r="U2653" s="5">
        <v>2.07</v>
      </c>
      <c r="V2653" s="5" t="s">
        <v>3230</v>
      </c>
      <c r="W2653" s="5" t="s">
        <v>1093</v>
      </c>
      <c r="X2653" s="5" t="s">
        <v>3231</v>
      </c>
      <c r="Y2653" s="5"/>
    </row>
    <row r="2654" ht="15" spans="1:25">
      <c r="A2654" s="51">
        <v>2647</v>
      </c>
      <c r="B2654" s="30" t="s">
        <v>3224</v>
      </c>
      <c r="C2654" s="5" t="s">
        <v>4295</v>
      </c>
      <c r="D2654" s="5" t="s">
        <v>4328</v>
      </c>
      <c r="E2654" s="5" t="s">
        <v>4332</v>
      </c>
      <c r="F2654" s="5">
        <v>152</v>
      </c>
      <c r="G2654" s="5">
        <v>1180</v>
      </c>
      <c r="H2654" s="5">
        <v>231</v>
      </c>
      <c r="I2654" s="72">
        <v>115.751954</v>
      </c>
      <c r="J2654" s="72">
        <v>22.917922</v>
      </c>
      <c r="K2654" s="5" t="s">
        <v>151</v>
      </c>
      <c r="L2654" s="5" t="s">
        <v>3241</v>
      </c>
      <c r="M2654" s="5"/>
      <c r="N2654" s="5"/>
      <c r="O2654" s="5"/>
      <c r="P2654" s="5" t="s">
        <v>3228</v>
      </c>
      <c r="Q2654" s="5" t="s">
        <v>3229</v>
      </c>
      <c r="R2654" s="5"/>
      <c r="S2654" s="5"/>
      <c r="T2654" s="5"/>
      <c r="U2654" s="5">
        <v>92.4</v>
      </c>
      <c r="V2654" s="5" t="s">
        <v>3230</v>
      </c>
      <c r="W2654" s="5" t="s">
        <v>1093</v>
      </c>
      <c r="X2654" s="5" t="s">
        <v>3243</v>
      </c>
      <c r="Y2654" s="5"/>
    </row>
    <row r="2655" ht="15" spans="1:25">
      <c r="A2655" s="51">
        <v>2648</v>
      </c>
      <c r="B2655" s="30" t="s">
        <v>3224</v>
      </c>
      <c r="C2655" s="5" t="s">
        <v>4295</v>
      </c>
      <c r="D2655" s="5" t="s">
        <v>4328</v>
      </c>
      <c r="E2655" s="5" t="s">
        <v>4333</v>
      </c>
      <c r="F2655" s="5">
        <v>92</v>
      </c>
      <c r="G2655" s="5">
        <v>873</v>
      </c>
      <c r="H2655" s="5">
        <v>170</v>
      </c>
      <c r="I2655" s="72">
        <v>115.751953</v>
      </c>
      <c r="J2655" s="72">
        <v>22.917924</v>
      </c>
      <c r="K2655" s="5" t="s">
        <v>151</v>
      </c>
      <c r="L2655" s="5" t="s">
        <v>3241</v>
      </c>
      <c r="M2655" s="5"/>
      <c r="N2655" s="5"/>
      <c r="O2655" s="5"/>
      <c r="P2655" s="5" t="s">
        <v>3228</v>
      </c>
      <c r="Q2655" s="5" t="s">
        <v>3229</v>
      </c>
      <c r="R2655" s="5"/>
      <c r="S2655" s="5"/>
      <c r="T2655" s="5"/>
      <c r="U2655" s="5">
        <v>68</v>
      </c>
      <c r="V2655" s="5" t="s">
        <v>3230</v>
      </c>
      <c r="W2655" s="5" t="s">
        <v>1093</v>
      </c>
      <c r="X2655" s="5" t="s">
        <v>3243</v>
      </c>
      <c r="Y2655" s="5"/>
    </row>
    <row r="2656" ht="15" spans="1:25">
      <c r="A2656" s="51">
        <v>2649</v>
      </c>
      <c r="B2656" s="30" t="s">
        <v>3224</v>
      </c>
      <c r="C2656" s="71" t="s">
        <v>4295</v>
      </c>
      <c r="D2656" s="71" t="s">
        <v>4328</v>
      </c>
      <c r="E2656" s="71" t="s">
        <v>4334</v>
      </c>
      <c r="F2656" s="71">
        <v>242</v>
      </c>
      <c r="G2656" s="71">
        <v>2120</v>
      </c>
      <c r="H2656" s="71">
        <v>425</v>
      </c>
      <c r="I2656" s="72">
        <v>115.751931</v>
      </c>
      <c r="J2656" s="72">
        <v>22.917922</v>
      </c>
      <c r="K2656" s="5" t="s">
        <v>151</v>
      </c>
      <c r="L2656" s="5"/>
      <c r="M2656" s="5"/>
      <c r="N2656" s="5"/>
      <c r="O2656" s="5"/>
      <c r="P2656" s="5" t="s">
        <v>3747</v>
      </c>
      <c r="Q2656" s="5" t="s">
        <v>3229</v>
      </c>
      <c r="R2656" s="5"/>
      <c r="S2656" s="5"/>
      <c r="T2656" s="5"/>
      <c r="U2656" s="5"/>
      <c r="V2656" s="5" t="s">
        <v>3230</v>
      </c>
      <c r="W2656" s="5" t="s">
        <v>1093</v>
      </c>
      <c r="X2656" s="5" t="s">
        <v>3231</v>
      </c>
      <c r="Y2656" s="5" t="s">
        <v>3232</v>
      </c>
    </row>
    <row r="2657" ht="27" spans="1:25">
      <c r="A2657" s="51">
        <v>2650</v>
      </c>
      <c r="B2657" s="30" t="s">
        <v>3224</v>
      </c>
      <c r="C2657" s="5" t="s">
        <v>4295</v>
      </c>
      <c r="D2657" s="5" t="s">
        <v>4328</v>
      </c>
      <c r="E2657" s="5" t="s">
        <v>4335</v>
      </c>
      <c r="F2657" s="5">
        <v>22</v>
      </c>
      <c r="G2657" s="5">
        <v>232</v>
      </c>
      <c r="H2657" s="5">
        <v>85</v>
      </c>
      <c r="I2657" s="72">
        <v>115.751953</v>
      </c>
      <c r="J2657" s="72">
        <v>22.917922</v>
      </c>
      <c r="K2657" s="5" t="s">
        <v>158</v>
      </c>
      <c r="L2657" s="5" t="s">
        <v>3241</v>
      </c>
      <c r="M2657" s="5"/>
      <c r="N2657" s="5"/>
      <c r="O2657" s="5"/>
      <c r="P2657" s="5" t="s">
        <v>3228</v>
      </c>
      <c r="Q2657" s="5" t="s">
        <v>3229</v>
      </c>
      <c r="R2657" s="5"/>
      <c r="S2657" s="5"/>
      <c r="T2657" s="5"/>
      <c r="U2657" s="5">
        <v>34</v>
      </c>
      <c r="V2657" s="5" t="s">
        <v>3230</v>
      </c>
      <c r="W2657" s="5" t="s">
        <v>1093</v>
      </c>
      <c r="X2657" s="5" t="s">
        <v>3243</v>
      </c>
      <c r="Y2657" s="5" t="s">
        <v>4336</v>
      </c>
    </row>
    <row r="2658" ht="15" spans="1:25">
      <c r="A2658" s="51">
        <v>2651</v>
      </c>
      <c r="B2658" s="30" t="s">
        <v>3224</v>
      </c>
      <c r="C2658" s="5" t="s">
        <v>4295</v>
      </c>
      <c r="D2658" s="5" t="s">
        <v>4337</v>
      </c>
      <c r="E2658" s="5" t="s">
        <v>3475</v>
      </c>
      <c r="F2658" s="5">
        <v>179</v>
      </c>
      <c r="G2658" s="5">
        <v>1100</v>
      </c>
      <c r="H2658" s="5">
        <v>340</v>
      </c>
      <c r="I2658" s="72">
        <v>115.768905</v>
      </c>
      <c r="J2658" s="72">
        <v>22.903534</v>
      </c>
      <c r="K2658" s="5" t="s">
        <v>151</v>
      </c>
      <c r="L2658" s="55" t="s">
        <v>151</v>
      </c>
      <c r="M2658" s="5" t="s">
        <v>4301</v>
      </c>
      <c r="N2658" s="5" t="s">
        <v>3246</v>
      </c>
      <c r="O2658" s="5" t="s">
        <v>3247</v>
      </c>
      <c r="P2658" s="5"/>
      <c r="Q2658" s="5"/>
      <c r="R2658" s="5"/>
      <c r="S2658" s="5"/>
      <c r="T2658" s="5"/>
      <c r="U2658" s="5">
        <v>136</v>
      </c>
      <c r="V2658" s="5"/>
      <c r="W2658" s="5"/>
      <c r="X2658" s="5" t="s">
        <v>3463</v>
      </c>
      <c r="Y2658" s="5"/>
    </row>
    <row r="2659" ht="15" spans="1:25">
      <c r="A2659" s="51">
        <v>2652</v>
      </c>
      <c r="B2659" s="30" t="s">
        <v>3224</v>
      </c>
      <c r="C2659" s="5" t="s">
        <v>4295</v>
      </c>
      <c r="D2659" s="5" t="s">
        <v>4337</v>
      </c>
      <c r="E2659" s="5" t="s">
        <v>3480</v>
      </c>
      <c r="F2659" s="5">
        <v>210</v>
      </c>
      <c r="G2659" s="5">
        <v>1350</v>
      </c>
      <c r="H2659" s="5">
        <v>470</v>
      </c>
      <c r="I2659" s="72">
        <v>115.769371</v>
      </c>
      <c r="J2659" s="72">
        <v>22.903479</v>
      </c>
      <c r="K2659" s="5" t="s">
        <v>151</v>
      </c>
      <c r="L2659" s="55" t="s">
        <v>151</v>
      </c>
      <c r="M2659" s="5" t="s">
        <v>4301</v>
      </c>
      <c r="N2659" s="5" t="s">
        <v>3246</v>
      </c>
      <c r="O2659" s="5" t="s">
        <v>3247</v>
      </c>
      <c r="P2659" s="5"/>
      <c r="Q2659" s="5"/>
      <c r="R2659" s="5"/>
      <c r="S2659" s="5"/>
      <c r="T2659" s="5"/>
      <c r="U2659" s="5">
        <v>188</v>
      </c>
      <c r="V2659" s="5"/>
      <c r="W2659" s="5"/>
      <c r="X2659" s="5" t="s">
        <v>3463</v>
      </c>
      <c r="Y2659" s="5"/>
    </row>
    <row r="2660" ht="27" spans="1:25">
      <c r="A2660" s="51">
        <v>2653</v>
      </c>
      <c r="B2660" s="30" t="s">
        <v>3224</v>
      </c>
      <c r="C2660" s="5" t="s">
        <v>4338</v>
      </c>
      <c r="D2660" s="5" t="s">
        <v>4339</v>
      </c>
      <c r="E2660" s="5" t="s">
        <v>4340</v>
      </c>
      <c r="F2660" s="5">
        <v>53</v>
      </c>
      <c r="G2660" s="5">
        <v>423</v>
      </c>
      <c r="H2660" s="5">
        <v>238</v>
      </c>
      <c r="I2660" s="72">
        <v>115.579944</v>
      </c>
      <c r="J2660" s="72">
        <v>22.889631</v>
      </c>
      <c r="K2660" s="5" t="s">
        <v>151</v>
      </c>
      <c r="L2660" s="5" t="s">
        <v>3241</v>
      </c>
      <c r="M2660" s="5"/>
      <c r="N2660" s="5"/>
      <c r="O2660" s="5"/>
      <c r="P2660" s="5" t="s">
        <v>3228</v>
      </c>
      <c r="Q2660" s="5" t="s">
        <v>3229</v>
      </c>
      <c r="R2660" s="5"/>
      <c r="S2660" s="5"/>
      <c r="T2660" s="5"/>
      <c r="U2660" s="5">
        <v>95.2</v>
      </c>
      <c r="V2660" s="5" t="s">
        <v>3230</v>
      </c>
      <c r="W2660" s="5" t="s">
        <v>4341</v>
      </c>
      <c r="X2660" s="5" t="s">
        <v>3243</v>
      </c>
      <c r="Y2660" s="5" t="s">
        <v>4342</v>
      </c>
    </row>
    <row r="2661" ht="27" spans="1:25">
      <c r="A2661" s="51">
        <v>2654</v>
      </c>
      <c r="B2661" s="30" t="s">
        <v>3224</v>
      </c>
      <c r="C2661" s="5" t="s">
        <v>4338</v>
      </c>
      <c r="D2661" s="5" t="s">
        <v>4339</v>
      </c>
      <c r="E2661" s="5" t="s">
        <v>4343</v>
      </c>
      <c r="F2661" s="5">
        <v>121</v>
      </c>
      <c r="G2661" s="5">
        <v>1188</v>
      </c>
      <c r="H2661" s="5">
        <v>460</v>
      </c>
      <c r="I2661" s="72">
        <v>115.581164</v>
      </c>
      <c r="J2661" s="72">
        <v>22.887099</v>
      </c>
      <c r="K2661" s="5" t="s">
        <v>151</v>
      </c>
      <c r="L2661" s="5" t="s">
        <v>3241</v>
      </c>
      <c r="M2661" s="5"/>
      <c r="N2661" s="5"/>
      <c r="O2661" s="5"/>
      <c r="P2661" s="5" t="s">
        <v>3367</v>
      </c>
      <c r="Q2661" s="5" t="s">
        <v>3368</v>
      </c>
      <c r="R2661" s="5"/>
      <c r="S2661" s="5"/>
      <c r="T2661" s="5"/>
      <c r="U2661" s="5">
        <v>184</v>
      </c>
      <c r="V2661" s="5" t="s">
        <v>3230</v>
      </c>
      <c r="W2661" s="5" t="s">
        <v>4341</v>
      </c>
      <c r="X2661" s="5" t="s">
        <v>3243</v>
      </c>
      <c r="Y2661" s="5" t="s">
        <v>4342</v>
      </c>
    </row>
    <row r="2662" ht="27" spans="1:25">
      <c r="A2662" s="51">
        <v>2655</v>
      </c>
      <c r="B2662" s="30" t="s">
        <v>3224</v>
      </c>
      <c r="C2662" s="5" t="s">
        <v>4338</v>
      </c>
      <c r="D2662" s="5" t="s">
        <v>4339</v>
      </c>
      <c r="E2662" s="5" t="s">
        <v>4344</v>
      </c>
      <c r="F2662" s="5">
        <v>198</v>
      </c>
      <c r="G2662" s="5">
        <v>1186</v>
      </c>
      <c r="H2662" s="5">
        <v>452</v>
      </c>
      <c r="I2662" s="72">
        <v>115.577067</v>
      </c>
      <c r="J2662" s="72">
        <v>22.888208</v>
      </c>
      <c r="K2662" s="5" t="s">
        <v>151</v>
      </c>
      <c r="L2662" s="5" t="s">
        <v>3241</v>
      </c>
      <c r="M2662" s="5"/>
      <c r="N2662" s="5"/>
      <c r="O2662" s="5"/>
      <c r="P2662" s="5" t="s">
        <v>3367</v>
      </c>
      <c r="Q2662" s="5" t="s">
        <v>3368</v>
      </c>
      <c r="R2662" s="5"/>
      <c r="S2662" s="5"/>
      <c r="T2662" s="5"/>
      <c r="U2662" s="5">
        <v>180.8</v>
      </c>
      <c r="V2662" s="5" t="s">
        <v>3230</v>
      </c>
      <c r="W2662" s="5" t="s">
        <v>4341</v>
      </c>
      <c r="X2662" s="5" t="s">
        <v>3243</v>
      </c>
      <c r="Y2662" s="5" t="s">
        <v>4342</v>
      </c>
    </row>
    <row r="2663" ht="15" spans="1:25">
      <c r="A2663" s="51">
        <v>2656</v>
      </c>
      <c r="B2663" s="30" t="s">
        <v>3224</v>
      </c>
      <c r="C2663" s="5" t="s">
        <v>4338</v>
      </c>
      <c r="D2663" s="5" t="s">
        <v>3365</v>
      </c>
      <c r="E2663" s="5" t="s">
        <v>3365</v>
      </c>
      <c r="F2663" s="5">
        <v>192</v>
      </c>
      <c r="G2663" s="5">
        <v>1089</v>
      </c>
      <c r="H2663" s="5">
        <v>568</v>
      </c>
      <c r="I2663" s="72">
        <v>115.607487</v>
      </c>
      <c r="J2663" s="72">
        <v>22.916371</v>
      </c>
      <c r="K2663" s="5" t="s">
        <v>151</v>
      </c>
      <c r="L2663" s="5" t="s">
        <v>3241</v>
      </c>
      <c r="M2663" s="5"/>
      <c r="N2663" s="5"/>
      <c r="O2663" s="5"/>
      <c r="P2663" s="5" t="s">
        <v>3367</v>
      </c>
      <c r="Q2663" s="5" t="s">
        <v>3368</v>
      </c>
      <c r="R2663" s="5"/>
      <c r="S2663" s="5"/>
      <c r="T2663" s="5"/>
      <c r="U2663" s="5">
        <v>227.2</v>
      </c>
      <c r="V2663" s="5" t="s">
        <v>3230</v>
      </c>
      <c r="W2663" s="5" t="s">
        <v>4341</v>
      </c>
      <c r="X2663" s="5" t="s">
        <v>3243</v>
      </c>
      <c r="Y2663" s="5"/>
    </row>
    <row r="2664" ht="15" spans="1:25">
      <c r="A2664" s="51">
        <v>2657</v>
      </c>
      <c r="B2664" s="30" t="s">
        <v>3224</v>
      </c>
      <c r="C2664" s="5" t="s">
        <v>4338</v>
      </c>
      <c r="D2664" s="5" t="s">
        <v>4345</v>
      </c>
      <c r="E2664" s="5" t="s">
        <v>4345</v>
      </c>
      <c r="F2664" s="5">
        <v>605</v>
      </c>
      <c r="G2664" s="5">
        <v>3447</v>
      </c>
      <c r="H2664" s="5">
        <v>1400</v>
      </c>
      <c r="I2664" s="72">
        <v>115.564</v>
      </c>
      <c r="J2664" s="72">
        <v>22.8817</v>
      </c>
      <c r="K2664" s="5" t="s">
        <v>151</v>
      </c>
      <c r="L2664" s="54" t="s">
        <v>158</v>
      </c>
      <c r="M2664" s="5"/>
      <c r="N2664" s="5"/>
      <c r="O2664" s="5"/>
      <c r="P2664" s="5" t="s">
        <v>3367</v>
      </c>
      <c r="Q2664" s="5" t="s">
        <v>3368</v>
      </c>
      <c r="R2664" s="5"/>
      <c r="S2664" s="5"/>
      <c r="T2664" s="5"/>
      <c r="U2664" s="5">
        <v>560</v>
      </c>
      <c r="V2664" s="5" t="s">
        <v>3230</v>
      </c>
      <c r="W2664" s="5" t="s">
        <v>4346</v>
      </c>
      <c r="X2664" s="5" t="s">
        <v>3247</v>
      </c>
      <c r="Y2664" s="5"/>
    </row>
    <row r="2665" ht="15" spans="1:25">
      <c r="A2665" s="51">
        <v>2658</v>
      </c>
      <c r="B2665" s="30" t="s">
        <v>3224</v>
      </c>
      <c r="C2665" s="5" t="s">
        <v>4338</v>
      </c>
      <c r="D2665" s="5" t="s">
        <v>4347</v>
      </c>
      <c r="E2665" s="5" t="s">
        <v>4348</v>
      </c>
      <c r="F2665" s="5">
        <v>85</v>
      </c>
      <c r="G2665" s="5">
        <v>650</v>
      </c>
      <c r="H2665" s="5">
        <v>78</v>
      </c>
      <c r="I2665" s="72">
        <v>115.551025</v>
      </c>
      <c r="J2665" s="72">
        <v>22.854832</v>
      </c>
      <c r="K2665" s="5" t="s">
        <v>158</v>
      </c>
      <c r="L2665" s="5" t="s">
        <v>3241</v>
      </c>
      <c r="M2665" s="5"/>
      <c r="N2665" s="5"/>
      <c r="O2665" s="5"/>
      <c r="P2665" s="5" t="s">
        <v>3228</v>
      </c>
      <c r="Q2665" s="5" t="s">
        <v>3229</v>
      </c>
      <c r="R2665" s="5"/>
      <c r="S2665" s="5"/>
      <c r="T2665" s="5"/>
      <c r="U2665" s="5">
        <v>31.2</v>
      </c>
      <c r="V2665" s="5" t="s">
        <v>3230</v>
      </c>
      <c r="W2665" s="5" t="s">
        <v>4341</v>
      </c>
      <c r="X2665" s="5" t="s">
        <v>3243</v>
      </c>
      <c r="Y2665" s="5"/>
    </row>
    <row r="2666" ht="15" spans="1:25">
      <c r="A2666" s="51">
        <v>2659</v>
      </c>
      <c r="B2666" s="30" t="s">
        <v>3224</v>
      </c>
      <c r="C2666" s="5" t="s">
        <v>4338</v>
      </c>
      <c r="D2666" s="5" t="s">
        <v>4347</v>
      </c>
      <c r="E2666" s="5" t="s">
        <v>4349</v>
      </c>
      <c r="F2666" s="5">
        <v>96</v>
      </c>
      <c r="G2666" s="5">
        <v>627</v>
      </c>
      <c r="H2666" s="5">
        <v>120</v>
      </c>
      <c r="I2666" s="72">
        <v>115.551696</v>
      </c>
      <c r="J2666" s="72">
        <v>22.849829</v>
      </c>
      <c r="K2666" s="5" t="s">
        <v>158</v>
      </c>
      <c r="L2666" s="5" t="s">
        <v>3241</v>
      </c>
      <c r="M2666" s="5"/>
      <c r="N2666" s="5"/>
      <c r="O2666" s="5"/>
      <c r="P2666" s="5" t="s">
        <v>3228</v>
      </c>
      <c r="Q2666" s="5" t="s">
        <v>3229</v>
      </c>
      <c r="R2666" s="5"/>
      <c r="S2666" s="5"/>
      <c r="T2666" s="5"/>
      <c r="U2666" s="5">
        <v>48</v>
      </c>
      <c r="V2666" s="5" t="s">
        <v>3230</v>
      </c>
      <c r="W2666" s="5" t="s">
        <v>4341</v>
      </c>
      <c r="X2666" s="5" t="s">
        <v>3243</v>
      </c>
      <c r="Y2666" s="5"/>
    </row>
    <row r="2667" ht="15" spans="1:25">
      <c r="A2667" s="51">
        <v>2660</v>
      </c>
      <c r="B2667" s="30" t="s">
        <v>3224</v>
      </c>
      <c r="C2667" s="5" t="s">
        <v>4338</v>
      </c>
      <c r="D2667" s="5" t="s">
        <v>4347</v>
      </c>
      <c r="E2667" s="5" t="s">
        <v>4350</v>
      </c>
      <c r="F2667" s="5">
        <v>139</v>
      </c>
      <c r="G2667" s="5">
        <v>1100</v>
      </c>
      <c r="H2667" s="5">
        <v>300</v>
      </c>
      <c r="I2667" s="72">
        <v>115.547728</v>
      </c>
      <c r="J2667" s="72">
        <v>22.857938</v>
      </c>
      <c r="K2667" s="5" t="s">
        <v>151</v>
      </c>
      <c r="L2667" s="5" t="s">
        <v>3241</v>
      </c>
      <c r="M2667" s="5"/>
      <c r="N2667" s="5"/>
      <c r="O2667" s="5"/>
      <c r="P2667" s="5" t="s">
        <v>3228</v>
      </c>
      <c r="Q2667" s="5" t="s">
        <v>3229</v>
      </c>
      <c r="R2667" s="5"/>
      <c r="S2667" s="5"/>
      <c r="T2667" s="5"/>
      <c r="U2667" s="5">
        <v>120</v>
      </c>
      <c r="V2667" s="5" t="s">
        <v>3230</v>
      </c>
      <c r="W2667" s="5" t="s">
        <v>4341</v>
      </c>
      <c r="X2667" s="5" t="s">
        <v>3243</v>
      </c>
      <c r="Y2667" s="5"/>
    </row>
    <row r="2668" ht="40.5" spans="1:25">
      <c r="A2668" s="51">
        <v>2661</v>
      </c>
      <c r="B2668" s="30" t="s">
        <v>3224</v>
      </c>
      <c r="C2668" s="5" t="s">
        <v>4338</v>
      </c>
      <c r="D2668" s="5" t="s">
        <v>4347</v>
      </c>
      <c r="E2668" s="5" t="s">
        <v>4351</v>
      </c>
      <c r="F2668" s="5">
        <v>46</v>
      </c>
      <c r="G2668" s="5">
        <v>327</v>
      </c>
      <c r="H2668" s="5">
        <v>88</v>
      </c>
      <c r="I2668" s="72">
        <v>115.558563</v>
      </c>
      <c r="J2668" s="72">
        <v>22.852272</v>
      </c>
      <c r="K2668" s="5" t="s">
        <v>236</v>
      </c>
      <c r="L2668" s="54" t="s">
        <v>236</v>
      </c>
      <c r="M2668" s="5"/>
      <c r="N2668" s="5"/>
      <c r="O2668" s="5"/>
      <c r="P2668" s="5"/>
      <c r="Q2668" s="5"/>
      <c r="R2668" s="5" t="s">
        <v>3453</v>
      </c>
      <c r="S2668" s="5"/>
      <c r="T2668" s="5"/>
      <c r="U2668" s="5">
        <v>11.76</v>
      </c>
      <c r="V2668" s="5" t="s">
        <v>3230</v>
      </c>
      <c r="W2668" s="5" t="s">
        <v>4341</v>
      </c>
      <c r="X2668" s="5" t="s">
        <v>3247</v>
      </c>
      <c r="Y2668" s="5"/>
    </row>
    <row r="2669" ht="15" spans="1:25">
      <c r="A2669" s="51">
        <v>2662</v>
      </c>
      <c r="B2669" s="30" t="s">
        <v>3224</v>
      </c>
      <c r="C2669" s="5" t="s">
        <v>4338</v>
      </c>
      <c r="D2669" s="5" t="s">
        <v>4347</v>
      </c>
      <c r="E2669" s="5" t="s">
        <v>4352</v>
      </c>
      <c r="F2669" s="5">
        <v>65</v>
      </c>
      <c r="G2669" s="5">
        <v>393</v>
      </c>
      <c r="H2669" s="5">
        <v>130</v>
      </c>
      <c r="I2669" s="72">
        <v>115.555635</v>
      </c>
      <c r="J2669" s="72">
        <v>22.850444</v>
      </c>
      <c r="K2669" s="5" t="s">
        <v>158</v>
      </c>
      <c r="L2669" s="5" t="s">
        <v>3241</v>
      </c>
      <c r="M2669" s="5"/>
      <c r="N2669" s="5"/>
      <c r="O2669" s="5"/>
      <c r="P2669" s="5" t="s">
        <v>3228</v>
      </c>
      <c r="Q2669" s="5" t="s">
        <v>3229</v>
      </c>
      <c r="R2669" s="5"/>
      <c r="S2669" s="5"/>
      <c r="T2669" s="5"/>
      <c r="U2669" s="5">
        <v>52</v>
      </c>
      <c r="V2669" s="5" t="s">
        <v>3230</v>
      </c>
      <c r="W2669" s="5" t="s">
        <v>4341</v>
      </c>
      <c r="X2669" s="5" t="s">
        <v>3243</v>
      </c>
      <c r="Y2669" s="5"/>
    </row>
    <row r="2670" ht="15" spans="1:25">
      <c r="A2670" s="51">
        <v>2663</v>
      </c>
      <c r="B2670" s="30" t="s">
        <v>3224</v>
      </c>
      <c r="C2670" s="5" t="s">
        <v>4338</v>
      </c>
      <c r="D2670" s="5" t="s">
        <v>4353</v>
      </c>
      <c r="E2670" s="5" t="s">
        <v>4353</v>
      </c>
      <c r="F2670" s="5">
        <v>305</v>
      </c>
      <c r="G2670" s="5">
        <v>2599</v>
      </c>
      <c r="H2670" s="5">
        <v>1339</v>
      </c>
      <c r="I2670" s="72">
        <v>115.576172</v>
      </c>
      <c r="J2670" s="72">
        <v>22.917923</v>
      </c>
      <c r="K2670" s="5" t="s">
        <v>151</v>
      </c>
      <c r="L2670" s="54" t="s">
        <v>158</v>
      </c>
      <c r="M2670" s="5"/>
      <c r="N2670" s="5"/>
      <c r="O2670" s="5"/>
      <c r="P2670" s="5" t="s">
        <v>3367</v>
      </c>
      <c r="Q2670" s="5" t="s">
        <v>3368</v>
      </c>
      <c r="R2670" s="5"/>
      <c r="S2670" s="5"/>
      <c r="T2670" s="5"/>
      <c r="U2670" s="5">
        <v>535.6</v>
      </c>
      <c r="V2670" s="5" t="s">
        <v>3230</v>
      </c>
      <c r="W2670" s="5" t="s">
        <v>4354</v>
      </c>
      <c r="X2670" s="5" t="s">
        <v>3247</v>
      </c>
      <c r="Y2670" s="5"/>
    </row>
    <row r="2671" ht="27" spans="1:25">
      <c r="A2671" s="51">
        <v>2664</v>
      </c>
      <c r="B2671" s="30" t="s">
        <v>3224</v>
      </c>
      <c r="C2671" s="5" t="s">
        <v>4338</v>
      </c>
      <c r="D2671" s="5" t="s">
        <v>4355</v>
      </c>
      <c r="E2671" s="5" t="s">
        <v>4356</v>
      </c>
      <c r="F2671" s="5">
        <v>54</v>
      </c>
      <c r="G2671" s="5">
        <v>310</v>
      </c>
      <c r="H2671" s="5">
        <v>127</v>
      </c>
      <c r="I2671" s="72">
        <v>115.599174</v>
      </c>
      <c r="J2671" s="72">
        <v>22.925512</v>
      </c>
      <c r="K2671" s="5" t="s">
        <v>158</v>
      </c>
      <c r="L2671" s="5"/>
      <c r="M2671" s="5"/>
      <c r="N2671" s="5"/>
      <c r="O2671" s="5"/>
      <c r="P2671" s="5" t="s">
        <v>3790</v>
      </c>
      <c r="Q2671" s="5" t="s">
        <v>3229</v>
      </c>
      <c r="R2671" s="5"/>
      <c r="S2671" s="5"/>
      <c r="T2671" s="5"/>
      <c r="U2671" s="5"/>
      <c r="V2671" s="5" t="s">
        <v>3230</v>
      </c>
      <c r="W2671" s="5" t="s">
        <v>4357</v>
      </c>
      <c r="X2671" s="5" t="s">
        <v>3231</v>
      </c>
      <c r="Y2671" s="5" t="s">
        <v>4358</v>
      </c>
    </row>
    <row r="2672" ht="15" spans="1:25">
      <c r="A2672" s="51">
        <v>2665</v>
      </c>
      <c r="B2672" s="30" t="s">
        <v>3224</v>
      </c>
      <c r="C2672" s="71" t="s">
        <v>4338</v>
      </c>
      <c r="D2672" s="71" t="s">
        <v>4355</v>
      </c>
      <c r="E2672" s="71" t="s">
        <v>4355</v>
      </c>
      <c r="F2672" s="71">
        <v>284</v>
      </c>
      <c r="G2672" s="71">
        <v>2532</v>
      </c>
      <c r="H2672" s="71">
        <v>1550</v>
      </c>
      <c r="I2672" s="72">
        <v>115.604045</v>
      </c>
      <c r="J2672" s="72">
        <v>22.92405</v>
      </c>
      <c r="K2672" s="5" t="s">
        <v>151</v>
      </c>
      <c r="L2672" s="5"/>
      <c r="M2672" s="5"/>
      <c r="N2672" s="5"/>
      <c r="O2672" s="5"/>
      <c r="P2672" s="5"/>
      <c r="Q2672" s="5"/>
      <c r="R2672" s="5"/>
      <c r="S2672" s="5"/>
      <c r="T2672" s="5"/>
      <c r="U2672" s="5"/>
      <c r="V2672" s="5" t="s">
        <v>3230</v>
      </c>
      <c r="W2672" s="5" t="s">
        <v>3768</v>
      </c>
      <c r="X2672" s="5" t="s">
        <v>3231</v>
      </c>
      <c r="Y2672" s="5" t="s">
        <v>3232</v>
      </c>
    </row>
    <row r="2673" ht="15" spans="1:25">
      <c r="A2673" s="51">
        <v>2666</v>
      </c>
      <c r="B2673" s="30" t="s">
        <v>3224</v>
      </c>
      <c r="C2673" s="5" t="s">
        <v>4338</v>
      </c>
      <c r="D2673" s="5" t="s">
        <v>4359</v>
      </c>
      <c r="E2673" s="5" t="s">
        <v>4360</v>
      </c>
      <c r="F2673" s="5">
        <v>102</v>
      </c>
      <c r="G2673" s="5">
        <v>725</v>
      </c>
      <c r="H2673" s="5">
        <v>205</v>
      </c>
      <c r="I2673" s="72">
        <v>115.607772</v>
      </c>
      <c r="J2673" s="72">
        <v>22.87884</v>
      </c>
      <c r="K2673" s="5" t="s">
        <v>158</v>
      </c>
      <c r="L2673" s="5" t="s">
        <v>3402</v>
      </c>
      <c r="M2673" s="5"/>
      <c r="N2673" s="5"/>
      <c r="O2673" s="5"/>
      <c r="P2673" s="5"/>
      <c r="Q2673" s="5"/>
      <c r="R2673" s="5"/>
      <c r="S2673" s="5"/>
      <c r="T2673" s="5"/>
      <c r="U2673" s="5">
        <v>82</v>
      </c>
      <c r="V2673" s="5" t="s">
        <v>3230</v>
      </c>
      <c r="W2673" s="5" t="s">
        <v>337</v>
      </c>
      <c r="X2673" s="5" t="s">
        <v>3243</v>
      </c>
      <c r="Y2673" s="5"/>
    </row>
    <row r="2674" ht="15" spans="1:25">
      <c r="A2674" s="51">
        <v>2667</v>
      </c>
      <c r="B2674" s="30" t="s">
        <v>3224</v>
      </c>
      <c r="C2674" s="5" t="s">
        <v>4338</v>
      </c>
      <c r="D2674" s="5" t="s">
        <v>4359</v>
      </c>
      <c r="E2674" s="5" t="s">
        <v>4361</v>
      </c>
      <c r="F2674" s="5">
        <v>67</v>
      </c>
      <c r="G2674" s="5">
        <v>466</v>
      </c>
      <c r="H2674" s="5">
        <v>182</v>
      </c>
      <c r="I2674" s="72">
        <v>115.589836</v>
      </c>
      <c r="J2674" s="72">
        <v>22.878482</v>
      </c>
      <c r="K2674" s="5" t="s">
        <v>158</v>
      </c>
      <c r="L2674" s="5" t="s">
        <v>3402</v>
      </c>
      <c r="M2674" s="5"/>
      <c r="N2674" s="5"/>
      <c r="O2674" s="5"/>
      <c r="P2674" s="5"/>
      <c r="Q2674" s="5"/>
      <c r="R2674" s="5"/>
      <c r="S2674" s="5"/>
      <c r="T2674" s="5"/>
      <c r="U2674" s="5">
        <v>72.8</v>
      </c>
      <c r="V2674" s="5" t="s">
        <v>3230</v>
      </c>
      <c r="W2674" s="5" t="s">
        <v>337</v>
      </c>
      <c r="X2674" s="5" t="s">
        <v>3243</v>
      </c>
      <c r="Y2674" s="5"/>
    </row>
    <row r="2675" ht="15" spans="1:25">
      <c r="A2675" s="51">
        <v>2668</v>
      </c>
      <c r="B2675" s="30" t="s">
        <v>3224</v>
      </c>
      <c r="C2675" s="5" t="s">
        <v>4338</v>
      </c>
      <c r="D2675" s="5" t="s">
        <v>4359</v>
      </c>
      <c r="E2675" s="5" t="s">
        <v>4362</v>
      </c>
      <c r="F2675" s="5">
        <v>68</v>
      </c>
      <c r="G2675" s="5">
        <v>528</v>
      </c>
      <c r="H2675" s="5">
        <v>125</v>
      </c>
      <c r="I2675" s="72">
        <v>115.598779</v>
      </c>
      <c r="J2675" s="72">
        <v>22.882809</v>
      </c>
      <c r="K2675" s="5" t="s">
        <v>158</v>
      </c>
      <c r="L2675" s="5" t="s">
        <v>3402</v>
      </c>
      <c r="M2675" s="5"/>
      <c r="N2675" s="5"/>
      <c r="O2675" s="5"/>
      <c r="P2675" s="5"/>
      <c r="Q2675" s="5"/>
      <c r="R2675" s="5"/>
      <c r="S2675" s="5"/>
      <c r="T2675" s="5"/>
      <c r="U2675" s="5">
        <v>50</v>
      </c>
      <c r="V2675" s="5" t="s">
        <v>3230</v>
      </c>
      <c r="W2675" s="5" t="s">
        <v>337</v>
      </c>
      <c r="X2675" s="5" t="s">
        <v>3243</v>
      </c>
      <c r="Y2675" s="5"/>
    </row>
    <row r="2676" ht="15" spans="1:25">
      <c r="A2676" s="51">
        <v>2669</v>
      </c>
      <c r="B2676" s="30" t="s">
        <v>3224</v>
      </c>
      <c r="C2676" s="5" t="s">
        <v>4338</v>
      </c>
      <c r="D2676" s="5" t="s">
        <v>4363</v>
      </c>
      <c r="E2676" s="5" t="s">
        <v>4363</v>
      </c>
      <c r="F2676" s="5">
        <v>488</v>
      </c>
      <c r="G2676" s="5">
        <v>2619</v>
      </c>
      <c r="H2676" s="5">
        <v>1280</v>
      </c>
      <c r="I2676" s="72">
        <v>115.604712</v>
      </c>
      <c r="J2676" s="72">
        <v>22.914528</v>
      </c>
      <c r="K2676" s="5" t="s">
        <v>151</v>
      </c>
      <c r="L2676" s="54" t="s">
        <v>158</v>
      </c>
      <c r="M2676" s="5"/>
      <c r="N2676" s="5"/>
      <c r="O2676" s="5"/>
      <c r="P2676" s="5" t="s">
        <v>3367</v>
      </c>
      <c r="Q2676" s="5" t="s">
        <v>3368</v>
      </c>
      <c r="R2676" s="5"/>
      <c r="S2676" s="5"/>
      <c r="T2676" s="5"/>
      <c r="U2676" s="5">
        <v>512</v>
      </c>
      <c r="V2676" s="5" t="s">
        <v>3230</v>
      </c>
      <c r="W2676" s="5" t="s">
        <v>4346</v>
      </c>
      <c r="X2676" s="5" t="s">
        <v>3463</v>
      </c>
      <c r="Y2676" s="5"/>
    </row>
    <row r="2677" ht="27" spans="1:25">
      <c r="A2677" s="51">
        <v>2670</v>
      </c>
      <c r="B2677" s="30" t="s">
        <v>3224</v>
      </c>
      <c r="C2677" s="5" t="s">
        <v>4338</v>
      </c>
      <c r="D2677" s="5" t="s">
        <v>4364</v>
      </c>
      <c r="E2677" s="5" t="s">
        <v>4005</v>
      </c>
      <c r="F2677" s="5">
        <v>152</v>
      </c>
      <c r="G2677" s="5">
        <v>1150</v>
      </c>
      <c r="H2677" s="5">
        <v>905</v>
      </c>
      <c r="I2677" s="72">
        <v>115.591041</v>
      </c>
      <c r="J2677" s="72">
        <v>22.893109</v>
      </c>
      <c r="K2677" s="5" t="s">
        <v>151</v>
      </c>
      <c r="L2677" s="54" t="s">
        <v>158</v>
      </c>
      <c r="M2677" s="5"/>
      <c r="N2677" s="5"/>
      <c r="O2677" s="5"/>
      <c r="P2677" s="5" t="s">
        <v>3367</v>
      </c>
      <c r="Q2677" s="5" t="s">
        <v>3229</v>
      </c>
      <c r="R2677" s="5"/>
      <c r="S2677" s="5"/>
      <c r="T2677" s="5"/>
      <c r="U2677" s="5">
        <v>362</v>
      </c>
      <c r="V2677" s="5" t="s">
        <v>3230</v>
      </c>
      <c r="W2677" s="5" t="s">
        <v>3766</v>
      </c>
      <c r="X2677" s="5" t="s">
        <v>3463</v>
      </c>
      <c r="Y2677" s="5" t="s">
        <v>4365</v>
      </c>
    </row>
    <row r="2678" ht="27" spans="1:25">
      <c r="A2678" s="51">
        <v>2671</v>
      </c>
      <c r="B2678" s="30" t="s">
        <v>3224</v>
      </c>
      <c r="C2678" s="5" t="s">
        <v>4338</v>
      </c>
      <c r="D2678" s="5" t="s">
        <v>4364</v>
      </c>
      <c r="E2678" s="5" t="s">
        <v>4366</v>
      </c>
      <c r="F2678" s="5">
        <v>268</v>
      </c>
      <c r="G2678" s="5">
        <v>1611</v>
      </c>
      <c r="H2678" s="5">
        <v>1152</v>
      </c>
      <c r="I2678" s="72">
        <v>115.590624</v>
      </c>
      <c r="J2678" s="72">
        <v>22.895633</v>
      </c>
      <c r="K2678" s="5" t="s">
        <v>151</v>
      </c>
      <c r="L2678" s="54" t="s">
        <v>158</v>
      </c>
      <c r="M2678" s="5"/>
      <c r="N2678" s="5"/>
      <c r="O2678" s="5"/>
      <c r="P2678" s="5" t="s">
        <v>3367</v>
      </c>
      <c r="Q2678" s="5" t="s">
        <v>3229</v>
      </c>
      <c r="R2678" s="5"/>
      <c r="S2678" s="5"/>
      <c r="T2678" s="5"/>
      <c r="U2678" s="5">
        <v>460.8</v>
      </c>
      <c r="V2678" s="5" t="s">
        <v>3230</v>
      </c>
      <c r="W2678" s="5" t="s">
        <v>3768</v>
      </c>
      <c r="X2678" s="5" t="s">
        <v>3463</v>
      </c>
      <c r="Y2678" s="5" t="s">
        <v>4365</v>
      </c>
    </row>
    <row r="2679" ht="27" spans="1:25">
      <c r="A2679" s="51">
        <v>2672</v>
      </c>
      <c r="B2679" s="30" t="s">
        <v>3224</v>
      </c>
      <c r="C2679" s="5" t="s">
        <v>4338</v>
      </c>
      <c r="D2679" s="5" t="s">
        <v>4364</v>
      </c>
      <c r="E2679" s="5" t="s">
        <v>4367</v>
      </c>
      <c r="F2679" s="5">
        <v>92</v>
      </c>
      <c r="G2679" s="5">
        <v>641</v>
      </c>
      <c r="H2679" s="5">
        <v>470</v>
      </c>
      <c r="I2679" s="72">
        <v>115.590825</v>
      </c>
      <c r="J2679" s="72">
        <v>22.894019</v>
      </c>
      <c r="K2679" s="5" t="s">
        <v>151</v>
      </c>
      <c r="L2679" s="54" t="s">
        <v>158</v>
      </c>
      <c r="M2679" s="5"/>
      <c r="N2679" s="5"/>
      <c r="O2679" s="5"/>
      <c r="P2679" s="5" t="s">
        <v>3228</v>
      </c>
      <c r="Q2679" s="5" t="s">
        <v>3229</v>
      </c>
      <c r="R2679" s="5"/>
      <c r="S2679" s="5"/>
      <c r="T2679" s="5"/>
      <c r="U2679" s="5">
        <v>188</v>
      </c>
      <c r="V2679" s="5" t="s">
        <v>3230</v>
      </c>
      <c r="W2679" s="5" t="s">
        <v>3766</v>
      </c>
      <c r="X2679" s="5" t="s">
        <v>3463</v>
      </c>
      <c r="Y2679" s="5" t="s">
        <v>4365</v>
      </c>
    </row>
    <row r="2680" ht="15" spans="1:25">
      <c r="A2680" s="51">
        <v>2673</v>
      </c>
      <c r="B2680" s="30" t="s">
        <v>3224</v>
      </c>
      <c r="C2680" s="5" t="s">
        <v>4338</v>
      </c>
      <c r="D2680" s="5" t="s">
        <v>4368</v>
      </c>
      <c r="E2680" s="5" t="s">
        <v>4368</v>
      </c>
      <c r="F2680" s="5">
        <v>208</v>
      </c>
      <c r="G2680" s="5">
        <v>1086</v>
      </c>
      <c r="H2680" s="5">
        <v>780</v>
      </c>
      <c r="I2680" s="72">
        <v>115.57672</v>
      </c>
      <c r="J2680" s="72">
        <v>22.917923</v>
      </c>
      <c r="K2680" s="5" t="s">
        <v>151</v>
      </c>
      <c r="L2680" s="5" t="s">
        <v>3241</v>
      </c>
      <c r="M2680" s="5"/>
      <c r="N2680" s="5"/>
      <c r="O2680" s="5"/>
      <c r="P2680" s="5" t="s">
        <v>3367</v>
      </c>
      <c r="Q2680" s="5" t="s">
        <v>3229</v>
      </c>
      <c r="R2680" s="5"/>
      <c r="S2680" s="5"/>
      <c r="T2680" s="5"/>
      <c r="U2680" s="5">
        <v>312</v>
      </c>
      <c r="V2680" s="5" t="s">
        <v>3230</v>
      </c>
      <c r="W2680" s="5" t="s">
        <v>158</v>
      </c>
      <c r="X2680" s="5" t="s">
        <v>3243</v>
      </c>
      <c r="Y2680" s="5"/>
    </row>
    <row r="2681" ht="40.5" spans="1:25">
      <c r="A2681" s="51">
        <v>2674</v>
      </c>
      <c r="B2681" s="30" t="s">
        <v>3224</v>
      </c>
      <c r="C2681" s="5" t="s">
        <v>4338</v>
      </c>
      <c r="D2681" s="5" t="s">
        <v>4369</v>
      </c>
      <c r="E2681" s="5" t="s">
        <v>4370</v>
      </c>
      <c r="F2681" s="5">
        <v>89</v>
      </c>
      <c r="G2681" s="5">
        <v>498</v>
      </c>
      <c r="H2681" s="5">
        <v>125</v>
      </c>
      <c r="I2681" s="72">
        <v>115.579791</v>
      </c>
      <c r="J2681" s="72">
        <v>22.866763</v>
      </c>
      <c r="K2681" s="5" t="s">
        <v>236</v>
      </c>
      <c r="L2681" s="54" t="s">
        <v>236</v>
      </c>
      <c r="M2681" s="5"/>
      <c r="N2681" s="5"/>
      <c r="O2681" s="5"/>
      <c r="P2681" s="5"/>
      <c r="Q2681" s="5"/>
      <c r="R2681" s="5" t="s">
        <v>3507</v>
      </c>
      <c r="S2681" s="5"/>
      <c r="T2681" s="5"/>
      <c r="U2681" s="5">
        <v>12.5</v>
      </c>
      <c r="V2681" s="5" t="s">
        <v>3230</v>
      </c>
      <c r="W2681" s="5" t="s">
        <v>337</v>
      </c>
      <c r="X2681" s="5" t="s">
        <v>3247</v>
      </c>
      <c r="Y2681" s="5"/>
    </row>
    <row r="2682" ht="40.5" spans="1:25">
      <c r="A2682" s="51">
        <v>2675</v>
      </c>
      <c r="B2682" s="30" t="s">
        <v>3224</v>
      </c>
      <c r="C2682" s="5" t="s">
        <v>4338</v>
      </c>
      <c r="D2682" s="5" t="s">
        <v>4369</v>
      </c>
      <c r="E2682" s="5" t="s">
        <v>4371</v>
      </c>
      <c r="F2682" s="5">
        <v>48</v>
      </c>
      <c r="G2682" s="5">
        <v>432</v>
      </c>
      <c r="H2682" s="5">
        <v>167</v>
      </c>
      <c r="I2682" s="72">
        <v>115.574785</v>
      </c>
      <c r="J2682" s="72">
        <v>22.855575</v>
      </c>
      <c r="K2682" s="5" t="s">
        <v>236</v>
      </c>
      <c r="L2682" s="54" t="s">
        <v>236</v>
      </c>
      <c r="M2682" s="5"/>
      <c r="N2682" s="5"/>
      <c r="O2682" s="5"/>
      <c r="P2682" s="5"/>
      <c r="Q2682" s="5"/>
      <c r="R2682" s="5" t="s">
        <v>3507</v>
      </c>
      <c r="S2682" s="5"/>
      <c r="T2682" s="5"/>
      <c r="U2682" s="5">
        <v>13.34</v>
      </c>
      <c r="V2682" s="5" t="s">
        <v>3230</v>
      </c>
      <c r="W2682" s="5" t="s">
        <v>337</v>
      </c>
      <c r="X2682" s="5" t="s">
        <v>3247</v>
      </c>
      <c r="Y2682" s="5"/>
    </row>
    <row r="2683" ht="15" spans="1:25">
      <c r="A2683" s="51">
        <v>2676</v>
      </c>
      <c r="B2683" s="30" t="s">
        <v>3224</v>
      </c>
      <c r="C2683" s="5" t="s">
        <v>4338</v>
      </c>
      <c r="D2683" s="5" t="s">
        <v>4369</v>
      </c>
      <c r="E2683" s="5" t="s">
        <v>4093</v>
      </c>
      <c r="F2683" s="5">
        <v>93</v>
      </c>
      <c r="G2683" s="5">
        <v>629</v>
      </c>
      <c r="H2683" s="5">
        <v>194</v>
      </c>
      <c r="I2683" s="72">
        <v>115.575016</v>
      </c>
      <c r="J2683" s="72">
        <v>22.857954</v>
      </c>
      <c r="K2683" s="5" t="s">
        <v>158</v>
      </c>
      <c r="L2683" s="5" t="s">
        <v>3402</v>
      </c>
      <c r="M2683" s="5"/>
      <c r="N2683" s="5"/>
      <c r="O2683" s="5"/>
      <c r="P2683" s="5"/>
      <c r="Q2683" s="5"/>
      <c r="R2683" s="5"/>
      <c r="S2683" s="5"/>
      <c r="T2683" s="5"/>
      <c r="U2683" s="5">
        <v>77.6</v>
      </c>
      <c r="V2683" s="5" t="s">
        <v>3230</v>
      </c>
      <c r="W2683" s="5" t="s">
        <v>337</v>
      </c>
      <c r="X2683" s="5" t="s">
        <v>3243</v>
      </c>
      <c r="Y2683" s="5"/>
    </row>
    <row r="2684" ht="15" spans="1:25">
      <c r="A2684" s="51">
        <v>2677</v>
      </c>
      <c r="B2684" s="30" t="s">
        <v>3224</v>
      </c>
      <c r="C2684" s="5" t="s">
        <v>4338</v>
      </c>
      <c r="D2684" s="5" t="s">
        <v>4369</v>
      </c>
      <c r="E2684" s="5" t="s">
        <v>4372</v>
      </c>
      <c r="F2684" s="5">
        <v>122</v>
      </c>
      <c r="G2684" s="5">
        <v>825</v>
      </c>
      <c r="H2684" s="5">
        <v>379</v>
      </c>
      <c r="I2684" s="72">
        <v>115.576466</v>
      </c>
      <c r="J2684" s="72">
        <v>22.858116</v>
      </c>
      <c r="K2684" s="5" t="s">
        <v>151</v>
      </c>
      <c r="L2684" s="5" t="s">
        <v>3241</v>
      </c>
      <c r="M2684" s="5"/>
      <c r="N2684" s="5"/>
      <c r="O2684" s="5"/>
      <c r="P2684" s="5" t="s">
        <v>3367</v>
      </c>
      <c r="Q2684" s="5" t="s">
        <v>3368</v>
      </c>
      <c r="R2684" s="5"/>
      <c r="S2684" s="5"/>
      <c r="T2684" s="5"/>
      <c r="U2684" s="5">
        <v>151.6</v>
      </c>
      <c r="V2684" s="5" t="s">
        <v>3230</v>
      </c>
      <c r="W2684" s="5" t="s">
        <v>337</v>
      </c>
      <c r="X2684" s="5" t="s">
        <v>3243</v>
      </c>
      <c r="Y2684" s="5"/>
    </row>
    <row r="2685" ht="54" spans="1:25">
      <c r="A2685" s="51">
        <v>2678</v>
      </c>
      <c r="B2685" s="30" t="s">
        <v>3224</v>
      </c>
      <c r="C2685" s="5" t="s">
        <v>4338</v>
      </c>
      <c r="D2685" s="5" t="s">
        <v>4373</v>
      </c>
      <c r="E2685" s="5" t="s">
        <v>4374</v>
      </c>
      <c r="F2685" s="5">
        <v>110</v>
      </c>
      <c r="G2685" s="5">
        <v>700</v>
      </c>
      <c r="H2685" s="5">
        <v>600</v>
      </c>
      <c r="I2685" s="72">
        <v>115.605489</v>
      </c>
      <c r="J2685" s="72">
        <v>22.933557</v>
      </c>
      <c r="K2685" s="5" t="s">
        <v>151</v>
      </c>
      <c r="L2685" s="5"/>
      <c r="M2685" s="5"/>
      <c r="N2685" s="5"/>
      <c r="O2685" s="5"/>
      <c r="P2685" s="5" t="s">
        <v>3228</v>
      </c>
      <c r="Q2685" s="5" t="s">
        <v>3229</v>
      </c>
      <c r="R2685" s="5"/>
      <c r="S2685" s="5"/>
      <c r="T2685" s="5"/>
      <c r="U2685" s="5"/>
      <c r="V2685" s="5" t="s">
        <v>3230</v>
      </c>
      <c r="W2685" s="5" t="s">
        <v>4375</v>
      </c>
      <c r="X2685" s="5" t="s">
        <v>3231</v>
      </c>
      <c r="Y2685" s="5" t="s">
        <v>4376</v>
      </c>
    </row>
    <row r="2686" ht="15" spans="1:25">
      <c r="A2686" s="51">
        <v>2679</v>
      </c>
      <c r="B2686" s="30" t="s">
        <v>3224</v>
      </c>
      <c r="C2686" s="71" t="s">
        <v>4338</v>
      </c>
      <c r="D2686" s="71" t="s">
        <v>4373</v>
      </c>
      <c r="E2686" s="71" t="s">
        <v>4377</v>
      </c>
      <c r="F2686" s="71">
        <v>100</v>
      </c>
      <c r="G2686" s="71">
        <v>600</v>
      </c>
      <c r="H2686" s="71">
        <v>500</v>
      </c>
      <c r="I2686" s="72">
        <v>115.604169</v>
      </c>
      <c r="J2686" s="72">
        <v>22.931497</v>
      </c>
      <c r="K2686" s="5" t="s">
        <v>151</v>
      </c>
      <c r="L2686" s="5"/>
      <c r="M2686" s="5"/>
      <c r="N2686" s="5"/>
      <c r="O2686" s="5"/>
      <c r="P2686" s="5"/>
      <c r="Q2686" s="5"/>
      <c r="R2686" s="5"/>
      <c r="S2686" s="5"/>
      <c r="T2686" s="5"/>
      <c r="U2686" s="5"/>
      <c r="V2686" s="5" t="s">
        <v>3230</v>
      </c>
      <c r="W2686" s="5" t="s">
        <v>4375</v>
      </c>
      <c r="X2686" s="5" t="s">
        <v>3231</v>
      </c>
      <c r="Y2686" s="5" t="s">
        <v>3232</v>
      </c>
    </row>
    <row r="2687" ht="54" spans="1:25">
      <c r="A2687" s="51">
        <v>2680</v>
      </c>
      <c r="B2687" s="30" t="s">
        <v>3224</v>
      </c>
      <c r="C2687" s="5" t="s">
        <v>4338</v>
      </c>
      <c r="D2687" s="5" t="s">
        <v>4373</v>
      </c>
      <c r="E2687" s="5" t="s">
        <v>4373</v>
      </c>
      <c r="F2687" s="5">
        <v>140</v>
      </c>
      <c r="G2687" s="5">
        <v>800</v>
      </c>
      <c r="H2687" s="5">
        <v>700</v>
      </c>
      <c r="I2687" s="72">
        <v>115.602697</v>
      </c>
      <c r="J2687" s="72">
        <v>22.931818</v>
      </c>
      <c r="K2687" s="5" t="s">
        <v>151</v>
      </c>
      <c r="L2687" s="5"/>
      <c r="M2687" s="5"/>
      <c r="N2687" s="5"/>
      <c r="O2687" s="5"/>
      <c r="P2687" s="5"/>
      <c r="Q2687" s="5"/>
      <c r="R2687" s="5"/>
      <c r="S2687" s="5"/>
      <c r="T2687" s="5"/>
      <c r="U2687" s="5"/>
      <c r="V2687" s="5" t="s">
        <v>3230</v>
      </c>
      <c r="W2687" s="5" t="s">
        <v>4375</v>
      </c>
      <c r="X2687" s="5" t="s">
        <v>3231</v>
      </c>
      <c r="Y2687" s="5" t="s">
        <v>4376</v>
      </c>
    </row>
    <row r="2688" ht="15" spans="1:25">
      <c r="A2688" s="51">
        <v>2681</v>
      </c>
      <c r="B2688" s="30" t="s">
        <v>3224</v>
      </c>
      <c r="C2688" s="5" t="s">
        <v>4338</v>
      </c>
      <c r="D2688" s="5" t="s">
        <v>4378</v>
      </c>
      <c r="E2688" s="5" t="s">
        <v>4340</v>
      </c>
      <c r="F2688" s="5">
        <v>200</v>
      </c>
      <c r="G2688" s="5">
        <v>1154</v>
      </c>
      <c r="H2688" s="5">
        <v>550</v>
      </c>
      <c r="I2688" s="72">
        <v>115.561175</v>
      </c>
      <c r="J2688" s="72">
        <v>22.887276</v>
      </c>
      <c r="K2688" s="5" t="s">
        <v>151</v>
      </c>
      <c r="L2688" s="55" t="s">
        <v>151</v>
      </c>
      <c r="M2688" s="5" t="s">
        <v>4379</v>
      </c>
      <c r="N2688" s="5" t="s">
        <v>3246</v>
      </c>
      <c r="O2688" s="5" t="s">
        <v>3247</v>
      </c>
      <c r="P2688" s="5"/>
      <c r="Q2688" s="5"/>
      <c r="R2688" s="5"/>
      <c r="S2688" s="5"/>
      <c r="T2688" s="5"/>
      <c r="U2688" s="5">
        <v>220</v>
      </c>
      <c r="V2688" s="5" t="s">
        <v>3230</v>
      </c>
      <c r="W2688" s="5" t="s">
        <v>3766</v>
      </c>
      <c r="X2688" s="5" t="s">
        <v>3247</v>
      </c>
      <c r="Y2688" s="5"/>
    </row>
    <row r="2689" ht="15" spans="1:25">
      <c r="A2689" s="51">
        <v>2682</v>
      </c>
      <c r="B2689" s="30" t="s">
        <v>3224</v>
      </c>
      <c r="C2689" s="5" t="s">
        <v>4338</v>
      </c>
      <c r="D2689" s="5" t="s">
        <v>4378</v>
      </c>
      <c r="E2689" s="5" t="s">
        <v>4380</v>
      </c>
      <c r="F2689" s="5">
        <v>60</v>
      </c>
      <c r="G2689" s="5">
        <v>343</v>
      </c>
      <c r="H2689" s="5">
        <v>160</v>
      </c>
      <c r="I2689" s="72">
        <v>115.557872</v>
      </c>
      <c r="J2689" s="72">
        <v>22.884792</v>
      </c>
      <c r="K2689" s="5" t="s">
        <v>151</v>
      </c>
      <c r="L2689" s="55" t="s">
        <v>151</v>
      </c>
      <c r="M2689" s="5" t="s">
        <v>4379</v>
      </c>
      <c r="N2689" s="5" t="s">
        <v>3246</v>
      </c>
      <c r="O2689" s="5" t="s">
        <v>3247</v>
      </c>
      <c r="P2689" s="5"/>
      <c r="Q2689" s="5"/>
      <c r="R2689" s="5"/>
      <c r="S2689" s="5"/>
      <c r="T2689" s="5"/>
      <c r="U2689" s="5">
        <v>64</v>
      </c>
      <c r="V2689" s="5" t="s">
        <v>3230</v>
      </c>
      <c r="W2689" s="5" t="s">
        <v>3766</v>
      </c>
      <c r="X2689" s="5" t="s">
        <v>3247</v>
      </c>
      <c r="Y2689" s="5"/>
    </row>
    <row r="2690" ht="15" spans="1:25">
      <c r="A2690" s="51">
        <v>2683</v>
      </c>
      <c r="B2690" s="30" t="s">
        <v>3224</v>
      </c>
      <c r="C2690" s="5" t="s">
        <v>4338</v>
      </c>
      <c r="D2690" s="5" t="s">
        <v>4378</v>
      </c>
      <c r="E2690" s="5" t="s">
        <v>4034</v>
      </c>
      <c r="F2690" s="5">
        <v>100</v>
      </c>
      <c r="G2690" s="5">
        <v>580</v>
      </c>
      <c r="H2690" s="5">
        <v>200</v>
      </c>
      <c r="I2690" s="72">
        <v>115.563103</v>
      </c>
      <c r="J2690" s="72">
        <v>22.888021</v>
      </c>
      <c r="K2690" s="5" t="s">
        <v>151</v>
      </c>
      <c r="L2690" s="55" t="s">
        <v>151</v>
      </c>
      <c r="M2690" s="5" t="s">
        <v>4379</v>
      </c>
      <c r="N2690" s="5" t="s">
        <v>3246</v>
      </c>
      <c r="O2690" s="5" t="s">
        <v>3247</v>
      </c>
      <c r="P2690" s="5"/>
      <c r="Q2690" s="5"/>
      <c r="R2690" s="5"/>
      <c r="S2690" s="5"/>
      <c r="T2690" s="5"/>
      <c r="U2690" s="5">
        <v>80</v>
      </c>
      <c r="V2690" s="5" t="s">
        <v>3230</v>
      </c>
      <c r="W2690" s="5" t="s">
        <v>3766</v>
      </c>
      <c r="X2690" s="5" t="s">
        <v>3463</v>
      </c>
      <c r="Y2690" s="5"/>
    </row>
    <row r="2691" ht="15" spans="1:25">
      <c r="A2691" s="51">
        <v>2684</v>
      </c>
      <c r="B2691" s="30" t="s">
        <v>3224</v>
      </c>
      <c r="C2691" s="5" t="s">
        <v>4338</v>
      </c>
      <c r="D2691" s="5" t="s">
        <v>4378</v>
      </c>
      <c r="E2691" s="5" t="s">
        <v>4381</v>
      </c>
      <c r="F2691" s="5">
        <v>200</v>
      </c>
      <c r="G2691" s="5">
        <v>1160</v>
      </c>
      <c r="H2691" s="5">
        <v>600</v>
      </c>
      <c r="I2691" s="72">
        <v>115.560202</v>
      </c>
      <c r="J2691" s="72">
        <v>22.886391</v>
      </c>
      <c r="K2691" s="5" t="s">
        <v>151</v>
      </c>
      <c r="L2691" s="55" t="s">
        <v>151</v>
      </c>
      <c r="M2691" s="5" t="s">
        <v>4379</v>
      </c>
      <c r="N2691" s="5" t="s">
        <v>3246</v>
      </c>
      <c r="O2691" s="5" t="s">
        <v>3247</v>
      </c>
      <c r="P2691" s="5"/>
      <c r="Q2691" s="5"/>
      <c r="R2691" s="5"/>
      <c r="S2691" s="5"/>
      <c r="T2691" s="5"/>
      <c r="U2691" s="5">
        <v>240</v>
      </c>
      <c r="V2691" s="5" t="s">
        <v>3230</v>
      </c>
      <c r="W2691" s="5" t="s">
        <v>3766</v>
      </c>
      <c r="X2691" s="5" t="s">
        <v>3463</v>
      </c>
      <c r="Y2691" s="5"/>
    </row>
    <row r="2692" ht="15" spans="1:25">
      <c r="A2692" s="51">
        <v>2685</v>
      </c>
      <c r="B2692" s="30" t="s">
        <v>3224</v>
      </c>
      <c r="C2692" s="5" t="s">
        <v>4338</v>
      </c>
      <c r="D2692" s="5" t="s">
        <v>4382</v>
      </c>
      <c r="E2692" s="5" t="s">
        <v>4382</v>
      </c>
      <c r="F2692" s="5">
        <v>385</v>
      </c>
      <c r="G2692" s="5">
        <v>1951</v>
      </c>
      <c r="H2692" s="5">
        <v>415</v>
      </c>
      <c r="I2692" s="72">
        <v>115.549251</v>
      </c>
      <c r="J2692" s="72">
        <v>22.823224</v>
      </c>
      <c r="K2692" s="5" t="s">
        <v>151</v>
      </c>
      <c r="L2692" s="5" t="s">
        <v>3241</v>
      </c>
      <c r="M2692" s="5"/>
      <c r="N2692" s="5"/>
      <c r="O2692" s="5"/>
      <c r="P2692" s="5" t="s">
        <v>3228</v>
      </c>
      <c r="Q2692" s="5" t="s">
        <v>3229</v>
      </c>
      <c r="R2692" s="5"/>
      <c r="S2692" s="5"/>
      <c r="T2692" s="5"/>
      <c r="U2692" s="5">
        <v>166</v>
      </c>
      <c r="V2692" s="5" t="s">
        <v>3230</v>
      </c>
      <c r="W2692" s="5" t="s">
        <v>158</v>
      </c>
      <c r="X2692" s="5" t="s">
        <v>3243</v>
      </c>
      <c r="Y2692" s="5"/>
    </row>
    <row r="2693" ht="15" spans="1:25">
      <c r="A2693" s="51">
        <v>2686</v>
      </c>
      <c r="B2693" s="30" t="s">
        <v>3224</v>
      </c>
      <c r="C2693" s="5" t="s">
        <v>4383</v>
      </c>
      <c r="D2693" s="5" t="s">
        <v>4384</v>
      </c>
      <c r="E2693" s="5" t="s">
        <v>4385</v>
      </c>
      <c r="F2693" s="13">
        <v>45</v>
      </c>
      <c r="G2693" s="13">
        <v>268</v>
      </c>
      <c r="H2693" s="13">
        <v>212</v>
      </c>
      <c r="I2693" s="72">
        <v>115.545978</v>
      </c>
      <c r="J2693" s="72">
        <v>22.926491</v>
      </c>
      <c r="K2693" s="5" t="s">
        <v>151</v>
      </c>
      <c r="L2693" s="5" t="s">
        <v>3241</v>
      </c>
      <c r="M2693" s="5"/>
      <c r="N2693" s="5"/>
      <c r="O2693" s="5"/>
      <c r="P2693" s="5" t="s">
        <v>3228</v>
      </c>
      <c r="Q2693" s="5" t="s">
        <v>3229</v>
      </c>
      <c r="R2693" s="5"/>
      <c r="S2693" s="5"/>
      <c r="T2693" s="5"/>
      <c r="U2693" s="5">
        <v>84.8</v>
      </c>
      <c r="V2693" s="5" t="s">
        <v>3230</v>
      </c>
      <c r="W2693" s="5" t="s">
        <v>158</v>
      </c>
      <c r="X2693" s="5" t="s">
        <v>3243</v>
      </c>
      <c r="Y2693" s="5"/>
    </row>
    <row r="2694" ht="27" spans="1:25">
      <c r="A2694" s="51">
        <v>2687</v>
      </c>
      <c r="B2694" s="30" t="s">
        <v>3224</v>
      </c>
      <c r="C2694" s="5" t="s">
        <v>4383</v>
      </c>
      <c r="D2694" s="5" t="s">
        <v>4384</v>
      </c>
      <c r="E2694" s="5" t="s">
        <v>4386</v>
      </c>
      <c r="F2694" s="13">
        <v>258</v>
      </c>
      <c r="G2694" s="13">
        <v>1936</v>
      </c>
      <c r="H2694" s="13">
        <v>651</v>
      </c>
      <c r="I2694" s="72">
        <v>115.539238</v>
      </c>
      <c r="J2694" s="72">
        <v>22.927365</v>
      </c>
      <c r="K2694" s="5" t="s">
        <v>151</v>
      </c>
      <c r="L2694" s="54" t="s">
        <v>158</v>
      </c>
      <c r="M2694" s="5"/>
      <c r="N2694" s="5"/>
      <c r="O2694" s="5"/>
      <c r="P2694" s="5" t="s">
        <v>3367</v>
      </c>
      <c r="Q2694" s="5" t="s">
        <v>3229</v>
      </c>
      <c r="R2694" s="5"/>
      <c r="S2694" s="5"/>
      <c r="T2694" s="5"/>
      <c r="U2694" s="5">
        <v>260.4</v>
      </c>
      <c r="V2694" s="5" t="s">
        <v>3230</v>
      </c>
      <c r="W2694" s="5" t="s">
        <v>158</v>
      </c>
      <c r="X2694" s="5" t="s">
        <v>3247</v>
      </c>
      <c r="Y2694" s="5" t="s">
        <v>4387</v>
      </c>
    </row>
    <row r="2695" ht="15" spans="1:25">
      <c r="A2695" s="51">
        <v>2688</v>
      </c>
      <c r="B2695" s="30" t="s">
        <v>3224</v>
      </c>
      <c r="C2695" s="5" t="s">
        <v>4383</v>
      </c>
      <c r="D2695" s="5" t="s">
        <v>4384</v>
      </c>
      <c r="E2695" s="5" t="s">
        <v>4388</v>
      </c>
      <c r="F2695" s="13">
        <v>55</v>
      </c>
      <c r="G2695" s="13">
        <v>357</v>
      </c>
      <c r="H2695" s="13">
        <v>251</v>
      </c>
      <c r="I2695" s="72">
        <v>115.542311</v>
      </c>
      <c r="J2695" s="72">
        <v>22.927611</v>
      </c>
      <c r="K2695" s="5" t="s">
        <v>151</v>
      </c>
      <c r="L2695" s="5" t="s">
        <v>3241</v>
      </c>
      <c r="M2695" s="5"/>
      <c r="N2695" s="5"/>
      <c r="O2695" s="5"/>
      <c r="P2695" s="5" t="s">
        <v>3228</v>
      </c>
      <c r="Q2695" s="5" t="s">
        <v>3229</v>
      </c>
      <c r="R2695" s="5"/>
      <c r="S2695" s="5"/>
      <c r="T2695" s="5"/>
      <c r="U2695" s="5">
        <v>100.4</v>
      </c>
      <c r="V2695" s="5" t="s">
        <v>3230</v>
      </c>
      <c r="W2695" s="5" t="s">
        <v>158</v>
      </c>
      <c r="X2695" s="5" t="s">
        <v>3243</v>
      </c>
      <c r="Y2695" s="5"/>
    </row>
    <row r="2696" ht="15" spans="1:25">
      <c r="A2696" s="51">
        <v>2689</v>
      </c>
      <c r="B2696" s="30" t="s">
        <v>3224</v>
      </c>
      <c r="C2696" s="71" t="s">
        <v>4383</v>
      </c>
      <c r="D2696" s="71" t="s">
        <v>4389</v>
      </c>
      <c r="E2696" s="71" t="s">
        <v>4390</v>
      </c>
      <c r="F2696" s="73">
        <v>105</v>
      </c>
      <c r="G2696" s="73">
        <v>554</v>
      </c>
      <c r="H2696" s="73">
        <v>309</v>
      </c>
      <c r="I2696" s="72">
        <v>115.53265</v>
      </c>
      <c r="J2696" s="72">
        <v>22.947286</v>
      </c>
      <c r="K2696" s="5" t="s">
        <v>151</v>
      </c>
      <c r="L2696" s="5"/>
      <c r="M2696" s="5"/>
      <c r="N2696" s="5"/>
      <c r="O2696" s="5"/>
      <c r="P2696" s="5" t="s">
        <v>3747</v>
      </c>
      <c r="Q2696" s="5" t="s">
        <v>3229</v>
      </c>
      <c r="R2696" s="5"/>
      <c r="S2696" s="5"/>
      <c r="T2696" s="5"/>
      <c r="U2696" s="5"/>
      <c r="V2696" s="5" t="s">
        <v>3230</v>
      </c>
      <c r="W2696" s="5" t="s">
        <v>4391</v>
      </c>
      <c r="X2696" s="5" t="s">
        <v>3231</v>
      </c>
      <c r="Y2696" s="5" t="s">
        <v>3232</v>
      </c>
    </row>
    <row r="2697" ht="15" spans="1:25">
      <c r="A2697" s="51">
        <v>2690</v>
      </c>
      <c r="B2697" s="30" t="s">
        <v>3224</v>
      </c>
      <c r="C2697" s="71" t="s">
        <v>4383</v>
      </c>
      <c r="D2697" s="71" t="s">
        <v>4389</v>
      </c>
      <c r="E2697" s="71" t="s">
        <v>4392</v>
      </c>
      <c r="F2697" s="73">
        <v>397</v>
      </c>
      <c r="G2697" s="73">
        <v>2130</v>
      </c>
      <c r="H2697" s="73">
        <v>890</v>
      </c>
      <c r="I2697" s="72">
        <v>115.53265</v>
      </c>
      <c r="J2697" s="72">
        <v>22.947286</v>
      </c>
      <c r="K2697" s="5" t="s">
        <v>151</v>
      </c>
      <c r="L2697" s="5"/>
      <c r="M2697" s="5"/>
      <c r="N2697" s="5"/>
      <c r="O2697" s="5"/>
      <c r="P2697" s="5"/>
      <c r="Q2697" s="5"/>
      <c r="R2697" s="5"/>
      <c r="S2697" s="5"/>
      <c r="T2697" s="5"/>
      <c r="U2697" s="5"/>
      <c r="V2697" s="5" t="s">
        <v>3230</v>
      </c>
      <c r="W2697" s="5" t="s">
        <v>4391</v>
      </c>
      <c r="X2697" s="5" t="s">
        <v>3231</v>
      </c>
      <c r="Y2697" s="5" t="s">
        <v>3232</v>
      </c>
    </row>
    <row r="2698" ht="15" spans="1:25">
      <c r="A2698" s="51">
        <v>2691</v>
      </c>
      <c r="B2698" s="30" t="s">
        <v>3224</v>
      </c>
      <c r="C2698" s="5" t="s">
        <v>4383</v>
      </c>
      <c r="D2698" s="5" t="s">
        <v>4266</v>
      </c>
      <c r="E2698" s="5" t="s">
        <v>4267</v>
      </c>
      <c r="F2698" s="5">
        <v>502</v>
      </c>
      <c r="G2698" s="5">
        <v>3020</v>
      </c>
      <c r="H2698" s="5">
        <v>844</v>
      </c>
      <c r="I2698" s="72">
        <v>115.530744</v>
      </c>
      <c r="J2698" s="72">
        <v>22.899321</v>
      </c>
      <c r="K2698" s="5" t="s">
        <v>151</v>
      </c>
      <c r="L2698" s="54" t="s">
        <v>158</v>
      </c>
      <c r="M2698" s="5"/>
      <c r="N2698" s="5"/>
      <c r="O2698" s="5"/>
      <c r="P2698" s="5" t="s">
        <v>3367</v>
      </c>
      <c r="Q2698" s="5" t="s">
        <v>3229</v>
      </c>
      <c r="R2698" s="5"/>
      <c r="S2698" s="5"/>
      <c r="T2698" s="5"/>
      <c r="U2698" s="5">
        <v>337.6</v>
      </c>
      <c r="V2698" s="5" t="s">
        <v>3230</v>
      </c>
      <c r="W2698" s="5" t="s">
        <v>158</v>
      </c>
      <c r="X2698" s="5" t="s">
        <v>3247</v>
      </c>
      <c r="Y2698" s="5"/>
    </row>
    <row r="2699" ht="15" spans="1:25">
      <c r="A2699" s="51">
        <v>2692</v>
      </c>
      <c r="B2699" s="30" t="s">
        <v>3224</v>
      </c>
      <c r="C2699" s="5" t="s">
        <v>4383</v>
      </c>
      <c r="D2699" s="5" t="s">
        <v>4266</v>
      </c>
      <c r="E2699" s="5" t="s">
        <v>4393</v>
      </c>
      <c r="F2699" s="5">
        <v>151</v>
      </c>
      <c r="G2699" s="5">
        <v>1120</v>
      </c>
      <c r="H2699" s="5">
        <v>452</v>
      </c>
      <c r="I2699" s="72">
        <v>115.534102</v>
      </c>
      <c r="J2699" s="72">
        <v>22.896411</v>
      </c>
      <c r="K2699" s="5" t="s">
        <v>151</v>
      </c>
      <c r="L2699" s="54" t="s">
        <v>158</v>
      </c>
      <c r="M2699" s="5"/>
      <c r="N2699" s="5"/>
      <c r="O2699" s="5"/>
      <c r="P2699" s="5" t="s">
        <v>3367</v>
      </c>
      <c r="Q2699" s="5" t="s">
        <v>3229</v>
      </c>
      <c r="R2699" s="5"/>
      <c r="S2699" s="5"/>
      <c r="T2699" s="5"/>
      <c r="U2699" s="5">
        <v>180.8</v>
      </c>
      <c r="V2699" s="5" t="s">
        <v>3230</v>
      </c>
      <c r="W2699" s="5" t="s">
        <v>158</v>
      </c>
      <c r="X2699" s="5" t="s">
        <v>3247</v>
      </c>
      <c r="Y2699" s="5"/>
    </row>
    <row r="2700" ht="15" spans="1:25">
      <c r="A2700" s="51">
        <v>2693</v>
      </c>
      <c r="B2700" s="30" t="s">
        <v>3224</v>
      </c>
      <c r="C2700" s="5" t="s">
        <v>4383</v>
      </c>
      <c r="D2700" s="5" t="s">
        <v>4394</v>
      </c>
      <c r="E2700" s="5" t="s">
        <v>4395</v>
      </c>
      <c r="F2700" s="5">
        <v>375</v>
      </c>
      <c r="G2700" s="5">
        <v>2878</v>
      </c>
      <c r="H2700" s="5">
        <v>1230</v>
      </c>
      <c r="I2700" s="72">
        <v>115.579708</v>
      </c>
      <c r="J2700" s="72">
        <v>22.91585</v>
      </c>
      <c r="K2700" s="5" t="s">
        <v>151</v>
      </c>
      <c r="L2700" s="54" t="s">
        <v>158</v>
      </c>
      <c r="M2700" s="5"/>
      <c r="N2700" s="5"/>
      <c r="O2700" s="5"/>
      <c r="P2700" s="5" t="s">
        <v>3367</v>
      </c>
      <c r="Q2700" s="5" t="s">
        <v>3229</v>
      </c>
      <c r="R2700" s="5"/>
      <c r="S2700" s="5"/>
      <c r="T2700" s="5"/>
      <c r="U2700" s="5">
        <v>492</v>
      </c>
      <c r="V2700" s="5" t="s">
        <v>3230</v>
      </c>
      <c r="W2700" s="5" t="s">
        <v>3768</v>
      </c>
      <c r="X2700" s="5" t="s">
        <v>3247</v>
      </c>
      <c r="Y2700" s="5"/>
    </row>
    <row r="2701" ht="15" spans="1:25">
      <c r="A2701" s="51">
        <v>2694</v>
      </c>
      <c r="B2701" s="30" t="s">
        <v>3224</v>
      </c>
      <c r="C2701" s="5" t="s">
        <v>4383</v>
      </c>
      <c r="D2701" s="5" t="s">
        <v>4394</v>
      </c>
      <c r="E2701" s="5" t="s">
        <v>4396</v>
      </c>
      <c r="F2701" s="5">
        <v>105</v>
      </c>
      <c r="G2701" s="5">
        <v>777</v>
      </c>
      <c r="H2701" s="5">
        <v>270</v>
      </c>
      <c r="I2701" s="72">
        <v>115.584474</v>
      </c>
      <c r="J2701" s="72">
        <v>22.914895</v>
      </c>
      <c r="K2701" s="5" t="s">
        <v>151</v>
      </c>
      <c r="L2701" s="54" t="s">
        <v>158</v>
      </c>
      <c r="M2701" s="5"/>
      <c r="N2701" s="5"/>
      <c r="O2701" s="5"/>
      <c r="P2701" s="5" t="s">
        <v>3228</v>
      </c>
      <c r="Q2701" s="5" t="s">
        <v>3229</v>
      </c>
      <c r="R2701" s="5"/>
      <c r="S2701" s="5"/>
      <c r="T2701" s="5"/>
      <c r="U2701" s="5">
        <v>108</v>
      </c>
      <c r="V2701" s="5" t="s">
        <v>3230</v>
      </c>
      <c r="W2701" s="5" t="s">
        <v>3766</v>
      </c>
      <c r="X2701" s="5" t="s">
        <v>3247</v>
      </c>
      <c r="Y2701" s="5"/>
    </row>
    <row r="2702" ht="27" spans="1:25">
      <c r="A2702" s="51">
        <v>2695</v>
      </c>
      <c r="B2702" s="30" t="s">
        <v>3224</v>
      </c>
      <c r="C2702" s="5" t="s">
        <v>4383</v>
      </c>
      <c r="D2702" s="5" t="s">
        <v>4394</v>
      </c>
      <c r="E2702" s="5" t="s">
        <v>4397</v>
      </c>
      <c r="F2702" s="5">
        <v>305</v>
      </c>
      <c r="G2702" s="5">
        <v>2215</v>
      </c>
      <c r="H2702" s="5">
        <v>890</v>
      </c>
      <c r="I2702" s="72">
        <v>115.574977</v>
      </c>
      <c r="J2702" s="72">
        <v>22.922102</v>
      </c>
      <c r="K2702" s="5" t="s">
        <v>151</v>
      </c>
      <c r="L2702" s="54" t="s">
        <v>158</v>
      </c>
      <c r="M2702" s="5"/>
      <c r="N2702" s="5"/>
      <c r="O2702" s="5"/>
      <c r="P2702" s="5" t="s">
        <v>3367</v>
      </c>
      <c r="Q2702" s="5" t="s">
        <v>3229</v>
      </c>
      <c r="R2702" s="5"/>
      <c r="S2702" s="5"/>
      <c r="T2702" s="5"/>
      <c r="U2702" s="5">
        <v>356</v>
      </c>
      <c r="V2702" s="5" t="s">
        <v>3230</v>
      </c>
      <c r="W2702" s="5" t="s">
        <v>3766</v>
      </c>
      <c r="X2702" s="5" t="s">
        <v>3247</v>
      </c>
      <c r="Y2702" s="5" t="s">
        <v>4398</v>
      </c>
    </row>
    <row r="2703" ht="15" spans="1:25">
      <c r="A2703" s="51">
        <v>2696</v>
      </c>
      <c r="B2703" s="30" t="s">
        <v>3224</v>
      </c>
      <c r="C2703" s="5" t="s">
        <v>4383</v>
      </c>
      <c r="D2703" s="5" t="s">
        <v>4399</v>
      </c>
      <c r="E2703" s="5" t="s">
        <v>4400</v>
      </c>
      <c r="F2703" s="5">
        <v>621</v>
      </c>
      <c r="G2703" s="5">
        <v>3531</v>
      </c>
      <c r="H2703" s="5">
        <v>1320</v>
      </c>
      <c r="I2703" s="72">
        <v>115.52355</v>
      </c>
      <c r="J2703" s="72">
        <v>22.89291</v>
      </c>
      <c r="K2703" s="5" t="s">
        <v>151</v>
      </c>
      <c r="L2703" s="54" t="s">
        <v>158</v>
      </c>
      <c r="M2703" s="5"/>
      <c r="N2703" s="5"/>
      <c r="O2703" s="5"/>
      <c r="P2703" s="5" t="s">
        <v>3367</v>
      </c>
      <c r="Q2703" s="5" t="s">
        <v>3368</v>
      </c>
      <c r="R2703" s="5"/>
      <c r="S2703" s="5"/>
      <c r="T2703" s="5"/>
      <c r="U2703" s="5">
        <v>528</v>
      </c>
      <c r="V2703" s="5" t="s">
        <v>3230</v>
      </c>
      <c r="W2703" s="5" t="s">
        <v>487</v>
      </c>
      <c r="X2703" s="5" t="s">
        <v>3247</v>
      </c>
      <c r="Y2703" s="5"/>
    </row>
    <row r="2704" ht="15" spans="1:25">
      <c r="A2704" s="51">
        <v>2697</v>
      </c>
      <c r="B2704" s="30" t="s">
        <v>3224</v>
      </c>
      <c r="C2704" s="5" t="s">
        <v>4383</v>
      </c>
      <c r="D2704" s="5" t="s">
        <v>4399</v>
      </c>
      <c r="E2704" s="5" t="s">
        <v>3364</v>
      </c>
      <c r="F2704" s="5">
        <v>93</v>
      </c>
      <c r="G2704" s="5">
        <v>781</v>
      </c>
      <c r="H2704" s="5">
        <v>422</v>
      </c>
      <c r="I2704" s="72">
        <v>115.521994</v>
      </c>
      <c r="J2704" s="72">
        <v>22.899517</v>
      </c>
      <c r="K2704" s="5" t="s">
        <v>151</v>
      </c>
      <c r="L2704" s="54" t="s">
        <v>158</v>
      </c>
      <c r="M2704" s="5"/>
      <c r="N2704" s="5"/>
      <c r="O2704" s="5"/>
      <c r="P2704" s="5" t="s">
        <v>3228</v>
      </c>
      <c r="Q2704" s="5" t="s">
        <v>3229</v>
      </c>
      <c r="R2704" s="5"/>
      <c r="S2704" s="5"/>
      <c r="T2704" s="5"/>
      <c r="U2704" s="5">
        <v>168.8</v>
      </c>
      <c r="V2704" s="5" t="s">
        <v>3230</v>
      </c>
      <c r="W2704" s="5" t="s">
        <v>337</v>
      </c>
      <c r="X2704" s="5" t="s">
        <v>3247</v>
      </c>
      <c r="Y2704" s="5"/>
    </row>
    <row r="2705" ht="15" spans="1:25">
      <c r="A2705" s="51">
        <v>2698</v>
      </c>
      <c r="B2705" s="30" t="s">
        <v>3224</v>
      </c>
      <c r="C2705" s="71" t="s">
        <v>4383</v>
      </c>
      <c r="D2705" s="71" t="s">
        <v>4401</v>
      </c>
      <c r="E2705" s="71" t="s">
        <v>4402</v>
      </c>
      <c r="F2705" s="71">
        <v>91</v>
      </c>
      <c r="G2705" s="73">
        <v>655</v>
      </c>
      <c r="H2705" s="73">
        <v>351</v>
      </c>
      <c r="I2705" s="72">
        <v>115.575627</v>
      </c>
      <c r="J2705" s="72">
        <v>22.948083</v>
      </c>
      <c r="K2705" s="5" t="s">
        <v>151</v>
      </c>
      <c r="L2705" s="5"/>
      <c r="M2705" s="5"/>
      <c r="N2705" s="5"/>
      <c r="O2705" s="5"/>
      <c r="P2705" s="5" t="s">
        <v>3747</v>
      </c>
      <c r="Q2705" s="5" t="s">
        <v>3229</v>
      </c>
      <c r="R2705" s="5"/>
      <c r="S2705" s="5"/>
      <c r="T2705" s="5"/>
      <c r="U2705" s="5"/>
      <c r="V2705" s="5"/>
      <c r="W2705" s="5" t="s">
        <v>158</v>
      </c>
      <c r="X2705" s="5" t="s">
        <v>3231</v>
      </c>
      <c r="Y2705" s="5" t="s">
        <v>3232</v>
      </c>
    </row>
    <row r="2706" ht="15" spans="1:25">
      <c r="A2706" s="51">
        <v>2699</v>
      </c>
      <c r="B2706" s="30" t="s">
        <v>3224</v>
      </c>
      <c r="C2706" s="5" t="s">
        <v>4383</v>
      </c>
      <c r="D2706" s="5" t="s">
        <v>4401</v>
      </c>
      <c r="E2706" s="5" t="s">
        <v>4403</v>
      </c>
      <c r="F2706" s="5">
        <v>82</v>
      </c>
      <c r="G2706" s="5">
        <v>561</v>
      </c>
      <c r="H2706" s="5">
        <v>202</v>
      </c>
      <c r="I2706" s="72">
        <v>115.569603</v>
      </c>
      <c r="J2706" s="72">
        <v>22.954684</v>
      </c>
      <c r="K2706" s="5" t="s">
        <v>158</v>
      </c>
      <c r="L2706" s="5" t="s">
        <v>3402</v>
      </c>
      <c r="M2706" s="5"/>
      <c r="N2706" s="5"/>
      <c r="O2706" s="5"/>
      <c r="P2706" s="5"/>
      <c r="Q2706" s="5"/>
      <c r="R2706" s="5"/>
      <c r="S2706" s="5"/>
      <c r="T2706" s="5"/>
      <c r="U2706" s="5">
        <v>80.8</v>
      </c>
      <c r="V2706" s="5" t="s">
        <v>3230</v>
      </c>
      <c r="W2706" s="5" t="s">
        <v>158</v>
      </c>
      <c r="X2706" s="5" t="s">
        <v>3243</v>
      </c>
      <c r="Y2706" s="5"/>
    </row>
    <row r="2707" ht="15" spans="1:25">
      <c r="A2707" s="51">
        <v>2700</v>
      </c>
      <c r="B2707" s="30" t="s">
        <v>3224</v>
      </c>
      <c r="C2707" s="5" t="s">
        <v>4383</v>
      </c>
      <c r="D2707" s="5" t="s">
        <v>4401</v>
      </c>
      <c r="E2707" s="5" t="s">
        <v>4404</v>
      </c>
      <c r="F2707" s="5">
        <v>1360</v>
      </c>
      <c r="G2707" s="5">
        <v>8170</v>
      </c>
      <c r="H2707" s="5">
        <v>5011</v>
      </c>
      <c r="I2707" s="72">
        <v>115.593713</v>
      </c>
      <c r="J2707" s="72">
        <v>22.947082</v>
      </c>
      <c r="K2707" s="5" t="s">
        <v>151</v>
      </c>
      <c r="L2707" s="54" t="s">
        <v>158</v>
      </c>
      <c r="M2707" s="5"/>
      <c r="N2707" s="5"/>
      <c r="O2707" s="5"/>
      <c r="P2707" s="5" t="s">
        <v>3367</v>
      </c>
      <c r="Q2707" s="5" t="s">
        <v>3347</v>
      </c>
      <c r="R2707" s="5"/>
      <c r="S2707" s="5"/>
      <c r="T2707" s="5"/>
      <c r="U2707" s="5">
        <v>2004.4</v>
      </c>
      <c r="V2707" s="5" t="s">
        <v>3230</v>
      </c>
      <c r="W2707" s="5" t="s">
        <v>155</v>
      </c>
      <c r="X2707" s="5" t="s">
        <v>3247</v>
      </c>
      <c r="Y2707" s="5"/>
    </row>
    <row r="2708" ht="15" spans="1:25">
      <c r="A2708" s="51">
        <v>2701</v>
      </c>
      <c r="B2708" s="30" t="s">
        <v>3224</v>
      </c>
      <c r="C2708" s="5" t="s">
        <v>4383</v>
      </c>
      <c r="D2708" s="5" t="s">
        <v>4401</v>
      </c>
      <c r="E2708" s="5" t="s">
        <v>4405</v>
      </c>
      <c r="F2708" s="5">
        <v>161</v>
      </c>
      <c r="G2708" s="5">
        <v>1205</v>
      </c>
      <c r="H2708" s="5">
        <v>701</v>
      </c>
      <c r="I2708" s="72">
        <v>115.578777</v>
      </c>
      <c r="J2708" s="72">
        <v>22.946033</v>
      </c>
      <c r="K2708" s="5" t="s">
        <v>151</v>
      </c>
      <c r="L2708" s="5" t="s">
        <v>3241</v>
      </c>
      <c r="M2708" s="5"/>
      <c r="N2708" s="5"/>
      <c r="O2708" s="5"/>
      <c r="P2708" s="5" t="s">
        <v>3367</v>
      </c>
      <c r="Q2708" s="5" t="s">
        <v>3229</v>
      </c>
      <c r="R2708" s="5"/>
      <c r="S2708" s="5"/>
      <c r="T2708" s="5"/>
      <c r="U2708" s="5">
        <v>280.4</v>
      </c>
      <c r="V2708" s="5" t="s">
        <v>3230</v>
      </c>
      <c r="W2708" s="5" t="s">
        <v>158</v>
      </c>
      <c r="X2708" s="5" t="s">
        <v>3243</v>
      </c>
      <c r="Y2708" s="5"/>
    </row>
    <row r="2709" ht="27" spans="1:25">
      <c r="A2709" s="51">
        <v>2702</v>
      </c>
      <c r="B2709" s="30" t="s">
        <v>3224</v>
      </c>
      <c r="C2709" s="5" t="s">
        <v>4383</v>
      </c>
      <c r="D2709" s="5" t="s">
        <v>4406</v>
      </c>
      <c r="E2709" s="5" t="s">
        <v>4407</v>
      </c>
      <c r="F2709" s="5">
        <v>65</v>
      </c>
      <c r="G2709" s="5">
        <v>551</v>
      </c>
      <c r="H2709" s="5">
        <v>298</v>
      </c>
      <c r="I2709" s="72">
        <v>115.585934</v>
      </c>
      <c r="J2709" s="72">
        <v>22.92464</v>
      </c>
      <c r="K2709" s="5" t="s">
        <v>151</v>
      </c>
      <c r="L2709" s="5" t="s">
        <v>3241</v>
      </c>
      <c r="M2709" s="5"/>
      <c r="N2709" s="5"/>
      <c r="O2709" s="5"/>
      <c r="P2709" s="5" t="s">
        <v>3228</v>
      </c>
      <c r="Q2709" s="5" t="s">
        <v>3229</v>
      </c>
      <c r="R2709" s="5"/>
      <c r="S2709" s="5"/>
      <c r="T2709" s="5"/>
      <c r="U2709" s="5">
        <v>119.2</v>
      </c>
      <c r="V2709" s="5" t="s">
        <v>3230</v>
      </c>
      <c r="W2709" s="5" t="s">
        <v>4408</v>
      </c>
      <c r="X2709" s="5" t="s">
        <v>3243</v>
      </c>
      <c r="Y2709" s="5" t="s">
        <v>4409</v>
      </c>
    </row>
    <row r="2710" ht="27" spans="1:25">
      <c r="A2710" s="51">
        <v>2703</v>
      </c>
      <c r="B2710" s="30" t="s">
        <v>3224</v>
      </c>
      <c r="C2710" s="5" t="s">
        <v>4383</v>
      </c>
      <c r="D2710" s="5" t="s">
        <v>4406</v>
      </c>
      <c r="E2710" s="5" t="s">
        <v>4410</v>
      </c>
      <c r="F2710" s="5">
        <v>150</v>
      </c>
      <c r="G2710" s="5">
        <v>997</v>
      </c>
      <c r="H2710" s="5">
        <v>730</v>
      </c>
      <c r="I2710" s="72">
        <v>115.58381</v>
      </c>
      <c r="J2710" s="72">
        <v>22.929604</v>
      </c>
      <c r="K2710" s="5" t="s">
        <v>151</v>
      </c>
      <c r="L2710" s="54" t="s">
        <v>158</v>
      </c>
      <c r="M2710" s="5"/>
      <c r="N2710" s="5"/>
      <c r="O2710" s="5"/>
      <c r="P2710" s="5" t="s">
        <v>3367</v>
      </c>
      <c r="Q2710" s="5" t="s">
        <v>3368</v>
      </c>
      <c r="R2710" s="5"/>
      <c r="S2710" s="5"/>
      <c r="T2710" s="5"/>
      <c r="U2710" s="5">
        <v>292</v>
      </c>
      <c r="V2710" s="5" t="s">
        <v>3230</v>
      </c>
      <c r="W2710" s="5" t="s">
        <v>4408</v>
      </c>
      <c r="X2710" s="5" t="s">
        <v>3247</v>
      </c>
      <c r="Y2710" s="5" t="s">
        <v>4409</v>
      </c>
    </row>
    <row r="2711" ht="15" spans="1:25">
      <c r="A2711" s="51">
        <v>2704</v>
      </c>
      <c r="B2711" s="30" t="s">
        <v>3224</v>
      </c>
      <c r="C2711" s="5" t="s">
        <v>4383</v>
      </c>
      <c r="D2711" s="5" t="s">
        <v>4406</v>
      </c>
      <c r="E2711" s="5" t="s">
        <v>4411</v>
      </c>
      <c r="F2711" s="5">
        <v>85</v>
      </c>
      <c r="G2711" s="5">
        <v>469</v>
      </c>
      <c r="H2711" s="5">
        <v>320</v>
      </c>
      <c r="I2711" s="72">
        <v>115.58476</v>
      </c>
      <c r="J2711" s="72">
        <v>22.927954</v>
      </c>
      <c r="K2711" s="5" t="s">
        <v>151</v>
      </c>
      <c r="L2711" s="5" t="s">
        <v>3241</v>
      </c>
      <c r="M2711" s="5"/>
      <c r="N2711" s="5"/>
      <c r="O2711" s="5"/>
      <c r="P2711" s="5" t="s">
        <v>3228</v>
      </c>
      <c r="Q2711" s="5" t="s">
        <v>3229</v>
      </c>
      <c r="R2711" s="5"/>
      <c r="S2711" s="5"/>
      <c r="T2711" s="5"/>
      <c r="U2711" s="5">
        <v>128</v>
      </c>
      <c r="V2711" s="5" t="s">
        <v>3230</v>
      </c>
      <c r="W2711" s="5" t="s">
        <v>4408</v>
      </c>
      <c r="X2711" s="5" t="s">
        <v>3243</v>
      </c>
      <c r="Y2711" s="5"/>
    </row>
    <row r="2712" ht="27" spans="1:25">
      <c r="A2712" s="51">
        <v>2705</v>
      </c>
      <c r="B2712" s="30" t="s">
        <v>3224</v>
      </c>
      <c r="C2712" s="5" t="s">
        <v>4383</v>
      </c>
      <c r="D2712" s="5" t="s">
        <v>4406</v>
      </c>
      <c r="E2712" s="5" t="s">
        <v>4412</v>
      </c>
      <c r="F2712" s="5">
        <v>376</v>
      </c>
      <c r="G2712" s="5">
        <v>2267</v>
      </c>
      <c r="H2712" s="5">
        <v>1600</v>
      </c>
      <c r="I2712" s="72">
        <v>115.58894</v>
      </c>
      <c r="J2712" s="72">
        <v>22.93189</v>
      </c>
      <c r="K2712" s="5" t="s">
        <v>151</v>
      </c>
      <c r="L2712" s="54" t="s">
        <v>158</v>
      </c>
      <c r="M2712" s="5"/>
      <c r="N2712" s="5"/>
      <c r="O2712" s="5"/>
      <c r="P2712" s="5" t="s">
        <v>3367</v>
      </c>
      <c r="Q2712" s="5" t="s">
        <v>3368</v>
      </c>
      <c r="R2712" s="5"/>
      <c r="S2712" s="5"/>
      <c r="T2712" s="5"/>
      <c r="U2712" s="5">
        <v>640</v>
      </c>
      <c r="V2712" s="5" t="s">
        <v>3230</v>
      </c>
      <c r="W2712" s="5" t="s">
        <v>4413</v>
      </c>
      <c r="X2712" s="5" t="s">
        <v>3247</v>
      </c>
      <c r="Y2712" s="5" t="s">
        <v>4409</v>
      </c>
    </row>
    <row r="2713" ht="27" spans="1:25">
      <c r="A2713" s="51">
        <v>2706</v>
      </c>
      <c r="B2713" s="30" t="s">
        <v>3224</v>
      </c>
      <c r="C2713" s="5" t="s">
        <v>4383</v>
      </c>
      <c r="D2713" s="5" t="s">
        <v>4406</v>
      </c>
      <c r="E2713" s="5" t="s">
        <v>4414</v>
      </c>
      <c r="F2713" s="5">
        <v>175</v>
      </c>
      <c r="G2713" s="5">
        <v>917</v>
      </c>
      <c r="H2713" s="5">
        <v>570</v>
      </c>
      <c r="I2713" s="72">
        <v>115.585273</v>
      </c>
      <c r="J2713" s="72">
        <v>22.932672</v>
      </c>
      <c r="K2713" s="5" t="s">
        <v>151</v>
      </c>
      <c r="L2713" s="54" t="s">
        <v>158</v>
      </c>
      <c r="M2713" s="5"/>
      <c r="N2713" s="5"/>
      <c r="O2713" s="5"/>
      <c r="P2713" s="5" t="s">
        <v>3367</v>
      </c>
      <c r="Q2713" s="5" t="s">
        <v>3368</v>
      </c>
      <c r="R2713" s="5"/>
      <c r="S2713" s="5"/>
      <c r="T2713" s="5"/>
      <c r="U2713" s="5">
        <v>228</v>
      </c>
      <c r="V2713" s="5" t="s">
        <v>3230</v>
      </c>
      <c r="W2713" s="5" t="s">
        <v>4408</v>
      </c>
      <c r="X2713" s="5" t="s">
        <v>3307</v>
      </c>
      <c r="Y2713" s="5" t="s">
        <v>4409</v>
      </c>
    </row>
    <row r="2714" ht="27" spans="1:25">
      <c r="A2714" s="51">
        <v>2707</v>
      </c>
      <c r="B2714" s="30" t="s">
        <v>3224</v>
      </c>
      <c r="C2714" s="5" t="s">
        <v>4383</v>
      </c>
      <c r="D2714" s="5" t="s">
        <v>4406</v>
      </c>
      <c r="E2714" s="5" t="s">
        <v>4415</v>
      </c>
      <c r="F2714" s="5">
        <v>66</v>
      </c>
      <c r="G2714" s="5">
        <v>392</v>
      </c>
      <c r="H2714" s="5">
        <v>280</v>
      </c>
      <c r="I2714" s="72">
        <v>115.586605</v>
      </c>
      <c r="J2714" s="72">
        <v>22.927402</v>
      </c>
      <c r="K2714" s="5" t="s">
        <v>151</v>
      </c>
      <c r="L2714" s="5" t="s">
        <v>3241</v>
      </c>
      <c r="M2714" s="5"/>
      <c r="N2714" s="5"/>
      <c r="O2714" s="5"/>
      <c r="P2714" s="5" t="s">
        <v>3228</v>
      </c>
      <c r="Q2714" s="5" t="s">
        <v>3229</v>
      </c>
      <c r="R2714" s="5"/>
      <c r="S2714" s="5"/>
      <c r="T2714" s="5"/>
      <c r="U2714" s="5">
        <v>112</v>
      </c>
      <c r="V2714" s="5" t="s">
        <v>3230</v>
      </c>
      <c r="W2714" s="5" t="s">
        <v>4408</v>
      </c>
      <c r="X2714" s="5" t="s">
        <v>3243</v>
      </c>
      <c r="Y2714" s="5" t="s">
        <v>4409</v>
      </c>
    </row>
    <row r="2715" ht="27" spans="1:25">
      <c r="A2715" s="51">
        <v>2708</v>
      </c>
      <c r="B2715" s="30" t="s">
        <v>3224</v>
      </c>
      <c r="C2715" s="5" t="s">
        <v>4383</v>
      </c>
      <c r="D2715" s="5" t="s">
        <v>4406</v>
      </c>
      <c r="E2715" s="5" t="s">
        <v>4416</v>
      </c>
      <c r="F2715" s="5">
        <v>118</v>
      </c>
      <c r="G2715" s="5">
        <v>746</v>
      </c>
      <c r="H2715" s="5">
        <v>503</v>
      </c>
      <c r="I2715" s="72">
        <v>115.58381</v>
      </c>
      <c r="J2715" s="72">
        <v>22.929604</v>
      </c>
      <c r="K2715" s="5" t="s">
        <v>151</v>
      </c>
      <c r="L2715" s="54" t="s">
        <v>158</v>
      </c>
      <c r="M2715" s="5"/>
      <c r="N2715" s="5"/>
      <c r="O2715" s="5"/>
      <c r="P2715" s="5" t="s">
        <v>3367</v>
      </c>
      <c r="Q2715" s="5" t="s">
        <v>3368</v>
      </c>
      <c r="R2715" s="5"/>
      <c r="S2715" s="5"/>
      <c r="T2715" s="5"/>
      <c r="U2715" s="5">
        <v>201.2</v>
      </c>
      <c r="V2715" s="5" t="s">
        <v>3230</v>
      </c>
      <c r="W2715" s="5" t="s">
        <v>4408</v>
      </c>
      <c r="X2715" s="5" t="s">
        <v>3307</v>
      </c>
      <c r="Y2715" s="5" t="s">
        <v>4409</v>
      </c>
    </row>
    <row r="2716" ht="27" spans="1:25">
      <c r="A2716" s="51">
        <v>2709</v>
      </c>
      <c r="B2716" s="30" t="s">
        <v>3224</v>
      </c>
      <c r="C2716" s="5" t="s">
        <v>4383</v>
      </c>
      <c r="D2716" s="5" t="s">
        <v>4406</v>
      </c>
      <c r="E2716" s="5" t="s">
        <v>4417</v>
      </c>
      <c r="F2716" s="5">
        <v>130</v>
      </c>
      <c r="G2716" s="5">
        <v>792</v>
      </c>
      <c r="H2716" s="5">
        <v>560</v>
      </c>
      <c r="I2716" s="72">
        <v>115.58381</v>
      </c>
      <c r="J2716" s="72">
        <v>22.929604</v>
      </c>
      <c r="K2716" s="5" t="s">
        <v>151</v>
      </c>
      <c r="L2716" s="54" t="s">
        <v>158</v>
      </c>
      <c r="M2716" s="5"/>
      <c r="N2716" s="5"/>
      <c r="O2716" s="5"/>
      <c r="P2716" s="5" t="s">
        <v>3367</v>
      </c>
      <c r="Q2716" s="5" t="s">
        <v>3368</v>
      </c>
      <c r="R2716" s="5"/>
      <c r="S2716" s="5"/>
      <c r="T2716" s="5"/>
      <c r="U2716" s="5">
        <v>224</v>
      </c>
      <c r="V2716" s="5" t="s">
        <v>3230</v>
      </c>
      <c r="W2716" s="5" t="s">
        <v>4408</v>
      </c>
      <c r="X2716" s="5" t="s">
        <v>3307</v>
      </c>
      <c r="Y2716" s="5" t="s">
        <v>4409</v>
      </c>
    </row>
    <row r="2717" ht="27" spans="1:25">
      <c r="A2717" s="51">
        <v>2710</v>
      </c>
      <c r="B2717" s="30" t="s">
        <v>3224</v>
      </c>
      <c r="C2717" s="5" t="s">
        <v>4383</v>
      </c>
      <c r="D2717" s="5" t="s">
        <v>4406</v>
      </c>
      <c r="E2717" s="5" t="s">
        <v>4418</v>
      </c>
      <c r="F2717" s="5">
        <v>161</v>
      </c>
      <c r="G2717" s="5">
        <v>769</v>
      </c>
      <c r="H2717" s="5">
        <v>630</v>
      </c>
      <c r="I2717" s="72">
        <v>115.585742</v>
      </c>
      <c r="J2717" s="72">
        <v>22.926813</v>
      </c>
      <c r="K2717" s="5" t="s">
        <v>151</v>
      </c>
      <c r="L2717" s="54" t="s">
        <v>158</v>
      </c>
      <c r="M2717" s="5"/>
      <c r="N2717" s="5"/>
      <c r="O2717" s="5"/>
      <c r="P2717" s="5" t="s">
        <v>3367</v>
      </c>
      <c r="Q2717" s="5" t="s">
        <v>3368</v>
      </c>
      <c r="R2717" s="5"/>
      <c r="S2717" s="5"/>
      <c r="T2717" s="5"/>
      <c r="U2717" s="5">
        <v>252</v>
      </c>
      <c r="V2717" s="5" t="s">
        <v>3230</v>
      </c>
      <c r="W2717" s="5" t="s">
        <v>4408</v>
      </c>
      <c r="X2717" s="5" t="s">
        <v>3307</v>
      </c>
      <c r="Y2717" s="5" t="s">
        <v>4409</v>
      </c>
    </row>
    <row r="2718" ht="27" spans="1:25">
      <c r="A2718" s="51">
        <v>2711</v>
      </c>
      <c r="B2718" s="30" t="s">
        <v>3224</v>
      </c>
      <c r="C2718" s="5" t="s">
        <v>4383</v>
      </c>
      <c r="D2718" s="5" t="s">
        <v>4406</v>
      </c>
      <c r="E2718" s="5" t="s">
        <v>4419</v>
      </c>
      <c r="F2718" s="5">
        <v>143</v>
      </c>
      <c r="G2718" s="5">
        <v>873</v>
      </c>
      <c r="H2718" s="5">
        <v>644</v>
      </c>
      <c r="I2718" s="72">
        <v>115.58381</v>
      </c>
      <c r="J2718" s="72">
        <v>22.929604</v>
      </c>
      <c r="K2718" s="5" t="s">
        <v>151</v>
      </c>
      <c r="L2718" s="54" t="s">
        <v>158</v>
      </c>
      <c r="M2718" s="5"/>
      <c r="N2718" s="5"/>
      <c r="O2718" s="5"/>
      <c r="P2718" s="5" t="s">
        <v>3367</v>
      </c>
      <c r="Q2718" s="5" t="s">
        <v>3368</v>
      </c>
      <c r="R2718" s="5"/>
      <c r="S2718" s="5"/>
      <c r="T2718" s="5"/>
      <c r="U2718" s="5">
        <v>257.6</v>
      </c>
      <c r="V2718" s="5" t="s">
        <v>3230</v>
      </c>
      <c r="W2718" s="5" t="s">
        <v>4408</v>
      </c>
      <c r="X2718" s="5" t="s">
        <v>3463</v>
      </c>
      <c r="Y2718" s="5" t="s">
        <v>4409</v>
      </c>
    </row>
    <row r="2719" ht="27" spans="1:25">
      <c r="A2719" s="51">
        <v>2712</v>
      </c>
      <c r="B2719" s="30" t="s">
        <v>3224</v>
      </c>
      <c r="C2719" s="5" t="s">
        <v>4383</v>
      </c>
      <c r="D2719" s="5" t="s">
        <v>4406</v>
      </c>
      <c r="E2719" s="5" t="s">
        <v>4420</v>
      </c>
      <c r="F2719" s="5">
        <v>249</v>
      </c>
      <c r="G2719" s="5">
        <v>1615</v>
      </c>
      <c r="H2719" s="5">
        <v>1226</v>
      </c>
      <c r="I2719" s="72">
        <v>115.579752</v>
      </c>
      <c r="J2719" s="72">
        <v>22.933561</v>
      </c>
      <c r="K2719" s="5" t="s">
        <v>151</v>
      </c>
      <c r="L2719" s="54" t="s">
        <v>158</v>
      </c>
      <c r="M2719" s="5"/>
      <c r="N2719" s="5"/>
      <c r="O2719" s="5"/>
      <c r="P2719" s="5" t="s">
        <v>3367</v>
      </c>
      <c r="Q2719" s="5" t="s">
        <v>3368</v>
      </c>
      <c r="R2719" s="5"/>
      <c r="S2719" s="5"/>
      <c r="T2719" s="5"/>
      <c r="U2719" s="5">
        <v>490.4</v>
      </c>
      <c r="V2719" s="5" t="s">
        <v>3230</v>
      </c>
      <c r="W2719" s="5" t="s">
        <v>4413</v>
      </c>
      <c r="X2719" s="5" t="s">
        <v>3247</v>
      </c>
      <c r="Y2719" s="5" t="s">
        <v>4409</v>
      </c>
    </row>
    <row r="2720" ht="27" spans="1:25">
      <c r="A2720" s="51">
        <v>2713</v>
      </c>
      <c r="B2720" s="30" t="s">
        <v>3224</v>
      </c>
      <c r="C2720" s="5" t="s">
        <v>4383</v>
      </c>
      <c r="D2720" s="5" t="s">
        <v>4406</v>
      </c>
      <c r="E2720" s="5" t="s">
        <v>4421</v>
      </c>
      <c r="F2720" s="5">
        <v>103</v>
      </c>
      <c r="G2720" s="5">
        <v>706</v>
      </c>
      <c r="H2720" s="5">
        <v>520</v>
      </c>
      <c r="I2720" s="72">
        <v>115.586935</v>
      </c>
      <c r="J2720" s="72">
        <v>22.933833</v>
      </c>
      <c r="K2720" s="5" t="s">
        <v>151</v>
      </c>
      <c r="L2720" s="54" t="s">
        <v>158</v>
      </c>
      <c r="M2720" s="5"/>
      <c r="N2720" s="5"/>
      <c r="O2720" s="5"/>
      <c r="P2720" s="5" t="s">
        <v>3367</v>
      </c>
      <c r="Q2720" s="5" t="s">
        <v>3368</v>
      </c>
      <c r="R2720" s="5"/>
      <c r="S2720" s="5"/>
      <c r="T2720" s="5"/>
      <c r="U2720" s="5">
        <v>208</v>
      </c>
      <c r="V2720" s="5" t="s">
        <v>3230</v>
      </c>
      <c r="W2720" s="5" t="s">
        <v>4408</v>
      </c>
      <c r="X2720" s="5" t="s">
        <v>3463</v>
      </c>
      <c r="Y2720" s="5" t="s">
        <v>4409</v>
      </c>
    </row>
    <row r="2721" ht="27" spans="1:25">
      <c r="A2721" s="51">
        <v>2714</v>
      </c>
      <c r="B2721" s="30" t="s">
        <v>3224</v>
      </c>
      <c r="C2721" s="5" t="s">
        <v>4383</v>
      </c>
      <c r="D2721" s="5" t="s">
        <v>4406</v>
      </c>
      <c r="E2721" s="5" t="s">
        <v>4422</v>
      </c>
      <c r="F2721" s="5">
        <v>54</v>
      </c>
      <c r="G2721" s="5">
        <v>295</v>
      </c>
      <c r="H2721" s="5">
        <v>125</v>
      </c>
      <c r="I2721" s="72">
        <v>115.589972</v>
      </c>
      <c r="J2721" s="72">
        <v>22.933279</v>
      </c>
      <c r="K2721" s="5" t="s">
        <v>158</v>
      </c>
      <c r="L2721" s="5" t="s">
        <v>3241</v>
      </c>
      <c r="M2721" s="5"/>
      <c r="N2721" s="5"/>
      <c r="O2721" s="5"/>
      <c r="P2721" s="5" t="s">
        <v>3228</v>
      </c>
      <c r="Q2721" s="5" t="s">
        <v>3229</v>
      </c>
      <c r="R2721" s="5"/>
      <c r="S2721" s="5"/>
      <c r="T2721" s="5"/>
      <c r="U2721" s="5">
        <v>50</v>
      </c>
      <c r="V2721" s="5" t="s">
        <v>3230</v>
      </c>
      <c r="W2721" s="5" t="s">
        <v>4408</v>
      </c>
      <c r="X2721" s="5" t="s">
        <v>3243</v>
      </c>
      <c r="Y2721" s="5" t="s">
        <v>4409</v>
      </c>
    </row>
    <row r="2722" ht="27" spans="1:25">
      <c r="A2722" s="51">
        <v>2715</v>
      </c>
      <c r="B2722" s="30" t="s">
        <v>3224</v>
      </c>
      <c r="C2722" s="5" t="s">
        <v>4383</v>
      </c>
      <c r="D2722" s="5" t="s">
        <v>4406</v>
      </c>
      <c r="E2722" s="5" t="s">
        <v>3664</v>
      </c>
      <c r="F2722" s="5">
        <v>56</v>
      </c>
      <c r="G2722" s="5">
        <v>367</v>
      </c>
      <c r="H2722" s="5">
        <v>210</v>
      </c>
      <c r="I2722" s="72">
        <v>115.593991</v>
      </c>
      <c r="J2722" s="72">
        <v>22.925838</v>
      </c>
      <c r="K2722" s="5" t="s">
        <v>151</v>
      </c>
      <c r="L2722" s="5" t="s">
        <v>3241</v>
      </c>
      <c r="M2722" s="5"/>
      <c r="N2722" s="5"/>
      <c r="O2722" s="5"/>
      <c r="P2722" s="5" t="s">
        <v>3228</v>
      </c>
      <c r="Q2722" s="5" t="s">
        <v>3229</v>
      </c>
      <c r="R2722" s="5"/>
      <c r="S2722" s="5"/>
      <c r="T2722" s="5"/>
      <c r="U2722" s="5">
        <v>84</v>
      </c>
      <c r="V2722" s="5" t="s">
        <v>3230</v>
      </c>
      <c r="W2722" s="5" t="s">
        <v>4408</v>
      </c>
      <c r="X2722" s="5" t="s">
        <v>3243</v>
      </c>
      <c r="Y2722" s="5" t="s">
        <v>4409</v>
      </c>
    </row>
    <row r="2723" ht="27" spans="1:25">
      <c r="A2723" s="51">
        <v>2716</v>
      </c>
      <c r="B2723" s="30" t="s">
        <v>3224</v>
      </c>
      <c r="C2723" s="5" t="s">
        <v>4383</v>
      </c>
      <c r="D2723" s="5" t="s">
        <v>4406</v>
      </c>
      <c r="E2723" s="5" t="s">
        <v>4423</v>
      </c>
      <c r="F2723" s="5">
        <v>46</v>
      </c>
      <c r="G2723" s="5">
        <v>262</v>
      </c>
      <c r="H2723" s="5">
        <v>200</v>
      </c>
      <c r="I2723" s="72">
        <v>115.586094</v>
      </c>
      <c r="J2723" s="72">
        <v>22.928232</v>
      </c>
      <c r="K2723" s="5" t="s">
        <v>151</v>
      </c>
      <c r="L2723" s="5" t="s">
        <v>3241</v>
      </c>
      <c r="M2723" s="5"/>
      <c r="N2723" s="5"/>
      <c r="O2723" s="5"/>
      <c r="P2723" s="5" t="s">
        <v>3228</v>
      </c>
      <c r="Q2723" s="5" t="s">
        <v>3229</v>
      </c>
      <c r="R2723" s="5"/>
      <c r="S2723" s="5"/>
      <c r="T2723" s="5"/>
      <c r="U2723" s="5">
        <v>80</v>
      </c>
      <c r="V2723" s="5" t="s">
        <v>3230</v>
      </c>
      <c r="W2723" s="5" t="s">
        <v>4408</v>
      </c>
      <c r="X2723" s="5" t="s">
        <v>3243</v>
      </c>
      <c r="Y2723" s="5" t="s">
        <v>4409</v>
      </c>
    </row>
    <row r="2724" ht="27" spans="1:25">
      <c r="A2724" s="51">
        <v>2717</v>
      </c>
      <c r="B2724" s="30" t="s">
        <v>3224</v>
      </c>
      <c r="C2724" s="5" t="s">
        <v>4383</v>
      </c>
      <c r="D2724" s="5" t="s">
        <v>4406</v>
      </c>
      <c r="E2724" s="5" t="s">
        <v>4424</v>
      </c>
      <c r="F2724" s="5">
        <v>56</v>
      </c>
      <c r="G2724" s="5">
        <v>436</v>
      </c>
      <c r="H2724" s="5">
        <v>350</v>
      </c>
      <c r="I2724" s="72">
        <v>115.587424</v>
      </c>
      <c r="J2724" s="72">
        <v>22.926328</v>
      </c>
      <c r="K2724" s="5" t="s">
        <v>151</v>
      </c>
      <c r="L2724" s="5" t="s">
        <v>3241</v>
      </c>
      <c r="M2724" s="5"/>
      <c r="N2724" s="5"/>
      <c r="O2724" s="5"/>
      <c r="P2724" s="5" t="s">
        <v>3228</v>
      </c>
      <c r="Q2724" s="5" t="s">
        <v>3229</v>
      </c>
      <c r="R2724" s="5"/>
      <c r="S2724" s="5"/>
      <c r="T2724" s="5"/>
      <c r="U2724" s="5">
        <v>140</v>
      </c>
      <c r="V2724" s="5" t="s">
        <v>3230</v>
      </c>
      <c r="W2724" s="5" t="s">
        <v>4408</v>
      </c>
      <c r="X2724" s="5" t="s">
        <v>3243</v>
      </c>
      <c r="Y2724" s="5" t="s">
        <v>4409</v>
      </c>
    </row>
    <row r="2725" ht="27" spans="1:25">
      <c r="A2725" s="51">
        <v>2718</v>
      </c>
      <c r="B2725" s="30" t="s">
        <v>3224</v>
      </c>
      <c r="C2725" s="5" t="s">
        <v>4383</v>
      </c>
      <c r="D2725" s="5" t="s">
        <v>4425</v>
      </c>
      <c r="E2725" s="5" t="s">
        <v>4426</v>
      </c>
      <c r="F2725" s="5">
        <v>114</v>
      </c>
      <c r="G2725" s="5">
        <v>1180</v>
      </c>
      <c r="H2725" s="5">
        <v>554</v>
      </c>
      <c r="I2725" s="72">
        <v>115.548661</v>
      </c>
      <c r="J2725" s="72">
        <v>22.915083</v>
      </c>
      <c r="K2725" s="5" t="s">
        <v>151</v>
      </c>
      <c r="L2725" s="5" t="s">
        <v>3241</v>
      </c>
      <c r="M2725" s="5"/>
      <c r="N2725" s="5"/>
      <c r="O2725" s="5"/>
      <c r="P2725" s="5" t="s">
        <v>3367</v>
      </c>
      <c r="Q2725" s="5" t="s">
        <v>3368</v>
      </c>
      <c r="R2725" s="5"/>
      <c r="S2725" s="5"/>
      <c r="T2725" s="5"/>
      <c r="U2725" s="5">
        <v>221.6</v>
      </c>
      <c r="V2725" s="5" t="s">
        <v>3230</v>
      </c>
      <c r="W2725" s="5" t="s">
        <v>1576</v>
      </c>
      <c r="X2725" s="5" t="s">
        <v>3243</v>
      </c>
      <c r="Y2725" s="5" t="s">
        <v>4427</v>
      </c>
    </row>
    <row r="2726" ht="15" spans="1:25">
      <c r="A2726" s="51">
        <v>2719</v>
      </c>
      <c r="B2726" s="30" t="s">
        <v>3224</v>
      </c>
      <c r="C2726" s="71" t="s">
        <v>4383</v>
      </c>
      <c r="D2726" s="71" t="s">
        <v>4425</v>
      </c>
      <c r="E2726" s="71" t="s">
        <v>4428</v>
      </c>
      <c r="F2726" s="71">
        <v>706</v>
      </c>
      <c r="G2726" s="73">
        <v>4205</v>
      </c>
      <c r="H2726" s="73">
        <v>2150</v>
      </c>
      <c r="I2726" s="72">
        <v>115.552908</v>
      </c>
      <c r="J2726" s="72">
        <v>22.911775</v>
      </c>
      <c r="K2726" s="5" t="s">
        <v>151</v>
      </c>
      <c r="L2726" s="5" t="s">
        <v>158</v>
      </c>
      <c r="M2726" s="5"/>
      <c r="N2726" s="5"/>
      <c r="O2726" s="5"/>
      <c r="P2726" s="5" t="s">
        <v>3367</v>
      </c>
      <c r="Q2726" s="5" t="s">
        <v>3229</v>
      </c>
      <c r="R2726" s="5"/>
      <c r="S2726" s="5"/>
      <c r="T2726" s="5"/>
      <c r="U2726" s="5"/>
      <c r="V2726" s="5" t="s">
        <v>3230</v>
      </c>
      <c r="W2726" s="5" t="s">
        <v>4429</v>
      </c>
      <c r="X2726" s="54" t="s">
        <v>156</v>
      </c>
      <c r="Y2726" s="5" t="s">
        <v>3524</v>
      </c>
    </row>
    <row r="2727" ht="27" spans="1:25">
      <c r="A2727" s="51">
        <v>2720</v>
      </c>
      <c r="B2727" s="30" t="s">
        <v>3224</v>
      </c>
      <c r="C2727" s="5" t="s">
        <v>4383</v>
      </c>
      <c r="D2727" s="5" t="s">
        <v>4430</v>
      </c>
      <c r="E2727" s="5" t="s">
        <v>4431</v>
      </c>
      <c r="F2727" s="5">
        <v>194</v>
      </c>
      <c r="G2727" s="5">
        <v>1447</v>
      </c>
      <c r="H2727" s="5">
        <v>532</v>
      </c>
      <c r="I2727" s="72">
        <v>115.568282</v>
      </c>
      <c r="J2727" s="72">
        <v>22.935558</v>
      </c>
      <c r="K2727" s="5" t="s">
        <v>151</v>
      </c>
      <c r="L2727" s="55" t="s">
        <v>151</v>
      </c>
      <c r="M2727" s="5" t="s">
        <v>4432</v>
      </c>
      <c r="N2727" s="5" t="s">
        <v>3246</v>
      </c>
      <c r="O2727" s="5" t="s">
        <v>3247</v>
      </c>
      <c r="P2727" s="5" t="s">
        <v>3367</v>
      </c>
      <c r="Q2727" s="5" t="s">
        <v>3368</v>
      </c>
      <c r="R2727" s="5"/>
      <c r="S2727" s="5"/>
      <c r="T2727" s="5"/>
      <c r="U2727" s="5">
        <v>212.8</v>
      </c>
      <c r="V2727" s="5" t="s">
        <v>3230</v>
      </c>
      <c r="W2727" s="5" t="s">
        <v>4433</v>
      </c>
      <c r="X2727" s="5" t="s">
        <v>3307</v>
      </c>
      <c r="Y2727" s="5" t="s">
        <v>4434</v>
      </c>
    </row>
    <row r="2728" ht="27" spans="1:25">
      <c r="A2728" s="51">
        <v>2721</v>
      </c>
      <c r="B2728" s="30" t="s">
        <v>3224</v>
      </c>
      <c r="C2728" s="5" t="s">
        <v>4383</v>
      </c>
      <c r="D2728" s="5" t="s">
        <v>4430</v>
      </c>
      <c r="E2728" s="5" t="s">
        <v>4435</v>
      </c>
      <c r="F2728" s="5">
        <v>45</v>
      </c>
      <c r="G2728" s="5">
        <v>260</v>
      </c>
      <c r="H2728" s="5">
        <v>113</v>
      </c>
      <c r="I2728" s="72">
        <v>115.556202</v>
      </c>
      <c r="J2728" s="72">
        <v>22.933813</v>
      </c>
      <c r="K2728" s="5" t="s">
        <v>158</v>
      </c>
      <c r="L2728" s="5" t="s">
        <v>3241</v>
      </c>
      <c r="M2728" s="5"/>
      <c r="N2728" s="5"/>
      <c r="O2728" s="5"/>
      <c r="P2728" s="5" t="s">
        <v>3228</v>
      </c>
      <c r="Q2728" s="5" t="s">
        <v>3229</v>
      </c>
      <c r="R2728" s="5"/>
      <c r="S2728" s="5"/>
      <c r="T2728" s="5"/>
      <c r="U2728" s="5">
        <v>45.2</v>
      </c>
      <c r="V2728" s="5" t="s">
        <v>3230</v>
      </c>
      <c r="W2728" s="5" t="s">
        <v>4433</v>
      </c>
      <c r="X2728" s="5" t="s">
        <v>3243</v>
      </c>
      <c r="Y2728" s="5" t="s">
        <v>4436</v>
      </c>
    </row>
    <row r="2729" ht="15" spans="1:25">
      <c r="A2729" s="51">
        <v>2722</v>
      </c>
      <c r="B2729" s="30" t="s">
        <v>3224</v>
      </c>
      <c r="C2729" s="71" t="s">
        <v>4383</v>
      </c>
      <c r="D2729" s="71" t="s">
        <v>4430</v>
      </c>
      <c r="E2729" s="71" t="s">
        <v>4437</v>
      </c>
      <c r="F2729" s="71">
        <v>31</v>
      </c>
      <c r="G2729" s="71">
        <v>203</v>
      </c>
      <c r="H2729" s="71">
        <v>136</v>
      </c>
      <c r="I2729" s="72">
        <v>115.569346</v>
      </c>
      <c r="J2729" s="72">
        <v>22.93848</v>
      </c>
      <c r="K2729" s="5" t="s">
        <v>151</v>
      </c>
      <c r="L2729" s="5"/>
      <c r="M2729" s="5"/>
      <c r="N2729" s="5"/>
      <c r="O2729" s="5"/>
      <c r="P2729" s="5" t="s">
        <v>4438</v>
      </c>
      <c r="Q2729" s="5" t="s">
        <v>3229</v>
      </c>
      <c r="R2729" s="5"/>
      <c r="S2729" s="5"/>
      <c r="T2729" s="5"/>
      <c r="U2729" s="5"/>
      <c r="V2729" s="5" t="s">
        <v>3230</v>
      </c>
      <c r="W2729" s="5" t="s">
        <v>4439</v>
      </c>
      <c r="X2729" s="5" t="s">
        <v>3231</v>
      </c>
      <c r="Y2729" s="5" t="s">
        <v>3232</v>
      </c>
    </row>
    <row r="2730" ht="27" spans="1:25">
      <c r="A2730" s="51">
        <v>2723</v>
      </c>
      <c r="B2730" s="30" t="s">
        <v>3224</v>
      </c>
      <c r="C2730" s="5" t="s">
        <v>4383</v>
      </c>
      <c r="D2730" s="5" t="s">
        <v>4430</v>
      </c>
      <c r="E2730" s="5" t="s">
        <v>4440</v>
      </c>
      <c r="F2730" s="5">
        <v>108</v>
      </c>
      <c r="G2730" s="5">
        <v>760</v>
      </c>
      <c r="H2730" s="5">
        <v>330</v>
      </c>
      <c r="I2730" s="72">
        <v>115.570212</v>
      </c>
      <c r="J2730" s="72">
        <v>22.936555</v>
      </c>
      <c r="K2730" s="5" t="s">
        <v>151</v>
      </c>
      <c r="L2730" s="55" t="s">
        <v>151</v>
      </c>
      <c r="M2730" s="5" t="s">
        <v>4432</v>
      </c>
      <c r="N2730" s="5" t="s">
        <v>3246</v>
      </c>
      <c r="O2730" s="5" t="s">
        <v>3247</v>
      </c>
      <c r="P2730" s="5"/>
      <c r="Q2730" s="5" t="s">
        <v>3229</v>
      </c>
      <c r="R2730" s="5"/>
      <c r="S2730" s="5"/>
      <c r="T2730" s="5"/>
      <c r="U2730" s="5">
        <v>132</v>
      </c>
      <c r="V2730" s="5" t="s">
        <v>3230</v>
      </c>
      <c r="W2730" s="5" t="s">
        <v>4433</v>
      </c>
      <c r="X2730" s="5" t="s">
        <v>3307</v>
      </c>
      <c r="Y2730" s="5" t="s">
        <v>4434</v>
      </c>
    </row>
    <row r="2731" ht="27" spans="1:25">
      <c r="A2731" s="51">
        <v>2724</v>
      </c>
      <c r="B2731" s="30" t="s">
        <v>3224</v>
      </c>
      <c r="C2731" s="5" t="s">
        <v>4383</v>
      </c>
      <c r="D2731" s="5" t="s">
        <v>4430</v>
      </c>
      <c r="E2731" s="5" t="s">
        <v>4441</v>
      </c>
      <c r="F2731" s="5">
        <v>101</v>
      </c>
      <c r="G2731" s="5">
        <v>658</v>
      </c>
      <c r="H2731" s="5">
        <v>260</v>
      </c>
      <c r="I2731" s="72">
        <v>115.569138</v>
      </c>
      <c r="J2731" s="72">
        <v>22.936736</v>
      </c>
      <c r="K2731" s="5" t="s">
        <v>151</v>
      </c>
      <c r="L2731" s="55" t="s">
        <v>151</v>
      </c>
      <c r="M2731" s="5" t="s">
        <v>4432</v>
      </c>
      <c r="N2731" s="5" t="s">
        <v>3246</v>
      </c>
      <c r="O2731" s="5" t="s">
        <v>3247</v>
      </c>
      <c r="P2731" s="13" t="s">
        <v>4438</v>
      </c>
      <c r="Q2731" s="5" t="s">
        <v>3229</v>
      </c>
      <c r="R2731" s="5"/>
      <c r="S2731" s="5"/>
      <c r="T2731" s="5"/>
      <c r="U2731" s="5">
        <v>104</v>
      </c>
      <c r="V2731" s="5" t="s">
        <v>3230</v>
      </c>
      <c r="W2731" s="5" t="s">
        <v>4433</v>
      </c>
      <c r="X2731" s="5" t="s">
        <v>3307</v>
      </c>
      <c r="Y2731" s="5" t="s">
        <v>4434</v>
      </c>
    </row>
    <row r="2732" ht="27" spans="1:25">
      <c r="A2732" s="51">
        <v>2725</v>
      </c>
      <c r="B2732" s="30" t="s">
        <v>3224</v>
      </c>
      <c r="C2732" s="5" t="s">
        <v>4383</v>
      </c>
      <c r="D2732" s="5" t="s">
        <v>4430</v>
      </c>
      <c r="E2732" s="5" t="s">
        <v>4442</v>
      </c>
      <c r="F2732" s="5">
        <v>31</v>
      </c>
      <c r="G2732" s="5">
        <v>201</v>
      </c>
      <c r="H2732" s="5">
        <v>131</v>
      </c>
      <c r="I2732" s="72">
        <v>115.564773</v>
      </c>
      <c r="J2732" s="72">
        <v>22.933541</v>
      </c>
      <c r="K2732" s="5" t="s">
        <v>158</v>
      </c>
      <c r="L2732" s="55" t="s">
        <v>151</v>
      </c>
      <c r="M2732" s="5" t="s">
        <v>4432</v>
      </c>
      <c r="N2732" s="5" t="s">
        <v>3246</v>
      </c>
      <c r="O2732" s="5" t="s">
        <v>3247</v>
      </c>
      <c r="P2732" s="5" t="s">
        <v>3228</v>
      </c>
      <c r="Q2732" s="5" t="s">
        <v>3229</v>
      </c>
      <c r="R2732" s="5"/>
      <c r="S2732" s="5"/>
      <c r="T2732" s="5"/>
      <c r="U2732" s="5">
        <v>52.4</v>
      </c>
      <c r="V2732" s="5" t="s">
        <v>3230</v>
      </c>
      <c r="W2732" s="5" t="s">
        <v>4433</v>
      </c>
      <c r="X2732" s="5" t="s">
        <v>3307</v>
      </c>
      <c r="Y2732" s="5" t="s">
        <v>4434</v>
      </c>
    </row>
    <row r="2733" ht="27" spans="1:25">
      <c r="A2733" s="51">
        <v>2726</v>
      </c>
      <c r="B2733" s="30" t="s">
        <v>3224</v>
      </c>
      <c r="C2733" s="5" t="s">
        <v>4383</v>
      </c>
      <c r="D2733" s="5" t="s">
        <v>4430</v>
      </c>
      <c r="E2733" s="5" t="s">
        <v>4443</v>
      </c>
      <c r="F2733" s="5">
        <v>246</v>
      </c>
      <c r="G2733" s="5">
        <v>1655</v>
      </c>
      <c r="H2733" s="5">
        <v>890</v>
      </c>
      <c r="I2733" s="72">
        <v>115.570551</v>
      </c>
      <c r="J2733" s="72">
        <v>22.924895</v>
      </c>
      <c r="K2733" s="5" t="s">
        <v>151</v>
      </c>
      <c r="L2733" s="54" t="s">
        <v>158</v>
      </c>
      <c r="M2733" s="5"/>
      <c r="N2733" s="5"/>
      <c r="O2733" s="5"/>
      <c r="P2733" s="5" t="s">
        <v>3367</v>
      </c>
      <c r="Q2733" s="5" t="s">
        <v>3368</v>
      </c>
      <c r="R2733" s="5"/>
      <c r="S2733" s="5"/>
      <c r="T2733" s="5"/>
      <c r="U2733" s="5">
        <v>356</v>
      </c>
      <c r="V2733" s="5" t="s">
        <v>3230</v>
      </c>
      <c r="W2733" s="5" t="s">
        <v>4433</v>
      </c>
      <c r="X2733" s="5" t="s">
        <v>3247</v>
      </c>
      <c r="Y2733" s="5" t="s">
        <v>4436</v>
      </c>
    </row>
    <row r="2734" ht="27" spans="1:25">
      <c r="A2734" s="51">
        <v>2727</v>
      </c>
      <c r="B2734" s="30" t="s">
        <v>3224</v>
      </c>
      <c r="C2734" s="5" t="s">
        <v>4383</v>
      </c>
      <c r="D2734" s="5" t="s">
        <v>4430</v>
      </c>
      <c r="E2734" s="5" t="s">
        <v>4444</v>
      </c>
      <c r="F2734" s="5">
        <v>75</v>
      </c>
      <c r="G2734" s="5">
        <v>645</v>
      </c>
      <c r="H2734" s="5">
        <v>334</v>
      </c>
      <c r="I2734" s="72">
        <v>115.564205</v>
      </c>
      <c r="J2734" s="72">
        <v>22.93346</v>
      </c>
      <c r="K2734" s="5" t="s">
        <v>151</v>
      </c>
      <c r="L2734" s="55" t="s">
        <v>151</v>
      </c>
      <c r="M2734" s="5" t="s">
        <v>4432</v>
      </c>
      <c r="N2734" s="5" t="s">
        <v>3246</v>
      </c>
      <c r="O2734" s="5" t="s">
        <v>3247</v>
      </c>
      <c r="P2734" s="5" t="s">
        <v>3228</v>
      </c>
      <c r="Q2734" s="5" t="s">
        <v>3229</v>
      </c>
      <c r="R2734" s="5"/>
      <c r="S2734" s="5"/>
      <c r="T2734" s="5"/>
      <c r="U2734" s="5">
        <v>133.6</v>
      </c>
      <c r="V2734" s="5" t="s">
        <v>3230</v>
      </c>
      <c r="W2734" s="5" t="s">
        <v>4433</v>
      </c>
      <c r="X2734" s="5" t="s">
        <v>3307</v>
      </c>
      <c r="Y2734" s="5" t="s">
        <v>4434</v>
      </c>
    </row>
    <row r="2735" ht="27" spans="1:25">
      <c r="A2735" s="51">
        <v>2728</v>
      </c>
      <c r="B2735" s="30" t="s">
        <v>3224</v>
      </c>
      <c r="C2735" s="5" t="s">
        <v>4383</v>
      </c>
      <c r="D2735" s="5" t="s">
        <v>4430</v>
      </c>
      <c r="E2735" s="5" t="s">
        <v>4445</v>
      </c>
      <c r="F2735" s="5">
        <v>183</v>
      </c>
      <c r="G2735" s="5">
        <v>1300</v>
      </c>
      <c r="H2735" s="5">
        <v>511</v>
      </c>
      <c r="I2735" s="72">
        <v>115.565129</v>
      </c>
      <c r="J2735" s="72">
        <v>22.93718</v>
      </c>
      <c r="K2735" s="5" t="s">
        <v>151</v>
      </c>
      <c r="L2735" s="55" t="s">
        <v>151</v>
      </c>
      <c r="M2735" s="5" t="s">
        <v>4432</v>
      </c>
      <c r="N2735" s="5" t="s">
        <v>3246</v>
      </c>
      <c r="O2735" s="5" t="s">
        <v>3247</v>
      </c>
      <c r="P2735" s="5" t="s">
        <v>3367</v>
      </c>
      <c r="Q2735" s="5" t="s">
        <v>3368</v>
      </c>
      <c r="R2735" s="5"/>
      <c r="S2735" s="5"/>
      <c r="T2735" s="5"/>
      <c r="U2735" s="5">
        <v>204.4</v>
      </c>
      <c r="V2735" s="5" t="s">
        <v>3230</v>
      </c>
      <c r="W2735" s="5" t="s">
        <v>4433</v>
      </c>
      <c r="X2735" s="5" t="s">
        <v>3307</v>
      </c>
      <c r="Y2735" s="5" t="s">
        <v>4434</v>
      </c>
    </row>
    <row r="2736" ht="27" spans="1:25">
      <c r="A2736" s="51">
        <v>2729</v>
      </c>
      <c r="B2736" s="30" t="s">
        <v>3224</v>
      </c>
      <c r="C2736" s="5" t="s">
        <v>4383</v>
      </c>
      <c r="D2736" s="5" t="s">
        <v>4446</v>
      </c>
      <c r="E2736" s="5" t="s">
        <v>4447</v>
      </c>
      <c r="F2736" s="5">
        <v>140</v>
      </c>
      <c r="G2736" s="5">
        <v>1250</v>
      </c>
      <c r="H2736" s="5">
        <v>800</v>
      </c>
      <c r="I2736" s="72">
        <v>115.560779</v>
      </c>
      <c r="J2736" s="72">
        <v>22.935268</v>
      </c>
      <c r="K2736" s="5" t="s">
        <v>151</v>
      </c>
      <c r="L2736" s="55" t="s">
        <v>151</v>
      </c>
      <c r="M2736" s="5" t="s">
        <v>4432</v>
      </c>
      <c r="N2736" s="5" t="s">
        <v>3246</v>
      </c>
      <c r="O2736" s="5" t="s">
        <v>3247</v>
      </c>
      <c r="P2736" s="5" t="s">
        <v>3367</v>
      </c>
      <c r="Q2736" s="5" t="s">
        <v>3229</v>
      </c>
      <c r="R2736" s="5"/>
      <c r="S2736" s="5"/>
      <c r="T2736" s="5"/>
      <c r="U2736" s="5">
        <v>320</v>
      </c>
      <c r="V2736" s="5" t="s">
        <v>3230</v>
      </c>
      <c r="W2736" s="5" t="s">
        <v>3766</v>
      </c>
      <c r="X2736" s="5" t="s">
        <v>3247</v>
      </c>
      <c r="Y2736" s="5" t="s">
        <v>4434</v>
      </c>
    </row>
    <row r="2737" ht="27" spans="1:25">
      <c r="A2737" s="51">
        <v>2730</v>
      </c>
      <c r="B2737" s="30" t="s">
        <v>3224</v>
      </c>
      <c r="C2737" s="5" t="s">
        <v>4383</v>
      </c>
      <c r="D2737" s="5" t="s">
        <v>4446</v>
      </c>
      <c r="E2737" s="5" t="s">
        <v>4448</v>
      </c>
      <c r="F2737" s="5">
        <v>258</v>
      </c>
      <c r="G2737" s="5">
        <v>1687</v>
      </c>
      <c r="H2737" s="5">
        <v>1250</v>
      </c>
      <c r="I2737" s="72">
        <v>115.557529</v>
      </c>
      <c r="J2737" s="72">
        <v>22.931809</v>
      </c>
      <c r="K2737" s="5" t="s">
        <v>151</v>
      </c>
      <c r="L2737" s="55" t="s">
        <v>151</v>
      </c>
      <c r="M2737" s="5" t="s">
        <v>4432</v>
      </c>
      <c r="N2737" s="5" t="s">
        <v>3246</v>
      </c>
      <c r="O2737" s="5" t="s">
        <v>3247</v>
      </c>
      <c r="P2737" s="5" t="s">
        <v>3367</v>
      </c>
      <c r="Q2737" s="5" t="s">
        <v>3229</v>
      </c>
      <c r="R2737" s="5"/>
      <c r="S2737" s="5"/>
      <c r="T2737" s="5"/>
      <c r="U2737" s="5">
        <v>500</v>
      </c>
      <c r="V2737" s="5" t="s">
        <v>3230</v>
      </c>
      <c r="W2737" s="5" t="s">
        <v>3768</v>
      </c>
      <c r="X2737" s="5" t="s">
        <v>3247</v>
      </c>
      <c r="Y2737" s="5" t="s">
        <v>4434</v>
      </c>
    </row>
    <row r="2738" ht="27" spans="1:25">
      <c r="A2738" s="51">
        <v>2731</v>
      </c>
      <c r="B2738" s="30" t="s">
        <v>3224</v>
      </c>
      <c r="C2738" s="5" t="s">
        <v>4383</v>
      </c>
      <c r="D2738" s="5" t="s">
        <v>4446</v>
      </c>
      <c r="E2738" s="5" t="s">
        <v>4449</v>
      </c>
      <c r="F2738" s="5">
        <v>297</v>
      </c>
      <c r="G2738" s="5">
        <v>2150</v>
      </c>
      <c r="H2738" s="5">
        <v>1658</v>
      </c>
      <c r="I2738" s="72">
        <v>115.549974</v>
      </c>
      <c r="J2738" s="72">
        <v>22.936435</v>
      </c>
      <c r="K2738" s="5" t="s">
        <v>151</v>
      </c>
      <c r="L2738" s="55" t="s">
        <v>151</v>
      </c>
      <c r="M2738" s="5" t="s">
        <v>4432</v>
      </c>
      <c r="N2738" s="5" t="s">
        <v>3246</v>
      </c>
      <c r="O2738" s="5" t="s">
        <v>3247</v>
      </c>
      <c r="P2738" s="5" t="s">
        <v>3367</v>
      </c>
      <c r="Q2738" s="5" t="s">
        <v>3229</v>
      </c>
      <c r="R2738" s="5"/>
      <c r="S2738" s="5"/>
      <c r="T2738" s="5"/>
      <c r="U2738" s="5">
        <v>663.2</v>
      </c>
      <c r="V2738" s="5" t="s">
        <v>3230</v>
      </c>
      <c r="W2738" s="5" t="s">
        <v>3768</v>
      </c>
      <c r="X2738" s="5" t="s">
        <v>3247</v>
      </c>
      <c r="Y2738" s="5" t="s">
        <v>4434</v>
      </c>
    </row>
    <row r="2739" ht="27" spans="1:25">
      <c r="A2739" s="51">
        <v>2732</v>
      </c>
      <c r="B2739" s="30" t="s">
        <v>3224</v>
      </c>
      <c r="C2739" s="5" t="s">
        <v>4383</v>
      </c>
      <c r="D2739" s="5" t="s">
        <v>4446</v>
      </c>
      <c r="E2739" s="5" t="s">
        <v>4450</v>
      </c>
      <c r="F2739" s="5">
        <v>265</v>
      </c>
      <c r="G2739" s="5">
        <v>1700</v>
      </c>
      <c r="H2739" s="5">
        <v>1210</v>
      </c>
      <c r="I2739" s="72">
        <v>115.562997</v>
      </c>
      <c r="J2739" s="72">
        <v>22.932918</v>
      </c>
      <c r="K2739" s="5" t="s">
        <v>151</v>
      </c>
      <c r="L2739" s="55" t="s">
        <v>151</v>
      </c>
      <c r="M2739" s="5" t="s">
        <v>4432</v>
      </c>
      <c r="N2739" s="5" t="s">
        <v>3246</v>
      </c>
      <c r="O2739" s="5" t="s">
        <v>3247</v>
      </c>
      <c r="P2739" s="5" t="s">
        <v>3367</v>
      </c>
      <c r="Q2739" s="5" t="s">
        <v>3229</v>
      </c>
      <c r="R2739" s="5"/>
      <c r="S2739" s="5"/>
      <c r="T2739" s="5"/>
      <c r="U2739" s="5">
        <v>484</v>
      </c>
      <c r="V2739" s="5" t="s">
        <v>3230</v>
      </c>
      <c r="W2739" s="5" t="s">
        <v>3768</v>
      </c>
      <c r="X2739" s="5" t="s">
        <v>3247</v>
      </c>
      <c r="Y2739" s="5" t="s">
        <v>4434</v>
      </c>
    </row>
    <row r="2740" ht="27" spans="1:25">
      <c r="A2740" s="51">
        <v>2733</v>
      </c>
      <c r="B2740" s="30" t="s">
        <v>3224</v>
      </c>
      <c r="C2740" s="5" t="s">
        <v>4383</v>
      </c>
      <c r="D2740" s="5" t="s">
        <v>4446</v>
      </c>
      <c r="E2740" s="5" t="s">
        <v>4451</v>
      </c>
      <c r="F2740" s="5">
        <v>400</v>
      </c>
      <c r="G2740" s="5">
        <v>2380</v>
      </c>
      <c r="H2740" s="5">
        <v>1755</v>
      </c>
      <c r="I2740" s="72">
        <v>115.560435</v>
      </c>
      <c r="J2740" s="72">
        <v>22.932238</v>
      </c>
      <c r="K2740" s="5" t="s">
        <v>151</v>
      </c>
      <c r="L2740" s="55" t="s">
        <v>151</v>
      </c>
      <c r="M2740" s="5" t="s">
        <v>4432</v>
      </c>
      <c r="N2740" s="5" t="s">
        <v>3246</v>
      </c>
      <c r="O2740" s="5" t="s">
        <v>3247</v>
      </c>
      <c r="P2740" s="5" t="s">
        <v>3367</v>
      </c>
      <c r="Q2740" s="5" t="s">
        <v>3229</v>
      </c>
      <c r="R2740" s="5"/>
      <c r="S2740" s="5"/>
      <c r="T2740" s="5"/>
      <c r="U2740" s="5">
        <v>702</v>
      </c>
      <c r="V2740" s="5" t="s">
        <v>3230</v>
      </c>
      <c r="W2740" s="5" t="s">
        <v>3768</v>
      </c>
      <c r="X2740" s="5" t="s">
        <v>3247</v>
      </c>
      <c r="Y2740" s="5" t="s">
        <v>4434</v>
      </c>
    </row>
    <row r="2741" ht="27" spans="1:25">
      <c r="A2741" s="51">
        <v>2734</v>
      </c>
      <c r="B2741" s="30" t="s">
        <v>3224</v>
      </c>
      <c r="C2741" s="5" t="s">
        <v>4383</v>
      </c>
      <c r="D2741" s="5" t="s">
        <v>4446</v>
      </c>
      <c r="E2741" s="5" t="s">
        <v>4452</v>
      </c>
      <c r="F2741" s="5">
        <v>89</v>
      </c>
      <c r="G2741" s="5">
        <v>680</v>
      </c>
      <c r="H2741" s="5">
        <v>520</v>
      </c>
      <c r="I2741" s="72">
        <v>115.555892</v>
      </c>
      <c r="J2741" s="72">
        <v>22.931207</v>
      </c>
      <c r="K2741" s="5" t="s">
        <v>151</v>
      </c>
      <c r="L2741" s="55" t="s">
        <v>151</v>
      </c>
      <c r="M2741" s="5" t="s">
        <v>4432</v>
      </c>
      <c r="N2741" s="5" t="s">
        <v>3246</v>
      </c>
      <c r="O2741" s="5" t="s">
        <v>3247</v>
      </c>
      <c r="P2741" s="5" t="s">
        <v>3367</v>
      </c>
      <c r="Q2741" s="5" t="s">
        <v>3229</v>
      </c>
      <c r="R2741" s="5"/>
      <c r="S2741" s="5"/>
      <c r="T2741" s="5"/>
      <c r="U2741" s="5">
        <v>208</v>
      </c>
      <c r="V2741" s="5" t="s">
        <v>3230</v>
      </c>
      <c r="W2741" s="5" t="s">
        <v>3766</v>
      </c>
      <c r="X2741" s="5" t="s">
        <v>3247</v>
      </c>
      <c r="Y2741" s="5" t="s">
        <v>4434</v>
      </c>
    </row>
    <row r="2742" ht="15" spans="1:25">
      <c r="A2742" s="51">
        <v>2735</v>
      </c>
      <c r="B2742" s="30" t="s">
        <v>3224</v>
      </c>
      <c r="C2742" s="5" t="s">
        <v>4383</v>
      </c>
      <c r="D2742" s="5" t="s">
        <v>4446</v>
      </c>
      <c r="E2742" s="5" t="s">
        <v>4453</v>
      </c>
      <c r="F2742" s="5">
        <v>160</v>
      </c>
      <c r="G2742" s="5">
        <v>1460</v>
      </c>
      <c r="H2742" s="5">
        <v>514</v>
      </c>
      <c r="I2742" s="72">
        <v>115.561965</v>
      </c>
      <c r="J2742" s="72">
        <v>22.926361</v>
      </c>
      <c r="K2742" s="5" t="s">
        <v>151</v>
      </c>
      <c r="L2742" s="5" t="s">
        <v>3241</v>
      </c>
      <c r="M2742" s="5"/>
      <c r="N2742" s="5"/>
      <c r="O2742" s="5"/>
      <c r="P2742" s="5" t="s">
        <v>3367</v>
      </c>
      <c r="Q2742" s="5" t="s">
        <v>3229</v>
      </c>
      <c r="R2742" s="5"/>
      <c r="S2742" s="5"/>
      <c r="T2742" s="5"/>
      <c r="U2742" s="5">
        <v>205.6</v>
      </c>
      <c r="V2742" s="5" t="s">
        <v>3230</v>
      </c>
      <c r="W2742" s="5" t="s">
        <v>3766</v>
      </c>
      <c r="X2742" s="5" t="s">
        <v>3243</v>
      </c>
      <c r="Y2742" s="5"/>
    </row>
    <row r="2743" ht="27" spans="1:25">
      <c r="A2743" s="51">
        <v>2736</v>
      </c>
      <c r="B2743" s="30" t="s">
        <v>3224</v>
      </c>
      <c r="C2743" s="5" t="s">
        <v>4383</v>
      </c>
      <c r="D2743" s="5" t="s">
        <v>4446</v>
      </c>
      <c r="E2743" s="5" t="s">
        <v>4454</v>
      </c>
      <c r="F2743" s="5">
        <v>265</v>
      </c>
      <c r="G2743" s="5">
        <v>1450</v>
      </c>
      <c r="H2743" s="5">
        <v>1070</v>
      </c>
      <c r="I2743" s="72">
        <v>115.553471</v>
      </c>
      <c r="J2743" s="72">
        <v>22.93192</v>
      </c>
      <c r="K2743" s="5" t="s">
        <v>151</v>
      </c>
      <c r="L2743" s="55" t="s">
        <v>151</v>
      </c>
      <c r="M2743" s="5" t="s">
        <v>4432</v>
      </c>
      <c r="N2743" s="5" t="s">
        <v>3246</v>
      </c>
      <c r="O2743" s="5" t="s">
        <v>3247</v>
      </c>
      <c r="P2743" s="5" t="s">
        <v>3367</v>
      </c>
      <c r="Q2743" s="5" t="s">
        <v>3229</v>
      </c>
      <c r="R2743" s="5"/>
      <c r="S2743" s="5"/>
      <c r="T2743" s="5"/>
      <c r="U2743" s="5">
        <v>428</v>
      </c>
      <c r="V2743" s="5" t="s">
        <v>3230</v>
      </c>
      <c r="W2743" s="5" t="s">
        <v>3768</v>
      </c>
      <c r="X2743" s="5" t="s">
        <v>3247</v>
      </c>
      <c r="Y2743" s="5" t="s">
        <v>4434</v>
      </c>
    </row>
    <row r="2744" ht="15" spans="1:25">
      <c r="A2744" s="51">
        <v>2737</v>
      </c>
      <c r="B2744" s="30" t="s">
        <v>3224</v>
      </c>
      <c r="C2744" s="5" t="s">
        <v>4383</v>
      </c>
      <c r="D2744" s="5" t="s">
        <v>4455</v>
      </c>
      <c r="E2744" s="5" t="s">
        <v>3691</v>
      </c>
      <c r="F2744" s="5">
        <v>68</v>
      </c>
      <c r="G2744" s="5">
        <v>485</v>
      </c>
      <c r="H2744" s="5">
        <v>372</v>
      </c>
      <c r="I2744" s="72">
        <v>115.60917</v>
      </c>
      <c r="J2744" s="72">
        <v>22.941667</v>
      </c>
      <c r="K2744" s="5" t="s">
        <v>151</v>
      </c>
      <c r="L2744" s="5" t="s">
        <v>3241</v>
      </c>
      <c r="M2744" s="5"/>
      <c r="N2744" s="5"/>
      <c r="O2744" s="5"/>
      <c r="P2744" s="5" t="s">
        <v>3228</v>
      </c>
      <c r="Q2744" s="5" t="s">
        <v>3229</v>
      </c>
      <c r="R2744" s="5"/>
      <c r="S2744" s="5"/>
      <c r="T2744" s="5"/>
      <c r="U2744" s="5">
        <v>148.8</v>
      </c>
      <c r="V2744" s="5" t="s">
        <v>3230</v>
      </c>
      <c r="W2744" s="5" t="s">
        <v>337</v>
      </c>
      <c r="X2744" s="5" t="s">
        <v>3243</v>
      </c>
      <c r="Y2744" s="5"/>
    </row>
    <row r="2745" ht="15" spans="1:25">
      <c r="A2745" s="51">
        <v>2738</v>
      </c>
      <c r="B2745" s="30" t="s">
        <v>3224</v>
      </c>
      <c r="C2745" s="5" t="s">
        <v>4383</v>
      </c>
      <c r="D2745" s="5" t="s">
        <v>4455</v>
      </c>
      <c r="E2745" s="5" t="s">
        <v>4456</v>
      </c>
      <c r="F2745" s="5">
        <v>502</v>
      </c>
      <c r="G2745" s="5">
        <v>3718</v>
      </c>
      <c r="H2745" s="5">
        <v>1986</v>
      </c>
      <c r="I2745" s="72">
        <v>115.60619</v>
      </c>
      <c r="J2745" s="72">
        <v>22.935281</v>
      </c>
      <c r="K2745" s="5" t="s">
        <v>151</v>
      </c>
      <c r="L2745" s="54" t="s">
        <v>158</v>
      </c>
      <c r="M2745" s="5"/>
      <c r="N2745" s="5"/>
      <c r="O2745" s="5"/>
      <c r="P2745" s="5" t="s">
        <v>3367</v>
      </c>
      <c r="Q2745" s="5" t="s">
        <v>3368</v>
      </c>
      <c r="R2745" s="5"/>
      <c r="S2745" s="5"/>
      <c r="T2745" s="5"/>
      <c r="U2745" s="5">
        <v>794.4</v>
      </c>
      <c r="V2745" s="5" t="s">
        <v>3230</v>
      </c>
      <c r="W2745" s="5" t="s">
        <v>487</v>
      </c>
      <c r="X2745" s="5" t="s">
        <v>3247</v>
      </c>
      <c r="Y2745" s="5"/>
    </row>
    <row r="2746" ht="27" spans="1:25">
      <c r="A2746" s="51">
        <v>2739</v>
      </c>
      <c r="B2746" s="30" t="s">
        <v>3224</v>
      </c>
      <c r="C2746" s="5" t="s">
        <v>4383</v>
      </c>
      <c r="D2746" s="5" t="s">
        <v>4457</v>
      </c>
      <c r="E2746" s="5" t="s">
        <v>4458</v>
      </c>
      <c r="F2746" s="5">
        <v>94</v>
      </c>
      <c r="G2746" s="5">
        <v>723</v>
      </c>
      <c r="H2746" s="5">
        <v>215</v>
      </c>
      <c r="I2746" s="72">
        <v>115.559146</v>
      </c>
      <c r="J2746" s="72">
        <v>22.912384</v>
      </c>
      <c r="K2746" s="5" t="s">
        <v>151</v>
      </c>
      <c r="L2746" s="5" t="s">
        <v>3241</v>
      </c>
      <c r="M2746" s="5"/>
      <c r="N2746" s="5"/>
      <c r="O2746" s="5"/>
      <c r="P2746" s="5" t="s">
        <v>3228</v>
      </c>
      <c r="Q2746" s="5" t="s">
        <v>3229</v>
      </c>
      <c r="R2746" s="5"/>
      <c r="S2746" s="5"/>
      <c r="T2746" s="5"/>
      <c r="U2746" s="5">
        <v>86</v>
      </c>
      <c r="V2746" s="5" t="s">
        <v>3230</v>
      </c>
      <c r="W2746" s="5" t="s">
        <v>158</v>
      </c>
      <c r="X2746" s="5" t="s">
        <v>3243</v>
      </c>
      <c r="Y2746" s="5" t="s">
        <v>4459</v>
      </c>
    </row>
    <row r="2747" ht="27" spans="1:25">
      <c r="A2747" s="51">
        <v>2740</v>
      </c>
      <c r="B2747" s="30" t="s">
        <v>3224</v>
      </c>
      <c r="C2747" s="5" t="s">
        <v>4383</v>
      </c>
      <c r="D2747" s="5" t="s">
        <v>4457</v>
      </c>
      <c r="E2747" s="5" t="s">
        <v>4460</v>
      </c>
      <c r="F2747" s="5">
        <v>110</v>
      </c>
      <c r="G2747" s="5">
        <v>1058</v>
      </c>
      <c r="H2747" s="5">
        <v>217</v>
      </c>
      <c r="I2747" s="72">
        <v>115.559583</v>
      </c>
      <c r="J2747" s="72">
        <v>22.91244</v>
      </c>
      <c r="K2747" s="5" t="s">
        <v>151</v>
      </c>
      <c r="L2747" s="5" t="s">
        <v>3241</v>
      </c>
      <c r="M2747" s="5"/>
      <c r="N2747" s="5"/>
      <c r="O2747" s="5"/>
      <c r="P2747" s="5" t="s">
        <v>3228</v>
      </c>
      <c r="Q2747" s="5" t="s">
        <v>3229</v>
      </c>
      <c r="R2747" s="5"/>
      <c r="S2747" s="5"/>
      <c r="T2747" s="5"/>
      <c r="U2747" s="5">
        <v>86.8</v>
      </c>
      <c r="V2747" s="5" t="s">
        <v>3230</v>
      </c>
      <c r="W2747" s="5" t="s">
        <v>158</v>
      </c>
      <c r="X2747" s="5" t="s">
        <v>3243</v>
      </c>
      <c r="Y2747" s="5" t="s">
        <v>4459</v>
      </c>
    </row>
    <row r="2748" ht="27" spans="1:25">
      <c r="A2748" s="51">
        <v>2741</v>
      </c>
      <c r="B2748" s="30" t="s">
        <v>3224</v>
      </c>
      <c r="C2748" s="5" t="s">
        <v>4383</v>
      </c>
      <c r="D2748" s="5" t="s">
        <v>4457</v>
      </c>
      <c r="E2748" s="5" t="s">
        <v>4461</v>
      </c>
      <c r="F2748" s="5">
        <v>348</v>
      </c>
      <c r="G2748" s="5">
        <v>1805</v>
      </c>
      <c r="H2748" s="5">
        <v>1307</v>
      </c>
      <c r="I2748" s="72">
        <v>115.561779</v>
      </c>
      <c r="J2748" s="72">
        <v>22.913305</v>
      </c>
      <c r="K2748" s="5" t="s">
        <v>151</v>
      </c>
      <c r="L2748" s="54" t="s">
        <v>158</v>
      </c>
      <c r="M2748" s="5"/>
      <c r="N2748" s="5"/>
      <c r="O2748" s="5"/>
      <c r="P2748" s="5" t="s">
        <v>3367</v>
      </c>
      <c r="Q2748" s="5" t="s">
        <v>3229</v>
      </c>
      <c r="R2748" s="5"/>
      <c r="S2748" s="5"/>
      <c r="T2748" s="5"/>
      <c r="U2748" s="5">
        <v>522.8</v>
      </c>
      <c r="V2748" s="5" t="s">
        <v>3230</v>
      </c>
      <c r="W2748" s="5" t="s">
        <v>155</v>
      </c>
      <c r="X2748" s="5" t="s">
        <v>3247</v>
      </c>
      <c r="Y2748" s="5" t="s">
        <v>4459</v>
      </c>
    </row>
    <row r="2749" ht="15" spans="1:25">
      <c r="A2749" s="51">
        <v>2742</v>
      </c>
      <c r="B2749" s="30" t="s">
        <v>3224</v>
      </c>
      <c r="C2749" s="71" t="s">
        <v>4383</v>
      </c>
      <c r="D2749" s="71" t="s">
        <v>4462</v>
      </c>
      <c r="E2749" s="71" t="s">
        <v>4463</v>
      </c>
      <c r="F2749" s="71">
        <v>181</v>
      </c>
      <c r="G2749" s="73">
        <v>1060</v>
      </c>
      <c r="H2749" s="73">
        <v>579</v>
      </c>
      <c r="I2749" s="72">
        <v>115.507132</v>
      </c>
      <c r="J2749" s="72">
        <v>22.926123</v>
      </c>
      <c r="K2749" s="5" t="s">
        <v>151</v>
      </c>
      <c r="L2749" s="5"/>
      <c r="M2749" s="5"/>
      <c r="N2749" s="5"/>
      <c r="O2749" s="5"/>
      <c r="P2749" s="5" t="s">
        <v>3747</v>
      </c>
      <c r="Q2749" s="5" t="s">
        <v>3229</v>
      </c>
      <c r="R2749" s="5"/>
      <c r="S2749" s="5"/>
      <c r="T2749" s="5"/>
      <c r="U2749" s="5"/>
      <c r="V2749" s="5" t="s">
        <v>3230</v>
      </c>
      <c r="W2749" s="5" t="s">
        <v>4464</v>
      </c>
      <c r="X2749" s="5" t="s">
        <v>3231</v>
      </c>
      <c r="Y2749" s="5" t="s">
        <v>3232</v>
      </c>
    </row>
    <row r="2750" ht="15" spans="1:25">
      <c r="A2750" s="51">
        <v>2743</v>
      </c>
      <c r="B2750" s="30" t="s">
        <v>3224</v>
      </c>
      <c r="C2750" s="71" t="s">
        <v>4383</v>
      </c>
      <c r="D2750" s="71" t="s">
        <v>4462</v>
      </c>
      <c r="E2750" s="71" t="s">
        <v>4465</v>
      </c>
      <c r="F2750" s="71">
        <v>356</v>
      </c>
      <c r="G2750" s="73">
        <v>2100</v>
      </c>
      <c r="H2750" s="73">
        <v>1050</v>
      </c>
      <c r="I2750" s="72">
        <v>115.497148</v>
      </c>
      <c r="J2750" s="72">
        <v>22.92941</v>
      </c>
      <c r="K2750" s="5" t="s">
        <v>151</v>
      </c>
      <c r="L2750" s="5"/>
      <c r="M2750" s="5"/>
      <c r="N2750" s="5"/>
      <c r="O2750" s="5"/>
      <c r="P2750" s="5" t="s">
        <v>3747</v>
      </c>
      <c r="Q2750" s="5" t="s">
        <v>3229</v>
      </c>
      <c r="R2750" s="5"/>
      <c r="S2750" s="5"/>
      <c r="T2750" s="5"/>
      <c r="U2750" s="5"/>
      <c r="V2750" s="5" t="s">
        <v>3230</v>
      </c>
      <c r="W2750" s="5" t="s">
        <v>4466</v>
      </c>
      <c r="X2750" s="5" t="s">
        <v>3231</v>
      </c>
      <c r="Y2750" s="5" t="s">
        <v>3232</v>
      </c>
    </row>
    <row r="2751" ht="15" spans="1:25">
      <c r="A2751" s="51">
        <v>2744</v>
      </c>
      <c r="B2751" s="30" t="s">
        <v>3224</v>
      </c>
      <c r="C2751" s="5" t="s">
        <v>4383</v>
      </c>
      <c r="D2751" s="5" t="s">
        <v>4467</v>
      </c>
      <c r="E2751" s="5" t="s">
        <v>4468</v>
      </c>
      <c r="F2751" s="5">
        <v>180</v>
      </c>
      <c r="G2751" s="5">
        <v>1180</v>
      </c>
      <c r="H2751" s="5">
        <v>420</v>
      </c>
      <c r="I2751" s="72">
        <v>115.516534</v>
      </c>
      <c r="J2751" s="72">
        <v>22.915379</v>
      </c>
      <c r="K2751" s="5" t="s">
        <v>151</v>
      </c>
      <c r="L2751" s="54" t="s">
        <v>158</v>
      </c>
      <c r="M2751" s="5"/>
      <c r="N2751" s="5"/>
      <c r="O2751" s="5"/>
      <c r="P2751" s="5" t="s">
        <v>3228</v>
      </c>
      <c r="Q2751" s="5" t="s">
        <v>3229</v>
      </c>
      <c r="R2751" s="5"/>
      <c r="S2751" s="5"/>
      <c r="T2751" s="5"/>
      <c r="U2751" s="5">
        <v>168</v>
      </c>
      <c r="V2751" s="5" t="s">
        <v>3230</v>
      </c>
      <c r="W2751" s="5" t="s">
        <v>337</v>
      </c>
      <c r="X2751" s="5" t="s">
        <v>3247</v>
      </c>
      <c r="Y2751" s="5"/>
    </row>
    <row r="2752" ht="15" spans="1:25">
      <c r="A2752" s="51">
        <v>2745</v>
      </c>
      <c r="B2752" s="30" t="s">
        <v>3224</v>
      </c>
      <c r="C2752" s="5" t="s">
        <v>4383</v>
      </c>
      <c r="D2752" s="5" t="s">
        <v>4467</v>
      </c>
      <c r="E2752" s="5" t="s">
        <v>4469</v>
      </c>
      <c r="F2752" s="5">
        <v>190</v>
      </c>
      <c r="G2752" s="5">
        <v>1180</v>
      </c>
      <c r="H2752" s="5">
        <v>420</v>
      </c>
      <c r="I2752" s="72">
        <v>115.524309</v>
      </c>
      <c r="J2752" s="72">
        <v>22.915938</v>
      </c>
      <c r="K2752" s="5" t="s">
        <v>151</v>
      </c>
      <c r="L2752" s="54" t="s">
        <v>158</v>
      </c>
      <c r="M2752" s="5"/>
      <c r="N2752" s="5"/>
      <c r="O2752" s="5"/>
      <c r="P2752" s="5" t="s">
        <v>3228</v>
      </c>
      <c r="Q2752" s="5" t="s">
        <v>3229</v>
      </c>
      <c r="R2752" s="5"/>
      <c r="S2752" s="5"/>
      <c r="T2752" s="5"/>
      <c r="U2752" s="5">
        <v>168</v>
      </c>
      <c r="V2752" s="5" t="s">
        <v>3230</v>
      </c>
      <c r="W2752" s="5" t="s">
        <v>337</v>
      </c>
      <c r="X2752" s="5" t="s">
        <v>3247</v>
      </c>
      <c r="Y2752" s="5"/>
    </row>
    <row r="2753" ht="15" spans="1:25">
      <c r="A2753" s="51">
        <v>2746</v>
      </c>
      <c r="B2753" s="30" t="s">
        <v>3224</v>
      </c>
      <c r="C2753" s="5" t="s">
        <v>4383</v>
      </c>
      <c r="D2753" s="5" t="s">
        <v>4467</v>
      </c>
      <c r="E2753" s="5" t="s">
        <v>4470</v>
      </c>
      <c r="F2753" s="5">
        <v>73</v>
      </c>
      <c r="G2753" s="5">
        <v>680</v>
      </c>
      <c r="H2753" s="5">
        <v>220</v>
      </c>
      <c r="I2753" s="72">
        <v>115.512843</v>
      </c>
      <c r="J2753" s="72">
        <v>22.91907</v>
      </c>
      <c r="K2753" s="5" t="s">
        <v>151</v>
      </c>
      <c r="L2753" s="54" t="s">
        <v>158</v>
      </c>
      <c r="M2753" s="5"/>
      <c r="N2753" s="5"/>
      <c r="O2753" s="5"/>
      <c r="P2753" s="5" t="s">
        <v>3228</v>
      </c>
      <c r="Q2753" s="5" t="s">
        <v>3229</v>
      </c>
      <c r="R2753" s="5"/>
      <c r="S2753" s="5"/>
      <c r="T2753" s="5"/>
      <c r="U2753" s="5">
        <v>88</v>
      </c>
      <c r="V2753" s="5" t="s">
        <v>3230</v>
      </c>
      <c r="W2753" s="5" t="s">
        <v>337</v>
      </c>
      <c r="X2753" s="5" t="s">
        <v>3247</v>
      </c>
      <c r="Y2753" s="5"/>
    </row>
    <row r="2754" ht="15" spans="1:25">
      <c r="A2754" s="51">
        <v>2747</v>
      </c>
      <c r="B2754" s="30" t="s">
        <v>3224</v>
      </c>
      <c r="C2754" s="5" t="s">
        <v>4383</v>
      </c>
      <c r="D2754" s="5" t="s">
        <v>4467</v>
      </c>
      <c r="E2754" s="5" t="s">
        <v>4264</v>
      </c>
      <c r="F2754" s="5">
        <v>170</v>
      </c>
      <c r="G2754" s="5">
        <v>1100</v>
      </c>
      <c r="H2754" s="5">
        <v>890</v>
      </c>
      <c r="I2754" s="72">
        <v>115.512228</v>
      </c>
      <c r="J2754" s="72">
        <v>22.909607</v>
      </c>
      <c r="K2754" s="5" t="s">
        <v>151</v>
      </c>
      <c r="L2754" s="54" t="s">
        <v>158</v>
      </c>
      <c r="M2754" s="5"/>
      <c r="N2754" s="5"/>
      <c r="O2754" s="5"/>
      <c r="P2754" s="5" t="s">
        <v>3367</v>
      </c>
      <c r="Q2754" s="5" t="s">
        <v>3368</v>
      </c>
      <c r="R2754" s="5"/>
      <c r="S2754" s="5"/>
      <c r="T2754" s="5"/>
      <c r="U2754" s="5">
        <v>356</v>
      </c>
      <c r="V2754" s="5" t="s">
        <v>3230</v>
      </c>
      <c r="W2754" s="5" t="s">
        <v>337</v>
      </c>
      <c r="X2754" s="5" t="s">
        <v>3247</v>
      </c>
      <c r="Y2754" s="5"/>
    </row>
    <row r="2755" ht="27" spans="1:25">
      <c r="A2755" s="51">
        <v>2748</v>
      </c>
      <c r="B2755" s="30" t="s">
        <v>3224</v>
      </c>
      <c r="C2755" s="5" t="s">
        <v>4383</v>
      </c>
      <c r="D2755" s="5" t="s">
        <v>4467</v>
      </c>
      <c r="E2755" s="5" t="s">
        <v>4471</v>
      </c>
      <c r="F2755" s="5">
        <v>180</v>
      </c>
      <c r="G2755" s="5">
        <v>1100</v>
      </c>
      <c r="H2755" s="5">
        <v>570</v>
      </c>
      <c r="I2755" s="72">
        <v>115.530369</v>
      </c>
      <c r="J2755" s="72">
        <v>22.913833</v>
      </c>
      <c r="K2755" s="5" t="s">
        <v>151</v>
      </c>
      <c r="L2755" s="54" t="s">
        <v>158</v>
      </c>
      <c r="M2755" s="5"/>
      <c r="N2755" s="5"/>
      <c r="O2755" s="5"/>
      <c r="P2755" s="5" t="s">
        <v>3367</v>
      </c>
      <c r="Q2755" s="5" t="s">
        <v>3368</v>
      </c>
      <c r="R2755" s="5"/>
      <c r="S2755" s="5"/>
      <c r="T2755" s="5"/>
      <c r="U2755" s="5">
        <v>228</v>
      </c>
      <c r="V2755" s="5" t="s">
        <v>3230</v>
      </c>
      <c r="W2755" s="5" t="s">
        <v>337</v>
      </c>
      <c r="X2755" s="5" t="s">
        <v>3247</v>
      </c>
      <c r="Y2755" s="5" t="s">
        <v>4472</v>
      </c>
    </row>
    <row r="2756" ht="15" spans="1:25">
      <c r="A2756" s="51">
        <v>2749</v>
      </c>
      <c r="B2756" s="30" t="s">
        <v>3224</v>
      </c>
      <c r="C2756" s="71" t="s">
        <v>4383</v>
      </c>
      <c r="D2756" s="71" t="s">
        <v>4467</v>
      </c>
      <c r="E2756" s="71" t="s">
        <v>4473</v>
      </c>
      <c r="F2756" s="71">
        <v>428</v>
      </c>
      <c r="G2756" s="73">
        <v>2632</v>
      </c>
      <c r="H2756" s="73">
        <v>1350</v>
      </c>
      <c r="I2756" s="72">
        <v>115.527104</v>
      </c>
      <c r="J2756" s="72">
        <v>22.908586</v>
      </c>
      <c r="K2756" s="5" t="s">
        <v>151</v>
      </c>
      <c r="L2756" s="5"/>
      <c r="M2756" s="5"/>
      <c r="N2756" s="5"/>
      <c r="O2756" s="5"/>
      <c r="P2756" s="5" t="s">
        <v>3747</v>
      </c>
      <c r="Q2756" s="5" t="s">
        <v>3229</v>
      </c>
      <c r="R2756" s="5"/>
      <c r="S2756" s="5"/>
      <c r="T2756" s="5"/>
      <c r="U2756" s="5"/>
      <c r="V2756" s="5" t="s">
        <v>3230</v>
      </c>
      <c r="W2756" s="5" t="s">
        <v>4466</v>
      </c>
      <c r="X2756" s="5" t="s">
        <v>3231</v>
      </c>
      <c r="Y2756" s="5" t="s">
        <v>3232</v>
      </c>
    </row>
    <row r="2757" ht="15" spans="1:25">
      <c r="A2757" s="51">
        <v>2750</v>
      </c>
      <c r="B2757" s="30" t="s">
        <v>3224</v>
      </c>
      <c r="C2757" s="71" t="s">
        <v>4474</v>
      </c>
      <c r="D2757" s="71" t="s">
        <v>4475</v>
      </c>
      <c r="E2757" s="71" t="s">
        <v>4475</v>
      </c>
      <c r="F2757" s="71">
        <v>548</v>
      </c>
      <c r="G2757" s="71">
        <v>2391</v>
      </c>
      <c r="H2757" s="71">
        <v>1270</v>
      </c>
      <c r="I2757" s="72">
        <v>115.6354</v>
      </c>
      <c r="J2757" s="72">
        <v>23.0486</v>
      </c>
      <c r="K2757" s="5" t="s">
        <v>151</v>
      </c>
      <c r="L2757" s="5"/>
      <c r="M2757" s="5"/>
      <c r="N2757" s="5"/>
      <c r="O2757" s="5"/>
      <c r="P2757" s="5" t="s">
        <v>3228</v>
      </c>
      <c r="Q2757" s="5" t="s">
        <v>3229</v>
      </c>
      <c r="R2757" s="5"/>
      <c r="S2757" s="5"/>
      <c r="T2757" s="5"/>
      <c r="U2757" s="5"/>
      <c r="V2757" s="5" t="s">
        <v>3230</v>
      </c>
      <c r="W2757" s="5" t="s">
        <v>3791</v>
      </c>
      <c r="X2757" s="5" t="s">
        <v>3231</v>
      </c>
      <c r="Y2757" s="5" t="s">
        <v>3232</v>
      </c>
    </row>
    <row r="2758" ht="15" spans="1:25">
      <c r="A2758" s="51">
        <v>2751</v>
      </c>
      <c r="B2758" s="30" t="s">
        <v>3224</v>
      </c>
      <c r="C2758" s="71" t="s">
        <v>4474</v>
      </c>
      <c r="D2758" s="71" t="s">
        <v>4476</v>
      </c>
      <c r="E2758" s="71" t="s">
        <v>4476</v>
      </c>
      <c r="F2758" s="71">
        <v>226</v>
      </c>
      <c r="G2758" s="71">
        <v>1421</v>
      </c>
      <c r="H2758" s="71">
        <v>854</v>
      </c>
      <c r="I2758" s="72">
        <v>115.367</v>
      </c>
      <c r="J2758" s="72">
        <v>23.352</v>
      </c>
      <c r="K2758" s="5" t="s">
        <v>151</v>
      </c>
      <c r="L2758" s="5"/>
      <c r="M2758" s="5"/>
      <c r="N2758" s="5"/>
      <c r="O2758" s="5"/>
      <c r="P2758" s="5" t="s">
        <v>3228</v>
      </c>
      <c r="Q2758" s="5" t="s">
        <v>3229</v>
      </c>
      <c r="R2758" s="5"/>
      <c r="S2758" s="5"/>
      <c r="T2758" s="5"/>
      <c r="U2758" s="5"/>
      <c r="V2758" s="5" t="s">
        <v>3230</v>
      </c>
      <c r="W2758" s="5" t="s">
        <v>586</v>
      </c>
      <c r="X2758" s="5" t="s">
        <v>3231</v>
      </c>
      <c r="Y2758" s="5" t="s">
        <v>3232</v>
      </c>
    </row>
    <row r="2759" ht="15" spans="1:25">
      <c r="A2759" s="51">
        <v>2752</v>
      </c>
      <c r="B2759" s="30" t="s">
        <v>3224</v>
      </c>
      <c r="C2759" s="5" t="s">
        <v>4474</v>
      </c>
      <c r="D2759" s="5" t="s">
        <v>4477</v>
      </c>
      <c r="E2759" s="5" t="s">
        <v>4478</v>
      </c>
      <c r="F2759" s="5">
        <v>113</v>
      </c>
      <c r="G2759" s="5">
        <v>456</v>
      </c>
      <c r="H2759" s="5">
        <v>350</v>
      </c>
      <c r="I2759" s="72">
        <v>115.3135</v>
      </c>
      <c r="J2759" s="72">
        <v>23.617</v>
      </c>
      <c r="K2759" s="5" t="s">
        <v>151</v>
      </c>
      <c r="L2759" s="5" t="s">
        <v>3241</v>
      </c>
      <c r="M2759" s="5"/>
      <c r="N2759" s="5"/>
      <c r="O2759" s="5"/>
      <c r="P2759" s="5" t="s">
        <v>3228</v>
      </c>
      <c r="Q2759" s="5" t="s">
        <v>3229</v>
      </c>
      <c r="R2759" s="5"/>
      <c r="S2759" s="5"/>
      <c r="T2759" s="5"/>
      <c r="U2759" s="5">
        <v>140</v>
      </c>
      <c r="V2759" s="5"/>
      <c r="W2759" s="5"/>
      <c r="X2759" s="5" t="s">
        <v>3243</v>
      </c>
      <c r="Y2759" s="5"/>
    </row>
    <row r="2760" ht="15" spans="1:25">
      <c r="A2760" s="51">
        <v>2753</v>
      </c>
      <c r="B2760" s="30" t="s">
        <v>3224</v>
      </c>
      <c r="C2760" s="5" t="s">
        <v>4474</v>
      </c>
      <c r="D2760" s="5" t="s">
        <v>4477</v>
      </c>
      <c r="E2760" s="5" t="s">
        <v>4477</v>
      </c>
      <c r="F2760" s="5">
        <v>156</v>
      </c>
      <c r="G2760" s="5">
        <v>727</v>
      </c>
      <c r="H2760" s="5">
        <v>450</v>
      </c>
      <c r="I2760" s="72">
        <v>115.314214</v>
      </c>
      <c r="J2760" s="72">
        <v>23.712214</v>
      </c>
      <c r="K2760" s="5" t="s">
        <v>151</v>
      </c>
      <c r="L2760" s="5" t="s">
        <v>3241</v>
      </c>
      <c r="M2760" s="5"/>
      <c r="N2760" s="5"/>
      <c r="O2760" s="5"/>
      <c r="P2760" s="5" t="s">
        <v>3228</v>
      </c>
      <c r="Q2760" s="5" t="s">
        <v>3229</v>
      </c>
      <c r="R2760" s="5"/>
      <c r="S2760" s="5"/>
      <c r="T2760" s="5"/>
      <c r="U2760" s="5">
        <v>180</v>
      </c>
      <c r="V2760" s="5"/>
      <c r="W2760" s="5"/>
      <c r="X2760" s="5" t="s">
        <v>3243</v>
      </c>
      <c r="Y2760" s="5"/>
    </row>
    <row r="2761" ht="15" spans="1:25">
      <c r="A2761" s="51">
        <v>2754</v>
      </c>
      <c r="B2761" s="30" t="s">
        <v>3224</v>
      </c>
      <c r="C2761" s="5" t="s">
        <v>4474</v>
      </c>
      <c r="D2761" s="5" t="s">
        <v>4477</v>
      </c>
      <c r="E2761" s="5" t="s">
        <v>4479</v>
      </c>
      <c r="F2761" s="5">
        <v>137</v>
      </c>
      <c r="G2761" s="5">
        <v>604</v>
      </c>
      <c r="H2761" s="5">
        <v>400</v>
      </c>
      <c r="I2761" s="72">
        <v>115.304</v>
      </c>
      <c r="J2761" s="72">
        <v>23.72</v>
      </c>
      <c r="K2761" s="5" t="s">
        <v>151</v>
      </c>
      <c r="L2761" s="5" t="s">
        <v>3241</v>
      </c>
      <c r="M2761" s="5"/>
      <c r="N2761" s="5"/>
      <c r="O2761" s="5"/>
      <c r="P2761" s="5" t="s">
        <v>3228</v>
      </c>
      <c r="Q2761" s="5" t="s">
        <v>3229</v>
      </c>
      <c r="R2761" s="5"/>
      <c r="S2761" s="5"/>
      <c r="T2761" s="5"/>
      <c r="U2761" s="5">
        <v>160</v>
      </c>
      <c r="V2761" s="5"/>
      <c r="W2761" s="5"/>
      <c r="X2761" s="5" t="s">
        <v>3243</v>
      </c>
      <c r="Y2761" s="5"/>
    </row>
    <row r="2762" ht="15" spans="1:25">
      <c r="A2762" s="51">
        <v>2755</v>
      </c>
      <c r="B2762" s="30" t="s">
        <v>3224</v>
      </c>
      <c r="C2762" s="5" t="s">
        <v>4474</v>
      </c>
      <c r="D2762" s="5" t="s">
        <v>4477</v>
      </c>
      <c r="E2762" s="5" t="s">
        <v>4480</v>
      </c>
      <c r="F2762" s="5">
        <v>83</v>
      </c>
      <c r="G2762" s="5">
        <v>355</v>
      </c>
      <c r="H2762" s="5">
        <v>210</v>
      </c>
      <c r="I2762" s="72">
        <v>115.3143</v>
      </c>
      <c r="J2762" s="72">
        <v>23.632</v>
      </c>
      <c r="K2762" s="5" t="s">
        <v>151</v>
      </c>
      <c r="L2762" s="5" t="s">
        <v>3241</v>
      </c>
      <c r="M2762" s="5"/>
      <c r="N2762" s="5"/>
      <c r="O2762" s="5"/>
      <c r="P2762" s="5" t="s">
        <v>3228</v>
      </c>
      <c r="Q2762" s="5" t="s">
        <v>3229</v>
      </c>
      <c r="R2762" s="5"/>
      <c r="S2762" s="5"/>
      <c r="T2762" s="5"/>
      <c r="U2762" s="5">
        <v>84</v>
      </c>
      <c r="V2762" s="5"/>
      <c r="W2762" s="5"/>
      <c r="X2762" s="5" t="s">
        <v>3243</v>
      </c>
      <c r="Y2762" s="5"/>
    </row>
    <row r="2763" ht="15" spans="1:25">
      <c r="A2763" s="51">
        <v>2756</v>
      </c>
      <c r="B2763" s="30" t="s">
        <v>3224</v>
      </c>
      <c r="C2763" s="5" t="s">
        <v>4474</v>
      </c>
      <c r="D2763" s="5" t="s">
        <v>4477</v>
      </c>
      <c r="E2763" s="5" t="s">
        <v>4481</v>
      </c>
      <c r="F2763" s="5">
        <v>69</v>
      </c>
      <c r="G2763" s="5">
        <v>332</v>
      </c>
      <c r="H2763" s="5">
        <v>200</v>
      </c>
      <c r="I2763" s="72">
        <v>115.319</v>
      </c>
      <c r="J2763" s="72">
        <v>23.74</v>
      </c>
      <c r="K2763" s="5" t="s">
        <v>151</v>
      </c>
      <c r="L2763" s="5" t="s">
        <v>3241</v>
      </c>
      <c r="M2763" s="5"/>
      <c r="N2763" s="5"/>
      <c r="O2763" s="5"/>
      <c r="P2763" s="5" t="s">
        <v>3228</v>
      </c>
      <c r="Q2763" s="5" t="s">
        <v>3229</v>
      </c>
      <c r="R2763" s="5"/>
      <c r="S2763" s="5"/>
      <c r="T2763" s="5"/>
      <c r="U2763" s="5">
        <v>80</v>
      </c>
      <c r="V2763" s="5"/>
      <c r="W2763" s="5"/>
      <c r="X2763" s="5" t="s">
        <v>3243</v>
      </c>
      <c r="Y2763" s="5"/>
    </row>
    <row r="2764" ht="27" spans="1:25">
      <c r="A2764" s="51">
        <v>2757</v>
      </c>
      <c r="B2764" s="30" t="s">
        <v>3224</v>
      </c>
      <c r="C2764" s="5" t="s">
        <v>4474</v>
      </c>
      <c r="D2764" s="5" t="s">
        <v>4482</v>
      </c>
      <c r="E2764" s="5" t="s">
        <v>3475</v>
      </c>
      <c r="F2764" s="5">
        <v>204</v>
      </c>
      <c r="G2764" s="5">
        <v>938</v>
      </c>
      <c r="H2764" s="5">
        <v>290</v>
      </c>
      <c r="I2764" s="72">
        <v>115.214521</v>
      </c>
      <c r="J2764" s="72">
        <v>23.122545</v>
      </c>
      <c r="K2764" s="5" t="s">
        <v>151</v>
      </c>
      <c r="L2764" s="5" t="s">
        <v>3241</v>
      </c>
      <c r="M2764" s="5"/>
      <c r="N2764" s="5"/>
      <c r="O2764" s="5"/>
      <c r="P2764" s="5" t="s">
        <v>3228</v>
      </c>
      <c r="Q2764" s="5" t="s">
        <v>3229</v>
      </c>
      <c r="R2764" s="5"/>
      <c r="S2764" s="5"/>
      <c r="T2764" s="5"/>
      <c r="U2764" s="5">
        <v>116</v>
      </c>
      <c r="V2764" s="5" t="s">
        <v>3230</v>
      </c>
      <c r="W2764" s="5" t="s">
        <v>207</v>
      </c>
      <c r="X2764" s="5" t="s">
        <v>3243</v>
      </c>
      <c r="Y2764" s="5" t="s">
        <v>4483</v>
      </c>
    </row>
    <row r="2765" ht="27" spans="1:25">
      <c r="A2765" s="51">
        <v>2758</v>
      </c>
      <c r="B2765" s="30" t="s">
        <v>3224</v>
      </c>
      <c r="C2765" s="5" t="s">
        <v>4474</v>
      </c>
      <c r="D2765" s="5" t="s">
        <v>4482</v>
      </c>
      <c r="E2765" s="5" t="s">
        <v>3478</v>
      </c>
      <c r="F2765" s="5">
        <v>205</v>
      </c>
      <c r="G2765" s="5">
        <v>1072</v>
      </c>
      <c r="H2765" s="5">
        <v>400</v>
      </c>
      <c r="I2765" s="72">
        <v>115.122541</v>
      </c>
      <c r="J2765" s="72">
        <v>23.252124</v>
      </c>
      <c r="K2765" s="5" t="s">
        <v>151</v>
      </c>
      <c r="L2765" s="5" t="s">
        <v>3241</v>
      </c>
      <c r="M2765" s="5"/>
      <c r="N2765" s="5"/>
      <c r="O2765" s="5"/>
      <c r="P2765" s="5" t="s">
        <v>3228</v>
      </c>
      <c r="Q2765" s="5" t="s">
        <v>3229</v>
      </c>
      <c r="R2765" s="5"/>
      <c r="S2765" s="5"/>
      <c r="T2765" s="5"/>
      <c r="U2765" s="5">
        <v>160</v>
      </c>
      <c r="V2765" s="5" t="s">
        <v>3230</v>
      </c>
      <c r="W2765" s="5" t="s">
        <v>207</v>
      </c>
      <c r="X2765" s="5" t="s">
        <v>3243</v>
      </c>
      <c r="Y2765" s="5" t="s">
        <v>4484</v>
      </c>
    </row>
    <row r="2766" ht="27" spans="1:25">
      <c r="A2766" s="51">
        <v>2759</v>
      </c>
      <c r="B2766" s="30" t="s">
        <v>3224</v>
      </c>
      <c r="C2766" s="5" t="s">
        <v>4474</v>
      </c>
      <c r="D2766" s="5" t="s">
        <v>4482</v>
      </c>
      <c r="E2766" s="5" t="s">
        <v>4485</v>
      </c>
      <c r="F2766" s="5">
        <v>68</v>
      </c>
      <c r="G2766" s="5">
        <v>436</v>
      </c>
      <c r="H2766" s="5">
        <v>230</v>
      </c>
      <c r="I2766" s="72">
        <v>115.122541</v>
      </c>
      <c r="J2766" s="72">
        <v>23.125412</v>
      </c>
      <c r="K2766" s="5" t="s">
        <v>151</v>
      </c>
      <c r="L2766" s="5" t="s">
        <v>3241</v>
      </c>
      <c r="M2766" s="5"/>
      <c r="N2766" s="5"/>
      <c r="O2766" s="5"/>
      <c r="P2766" s="5" t="s">
        <v>3228</v>
      </c>
      <c r="Q2766" s="5" t="s">
        <v>3229</v>
      </c>
      <c r="R2766" s="5"/>
      <c r="S2766" s="5"/>
      <c r="T2766" s="5"/>
      <c r="U2766" s="5">
        <v>92</v>
      </c>
      <c r="V2766" s="5" t="s">
        <v>3230</v>
      </c>
      <c r="W2766" s="5" t="s">
        <v>207</v>
      </c>
      <c r="X2766" s="5" t="s">
        <v>3243</v>
      </c>
      <c r="Y2766" s="5" t="s">
        <v>4486</v>
      </c>
    </row>
    <row r="2767" ht="27" spans="1:25">
      <c r="A2767" s="51">
        <v>2760</v>
      </c>
      <c r="B2767" s="30" t="s">
        <v>3224</v>
      </c>
      <c r="C2767" s="5" t="s">
        <v>4474</v>
      </c>
      <c r="D2767" s="5" t="s">
        <v>4482</v>
      </c>
      <c r="E2767" s="5" t="s">
        <v>4487</v>
      </c>
      <c r="F2767" s="5">
        <v>52</v>
      </c>
      <c r="G2767" s="5">
        <v>283</v>
      </c>
      <c r="H2767" s="5">
        <v>100</v>
      </c>
      <c r="I2767" s="72">
        <v>115.521254</v>
      </c>
      <c r="J2767" s="72">
        <v>23.152145</v>
      </c>
      <c r="K2767" s="5" t="s">
        <v>158</v>
      </c>
      <c r="L2767" s="5" t="s">
        <v>3241</v>
      </c>
      <c r="M2767" s="5"/>
      <c r="N2767" s="5"/>
      <c r="O2767" s="5"/>
      <c r="P2767" s="5" t="s">
        <v>3228</v>
      </c>
      <c r="Q2767" s="5" t="s">
        <v>3229</v>
      </c>
      <c r="R2767" s="5"/>
      <c r="S2767" s="5"/>
      <c r="T2767" s="5"/>
      <c r="U2767" s="5">
        <v>40</v>
      </c>
      <c r="V2767" s="5" t="s">
        <v>3230</v>
      </c>
      <c r="W2767" s="5" t="s">
        <v>207</v>
      </c>
      <c r="X2767" s="5" t="s">
        <v>3243</v>
      </c>
      <c r="Y2767" s="5" t="s">
        <v>4488</v>
      </c>
    </row>
    <row r="2768" ht="15" spans="1:25">
      <c r="A2768" s="51">
        <v>2761</v>
      </c>
      <c r="B2768" s="30" t="s">
        <v>3224</v>
      </c>
      <c r="C2768" s="5" t="s">
        <v>4474</v>
      </c>
      <c r="D2768" s="5" t="s">
        <v>4482</v>
      </c>
      <c r="E2768" s="5" t="s">
        <v>4489</v>
      </c>
      <c r="F2768" s="5">
        <v>86</v>
      </c>
      <c r="G2768" s="5">
        <v>362</v>
      </c>
      <c r="H2768" s="5">
        <v>210</v>
      </c>
      <c r="I2768" s="72">
        <v>115.332513</v>
      </c>
      <c r="J2768" s="72">
        <v>23.552145</v>
      </c>
      <c r="K2768" s="5" t="s">
        <v>151</v>
      </c>
      <c r="L2768" s="5" t="s">
        <v>3241</v>
      </c>
      <c r="M2768" s="5"/>
      <c r="N2768" s="5"/>
      <c r="O2768" s="5"/>
      <c r="P2768" s="5" t="s">
        <v>3228</v>
      </c>
      <c r="Q2768" s="5" t="s">
        <v>3229</v>
      </c>
      <c r="R2768" s="5"/>
      <c r="S2768" s="5"/>
      <c r="T2768" s="5"/>
      <c r="U2768" s="5">
        <v>84</v>
      </c>
      <c r="V2768" s="5" t="s">
        <v>3230</v>
      </c>
      <c r="W2768" s="5" t="s">
        <v>207</v>
      </c>
      <c r="X2768" s="5" t="s">
        <v>3243</v>
      </c>
      <c r="Y2768" s="5"/>
    </row>
    <row r="2769" ht="15" spans="1:25">
      <c r="A2769" s="51">
        <v>2762</v>
      </c>
      <c r="B2769" s="30" t="s">
        <v>3224</v>
      </c>
      <c r="C2769" s="5" t="s">
        <v>4474</v>
      </c>
      <c r="D2769" s="5" t="s">
        <v>4482</v>
      </c>
      <c r="E2769" s="5" t="s">
        <v>4490</v>
      </c>
      <c r="F2769" s="5">
        <v>75</v>
      </c>
      <c r="G2769" s="5">
        <v>460</v>
      </c>
      <c r="H2769" s="5">
        <v>200</v>
      </c>
      <c r="I2769" s="72">
        <v>115.521412</v>
      </c>
      <c r="J2769" s="72">
        <v>23.125125</v>
      </c>
      <c r="K2769" s="5" t="s">
        <v>151</v>
      </c>
      <c r="L2769" s="5" t="s">
        <v>3241</v>
      </c>
      <c r="M2769" s="5"/>
      <c r="N2769" s="5"/>
      <c r="O2769" s="5"/>
      <c r="P2769" s="5" t="s">
        <v>3228</v>
      </c>
      <c r="Q2769" s="5" t="s">
        <v>3229</v>
      </c>
      <c r="R2769" s="5"/>
      <c r="S2769" s="5"/>
      <c r="T2769" s="5"/>
      <c r="U2769" s="5">
        <v>80</v>
      </c>
      <c r="V2769" s="5" t="s">
        <v>3230</v>
      </c>
      <c r="W2769" s="5" t="s">
        <v>207</v>
      </c>
      <c r="X2769" s="5" t="s">
        <v>3243</v>
      </c>
      <c r="Y2769" s="5"/>
    </row>
    <row r="2770" ht="15" spans="1:25">
      <c r="A2770" s="51">
        <v>2763</v>
      </c>
      <c r="B2770" s="30" t="s">
        <v>3224</v>
      </c>
      <c r="C2770" s="5" t="s">
        <v>4474</v>
      </c>
      <c r="D2770" s="5" t="s">
        <v>4482</v>
      </c>
      <c r="E2770" s="5" t="s">
        <v>3480</v>
      </c>
      <c r="F2770" s="5">
        <v>218</v>
      </c>
      <c r="G2770" s="5">
        <v>1138</v>
      </c>
      <c r="H2770" s="5">
        <v>650</v>
      </c>
      <c r="I2770" s="72">
        <v>115.2311</v>
      </c>
      <c r="J2770" s="72">
        <v>23.548</v>
      </c>
      <c r="K2770" s="5" t="s">
        <v>151</v>
      </c>
      <c r="L2770" s="5" t="s">
        <v>3241</v>
      </c>
      <c r="M2770" s="5"/>
      <c r="N2770" s="5"/>
      <c r="O2770" s="5"/>
      <c r="P2770" s="5" t="s">
        <v>3367</v>
      </c>
      <c r="Q2770" s="5" t="s">
        <v>3368</v>
      </c>
      <c r="R2770" s="5"/>
      <c r="S2770" s="5"/>
      <c r="T2770" s="5"/>
      <c r="U2770" s="5">
        <v>260</v>
      </c>
      <c r="V2770" s="5" t="s">
        <v>3230</v>
      </c>
      <c r="W2770" s="5" t="s">
        <v>207</v>
      </c>
      <c r="X2770" s="5" t="s">
        <v>3243</v>
      </c>
      <c r="Y2770" s="5"/>
    </row>
    <row r="2771" ht="15" spans="1:25">
      <c r="A2771" s="51">
        <v>2764</v>
      </c>
      <c r="B2771" s="30" t="s">
        <v>3224</v>
      </c>
      <c r="C2771" s="5" t="s">
        <v>4474</v>
      </c>
      <c r="D2771" s="5" t="s">
        <v>4491</v>
      </c>
      <c r="E2771" s="5" t="s">
        <v>4492</v>
      </c>
      <c r="F2771" s="5">
        <v>95</v>
      </c>
      <c r="G2771" s="5">
        <v>583</v>
      </c>
      <c r="H2771" s="5">
        <v>350</v>
      </c>
      <c r="I2771" s="72">
        <v>115.5874</v>
      </c>
      <c r="J2771" s="72">
        <v>23.0574</v>
      </c>
      <c r="K2771" s="5" t="s">
        <v>151</v>
      </c>
      <c r="L2771" s="54" t="s">
        <v>158</v>
      </c>
      <c r="M2771" s="5"/>
      <c r="N2771" s="5"/>
      <c r="O2771" s="5"/>
      <c r="P2771" s="5" t="s">
        <v>3228</v>
      </c>
      <c r="Q2771" s="5" t="s">
        <v>3229</v>
      </c>
      <c r="R2771" s="5"/>
      <c r="S2771" s="5"/>
      <c r="T2771" s="5"/>
      <c r="U2771" s="5">
        <v>140</v>
      </c>
      <c r="V2771" s="5" t="s">
        <v>3230</v>
      </c>
      <c r="W2771" s="5" t="s">
        <v>3576</v>
      </c>
      <c r="X2771" s="5" t="s">
        <v>3463</v>
      </c>
      <c r="Y2771" s="5"/>
    </row>
    <row r="2772" ht="15" spans="1:25">
      <c r="A2772" s="51">
        <v>2765</v>
      </c>
      <c r="B2772" s="30" t="s">
        <v>3224</v>
      </c>
      <c r="C2772" s="5" t="s">
        <v>4474</v>
      </c>
      <c r="D2772" s="5" t="s">
        <v>4491</v>
      </c>
      <c r="E2772" s="5" t="s">
        <v>4493</v>
      </c>
      <c r="F2772" s="5">
        <v>65</v>
      </c>
      <c r="G2772" s="5">
        <v>322</v>
      </c>
      <c r="H2772" s="5">
        <v>200</v>
      </c>
      <c r="I2772" s="72">
        <v>115.575</v>
      </c>
      <c r="J2772" s="72">
        <v>23.0596</v>
      </c>
      <c r="K2772" s="5" t="s">
        <v>151</v>
      </c>
      <c r="L2772" s="54" t="s">
        <v>158</v>
      </c>
      <c r="M2772" s="5"/>
      <c r="N2772" s="5"/>
      <c r="O2772" s="5"/>
      <c r="P2772" s="5" t="s">
        <v>3228</v>
      </c>
      <c r="Q2772" s="5" t="s">
        <v>3229</v>
      </c>
      <c r="R2772" s="5"/>
      <c r="S2772" s="5"/>
      <c r="T2772" s="5"/>
      <c r="U2772" s="5">
        <v>80</v>
      </c>
      <c r="V2772" s="5" t="s">
        <v>3230</v>
      </c>
      <c r="W2772" s="5" t="s">
        <v>3576</v>
      </c>
      <c r="X2772" s="5" t="s">
        <v>3463</v>
      </c>
      <c r="Y2772" s="5"/>
    </row>
    <row r="2773" ht="15" spans="1:25">
      <c r="A2773" s="51">
        <v>2766</v>
      </c>
      <c r="B2773" s="30" t="s">
        <v>3224</v>
      </c>
      <c r="C2773" s="71" t="s">
        <v>4474</v>
      </c>
      <c r="D2773" s="71" t="s">
        <v>4491</v>
      </c>
      <c r="E2773" s="71" t="s">
        <v>4494</v>
      </c>
      <c r="F2773" s="71">
        <v>270</v>
      </c>
      <c r="G2773" s="71">
        <v>2090</v>
      </c>
      <c r="H2773" s="71">
        <v>1230</v>
      </c>
      <c r="I2773" s="72">
        <v>115.5855</v>
      </c>
      <c r="J2773" s="72">
        <v>23.0555</v>
      </c>
      <c r="K2773" s="5" t="s">
        <v>151</v>
      </c>
      <c r="L2773" s="54" t="s">
        <v>158</v>
      </c>
      <c r="M2773" s="5"/>
      <c r="N2773" s="5"/>
      <c r="O2773" s="5"/>
      <c r="P2773" s="5" t="s">
        <v>3367</v>
      </c>
      <c r="Q2773" s="5" t="s">
        <v>3229</v>
      </c>
      <c r="R2773" s="5"/>
      <c r="S2773" s="5"/>
      <c r="T2773" s="5"/>
      <c r="U2773" s="5">
        <v>492</v>
      </c>
      <c r="V2773" s="5" t="s">
        <v>3230</v>
      </c>
      <c r="W2773" s="5" t="s">
        <v>4495</v>
      </c>
      <c r="X2773" s="5" t="s">
        <v>3307</v>
      </c>
      <c r="Y2773" s="5"/>
    </row>
    <row r="2774" ht="15" spans="1:25">
      <c r="A2774" s="51">
        <v>2767</v>
      </c>
      <c r="B2774" s="30" t="s">
        <v>3224</v>
      </c>
      <c r="C2774" s="71" t="s">
        <v>4474</v>
      </c>
      <c r="D2774" s="71" t="s">
        <v>4491</v>
      </c>
      <c r="E2774" s="71" t="s">
        <v>4496</v>
      </c>
      <c r="F2774" s="71">
        <v>350</v>
      </c>
      <c r="G2774" s="71">
        <v>2406</v>
      </c>
      <c r="H2774" s="71">
        <v>1444</v>
      </c>
      <c r="I2774" s="72">
        <v>115.5833</v>
      </c>
      <c r="J2774" s="72">
        <v>23.0621</v>
      </c>
      <c r="K2774" s="5" t="s">
        <v>151</v>
      </c>
      <c r="L2774" s="5"/>
      <c r="M2774" s="5"/>
      <c r="N2774" s="5"/>
      <c r="O2774" s="5"/>
      <c r="P2774" s="5" t="s">
        <v>3228</v>
      </c>
      <c r="Q2774" s="5" t="s">
        <v>3229</v>
      </c>
      <c r="R2774" s="5"/>
      <c r="S2774" s="5"/>
      <c r="T2774" s="5"/>
      <c r="U2774" s="5"/>
      <c r="V2774" s="5" t="s">
        <v>3230</v>
      </c>
      <c r="W2774" s="5" t="s">
        <v>4495</v>
      </c>
      <c r="X2774" s="5" t="s">
        <v>3231</v>
      </c>
      <c r="Y2774" s="5" t="s">
        <v>3232</v>
      </c>
    </row>
    <row r="2775" ht="15" spans="1:25">
      <c r="A2775" s="51">
        <v>2768</v>
      </c>
      <c r="B2775" s="30" t="s">
        <v>3224</v>
      </c>
      <c r="C2775" s="5" t="s">
        <v>4474</v>
      </c>
      <c r="D2775" s="5" t="s">
        <v>4491</v>
      </c>
      <c r="E2775" s="5" t="s">
        <v>4497</v>
      </c>
      <c r="F2775" s="5">
        <v>420</v>
      </c>
      <c r="G2775" s="5">
        <v>2510</v>
      </c>
      <c r="H2775" s="5">
        <v>1506</v>
      </c>
      <c r="I2775" s="72">
        <v>115.5874</v>
      </c>
      <c r="J2775" s="72">
        <v>23.0573</v>
      </c>
      <c r="K2775" s="5" t="s">
        <v>151</v>
      </c>
      <c r="L2775" s="54" t="s">
        <v>158</v>
      </c>
      <c r="M2775" s="5"/>
      <c r="N2775" s="5"/>
      <c r="O2775" s="5"/>
      <c r="P2775" s="5" t="s">
        <v>3367</v>
      </c>
      <c r="Q2775" s="5" t="s">
        <v>3368</v>
      </c>
      <c r="R2775" s="5"/>
      <c r="S2775" s="5"/>
      <c r="T2775" s="5"/>
      <c r="U2775" s="5">
        <v>602.4</v>
      </c>
      <c r="V2775" s="5" t="s">
        <v>3230</v>
      </c>
      <c r="W2775" s="5" t="s">
        <v>4495</v>
      </c>
      <c r="X2775" s="5" t="s">
        <v>3463</v>
      </c>
      <c r="Y2775" s="5"/>
    </row>
    <row r="2776" ht="15" spans="1:25">
      <c r="A2776" s="51">
        <v>2769</v>
      </c>
      <c r="B2776" s="30" t="s">
        <v>3224</v>
      </c>
      <c r="C2776" s="5" t="s">
        <v>4474</v>
      </c>
      <c r="D2776" s="5" t="s">
        <v>4491</v>
      </c>
      <c r="E2776" s="5" t="s">
        <v>4498</v>
      </c>
      <c r="F2776" s="5">
        <v>43</v>
      </c>
      <c r="G2776" s="5">
        <v>230</v>
      </c>
      <c r="H2776" s="5">
        <v>130</v>
      </c>
      <c r="I2776" s="72">
        <v>115.5959</v>
      </c>
      <c r="J2776" s="72">
        <v>23.0388</v>
      </c>
      <c r="K2776" s="5" t="s">
        <v>158</v>
      </c>
      <c r="L2776" s="54" t="s">
        <v>158</v>
      </c>
      <c r="M2776" s="5"/>
      <c r="N2776" s="5"/>
      <c r="O2776" s="5"/>
      <c r="P2776" s="5" t="s">
        <v>3228</v>
      </c>
      <c r="Q2776" s="5" t="s">
        <v>3229</v>
      </c>
      <c r="R2776" s="5"/>
      <c r="S2776" s="5"/>
      <c r="T2776" s="5"/>
      <c r="U2776" s="5">
        <v>52</v>
      </c>
      <c r="V2776" s="5" t="s">
        <v>3230</v>
      </c>
      <c r="W2776" s="5" t="s">
        <v>3576</v>
      </c>
      <c r="X2776" s="5" t="s">
        <v>3463</v>
      </c>
      <c r="Y2776" s="5"/>
    </row>
    <row r="2777" ht="15" spans="1:25">
      <c r="A2777" s="51">
        <v>2770</v>
      </c>
      <c r="B2777" s="30" t="s">
        <v>3224</v>
      </c>
      <c r="C2777" s="5" t="s">
        <v>4474</v>
      </c>
      <c r="D2777" s="5" t="s">
        <v>4491</v>
      </c>
      <c r="E2777" s="5" t="s">
        <v>4499</v>
      </c>
      <c r="F2777" s="5">
        <v>85</v>
      </c>
      <c r="G2777" s="5">
        <v>540</v>
      </c>
      <c r="H2777" s="5">
        <v>325</v>
      </c>
      <c r="I2777" s="72">
        <v>115.571</v>
      </c>
      <c r="J2777" s="72">
        <v>23.0542</v>
      </c>
      <c r="K2777" s="5" t="s">
        <v>151</v>
      </c>
      <c r="L2777" s="54" t="s">
        <v>158</v>
      </c>
      <c r="M2777" s="5"/>
      <c r="N2777" s="5"/>
      <c r="O2777" s="5"/>
      <c r="P2777" s="5" t="s">
        <v>3228</v>
      </c>
      <c r="Q2777" s="5" t="s">
        <v>3229</v>
      </c>
      <c r="R2777" s="5"/>
      <c r="S2777" s="5"/>
      <c r="T2777" s="5"/>
      <c r="U2777" s="5">
        <v>130</v>
      </c>
      <c r="V2777" s="5" t="s">
        <v>3230</v>
      </c>
      <c r="W2777" s="5" t="s">
        <v>3576</v>
      </c>
      <c r="X2777" s="5" t="s">
        <v>3463</v>
      </c>
      <c r="Y2777" s="5"/>
    </row>
    <row r="2778" ht="15" spans="1:25">
      <c r="A2778" s="51">
        <v>2771</v>
      </c>
      <c r="B2778" s="30" t="s">
        <v>3224</v>
      </c>
      <c r="C2778" s="5" t="s">
        <v>4474</v>
      </c>
      <c r="D2778" s="5" t="s">
        <v>4491</v>
      </c>
      <c r="E2778" s="5" t="s">
        <v>4500</v>
      </c>
      <c r="F2778" s="5">
        <v>62</v>
      </c>
      <c r="G2778" s="5">
        <v>404</v>
      </c>
      <c r="H2778" s="5">
        <v>242</v>
      </c>
      <c r="I2778" s="72">
        <v>115.567008</v>
      </c>
      <c r="J2778" s="72">
        <v>23.0446</v>
      </c>
      <c r="K2778" s="5" t="s">
        <v>151</v>
      </c>
      <c r="L2778" s="54" t="s">
        <v>158</v>
      </c>
      <c r="M2778" s="5"/>
      <c r="N2778" s="5"/>
      <c r="O2778" s="5"/>
      <c r="P2778" s="5" t="s">
        <v>3228</v>
      </c>
      <c r="Q2778" s="5" t="s">
        <v>3229</v>
      </c>
      <c r="R2778" s="5"/>
      <c r="S2778" s="5"/>
      <c r="T2778" s="5"/>
      <c r="U2778" s="5">
        <v>96.8</v>
      </c>
      <c r="V2778" s="5" t="s">
        <v>3230</v>
      </c>
      <c r="W2778" s="5" t="s">
        <v>3576</v>
      </c>
      <c r="X2778" s="5" t="s">
        <v>3463</v>
      </c>
      <c r="Y2778" s="5"/>
    </row>
    <row r="2779" ht="15" spans="1:25">
      <c r="A2779" s="51">
        <v>2772</v>
      </c>
      <c r="B2779" s="30" t="s">
        <v>3224</v>
      </c>
      <c r="C2779" s="5" t="s">
        <v>4474</v>
      </c>
      <c r="D2779" s="5" t="s">
        <v>4501</v>
      </c>
      <c r="E2779" s="5" t="s">
        <v>4502</v>
      </c>
      <c r="F2779" s="5">
        <v>70</v>
      </c>
      <c r="G2779" s="5">
        <v>629</v>
      </c>
      <c r="H2779" s="5">
        <v>150</v>
      </c>
      <c r="I2779" s="72">
        <v>115.3311</v>
      </c>
      <c r="J2779" s="72">
        <v>23.454</v>
      </c>
      <c r="K2779" s="5" t="s">
        <v>158</v>
      </c>
      <c r="L2779" s="5" t="s">
        <v>3241</v>
      </c>
      <c r="M2779" s="5"/>
      <c r="N2779" s="5"/>
      <c r="O2779" s="5"/>
      <c r="P2779" s="5" t="s">
        <v>3228</v>
      </c>
      <c r="Q2779" s="5" t="s">
        <v>3229</v>
      </c>
      <c r="R2779" s="5"/>
      <c r="S2779" s="5"/>
      <c r="T2779" s="5"/>
      <c r="U2779" s="5">
        <v>60</v>
      </c>
      <c r="V2779" s="5" t="s">
        <v>3230</v>
      </c>
      <c r="W2779" s="5" t="s">
        <v>3449</v>
      </c>
      <c r="X2779" s="5" t="s">
        <v>3243</v>
      </c>
      <c r="Y2779" s="5"/>
    </row>
    <row r="2780" ht="15" spans="1:25">
      <c r="A2780" s="51">
        <v>2773</v>
      </c>
      <c r="B2780" s="30" t="s">
        <v>3224</v>
      </c>
      <c r="C2780" s="5" t="s">
        <v>4474</v>
      </c>
      <c r="D2780" s="5" t="s">
        <v>4501</v>
      </c>
      <c r="E2780" s="5" t="s">
        <v>4503</v>
      </c>
      <c r="F2780" s="5">
        <v>58</v>
      </c>
      <c r="G2780" s="5">
        <v>549</v>
      </c>
      <c r="H2780" s="5">
        <v>210</v>
      </c>
      <c r="I2780" s="72">
        <v>115.3358</v>
      </c>
      <c r="J2780" s="72">
        <v>23.4863</v>
      </c>
      <c r="K2780" s="5" t="s">
        <v>151</v>
      </c>
      <c r="L2780" s="5" t="s">
        <v>3241</v>
      </c>
      <c r="M2780" s="5"/>
      <c r="N2780" s="5"/>
      <c r="O2780" s="5"/>
      <c r="P2780" s="5" t="s">
        <v>3228</v>
      </c>
      <c r="Q2780" s="5" t="s">
        <v>3229</v>
      </c>
      <c r="R2780" s="5"/>
      <c r="S2780" s="5"/>
      <c r="T2780" s="5"/>
      <c r="U2780" s="5">
        <v>84</v>
      </c>
      <c r="V2780" s="5" t="s">
        <v>3230</v>
      </c>
      <c r="W2780" s="5" t="s">
        <v>3449</v>
      </c>
      <c r="X2780" s="5" t="s">
        <v>3243</v>
      </c>
      <c r="Y2780" s="5"/>
    </row>
    <row r="2781" ht="15" spans="1:25">
      <c r="A2781" s="51">
        <v>2774</v>
      </c>
      <c r="B2781" s="30" t="s">
        <v>3224</v>
      </c>
      <c r="C2781" s="5" t="s">
        <v>4474</v>
      </c>
      <c r="D2781" s="5" t="s">
        <v>4501</v>
      </c>
      <c r="E2781" s="5" t="s">
        <v>4501</v>
      </c>
      <c r="F2781" s="5">
        <v>122</v>
      </c>
      <c r="G2781" s="5">
        <v>1269</v>
      </c>
      <c r="H2781" s="5">
        <v>459</v>
      </c>
      <c r="I2781" s="72">
        <v>115.3338</v>
      </c>
      <c r="J2781" s="72">
        <v>23.419</v>
      </c>
      <c r="K2781" s="5" t="s">
        <v>151</v>
      </c>
      <c r="L2781" s="5" t="s">
        <v>3241</v>
      </c>
      <c r="M2781" s="5"/>
      <c r="N2781" s="5"/>
      <c r="O2781" s="5"/>
      <c r="P2781" s="5" t="s">
        <v>3228</v>
      </c>
      <c r="Q2781" s="5" t="s">
        <v>3229</v>
      </c>
      <c r="R2781" s="5"/>
      <c r="S2781" s="5"/>
      <c r="T2781" s="5"/>
      <c r="U2781" s="5">
        <v>183.6</v>
      </c>
      <c r="V2781" s="5" t="s">
        <v>3230</v>
      </c>
      <c r="W2781" s="5" t="s">
        <v>3449</v>
      </c>
      <c r="X2781" s="5" t="s">
        <v>3243</v>
      </c>
      <c r="Y2781" s="5"/>
    </row>
    <row r="2782" ht="15" spans="1:25">
      <c r="A2782" s="51">
        <v>2775</v>
      </c>
      <c r="B2782" s="30" t="s">
        <v>3224</v>
      </c>
      <c r="C2782" s="71" t="s">
        <v>4474</v>
      </c>
      <c r="D2782" s="71" t="s">
        <v>4504</v>
      </c>
      <c r="E2782" s="71" t="s">
        <v>4505</v>
      </c>
      <c r="F2782" s="71">
        <v>89</v>
      </c>
      <c r="G2782" s="71">
        <v>602</v>
      </c>
      <c r="H2782" s="71">
        <v>415</v>
      </c>
      <c r="I2782" s="72">
        <v>115.5634</v>
      </c>
      <c r="J2782" s="72">
        <v>23.0298</v>
      </c>
      <c r="K2782" s="5" t="s">
        <v>151</v>
      </c>
      <c r="L2782" s="5"/>
      <c r="M2782" s="5"/>
      <c r="N2782" s="5"/>
      <c r="O2782" s="5"/>
      <c r="P2782" s="5" t="s">
        <v>3377</v>
      </c>
      <c r="Q2782" s="5" t="s">
        <v>3378</v>
      </c>
      <c r="R2782" s="5"/>
      <c r="S2782" s="5"/>
      <c r="T2782" s="5"/>
      <c r="U2782" s="5"/>
      <c r="V2782" s="5" t="s">
        <v>3230</v>
      </c>
      <c r="W2782" s="5" t="s">
        <v>1260</v>
      </c>
      <c r="X2782" s="5" t="s">
        <v>3231</v>
      </c>
      <c r="Y2782" s="5" t="s">
        <v>3232</v>
      </c>
    </row>
    <row r="2783" ht="15" spans="1:25">
      <c r="A2783" s="51">
        <v>2776</v>
      </c>
      <c r="B2783" s="30" t="s">
        <v>3224</v>
      </c>
      <c r="C2783" s="71" t="s">
        <v>4474</v>
      </c>
      <c r="D2783" s="71" t="s">
        <v>4504</v>
      </c>
      <c r="E2783" s="71" t="s">
        <v>4506</v>
      </c>
      <c r="F2783" s="71">
        <v>107</v>
      </c>
      <c r="G2783" s="71">
        <v>785</v>
      </c>
      <c r="H2783" s="71">
        <v>560</v>
      </c>
      <c r="I2783" s="72">
        <v>115.5483</v>
      </c>
      <c r="J2783" s="72">
        <v>23.0422</v>
      </c>
      <c r="K2783" s="5" t="s">
        <v>151</v>
      </c>
      <c r="L2783" s="5"/>
      <c r="M2783" s="5"/>
      <c r="N2783" s="5"/>
      <c r="O2783" s="5"/>
      <c r="P2783" s="5" t="s">
        <v>3228</v>
      </c>
      <c r="Q2783" s="5" t="s">
        <v>3229</v>
      </c>
      <c r="R2783" s="5"/>
      <c r="S2783" s="5"/>
      <c r="T2783" s="5"/>
      <c r="U2783" s="5"/>
      <c r="V2783" s="5" t="s">
        <v>3230</v>
      </c>
      <c r="W2783" s="5" t="s">
        <v>1260</v>
      </c>
      <c r="X2783" s="5" t="s">
        <v>3231</v>
      </c>
      <c r="Y2783" s="5" t="s">
        <v>3232</v>
      </c>
    </row>
    <row r="2784" ht="15" spans="1:25">
      <c r="A2784" s="51">
        <v>2777</v>
      </c>
      <c r="B2784" s="30" t="s">
        <v>3224</v>
      </c>
      <c r="C2784" s="71" t="s">
        <v>4474</v>
      </c>
      <c r="D2784" s="71" t="s">
        <v>4504</v>
      </c>
      <c r="E2784" s="71" t="s">
        <v>4504</v>
      </c>
      <c r="F2784" s="71">
        <v>183</v>
      </c>
      <c r="G2784" s="71">
        <v>1432</v>
      </c>
      <c r="H2784" s="71">
        <v>1120</v>
      </c>
      <c r="I2784" s="72">
        <v>115.55184</v>
      </c>
      <c r="J2784" s="72">
        <v>23.0328</v>
      </c>
      <c r="K2784" s="5" t="s">
        <v>151</v>
      </c>
      <c r="L2784" s="5"/>
      <c r="M2784" s="5"/>
      <c r="N2784" s="5"/>
      <c r="O2784" s="5"/>
      <c r="P2784" s="5" t="s">
        <v>3228</v>
      </c>
      <c r="Q2784" s="5" t="s">
        <v>3229</v>
      </c>
      <c r="R2784" s="5"/>
      <c r="S2784" s="5"/>
      <c r="T2784" s="5"/>
      <c r="U2784" s="5"/>
      <c r="V2784" s="5" t="s">
        <v>3230</v>
      </c>
      <c r="W2784" s="5" t="s">
        <v>1437</v>
      </c>
      <c r="X2784" s="5" t="s">
        <v>3231</v>
      </c>
      <c r="Y2784" s="5" t="s">
        <v>3232</v>
      </c>
    </row>
    <row r="2785" ht="15" spans="1:25">
      <c r="A2785" s="51">
        <v>2778</v>
      </c>
      <c r="B2785" s="30" t="s">
        <v>3224</v>
      </c>
      <c r="C2785" s="71" t="s">
        <v>4474</v>
      </c>
      <c r="D2785" s="71" t="s">
        <v>4504</v>
      </c>
      <c r="E2785" s="71" t="s">
        <v>4507</v>
      </c>
      <c r="F2785" s="71">
        <v>136</v>
      </c>
      <c r="G2785" s="71">
        <v>1183</v>
      </c>
      <c r="H2785" s="71">
        <v>820</v>
      </c>
      <c r="I2785" s="72">
        <v>115.547</v>
      </c>
      <c r="J2785" s="72">
        <v>23.0283</v>
      </c>
      <c r="K2785" s="5" t="s">
        <v>151</v>
      </c>
      <c r="L2785" s="5"/>
      <c r="M2785" s="5"/>
      <c r="N2785" s="5"/>
      <c r="O2785" s="5"/>
      <c r="P2785" s="5" t="s">
        <v>3228</v>
      </c>
      <c r="Q2785" s="5" t="s">
        <v>3229</v>
      </c>
      <c r="R2785" s="5"/>
      <c r="S2785" s="5"/>
      <c r="T2785" s="5"/>
      <c r="U2785" s="5"/>
      <c r="V2785" s="5" t="s">
        <v>3230</v>
      </c>
      <c r="W2785" s="5" t="s">
        <v>1260</v>
      </c>
      <c r="X2785" s="5" t="s">
        <v>3231</v>
      </c>
      <c r="Y2785" s="5" t="s">
        <v>3232</v>
      </c>
    </row>
    <row r="2786" ht="15" spans="1:25">
      <c r="A2786" s="51">
        <v>2779</v>
      </c>
      <c r="B2786" s="30" t="s">
        <v>3224</v>
      </c>
      <c r="C2786" s="5" t="s">
        <v>4474</v>
      </c>
      <c r="D2786" s="5" t="s">
        <v>4504</v>
      </c>
      <c r="E2786" s="5" t="s">
        <v>4093</v>
      </c>
      <c r="F2786" s="5">
        <v>62</v>
      </c>
      <c r="G2786" s="5">
        <v>382</v>
      </c>
      <c r="H2786" s="5">
        <v>180</v>
      </c>
      <c r="I2786" s="72">
        <v>115.5452</v>
      </c>
      <c r="J2786" s="72">
        <v>23.0329</v>
      </c>
      <c r="K2786" s="5" t="s">
        <v>158</v>
      </c>
      <c r="L2786" s="54" t="s">
        <v>158</v>
      </c>
      <c r="M2786" s="5"/>
      <c r="N2786" s="5"/>
      <c r="O2786" s="5"/>
      <c r="P2786" s="5" t="s">
        <v>3228</v>
      </c>
      <c r="Q2786" s="5" t="s">
        <v>3229</v>
      </c>
      <c r="R2786" s="5"/>
      <c r="S2786" s="5"/>
      <c r="T2786" s="5"/>
      <c r="U2786" s="5">
        <v>72</v>
      </c>
      <c r="V2786" s="5" t="s">
        <v>3230</v>
      </c>
      <c r="W2786" s="5" t="s">
        <v>1260</v>
      </c>
      <c r="X2786" s="5" t="s">
        <v>3247</v>
      </c>
      <c r="Y2786" s="5"/>
    </row>
    <row r="2787" ht="15" spans="1:25">
      <c r="A2787" s="51">
        <v>2780</v>
      </c>
      <c r="B2787" s="30" t="s">
        <v>3224</v>
      </c>
      <c r="C2787" s="5" t="s">
        <v>4474</v>
      </c>
      <c r="D2787" s="5" t="s">
        <v>4504</v>
      </c>
      <c r="E2787" s="5" t="s">
        <v>4508</v>
      </c>
      <c r="F2787" s="5">
        <v>62</v>
      </c>
      <c r="G2787" s="5">
        <v>480</v>
      </c>
      <c r="H2787" s="5">
        <v>230</v>
      </c>
      <c r="I2787" s="72">
        <v>115.5519</v>
      </c>
      <c r="J2787" s="72">
        <v>23.0293</v>
      </c>
      <c r="K2787" s="5" t="s">
        <v>158</v>
      </c>
      <c r="L2787" s="54" t="s">
        <v>158</v>
      </c>
      <c r="M2787" s="5"/>
      <c r="N2787" s="5"/>
      <c r="O2787" s="5"/>
      <c r="P2787" s="5" t="s">
        <v>3228</v>
      </c>
      <c r="Q2787" s="5" t="s">
        <v>3229</v>
      </c>
      <c r="R2787" s="5"/>
      <c r="S2787" s="5"/>
      <c r="T2787" s="5"/>
      <c r="U2787" s="5">
        <v>92</v>
      </c>
      <c r="V2787" s="5" t="s">
        <v>3230</v>
      </c>
      <c r="W2787" s="5" t="s">
        <v>1260</v>
      </c>
      <c r="X2787" s="5" t="s">
        <v>3247</v>
      </c>
      <c r="Y2787" s="5"/>
    </row>
    <row r="2788" ht="27" spans="1:25">
      <c r="A2788" s="51">
        <v>2781</v>
      </c>
      <c r="B2788" s="30" t="s">
        <v>3224</v>
      </c>
      <c r="C2788" s="5" t="s">
        <v>4474</v>
      </c>
      <c r="D2788" s="5" t="s">
        <v>4509</v>
      </c>
      <c r="E2788" s="5" t="s">
        <v>4509</v>
      </c>
      <c r="F2788" s="5">
        <v>352</v>
      </c>
      <c r="G2788" s="5">
        <v>2260</v>
      </c>
      <c r="H2788" s="5">
        <v>1400</v>
      </c>
      <c r="I2788" s="72">
        <v>115.3212</v>
      </c>
      <c r="J2788" s="72">
        <v>23.513</v>
      </c>
      <c r="K2788" s="5" t="s">
        <v>151</v>
      </c>
      <c r="L2788" s="54" t="s">
        <v>158</v>
      </c>
      <c r="M2788" s="5"/>
      <c r="N2788" s="5"/>
      <c r="O2788" s="5"/>
      <c r="P2788" s="5" t="s">
        <v>3367</v>
      </c>
      <c r="Q2788" s="5" t="s">
        <v>3229</v>
      </c>
      <c r="R2788" s="5"/>
      <c r="S2788" s="5"/>
      <c r="T2788" s="5"/>
      <c r="U2788" s="5">
        <v>560</v>
      </c>
      <c r="V2788" s="5" t="s">
        <v>3230</v>
      </c>
      <c r="W2788" s="5" t="s">
        <v>151</v>
      </c>
      <c r="X2788" s="5" t="s">
        <v>3492</v>
      </c>
      <c r="Y2788" s="5" t="s">
        <v>4510</v>
      </c>
    </row>
    <row r="2789" ht="27" spans="1:25">
      <c r="A2789" s="51">
        <v>2782</v>
      </c>
      <c r="B2789" s="30" t="s">
        <v>3224</v>
      </c>
      <c r="C2789" s="5" t="s">
        <v>4474</v>
      </c>
      <c r="D2789" s="5" t="s">
        <v>4509</v>
      </c>
      <c r="E2789" s="5" t="s">
        <v>4511</v>
      </c>
      <c r="F2789" s="5">
        <v>86</v>
      </c>
      <c r="G2789" s="5">
        <v>735</v>
      </c>
      <c r="H2789" s="5">
        <v>600</v>
      </c>
      <c r="I2789" s="72">
        <v>115.3212</v>
      </c>
      <c r="J2789" s="72">
        <v>23.513</v>
      </c>
      <c r="K2789" s="5" t="s">
        <v>151</v>
      </c>
      <c r="L2789" s="54" t="s">
        <v>158</v>
      </c>
      <c r="M2789" s="5"/>
      <c r="N2789" s="5"/>
      <c r="O2789" s="5"/>
      <c r="P2789" s="5" t="s">
        <v>3367</v>
      </c>
      <c r="Q2789" s="5" t="s">
        <v>3229</v>
      </c>
      <c r="R2789" s="5"/>
      <c r="S2789" s="5"/>
      <c r="T2789" s="5"/>
      <c r="U2789" s="5">
        <v>240</v>
      </c>
      <c r="V2789" s="5"/>
      <c r="W2789" s="5"/>
      <c r="X2789" s="5" t="s">
        <v>3492</v>
      </c>
      <c r="Y2789" s="5" t="s">
        <v>4512</v>
      </c>
    </row>
    <row r="2790" ht="27" spans="1:25">
      <c r="A2790" s="51">
        <v>2783</v>
      </c>
      <c r="B2790" s="30" t="s">
        <v>3224</v>
      </c>
      <c r="C2790" s="5" t="s">
        <v>4474</v>
      </c>
      <c r="D2790" s="5" t="s">
        <v>4513</v>
      </c>
      <c r="E2790" s="5" t="s">
        <v>4514</v>
      </c>
      <c r="F2790" s="5">
        <v>52</v>
      </c>
      <c r="G2790" s="5">
        <v>396</v>
      </c>
      <c r="H2790" s="5">
        <v>200</v>
      </c>
      <c r="I2790" s="72">
        <v>115.5533</v>
      </c>
      <c r="J2790" s="72">
        <v>23.0574</v>
      </c>
      <c r="K2790" s="5" t="s">
        <v>151</v>
      </c>
      <c r="L2790" s="54" t="s">
        <v>158</v>
      </c>
      <c r="M2790" s="5"/>
      <c r="N2790" s="5"/>
      <c r="O2790" s="5"/>
      <c r="P2790" s="5" t="s">
        <v>3228</v>
      </c>
      <c r="Q2790" s="5" t="s">
        <v>3229</v>
      </c>
      <c r="R2790" s="5"/>
      <c r="S2790" s="5"/>
      <c r="T2790" s="5"/>
      <c r="U2790" s="5">
        <v>80</v>
      </c>
      <c r="V2790" s="5" t="s">
        <v>3230</v>
      </c>
      <c r="W2790" s="5" t="s">
        <v>236</v>
      </c>
      <c r="X2790" s="5" t="s">
        <v>3307</v>
      </c>
      <c r="Y2790" s="5" t="s">
        <v>4515</v>
      </c>
    </row>
    <row r="2791" ht="27" spans="1:25">
      <c r="A2791" s="51">
        <v>2784</v>
      </c>
      <c r="B2791" s="30" t="s">
        <v>3224</v>
      </c>
      <c r="C2791" s="5" t="s">
        <v>4474</v>
      </c>
      <c r="D2791" s="5" t="s">
        <v>4513</v>
      </c>
      <c r="E2791" s="5" t="s">
        <v>4516</v>
      </c>
      <c r="F2791" s="5">
        <v>249</v>
      </c>
      <c r="G2791" s="5">
        <v>1291</v>
      </c>
      <c r="H2791" s="5">
        <v>853</v>
      </c>
      <c r="I2791" s="72">
        <v>115.5467</v>
      </c>
      <c r="J2791" s="72">
        <v>23.0643</v>
      </c>
      <c r="K2791" s="5" t="s">
        <v>151</v>
      </c>
      <c r="L2791" s="54" t="s">
        <v>158</v>
      </c>
      <c r="M2791" s="5"/>
      <c r="N2791" s="5"/>
      <c r="O2791" s="5"/>
      <c r="P2791" s="5" t="s">
        <v>3367</v>
      </c>
      <c r="Q2791" s="5" t="s">
        <v>3368</v>
      </c>
      <c r="R2791" s="5"/>
      <c r="S2791" s="5"/>
      <c r="T2791" s="5"/>
      <c r="U2791" s="5">
        <v>341.2</v>
      </c>
      <c r="V2791" s="5" t="s">
        <v>3230</v>
      </c>
      <c r="W2791" s="5" t="s">
        <v>236</v>
      </c>
      <c r="X2791" s="5" t="s">
        <v>3307</v>
      </c>
      <c r="Y2791" s="5" t="s">
        <v>4515</v>
      </c>
    </row>
    <row r="2792" ht="27" spans="1:25">
      <c r="A2792" s="51">
        <v>2785</v>
      </c>
      <c r="B2792" s="30" t="s">
        <v>3224</v>
      </c>
      <c r="C2792" s="5" t="s">
        <v>4474</v>
      </c>
      <c r="D2792" s="5" t="s">
        <v>4513</v>
      </c>
      <c r="E2792" s="5" t="s">
        <v>4517</v>
      </c>
      <c r="F2792" s="5">
        <v>156</v>
      </c>
      <c r="G2792" s="5">
        <v>1054</v>
      </c>
      <c r="H2792" s="5">
        <v>686</v>
      </c>
      <c r="I2792" s="72">
        <v>115.5437</v>
      </c>
      <c r="J2792" s="72">
        <v>23.0618</v>
      </c>
      <c r="K2792" s="5" t="s">
        <v>151</v>
      </c>
      <c r="L2792" s="54" t="s">
        <v>158</v>
      </c>
      <c r="M2792" s="5"/>
      <c r="N2792" s="5"/>
      <c r="O2792" s="5"/>
      <c r="P2792" s="5" t="s">
        <v>3367</v>
      </c>
      <c r="Q2792" s="5" t="s">
        <v>3368</v>
      </c>
      <c r="R2792" s="5"/>
      <c r="S2792" s="5"/>
      <c r="T2792" s="5"/>
      <c r="U2792" s="5">
        <v>274.4</v>
      </c>
      <c r="V2792" s="5" t="s">
        <v>3230</v>
      </c>
      <c r="W2792" s="5" t="s">
        <v>236</v>
      </c>
      <c r="X2792" s="5" t="s">
        <v>3307</v>
      </c>
      <c r="Y2792" s="5" t="s">
        <v>4515</v>
      </c>
    </row>
    <row r="2793" ht="27" spans="1:25">
      <c r="A2793" s="51">
        <v>2786</v>
      </c>
      <c r="B2793" s="30" t="s">
        <v>3224</v>
      </c>
      <c r="C2793" s="5" t="s">
        <v>4474</v>
      </c>
      <c r="D2793" s="5" t="s">
        <v>4513</v>
      </c>
      <c r="E2793" s="5" t="s">
        <v>4518</v>
      </c>
      <c r="F2793" s="5">
        <v>124</v>
      </c>
      <c r="G2793" s="5">
        <v>861</v>
      </c>
      <c r="H2793" s="5">
        <v>580</v>
      </c>
      <c r="I2793" s="72">
        <v>115.5413</v>
      </c>
      <c r="J2793" s="72">
        <v>23.0591</v>
      </c>
      <c r="K2793" s="5" t="s">
        <v>151</v>
      </c>
      <c r="L2793" s="54" t="s">
        <v>158</v>
      </c>
      <c r="M2793" s="5"/>
      <c r="N2793" s="5"/>
      <c r="O2793" s="5"/>
      <c r="P2793" s="5" t="s">
        <v>3367</v>
      </c>
      <c r="Q2793" s="5" t="s">
        <v>3368</v>
      </c>
      <c r="R2793" s="5"/>
      <c r="S2793" s="5"/>
      <c r="T2793" s="5"/>
      <c r="U2793" s="5">
        <v>232</v>
      </c>
      <c r="V2793" s="5" t="s">
        <v>3230</v>
      </c>
      <c r="W2793" s="5" t="s">
        <v>236</v>
      </c>
      <c r="X2793" s="5" t="s">
        <v>3307</v>
      </c>
      <c r="Y2793" s="5" t="s">
        <v>4515</v>
      </c>
    </row>
    <row r="2794" ht="15" spans="1:25">
      <c r="A2794" s="51">
        <v>2787</v>
      </c>
      <c r="B2794" s="30" t="s">
        <v>3224</v>
      </c>
      <c r="C2794" s="71" t="s">
        <v>4474</v>
      </c>
      <c r="D2794" s="71" t="s">
        <v>4519</v>
      </c>
      <c r="E2794" s="71" t="s">
        <v>4520</v>
      </c>
      <c r="F2794" s="71">
        <v>46</v>
      </c>
      <c r="G2794" s="71">
        <v>260</v>
      </c>
      <c r="H2794" s="71">
        <v>145</v>
      </c>
      <c r="I2794" s="72">
        <v>115.3235</v>
      </c>
      <c r="J2794" s="72">
        <v>23.452</v>
      </c>
      <c r="K2794" s="5" t="s">
        <v>151</v>
      </c>
      <c r="L2794" s="5"/>
      <c r="M2794" s="5"/>
      <c r="N2794" s="5"/>
      <c r="O2794" s="5"/>
      <c r="P2794" s="5" t="s">
        <v>3228</v>
      </c>
      <c r="Q2794" s="5" t="s">
        <v>3229</v>
      </c>
      <c r="R2794" s="5"/>
      <c r="S2794" s="5"/>
      <c r="T2794" s="5"/>
      <c r="U2794" s="5"/>
      <c r="V2794" s="5" t="s">
        <v>3230</v>
      </c>
      <c r="W2794" s="5" t="s">
        <v>207</v>
      </c>
      <c r="X2794" s="5" t="s">
        <v>3231</v>
      </c>
      <c r="Y2794" s="5" t="s">
        <v>3232</v>
      </c>
    </row>
    <row r="2795" ht="15" spans="1:25">
      <c r="A2795" s="51">
        <v>2788</v>
      </c>
      <c r="B2795" s="30" t="s">
        <v>3224</v>
      </c>
      <c r="C2795" s="71" t="s">
        <v>4474</v>
      </c>
      <c r="D2795" s="71" t="s">
        <v>4519</v>
      </c>
      <c r="E2795" s="71" t="s">
        <v>4519</v>
      </c>
      <c r="F2795" s="71">
        <v>441</v>
      </c>
      <c r="G2795" s="71">
        <v>3025</v>
      </c>
      <c r="H2795" s="71">
        <v>1240</v>
      </c>
      <c r="I2795" s="72">
        <v>115.3233</v>
      </c>
      <c r="J2795" s="72">
        <v>23.570021</v>
      </c>
      <c r="K2795" s="5" t="s">
        <v>151</v>
      </c>
      <c r="L2795" s="5"/>
      <c r="M2795" s="5"/>
      <c r="N2795" s="5"/>
      <c r="O2795" s="5"/>
      <c r="P2795" s="5" t="s">
        <v>3228</v>
      </c>
      <c r="Q2795" s="5" t="s">
        <v>3229</v>
      </c>
      <c r="R2795" s="5"/>
      <c r="S2795" s="5"/>
      <c r="T2795" s="5"/>
      <c r="U2795" s="5"/>
      <c r="V2795" s="5" t="s">
        <v>3230</v>
      </c>
      <c r="W2795" s="5" t="s">
        <v>3137</v>
      </c>
      <c r="X2795" s="5" t="s">
        <v>3231</v>
      </c>
      <c r="Y2795" s="5" t="s">
        <v>3232</v>
      </c>
    </row>
    <row r="2796" ht="15" spans="1:25">
      <c r="A2796" s="51">
        <v>2789</v>
      </c>
      <c r="B2796" s="30" t="s">
        <v>3224</v>
      </c>
      <c r="C2796" s="71" t="s">
        <v>4474</v>
      </c>
      <c r="D2796" s="71" t="s">
        <v>4521</v>
      </c>
      <c r="E2796" s="71" t="s">
        <v>4522</v>
      </c>
      <c r="F2796" s="71">
        <v>123</v>
      </c>
      <c r="G2796" s="71">
        <v>999</v>
      </c>
      <c r="H2796" s="71">
        <v>657</v>
      </c>
      <c r="I2796" s="72">
        <v>115.3732</v>
      </c>
      <c r="J2796" s="72">
        <v>23.351512</v>
      </c>
      <c r="K2796" s="5" t="s">
        <v>151</v>
      </c>
      <c r="L2796" s="5"/>
      <c r="M2796" s="5"/>
      <c r="N2796" s="5"/>
      <c r="O2796" s="5"/>
      <c r="P2796" s="5" t="s">
        <v>3228</v>
      </c>
      <c r="Q2796" s="5" t="s">
        <v>3229</v>
      </c>
      <c r="R2796" s="5"/>
      <c r="S2796" s="5"/>
      <c r="T2796" s="5"/>
      <c r="U2796" s="5"/>
      <c r="V2796" s="5" t="s">
        <v>3230</v>
      </c>
      <c r="W2796" s="5" t="s">
        <v>3624</v>
      </c>
      <c r="X2796" s="5" t="s">
        <v>3231</v>
      </c>
      <c r="Y2796" s="5" t="s">
        <v>3232</v>
      </c>
    </row>
    <row r="2797" ht="15" spans="1:25">
      <c r="A2797" s="51">
        <v>2790</v>
      </c>
      <c r="B2797" s="30" t="s">
        <v>3224</v>
      </c>
      <c r="C2797" s="71" t="s">
        <v>4474</v>
      </c>
      <c r="D2797" s="71" t="s">
        <v>4521</v>
      </c>
      <c r="E2797" s="71" t="s">
        <v>4523</v>
      </c>
      <c r="F2797" s="71">
        <v>140</v>
      </c>
      <c r="G2797" s="71">
        <v>988</v>
      </c>
      <c r="H2797" s="71">
        <v>785</v>
      </c>
      <c r="I2797" s="72">
        <v>115.3715</v>
      </c>
      <c r="J2797" s="72">
        <v>23.35</v>
      </c>
      <c r="K2797" s="5" t="s">
        <v>151</v>
      </c>
      <c r="L2797" s="5" t="s">
        <v>158</v>
      </c>
      <c r="M2797" s="5"/>
      <c r="N2797" s="5"/>
      <c r="O2797" s="5"/>
      <c r="P2797" s="5" t="s">
        <v>3228</v>
      </c>
      <c r="Q2797" s="5" t="s">
        <v>3229</v>
      </c>
      <c r="R2797" s="5"/>
      <c r="S2797" s="5"/>
      <c r="T2797" s="5"/>
      <c r="U2797" s="5"/>
      <c r="V2797" s="5" t="s">
        <v>3230</v>
      </c>
      <c r="W2797" s="5" t="s">
        <v>3624</v>
      </c>
      <c r="X2797" s="54" t="s">
        <v>156</v>
      </c>
      <c r="Y2797" s="5" t="s">
        <v>3524</v>
      </c>
    </row>
    <row r="2798" ht="15" spans="1:25">
      <c r="A2798" s="51">
        <v>2791</v>
      </c>
      <c r="B2798" s="30" t="s">
        <v>3224</v>
      </c>
      <c r="C2798" s="5" t="s">
        <v>4474</v>
      </c>
      <c r="D2798" s="5" t="s">
        <v>4521</v>
      </c>
      <c r="E2798" s="5" t="s">
        <v>4524</v>
      </c>
      <c r="F2798" s="5">
        <v>109</v>
      </c>
      <c r="G2798" s="5">
        <v>1038</v>
      </c>
      <c r="H2798" s="5">
        <v>900</v>
      </c>
      <c r="I2798" s="72">
        <v>115.3741</v>
      </c>
      <c r="J2798" s="72">
        <v>23.327</v>
      </c>
      <c r="K2798" s="5" t="s">
        <v>151</v>
      </c>
      <c r="L2798" s="54" t="s">
        <v>158</v>
      </c>
      <c r="M2798" s="5"/>
      <c r="N2798" s="5"/>
      <c r="O2798" s="5"/>
      <c r="P2798" s="5" t="s">
        <v>3367</v>
      </c>
      <c r="Q2798" s="5" t="s">
        <v>3368</v>
      </c>
      <c r="R2798" s="5"/>
      <c r="S2798" s="5"/>
      <c r="T2798" s="5"/>
      <c r="U2798" s="5">
        <v>360</v>
      </c>
      <c r="V2798" s="5" t="s">
        <v>3230</v>
      </c>
      <c r="W2798" s="5" t="s">
        <v>3624</v>
      </c>
      <c r="X2798" s="5" t="s">
        <v>3463</v>
      </c>
      <c r="Y2798" s="5" t="s">
        <v>4525</v>
      </c>
    </row>
    <row r="2799" ht="15" spans="1:25">
      <c r="A2799" s="51">
        <v>2792</v>
      </c>
      <c r="B2799" s="30" t="s">
        <v>3224</v>
      </c>
      <c r="C2799" s="5" t="s">
        <v>4474</v>
      </c>
      <c r="D2799" s="5" t="s">
        <v>4521</v>
      </c>
      <c r="E2799" s="5" t="s">
        <v>4526</v>
      </c>
      <c r="F2799" s="5">
        <v>88</v>
      </c>
      <c r="G2799" s="5">
        <v>605</v>
      </c>
      <c r="H2799" s="5">
        <v>432</v>
      </c>
      <c r="I2799" s="72">
        <v>115.3733</v>
      </c>
      <c r="J2799" s="72">
        <v>23.322141</v>
      </c>
      <c r="K2799" s="5" t="s">
        <v>151</v>
      </c>
      <c r="L2799" s="54" t="s">
        <v>158</v>
      </c>
      <c r="M2799" s="5"/>
      <c r="N2799" s="5"/>
      <c r="O2799" s="5"/>
      <c r="P2799" s="5" t="s">
        <v>3228</v>
      </c>
      <c r="Q2799" s="5" t="s">
        <v>3229</v>
      </c>
      <c r="R2799" s="5"/>
      <c r="S2799" s="5"/>
      <c r="T2799" s="5"/>
      <c r="U2799" s="5">
        <v>172.8</v>
      </c>
      <c r="V2799" s="5" t="s">
        <v>3230</v>
      </c>
      <c r="W2799" s="5" t="s">
        <v>3624</v>
      </c>
      <c r="X2799" s="5" t="s">
        <v>3463</v>
      </c>
      <c r="Y2799" s="8"/>
    </row>
    <row r="2800" ht="28.5" spans="1:25">
      <c r="A2800" s="51">
        <v>2793</v>
      </c>
      <c r="B2800" s="8" t="s">
        <v>4527</v>
      </c>
      <c r="C2800" s="8" t="s">
        <v>4528</v>
      </c>
      <c r="D2800" s="8" t="s">
        <v>4529</v>
      </c>
      <c r="E2800" s="8" t="s">
        <v>4530</v>
      </c>
      <c r="F2800" s="8">
        <v>310</v>
      </c>
      <c r="G2800" s="8">
        <v>2100</v>
      </c>
      <c r="H2800" s="8">
        <v>763</v>
      </c>
      <c r="I2800" s="8">
        <v>115.941639</v>
      </c>
      <c r="J2800" s="8">
        <v>22.973162</v>
      </c>
      <c r="K2800" s="8" t="s">
        <v>151</v>
      </c>
      <c r="L2800" s="54" t="s">
        <v>158</v>
      </c>
      <c r="M2800" s="8" t="s">
        <v>37</v>
      </c>
      <c r="N2800" s="8" t="s">
        <v>236</v>
      </c>
      <c r="O2800" s="8" t="s">
        <v>37</v>
      </c>
      <c r="P2800" s="8" t="s">
        <v>4531</v>
      </c>
      <c r="Q2800" s="8" t="s">
        <v>4532</v>
      </c>
      <c r="R2800" s="8"/>
      <c r="S2800" s="8"/>
      <c r="T2800" s="8"/>
      <c r="U2800" s="8">
        <v>22.89</v>
      </c>
      <c r="V2800" s="8" t="s">
        <v>3104</v>
      </c>
      <c r="W2800" s="8"/>
      <c r="X2800" s="54" t="s">
        <v>156</v>
      </c>
      <c r="Y2800" s="8" t="s">
        <v>4533</v>
      </c>
    </row>
    <row r="2801" ht="28.5" spans="1:25">
      <c r="A2801" s="51">
        <v>2794</v>
      </c>
      <c r="B2801" s="8" t="s">
        <v>4527</v>
      </c>
      <c r="C2801" s="8" t="s">
        <v>4528</v>
      </c>
      <c r="D2801" s="8" t="s">
        <v>4529</v>
      </c>
      <c r="E2801" s="8" t="s">
        <v>4534</v>
      </c>
      <c r="F2801" s="8">
        <v>115</v>
      </c>
      <c r="G2801" s="8">
        <v>782</v>
      </c>
      <c r="H2801" s="8">
        <v>289</v>
      </c>
      <c r="I2801" s="8">
        <v>115.939686</v>
      </c>
      <c r="J2801" s="8">
        <v>22.979572</v>
      </c>
      <c r="K2801" s="8" t="s">
        <v>151</v>
      </c>
      <c r="L2801" s="54" t="s">
        <v>158</v>
      </c>
      <c r="M2801" s="8" t="s">
        <v>37</v>
      </c>
      <c r="N2801" s="8" t="s">
        <v>236</v>
      </c>
      <c r="O2801" s="8" t="s">
        <v>37</v>
      </c>
      <c r="P2801" s="8" t="s">
        <v>3102</v>
      </c>
      <c r="Q2801" s="8" t="s">
        <v>4532</v>
      </c>
      <c r="R2801" s="8"/>
      <c r="S2801" s="8"/>
      <c r="T2801" s="8"/>
      <c r="U2801" s="8">
        <v>8.67</v>
      </c>
      <c r="V2801" s="8" t="s">
        <v>3104</v>
      </c>
      <c r="W2801" s="8"/>
      <c r="X2801" s="54" t="s">
        <v>156</v>
      </c>
      <c r="Y2801" s="8" t="s">
        <v>4533</v>
      </c>
    </row>
    <row r="2802" ht="28.5" spans="1:25">
      <c r="A2802" s="51">
        <v>2795</v>
      </c>
      <c r="B2802" s="8" t="s">
        <v>4527</v>
      </c>
      <c r="C2802" s="8" t="s">
        <v>4528</v>
      </c>
      <c r="D2802" s="8" t="s">
        <v>4529</v>
      </c>
      <c r="E2802" s="8" t="s">
        <v>4535</v>
      </c>
      <c r="F2802" s="8">
        <v>150</v>
      </c>
      <c r="G2802" s="8">
        <v>998</v>
      </c>
      <c r="H2802" s="8">
        <v>328</v>
      </c>
      <c r="I2802" s="8">
        <v>115.942476</v>
      </c>
      <c r="J2802" s="8">
        <v>22.964489</v>
      </c>
      <c r="K2802" s="8" t="s">
        <v>151</v>
      </c>
      <c r="L2802" s="54" t="s">
        <v>158</v>
      </c>
      <c r="M2802" s="8" t="s">
        <v>37</v>
      </c>
      <c r="N2802" s="8" t="s">
        <v>236</v>
      </c>
      <c r="O2802" s="8" t="s">
        <v>37</v>
      </c>
      <c r="P2802" s="8" t="s">
        <v>3102</v>
      </c>
      <c r="Q2802" s="8" t="s">
        <v>4532</v>
      </c>
      <c r="R2802" s="8"/>
      <c r="S2802" s="8"/>
      <c r="T2802" s="8"/>
      <c r="U2802" s="8">
        <v>9.84</v>
      </c>
      <c r="V2802" s="8" t="s">
        <v>3104</v>
      </c>
      <c r="W2802" s="8"/>
      <c r="X2802" s="54" t="s">
        <v>156</v>
      </c>
      <c r="Y2802" s="8" t="s">
        <v>4533</v>
      </c>
    </row>
    <row r="2803" ht="28.5" spans="1:25">
      <c r="A2803" s="51">
        <v>2796</v>
      </c>
      <c r="B2803" s="8" t="s">
        <v>4527</v>
      </c>
      <c r="C2803" s="8" t="s">
        <v>4528</v>
      </c>
      <c r="D2803" s="8" t="s">
        <v>4529</v>
      </c>
      <c r="E2803" s="8" t="s">
        <v>4536</v>
      </c>
      <c r="F2803" s="8">
        <v>145</v>
      </c>
      <c r="G2803" s="8">
        <v>988</v>
      </c>
      <c r="H2803" s="8">
        <v>86</v>
      </c>
      <c r="I2803" s="8">
        <v>115.937015</v>
      </c>
      <c r="J2803" s="8">
        <v>22.976935</v>
      </c>
      <c r="K2803" s="8" t="s">
        <v>151</v>
      </c>
      <c r="L2803" s="54" t="s">
        <v>158</v>
      </c>
      <c r="M2803" s="8" t="s">
        <v>37</v>
      </c>
      <c r="N2803" s="8" t="s">
        <v>236</v>
      </c>
      <c r="O2803" s="8" t="s">
        <v>37</v>
      </c>
      <c r="P2803" s="8" t="s">
        <v>4531</v>
      </c>
      <c r="Q2803" s="8" t="s">
        <v>4532</v>
      </c>
      <c r="R2803" s="8"/>
      <c r="S2803" s="8"/>
      <c r="T2803" s="8"/>
      <c r="U2803" s="8">
        <v>2.58</v>
      </c>
      <c r="V2803" s="8" t="s">
        <v>3104</v>
      </c>
      <c r="W2803" s="8"/>
      <c r="X2803" s="54" t="s">
        <v>156</v>
      </c>
      <c r="Y2803" s="8" t="s">
        <v>4533</v>
      </c>
    </row>
    <row r="2804" ht="28.5" spans="1:25">
      <c r="A2804" s="51">
        <v>2797</v>
      </c>
      <c r="B2804" s="8" t="s">
        <v>4527</v>
      </c>
      <c r="C2804" s="8" t="s">
        <v>4528</v>
      </c>
      <c r="D2804" s="8" t="s">
        <v>4537</v>
      </c>
      <c r="E2804" s="8" t="s">
        <v>4538</v>
      </c>
      <c r="F2804" s="8">
        <v>322</v>
      </c>
      <c r="G2804" s="8">
        <v>1887</v>
      </c>
      <c r="H2804" s="8">
        <v>550</v>
      </c>
      <c r="I2804" s="8" t="s">
        <v>4539</v>
      </c>
      <c r="J2804" s="8">
        <v>22.99316063</v>
      </c>
      <c r="K2804" s="8" t="s">
        <v>151</v>
      </c>
      <c r="L2804" s="54" t="s">
        <v>158</v>
      </c>
      <c r="M2804" s="8" t="s">
        <v>37</v>
      </c>
      <c r="N2804" s="8" t="s">
        <v>236</v>
      </c>
      <c r="O2804" s="8" t="s">
        <v>37</v>
      </c>
      <c r="P2804" s="8" t="s">
        <v>4540</v>
      </c>
      <c r="Q2804" s="8" t="s">
        <v>4532</v>
      </c>
      <c r="R2804" s="8"/>
      <c r="S2804" s="8"/>
      <c r="T2804" s="8"/>
      <c r="U2804" s="8">
        <v>63.5</v>
      </c>
      <c r="V2804" s="8" t="s">
        <v>3104</v>
      </c>
      <c r="W2804" s="8"/>
      <c r="X2804" s="54" t="s">
        <v>156</v>
      </c>
      <c r="Y2804" s="8" t="s">
        <v>4541</v>
      </c>
    </row>
    <row r="2805" ht="28.5" spans="1:25">
      <c r="A2805" s="51">
        <v>2798</v>
      </c>
      <c r="B2805" s="8" t="s">
        <v>4527</v>
      </c>
      <c r="C2805" s="8" t="s">
        <v>4528</v>
      </c>
      <c r="D2805" s="8" t="s">
        <v>4537</v>
      </c>
      <c r="E2805" s="8" t="s">
        <v>4542</v>
      </c>
      <c r="F2805" s="8">
        <v>107</v>
      </c>
      <c r="G2805" s="8">
        <v>631</v>
      </c>
      <c r="H2805" s="8">
        <v>124</v>
      </c>
      <c r="I2805" s="8">
        <v>115.9358217</v>
      </c>
      <c r="J2805" s="8">
        <v>22.99291683</v>
      </c>
      <c r="K2805" s="8" t="s">
        <v>158</v>
      </c>
      <c r="L2805" s="54" t="s">
        <v>158</v>
      </c>
      <c r="M2805" s="8" t="s">
        <v>37</v>
      </c>
      <c r="N2805" s="8" t="s">
        <v>236</v>
      </c>
      <c r="O2805" s="8" t="s">
        <v>37</v>
      </c>
      <c r="P2805" s="8" t="s">
        <v>4540</v>
      </c>
      <c r="Q2805" s="8" t="s">
        <v>4532</v>
      </c>
      <c r="R2805" s="8"/>
      <c r="S2805" s="8"/>
      <c r="T2805" s="8"/>
      <c r="U2805" s="8">
        <v>17.34</v>
      </c>
      <c r="V2805" s="8" t="s">
        <v>3104</v>
      </c>
      <c r="W2805" s="8"/>
      <c r="X2805" s="54" t="s">
        <v>156</v>
      </c>
      <c r="Y2805" s="8" t="s">
        <v>4541</v>
      </c>
    </row>
    <row r="2806" ht="40.5" spans="1:25">
      <c r="A2806" s="51">
        <v>2799</v>
      </c>
      <c r="B2806" s="8" t="s">
        <v>4527</v>
      </c>
      <c r="C2806" s="8" t="s">
        <v>4528</v>
      </c>
      <c r="D2806" s="8" t="s">
        <v>4537</v>
      </c>
      <c r="E2806" s="8" t="s">
        <v>4543</v>
      </c>
      <c r="F2806" s="8">
        <v>43</v>
      </c>
      <c r="G2806" s="8">
        <v>205</v>
      </c>
      <c r="H2806" s="8">
        <v>22</v>
      </c>
      <c r="I2806" s="8">
        <v>115.930803</v>
      </c>
      <c r="J2806" s="8">
        <v>23.003335</v>
      </c>
      <c r="K2806" s="8" t="s">
        <v>236</v>
      </c>
      <c r="L2806" s="54" t="s">
        <v>236</v>
      </c>
      <c r="M2806" s="8" t="s">
        <v>37</v>
      </c>
      <c r="N2806" s="8" t="s">
        <v>236</v>
      </c>
      <c r="O2806" s="8" t="s">
        <v>37</v>
      </c>
      <c r="P2806" s="8" t="s">
        <v>3124</v>
      </c>
      <c r="Q2806" s="8" t="s">
        <v>4544</v>
      </c>
      <c r="R2806" s="8" t="s">
        <v>4545</v>
      </c>
      <c r="S2806" s="8" t="s">
        <v>3126</v>
      </c>
      <c r="T2806" s="8"/>
      <c r="U2806" s="8">
        <v>0</v>
      </c>
      <c r="V2806" s="8" t="s">
        <v>3104</v>
      </c>
      <c r="W2806" s="8"/>
      <c r="X2806" s="54" t="s">
        <v>156</v>
      </c>
      <c r="Y2806" s="8"/>
    </row>
    <row r="2807" ht="40.5" spans="1:25">
      <c r="A2807" s="51">
        <v>2800</v>
      </c>
      <c r="B2807" s="8" t="s">
        <v>4527</v>
      </c>
      <c r="C2807" s="8" t="s">
        <v>4528</v>
      </c>
      <c r="D2807" s="8" t="s">
        <v>4537</v>
      </c>
      <c r="E2807" s="8" t="s">
        <v>4546</v>
      </c>
      <c r="F2807" s="8">
        <v>38</v>
      </c>
      <c r="G2807" s="8">
        <v>298</v>
      </c>
      <c r="H2807" s="8">
        <v>5</v>
      </c>
      <c r="I2807" s="8">
        <v>115.934408</v>
      </c>
      <c r="J2807" s="8">
        <v>22.988086</v>
      </c>
      <c r="K2807" s="8" t="s">
        <v>236</v>
      </c>
      <c r="L2807" s="54" t="s">
        <v>236</v>
      </c>
      <c r="M2807" s="8" t="s">
        <v>37</v>
      </c>
      <c r="N2807" s="8" t="s">
        <v>236</v>
      </c>
      <c r="O2807" s="8" t="s">
        <v>37</v>
      </c>
      <c r="P2807" s="8" t="s">
        <v>3124</v>
      </c>
      <c r="Q2807" s="8" t="s">
        <v>4532</v>
      </c>
      <c r="R2807" s="8" t="s">
        <v>4545</v>
      </c>
      <c r="S2807" s="8" t="s">
        <v>3126</v>
      </c>
      <c r="T2807" s="8"/>
      <c r="U2807" s="8">
        <v>0</v>
      </c>
      <c r="V2807" s="8" t="s">
        <v>3104</v>
      </c>
      <c r="W2807" s="8"/>
      <c r="X2807" s="54" t="s">
        <v>156</v>
      </c>
      <c r="Y2807" s="8"/>
    </row>
    <row r="2808" ht="28.5" spans="1:25">
      <c r="A2808" s="51">
        <v>2801</v>
      </c>
      <c r="B2808" s="8" t="s">
        <v>4527</v>
      </c>
      <c r="C2808" s="8" t="s">
        <v>4528</v>
      </c>
      <c r="D2808" s="8" t="s">
        <v>4547</v>
      </c>
      <c r="E2808" s="8" t="s">
        <v>4548</v>
      </c>
      <c r="F2808" s="8">
        <v>147</v>
      </c>
      <c r="G2808" s="8">
        <v>946</v>
      </c>
      <c r="H2808" s="8">
        <v>549</v>
      </c>
      <c r="I2808" s="8">
        <v>115.918894</v>
      </c>
      <c r="J2808" s="8">
        <v>22.979236</v>
      </c>
      <c r="K2808" s="8" t="s">
        <v>151</v>
      </c>
      <c r="L2808" s="54" t="s">
        <v>158</v>
      </c>
      <c r="M2808" s="8" t="s">
        <v>37</v>
      </c>
      <c r="N2808" s="8" t="s">
        <v>236</v>
      </c>
      <c r="O2808" s="8" t="s">
        <v>37</v>
      </c>
      <c r="P2808" s="8" t="s">
        <v>4531</v>
      </c>
      <c r="Q2808" s="8" t="s">
        <v>4544</v>
      </c>
      <c r="R2808" s="8"/>
      <c r="S2808" s="8"/>
      <c r="T2808" s="8"/>
      <c r="U2808" s="8">
        <v>71.37</v>
      </c>
      <c r="V2808" s="8" t="s">
        <v>3104</v>
      </c>
      <c r="W2808" s="8"/>
      <c r="X2808" s="54" t="s">
        <v>156</v>
      </c>
      <c r="Y2808" s="8" t="s">
        <v>4541</v>
      </c>
    </row>
    <row r="2809" ht="40.5" spans="1:25">
      <c r="A2809" s="51">
        <v>2802</v>
      </c>
      <c r="B2809" s="8" t="s">
        <v>4527</v>
      </c>
      <c r="C2809" s="8" t="s">
        <v>4528</v>
      </c>
      <c r="D2809" s="8" t="s">
        <v>4547</v>
      </c>
      <c r="E2809" s="8" t="s">
        <v>4549</v>
      </c>
      <c r="F2809" s="8">
        <v>66</v>
      </c>
      <c r="G2809" s="8">
        <v>455</v>
      </c>
      <c r="H2809" s="8">
        <v>176</v>
      </c>
      <c r="I2809" s="8">
        <v>115.921769</v>
      </c>
      <c r="J2809" s="8">
        <v>22.976016</v>
      </c>
      <c r="K2809" s="8" t="s">
        <v>158</v>
      </c>
      <c r="L2809" s="54" t="s">
        <v>236</v>
      </c>
      <c r="M2809" s="8" t="s">
        <v>37</v>
      </c>
      <c r="N2809" s="8" t="s">
        <v>236</v>
      </c>
      <c r="O2809" s="8" t="s">
        <v>37</v>
      </c>
      <c r="P2809" s="8" t="s">
        <v>4550</v>
      </c>
      <c r="Q2809" s="8" t="s">
        <v>4532</v>
      </c>
      <c r="R2809" s="8" t="s">
        <v>4551</v>
      </c>
      <c r="S2809" s="8" t="s">
        <v>3126</v>
      </c>
      <c r="T2809" s="8"/>
      <c r="U2809" s="8">
        <v>10.56</v>
      </c>
      <c r="V2809" s="8" t="s">
        <v>3104</v>
      </c>
      <c r="W2809" s="8"/>
      <c r="X2809" s="54" t="s">
        <v>156</v>
      </c>
      <c r="Y2809" s="8" t="s">
        <v>4533</v>
      </c>
    </row>
    <row r="2810" ht="40.5" spans="1:25">
      <c r="A2810" s="51">
        <v>2803</v>
      </c>
      <c r="B2810" s="8" t="s">
        <v>4527</v>
      </c>
      <c r="C2810" s="8" t="s">
        <v>4528</v>
      </c>
      <c r="D2810" s="8" t="s">
        <v>4547</v>
      </c>
      <c r="E2810" s="8" t="s">
        <v>3107</v>
      </c>
      <c r="F2810" s="8">
        <v>135</v>
      </c>
      <c r="G2810" s="8">
        <v>805</v>
      </c>
      <c r="H2810" s="8">
        <v>277</v>
      </c>
      <c r="I2810" s="8">
        <v>115.908701</v>
      </c>
      <c r="J2810" s="8">
        <v>22.981054</v>
      </c>
      <c r="K2810" s="8" t="s">
        <v>158</v>
      </c>
      <c r="L2810" s="54" t="s">
        <v>236</v>
      </c>
      <c r="M2810" s="8" t="s">
        <v>37</v>
      </c>
      <c r="N2810" s="8" t="s">
        <v>236</v>
      </c>
      <c r="O2810" s="8" t="s">
        <v>37</v>
      </c>
      <c r="P2810" s="8" t="s">
        <v>4550</v>
      </c>
      <c r="Q2810" s="8" t="s">
        <v>4532</v>
      </c>
      <c r="R2810" s="8" t="s">
        <v>4545</v>
      </c>
      <c r="S2810" s="8" t="s">
        <v>3126</v>
      </c>
      <c r="T2810" s="8"/>
      <c r="U2810" s="8">
        <v>16.62</v>
      </c>
      <c r="V2810" s="8" t="s">
        <v>3104</v>
      </c>
      <c r="W2810" s="8"/>
      <c r="X2810" s="54" t="s">
        <v>156</v>
      </c>
      <c r="Y2810" s="8" t="s">
        <v>4533</v>
      </c>
    </row>
    <row r="2811" ht="40.5" spans="1:25">
      <c r="A2811" s="51">
        <v>2804</v>
      </c>
      <c r="B2811" s="8" t="s">
        <v>4527</v>
      </c>
      <c r="C2811" s="8" t="s">
        <v>4528</v>
      </c>
      <c r="D2811" s="8" t="s">
        <v>4547</v>
      </c>
      <c r="E2811" s="8" t="s">
        <v>4552</v>
      </c>
      <c r="F2811" s="8">
        <v>166</v>
      </c>
      <c r="G2811" s="8">
        <v>960</v>
      </c>
      <c r="H2811" s="8">
        <v>365</v>
      </c>
      <c r="I2811" s="8">
        <v>115.929558</v>
      </c>
      <c r="J2811" s="8">
        <v>22.97491</v>
      </c>
      <c r="K2811" s="8" t="s">
        <v>158</v>
      </c>
      <c r="L2811" s="54" t="s">
        <v>236</v>
      </c>
      <c r="M2811" s="8" t="s">
        <v>37</v>
      </c>
      <c r="N2811" s="8" t="s">
        <v>236</v>
      </c>
      <c r="O2811" s="8" t="s">
        <v>37</v>
      </c>
      <c r="P2811" s="8" t="s">
        <v>4550</v>
      </c>
      <c r="Q2811" s="8" t="s">
        <v>4532</v>
      </c>
      <c r="R2811" s="8" t="s">
        <v>4545</v>
      </c>
      <c r="S2811" s="8" t="s">
        <v>3126</v>
      </c>
      <c r="T2811" s="8"/>
      <c r="U2811" s="8">
        <v>21.9</v>
      </c>
      <c r="V2811" s="8" t="s">
        <v>3104</v>
      </c>
      <c r="W2811" s="8"/>
      <c r="X2811" s="54" t="s">
        <v>156</v>
      </c>
      <c r="Y2811" s="8" t="s">
        <v>4553</v>
      </c>
    </row>
    <row r="2812" ht="40.5" spans="1:25">
      <c r="A2812" s="51">
        <v>2805</v>
      </c>
      <c r="B2812" s="8" t="s">
        <v>4527</v>
      </c>
      <c r="C2812" s="8" t="s">
        <v>4528</v>
      </c>
      <c r="D2812" s="8" t="s">
        <v>4547</v>
      </c>
      <c r="E2812" s="8" t="s">
        <v>4554</v>
      </c>
      <c r="F2812" s="8">
        <v>54</v>
      </c>
      <c r="G2812" s="8">
        <v>372</v>
      </c>
      <c r="H2812" s="8">
        <v>30</v>
      </c>
      <c r="I2812" s="8">
        <v>115.924451</v>
      </c>
      <c r="J2812" s="8">
        <v>22.983918</v>
      </c>
      <c r="K2812" s="8" t="s">
        <v>236</v>
      </c>
      <c r="L2812" s="54" t="s">
        <v>236</v>
      </c>
      <c r="M2812" s="8" t="s">
        <v>37</v>
      </c>
      <c r="N2812" s="8" t="s">
        <v>236</v>
      </c>
      <c r="O2812" s="8" t="s">
        <v>37</v>
      </c>
      <c r="P2812" s="8" t="s">
        <v>3124</v>
      </c>
      <c r="Q2812" s="8" t="s">
        <v>4544</v>
      </c>
      <c r="R2812" s="8" t="s">
        <v>4545</v>
      </c>
      <c r="S2812" s="8" t="s">
        <v>3126</v>
      </c>
      <c r="T2812" s="8"/>
      <c r="U2812" s="8">
        <v>0</v>
      </c>
      <c r="V2812" s="8" t="s">
        <v>3104</v>
      </c>
      <c r="W2812" s="8"/>
      <c r="X2812" s="54" t="s">
        <v>156</v>
      </c>
      <c r="Y2812" s="8"/>
    </row>
    <row r="2813" ht="28.5" spans="1:25">
      <c r="A2813" s="51">
        <v>2806</v>
      </c>
      <c r="B2813" s="8" t="s">
        <v>4527</v>
      </c>
      <c r="C2813" s="8" t="s">
        <v>4528</v>
      </c>
      <c r="D2813" s="8" t="s">
        <v>4555</v>
      </c>
      <c r="E2813" s="8" t="s">
        <v>4556</v>
      </c>
      <c r="F2813" s="8">
        <v>86</v>
      </c>
      <c r="G2813" s="8">
        <v>560</v>
      </c>
      <c r="H2813" s="8">
        <v>122</v>
      </c>
      <c r="I2813" s="8">
        <v>115.95299</v>
      </c>
      <c r="J2813" s="8">
        <v>22.950964</v>
      </c>
      <c r="K2813" s="8" t="s">
        <v>158</v>
      </c>
      <c r="L2813" s="54" t="s">
        <v>158</v>
      </c>
      <c r="M2813" s="8" t="s">
        <v>37</v>
      </c>
      <c r="N2813" s="8" t="s">
        <v>236</v>
      </c>
      <c r="O2813" s="8" t="s">
        <v>37</v>
      </c>
      <c r="P2813" s="8" t="s">
        <v>3102</v>
      </c>
      <c r="Q2813" s="8" t="s">
        <v>4544</v>
      </c>
      <c r="R2813" s="8"/>
      <c r="S2813" s="8"/>
      <c r="T2813" s="8"/>
      <c r="U2813" s="8">
        <v>3.66</v>
      </c>
      <c r="V2813" s="8" t="s">
        <v>3104</v>
      </c>
      <c r="W2813" s="8"/>
      <c r="X2813" s="54" t="s">
        <v>156</v>
      </c>
      <c r="Y2813" s="8" t="s">
        <v>4553</v>
      </c>
    </row>
    <row r="2814" ht="28.5" spans="1:25">
      <c r="A2814" s="51">
        <v>2807</v>
      </c>
      <c r="B2814" s="8" t="s">
        <v>4527</v>
      </c>
      <c r="C2814" s="8" t="s">
        <v>4528</v>
      </c>
      <c r="D2814" s="8" t="s">
        <v>4555</v>
      </c>
      <c r="E2814" s="8" t="s">
        <v>4557</v>
      </c>
      <c r="F2814" s="8">
        <v>179</v>
      </c>
      <c r="G2814" s="8">
        <v>767</v>
      </c>
      <c r="H2814" s="8">
        <v>185</v>
      </c>
      <c r="I2814" s="8">
        <v>115.946491</v>
      </c>
      <c r="J2814" s="8">
        <v>22.950743</v>
      </c>
      <c r="K2814" s="8" t="s">
        <v>151</v>
      </c>
      <c r="L2814" s="54" t="s">
        <v>158</v>
      </c>
      <c r="M2814" s="8" t="s">
        <v>37</v>
      </c>
      <c r="N2814" s="8" t="s">
        <v>236</v>
      </c>
      <c r="O2814" s="8" t="s">
        <v>37</v>
      </c>
      <c r="P2814" s="8" t="s">
        <v>4531</v>
      </c>
      <c r="Q2814" s="8" t="s">
        <v>4532</v>
      </c>
      <c r="R2814" s="8"/>
      <c r="S2814" s="8"/>
      <c r="T2814" s="8"/>
      <c r="U2814" s="8">
        <v>5.55</v>
      </c>
      <c r="V2814" s="8" t="s">
        <v>3104</v>
      </c>
      <c r="W2814" s="8"/>
      <c r="X2814" s="54" t="s">
        <v>156</v>
      </c>
      <c r="Y2814" s="8" t="s">
        <v>4553</v>
      </c>
    </row>
    <row r="2815" ht="28.5" spans="1:25">
      <c r="A2815" s="51">
        <v>2808</v>
      </c>
      <c r="B2815" s="8" t="s">
        <v>4527</v>
      </c>
      <c r="C2815" s="8" t="s">
        <v>4528</v>
      </c>
      <c r="D2815" s="8" t="s">
        <v>4558</v>
      </c>
      <c r="E2815" s="8" t="s">
        <v>4559</v>
      </c>
      <c r="F2815" s="8">
        <v>227</v>
      </c>
      <c r="G2815" s="8">
        <v>970</v>
      </c>
      <c r="H2815" s="8">
        <v>584</v>
      </c>
      <c r="I2815" s="8">
        <v>115.908286</v>
      </c>
      <c r="J2815" s="8">
        <v>22.981778</v>
      </c>
      <c r="K2815" s="8" t="s">
        <v>151</v>
      </c>
      <c r="L2815" s="54" t="s">
        <v>158</v>
      </c>
      <c r="M2815" s="8" t="s">
        <v>37</v>
      </c>
      <c r="N2815" s="8" t="s">
        <v>236</v>
      </c>
      <c r="O2815" s="8" t="s">
        <v>37</v>
      </c>
      <c r="P2815" s="8" t="s">
        <v>3102</v>
      </c>
      <c r="Q2815" s="8" t="s">
        <v>4532</v>
      </c>
      <c r="R2815" s="8"/>
      <c r="S2815" s="8"/>
      <c r="T2815" s="8"/>
      <c r="U2815" s="8">
        <v>58.4</v>
      </c>
      <c r="V2815" s="8" t="s">
        <v>3104</v>
      </c>
      <c r="W2815" s="8"/>
      <c r="X2815" s="54" t="s">
        <v>156</v>
      </c>
      <c r="Y2815" s="8" t="s">
        <v>4553</v>
      </c>
    </row>
    <row r="2816" ht="28.5" spans="1:25">
      <c r="A2816" s="51">
        <v>2809</v>
      </c>
      <c r="B2816" s="8" t="s">
        <v>4527</v>
      </c>
      <c r="C2816" s="8" t="s">
        <v>4528</v>
      </c>
      <c r="D2816" s="8" t="s">
        <v>4558</v>
      </c>
      <c r="E2816" s="8" t="s">
        <v>4560</v>
      </c>
      <c r="F2816" s="8">
        <v>103</v>
      </c>
      <c r="G2816" s="8">
        <v>290</v>
      </c>
      <c r="H2816" s="8">
        <v>850</v>
      </c>
      <c r="I2816" s="8">
        <v>115.918901</v>
      </c>
      <c r="J2816" s="8">
        <v>22.989352</v>
      </c>
      <c r="K2816" s="8" t="s">
        <v>151</v>
      </c>
      <c r="L2816" s="54" t="s">
        <v>158</v>
      </c>
      <c r="M2816" s="8" t="s">
        <v>37</v>
      </c>
      <c r="N2816" s="8" t="s">
        <v>236</v>
      </c>
      <c r="O2816" s="8" t="s">
        <v>37</v>
      </c>
      <c r="P2816" s="8" t="s">
        <v>3102</v>
      </c>
      <c r="Q2816" s="8" t="s">
        <v>4532</v>
      </c>
      <c r="R2816" s="8"/>
      <c r="S2816" s="8"/>
      <c r="T2816" s="8"/>
      <c r="U2816" s="8">
        <v>93.5</v>
      </c>
      <c r="V2816" s="8" t="s">
        <v>3104</v>
      </c>
      <c r="W2816" s="8"/>
      <c r="X2816" s="54" t="s">
        <v>156</v>
      </c>
      <c r="Y2816" s="8" t="s">
        <v>4553</v>
      </c>
    </row>
    <row r="2817" ht="39.75" spans="1:25">
      <c r="A2817" s="51">
        <v>2810</v>
      </c>
      <c r="B2817" s="8" t="s">
        <v>4561</v>
      </c>
      <c r="C2817" s="8" t="s">
        <v>4562</v>
      </c>
      <c r="D2817" s="8" t="s">
        <v>4563</v>
      </c>
      <c r="E2817" s="8" t="s">
        <v>4564</v>
      </c>
      <c r="F2817" s="8">
        <v>46</v>
      </c>
      <c r="G2817" s="8">
        <v>229</v>
      </c>
      <c r="H2817" s="8">
        <v>102</v>
      </c>
      <c r="I2817" s="8">
        <v>115.355238</v>
      </c>
      <c r="J2817" s="8">
        <v>22.847792</v>
      </c>
      <c r="K2817" s="8" t="str">
        <f>IF(H2817&lt;100,"C","B")</f>
        <v>B</v>
      </c>
      <c r="L2817" s="55" t="s">
        <v>151</v>
      </c>
      <c r="M2817" s="8" t="s">
        <v>4565</v>
      </c>
      <c r="N2817" s="8" t="s">
        <v>4566</v>
      </c>
      <c r="O2817" s="8" t="s">
        <v>4567</v>
      </c>
      <c r="P2817" s="8"/>
      <c r="Q2817" s="8"/>
      <c r="R2817" s="8"/>
      <c r="S2817" s="8"/>
      <c r="T2817" s="8"/>
      <c r="U2817" s="8">
        <v>510000</v>
      </c>
      <c r="V2817" s="8" t="s">
        <v>3104</v>
      </c>
      <c r="W2817" s="8"/>
      <c r="X2817" s="8" t="s">
        <v>3119</v>
      </c>
      <c r="Y2817" s="8" t="s">
        <v>4568</v>
      </c>
    </row>
    <row r="2818" ht="39.75" spans="1:25">
      <c r="A2818" s="51">
        <v>2811</v>
      </c>
      <c r="B2818" s="8" t="s">
        <v>4561</v>
      </c>
      <c r="C2818" s="8" t="s">
        <v>4562</v>
      </c>
      <c r="D2818" s="8" t="s">
        <v>4563</v>
      </c>
      <c r="E2818" s="8" t="s">
        <v>4569</v>
      </c>
      <c r="F2818" s="8">
        <v>127</v>
      </c>
      <c r="G2818" s="8">
        <v>646</v>
      </c>
      <c r="H2818" s="8">
        <v>382</v>
      </c>
      <c r="I2818" s="8">
        <v>115.347792</v>
      </c>
      <c r="J2818" s="8">
        <v>22.854223</v>
      </c>
      <c r="K2818" s="8" t="str">
        <f t="shared" ref="K2818:K2850" si="26">IF(H2818&gt;300,"A","B")</f>
        <v>A</v>
      </c>
      <c r="L2818" s="55" t="s">
        <v>151</v>
      </c>
      <c r="M2818" s="8" t="s">
        <v>4565</v>
      </c>
      <c r="N2818" s="8" t="s">
        <v>4566</v>
      </c>
      <c r="O2818" s="8" t="s">
        <v>4567</v>
      </c>
      <c r="P2818" s="8"/>
      <c r="Q2818" s="8"/>
      <c r="R2818" s="8"/>
      <c r="S2818" s="8"/>
      <c r="T2818" s="8"/>
      <c r="U2818" s="8">
        <v>1910000</v>
      </c>
      <c r="V2818" s="8" t="s">
        <v>3104</v>
      </c>
      <c r="W2818" s="8"/>
      <c r="X2818" s="8" t="s">
        <v>3119</v>
      </c>
      <c r="Y2818" s="8" t="s">
        <v>4568</v>
      </c>
    </row>
    <row r="2819" ht="39.75" spans="1:25">
      <c r="A2819" s="51">
        <v>2812</v>
      </c>
      <c r="B2819" s="8" t="s">
        <v>4561</v>
      </c>
      <c r="C2819" s="8" t="s">
        <v>4562</v>
      </c>
      <c r="D2819" s="8" t="s">
        <v>4563</v>
      </c>
      <c r="E2819" s="8" t="s">
        <v>4570</v>
      </c>
      <c r="F2819" s="8">
        <v>91</v>
      </c>
      <c r="G2819" s="8">
        <v>368</v>
      </c>
      <c r="H2819" s="8">
        <v>185</v>
      </c>
      <c r="I2819" s="8">
        <v>115.352325</v>
      </c>
      <c r="J2819" s="8">
        <v>22.851722</v>
      </c>
      <c r="K2819" s="8" t="str">
        <f>IF(H2819&lt;100,"C","B")</f>
        <v>B</v>
      </c>
      <c r="L2819" s="55" t="s">
        <v>151</v>
      </c>
      <c r="M2819" s="8" t="s">
        <v>4565</v>
      </c>
      <c r="N2819" s="8" t="s">
        <v>4566</v>
      </c>
      <c r="O2819" s="8" t="s">
        <v>4567</v>
      </c>
      <c r="P2819" s="8"/>
      <c r="Q2819" s="8"/>
      <c r="R2819" s="8"/>
      <c r="S2819" s="8"/>
      <c r="T2819" s="8"/>
      <c r="U2819" s="8">
        <v>9250000</v>
      </c>
      <c r="V2819" s="8" t="s">
        <v>3104</v>
      </c>
      <c r="W2819" s="8"/>
      <c r="X2819" s="8" t="s">
        <v>3119</v>
      </c>
      <c r="Y2819" s="8" t="s">
        <v>4568</v>
      </c>
    </row>
    <row r="2820" ht="27" spans="1:25">
      <c r="A2820" s="51">
        <v>2813</v>
      </c>
      <c r="B2820" s="8" t="s">
        <v>4561</v>
      </c>
      <c r="C2820" s="8" t="s">
        <v>4562</v>
      </c>
      <c r="D2820" s="8" t="s">
        <v>4563</v>
      </c>
      <c r="E2820" s="54" t="s">
        <v>4571</v>
      </c>
      <c r="F2820" s="8">
        <v>203</v>
      </c>
      <c r="G2820" s="8">
        <v>1246</v>
      </c>
      <c r="H2820" s="8">
        <v>616</v>
      </c>
      <c r="I2820" s="8">
        <v>115.35107</v>
      </c>
      <c r="J2820" s="8">
        <v>22.852493</v>
      </c>
      <c r="K2820" s="8" t="str">
        <f t="shared" si="26"/>
        <v>A</v>
      </c>
      <c r="L2820" s="55" t="s">
        <v>151</v>
      </c>
      <c r="M2820" s="8" t="s">
        <v>4565</v>
      </c>
      <c r="N2820" s="8" t="s">
        <v>4566</v>
      </c>
      <c r="O2820" s="8" t="s">
        <v>4567</v>
      </c>
      <c r="P2820" s="8"/>
      <c r="Q2820" s="8"/>
      <c r="R2820" s="8"/>
      <c r="S2820" s="8"/>
      <c r="T2820" s="8"/>
      <c r="U2820" s="8"/>
      <c r="V2820" s="8" t="s">
        <v>3104</v>
      </c>
      <c r="W2820" s="8"/>
      <c r="X2820" s="54" t="s">
        <v>156</v>
      </c>
      <c r="Y2820" s="8"/>
    </row>
    <row r="2821" ht="38.25" spans="1:25">
      <c r="A2821" s="51">
        <v>2814</v>
      </c>
      <c r="B2821" s="8" t="s">
        <v>4561</v>
      </c>
      <c r="C2821" s="8" t="s">
        <v>4562</v>
      </c>
      <c r="D2821" s="8" t="s">
        <v>4572</v>
      </c>
      <c r="E2821" s="8" t="s">
        <v>4573</v>
      </c>
      <c r="F2821" s="8">
        <v>275</v>
      </c>
      <c r="G2821" s="8">
        <v>1396</v>
      </c>
      <c r="H2821" s="8">
        <v>450</v>
      </c>
      <c r="I2821" s="8">
        <v>115.339665</v>
      </c>
      <c r="J2821" s="8">
        <v>22.850521</v>
      </c>
      <c r="K2821" s="8" t="str">
        <f t="shared" si="26"/>
        <v>A</v>
      </c>
      <c r="L2821" s="55" t="s">
        <v>151</v>
      </c>
      <c r="M2821" s="8" t="s">
        <v>4565</v>
      </c>
      <c r="N2821" s="8" t="s">
        <v>4566</v>
      </c>
      <c r="O2821" s="8" t="s">
        <v>4567</v>
      </c>
      <c r="P2821" s="8"/>
      <c r="Q2821" s="8"/>
      <c r="R2821" s="8"/>
      <c r="S2821" s="8"/>
      <c r="T2821" s="8"/>
      <c r="U2821" s="74">
        <v>2250000</v>
      </c>
      <c r="V2821" s="74" t="s">
        <v>4574</v>
      </c>
      <c r="W2821" s="74" t="s">
        <v>4575</v>
      </c>
      <c r="X2821" s="74" t="s">
        <v>4576</v>
      </c>
      <c r="Y2821" s="74" t="s">
        <v>4577</v>
      </c>
    </row>
    <row r="2822" ht="38.25" spans="1:25">
      <c r="A2822" s="51">
        <v>2815</v>
      </c>
      <c r="B2822" s="8" t="s">
        <v>4561</v>
      </c>
      <c r="C2822" s="8" t="s">
        <v>4562</v>
      </c>
      <c r="D2822" s="8" t="s">
        <v>4572</v>
      </c>
      <c r="E2822" s="8" t="s">
        <v>4578</v>
      </c>
      <c r="F2822" s="8">
        <v>175</v>
      </c>
      <c r="G2822" s="8">
        <v>896</v>
      </c>
      <c r="H2822" s="8">
        <v>286</v>
      </c>
      <c r="I2822" s="8">
        <v>115.341231</v>
      </c>
      <c r="J2822" s="8">
        <v>22.846793</v>
      </c>
      <c r="K2822" s="8" t="str">
        <f>IF(H2822&lt;100,"C","B")</f>
        <v>B</v>
      </c>
      <c r="L2822" s="55" t="s">
        <v>151</v>
      </c>
      <c r="M2822" s="8" t="s">
        <v>4565</v>
      </c>
      <c r="N2822" s="8" t="s">
        <v>4566</v>
      </c>
      <c r="O2822" s="8" t="s">
        <v>4567</v>
      </c>
      <c r="P2822" s="8"/>
      <c r="Q2822" s="8"/>
      <c r="R2822" s="8"/>
      <c r="S2822" s="8"/>
      <c r="T2822" s="8"/>
      <c r="U2822" s="74">
        <v>1430000</v>
      </c>
      <c r="V2822" s="74" t="s">
        <v>4574</v>
      </c>
      <c r="W2822" s="74" t="s">
        <v>4575</v>
      </c>
      <c r="X2822" s="74" t="s">
        <v>4576</v>
      </c>
      <c r="Y2822" s="74" t="s">
        <v>4577</v>
      </c>
    </row>
    <row r="2823" ht="27" spans="1:25">
      <c r="A2823" s="51">
        <v>2816</v>
      </c>
      <c r="B2823" s="8" t="s">
        <v>4561</v>
      </c>
      <c r="C2823" s="8" t="s">
        <v>4562</v>
      </c>
      <c r="D2823" s="8" t="s">
        <v>4572</v>
      </c>
      <c r="E2823" s="8" t="s">
        <v>4579</v>
      </c>
      <c r="F2823" s="8">
        <v>334</v>
      </c>
      <c r="G2823" s="8">
        <v>1708</v>
      </c>
      <c r="H2823" s="8">
        <v>550</v>
      </c>
      <c r="I2823" s="8">
        <v>115.338624</v>
      </c>
      <c r="J2823" s="8">
        <v>22.850046</v>
      </c>
      <c r="K2823" s="8" t="str">
        <f t="shared" si="26"/>
        <v>A</v>
      </c>
      <c r="L2823" s="55" t="s">
        <v>151</v>
      </c>
      <c r="M2823" s="8" t="s">
        <v>4565</v>
      </c>
      <c r="N2823" s="8" t="s">
        <v>4566</v>
      </c>
      <c r="O2823" s="8" t="s">
        <v>4567</v>
      </c>
      <c r="P2823" s="8"/>
      <c r="Q2823" s="8"/>
      <c r="R2823" s="8"/>
      <c r="S2823" s="8"/>
      <c r="T2823" s="8"/>
      <c r="U2823" s="74">
        <v>2268750</v>
      </c>
      <c r="V2823" s="74" t="s">
        <v>4574</v>
      </c>
      <c r="W2823" s="74" t="s">
        <v>4575</v>
      </c>
      <c r="X2823" s="74" t="s">
        <v>4576</v>
      </c>
      <c r="Y2823" s="74" t="s">
        <v>4580</v>
      </c>
    </row>
    <row r="2824" ht="38.25" spans="1:25">
      <c r="A2824" s="51">
        <v>2817</v>
      </c>
      <c r="B2824" s="8" t="s">
        <v>4561</v>
      </c>
      <c r="C2824" s="8" t="s">
        <v>4562</v>
      </c>
      <c r="D2824" s="8" t="s">
        <v>4581</v>
      </c>
      <c r="E2824" s="8" t="s">
        <v>4582</v>
      </c>
      <c r="F2824" s="8">
        <v>107</v>
      </c>
      <c r="G2824" s="8">
        <v>588</v>
      </c>
      <c r="H2824" s="8">
        <v>480</v>
      </c>
      <c r="I2824" s="8">
        <v>115.34342</v>
      </c>
      <c r="J2824" s="8">
        <v>22.864629</v>
      </c>
      <c r="K2824" s="8" t="str">
        <f t="shared" si="26"/>
        <v>A</v>
      </c>
      <c r="L2824" s="55" t="s">
        <v>151</v>
      </c>
      <c r="M2824" s="8" t="s">
        <v>4565</v>
      </c>
      <c r="N2824" s="8" t="s">
        <v>4566</v>
      </c>
      <c r="O2824" s="8" t="s">
        <v>4567</v>
      </c>
      <c r="P2824" s="8"/>
      <c r="Q2824" s="8"/>
      <c r="R2824" s="8"/>
      <c r="S2824" s="8"/>
      <c r="T2824" s="8"/>
      <c r="U2824" s="74">
        <v>2400000</v>
      </c>
      <c r="V2824" s="74" t="s">
        <v>4583</v>
      </c>
      <c r="W2824" s="75"/>
      <c r="X2824" s="74" t="s">
        <v>4576</v>
      </c>
      <c r="Y2824" s="74" t="s">
        <v>4577</v>
      </c>
    </row>
    <row r="2825" ht="27" spans="1:25">
      <c r="A2825" s="51">
        <v>2818</v>
      </c>
      <c r="B2825" s="8" t="s">
        <v>4561</v>
      </c>
      <c r="C2825" s="8" t="s">
        <v>4562</v>
      </c>
      <c r="D2825" s="8" t="s">
        <v>4581</v>
      </c>
      <c r="E2825" s="8" t="s">
        <v>4584</v>
      </c>
      <c r="F2825" s="8">
        <v>207</v>
      </c>
      <c r="G2825" s="8">
        <v>1163</v>
      </c>
      <c r="H2825" s="8">
        <v>881</v>
      </c>
      <c r="I2825" s="8">
        <v>115.343801</v>
      </c>
      <c r="J2825" s="8">
        <v>22.86019</v>
      </c>
      <c r="K2825" s="8" t="str">
        <f t="shared" si="26"/>
        <v>A</v>
      </c>
      <c r="L2825" s="55" t="s">
        <v>151</v>
      </c>
      <c r="M2825" s="8" t="s">
        <v>4565</v>
      </c>
      <c r="N2825" s="8" t="s">
        <v>4566</v>
      </c>
      <c r="O2825" s="8" t="s">
        <v>4567</v>
      </c>
      <c r="P2825" s="8"/>
      <c r="Q2825" s="8"/>
      <c r="R2825" s="8"/>
      <c r="S2825" s="8"/>
      <c r="T2825" s="8"/>
      <c r="U2825" s="74">
        <v>3303750</v>
      </c>
      <c r="V2825" s="74" t="s">
        <v>4583</v>
      </c>
      <c r="W2825" s="75"/>
      <c r="X2825" s="74" t="s">
        <v>4576</v>
      </c>
      <c r="Y2825" s="74" t="s">
        <v>4585</v>
      </c>
    </row>
    <row r="2826" ht="38.25" spans="1:25">
      <c r="A2826" s="51">
        <v>2819</v>
      </c>
      <c r="B2826" s="8" t="s">
        <v>4561</v>
      </c>
      <c r="C2826" s="8" t="s">
        <v>4562</v>
      </c>
      <c r="D2826" s="8" t="s">
        <v>4581</v>
      </c>
      <c r="E2826" s="8" t="s">
        <v>2554</v>
      </c>
      <c r="F2826" s="8">
        <v>96</v>
      </c>
      <c r="G2826" s="8">
        <v>553</v>
      </c>
      <c r="H2826" s="8">
        <v>230</v>
      </c>
      <c r="I2826" s="8">
        <v>115.34342</v>
      </c>
      <c r="J2826" s="8">
        <v>22.864629</v>
      </c>
      <c r="K2826" s="8" t="str">
        <f>IF(H2826&lt;100,"C","B")</f>
        <v>B</v>
      </c>
      <c r="L2826" s="55" t="s">
        <v>151</v>
      </c>
      <c r="M2826" s="8" t="s">
        <v>4565</v>
      </c>
      <c r="N2826" s="8" t="s">
        <v>4566</v>
      </c>
      <c r="O2826" s="8" t="s">
        <v>4567</v>
      </c>
      <c r="P2826" s="8"/>
      <c r="Q2826" s="8"/>
      <c r="R2826" s="8"/>
      <c r="S2826" s="8"/>
      <c r="T2826" s="8"/>
      <c r="U2826" s="74">
        <v>1150000</v>
      </c>
      <c r="V2826" s="74" t="s">
        <v>4583</v>
      </c>
      <c r="W2826" s="75"/>
      <c r="X2826" s="74" t="s">
        <v>4576</v>
      </c>
      <c r="Y2826" s="74" t="s">
        <v>4577</v>
      </c>
    </row>
    <row r="2827" ht="38.25" spans="1:25">
      <c r="A2827" s="51">
        <v>2820</v>
      </c>
      <c r="B2827" s="8" t="s">
        <v>4561</v>
      </c>
      <c r="C2827" s="8" t="s">
        <v>4562</v>
      </c>
      <c r="D2827" s="8" t="s">
        <v>4581</v>
      </c>
      <c r="E2827" s="8" t="s">
        <v>4586</v>
      </c>
      <c r="F2827" s="8">
        <v>254</v>
      </c>
      <c r="G2827" s="8">
        <v>1329</v>
      </c>
      <c r="H2827" s="8">
        <v>980</v>
      </c>
      <c r="I2827" s="8">
        <v>115.341076</v>
      </c>
      <c r="J2827" s="8">
        <v>22.859745</v>
      </c>
      <c r="K2827" s="8" t="str">
        <f t="shared" si="26"/>
        <v>A</v>
      </c>
      <c r="L2827" s="55" t="s">
        <v>151</v>
      </c>
      <c r="M2827" s="8" t="s">
        <v>4565</v>
      </c>
      <c r="N2827" s="8" t="s">
        <v>4566</v>
      </c>
      <c r="O2827" s="8" t="s">
        <v>4567</v>
      </c>
      <c r="P2827" s="8"/>
      <c r="Q2827" s="8"/>
      <c r="R2827" s="8"/>
      <c r="S2827" s="8"/>
      <c r="T2827" s="8"/>
      <c r="U2827" s="74">
        <v>4900000</v>
      </c>
      <c r="V2827" s="74" t="s">
        <v>4583</v>
      </c>
      <c r="W2827" s="75"/>
      <c r="X2827" s="74" t="s">
        <v>4576</v>
      </c>
      <c r="Y2827" s="74" t="s">
        <v>4577</v>
      </c>
    </row>
    <row r="2828" ht="38.25" spans="1:25">
      <c r="A2828" s="51">
        <v>2821</v>
      </c>
      <c r="B2828" s="8" t="s">
        <v>4561</v>
      </c>
      <c r="C2828" s="8" t="s">
        <v>4562</v>
      </c>
      <c r="D2828" s="8" t="s">
        <v>4581</v>
      </c>
      <c r="E2828" s="8" t="s">
        <v>4587</v>
      </c>
      <c r="F2828" s="8">
        <v>292</v>
      </c>
      <c r="G2828" s="8">
        <v>1538</v>
      </c>
      <c r="H2828" s="8">
        <v>1089</v>
      </c>
      <c r="I2828" s="8">
        <v>115.340958</v>
      </c>
      <c r="J2828" s="8">
        <v>22.863022</v>
      </c>
      <c r="K2828" s="8" t="str">
        <f t="shared" si="26"/>
        <v>A</v>
      </c>
      <c r="L2828" s="55" t="s">
        <v>151</v>
      </c>
      <c r="M2828" s="8" t="s">
        <v>4565</v>
      </c>
      <c r="N2828" s="8" t="s">
        <v>4566</v>
      </c>
      <c r="O2828" s="8" t="s">
        <v>4567</v>
      </c>
      <c r="P2828" s="8"/>
      <c r="Q2828" s="8"/>
      <c r="R2828" s="8"/>
      <c r="S2828" s="8"/>
      <c r="T2828" s="8"/>
      <c r="U2828" s="74">
        <v>5445000</v>
      </c>
      <c r="V2828" s="74" t="s">
        <v>4574</v>
      </c>
      <c r="W2828" s="74" t="s">
        <v>151</v>
      </c>
      <c r="X2828" s="74" t="s">
        <v>4576</v>
      </c>
      <c r="Y2828" s="74" t="s">
        <v>4577</v>
      </c>
    </row>
    <row r="2829" ht="27" spans="1:25">
      <c r="A2829" s="51">
        <v>2822</v>
      </c>
      <c r="B2829" s="8" t="s">
        <v>4561</v>
      </c>
      <c r="C2829" s="8" t="s">
        <v>4562</v>
      </c>
      <c r="D2829" s="8" t="s">
        <v>4588</v>
      </c>
      <c r="E2829" s="54" t="s">
        <v>4589</v>
      </c>
      <c r="F2829" s="8">
        <v>39</v>
      </c>
      <c r="G2829" s="8">
        <v>263</v>
      </c>
      <c r="H2829" s="8">
        <v>70</v>
      </c>
      <c r="I2829" s="8">
        <v>115.336709</v>
      </c>
      <c r="J2829" s="8">
        <v>22.872329</v>
      </c>
      <c r="K2829" s="8" t="str">
        <f>IF(H2829&lt;100,"C","B")</f>
        <v>C</v>
      </c>
      <c r="L2829" s="55" t="s">
        <v>151</v>
      </c>
      <c r="M2829" s="8" t="s">
        <v>4565</v>
      </c>
      <c r="N2829" s="8" t="s">
        <v>4566</v>
      </c>
      <c r="O2829" s="8" t="s">
        <v>4567</v>
      </c>
      <c r="P2829" s="8"/>
      <c r="Q2829" s="8"/>
      <c r="R2829" s="8"/>
      <c r="S2829" s="8"/>
      <c r="T2829" s="8"/>
      <c r="U2829" s="8"/>
      <c r="V2829" s="74" t="s">
        <v>4574</v>
      </c>
      <c r="W2829" s="74" t="s">
        <v>4575</v>
      </c>
      <c r="X2829" s="54" t="s">
        <v>156</v>
      </c>
      <c r="Y2829" s="8"/>
    </row>
    <row r="2830" ht="38.25" spans="1:25">
      <c r="A2830" s="51">
        <v>2823</v>
      </c>
      <c r="B2830" s="8" t="s">
        <v>4561</v>
      </c>
      <c r="C2830" s="8" t="s">
        <v>4562</v>
      </c>
      <c r="D2830" s="8" t="s">
        <v>4588</v>
      </c>
      <c r="E2830" s="8" t="s">
        <v>4590</v>
      </c>
      <c r="F2830" s="8">
        <v>33</v>
      </c>
      <c r="G2830" s="8">
        <v>180</v>
      </c>
      <c r="H2830" s="8">
        <v>50</v>
      </c>
      <c r="I2830" s="8">
        <v>115.339622</v>
      </c>
      <c r="J2830" s="8">
        <v>22.87145</v>
      </c>
      <c r="K2830" s="8" t="str">
        <f>IF(H2830&lt;100,"C","B")</f>
        <v>C</v>
      </c>
      <c r="L2830" s="55" t="s">
        <v>151</v>
      </c>
      <c r="M2830" s="8" t="s">
        <v>4565</v>
      </c>
      <c r="N2830" s="8" t="s">
        <v>4566</v>
      </c>
      <c r="O2830" s="8" t="s">
        <v>4567</v>
      </c>
      <c r="P2830" s="8"/>
      <c r="Q2830" s="8"/>
      <c r="R2830" s="8"/>
      <c r="S2830" s="8"/>
      <c r="T2830" s="8"/>
      <c r="U2830" s="74">
        <v>250000</v>
      </c>
      <c r="V2830" s="74" t="s">
        <v>4574</v>
      </c>
      <c r="W2830" s="74" t="s">
        <v>4575</v>
      </c>
      <c r="X2830" s="39" t="s">
        <v>4591</v>
      </c>
      <c r="Y2830" s="74" t="s">
        <v>4577</v>
      </c>
    </row>
    <row r="2831" ht="27" spans="1:25">
      <c r="A2831" s="51">
        <v>2824</v>
      </c>
      <c r="B2831" s="8" t="s">
        <v>4561</v>
      </c>
      <c r="C2831" s="8" t="s">
        <v>4562</v>
      </c>
      <c r="D2831" s="8" t="s">
        <v>4588</v>
      </c>
      <c r="E2831" s="54" t="s">
        <v>4592</v>
      </c>
      <c r="F2831" s="8">
        <v>94</v>
      </c>
      <c r="G2831" s="8">
        <v>623</v>
      </c>
      <c r="H2831" s="8">
        <v>220</v>
      </c>
      <c r="I2831" s="8">
        <v>115.337932</v>
      </c>
      <c r="J2831" s="8">
        <v>22.874089</v>
      </c>
      <c r="K2831" s="8" t="str">
        <f>IF(H2831&lt;100,"C","B")</f>
        <v>B</v>
      </c>
      <c r="L2831" s="55" t="s">
        <v>151</v>
      </c>
      <c r="M2831" s="8" t="s">
        <v>4565</v>
      </c>
      <c r="N2831" s="8" t="s">
        <v>4566</v>
      </c>
      <c r="O2831" s="8" t="s">
        <v>4567</v>
      </c>
      <c r="P2831" s="8"/>
      <c r="Q2831" s="8"/>
      <c r="R2831" s="8"/>
      <c r="S2831" s="8"/>
      <c r="T2831" s="8"/>
      <c r="U2831" s="8"/>
      <c r="V2831" s="74" t="s">
        <v>4574</v>
      </c>
      <c r="W2831" s="74" t="s">
        <v>4575</v>
      </c>
      <c r="X2831" s="54" t="s">
        <v>156</v>
      </c>
      <c r="Y2831" s="8"/>
    </row>
    <row r="2832" ht="27" spans="1:25">
      <c r="A2832" s="51">
        <v>2825</v>
      </c>
      <c r="B2832" s="8" t="s">
        <v>4561</v>
      </c>
      <c r="C2832" s="8" t="s">
        <v>4562</v>
      </c>
      <c r="D2832" s="8" t="s">
        <v>4588</v>
      </c>
      <c r="E2832" s="54" t="s">
        <v>4593</v>
      </c>
      <c r="F2832" s="8">
        <v>300</v>
      </c>
      <c r="G2832" s="8">
        <v>1270</v>
      </c>
      <c r="H2832" s="8">
        <v>650</v>
      </c>
      <c r="I2832" s="8">
        <v>115.337771</v>
      </c>
      <c r="J2832" s="8">
        <v>22.87743</v>
      </c>
      <c r="K2832" s="8" t="str">
        <f t="shared" si="26"/>
        <v>A</v>
      </c>
      <c r="L2832" s="55" t="s">
        <v>151</v>
      </c>
      <c r="M2832" s="8" t="s">
        <v>4565</v>
      </c>
      <c r="N2832" s="8" t="s">
        <v>4566</v>
      </c>
      <c r="O2832" s="8" t="s">
        <v>4567</v>
      </c>
      <c r="P2832" s="8"/>
      <c r="Q2832" s="8"/>
      <c r="R2832" s="8"/>
      <c r="S2832" s="8"/>
      <c r="T2832" s="8"/>
      <c r="U2832" s="8"/>
      <c r="V2832" s="74" t="s">
        <v>4574</v>
      </c>
      <c r="W2832" s="74" t="s">
        <v>4575</v>
      </c>
      <c r="X2832" s="54" t="s">
        <v>156</v>
      </c>
      <c r="Y2832" s="8"/>
    </row>
    <row r="2833" ht="38.25" spans="1:25">
      <c r="A2833" s="51">
        <v>2826</v>
      </c>
      <c r="B2833" s="8" t="s">
        <v>4561</v>
      </c>
      <c r="C2833" s="8" t="s">
        <v>4562</v>
      </c>
      <c r="D2833" s="8" t="s">
        <v>4594</v>
      </c>
      <c r="E2833" s="8" t="s">
        <v>4595</v>
      </c>
      <c r="F2833" s="8">
        <v>72</v>
      </c>
      <c r="G2833" s="8">
        <v>427</v>
      </c>
      <c r="H2833" s="8">
        <v>14</v>
      </c>
      <c r="I2833" s="8">
        <v>115.32105</v>
      </c>
      <c r="J2833" s="8">
        <v>22.858771</v>
      </c>
      <c r="K2833" s="8" t="str">
        <f>IF(H2833&lt;100,"C","B")</f>
        <v>C</v>
      </c>
      <c r="L2833" s="55" t="s">
        <v>151</v>
      </c>
      <c r="M2833" s="8" t="s">
        <v>4565</v>
      </c>
      <c r="N2833" s="8" t="s">
        <v>4566</v>
      </c>
      <c r="O2833" s="8" t="s">
        <v>4567</v>
      </c>
      <c r="P2833" s="8"/>
      <c r="Q2833" s="8"/>
      <c r="R2833" s="8"/>
      <c r="S2833" s="8"/>
      <c r="T2833" s="8"/>
      <c r="U2833" s="74">
        <v>70000</v>
      </c>
      <c r="V2833" s="74" t="s">
        <v>4574</v>
      </c>
      <c r="W2833" s="74" t="s">
        <v>4596</v>
      </c>
      <c r="X2833" s="39" t="s">
        <v>4591</v>
      </c>
      <c r="Y2833" s="74" t="s">
        <v>4577</v>
      </c>
    </row>
    <row r="2834" ht="27" spans="1:25">
      <c r="A2834" s="51">
        <v>2827</v>
      </c>
      <c r="B2834" s="8" t="s">
        <v>4561</v>
      </c>
      <c r="C2834" s="8" t="s">
        <v>4562</v>
      </c>
      <c r="D2834" s="8" t="s">
        <v>4597</v>
      </c>
      <c r="E2834" s="54" t="s">
        <v>4598</v>
      </c>
      <c r="F2834" s="8">
        <v>118</v>
      </c>
      <c r="G2834" s="8">
        <v>563</v>
      </c>
      <c r="H2834" s="8">
        <v>553</v>
      </c>
      <c r="I2834" s="8">
        <v>115.353258</v>
      </c>
      <c r="J2834" s="8">
        <v>22.843011</v>
      </c>
      <c r="K2834" s="8" t="str">
        <f t="shared" si="26"/>
        <v>A</v>
      </c>
      <c r="L2834" s="55" t="s">
        <v>151</v>
      </c>
      <c r="M2834" s="8" t="s">
        <v>4565</v>
      </c>
      <c r="N2834" s="8" t="s">
        <v>4566</v>
      </c>
      <c r="O2834" s="8" t="s">
        <v>4567</v>
      </c>
      <c r="P2834" s="8"/>
      <c r="Q2834" s="8"/>
      <c r="R2834" s="8"/>
      <c r="S2834" s="8"/>
      <c r="T2834" s="8"/>
      <c r="U2834" s="74">
        <v>843325</v>
      </c>
      <c r="V2834" s="74" t="s">
        <v>4583</v>
      </c>
      <c r="W2834" s="75"/>
      <c r="X2834" s="54" t="s">
        <v>156</v>
      </c>
      <c r="Y2834" s="74" t="s">
        <v>4599</v>
      </c>
    </row>
    <row r="2835" ht="27" spans="1:25">
      <c r="A2835" s="51">
        <v>2828</v>
      </c>
      <c r="B2835" s="8" t="s">
        <v>4561</v>
      </c>
      <c r="C2835" s="8" t="s">
        <v>4562</v>
      </c>
      <c r="D2835" s="8" t="s">
        <v>4597</v>
      </c>
      <c r="E2835" s="8" t="s">
        <v>4600</v>
      </c>
      <c r="F2835" s="8">
        <v>97</v>
      </c>
      <c r="G2835" s="8">
        <v>502</v>
      </c>
      <c r="H2835" s="8">
        <v>512</v>
      </c>
      <c r="I2835" s="8">
        <v>115.35019</v>
      </c>
      <c r="J2835" s="8">
        <v>22.842942</v>
      </c>
      <c r="K2835" s="8" t="str">
        <f t="shared" si="26"/>
        <v>A</v>
      </c>
      <c r="L2835" s="55" t="s">
        <v>151</v>
      </c>
      <c r="M2835" s="8" t="s">
        <v>4565</v>
      </c>
      <c r="N2835" s="8" t="s">
        <v>4566</v>
      </c>
      <c r="O2835" s="8" t="s">
        <v>4567</v>
      </c>
      <c r="P2835" s="8"/>
      <c r="Q2835" s="8"/>
      <c r="R2835" s="8"/>
      <c r="S2835" s="8"/>
      <c r="T2835" s="8"/>
      <c r="U2835" s="74">
        <v>1216000</v>
      </c>
      <c r="V2835" s="74" t="s">
        <v>4583</v>
      </c>
      <c r="W2835" s="75"/>
      <c r="X2835" s="54" t="s">
        <v>156</v>
      </c>
      <c r="Y2835" s="74" t="s">
        <v>4599</v>
      </c>
    </row>
    <row r="2836" ht="27" spans="1:25">
      <c r="A2836" s="51">
        <v>2829</v>
      </c>
      <c r="B2836" s="8" t="s">
        <v>4561</v>
      </c>
      <c r="C2836" s="8" t="s">
        <v>4562</v>
      </c>
      <c r="D2836" s="8" t="s">
        <v>4597</v>
      </c>
      <c r="E2836" s="8" t="s">
        <v>4601</v>
      </c>
      <c r="F2836" s="8">
        <v>31</v>
      </c>
      <c r="G2836" s="8">
        <v>74</v>
      </c>
      <c r="H2836" s="8">
        <v>94</v>
      </c>
      <c r="I2836" s="8">
        <v>115.347529</v>
      </c>
      <c r="J2836" s="8">
        <v>22.840752</v>
      </c>
      <c r="K2836" s="8" t="str">
        <f>IF(H2836&lt;100,"C","B")</f>
        <v>C</v>
      </c>
      <c r="L2836" s="55" t="s">
        <v>151</v>
      </c>
      <c r="M2836" s="8" t="s">
        <v>4565</v>
      </c>
      <c r="N2836" s="8" t="s">
        <v>4566</v>
      </c>
      <c r="O2836" s="8" t="s">
        <v>4567</v>
      </c>
      <c r="P2836" s="8"/>
      <c r="Q2836" s="8"/>
      <c r="R2836" s="8"/>
      <c r="S2836" s="8"/>
      <c r="T2836" s="8"/>
      <c r="U2836" s="74">
        <v>197400</v>
      </c>
      <c r="V2836" s="74" t="s">
        <v>4583</v>
      </c>
      <c r="W2836" s="75"/>
      <c r="X2836" s="54" t="s">
        <v>156</v>
      </c>
      <c r="Y2836" s="74" t="s">
        <v>4599</v>
      </c>
    </row>
    <row r="2837" ht="27" spans="1:25">
      <c r="A2837" s="51">
        <v>2830</v>
      </c>
      <c r="B2837" s="8" t="s">
        <v>4561</v>
      </c>
      <c r="C2837" s="8" t="s">
        <v>4562</v>
      </c>
      <c r="D2837" s="8" t="s">
        <v>4597</v>
      </c>
      <c r="E2837" s="8" t="s">
        <v>4602</v>
      </c>
      <c r="F2837" s="8">
        <v>84</v>
      </c>
      <c r="G2837" s="8">
        <v>318</v>
      </c>
      <c r="H2837" s="8">
        <v>301</v>
      </c>
      <c r="I2837" s="8">
        <v>115.349841</v>
      </c>
      <c r="J2837" s="8">
        <v>22.841879</v>
      </c>
      <c r="K2837" s="8" t="str">
        <f t="shared" si="26"/>
        <v>A</v>
      </c>
      <c r="L2837" s="55" t="s">
        <v>151</v>
      </c>
      <c r="M2837" s="8" t="s">
        <v>4565</v>
      </c>
      <c r="N2837" s="8" t="s">
        <v>4566</v>
      </c>
      <c r="O2837" s="8" t="s">
        <v>4567</v>
      </c>
      <c r="P2837" s="8"/>
      <c r="Q2837" s="8"/>
      <c r="R2837" s="8"/>
      <c r="S2837" s="8"/>
      <c r="T2837" s="8"/>
      <c r="U2837" s="74">
        <v>459025</v>
      </c>
      <c r="V2837" s="74" t="s">
        <v>4583</v>
      </c>
      <c r="W2837" s="75"/>
      <c r="X2837" s="54" t="s">
        <v>156</v>
      </c>
      <c r="Y2837" s="74" t="s">
        <v>4599</v>
      </c>
    </row>
    <row r="2838" ht="27" spans="1:25">
      <c r="A2838" s="51">
        <v>2831</v>
      </c>
      <c r="B2838" s="8" t="s">
        <v>4561</v>
      </c>
      <c r="C2838" s="8" t="s">
        <v>4562</v>
      </c>
      <c r="D2838" s="8" t="s">
        <v>4597</v>
      </c>
      <c r="E2838" s="8" t="s">
        <v>4603</v>
      </c>
      <c r="F2838" s="8">
        <v>80</v>
      </c>
      <c r="G2838" s="8">
        <v>314</v>
      </c>
      <c r="H2838" s="8">
        <v>298</v>
      </c>
      <c r="I2838" s="8">
        <v>115.349873</v>
      </c>
      <c r="J2838" s="8">
        <v>22.841014</v>
      </c>
      <c r="K2838" s="8" t="str">
        <f>IF(H2838&lt;100,"C","B")</f>
        <v>B</v>
      </c>
      <c r="L2838" s="55" t="s">
        <v>151</v>
      </c>
      <c r="M2838" s="8" t="s">
        <v>4565</v>
      </c>
      <c r="N2838" s="8" t="s">
        <v>4566</v>
      </c>
      <c r="O2838" s="8" t="s">
        <v>4567</v>
      </c>
      <c r="P2838" s="8"/>
      <c r="Q2838" s="8"/>
      <c r="R2838" s="8"/>
      <c r="S2838" s="8"/>
      <c r="T2838" s="8"/>
      <c r="U2838" s="74">
        <v>506600</v>
      </c>
      <c r="V2838" s="74" t="s">
        <v>4583</v>
      </c>
      <c r="W2838" s="75"/>
      <c r="X2838" s="54" t="s">
        <v>156</v>
      </c>
      <c r="Y2838" s="74" t="s">
        <v>4599</v>
      </c>
    </row>
    <row r="2839" ht="27" spans="1:25">
      <c r="A2839" s="51">
        <v>2832</v>
      </c>
      <c r="B2839" s="8" t="s">
        <v>4561</v>
      </c>
      <c r="C2839" s="8" t="s">
        <v>4562</v>
      </c>
      <c r="D2839" s="8" t="s">
        <v>4597</v>
      </c>
      <c r="E2839" s="8" t="s">
        <v>4604</v>
      </c>
      <c r="F2839" s="8">
        <v>57</v>
      </c>
      <c r="G2839" s="8">
        <v>237</v>
      </c>
      <c r="H2839" s="8">
        <v>274</v>
      </c>
      <c r="I2839" s="8">
        <v>115.350624</v>
      </c>
      <c r="J2839" s="8">
        <v>22.840075</v>
      </c>
      <c r="K2839" s="8" t="str">
        <f>IF(H2839&lt;100,"C","B")</f>
        <v>B</v>
      </c>
      <c r="L2839" s="55" t="s">
        <v>151</v>
      </c>
      <c r="M2839" s="8" t="s">
        <v>4565</v>
      </c>
      <c r="N2839" s="8" t="s">
        <v>4566</v>
      </c>
      <c r="O2839" s="8" t="s">
        <v>4567</v>
      </c>
      <c r="P2839" s="8"/>
      <c r="Q2839" s="8"/>
      <c r="R2839" s="8"/>
      <c r="S2839" s="8"/>
      <c r="T2839" s="8"/>
      <c r="U2839" s="74">
        <v>417850</v>
      </c>
      <c r="V2839" s="74" t="s">
        <v>4583</v>
      </c>
      <c r="W2839" s="75"/>
      <c r="X2839" s="54" t="s">
        <v>156</v>
      </c>
      <c r="Y2839" s="74" t="s">
        <v>4599</v>
      </c>
    </row>
    <row r="2840" ht="27" spans="1:25">
      <c r="A2840" s="51">
        <v>2833</v>
      </c>
      <c r="B2840" s="8" t="s">
        <v>4561</v>
      </c>
      <c r="C2840" s="8" t="s">
        <v>4562</v>
      </c>
      <c r="D2840" s="8" t="s">
        <v>4605</v>
      </c>
      <c r="E2840" s="8" t="s">
        <v>4606</v>
      </c>
      <c r="F2840" s="8">
        <v>246</v>
      </c>
      <c r="G2840" s="8">
        <v>1400</v>
      </c>
      <c r="H2840" s="8">
        <v>620</v>
      </c>
      <c r="I2840" s="8">
        <v>115.341784</v>
      </c>
      <c r="J2840" s="8">
        <v>22.839872</v>
      </c>
      <c r="K2840" s="8" t="str">
        <f t="shared" si="26"/>
        <v>A</v>
      </c>
      <c r="L2840" s="55" t="s">
        <v>151</v>
      </c>
      <c r="M2840" s="8" t="s">
        <v>4565</v>
      </c>
      <c r="N2840" s="8" t="s">
        <v>4566</v>
      </c>
      <c r="O2840" s="8" t="s">
        <v>4567</v>
      </c>
      <c r="P2840" s="8"/>
      <c r="Q2840" s="8"/>
      <c r="R2840" s="8"/>
      <c r="S2840" s="8"/>
      <c r="T2840" s="8"/>
      <c r="U2840" s="74">
        <v>1705000</v>
      </c>
      <c r="V2840" s="74" t="s">
        <v>4583</v>
      </c>
      <c r="W2840" s="75"/>
      <c r="X2840" s="74" t="s">
        <v>4607</v>
      </c>
      <c r="Y2840" s="74" t="s">
        <v>4599</v>
      </c>
    </row>
    <row r="2841" ht="27" spans="1:25">
      <c r="A2841" s="51">
        <v>2834</v>
      </c>
      <c r="B2841" s="8" t="s">
        <v>4561</v>
      </c>
      <c r="C2841" s="8" t="s">
        <v>4562</v>
      </c>
      <c r="D2841" s="8" t="s">
        <v>4605</v>
      </c>
      <c r="E2841" s="8" t="s">
        <v>4608</v>
      </c>
      <c r="F2841" s="8">
        <v>93</v>
      </c>
      <c r="G2841" s="8">
        <v>398</v>
      </c>
      <c r="H2841" s="8">
        <v>178</v>
      </c>
      <c r="I2841" s="8">
        <v>115.342192</v>
      </c>
      <c r="J2841" s="8">
        <v>22.838181</v>
      </c>
      <c r="K2841" s="8" t="str">
        <f>IF(H2841&lt;100,"C","B")</f>
        <v>B</v>
      </c>
      <c r="L2841" s="55" t="s">
        <v>151</v>
      </c>
      <c r="M2841" s="8" t="s">
        <v>4565</v>
      </c>
      <c r="N2841" s="8" t="s">
        <v>4566</v>
      </c>
      <c r="O2841" s="8" t="s">
        <v>4567</v>
      </c>
      <c r="P2841" s="8"/>
      <c r="Q2841" s="8"/>
      <c r="R2841" s="8"/>
      <c r="S2841" s="8"/>
      <c r="T2841" s="8"/>
      <c r="U2841" s="74">
        <v>347100</v>
      </c>
      <c r="V2841" s="74" t="s">
        <v>4583</v>
      </c>
      <c r="W2841" s="75"/>
      <c r="X2841" s="54" t="s">
        <v>156</v>
      </c>
      <c r="Y2841" s="74" t="s">
        <v>4599</v>
      </c>
    </row>
    <row r="2842" ht="27" spans="1:25">
      <c r="A2842" s="51">
        <v>2835</v>
      </c>
      <c r="B2842" s="8" t="s">
        <v>4561</v>
      </c>
      <c r="C2842" s="8" t="s">
        <v>4562</v>
      </c>
      <c r="D2842" s="8" t="s">
        <v>4605</v>
      </c>
      <c r="E2842" s="8" t="s">
        <v>4609</v>
      </c>
      <c r="F2842" s="8">
        <v>95</v>
      </c>
      <c r="G2842" s="8">
        <v>394</v>
      </c>
      <c r="H2842" s="8">
        <v>210</v>
      </c>
      <c r="I2842" s="8">
        <v>115.344847</v>
      </c>
      <c r="J2842" s="8">
        <v>22.839412</v>
      </c>
      <c r="K2842" s="8" t="str">
        <f>IF(H2842&lt;100,"C","B")</f>
        <v>B</v>
      </c>
      <c r="L2842" s="55" t="s">
        <v>151</v>
      </c>
      <c r="M2842" s="8" t="s">
        <v>4565</v>
      </c>
      <c r="N2842" s="8" t="s">
        <v>4566</v>
      </c>
      <c r="O2842" s="8" t="s">
        <v>4567</v>
      </c>
      <c r="P2842" s="8"/>
      <c r="Q2842" s="8"/>
      <c r="R2842" s="8"/>
      <c r="S2842" s="8"/>
      <c r="T2842" s="8"/>
      <c r="U2842" s="74">
        <v>409500</v>
      </c>
      <c r="V2842" s="74" t="s">
        <v>4583</v>
      </c>
      <c r="W2842" s="75"/>
      <c r="X2842" s="54" t="s">
        <v>156</v>
      </c>
      <c r="Y2842" s="74" t="s">
        <v>4599</v>
      </c>
    </row>
    <row r="2843" ht="27" spans="1:25">
      <c r="A2843" s="51">
        <v>2836</v>
      </c>
      <c r="B2843" s="8" t="s">
        <v>4561</v>
      </c>
      <c r="C2843" s="8" t="s">
        <v>4562</v>
      </c>
      <c r="D2843" s="8" t="s">
        <v>4605</v>
      </c>
      <c r="E2843" s="8" t="s">
        <v>4610</v>
      </c>
      <c r="F2843" s="8">
        <v>148</v>
      </c>
      <c r="G2843" s="8">
        <v>770</v>
      </c>
      <c r="H2843" s="8">
        <v>350</v>
      </c>
      <c r="I2843" s="8">
        <v>115.344278</v>
      </c>
      <c r="J2843" s="8">
        <v>22.836036</v>
      </c>
      <c r="K2843" s="8" t="str">
        <f t="shared" si="26"/>
        <v>A</v>
      </c>
      <c r="L2843" s="55" t="s">
        <v>151</v>
      </c>
      <c r="M2843" s="8" t="s">
        <v>4565</v>
      </c>
      <c r="N2843" s="8" t="s">
        <v>4566</v>
      </c>
      <c r="O2843" s="8" t="s">
        <v>4567</v>
      </c>
      <c r="P2843" s="8"/>
      <c r="Q2843" s="8"/>
      <c r="R2843" s="8"/>
      <c r="S2843" s="8"/>
      <c r="T2843" s="8"/>
      <c r="U2843" s="74">
        <v>735000</v>
      </c>
      <c r="V2843" s="74" t="s">
        <v>4583</v>
      </c>
      <c r="W2843" s="75"/>
      <c r="X2843" s="54" t="s">
        <v>156</v>
      </c>
      <c r="Y2843" s="74" t="s">
        <v>4599</v>
      </c>
    </row>
    <row r="2844" ht="27" spans="1:25">
      <c r="A2844" s="51">
        <v>2837</v>
      </c>
      <c r="B2844" s="8" t="s">
        <v>4561</v>
      </c>
      <c r="C2844" s="8" t="s">
        <v>4562</v>
      </c>
      <c r="D2844" s="8" t="s">
        <v>4611</v>
      </c>
      <c r="E2844" s="8" t="s">
        <v>3162</v>
      </c>
      <c r="F2844" s="8">
        <v>194</v>
      </c>
      <c r="G2844" s="8">
        <v>868</v>
      </c>
      <c r="H2844" s="8">
        <v>674</v>
      </c>
      <c r="I2844" s="8">
        <v>115.323234</v>
      </c>
      <c r="J2844" s="8">
        <v>22.83874</v>
      </c>
      <c r="K2844" s="8" t="str">
        <f t="shared" si="26"/>
        <v>A</v>
      </c>
      <c r="L2844" s="55" t="s">
        <v>151</v>
      </c>
      <c r="M2844" s="8" t="s">
        <v>4565</v>
      </c>
      <c r="N2844" s="8" t="s">
        <v>4566</v>
      </c>
      <c r="O2844" s="8" t="s">
        <v>4567</v>
      </c>
      <c r="P2844" s="8"/>
      <c r="Q2844" s="8"/>
      <c r="R2844" s="8"/>
      <c r="S2844" s="8"/>
      <c r="T2844" s="8"/>
      <c r="U2844" s="74">
        <v>2089400</v>
      </c>
      <c r="V2844" s="74" t="s">
        <v>4583</v>
      </c>
      <c r="W2844" s="75"/>
      <c r="X2844" s="74" t="s">
        <v>4607</v>
      </c>
      <c r="Y2844" s="74" t="s">
        <v>4599</v>
      </c>
    </row>
    <row r="2845" ht="27" spans="1:25">
      <c r="A2845" s="51">
        <v>2838</v>
      </c>
      <c r="B2845" s="8" t="s">
        <v>4561</v>
      </c>
      <c r="C2845" s="8" t="s">
        <v>4562</v>
      </c>
      <c r="D2845" s="8" t="s">
        <v>4611</v>
      </c>
      <c r="E2845" s="8" t="s">
        <v>3163</v>
      </c>
      <c r="F2845" s="8">
        <v>202</v>
      </c>
      <c r="G2845" s="8">
        <v>971</v>
      </c>
      <c r="H2845" s="8">
        <v>729</v>
      </c>
      <c r="I2845" s="8">
        <v>115.321801</v>
      </c>
      <c r="J2845" s="8">
        <v>22.839521</v>
      </c>
      <c r="K2845" s="8" t="str">
        <f t="shared" si="26"/>
        <v>A</v>
      </c>
      <c r="L2845" s="55" t="s">
        <v>151</v>
      </c>
      <c r="M2845" s="8" t="s">
        <v>4565</v>
      </c>
      <c r="N2845" s="8" t="s">
        <v>4566</v>
      </c>
      <c r="O2845" s="8" t="s">
        <v>4567</v>
      </c>
      <c r="P2845" s="8"/>
      <c r="Q2845" s="8"/>
      <c r="R2845" s="8"/>
      <c r="S2845" s="8"/>
      <c r="T2845" s="8"/>
      <c r="U2845" s="74">
        <v>2187000</v>
      </c>
      <c r="V2845" s="74" t="s">
        <v>4583</v>
      </c>
      <c r="W2845" s="75"/>
      <c r="X2845" s="74" t="s">
        <v>4607</v>
      </c>
      <c r="Y2845" s="74" t="s">
        <v>4599</v>
      </c>
    </row>
    <row r="2846" ht="27" spans="1:25">
      <c r="A2846" s="51">
        <v>2839</v>
      </c>
      <c r="B2846" s="8" t="s">
        <v>4561</v>
      </c>
      <c r="C2846" s="8" t="s">
        <v>4562</v>
      </c>
      <c r="D2846" s="8" t="s">
        <v>4611</v>
      </c>
      <c r="E2846" s="8" t="s">
        <v>3164</v>
      </c>
      <c r="F2846" s="8">
        <v>250</v>
      </c>
      <c r="G2846" s="8">
        <v>1222</v>
      </c>
      <c r="H2846" s="8">
        <v>941</v>
      </c>
      <c r="I2846" s="8">
        <v>115.319221</v>
      </c>
      <c r="J2846" s="8">
        <v>22.840554</v>
      </c>
      <c r="K2846" s="8" t="str">
        <f t="shared" si="26"/>
        <v>A</v>
      </c>
      <c r="L2846" s="55" t="s">
        <v>151</v>
      </c>
      <c r="M2846" s="8" t="s">
        <v>4565</v>
      </c>
      <c r="N2846" s="8" t="s">
        <v>4566</v>
      </c>
      <c r="O2846" s="8" t="s">
        <v>4567</v>
      </c>
      <c r="P2846" s="8"/>
      <c r="Q2846" s="8"/>
      <c r="R2846" s="8"/>
      <c r="S2846" s="8"/>
      <c r="T2846" s="8"/>
      <c r="U2846" s="74">
        <v>2634800</v>
      </c>
      <c r="V2846" s="74" t="s">
        <v>4583</v>
      </c>
      <c r="W2846" s="75"/>
      <c r="X2846" s="74" t="s">
        <v>4607</v>
      </c>
      <c r="Y2846" s="74" t="s">
        <v>4599</v>
      </c>
    </row>
    <row r="2847" ht="27" spans="1:25">
      <c r="A2847" s="51">
        <v>2840</v>
      </c>
      <c r="B2847" s="8" t="s">
        <v>4561</v>
      </c>
      <c r="C2847" s="8" t="s">
        <v>4562</v>
      </c>
      <c r="D2847" s="8" t="s">
        <v>4611</v>
      </c>
      <c r="E2847" s="8" t="s">
        <v>3166</v>
      </c>
      <c r="F2847" s="8">
        <v>167</v>
      </c>
      <c r="G2847" s="8">
        <v>839</v>
      </c>
      <c r="H2847" s="8">
        <v>641</v>
      </c>
      <c r="I2847" s="8">
        <v>115.317891</v>
      </c>
      <c r="J2847" s="8">
        <v>22.840757</v>
      </c>
      <c r="K2847" s="8" t="str">
        <f t="shared" si="26"/>
        <v>A</v>
      </c>
      <c r="L2847" s="55" t="s">
        <v>151</v>
      </c>
      <c r="M2847" s="8" t="s">
        <v>4565</v>
      </c>
      <c r="N2847" s="8" t="s">
        <v>4566</v>
      </c>
      <c r="O2847" s="8" t="s">
        <v>4567</v>
      </c>
      <c r="P2847" s="8"/>
      <c r="Q2847" s="8"/>
      <c r="R2847" s="8"/>
      <c r="S2847" s="8"/>
      <c r="T2847" s="8"/>
      <c r="U2847" s="74">
        <v>1201875</v>
      </c>
      <c r="V2847" s="74" t="s">
        <v>4583</v>
      </c>
      <c r="W2847" s="75"/>
      <c r="X2847" s="74" t="s">
        <v>4607</v>
      </c>
      <c r="Y2847" s="74" t="s">
        <v>4599</v>
      </c>
    </row>
    <row r="2848" ht="27" spans="1:25">
      <c r="A2848" s="51">
        <v>2841</v>
      </c>
      <c r="B2848" s="8" t="s">
        <v>4561</v>
      </c>
      <c r="C2848" s="8" t="s">
        <v>4562</v>
      </c>
      <c r="D2848" s="8" t="s">
        <v>4611</v>
      </c>
      <c r="E2848" s="8" t="s">
        <v>3167</v>
      </c>
      <c r="F2848" s="8">
        <v>241</v>
      </c>
      <c r="G2848" s="8">
        <v>1335</v>
      </c>
      <c r="H2848" s="8">
        <v>990</v>
      </c>
      <c r="I2848" s="8">
        <v>115.316421</v>
      </c>
      <c r="J2848" s="8">
        <v>22.840021</v>
      </c>
      <c r="K2848" s="8" t="str">
        <f t="shared" si="26"/>
        <v>A</v>
      </c>
      <c r="L2848" s="55" t="s">
        <v>151</v>
      </c>
      <c r="M2848" s="8" t="s">
        <v>4565</v>
      </c>
      <c r="N2848" s="8" t="s">
        <v>4566</v>
      </c>
      <c r="O2848" s="8" t="s">
        <v>4567</v>
      </c>
      <c r="P2848" s="8"/>
      <c r="Q2848" s="8"/>
      <c r="R2848" s="8"/>
      <c r="S2848" s="8"/>
      <c r="T2848" s="8"/>
      <c r="U2848" s="74">
        <v>2227500</v>
      </c>
      <c r="V2848" s="74" t="s">
        <v>4583</v>
      </c>
      <c r="W2848" s="75"/>
      <c r="X2848" s="74" t="s">
        <v>4607</v>
      </c>
      <c r="Y2848" s="74" t="s">
        <v>4599</v>
      </c>
    </row>
    <row r="2849" ht="27" spans="1:25">
      <c r="A2849" s="51">
        <v>2842</v>
      </c>
      <c r="B2849" s="8" t="s">
        <v>4561</v>
      </c>
      <c r="C2849" s="8" t="s">
        <v>4562</v>
      </c>
      <c r="D2849" s="8" t="s">
        <v>4611</v>
      </c>
      <c r="E2849" s="8" t="s">
        <v>3168</v>
      </c>
      <c r="F2849" s="8">
        <v>147</v>
      </c>
      <c r="G2849" s="8">
        <v>704</v>
      </c>
      <c r="H2849" s="8">
        <v>543</v>
      </c>
      <c r="I2849" s="8">
        <v>115.318647</v>
      </c>
      <c r="J2849" s="8">
        <v>22.838612</v>
      </c>
      <c r="K2849" s="8" t="str">
        <f t="shared" si="26"/>
        <v>A</v>
      </c>
      <c r="L2849" s="55" t="s">
        <v>151</v>
      </c>
      <c r="M2849" s="8" t="s">
        <v>4565</v>
      </c>
      <c r="N2849" s="8" t="s">
        <v>4566</v>
      </c>
      <c r="O2849" s="8" t="s">
        <v>4567</v>
      </c>
      <c r="P2849" s="8"/>
      <c r="Q2849" s="8"/>
      <c r="R2849" s="8"/>
      <c r="S2849" s="8"/>
      <c r="T2849" s="8"/>
      <c r="U2849" s="74">
        <v>1058850</v>
      </c>
      <c r="V2849" s="74" t="s">
        <v>4583</v>
      </c>
      <c r="W2849" s="75"/>
      <c r="X2849" s="54" t="s">
        <v>156</v>
      </c>
      <c r="Y2849" s="74" t="s">
        <v>4599</v>
      </c>
    </row>
    <row r="2850" ht="27" spans="1:25">
      <c r="A2850" s="51">
        <v>2843</v>
      </c>
      <c r="B2850" s="8" t="s">
        <v>4561</v>
      </c>
      <c r="C2850" s="8" t="s">
        <v>4562</v>
      </c>
      <c r="D2850" s="8" t="s">
        <v>4611</v>
      </c>
      <c r="E2850" s="8" t="s">
        <v>3169</v>
      </c>
      <c r="F2850" s="8">
        <v>313</v>
      </c>
      <c r="G2850" s="8">
        <v>1624</v>
      </c>
      <c r="H2850" s="8">
        <v>1207</v>
      </c>
      <c r="I2850" s="8">
        <v>115.314994</v>
      </c>
      <c r="J2850" s="8">
        <v>22.838414</v>
      </c>
      <c r="K2850" s="8" t="str">
        <f t="shared" si="26"/>
        <v>A</v>
      </c>
      <c r="L2850" s="55" t="s">
        <v>151</v>
      </c>
      <c r="M2850" s="8" t="s">
        <v>4565</v>
      </c>
      <c r="N2850" s="8" t="s">
        <v>4566</v>
      </c>
      <c r="O2850" s="8" t="s">
        <v>4567</v>
      </c>
      <c r="P2850" s="8"/>
      <c r="Q2850" s="8"/>
      <c r="R2850" s="8"/>
      <c r="S2850" s="8"/>
      <c r="T2850" s="8"/>
      <c r="U2850" s="74">
        <v>1840675</v>
      </c>
      <c r="V2850" s="74" t="s">
        <v>4574</v>
      </c>
      <c r="W2850" s="74" t="s">
        <v>151</v>
      </c>
      <c r="X2850" s="54" t="s">
        <v>156</v>
      </c>
      <c r="Y2850" s="74" t="s">
        <v>4599</v>
      </c>
    </row>
    <row r="2851" ht="27" spans="1:25">
      <c r="A2851" s="51">
        <v>2844</v>
      </c>
      <c r="B2851" s="8" t="s">
        <v>4561</v>
      </c>
      <c r="C2851" s="8" t="s">
        <v>4562</v>
      </c>
      <c r="D2851" s="8" t="s">
        <v>4611</v>
      </c>
      <c r="E2851" s="8" t="s">
        <v>4612</v>
      </c>
      <c r="F2851" s="8">
        <v>72</v>
      </c>
      <c r="G2851" s="8">
        <v>333</v>
      </c>
      <c r="H2851" s="8">
        <v>241</v>
      </c>
      <c r="I2851" s="8">
        <v>115.310225</v>
      </c>
      <c r="J2851" s="8">
        <v>22.834384</v>
      </c>
      <c r="K2851" s="8" t="str">
        <f t="shared" ref="K2851:K2859" si="27">IF(H2851&lt;100,"C","B")</f>
        <v>B</v>
      </c>
      <c r="L2851" s="55" t="s">
        <v>151</v>
      </c>
      <c r="M2851" s="8" t="s">
        <v>4565</v>
      </c>
      <c r="N2851" s="8" t="s">
        <v>4566</v>
      </c>
      <c r="O2851" s="8" t="s">
        <v>4567</v>
      </c>
      <c r="P2851" s="8"/>
      <c r="Q2851" s="8"/>
      <c r="R2851" s="8"/>
      <c r="S2851" s="8"/>
      <c r="T2851" s="8"/>
      <c r="U2851" s="74">
        <v>602500</v>
      </c>
      <c r="V2851" s="74" t="s">
        <v>4583</v>
      </c>
      <c r="W2851" s="75"/>
      <c r="X2851" s="74" t="s">
        <v>4607</v>
      </c>
      <c r="Y2851" s="74" t="s">
        <v>4599</v>
      </c>
    </row>
    <row r="2852" ht="15" spans="1:25">
      <c r="A2852" s="51">
        <v>2845</v>
      </c>
      <c r="B2852" s="8" t="s">
        <v>4561</v>
      </c>
      <c r="C2852" s="8" t="s">
        <v>4562</v>
      </c>
      <c r="D2852" s="8" t="s">
        <v>4613</v>
      </c>
      <c r="E2852" s="8" t="s">
        <v>4614</v>
      </c>
      <c r="F2852" s="8">
        <v>41</v>
      </c>
      <c r="G2852" s="8">
        <v>181</v>
      </c>
      <c r="H2852" s="8">
        <v>56</v>
      </c>
      <c r="I2852" s="8">
        <v>115.36815</v>
      </c>
      <c r="J2852" s="8">
        <v>22.843615</v>
      </c>
      <c r="K2852" s="8" t="str">
        <f t="shared" si="27"/>
        <v>C</v>
      </c>
      <c r="L2852" s="54" t="s">
        <v>158</v>
      </c>
      <c r="M2852" s="8"/>
      <c r="N2852" s="8"/>
      <c r="O2852" s="8"/>
      <c r="P2852" s="8" t="s">
        <v>4438</v>
      </c>
      <c r="Q2852" s="8">
        <v>30</v>
      </c>
      <c r="R2852" s="8"/>
      <c r="S2852" s="8"/>
      <c r="T2852" s="8"/>
      <c r="U2852" s="8">
        <v>775800</v>
      </c>
      <c r="V2852" s="8" t="s">
        <v>3104</v>
      </c>
      <c r="W2852" s="8"/>
      <c r="X2852" s="8" t="s">
        <v>3115</v>
      </c>
      <c r="Y2852" s="8" t="s">
        <v>4615</v>
      </c>
    </row>
    <row r="2853" ht="15" spans="1:25">
      <c r="A2853" s="51">
        <v>2846</v>
      </c>
      <c r="B2853" s="8" t="s">
        <v>4561</v>
      </c>
      <c r="C2853" s="8" t="s">
        <v>4562</v>
      </c>
      <c r="D2853" s="8" t="s">
        <v>4613</v>
      </c>
      <c r="E2853" s="8" t="s">
        <v>4616</v>
      </c>
      <c r="F2853" s="8">
        <v>118</v>
      </c>
      <c r="G2853" s="8">
        <v>562</v>
      </c>
      <c r="H2853" s="8">
        <v>172</v>
      </c>
      <c r="I2853" s="8">
        <v>115.368391</v>
      </c>
      <c r="J2853" s="8">
        <v>22.842814</v>
      </c>
      <c r="K2853" s="8" t="str">
        <f t="shared" si="27"/>
        <v>B</v>
      </c>
      <c r="L2853" s="54" t="s">
        <v>158</v>
      </c>
      <c r="M2853" s="8"/>
      <c r="N2853" s="8"/>
      <c r="O2853" s="8"/>
      <c r="P2853" s="8"/>
      <c r="Q2853" s="8"/>
      <c r="R2853" s="8"/>
      <c r="S2853" s="8"/>
      <c r="T2853" s="8"/>
      <c r="U2853" s="8"/>
      <c r="V2853" s="8"/>
      <c r="W2853" s="8"/>
      <c r="X2853" s="8"/>
      <c r="Y2853" s="8"/>
    </row>
    <row r="2854" ht="15" spans="1:25">
      <c r="A2854" s="51">
        <v>2847</v>
      </c>
      <c r="B2854" s="8" t="s">
        <v>4561</v>
      </c>
      <c r="C2854" s="8" t="s">
        <v>4562</v>
      </c>
      <c r="D2854" s="8" t="s">
        <v>4613</v>
      </c>
      <c r="E2854" s="8" t="s">
        <v>4617</v>
      </c>
      <c r="F2854" s="8">
        <v>127</v>
      </c>
      <c r="G2854" s="8">
        <v>610</v>
      </c>
      <c r="H2854" s="8">
        <v>203</v>
      </c>
      <c r="I2854" s="8">
        <v>115.370918</v>
      </c>
      <c r="J2854" s="8">
        <v>22.84354</v>
      </c>
      <c r="K2854" s="8" t="str">
        <f t="shared" si="27"/>
        <v>B</v>
      </c>
      <c r="L2854" s="54" t="s">
        <v>158</v>
      </c>
      <c r="M2854" s="8"/>
      <c r="N2854" s="8"/>
      <c r="O2854" s="8"/>
      <c r="P2854" s="8"/>
      <c r="Q2854" s="8"/>
      <c r="R2854" s="8"/>
      <c r="S2854" s="8"/>
      <c r="T2854" s="8"/>
      <c r="U2854" s="8"/>
      <c r="V2854" s="8"/>
      <c r="W2854" s="8"/>
      <c r="X2854" s="8"/>
      <c r="Y2854" s="8"/>
    </row>
    <row r="2855" ht="15" spans="1:25">
      <c r="A2855" s="51">
        <v>2848</v>
      </c>
      <c r="B2855" s="8" t="s">
        <v>4561</v>
      </c>
      <c r="C2855" s="8" t="s">
        <v>4562</v>
      </c>
      <c r="D2855" s="8" t="s">
        <v>4613</v>
      </c>
      <c r="E2855" s="8" t="s">
        <v>4618</v>
      </c>
      <c r="F2855" s="8">
        <v>40</v>
      </c>
      <c r="G2855" s="8">
        <v>192</v>
      </c>
      <c r="H2855" s="8">
        <v>31</v>
      </c>
      <c r="I2855" s="8">
        <v>115.367463</v>
      </c>
      <c r="J2855" s="8">
        <v>22.846991</v>
      </c>
      <c r="K2855" s="8" t="str">
        <f t="shared" si="27"/>
        <v>C</v>
      </c>
      <c r="L2855" s="54" t="s">
        <v>236</v>
      </c>
      <c r="M2855" s="8"/>
      <c r="N2855" s="8"/>
      <c r="O2855" s="8"/>
      <c r="P2855" s="8"/>
      <c r="Q2855" s="8"/>
      <c r="R2855" s="8">
        <v>4</v>
      </c>
      <c r="S2855" s="8" t="s">
        <v>3126</v>
      </c>
      <c r="T2855" s="8" t="s">
        <v>4619</v>
      </c>
      <c r="U2855" s="74">
        <v>31000</v>
      </c>
      <c r="V2855" s="74" t="s">
        <v>4583</v>
      </c>
      <c r="W2855" s="75"/>
      <c r="X2855" s="54" t="s">
        <v>156</v>
      </c>
      <c r="Y2855" s="74"/>
    </row>
    <row r="2856" ht="25.5" spans="1:25">
      <c r="A2856" s="51">
        <v>2849</v>
      </c>
      <c r="B2856" s="8" t="s">
        <v>4561</v>
      </c>
      <c r="C2856" s="8" t="s">
        <v>4562</v>
      </c>
      <c r="D2856" s="8" t="s">
        <v>4620</v>
      </c>
      <c r="E2856" s="8" t="s">
        <v>4621</v>
      </c>
      <c r="F2856" s="8">
        <v>91</v>
      </c>
      <c r="G2856" s="8">
        <v>421</v>
      </c>
      <c r="H2856" s="8">
        <v>215</v>
      </c>
      <c r="I2856" s="8">
        <v>115.355445</v>
      </c>
      <c r="J2856" s="8">
        <v>22.85012</v>
      </c>
      <c r="K2856" s="8" t="str">
        <f t="shared" si="27"/>
        <v>B</v>
      </c>
      <c r="L2856" s="54" t="s">
        <v>158</v>
      </c>
      <c r="M2856" s="8"/>
      <c r="N2856" s="8"/>
      <c r="O2856" s="8"/>
      <c r="P2856" s="74" t="s">
        <v>4438</v>
      </c>
      <c r="Q2856" s="74">
        <v>20</v>
      </c>
      <c r="R2856" s="8"/>
      <c r="S2856" s="8"/>
      <c r="T2856" s="8"/>
      <c r="U2856" s="74">
        <v>322500</v>
      </c>
      <c r="V2856" s="74" t="s">
        <v>4583</v>
      </c>
      <c r="W2856" s="75"/>
      <c r="X2856" s="74" t="s">
        <v>4622</v>
      </c>
      <c r="Y2856" s="74" t="s">
        <v>4599</v>
      </c>
    </row>
    <row r="2857" ht="15" spans="1:25">
      <c r="A2857" s="51">
        <v>2850</v>
      </c>
      <c r="B2857" s="8" t="s">
        <v>4561</v>
      </c>
      <c r="C2857" s="8" t="s">
        <v>4562</v>
      </c>
      <c r="D2857" s="8" t="s">
        <v>4623</v>
      </c>
      <c r="E2857" s="8" t="s">
        <v>4624</v>
      </c>
      <c r="F2857" s="8">
        <v>93</v>
      </c>
      <c r="G2857" s="8">
        <v>490</v>
      </c>
      <c r="H2857" s="8">
        <v>116</v>
      </c>
      <c r="I2857" s="8">
        <v>115.330765</v>
      </c>
      <c r="J2857" s="8">
        <v>22.902639</v>
      </c>
      <c r="K2857" s="8" t="str">
        <f t="shared" si="27"/>
        <v>B</v>
      </c>
      <c r="L2857" s="54" t="s">
        <v>158</v>
      </c>
      <c r="M2857" s="8"/>
      <c r="N2857" s="8"/>
      <c r="O2857" s="8"/>
      <c r="P2857" s="8" t="s">
        <v>4438</v>
      </c>
      <c r="Q2857" s="8">
        <v>150</v>
      </c>
      <c r="R2857" s="8"/>
      <c r="S2857" s="8"/>
      <c r="T2857" s="8"/>
      <c r="U2857" s="8">
        <v>1252500</v>
      </c>
      <c r="V2857" s="8" t="s">
        <v>3126</v>
      </c>
      <c r="W2857" s="8" t="s">
        <v>4596</v>
      </c>
      <c r="X2857" s="8" t="s">
        <v>4625</v>
      </c>
      <c r="Y2857" s="8" t="s">
        <v>4626</v>
      </c>
    </row>
    <row r="2858" ht="15" spans="1:25">
      <c r="A2858" s="51">
        <v>2851</v>
      </c>
      <c r="B2858" s="8" t="s">
        <v>4561</v>
      </c>
      <c r="C2858" s="8" t="s">
        <v>4562</v>
      </c>
      <c r="D2858" s="8" t="s">
        <v>4623</v>
      </c>
      <c r="E2858" s="8" t="s">
        <v>4627</v>
      </c>
      <c r="F2858" s="8">
        <v>30</v>
      </c>
      <c r="G2858" s="8">
        <v>160</v>
      </c>
      <c r="H2858" s="8">
        <v>96</v>
      </c>
      <c r="I2858" s="8">
        <v>115.334617</v>
      </c>
      <c r="J2858" s="8">
        <v>22.90384</v>
      </c>
      <c r="K2858" s="8" t="str">
        <f t="shared" si="27"/>
        <v>C</v>
      </c>
      <c r="L2858" s="54" t="s">
        <v>158</v>
      </c>
      <c r="M2858" s="8"/>
      <c r="N2858" s="8"/>
      <c r="O2858" s="8"/>
      <c r="P2858" s="8"/>
      <c r="Q2858" s="8"/>
      <c r="R2858" s="8"/>
      <c r="S2858" s="8"/>
      <c r="T2858" s="8"/>
      <c r="U2858" s="8"/>
      <c r="V2858" s="8"/>
      <c r="W2858" s="8"/>
      <c r="X2858" s="8" t="s">
        <v>4625</v>
      </c>
      <c r="Y2858" s="8"/>
    </row>
    <row r="2859" ht="15" spans="1:25">
      <c r="A2859" s="51">
        <v>2852</v>
      </c>
      <c r="B2859" s="8" t="s">
        <v>4561</v>
      </c>
      <c r="C2859" s="8" t="s">
        <v>4562</v>
      </c>
      <c r="D2859" s="8" t="s">
        <v>4623</v>
      </c>
      <c r="E2859" s="8" t="s">
        <v>4628</v>
      </c>
      <c r="F2859" s="8">
        <v>100</v>
      </c>
      <c r="G2859" s="8">
        <v>510</v>
      </c>
      <c r="H2859" s="8">
        <v>157</v>
      </c>
      <c r="I2859" s="8">
        <v>115.333614</v>
      </c>
      <c r="J2859" s="8">
        <v>22.903385</v>
      </c>
      <c r="K2859" s="8" t="str">
        <f t="shared" si="27"/>
        <v>B</v>
      </c>
      <c r="L2859" s="54" t="s">
        <v>158</v>
      </c>
      <c r="M2859" s="8"/>
      <c r="N2859" s="8"/>
      <c r="O2859" s="8"/>
      <c r="P2859" s="8"/>
      <c r="Q2859" s="8"/>
      <c r="R2859" s="8"/>
      <c r="S2859" s="8"/>
      <c r="T2859" s="8"/>
      <c r="U2859" s="8"/>
      <c r="V2859" s="8"/>
      <c r="W2859" s="8"/>
      <c r="X2859" s="8" t="s">
        <v>4625</v>
      </c>
      <c r="Y2859" s="8"/>
    </row>
    <row r="2860" ht="15" spans="1:25">
      <c r="A2860" s="51">
        <v>2853</v>
      </c>
      <c r="B2860" s="8" t="s">
        <v>4561</v>
      </c>
      <c r="C2860" s="8" t="s">
        <v>4562</v>
      </c>
      <c r="D2860" s="8" t="s">
        <v>4623</v>
      </c>
      <c r="E2860" s="8" t="s">
        <v>4629</v>
      </c>
      <c r="F2860" s="8">
        <v>251</v>
      </c>
      <c r="G2860" s="8">
        <v>1300</v>
      </c>
      <c r="H2860" s="8">
        <v>466</v>
      </c>
      <c r="I2860" s="8">
        <v>115.332047</v>
      </c>
      <c r="J2860" s="8">
        <v>22.901033</v>
      </c>
      <c r="K2860" s="8" t="str">
        <f>IF(H2860&gt;300,"A","B")</f>
        <v>A</v>
      </c>
      <c r="L2860" s="54" t="s">
        <v>158</v>
      </c>
      <c r="M2860" s="8"/>
      <c r="N2860" s="8"/>
      <c r="O2860" s="8"/>
      <c r="P2860" s="8"/>
      <c r="Q2860" s="8"/>
      <c r="R2860" s="8"/>
      <c r="S2860" s="8"/>
      <c r="T2860" s="8"/>
      <c r="U2860" s="8"/>
      <c r="V2860" s="8"/>
      <c r="W2860" s="8"/>
      <c r="X2860" s="8" t="s">
        <v>4625</v>
      </c>
      <c r="Y2860" s="8"/>
    </row>
    <row r="2861" ht="25.5" spans="1:25">
      <c r="A2861" s="51">
        <v>2854</v>
      </c>
      <c r="B2861" s="8" t="s">
        <v>4561</v>
      </c>
      <c r="C2861" s="8" t="s">
        <v>4562</v>
      </c>
      <c r="D2861" s="8" t="s">
        <v>4623</v>
      </c>
      <c r="E2861" s="8" t="s">
        <v>4630</v>
      </c>
      <c r="F2861" s="8">
        <v>26</v>
      </c>
      <c r="G2861" s="8">
        <v>142</v>
      </c>
      <c r="H2861" s="8">
        <v>64</v>
      </c>
      <c r="I2861" s="8">
        <v>115.335674</v>
      </c>
      <c r="J2861" s="8">
        <v>22.900954</v>
      </c>
      <c r="K2861" s="8" t="str">
        <f t="shared" ref="K2861:K2868" si="28">IF(H2861&lt;100,"C","B")</f>
        <v>C</v>
      </c>
      <c r="L2861" s="54" t="s">
        <v>158</v>
      </c>
      <c r="M2861" s="8"/>
      <c r="N2861" s="8"/>
      <c r="O2861" s="8"/>
      <c r="P2861" s="8" t="s">
        <v>4438</v>
      </c>
      <c r="Q2861" s="8"/>
      <c r="R2861" s="8"/>
      <c r="S2861" s="8"/>
      <c r="T2861" s="8"/>
      <c r="U2861" s="74">
        <v>320000</v>
      </c>
      <c r="V2861" s="74" t="s">
        <v>4574</v>
      </c>
      <c r="W2861" s="74" t="s">
        <v>4596</v>
      </c>
      <c r="X2861" s="74" t="s">
        <v>4607</v>
      </c>
      <c r="Y2861" s="74" t="s">
        <v>4631</v>
      </c>
    </row>
    <row r="2862" ht="15" spans="1:25">
      <c r="A2862" s="51">
        <v>2855</v>
      </c>
      <c r="B2862" s="8" t="s">
        <v>4561</v>
      </c>
      <c r="C2862" s="8" t="s">
        <v>4562</v>
      </c>
      <c r="D2862" s="8" t="s">
        <v>4632</v>
      </c>
      <c r="E2862" s="8" t="s">
        <v>4633</v>
      </c>
      <c r="F2862" s="8">
        <v>81</v>
      </c>
      <c r="G2862" s="8">
        <v>423</v>
      </c>
      <c r="H2862" s="8">
        <v>131</v>
      </c>
      <c r="I2862" s="8">
        <v>115.33439</v>
      </c>
      <c r="J2862" s="8">
        <v>22.892802</v>
      </c>
      <c r="K2862" s="8" t="str">
        <f t="shared" si="28"/>
        <v>B</v>
      </c>
      <c r="L2862" s="54" t="s">
        <v>158</v>
      </c>
      <c r="M2862" s="8"/>
      <c r="N2862" s="8"/>
      <c r="O2862" s="8"/>
      <c r="P2862" s="74" t="s">
        <v>4438</v>
      </c>
      <c r="Q2862" s="74">
        <v>20</v>
      </c>
      <c r="R2862" s="8"/>
      <c r="S2862" s="8"/>
      <c r="T2862" s="8"/>
      <c r="U2862" s="74">
        <v>196500</v>
      </c>
      <c r="V2862" s="74" t="s">
        <v>4574</v>
      </c>
      <c r="W2862" s="74" t="s">
        <v>4596</v>
      </c>
      <c r="X2862" s="74" t="s">
        <v>4622</v>
      </c>
      <c r="Y2862" s="74" t="s">
        <v>4634</v>
      </c>
    </row>
    <row r="2863" ht="15" spans="1:25">
      <c r="A2863" s="51">
        <v>2856</v>
      </c>
      <c r="B2863" s="8" t="s">
        <v>4561</v>
      </c>
      <c r="C2863" s="8" t="s">
        <v>4562</v>
      </c>
      <c r="D2863" s="8" t="s">
        <v>4632</v>
      </c>
      <c r="E2863" s="8" t="s">
        <v>4635</v>
      </c>
      <c r="F2863" s="8">
        <v>55</v>
      </c>
      <c r="G2863" s="8">
        <v>296</v>
      </c>
      <c r="H2863" s="8">
        <v>113</v>
      </c>
      <c r="I2863" s="8">
        <v>115.328662</v>
      </c>
      <c r="J2863" s="8">
        <v>22.890734</v>
      </c>
      <c r="K2863" s="8" t="str">
        <f t="shared" si="28"/>
        <v>B</v>
      </c>
      <c r="L2863" s="54" t="s">
        <v>158</v>
      </c>
      <c r="M2863" s="8"/>
      <c r="N2863" s="8"/>
      <c r="O2863" s="8"/>
      <c r="P2863" s="8" t="s">
        <v>4438</v>
      </c>
      <c r="Q2863" s="8">
        <v>100</v>
      </c>
      <c r="R2863" s="8"/>
      <c r="S2863" s="8"/>
      <c r="T2863" s="8"/>
      <c r="U2863" s="8">
        <v>1659500</v>
      </c>
      <c r="V2863" s="8" t="s">
        <v>3126</v>
      </c>
      <c r="W2863" s="8" t="s">
        <v>4596</v>
      </c>
      <c r="X2863" s="8" t="s">
        <v>4625</v>
      </c>
      <c r="Y2863" s="8" t="s">
        <v>4636</v>
      </c>
    </row>
    <row r="2864" ht="15" spans="1:25">
      <c r="A2864" s="51">
        <v>2857</v>
      </c>
      <c r="B2864" s="8" t="s">
        <v>4561</v>
      </c>
      <c r="C2864" s="8" t="s">
        <v>4562</v>
      </c>
      <c r="D2864" s="8" t="s">
        <v>4632</v>
      </c>
      <c r="E2864" s="8" t="s">
        <v>4637</v>
      </c>
      <c r="F2864" s="8">
        <v>122</v>
      </c>
      <c r="G2864" s="8">
        <v>725</v>
      </c>
      <c r="H2864" s="8">
        <v>98</v>
      </c>
      <c r="I2864" s="8">
        <v>115.326329</v>
      </c>
      <c r="J2864" s="8">
        <v>22.886376</v>
      </c>
      <c r="K2864" s="8" t="str">
        <f t="shared" si="28"/>
        <v>C</v>
      </c>
      <c r="L2864" s="54" t="s">
        <v>158</v>
      </c>
      <c r="M2864" s="8"/>
      <c r="N2864" s="8"/>
      <c r="O2864" s="8"/>
      <c r="P2864" s="8"/>
      <c r="Q2864" s="8"/>
      <c r="R2864" s="8"/>
      <c r="S2864" s="8"/>
      <c r="T2864" s="8"/>
      <c r="U2864" s="8"/>
      <c r="V2864" s="8"/>
      <c r="W2864" s="8"/>
      <c r="X2864" s="8" t="s">
        <v>4625</v>
      </c>
      <c r="Y2864" s="8"/>
    </row>
    <row r="2865" ht="15" spans="1:25">
      <c r="A2865" s="51">
        <v>2858</v>
      </c>
      <c r="B2865" s="8" t="s">
        <v>4561</v>
      </c>
      <c r="C2865" s="8" t="s">
        <v>4562</v>
      </c>
      <c r="D2865" s="8" t="s">
        <v>4632</v>
      </c>
      <c r="E2865" s="8" t="s">
        <v>4638</v>
      </c>
      <c r="F2865" s="8">
        <v>88</v>
      </c>
      <c r="G2865" s="8">
        <v>590</v>
      </c>
      <c r="H2865" s="8">
        <v>158</v>
      </c>
      <c r="I2865" s="8">
        <v>115.325009</v>
      </c>
      <c r="J2865" s="8">
        <v>22.887809</v>
      </c>
      <c r="K2865" s="8" t="str">
        <f t="shared" si="28"/>
        <v>B</v>
      </c>
      <c r="L2865" s="54" t="s">
        <v>158</v>
      </c>
      <c r="M2865" s="8"/>
      <c r="N2865" s="8"/>
      <c r="O2865" s="8"/>
      <c r="P2865" s="8"/>
      <c r="Q2865" s="8"/>
      <c r="R2865" s="8"/>
      <c r="S2865" s="8"/>
      <c r="T2865" s="8"/>
      <c r="U2865" s="8"/>
      <c r="V2865" s="8"/>
      <c r="W2865" s="8"/>
      <c r="X2865" s="8" t="s">
        <v>4625</v>
      </c>
      <c r="Y2865" s="8"/>
    </row>
    <row r="2866" ht="15" spans="1:25">
      <c r="A2866" s="51">
        <v>2859</v>
      </c>
      <c r="B2866" s="8" t="s">
        <v>4561</v>
      </c>
      <c r="C2866" s="8" t="s">
        <v>4562</v>
      </c>
      <c r="D2866" s="8" t="s">
        <v>4632</v>
      </c>
      <c r="E2866" s="8" t="s">
        <v>2554</v>
      </c>
      <c r="F2866" s="8">
        <v>76</v>
      </c>
      <c r="G2866" s="8">
        <v>554</v>
      </c>
      <c r="H2866" s="8">
        <v>137</v>
      </c>
      <c r="I2866" s="8">
        <v>115.325326</v>
      </c>
      <c r="J2866" s="8">
        <v>22.885862</v>
      </c>
      <c r="K2866" s="8" t="str">
        <f t="shared" si="28"/>
        <v>B</v>
      </c>
      <c r="L2866" s="54" t="s">
        <v>158</v>
      </c>
      <c r="M2866" s="8"/>
      <c r="N2866" s="8"/>
      <c r="O2866" s="8"/>
      <c r="P2866" s="8"/>
      <c r="Q2866" s="8"/>
      <c r="R2866" s="8"/>
      <c r="S2866" s="8"/>
      <c r="T2866" s="8"/>
      <c r="U2866" s="8"/>
      <c r="V2866" s="8"/>
      <c r="W2866" s="8"/>
      <c r="X2866" s="8" t="s">
        <v>4625</v>
      </c>
      <c r="Y2866" s="8"/>
    </row>
    <row r="2867" ht="15" spans="1:25">
      <c r="A2867" s="51">
        <v>2860</v>
      </c>
      <c r="B2867" s="8" t="s">
        <v>4561</v>
      </c>
      <c r="C2867" s="8" t="s">
        <v>4562</v>
      </c>
      <c r="D2867" s="8" t="s">
        <v>4632</v>
      </c>
      <c r="E2867" s="8" t="s">
        <v>4639</v>
      </c>
      <c r="F2867" s="8">
        <v>133</v>
      </c>
      <c r="G2867" s="8">
        <v>761</v>
      </c>
      <c r="H2867" s="8">
        <v>119</v>
      </c>
      <c r="I2867" s="8">
        <v>115.323931</v>
      </c>
      <c r="J2867" s="8">
        <v>22.886455</v>
      </c>
      <c r="K2867" s="8" t="str">
        <f t="shared" si="28"/>
        <v>B</v>
      </c>
      <c r="L2867" s="54" t="s">
        <v>158</v>
      </c>
      <c r="M2867" s="8"/>
      <c r="N2867" s="8"/>
      <c r="O2867" s="8"/>
      <c r="P2867" s="8"/>
      <c r="Q2867" s="8"/>
      <c r="R2867" s="8"/>
      <c r="S2867" s="8"/>
      <c r="T2867" s="8"/>
      <c r="U2867" s="8"/>
      <c r="V2867" s="8"/>
      <c r="W2867" s="8"/>
      <c r="X2867" s="8" t="s">
        <v>4625</v>
      </c>
      <c r="Y2867" s="8"/>
    </row>
    <row r="2868" ht="15" spans="1:25">
      <c r="A2868" s="51">
        <v>2861</v>
      </c>
      <c r="B2868" s="8" t="s">
        <v>4561</v>
      </c>
      <c r="C2868" s="8" t="s">
        <v>4562</v>
      </c>
      <c r="D2868" s="8" t="s">
        <v>4640</v>
      </c>
      <c r="E2868" s="8" t="s">
        <v>4641</v>
      </c>
      <c r="F2868" s="8">
        <v>123</v>
      </c>
      <c r="G2868" s="8">
        <v>530</v>
      </c>
      <c r="H2868" s="8">
        <v>231</v>
      </c>
      <c r="I2868" s="8">
        <v>115.299587</v>
      </c>
      <c r="J2868" s="8">
        <v>22.853294</v>
      </c>
      <c r="K2868" s="8" t="str">
        <f t="shared" si="28"/>
        <v>B</v>
      </c>
      <c r="L2868" s="54" t="s">
        <v>158</v>
      </c>
      <c r="M2868" s="8"/>
      <c r="N2868" s="8"/>
      <c r="O2868" s="8"/>
      <c r="P2868" s="8" t="s">
        <v>4438</v>
      </c>
      <c r="Q2868" s="8">
        <v>100</v>
      </c>
      <c r="R2868" s="8"/>
      <c r="S2868" s="8"/>
      <c r="T2868" s="8"/>
      <c r="U2868" s="8">
        <v>2114000</v>
      </c>
      <c r="V2868" s="8" t="s">
        <v>3126</v>
      </c>
      <c r="W2868" s="8" t="s">
        <v>4596</v>
      </c>
      <c r="X2868" s="8" t="s">
        <v>4625</v>
      </c>
      <c r="Y2868" s="8" t="s">
        <v>4642</v>
      </c>
    </row>
    <row r="2869" ht="15" spans="1:25">
      <c r="A2869" s="51">
        <v>2862</v>
      </c>
      <c r="B2869" s="8" t="s">
        <v>4561</v>
      </c>
      <c r="C2869" s="8" t="s">
        <v>4562</v>
      </c>
      <c r="D2869" s="8" t="s">
        <v>4640</v>
      </c>
      <c r="E2869" s="8" t="s">
        <v>4643</v>
      </c>
      <c r="F2869" s="8">
        <v>128</v>
      </c>
      <c r="G2869" s="8">
        <v>560</v>
      </c>
      <c r="H2869" s="8">
        <v>340</v>
      </c>
      <c r="I2869" s="8">
        <v>115.297184</v>
      </c>
      <c r="J2869" s="8">
        <v>22.85235</v>
      </c>
      <c r="K2869" s="8" t="str">
        <f t="shared" ref="K2869:K2874" si="29">IF(H2869&gt;300,"A","B")</f>
        <v>A</v>
      </c>
      <c r="L2869" s="54" t="s">
        <v>158</v>
      </c>
      <c r="M2869" s="8"/>
      <c r="N2869" s="8"/>
      <c r="O2869" s="8"/>
      <c r="P2869" s="8"/>
      <c r="Q2869" s="8"/>
      <c r="R2869" s="8"/>
      <c r="S2869" s="8"/>
      <c r="T2869" s="8"/>
      <c r="U2869" s="8"/>
      <c r="V2869" s="8"/>
      <c r="W2869" s="8"/>
      <c r="X2869" s="8" t="s">
        <v>4625</v>
      </c>
      <c r="Y2869" s="8"/>
    </row>
    <row r="2870" ht="15" spans="1:25">
      <c r="A2870" s="51">
        <v>2863</v>
      </c>
      <c r="B2870" s="8" t="s">
        <v>4561</v>
      </c>
      <c r="C2870" s="8" t="s">
        <v>4562</v>
      </c>
      <c r="D2870" s="8" t="s">
        <v>4640</v>
      </c>
      <c r="E2870" s="8" t="s">
        <v>4644</v>
      </c>
      <c r="F2870" s="8">
        <v>123</v>
      </c>
      <c r="G2870" s="8">
        <v>667</v>
      </c>
      <c r="H2870" s="8">
        <v>470</v>
      </c>
      <c r="I2870" s="8">
        <v>115.295866</v>
      </c>
      <c r="J2870" s="8">
        <v>22.852725</v>
      </c>
      <c r="K2870" s="8" t="str">
        <f t="shared" si="29"/>
        <v>A</v>
      </c>
      <c r="L2870" s="54" t="s">
        <v>158</v>
      </c>
      <c r="M2870" s="8"/>
      <c r="N2870" s="8"/>
      <c r="O2870" s="8"/>
      <c r="P2870" s="74" t="s">
        <v>4438</v>
      </c>
      <c r="Q2870" s="74">
        <v>50</v>
      </c>
      <c r="R2870" s="8"/>
      <c r="S2870" s="8"/>
      <c r="T2870" s="8"/>
      <c r="U2870" s="74">
        <v>1269000</v>
      </c>
      <c r="V2870" s="74" t="s">
        <v>4574</v>
      </c>
      <c r="W2870" s="74" t="s">
        <v>4596</v>
      </c>
      <c r="X2870" s="74" t="s">
        <v>4622</v>
      </c>
      <c r="Y2870" s="74" t="s">
        <v>4645</v>
      </c>
    </row>
    <row r="2871" ht="25.5" spans="1:25">
      <c r="A2871" s="51">
        <v>2864</v>
      </c>
      <c r="B2871" s="8" t="s">
        <v>4561</v>
      </c>
      <c r="C2871" s="8" t="s">
        <v>4562</v>
      </c>
      <c r="D2871" s="8" t="s">
        <v>4646</v>
      </c>
      <c r="E2871" s="8" t="s">
        <v>2382</v>
      </c>
      <c r="F2871" s="8">
        <v>245</v>
      </c>
      <c r="G2871" s="8">
        <v>1218</v>
      </c>
      <c r="H2871" s="8">
        <v>662</v>
      </c>
      <c r="I2871" s="8">
        <v>115.287525</v>
      </c>
      <c r="J2871" s="8">
        <v>22.830048</v>
      </c>
      <c r="K2871" s="8" t="str">
        <f t="shared" si="29"/>
        <v>A</v>
      </c>
      <c r="L2871" s="54" t="s">
        <v>158</v>
      </c>
      <c r="M2871" s="8"/>
      <c r="N2871" s="8"/>
      <c r="O2871" s="8"/>
      <c r="P2871" s="74" t="s">
        <v>4438</v>
      </c>
      <c r="Q2871" s="74">
        <v>80</v>
      </c>
      <c r="R2871" s="8"/>
      <c r="S2871" s="8"/>
      <c r="T2871" s="8"/>
      <c r="U2871" s="74">
        <v>993000</v>
      </c>
      <c r="V2871" s="74" t="s">
        <v>4574</v>
      </c>
      <c r="W2871" s="74" t="s">
        <v>4575</v>
      </c>
      <c r="X2871" s="74" t="s">
        <v>4622</v>
      </c>
      <c r="Y2871" s="74" t="s">
        <v>4599</v>
      </c>
    </row>
    <row r="2872" ht="25.5" spans="1:25">
      <c r="A2872" s="51">
        <v>2865</v>
      </c>
      <c r="B2872" s="8" t="s">
        <v>4561</v>
      </c>
      <c r="C2872" s="8" t="s">
        <v>4647</v>
      </c>
      <c r="D2872" s="8" t="s">
        <v>4648</v>
      </c>
      <c r="E2872" s="8" t="s">
        <v>4649</v>
      </c>
      <c r="F2872" s="8">
        <v>310</v>
      </c>
      <c r="G2872" s="8">
        <v>1303</v>
      </c>
      <c r="H2872" s="8">
        <v>803</v>
      </c>
      <c r="I2872" s="8">
        <v>115.434897</v>
      </c>
      <c r="J2872" s="8">
        <v>22.77951</v>
      </c>
      <c r="K2872" s="8" t="str">
        <f t="shared" si="29"/>
        <v>A</v>
      </c>
      <c r="L2872" s="54" t="s">
        <v>158</v>
      </c>
      <c r="M2872" s="8"/>
      <c r="N2872" s="8"/>
      <c r="O2872" s="8"/>
      <c r="P2872" s="74" t="s">
        <v>4438</v>
      </c>
      <c r="Q2872" s="74">
        <v>100</v>
      </c>
      <c r="R2872" s="8"/>
      <c r="S2872" s="8"/>
      <c r="T2872" s="8"/>
      <c r="U2872" s="74">
        <v>1445400</v>
      </c>
      <c r="V2872" s="74" t="s">
        <v>4574</v>
      </c>
      <c r="W2872" s="74" t="s">
        <v>4596</v>
      </c>
      <c r="X2872" s="74" t="s">
        <v>4622</v>
      </c>
      <c r="Y2872" s="74" t="s">
        <v>4650</v>
      </c>
    </row>
    <row r="2873" ht="25.5" spans="1:25">
      <c r="A2873" s="51">
        <v>2866</v>
      </c>
      <c r="B2873" s="8" t="s">
        <v>4561</v>
      </c>
      <c r="C2873" s="8" t="s">
        <v>4647</v>
      </c>
      <c r="D2873" s="8" t="s">
        <v>4648</v>
      </c>
      <c r="E2873" s="8" t="s">
        <v>4651</v>
      </c>
      <c r="F2873" s="8">
        <v>350</v>
      </c>
      <c r="G2873" s="8">
        <v>1501</v>
      </c>
      <c r="H2873" s="8">
        <v>682</v>
      </c>
      <c r="I2873" s="8">
        <v>115.4383</v>
      </c>
      <c r="J2873" s="8">
        <v>22.770854</v>
      </c>
      <c r="K2873" s="8" t="str">
        <f t="shared" si="29"/>
        <v>A</v>
      </c>
      <c r="L2873" s="54" t="s">
        <v>158</v>
      </c>
      <c r="M2873" s="8"/>
      <c r="N2873" s="8"/>
      <c r="O2873" s="8"/>
      <c r="P2873" s="74" t="s">
        <v>4438</v>
      </c>
      <c r="Q2873" s="74">
        <v>100</v>
      </c>
      <c r="R2873" s="8"/>
      <c r="S2873" s="8"/>
      <c r="T2873" s="8"/>
      <c r="U2873" s="74">
        <v>1227600</v>
      </c>
      <c r="V2873" s="74" t="s">
        <v>4574</v>
      </c>
      <c r="W2873" s="74" t="s">
        <v>4596</v>
      </c>
      <c r="X2873" s="74" t="s">
        <v>4622</v>
      </c>
      <c r="Y2873" s="74" t="s">
        <v>4650</v>
      </c>
    </row>
    <row r="2874" ht="25.5" spans="1:25">
      <c r="A2874" s="51">
        <v>2867</v>
      </c>
      <c r="B2874" s="8" t="s">
        <v>4561</v>
      </c>
      <c r="C2874" s="8" t="s">
        <v>4647</v>
      </c>
      <c r="D2874" s="8" t="s">
        <v>4652</v>
      </c>
      <c r="E2874" s="8" t="s">
        <v>4653</v>
      </c>
      <c r="F2874" s="8">
        <v>464</v>
      </c>
      <c r="G2874" s="8">
        <v>2503</v>
      </c>
      <c r="H2874" s="8">
        <v>898</v>
      </c>
      <c r="I2874" s="8">
        <v>115.429036</v>
      </c>
      <c r="J2874" s="8">
        <v>22.772669</v>
      </c>
      <c r="K2874" s="8" t="str">
        <f t="shared" si="29"/>
        <v>A</v>
      </c>
      <c r="L2874" s="54" t="s">
        <v>158</v>
      </c>
      <c r="M2874" s="8"/>
      <c r="N2874" s="8"/>
      <c r="O2874" s="8"/>
      <c r="P2874" s="74" t="s">
        <v>4438</v>
      </c>
      <c r="Q2874" s="74">
        <v>160</v>
      </c>
      <c r="R2874" s="8"/>
      <c r="S2874" s="8"/>
      <c r="T2874" s="8"/>
      <c r="U2874" s="74">
        <v>1885800</v>
      </c>
      <c r="V2874" s="74" t="s">
        <v>4574</v>
      </c>
      <c r="W2874" s="74" t="s">
        <v>4596</v>
      </c>
      <c r="X2874" s="74" t="s">
        <v>4622</v>
      </c>
      <c r="Y2874" s="74" t="s">
        <v>4654</v>
      </c>
    </row>
    <row r="2875" ht="25.5" spans="1:25">
      <c r="A2875" s="51">
        <v>2868</v>
      </c>
      <c r="B2875" s="8" t="s">
        <v>4561</v>
      </c>
      <c r="C2875" s="8" t="s">
        <v>4647</v>
      </c>
      <c r="D2875" s="8" t="s">
        <v>4655</v>
      </c>
      <c r="E2875" s="8" t="s">
        <v>4656</v>
      </c>
      <c r="F2875" s="8">
        <v>417</v>
      </c>
      <c r="G2875" s="8">
        <v>2194</v>
      </c>
      <c r="H2875" s="8">
        <v>201</v>
      </c>
      <c r="I2875" s="8">
        <v>115.470845</v>
      </c>
      <c r="J2875" s="8">
        <v>22.790776</v>
      </c>
      <c r="K2875" s="8" t="str">
        <f>IF(H2875&lt;100,"C","B")</f>
        <v>B</v>
      </c>
      <c r="L2875" s="54" t="s">
        <v>158</v>
      </c>
      <c r="M2875" s="8"/>
      <c r="N2875" s="8"/>
      <c r="O2875" s="8"/>
      <c r="P2875" s="74" t="s">
        <v>4438</v>
      </c>
      <c r="Q2875" s="74">
        <v>50</v>
      </c>
      <c r="R2875" s="8"/>
      <c r="S2875" s="8"/>
      <c r="T2875" s="8"/>
      <c r="U2875" s="74">
        <v>361800</v>
      </c>
      <c r="V2875" s="74" t="s">
        <v>4574</v>
      </c>
      <c r="W2875" s="74" t="s">
        <v>586</v>
      </c>
      <c r="X2875" s="74" t="s">
        <v>4622</v>
      </c>
      <c r="Y2875" s="74" t="s">
        <v>4599</v>
      </c>
    </row>
    <row r="2876" ht="15" spans="1:25">
      <c r="A2876" s="51">
        <v>2869</v>
      </c>
      <c r="B2876" s="8" t="s">
        <v>4561</v>
      </c>
      <c r="C2876" s="8" t="s">
        <v>4647</v>
      </c>
      <c r="D2876" s="8" t="s">
        <v>4657</v>
      </c>
      <c r="E2876" s="8" t="s">
        <v>4658</v>
      </c>
      <c r="F2876" s="8">
        <v>704</v>
      </c>
      <c r="G2876" s="8">
        <v>3403</v>
      </c>
      <c r="H2876" s="8">
        <v>2721</v>
      </c>
      <c r="I2876" s="8">
        <v>115.438381</v>
      </c>
      <c r="J2876" s="8">
        <v>22.760291</v>
      </c>
      <c r="K2876" s="8" t="str">
        <f>IF(H2876&gt;300,"A","B")</f>
        <v>A</v>
      </c>
      <c r="L2876" s="54" t="s">
        <v>158</v>
      </c>
      <c r="M2876" s="8"/>
      <c r="N2876" s="8"/>
      <c r="O2876" s="8"/>
      <c r="P2876" s="74" t="s">
        <v>4438</v>
      </c>
      <c r="Q2876" s="74">
        <v>150</v>
      </c>
      <c r="R2876" s="8"/>
      <c r="S2876" s="8"/>
      <c r="T2876" s="8"/>
      <c r="U2876" s="74"/>
      <c r="V2876" s="74" t="s">
        <v>4574</v>
      </c>
      <c r="W2876" s="74" t="s">
        <v>4659</v>
      </c>
      <c r="X2876" s="74" t="s">
        <v>4622</v>
      </c>
      <c r="Y2876" s="74"/>
    </row>
    <row r="2877" ht="25.5" spans="1:25">
      <c r="A2877" s="51">
        <v>2870</v>
      </c>
      <c r="B2877" s="8" t="s">
        <v>4561</v>
      </c>
      <c r="C2877" s="8" t="s">
        <v>4647</v>
      </c>
      <c r="D2877" s="8" t="s">
        <v>4657</v>
      </c>
      <c r="E2877" s="8" t="s">
        <v>4660</v>
      </c>
      <c r="F2877" s="8">
        <v>341</v>
      </c>
      <c r="G2877" s="8">
        <v>1976</v>
      </c>
      <c r="H2877" s="8">
        <v>1384</v>
      </c>
      <c r="I2877" s="8">
        <v>115.436088</v>
      </c>
      <c r="J2877" s="8">
        <v>22.764681</v>
      </c>
      <c r="K2877" s="8" t="str">
        <f>IF(H2877&gt;300,"A","B")</f>
        <v>A</v>
      </c>
      <c r="L2877" s="54" t="s">
        <v>158</v>
      </c>
      <c r="M2877" s="8"/>
      <c r="N2877" s="8"/>
      <c r="O2877" s="8"/>
      <c r="P2877" s="74" t="s">
        <v>4438</v>
      </c>
      <c r="Q2877" s="74">
        <v>80</v>
      </c>
      <c r="R2877" s="8"/>
      <c r="S2877" s="8"/>
      <c r="T2877" s="8"/>
      <c r="U2877" s="74">
        <v>2491200</v>
      </c>
      <c r="V2877" s="74" t="s">
        <v>4574</v>
      </c>
      <c r="W2877" s="74" t="s">
        <v>4659</v>
      </c>
      <c r="X2877" s="74" t="s">
        <v>4622</v>
      </c>
      <c r="Y2877" s="74" t="s">
        <v>4599</v>
      </c>
    </row>
    <row r="2878" ht="15" spans="1:25">
      <c r="A2878" s="51">
        <v>2871</v>
      </c>
      <c r="B2878" s="8" t="s">
        <v>4561</v>
      </c>
      <c r="C2878" s="8" t="s">
        <v>4647</v>
      </c>
      <c r="D2878" s="8" t="s">
        <v>4661</v>
      </c>
      <c r="E2878" s="8" t="s">
        <v>4662</v>
      </c>
      <c r="F2878" s="8">
        <v>531</v>
      </c>
      <c r="G2878" s="8">
        <v>2265</v>
      </c>
      <c r="H2878" s="8">
        <v>1585</v>
      </c>
      <c r="I2878" s="8">
        <v>115.450655</v>
      </c>
      <c r="J2878" s="8">
        <v>22.753842</v>
      </c>
      <c r="K2878" s="8" t="str">
        <f>IF(H2878&gt;300,"A","B")</f>
        <v>A</v>
      </c>
      <c r="L2878" s="54" t="s">
        <v>158</v>
      </c>
      <c r="M2878" s="8"/>
      <c r="N2878" s="8"/>
      <c r="O2878" s="8"/>
      <c r="P2878" s="74" t="s">
        <v>4438</v>
      </c>
      <c r="Q2878" s="74">
        <v>80</v>
      </c>
      <c r="R2878" s="8"/>
      <c r="S2878" s="8"/>
      <c r="T2878" s="8"/>
      <c r="U2878" s="74"/>
      <c r="V2878" s="74" t="s">
        <v>4574</v>
      </c>
      <c r="W2878" s="74" t="s">
        <v>3137</v>
      </c>
      <c r="X2878" s="74" t="s">
        <v>4622</v>
      </c>
      <c r="Y2878" s="74"/>
    </row>
    <row r="2879" ht="15" spans="1:25">
      <c r="A2879" s="51">
        <v>2872</v>
      </c>
      <c r="B2879" s="8" t="s">
        <v>4561</v>
      </c>
      <c r="C2879" s="8" t="s">
        <v>4647</v>
      </c>
      <c r="D2879" s="8" t="s">
        <v>4661</v>
      </c>
      <c r="E2879" s="8" t="s">
        <v>4663</v>
      </c>
      <c r="F2879" s="8">
        <v>225</v>
      </c>
      <c r="G2879" s="8">
        <v>1280</v>
      </c>
      <c r="H2879" s="8">
        <v>774</v>
      </c>
      <c r="I2879" s="8">
        <v>115.454227</v>
      </c>
      <c r="J2879" s="8">
        <v>22.755994</v>
      </c>
      <c r="K2879" s="8" t="str">
        <f>IF(H2879&gt;300,"A","B")</f>
        <v>A</v>
      </c>
      <c r="L2879" s="54" t="s">
        <v>158</v>
      </c>
      <c r="M2879" s="8"/>
      <c r="N2879" s="8"/>
      <c r="O2879" s="8"/>
      <c r="P2879" s="74" t="s">
        <v>4438</v>
      </c>
      <c r="Q2879" s="74">
        <v>30</v>
      </c>
      <c r="R2879" s="8"/>
      <c r="S2879" s="8"/>
      <c r="T2879" s="8"/>
      <c r="U2879" s="74"/>
      <c r="V2879" s="74" t="s">
        <v>4574</v>
      </c>
      <c r="W2879" s="74" t="s">
        <v>207</v>
      </c>
      <c r="X2879" s="74" t="s">
        <v>4622</v>
      </c>
      <c r="Y2879" s="74"/>
    </row>
    <row r="2880" ht="25.5" spans="1:25">
      <c r="A2880" s="51">
        <v>2873</v>
      </c>
      <c r="B2880" s="8" t="s">
        <v>4561</v>
      </c>
      <c r="C2880" s="8" t="s">
        <v>4647</v>
      </c>
      <c r="D2880" s="8" t="s">
        <v>4664</v>
      </c>
      <c r="E2880" s="8" t="s">
        <v>4665</v>
      </c>
      <c r="F2880" s="8">
        <v>121</v>
      </c>
      <c r="G2880" s="8">
        <v>649</v>
      </c>
      <c r="H2880" s="8">
        <v>89</v>
      </c>
      <c r="I2880" s="8">
        <v>115.4455</v>
      </c>
      <c r="J2880" s="8">
        <v>22.747362</v>
      </c>
      <c r="K2880" s="8" t="str">
        <f>IF(H2880&lt;100,"C","B")</f>
        <v>C</v>
      </c>
      <c r="L2880" s="54" t="s">
        <v>158</v>
      </c>
      <c r="M2880" s="8"/>
      <c r="N2880" s="8"/>
      <c r="O2880" s="8"/>
      <c r="P2880" s="74" t="s">
        <v>4438</v>
      </c>
      <c r="Q2880" s="74">
        <v>10</v>
      </c>
      <c r="R2880" s="8"/>
      <c r="S2880" s="8"/>
      <c r="T2880" s="8"/>
      <c r="U2880" s="74">
        <v>160200</v>
      </c>
      <c r="V2880" s="74" t="s">
        <v>4574</v>
      </c>
      <c r="W2880" s="74" t="s">
        <v>4575</v>
      </c>
      <c r="X2880" s="74" t="s">
        <v>4622</v>
      </c>
      <c r="Y2880" s="74" t="s">
        <v>4666</v>
      </c>
    </row>
    <row r="2881" ht="76.5" spans="1:25">
      <c r="A2881" s="51">
        <v>2874</v>
      </c>
      <c r="B2881" s="8" t="s">
        <v>4561</v>
      </c>
      <c r="C2881" s="8" t="s">
        <v>4647</v>
      </c>
      <c r="D2881" s="8" t="s">
        <v>4664</v>
      </c>
      <c r="E2881" s="8" t="s">
        <v>4667</v>
      </c>
      <c r="F2881" s="8">
        <v>111</v>
      </c>
      <c r="G2881" s="8">
        <v>580</v>
      </c>
      <c r="H2881" s="8">
        <v>56</v>
      </c>
      <c r="I2881" s="8">
        <v>115.437195</v>
      </c>
      <c r="J2881" s="8">
        <v>22.757884</v>
      </c>
      <c r="K2881" s="8" t="str">
        <f>IF(H2881&lt;100,"C","B")</f>
        <v>C</v>
      </c>
      <c r="L2881" s="54" t="s">
        <v>158</v>
      </c>
      <c r="M2881" s="8"/>
      <c r="N2881" s="8"/>
      <c r="O2881" s="8"/>
      <c r="P2881" s="74" t="s">
        <v>4438</v>
      </c>
      <c r="Q2881" s="74">
        <v>10</v>
      </c>
      <c r="R2881" s="8"/>
      <c r="S2881" s="8"/>
      <c r="T2881" s="8"/>
      <c r="U2881" s="74">
        <v>184800</v>
      </c>
      <c r="V2881" s="74" t="s">
        <v>4574</v>
      </c>
      <c r="W2881" s="74" t="s">
        <v>4575</v>
      </c>
      <c r="X2881" s="74" t="s">
        <v>4607</v>
      </c>
      <c r="Y2881" s="74" t="s">
        <v>4668</v>
      </c>
    </row>
    <row r="2882" ht="51" spans="1:25">
      <c r="A2882" s="51">
        <v>2875</v>
      </c>
      <c r="B2882" s="8" t="s">
        <v>4561</v>
      </c>
      <c r="C2882" s="8" t="s">
        <v>4647</v>
      </c>
      <c r="D2882" s="8" t="s">
        <v>4664</v>
      </c>
      <c r="E2882" s="8" t="s">
        <v>4669</v>
      </c>
      <c r="F2882" s="8">
        <v>179</v>
      </c>
      <c r="G2882" s="8">
        <v>841</v>
      </c>
      <c r="H2882" s="8">
        <v>336</v>
      </c>
      <c r="I2882" s="8">
        <v>115.429031</v>
      </c>
      <c r="J2882" s="8">
        <v>22.759249</v>
      </c>
      <c r="K2882" s="8" t="str">
        <f t="shared" ref="K2882:K2914" si="30">IF(H2882&gt;300,"A","B")</f>
        <v>A</v>
      </c>
      <c r="L2882" s="54" t="s">
        <v>158</v>
      </c>
      <c r="M2882" s="8"/>
      <c r="N2882" s="8"/>
      <c r="O2882" s="8"/>
      <c r="P2882" s="74" t="s">
        <v>4438</v>
      </c>
      <c r="Q2882" s="74">
        <v>10</v>
      </c>
      <c r="R2882" s="8"/>
      <c r="S2882" s="8"/>
      <c r="T2882" s="8"/>
      <c r="U2882" s="74">
        <v>974400</v>
      </c>
      <c r="V2882" s="74" t="s">
        <v>4574</v>
      </c>
      <c r="W2882" s="74" t="s">
        <v>4575</v>
      </c>
      <c r="X2882" s="74" t="s">
        <v>4607</v>
      </c>
      <c r="Y2882" s="74" t="s">
        <v>4670</v>
      </c>
    </row>
    <row r="2883" ht="15" spans="1:25">
      <c r="A2883" s="51">
        <v>2876</v>
      </c>
      <c r="B2883" s="8" t="s">
        <v>4561</v>
      </c>
      <c r="C2883" s="8" t="s">
        <v>4647</v>
      </c>
      <c r="D2883" s="8" t="s">
        <v>4671</v>
      </c>
      <c r="E2883" s="8" t="s">
        <v>4672</v>
      </c>
      <c r="F2883" s="8">
        <v>285</v>
      </c>
      <c r="G2883" s="8">
        <v>1321</v>
      </c>
      <c r="H2883" s="8">
        <v>104</v>
      </c>
      <c r="I2883" s="8">
        <v>115.480272</v>
      </c>
      <c r="J2883" s="8">
        <v>22.755703</v>
      </c>
      <c r="K2883" s="8" t="str">
        <f>IF(H2883&lt;100,"C","B")</f>
        <v>B</v>
      </c>
      <c r="L2883" s="54" t="s">
        <v>158</v>
      </c>
      <c r="M2883" s="8"/>
      <c r="N2883" s="8"/>
      <c r="O2883" s="8"/>
      <c r="P2883" s="74" t="s">
        <v>4438</v>
      </c>
      <c r="Q2883" s="74">
        <v>20</v>
      </c>
      <c r="R2883" s="8"/>
      <c r="S2883" s="8"/>
      <c r="T2883" s="8"/>
      <c r="U2883" s="74"/>
      <c r="V2883" s="74" t="s">
        <v>4574</v>
      </c>
      <c r="W2883" s="74" t="s">
        <v>207</v>
      </c>
      <c r="X2883" s="74" t="s">
        <v>4622</v>
      </c>
      <c r="Y2883" s="74"/>
    </row>
    <row r="2884" ht="38.25" spans="1:25">
      <c r="A2884" s="51">
        <v>2877</v>
      </c>
      <c r="B2884" s="8" t="s">
        <v>4561</v>
      </c>
      <c r="C2884" s="8" t="s">
        <v>4647</v>
      </c>
      <c r="D2884" s="8" t="s">
        <v>4671</v>
      </c>
      <c r="E2884" s="8" t="s">
        <v>4673</v>
      </c>
      <c r="F2884" s="8">
        <v>246</v>
      </c>
      <c r="G2884" s="8">
        <v>1132</v>
      </c>
      <c r="H2884" s="8">
        <v>106</v>
      </c>
      <c r="I2884" s="8">
        <v>115.47693</v>
      </c>
      <c r="J2884" s="8">
        <v>22.757716</v>
      </c>
      <c r="K2884" s="8" t="str">
        <f>IF(H2884&lt;100,"C","B")</f>
        <v>B</v>
      </c>
      <c r="L2884" s="54" t="s">
        <v>158</v>
      </c>
      <c r="M2884" s="8"/>
      <c r="N2884" s="8"/>
      <c r="O2884" s="8"/>
      <c r="P2884" s="74" t="s">
        <v>4438</v>
      </c>
      <c r="Q2884" s="74">
        <v>20</v>
      </c>
      <c r="R2884" s="8"/>
      <c r="S2884" s="8"/>
      <c r="T2884" s="8"/>
      <c r="U2884" s="74">
        <v>180200</v>
      </c>
      <c r="V2884" s="74" t="s">
        <v>4574</v>
      </c>
      <c r="W2884" s="74" t="s">
        <v>207</v>
      </c>
      <c r="X2884" s="74" t="s">
        <v>4607</v>
      </c>
      <c r="Y2884" s="74" t="s">
        <v>4674</v>
      </c>
    </row>
    <row r="2885" ht="51" spans="1:25">
      <c r="A2885" s="51">
        <v>2878</v>
      </c>
      <c r="B2885" s="8" t="s">
        <v>4561</v>
      </c>
      <c r="C2885" s="8" t="s">
        <v>4647</v>
      </c>
      <c r="D2885" s="8" t="s">
        <v>4671</v>
      </c>
      <c r="E2885" s="8" t="s">
        <v>4675</v>
      </c>
      <c r="F2885" s="8">
        <v>142</v>
      </c>
      <c r="G2885" s="8">
        <v>704</v>
      </c>
      <c r="H2885" s="8">
        <v>80</v>
      </c>
      <c r="I2885" s="8">
        <v>115.420542</v>
      </c>
      <c r="J2885" s="8">
        <v>22.824973</v>
      </c>
      <c r="K2885" s="8" t="str">
        <f>IF(H2885&lt;100,"C","B")</f>
        <v>C</v>
      </c>
      <c r="L2885" s="54" t="s">
        <v>158</v>
      </c>
      <c r="M2885" s="8"/>
      <c r="N2885" s="8"/>
      <c r="O2885" s="8"/>
      <c r="P2885" s="74" t="s">
        <v>4438</v>
      </c>
      <c r="Q2885" s="74">
        <v>20</v>
      </c>
      <c r="R2885" s="8"/>
      <c r="S2885" s="8"/>
      <c r="T2885" s="8"/>
      <c r="U2885" s="74">
        <v>136000</v>
      </c>
      <c r="V2885" s="74" t="s">
        <v>4574</v>
      </c>
      <c r="W2885" s="74" t="s">
        <v>207</v>
      </c>
      <c r="X2885" s="74" t="s">
        <v>4607</v>
      </c>
      <c r="Y2885" s="74" t="s">
        <v>4676</v>
      </c>
    </row>
    <row r="2886" ht="25.5" spans="1:25">
      <c r="A2886" s="51">
        <v>2879</v>
      </c>
      <c r="B2886" s="8" t="s">
        <v>4561</v>
      </c>
      <c r="C2886" s="8" t="s">
        <v>4647</v>
      </c>
      <c r="D2886" s="8" t="s">
        <v>4677</v>
      </c>
      <c r="E2886" s="8" t="s">
        <v>4678</v>
      </c>
      <c r="F2886" s="8">
        <v>980</v>
      </c>
      <c r="G2886" s="8">
        <v>5200</v>
      </c>
      <c r="H2886" s="8">
        <v>3509</v>
      </c>
      <c r="I2886" s="8">
        <v>115.459774</v>
      </c>
      <c r="J2886" s="8">
        <v>22.742692</v>
      </c>
      <c r="K2886" s="8" t="str">
        <f t="shared" si="30"/>
        <v>A</v>
      </c>
      <c r="L2886" s="54" t="s">
        <v>158</v>
      </c>
      <c r="M2886" s="8"/>
      <c r="N2886" s="8"/>
      <c r="O2886" s="8"/>
      <c r="P2886" s="74" t="s">
        <v>4438</v>
      </c>
      <c r="Q2886" s="74" t="s">
        <v>4679</v>
      </c>
      <c r="R2886" s="8"/>
      <c r="S2886" s="8"/>
      <c r="T2886" s="8"/>
      <c r="U2886" s="30"/>
      <c r="V2886" s="74" t="s">
        <v>4574</v>
      </c>
      <c r="W2886" s="74" t="s">
        <v>3137</v>
      </c>
      <c r="X2886" s="74" t="s">
        <v>4622</v>
      </c>
      <c r="Y2886" s="74" t="s">
        <v>4680</v>
      </c>
    </row>
    <row r="2887" ht="15" spans="1:25">
      <c r="A2887" s="51">
        <v>2880</v>
      </c>
      <c r="B2887" s="8" t="s">
        <v>4561</v>
      </c>
      <c r="C2887" s="8" t="s">
        <v>4647</v>
      </c>
      <c r="D2887" s="8" t="s">
        <v>4681</v>
      </c>
      <c r="E2887" s="8" t="s">
        <v>4682</v>
      </c>
      <c r="F2887" s="8">
        <v>2402</v>
      </c>
      <c r="G2887" s="8">
        <v>14962</v>
      </c>
      <c r="H2887" s="8">
        <v>15064</v>
      </c>
      <c r="I2887" s="8">
        <v>115.415411</v>
      </c>
      <c r="J2887" s="8">
        <v>22.795806</v>
      </c>
      <c r="K2887" s="8" t="str">
        <f t="shared" si="30"/>
        <v>A</v>
      </c>
      <c r="L2887" s="55" t="s">
        <v>151</v>
      </c>
      <c r="M2887" s="74" t="s">
        <v>4683</v>
      </c>
      <c r="N2887" s="74" t="s">
        <v>4684</v>
      </c>
      <c r="O2887" s="74" t="s">
        <v>4685</v>
      </c>
      <c r="P2887" s="8"/>
      <c r="Q2887" s="8"/>
      <c r="R2887" s="8"/>
      <c r="S2887" s="8"/>
      <c r="T2887" s="8"/>
      <c r="U2887" s="74">
        <v>22596000</v>
      </c>
      <c r="V2887" s="74" t="s">
        <v>4574</v>
      </c>
      <c r="W2887" s="74" t="s">
        <v>3784</v>
      </c>
      <c r="X2887" s="74" t="s">
        <v>4622</v>
      </c>
      <c r="Y2887" s="74" t="s">
        <v>4634</v>
      </c>
    </row>
    <row r="2888" ht="63.75" spans="1:25">
      <c r="A2888" s="51">
        <v>2881</v>
      </c>
      <c r="B2888" s="8" t="s">
        <v>4561</v>
      </c>
      <c r="C2888" s="8" t="s">
        <v>4647</v>
      </c>
      <c r="D2888" s="8" t="s">
        <v>4686</v>
      </c>
      <c r="E2888" s="8" t="s">
        <v>4687</v>
      </c>
      <c r="F2888" s="8">
        <v>200</v>
      </c>
      <c r="G2888" s="8">
        <v>1250</v>
      </c>
      <c r="H2888" s="8">
        <v>871</v>
      </c>
      <c r="I2888" s="8">
        <v>115.399553</v>
      </c>
      <c r="J2888" s="8">
        <v>22.816793</v>
      </c>
      <c r="K2888" s="8" t="str">
        <f t="shared" si="30"/>
        <v>A</v>
      </c>
      <c r="L2888" s="54" t="s">
        <v>158</v>
      </c>
      <c r="M2888" s="8"/>
      <c r="N2888" s="8"/>
      <c r="O2888" s="8"/>
      <c r="P2888" s="74" t="s">
        <v>4438</v>
      </c>
      <c r="Q2888" s="74">
        <v>80</v>
      </c>
      <c r="R2888" s="8"/>
      <c r="S2888" s="8"/>
      <c r="T2888" s="8"/>
      <c r="U2888" s="74">
        <v>2700100</v>
      </c>
      <c r="V2888" s="74" t="s">
        <v>4583</v>
      </c>
      <c r="W2888" s="75"/>
      <c r="X2888" s="74" t="s">
        <v>4607</v>
      </c>
      <c r="Y2888" s="74" t="s">
        <v>4688</v>
      </c>
    </row>
    <row r="2889" ht="76.5" spans="1:25">
      <c r="A2889" s="51">
        <v>2882</v>
      </c>
      <c r="B2889" s="8" t="s">
        <v>4561</v>
      </c>
      <c r="C2889" s="8" t="s">
        <v>4647</v>
      </c>
      <c r="D2889" s="8" t="s">
        <v>4686</v>
      </c>
      <c r="E2889" s="8" t="s">
        <v>4689</v>
      </c>
      <c r="F2889" s="8">
        <v>165</v>
      </c>
      <c r="G2889" s="8">
        <v>1030</v>
      </c>
      <c r="H2889" s="8">
        <v>690</v>
      </c>
      <c r="I2889" s="8">
        <v>115.389082</v>
      </c>
      <c r="J2889" s="8">
        <v>22.823309</v>
      </c>
      <c r="K2889" s="8" t="str">
        <f t="shared" si="30"/>
        <v>A</v>
      </c>
      <c r="L2889" s="54" t="s">
        <v>158</v>
      </c>
      <c r="M2889" s="8"/>
      <c r="N2889" s="8"/>
      <c r="O2889" s="8"/>
      <c r="P2889" s="74" t="s">
        <v>4438</v>
      </c>
      <c r="Q2889" s="74">
        <v>50</v>
      </c>
      <c r="R2889" s="8"/>
      <c r="S2889" s="8"/>
      <c r="T2889" s="8"/>
      <c r="U2889" s="74">
        <v>2139000</v>
      </c>
      <c r="V2889" s="74" t="s">
        <v>4583</v>
      </c>
      <c r="W2889" s="75"/>
      <c r="X2889" s="74" t="s">
        <v>4607</v>
      </c>
      <c r="Y2889" s="74" t="s">
        <v>4690</v>
      </c>
    </row>
    <row r="2890" ht="25.5" spans="1:25">
      <c r="A2890" s="51">
        <v>2883</v>
      </c>
      <c r="B2890" s="8" t="s">
        <v>4561</v>
      </c>
      <c r="C2890" s="8" t="s">
        <v>4647</v>
      </c>
      <c r="D2890" s="8" t="s">
        <v>4686</v>
      </c>
      <c r="E2890" s="8" t="s">
        <v>4604</v>
      </c>
      <c r="F2890" s="8">
        <v>110</v>
      </c>
      <c r="G2890" s="8">
        <v>670</v>
      </c>
      <c r="H2890" s="8">
        <v>421</v>
      </c>
      <c r="I2890" s="8">
        <v>115.396115</v>
      </c>
      <c r="J2890" s="8">
        <v>22.817005</v>
      </c>
      <c r="K2890" s="8" t="str">
        <f t="shared" si="30"/>
        <v>A</v>
      </c>
      <c r="L2890" s="54" t="s">
        <v>158</v>
      </c>
      <c r="M2890" s="8"/>
      <c r="N2890" s="8"/>
      <c r="O2890" s="8"/>
      <c r="P2890" s="74" t="s">
        <v>4438</v>
      </c>
      <c r="Q2890" s="74">
        <v>30</v>
      </c>
      <c r="R2890" s="8"/>
      <c r="S2890" s="8"/>
      <c r="T2890" s="8"/>
      <c r="U2890" s="74">
        <v>757800</v>
      </c>
      <c r="V2890" s="74" t="s">
        <v>4583</v>
      </c>
      <c r="W2890" s="75"/>
      <c r="X2890" s="74" t="s">
        <v>4622</v>
      </c>
      <c r="Y2890" s="74" t="s">
        <v>4691</v>
      </c>
    </row>
    <row r="2891" ht="15" spans="1:25">
      <c r="A2891" s="51">
        <v>2884</v>
      </c>
      <c r="B2891" s="8" t="s">
        <v>4561</v>
      </c>
      <c r="C2891" s="8" t="s">
        <v>4647</v>
      </c>
      <c r="D2891" s="8" t="s">
        <v>4686</v>
      </c>
      <c r="E2891" s="8" t="s">
        <v>4692</v>
      </c>
      <c r="F2891" s="8">
        <v>55</v>
      </c>
      <c r="G2891" s="8">
        <v>350</v>
      </c>
      <c r="H2891" s="8">
        <v>199</v>
      </c>
      <c r="I2891" s="8">
        <v>115.406221</v>
      </c>
      <c r="J2891" s="8">
        <v>22.82146</v>
      </c>
      <c r="K2891" s="8" t="str">
        <f>IF(H2891&lt;100,"C","B")</f>
        <v>B</v>
      </c>
      <c r="L2891" s="54" t="s">
        <v>158</v>
      </c>
      <c r="M2891" s="8"/>
      <c r="N2891" s="8"/>
      <c r="O2891" s="8"/>
      <c r="P2891" s="74" t="s">
        <v>4438</v>
      </c>
      <c r="Q2891" s="74">
        <v>20</v>
      </c>
      <c r="R2891" s="8"/>
      <c r="S2891" s="8"/>
      <c r="T2891" s="8"/>
      <c r="U2891" s="74">
        <v>358200</v>
      </c>
      <c r="V2891" s="74" t="s">
        <v>4583</v>
      </c>
      <c r="W2891" s="75"/>
      <c r="X2891" s="74" t="s">
        <v>4622</v>
      </c>
      <c r="Y2891" s="74" t="s">
        <v>4634</v>
      </c>
    </row>
    <row r="2892" ht="15" spans="1:25">
      <c r="A2892" s="51">
        <v>2885</v>
      </c>
      <c r="B2892" s="8" t="s">
        <v>4561</v>
      </c>
      <c r="C2892" s="8" t="s">
        <v>4647</v>
      </c>
      <c r="D2892" s="8" t="s">
        <v>4693</v>
      </c>
      <c r="E2892" s="8" t="s">
        <v>4694</v>
      </c>
      <c r="F2892" s="8">
        <v>1282</v>
      </c>
      <c r="G2892" s="8">
        <v>7396</v>
      </c>
      <c r="H2892" s="8">
        <v>6487</v>
      </c>
      <c r="I2892" s="8">
        <v>115.408887</v>
      </c>
      <c r="J2892" s="8">
        <v>22.803636</v>
      </c>
      <c r="K2892" s="8" t="str">
        <f t="shared" si="30"/>
        <v>A</v>
      </c>
      <c r="L2892" s="55" t="s">
        <v>151</v>
      </c>
      <c r="M2892" s="74" t="s">
        <v>4683</v>
      </c>
      <c r="N2892" s="74" t="s">
        <v>4684</v>
      </c>
      <c r="O2892" s="74" t="s">
        <v>4685</v>
      </c>
      <c r="P2892" s="8"/>
      <c r="Q2892" s="8"/>
      <c r="R2892" s="8"/>
      <c r="S2892" s="8"/>
      <c r="T2892" s="8"/>
      <c r="U2892" s="8"/>
      <c r="V2892" s="8"/>
      <c r="W2892" s="8"/>
      <c r="X2892" s="8" t="s">
        <v>4625</v>
      </c>
      <c r="Y2892" s="8"/>
    </row>
    <row r="2893" ht="15" spans="1:25">
      <c r="A2893" s="51">
        <v>2886</v>
      </c>
      <c r="B2893" s="8" t="s">
        <v>4561</v>
      </c>
      <c r="C2893" s="8" t="s">
        <v>4647</v>
      </c>
      <c r="D2893" s="8" t="s">
        <v>4695</v>
      </c>
      <c r="E2893" s="8" t="s">
        <v>4675</v>
      </c>
      <c r="F2893" s="8">
        <v>252</v>
      </c>
      <c r="G2893" s="8">
        <v>1583</v>
      </c>
      <c r="H2893" s="8">
        <v>951</v>
      </c>
      <c r="I2893" s="8">
        <v>115.474328</v>
      </c>
      <c r="J2893" s="8">
        <v>22.752586</v>
      </c>
      <c r="K2893" s="8" t="str">
        <f t="shared" si="30"/>
        <v>A</v>
      </c>
      <c r="L2893" s="54" t="s">
        <v>158</v>
      </c>
      <c r="M2893" s="8"/>
      <c r="N2893" s="8"/>
      <c r="O2893" s="8"/>
      <c r="P2893" s="74" t="s">
        <v>4438</v>
      </c>
      <c r="Q2893" s="74">
        <v>50</v>
      </c>
      <c r="R2893" s="8"/>
      <c r="S2893" s="8"/>
      <c r="T2893" s="8"/>
      <c r="U2893" s="30"/>
      <c r="V2893" s="74" t="s">
        <v>4583</v>
      </c>
      <c r="W2893" s="75"/>
      <c r="X2893" s="74" t="s">
        <v>4622</v>
      </c>
      <c r="Y2893" s="74"/>
    </row>
    <row r="2894" ht="39.75" spans="1:25">
      <c r="A2894" s="51">
        <v>2887</v>
      </c>
      <c r="B2894" s="8" t="s">
        <v>4561</v>
      </c>
      <c r="C2894" s="8" t="s">
        <v>4647</v>
      </c>
      <c r="D2894" s="8" t="s">
        <v>4695</v>
      </c>
      <c r="E2894" s="8" t="s">
        <v>4696</v>
      </c>
      <c r="F2894" s="8">
        <v>179</v>
      </c>
      <c r="G2894" s="8">
        <v>1198</v>
      </c>
      <c r="H2894" s="8">
        <v>860</v>
      </c>
      <c r="I2894" s="8">
        <v>115.429567</v>
      </c>
      <c r="J2894" s="8">
        <v>22.821462</v>
      </c>
      <c r="K2894" s="8" t="str">
        <f t="shared" si="30"/>
        <v>A</v>
      </c>
      <c r="L2894" s="54" t="s">
        <v>158</v>
      </c>
      <c r="M2894" s="8"/>
      <c r="N2894" s="8"/>
      <c r="O2894" s="8"/>
      <c r="P2894" s="74" t="s">
        <v>4438</v>
      </c>
      <c r="Q2894" s="75">
        <v>100</v>
      </c>
      <c r="R2894" s="8"/>
      <c r="S2894" s="8"/>
      <c r="T2894" s="8"/>
      <c r="U2894" s="74">
        <v>2666000</v>
      </c>
      <c r="V2894" s="74" t="s">
        <v>4574</v>
      </c>
      <c r="W2894" s="74" t="s">
        <v>236</v>
      </c>
      <c r="X2894" s="74" t="s">
        <v>4622</v>
      </c>
      <c r="Y2894" s="74" t="s">
        <v>4697</v>
      </c>
    </row>
    <row r="2895" ht="25.5" spans="1:25">
      <c r="A2895" s="51">
        <v>2888</v>
      </c>
      <c r="B2895" s="8" t="s">
        <v>4561</v>
      </c>
      <c r="C2895" s="8" t="s">
        <v>4647</v>
      </c>
      <c r="D2895" s="8" t="s">
        <v>4695</v>
      </c>
      <c r="E2895" s="8" t="s">
        <v>2396</v>
      </c>
      <c r="F2895" s="8">
        <v>97</v>
      </c>
      <c r="G2895" s="8">
        <v>678</v>
      </c>
      <c r="H2895" s="8">
        <v>320</v>
      </c>
      <c r="I2895" s="8">
        <v>115.421204</v>
      </c>
      <c r="J2895" s="8">
        <v>22.819204</v>
      </c>
      <c r="K2895" s="8" t="str">
        <f t="shared" si="30"/>
        <v>A</v>
      </c>
      <c r="L2895" s="54" t="s">
        <v>158</v>
      </c>
      <c r="M2895" s="8"/>
      <c r="N2895" s="8"/>
      <c r="O2895" s="8"/>
      <c r="P2895" s="74" t="s">
        <v>4438</v>
      </c>
      <c r="Q2895" s="74">
        <v>50</v>
      </c>
      <c r="R2895" s="8"/>
      <c r="S2895" s="8"/>
      <c r="T2895" s="8"/>
      <c r="U2895" s="74">
        <v>480000</v>
      </c>
      <c r="V2895" s="74" t="s">
        <v>4574</v>
      </c>
      <c r="W2895" s="74" t="s">
        <v>236</v>
      </c>
      <c r="X2895" s="74" t="s">
        <v>4622</v>
      </c>
      <c r="Y2895" s="74" t="s">
        <v>4698</v>
      </c>
    </row>
    <row r="2896" ht="51" spans="1:25">
      <c r="A2896" s="51">
        <v>2889</v>
      </c>
      <c r="B2896" s="8" t="s">
        <v>4561</v>
      </c>
      <c r="C2896" s="8" t="s">
        <v>4647</v>
      </c>
      <c r="D2896" s="8" t="s">
        <v>4695</v>
      </c>
      <c r="E2896" s="8" t="s">
        <v>4699</v>
      </c>
      <c r="F2896" s="8">
        <v>64</v>
      </c>
      <c r="G2896" s="8">
        <v>455</v>
      </c>
      <c r="H2896" s="8">
        <v>50</v>
      </c>
      <c r="I2896" s="8">
        <v>115.432416</v>
      </c>
      <c r="J2896" s="8">
        <v>22.818925</v>
      </c>
      <c r="K2896" s="8" t="str">
        <f>IF(H2896&lt;100,"C","B")</f>
        <v>C</v>
      </c>
      <c r="L2896" s="54" t="s">
        <v>158</v>
      </c>
      <c r="M2896" s="8"/>
      <c r="N2896" s="8"/>
      <c r="O2896" s="8"/>
      <c r="P2896" s="74" t="s">
        <v>4438</v>
      </c>
      <c r="Q2896" s="74">
        <v>20</v>
      </c>
      <c r="R2896" s="8"/>
      <c r="S2896" s="8"/>
      <c r="T2896" s="8"/>
      <c r="U2896" s="74">
        <v>105000</v>
      </c>
      <c r="V2896" s="74" t="s">
        <v>4574</v>
      </c>
      <c r="W2896" s="74" t="s">
        <v>236</v>
      </c>
      <c r="X2896" s="54" t="s">
        <v>156</v>
      </c>
      <c r="Y2896" s="74" t="s">
        <v>4700</v>
      </c>
    </row>
    <row r="2897" ht="15" spans="1:25">
      <c r="A2897" s="51">
        <v>2890</v>
      </c>
      <c r="B2897" s="8" t="s">
        <v>4561</v>
      </c>
      <c r="C2897" s="8" t="s">
        <v>4647</v>
      </c>
      <c r="D2897" s="8" t="s">
        <v>4695</v>
      </c>
      <c r="E2897" s="8" t="s">
        <v>4701</v>
      </c>
      <c r="F2897" s="8">
        <v>144</v>
      </c>
      <c r="G2897" s="8">
        <v>825</v>
      </c>
      <c r="H2897" s="8">
        <v>577</v>
      </c>
      <c r="I2897" s="8">
        <v>115.411666</v>
      </c>
      <c r="J2897" s="8">
        <v>22.802499</v>
      </c>
      <c r="K2897" s="8" t="str">
        <f t="shared" si="30"/>
        <v>A</v>
      </c>
      <c r="L2897" s="55" t="s">
        <v>151</v>
      </c>
      <c r="M2897" s="74" t="s">
        <v>4683</v>
      </c>
      <c r="N2897" s="74" t="s">
        <v>4684</v>
      </c>
      <c r="O2897" s="74" t="s">
        <v>4685</v>
      </c>
      <c r="P2897" s="8"/>
      <c r="Q2897" s="8"/>
      <c r="R2897" s="8"/>
      <c r="S2897" s="8"/>
      <c r="T2897" s="8"/>
      <c r="U2897" s="8"/>
      <c r="V2897" s="74" t="s">
        <v>4574</v>
      </c>
      <c r="W2897" s="74" t="s">
        <v>236</v>
      </c>
      <c r="X2897" s="74" t="s">
        <v>4622</v>
      </c>
      <c r="Y2897" s="30"/>
    </row>
    <row r="2898" ht="25.5" spans="1:25">
      <c r="A2898" s="51">
        <v>2891</v>
      </c>
      <c r="B2898" s="8" t="s">
        <v>4561</v>
      </c>
      <c r="C2898" s="8" t="s">
        <v>4647</v>
      </c>
      <c r="D2898" s="8" t="s">
        <v>4702</v>
      </c>
      <c r="E2898" s="8" t="s">
        <v>1996</v>
      </c>
      <c r="F2898" s="8">
        <v>666</v>
      </c>
      <c r="G2898" s="8">
        <v>3506</v>
      </c>
      <c r="H2898" s="8">
        <v>3370</v>
      </c>
      <c r="I2898" s="8">
        <v>115.402343</v>
      </c>
      <c r="J2898" s="8">
        <v>22.798583</v>
      </c>
      <c r="K2898" s="8" t="str">
        <f t="shared" si="30"/>
        <v>A</v>
      </c>
      <c r="L2898" s="54" t="s">
        <v>158</v>
      </c>
      <c r="M2898" s="74" t="s">
        <v>4683</v>
      </c>
      <c r="N2898" s="74" t="s">
        <v>4684</v>
      </c>
      <c r="O2898" s="74" t="s">
        <v>4685</v>
      </c>
      <c r="P2898" s="74" t="s">
        <v>4438</v>
      </c>
      <c r="Q2898" s="74">
        <v>350</v>
      </c>
      <c r="R2898" s="8"/>
      <c r="S2898" s="8"/>
      <c r="T2898" s="8"/>
      <c r="U2898" s="8"/>
      <c r="V2898" s="74" t="s">
        <v>4574</v>
      </c>
      <c r="W2898" s="74" t="s">
        <v>3784</v>
      </c>
      <c r="X2898" s="74" t="s">
        <v>4622</v>
      </c>
      <c r="Y2898" s="74" t="s">
        <v>4703</v>
      </c>
    </row>
    <row r="2899" ht="15" spans="1:25">
      <c r="A2899" s="51">
        <v>2892</v>
      </c>
      <c r="B2899" s="8" t="s">
        <v>4561</v>
      </c>
      <c r="C2899" s="8" t="s">
        <v>4647</v>
      </c>
      <c r="D2899" s="8" t="s">
        <v>4704</v>
      </c>
      <c r="E2899" s="8" t="s">
        <v>4705</v>
      </c>
      <c r="F2899" s="8">
        <v>436</v>
      </c>
      <c r="G2899" s="8">
        <v>2280</v>
      </c>
      <c r="H2899" s="8">
        <v>1950</v>
      </c>
      <c r="I2899" s="8">
        <v>115.424525</v>
      </c>
      <c r="J2899" s="8">
        <v>22.788777</v>
      </c>
      <c r="K2899" s="8" t="str">
        <f t="shared" si="30"/>
        <v>A</v>
      </c>
      <c r="L2899" s="54" t="s">
        <v>158</v>
      </c>
      <c r="M2899" s="8"/>
      <c r="N2899" s="8"/>
      <c r="O2899" s="8"/>
      <c r="P2899" s="74" t="s">
        <v>4438</v>
      </c>
      <c r="Q2899" s="74">
        <v>100</v>
      </c>
      <c r="R2899" s="8"/>
      <c r="S2899" s="8"/>
      <c r="T2899" s="8"/>
      <c r="U2899" s="8"/>
      <c r="V2899" s="74" t="s">
        <v>4574</v>
      </c>
      <c r="W2899" s="74" t="s">
        <v>3784</v>
      </c>
      <c r="X2899" s="74" t="s">
        <v>4622</v>
      </c>
      <c r="Y2899" s="30"/>
    </row>
    <row r="2900" ht="15" spans="1:25">
      <c r="A2900" s="51">
        <v>2893</v>
      </c>
      <c r="B2900" s="8" t="s">
        <v>4561</v>
      </c>
      <c r="C2900" s="8" t="s">
        <v>4647</v>
      </c>
      <c r="D2900" s="8" t="s">
        <v>4704</v>
      </c>
      <c r="E2900" s="8" t="s">
        <v>4706</v>
      </c>
      <c r="F2900" s="8">
        <v>79</v>
      </c>
      <c r="G2900" s="8">
        <v>466</v>
      </c>
      <c r="H2900" s="8">
        <v>335</v>
      </c>
      <c r="I2900" s="8">
        <v>115.424959</v>
      </c>
      <c r="J2900" s="8">
        <v>22.79412</v>
      </c>
      <c r="K2900" s="8" t="str">
        <f t="shared" si="30"/>
        <v>A</v>
      </c>
      <c r="L2900" s="54" t="s">
        <v>158</v>
      </c>
      <c r="M2900" s="8"/>
      <c r="N2900" s="8"/>
      <c r="O2900" s="8"/>
      <c r="P2900" s="8" t="s">
        <v>4438</v>
      </c>
      <c r="Q2900" s="8">
        <v>80</v>
      </c>
      <c r="R2900" s="8"/>
      <c r="S2900" s="8"/>
      <c r="T2900" s="8"/>
      <c r="U2900" s="8"/>
      <c r="V2900" s="8" t="s">
        <v>3126</v>
      </c>
      <c r="W2900" s="8" t="s">
        <v>4596</v>
      </c>
      <c r="X2900" s="8" t="s">
        <v>4625</v>
      </c>
      <c r="Y2900" s="8" t="s">
        <v>4707</v>
      </c>
    </row>
    <row r="2901" ht="15" spans="1:25">
      <c r="A2901" s="51">
        <v>2894</v>
      </c>
      <c r="B2901" s="8" t="s">
        <v>4561</v>
      </c>
      <c r="C2901" s="8" t="s">
        <v>4647</v>
      </c>
      <c r="D2901" s="8" t="s">
        <v>4704</v>
      </c>
      <c r="E2901" s="8" t="s">
        <v>4708</v>
      </c>
      <c r="F2901" s="8">
        <v>58</v>
      </c>
      <c r="G2901" s="8">
        <v>490</v>
      </c>
      <c r="H2901" s="8">
        <v>370</v>
      </c>
      <c r="I2901" s="8">
        <v>115.423307</v>
      </c>
      <c r="J2901" s="8">
        <v>22.794291</v>
      </c>
      <c r="K2901" s="8" t="str">
        <f t="shared" si="30"/>
        <v>A</v>
      </c>
      <c r="L2901" s="54" t="s">
        <v>158</v>
      </c>
      <c r="M2901" s="8"/>
      <c r="N2901" s="8"/>
      <c r="O2901" s="8"/>
      <c r="P2901" s="8"/>
      <c r="Q2901" s="8"/>
      <c r="R2901" s="8"/>
      <c r="S2901" s="8"/>
      <c r="T2901" s="8"/>
      <c r="U2901" s="8"/>
      <c r="V2901" s="8"/>
      <c r="W2901" s="8"/>
      <c r="X2901" s="8" t="s">
        <v>4625</v>
      </c>
      <c r="Y2901" s="8"/>
    </row>
    <row r="2902" ht="63.75" spans="1:25">
      <c r="A2902" s="51">
        <v>2895</v>
      </c>
      <c r="B2902" s="8" t="s">
        <v>4561</v>
      </c>
      <c r="C2902" s="8" t="s">
        <v>4647</v>
      </c>
      <c r="D2902" s="8" t="s">
        <v>4704</v>
      </c>
      <c r="E2902" s="8" t="s">
        <v>4709</v>
      </c>
      <c r="F2902" s="8">
        <v>273</v>
      </c>
      <c r="G2902" s="8">
        <v>1309</v>
      </c>
      <c r="H2902" s="8">
        <v>858</v>
      </c>
      <c r="I2902" s="8">
        <v>115.428843</v>
      </c>
      <c r="J2902" s="8">
        <v>22.784174</v>
      </c>
      <c r="K2902" s="8" t="str">
        <f t="shared" si="30"/>
        <v>A</v>
      </c>
      <c r="L2902" s="54" t="s">
        <v>158</v>
      </c>
      <c r="M2902" s="8"/>
      <c r="N2902" s="8"/>
      <c r="O2902" s="8"/>
      <c r="P2902" s="74" t="s">
        <v>4438</v>
      </c>
      <c r="Q2902" s="74">
        <v>80</v>
      </c>
      <c r="R2902" s="8"/>
      <c r="S2902" s="8"/>
      <c r="T2902" s="8"/>
      <c r="U2902" s="74">
        <v>2316600</v>
      </c>
      <c r="V2902" s="74" t="s">
        <v>4574</v>
      </c>
      <c r="W2902" s="74" t="s">
        <v>4596</v>
      </c>
      <c r="X2902" s="74" t="s">
        <v>4622</v>
      </c>
      <c r="Y2902" s="74" t="s">
        <v>4710</v>
      </c>
    </row>
    <row r="2903" ht="25.5" spans="1:25">
      <c r="A2903" s="51">
        <v>2896</v>
      </c>
      <c r="B2903" s="8" t="s">
        <v>4561</v>
      </c>
      <c r="C2903" s="8" t="s">
        <v>4647</v>
      </c>
      <c r="D2903" s="8" t="s">
        <v>4711</v>
      </c>
      <c r="E2903" s="8" t="s">
        <v>4712</v>
      </c>
      <c r="F2903" s="8">
        <v>55</v>
      </c>
      <c r="G2903" s="8">
        <v>280</v>
      </c>
      <c r="H2903" s="8">
        <v>112</v>
      </c>
      <c r="I2903" s="8">
        <v>115.41894</v>
      </c>
      <c r="J2903" s="8">
        <v>22.751469</v>
      </c>
      <c r="K2903" s="8" t="str">
        <f t="shared" ref="K2903:K2908" si="31">IF(H2903&lt;100,"C","B")</f>
        <v>B</v>
      </c>
      <c r="L2903" s="54" t="s">
        <v>158</v>
      </c>
      <c r="M2903" s="8"/>
      <c r="N2903" s="8"/>
      <c r="O2903" s="8"/>
      <c r="P2903" s="74" t="s">
        <v>4438</v>
      </c>
      <c r="Q2903" s="75">
        <v>10</v>
      </c>
      <c r="R2903" s="8"/>
      <c r="S2903" s="8"/>
      <c r="T2903" s="8"/>
      <c r="U2903" s="74">
        <v>616000</v>
      </c>
      <c r="V2903" s="74" t="s">
        <v>4574</v>
      </c>
      <c r="W2903" s="74" t="s">
        <v>4575</v>
      </c>
      <c r="X2903" s="74" t="s">
        <v>4607</v>
      </c>
      <c r="Y2903" s="74" t="s">
        <v>4713</v>
      </c>
    </row>
    <row r="2904" ht="38.25" spans="1:25">
      <c r="A2904" s="51">
        <v>2897</v>
      </c>
      <c r="B2904" s="8" t="s">
        <v>4561</v>
      </c>
      <c r="C2904" s="8" t="s">
        <v>4647</v>
      </c>
      <c r="D2904" s="8" t="s">
        <v>4711</v>
      </c>
      <c r="E2904" s="8" t="s">
        <v>4714</v>
      </c>
      <c r="F2904" s="8">
        <v>101</v>
      </c>
      <c r="G2904" s="8">
        <v>456</v>
      </c>
      <c r="H2904" s="8">
        <v>178</v>
      </c>
      <c r="I2904" s="8">
        <v>115.41222</v>
      </c>
      <c r="J2904" s="8">
        <v>22.751066</v>
      </c>
      <c r="K2904" s="8" t="str">
        <f t="shared" si="31"/>
        <v>B</v>
      </c>
      <c r="L2904" s="54" t="s">
        <v>158</v>
      </c>
      <c r="M2904" s="8"/>
      <c r="N2904" s="8"/>
      <c r="O2904" s="8"/>
      <c r="P2904" s="74" t="s">
        <v>4438</v>
      </c>
      <c r="Q2904" s="75">
        <v>20</v>
      </c>
      <c r="R2904" s="8"/>
      <c r="S2904" s="8"/>
      <c r="T2904" s="8"/>
      <c r="U2904" s="74">
        <v>979000</v>
      </c>
      <c r="V2904" s="74" t="s">
        <v>4574</v>
      </c>
      <c r="W2904" s="74" t="s">
        <v>4575</v>
      </c>
      <c r="X2904" s="74" t="s">
        <v>4607</v>
      </c>
      <c r="Y2904" s="74" t="s">
        <v>4715</v>
      </c>
    </row>
    <row r="2905" ht="38.25" spans="1:25">
      <c r="A2905" s="51">
        <v>2898</v>
      </c>
      <c r="B2905" s="8" t="s">
        <v>4561</v>
      </c>
      <c r="C2905" s="8" t="s">
        <v>4647</v>
      </c>
      <c r="D2905" s="8" t="s">
        <v>4711</v>
      </c>
      <c r="E2905" s="8" t="s">
        <v>4716</v>
      </c>
      <c r="F2905" s="8">
        <v>59</v>
      </c>
      <c r="G2905" s="8">
        <v>282</v>
      </c>
      <c r="H2905" s="8">
        <v>102</v>
      </c>
      <c r="I2905" s="8">
        <v>115.407942</v>
      </c>
      <c r="J2905" s="8">
        <v>22.748644</v>
      </c>
      <c r="K2905" s="8" t="str">
        <f t="shared" si="31"/>
        <v>B</v>
      </c>
      <c r="L2905" s="54" t="s">
        <v>158</v>
      </c>
      <c r="M2905" s="8"/>
      <c r="N2905" s="8"/>
      <c r="O2905" s="8"/>
      <c r="P2905" s="74" t="s">
        <v>4438</v>
      </c>
      <c r="Q2905" s="75">
        <v>10</v>
      </c>
      <c r="R2905" s="8"/>
      <c r="S2905" s="8"/>
      <c r="T2905" s="8"/>
      <c r="U2905" s="74">
        <v>561000</v>
      </c>
      <c r="V2905" s="74" t="s">
        <v>4574</v>
      </c>
      <c r="W2905" s="74" t="s">
        <v>4575</v>
      </c>
      <c r="X2905" s="74" t="s">
        <v>4607</v>
      </c>
      <c r="Y2905" s="74" t="s">
        <v>4717</v>
      </c>
    </row>
    <row r="2906" ht="15" spans="1:25">
      <c r="A2906" s="51">
        <v>2899</v>
      </c>
      <c r="B2906" s="8" t="s">
        <v>4561</v>
      </c>
      <c r="C2906" s="8" t="s">
        <v>4647</v>
      </c>
      <c r="D2906" s="8" t="s">
        <v>4671</v>
      </c>
      <c r="E2906" s="8" t="s">
        <v>4718</v>
      </c>
      <c r="F2906" s="8">
        <v>97</v>
      </c>
      <c r="G2906" s="8">
        <v>468</v>
      </c>
      <c r="H2906" s="8">
        <v>62</v>
      </c>
      <c r="I2906" s="8">
        <v>115.471473</v>
      </c>
      <c r="J2906" s="8">
        <v>22.754413</v>
      </c>
      <c r="K2906" s="8" t="str">
        <f t="shared" si="31"/>
        <v>C</v>
      </c>
      <c r="L2906" s="54" t="s">
        <v>158</v>
      </c>
      <c r="M2906" s="8"/>
      <c r="N2906" s="8"/>
      <c r="O2906" s="8"/>
      <c r="P2906" s="74" t="s">
        <v>4438</v>
      </c>
      <c r="Q2906" s="75">
        <v>10</v>
      </c>
      <c r="R2906" s="8"/>
      <c r="S2906" s="8"/>
      <c r="T2906" s="8"/>
      <c r="U2906" s="74">
        <v>341000</v>
      </c>
      <c r="V2906" s="74" t="s">
        <v>4574</v>
      </c>
      <c r="W2906" s="74" t="s">
        <v>207</v>
      </c>
      <c r="X2906" s="74" t="s">
        <v>4607</v>
      </c>
      <c r="Y2906" s="74" t="s">
        <v>4719</v>
      </c>
    </row>
    <row r="2907" ht="15" spans="1:25">
      <c r="A2907" s="51">
        <v>2900</v>
      </c>
      <c r="B2907" s="8" t="s">
        <v>4561</v>
      </c>
      <c r="C2907" s="8" t="s">
        <v>4647</v>
      </c>
      <c r="D2907" s="8" t="s">
        <v>4664</v>
      </c>
      <c r="E2907" s="8" t="s">
        <v>4720</v>
      </c>
      <c r="F2907" s="8">
        <v>61</v>
      </c>
      <c r="G2907" s="8">
        <v>331</v>
      </c>
      <c r="H2907" s="8">
        <v>3</v>
      </c>
      <c r="I2907" s="8">
        <v>115.425325</v>
      </c>
      <c r="J2907" s="8">
        <v>22.756778</v>
      </c>
      <c r="K2907" s="8" t="str">
        <f t="shared" si="31"/>
        <v>C</v>
      </c>
      <c r="L2907" s="54" t="s">
        <v>236</v>
      </c>
      <c r="M2907" s="8"/>
      <c r="N2907" s="8"/>
      <c r="O2907" s="8"/>
      <c r="P2907" s="8"/>
      <c r="Q2907" s="8"/>
      <c r="R2907" s="74">
        <v>4</v>
      </c>
      <c r="S2907" s="74" t="s">
        <v>4574</v>
      </c>
      <c r="T2907" s="74" t="s">
        <v>4721</v>
      </c>
      <c r="U2907" s="74">
        <v>3000</v>
      </c>
      <c r="V2907" s="74" t="s">
        <v>4574</v>
      </c>
      <c r="W2907" s="74" t="s">
        <v>4575</v>
      </c>
      <c r="X2907" s="54" t="s">
        <v>156</v>
      </c>
      <c r="Y2907" s="74" t="s">
        <v>4722</v>
      </c>
    </row>
    <row r="2908" ht="25.5" spans="1:25">
      <c r="A2908" s="51">
        <v>2901</v>
      </c>
      <c r="B2908" s="8" t="s">
        <v>4561</v>
      </c>
      <c r="C2908" s="8" t="s">
        <v>4647</v>
      </c>
      <c r="D2908" s="8" t="s">
        <v>4671</v>
      </c>
      <c r="E2908" s="8" t="s">
        <v>4723</v>
      </c>
      <c r="F2908" s="8">
        <v>65</v>
      </c>
      <c r="G2908" s="8">
        <v>342</v>
      </c>
      <c r="H2908" s="8">
        <v>57</v>
      </c>
      <c r="I2908" s="8">
        <v>115.470235</v>
      </c>
      <c r="J2908" s="8">
        <v>22.747153</v>
      </c>
      <c r="K2908" s="8" t="str">
        <f t="shared" si="31"/>
        <v>C</v>
      </c>
      <c r="L2908" s="54" t="s">
        <v>158</v>
      </c>
      <c r="M2908" s="8"/>
      <c r="N2908" s="8"/>
      <c r="O2908" s="8"/>
      <c r="P2908" s="74" t="s">
        <v>4438</v>
      </c>
      <c r="Q2908" s="75">
        <v>10</v>
      </c>
      <c r="R2908" s="8"/>
      <c r="S2908" s="8"/>
      <c r="T2908" s="8"/>
      <c r="U2908" s="74">
        <v>313500</v>
      </c>
      <c r="V2908" s="74" t="s">
        <v>4574</v>
      </c>
      <c r="W2908" s="74" t="s">
        <v>207</v>
      </c>
      <c r="X2908" s="74" t="s">
        <v>4607</v>
      </c>
      <c r="Y2908" s="74" t="s">
        <v>4724</v>
      </c>
    </row>
    <row r="2909" ht="38.25" spans="1:25">
      <c r="A2909" s="51">
        <v>2902</v>
      </c>
      <c r="B2909" s="8" t="s">
        <v>4561</v>
      </c>
      <c r="C2909" s="8" t="s">
        <v>4647</v>
      </c>
      <c r="D2909" s="8" t="s">
        <v>4686</v>
      </c>
      <c r="E2909" s="8" t="s">
        <v>4725</v>
      </c>
      <c r="F2909" s="8">
        <v>140</v>
      </c>
      <c r="G2909" s="8">
        <v>950</v>
      </c>
      <c r="H2909" s="8">
        <v>665</v>
      </c>
      <c r="I2909" s="8">
        <v>115.392926</v>
      </c>
      <c r="J2909" s="8">
        <v>22.811843</v>
      </c>
      <c r="K2909" s="8" t="str">
        <f t="shared" si="30"/>
        <v>A</v>
      </c>
      <c r="L2909" s="55" t="s">
        <v>151</v>
      </c>
      <c r="M2909" s="74" t="s">
        <v>4683</v>
      </c>
      <c r="N2909" s="74" t="s">
        <v>4684</v>
      </c>
      <c r="O2909" s="74" t="s">
        <v>4685</v>
      </c>
      <c r="P2909" s="8"/>
      <c r="Q2909" s="8"/>
      <c r="R2909" s="8"/>
      <c r="S2909" s="8"/>
      <c r="T2909" s="8"/>
      <c r="U2909" s="74">
        <v>997500</v>
      </c>
      <c r="V2909" s="74" t="s">
        <v>4583</v>
      </c>
      <c r="W2909" s="75"/>
      <c r="X2909" s="74" t="s">
        <v>4622</v>
      </c>
      <c r="Y2909" s="74" t="s">
        <v>4726</v>
      </c>
    </row>
    <row r="2910" ht="38.25" spans="1:25">
      <c r="A2910" s="51">
        <v>2903</v>
      </c>
      <c r="B2910" s="8" t="s">
        <v>4561</v>
      </c>
      <c r="C2910" s="8" t="s">
        <v>4647</v>
      </c>
      <c r="D2910" s="8" t="s">
        <v>4686</v>
      </c>
      <c r="E2910" s="8" t="s">
        <v>4727</v>
      </c>
      <c r="F2910" s="8">
        <v>145</v>
      </c>
      <c r="G2910" s="8">
        <v>820</v>
      </c>
      <c r="H2910" s="8">
        <v>574</v>
      </c>
      <c r="I2910" s="8">
        <v>115.400607</v>
      </c>
      <c r="J2910" s="8">
        <v>22.809644</v>
      </c>
      <c r="K2910" s="8" t="str">
        <f t="shared" si="30"/>
        <v>A</v>
      </c>
      <c r="L2910" s="55" t="s">
        <v>151</v>
      </c>
      <c r="M2910" s="74" t="s">
        <v>4683</v>
      </c>
      <c r="N2910" s="74" t="s">
        <v>4684</v>
      </c>
      <c r="O2910" s="74" t="s">
        <v>4685</v>
      </c>
      <c r="P2910" s="8"/>
      <c r="Q2910" s="8"/>
      <c r="R2910" s="8"/>
      <c r="S2910" s="8"/>
      <c r="T2910" s="8"/>
      <c r="U2910" s="74">
        <v>861000</v>
      </c>
      <c r="V2910" s="74" t="s">
        <v>4583</v>
      </c>
      <c r="W2910" s="75"/>
      <c r="X2910" s="74" t="s">
        <v>4622</v>
      </c>
      <c r="Y2910" s="74" t="s">
        <v>4726</v>
      </c>
    </row>
    <row r="2911" ht="38.25" spans="1:25">
      <c r="A2911" s="51">
        <v>2904</v>
      </c>
      <c r="B2911" s="8" t="s">
        <v>4561</v>
      </c>
      <c r="C2911" s="8" t="s">
        <v>4647</v>
      </c>
      <c r="D2911" s="8" t="s">
        <v>4686</v>
      </c>
      <c r="E2911" s="8" t="s">
        <v>4728</v>
      </c>
      <c r="F2911" s="8">
        <v>115</v>
      </c>
      <c r="G2911" s="8">
        <v>680</v>
      </c>
      <c r="H2911" s="8">
        <v>478</v>
      </c>
      <c r="I2911" s="8">
        <v>115.395248</v>
      </c>
      <c r="J2911" s="8">
        <v>22.810174</v>
      </c>
      <c r="K2911" s="8" t="str">
        <f t="shared" si="30"/>
        <v>A</v>
      </c>
      <c r="L2911" s="55" t="s">
        <v>151</v>
      </c>
      <c r="M2911" s="74" t="s">
        <v>4683</v>
      </c>
      <c r="N2911" s="74" t="s">
        <v>4684</v>
      </c>
      <c r="O2911" s="74" t="s">
        <v>4685</v>
      </c>
      <c r="P2911" s="8"/>
      <c r="Q2911" s="8"/>
      <c r="R2911" s="8"/>
      <c r="S2911" s="8"/>
      <c r="T2911" s="8"/>
      <c r="U2911" s="74">
        <v>717000</v>
      </c>
      <c r="V2911" s="74" t="s">
        <v>4583</v>
      </c>
      <c r="W2911" s="75"/>
      <c r="X2911" s="74" t="s">
        <v>4622</v>
      </c>
      <c r="Y2911" s="74" t="s">
        <v>4726</v>
      </c>
    </row>
    <row r="2912" ht="28.5" spans="1:25">
      <c r="A2912" s="51">
        <v>2905</v>
      </c>
      <c r="B2912" s="8" t="s">
        <v>4561</v>
      </c>
      <c r="C2912" s="8" t="s">
        <v>4729</v>
      </c>
      <c r="D2912" s="8" t="s">
        <v>4730</v>
      </c>
      <c r="E2912" s="8" t="s">
        <v>4730</v>
      </c>
      <c r="F2912" s="8">
        <v>574</v>
      </c>
      <c r="G2912" s="8">
        <v>3044</v>
      </c>
      <c r="H2912" s="8">
        <v>968</v>
      </c>
      <c r="I2912" s="8">
        <v>115.447061</v>
      </c>
      <c r="J2912" s="8">
        <v>22.711475</v>
      </c>
      <c r="K2912" s="8" t="str">
        <f t="shared" si="30"/>
        <v>A</v>
      </c>
      <c r="L2912" s="55" t="s">
        <v>151</v>
      </c>
      <c r="M2912" s="8" t="s">
        <v>4731</v>
      </c>
      <c r="N2912" s="8" t="s">
        <v>4566</v>
      </c>
      <c r="O2912" s="8" t="s">
        <v>3105</v>
      </c>
      <c r="P2912" s="8"/>
      <c r="Q2912" s="8"/>
      <c r="R2912" s="8"/>
      <c r="S2912" s="8"/>
      <c r="T2912" s="8"/>
      <c r="U2912" s="74">
        <v>1452000</v>
      </c>
      <c r="V2912" s="74" t="s">
        <v>4583</v>
      </c>
      <c r="W2912" s="75"/>
      <c r="X2912" s="74" t="s">
        <v>4622</v>
      </c>
      <c r="Y2912" s="74" t="s">
        <v>4732</v>
      </c>
    </row>
    <row r="2913" ht="28.5" spans="1:25">
      <c r="A2913" s="51">
        <v>2906</v>
      </c>
      <c r="B2913" s="8" t="s">
        <v>4561</v>
      </c>
      <c r="C2913" s="8" t="s">
        <v>4729</v>
      </c>
      <c r="D2913" s="8" t="s">
        <v>4733</v>
      </c>
      <c r="E2913" s="8" t="s">
        <v>4733</v>
      </c>
      <c r="F2913" s="8">
        <v>350</v>
      </c>
      <c r="G2913" s="8">
        <v>2718</v>
      </c>
      <c r="H2913" s="8">
        <v>660</v>
      </c>
      <c r="I2913" s="8">
        <v>115.447164</v>
      </c>
      <c r="J2913" s="8">
        <v>22.711606</v>
      </c>
      <c r="K2913" s="8" t="str">
        <f t="shared" si="30"/>
        <v>A</v>
      </c>
      <c r="L2913" s="55" t="s">
        <v>151</v>
      </c>
      <c r="M2913" s="8" t="s">
        <v>4731</v>
      </c>
      <c r="N2913" s="8" t="s">
        <v>4566</v>
      </c>
      <c r="O2913" s="8" t="s">
        <v>3105</v>
      </c>
      <c r="P2913" s="8"/>
      <c r="Q2913" s="8"/>
      <c r="R2913" s="8"/>
      <c r="S2913" s="8"/>
      <c r="T2913" s="8"/>
      <c r="U2913" s="74">
        <v>990000</v>
      </c>
      <c r="V2913" s="74" t="s">
        <v>4583</v>
      </c>
      <c r="W2913" s="75"/>
      <c r="X2913" s="74" t="s">
        <v>4622</v>
      </c>
      <c r="Y2913" s="74" t="s">
        <v>4732</v>
      </c>
    </row>
    <row r="2914" ht="28.5" spans="1:25">
      <c r="A2914" s="51">
        <v>2907</v>
      </c>
      <c r="B2914" s="8" t="s">
        <v>4561</v>
      </c>
      <c r="C2914" s="8" t="s">
        <v>4729</v>
      </c>
      <c r="D2914" s="8" t="s">
        <v>4734</v>
      </c>
      <c r="E2914" s="8" t="s">
        <v>4734</v>
      </c>
      <c r="F2914" s="8">
        <v>210</v>
      </c>
      <c r="G2914" s="8">
        <v>1505</v>
      </c>
      <c r="H2914" s="8">
        <v>900</v>
      </c>
      <c r="I2914" s="8">
        <v>115.446057</v>
      </c>
      <c r="J2914" s="8">
        <v>22.720353</v>
      </c>
      <c r="K2914" s="8" t="str">
        <f t="shared" si="30"/>
        <v>A</v>
      </c>
      <c r="L2914" s="55" t="s">
        <v>151</v>
      </c>
      <c r="M2914" s="8" t="s">
        <v>4731</v>
      </c>
      <c r="N2914" s="8" t="s">
        <v>4566</v>
      </c>
      <c r="O2914" s="8" t="s">
        <v>3105</v>
      </c>
      <c r="P2914" s="8"/>
      <c r="Q2914" s="8"/>
      <c r="R2914" s="8"/>
      <c r="S2914" s="8"/>
      <c r="T2914" s="8"/>
      <c r="U2914" s="74">
        <v>1350000</v>
      </c>
      <c r="V2914" s="74" t="s">
        <v>4583</v>
      </c>
      <c r="W2914" s="75"/>
      <c r="X2914" s="74" t="s">
        <v>4622</v>
      </c>
      <c r="Y2914" s="74" t="s">
        <v>4645</v>
      </c>
    </row>
    <row r="2915" ht="15" spans="1:25">
      <c r="A2915" s="51">
        <v>2908</v>
      </c>
      <c r="B2915" s="8" t="s">
        <v>4561</v>
      </c>
      <c r="C2915" s="8" t="s">
        <v>4729</v>
      </c>
      <c r="D2915" s="8" t="s">
        <v>4735</v>
      </c>
      <c r="E2915" s="8" t="s">
        <v>4736</v>
      </c>
      <c r="F2915" s="8">
        <v>50</v>
      </c>
      <c r="G2915" s="8">
        <v>350</v>
      </c>
      <c r="H2915" s="8">
        <v>16</v>
      </c>
      <c r="I2915" s="8">
        <v>115.451296</v>
      </c>
      <c r="J2915" s="8">
        <v>22.702914</v>
      </c>
      <c r="K2915" s="8" t="str">
        <f>IF(H2915&lt;100,"C","B")</f>
        <v>C</v>
      </c>
      <c r="L2915" s="54" t="s">
        <v>158</v>
      </c>
      <c r="M2915" s="8"/>
      <c r="N2915" s="8"/>
      <c r="O2915" s="8"/>
      <c r="P2915" s="74" t="s">
        <v>4438</v>
      </c>
      <c r="Q2915" s="75">
        <v>10</v>
      </c>
      <c r="R2915" s="8"/>
      <c r="S2915" s="8"/>
      <c r="T2915" s="8"/>
      <c r="U2915" s="74">
        <v>80000</v>
      </c>
      <c r="V2915" s="74" t="s">
        <v>4583</v>
      </c>
      <c r="W2915" s="75"/>
      <c r="X2915" s="54" t="s">
        <v>156</v>
      </c>
      <c r="Y2915" s="74" t="s">
        <v>4737</v>
      </c>
    </row>
    <row r="2916" ht="15" spans="1:25">
      <c r="A2916" s="51">
        <v>2909</v>
      </c>
      <c r="B2916" s="8" t="s">
        <v>4561</v>
      </c>
      <c r="C2916" s="8" t="s">
        <v>4729</v>
      </c>
      <c r="D2916" s="8" t="s">
        <v>4735</v>
      </c>
      <c r="E2916" s="8" t="s">
        <v>4738</v>
      </c>
      <c r="F2916" s="8">
        <v>55</v>
      </c>
      <c r="G2916" s="8">
        <v>385</v>
      </c>
      <c r="H2916" s="8">
        <v>80</v>
      </c>
      <c r="I2916" s="8">
        <v>115.445342</v>
      </c>
      <c r="J2916" s="8">
        <v>22.711698</v>
      </c>
      <c r="K2916" s="8" t="str">
        <f>IF(H2916&lt;100,"C","B")</f>
        <v>C</v>
      </c>
      <c r="L2916" s="54" t="s">
        <v>158</v>
      </c>
      <c r="M2916" s="8"/>
      <c r="N2916" s="8"/>
      <c r="O2916" s="8"/>
      <c r="P2916" s="74" t="s">
        <v>4438</v>
      </c>
      <c r="Q2916" s="74">
        <v>10</v>
      </c>
      <c r="R2916" s="8"/>
      <c r="S2916" s="8"/>
      <c r="T2916" s="8"/>
      <c r="U2916" s="74">
        <v>120000</v>
      </c>
      <c r="V2916" s="74" t="s">
        <v>4583</v>
      </c>
      <c r="W2916" s="75"/>
      <c r="X2916" s="74" t="s">
        <v>4622</v>
      </c>
      <c r="Y2916" s="74" t="s">
        <v>4732</v>
      </c>
    </row>
    <row r="2917" ht="15" spans="1:25">
      <c r="A2917" s="51">
        <v>2910</v>
      </c>
      <c r="B2917" s="8" t="s">
        <v>4561</v>
      </c>
      <c r="C2917" s="8" t="s">
        <v>4729</v>
      </c>
      <c r="D2917" s="8" t="s">
        <v>4735</v>
      </c>
      <c r="E2917" s="8" t="s">
        <v>4739</v>
      </c>
      <c r="F2917" s="8">
        <v>60</v>
      </c>
      <c r="G2917" s="8">
        <v>420</v>
      </c>
      <c r="H2917" s="8">
        <v>78</v>
      </c>
      <c r="I2917" s="8">
        <v>115.43436</v>
      </c>
      <c r="J2917" s="8">
        <v>22.708487</v>
      </c>
      <c r="K2917" s="8" t="str">
        <f>IF(H2917&lt;100,"C","B")</f>
        <v>C</v>
      </c>
      <c r="L2917" s="54" t="s">
        <v>158</v>
      </c>
      <c r="M2917" s="8"/>
      <c r="N2917" s="8"/>
      <c r="O2917" s="8"/>
      <c r="P2917" s="74" t="s">
        <v>4438</v>
      </c>
      <c r="Q2917" s="74">
        <v>10</v>
      </c>
      <c r="R2917" s="8"/>
      <c r="S2917" s="8"/>
      <c r="T2917" s="8"/>
      <c r="U2917" s="74">
        <v>117000</v>
      </c>
      <c r="V2917" s="74" t="s">
        <v>4583</v>
      </c>
      <c r="W2917" s="75"/>
      <c r="X2917" s="74" t="s">
        <v>4622</v>
      </c>
      <c r="Y2917" s="74" t="s">
        <v>4732</v>
      </c>
    </row>
    <row r="2918" ht="15" spans="1:25">
      <c r="A2918" s="51">
        <v>2911</v>
      </c>
      <c r="B2918" s="8" t="s">
        <v>4561</v>
      </c>
      <c r="C2918" s="8" t="s">
        <v>4729</v>
      </c>
      <c r="D2918" s="8" t="s">
        <v>4735</v>
      </c>
      <c r="E2918" s="8" t="s">
        <v>4669</v>
      </c>
      <c r="F2918" s="8">
        <v>100</v>
      </c>
      <c r="G2918" s="8">
        <v>730</v>
      </c>
      <c r="H2918" s="8">
        <v>350</v>
      </c>
      <c r="I2918" s="8">
        <v>115.44102</v>
      </c>
      <c r="J2918" s="8">
        <v>22.709661</v>
      </c>
      <c r="K2918" s="8" t="str">
        <f>IF(H2918&gt;300,"A","B")</f>
        <v>A</v>
      </c>
      <c r="L2918" s="54" t="s">
        <v>158</v>
      </c>
      <c r="M2918" s="8"/>
      <c r="N2918" s="8"/>
      <c r="O2918" s="8"/>
      <c r="P2918" s="74" t="s">
        <v>4438</v>
      </c>
      <c r="Q2918" s="74">
        <v>20</v>
      </c>
      <c r="R2918" s="8"/>
      <c r="S2918" s="8"/>
      <c r="T2918" s="8"/>
      <c r="U2918" s="74">
        <v>525000</v>
      </c>
      <c r="V2918" s="74" t="s">
        <v>4583</v>
      </c>
      <c r="W2918" s="75"/>
      <c r="X2918" s="74" t="s">
        <v>4622</v>
      </c>
      <c r="Y2918" s="74" t="s">
        <v>4732</v>
      </c>
    </row>
    <row r="2919" ht="15" spans="1:25">
      <c r="A2919" s="51">
        <v>2912</v>
      </c>
      <c r="B2919" s="8" t="s">
        <v>4561</v>
      </c>
      <c r="C2919" s="8" t="s">
        <v>4729</v>
      </c>
      <c r="D2919" s="8" t="s">
        <v>4740</v>
      </c>
      <c r="E2919" s="8" t="s">
        <v>4741</v>
      </c>
      <c r="F2919" s="8">
        <v>80</v>
      </c>
      <c r="G2919" s="8">
        <v>435</v>
      </c>
      <c r="H2919" s="8">
        <v>271</v>
      </c>
      <c r="I2919" s="8">
        <v>115.446985</v>
      </c>
      <c r="J2919" s="8">
        <v>22.733411</v>
      </c>
      <c r="K2919" s="8" t="str">
        <f>IF(H2919&lt;100,"C","B")</f>
        <v>B</v>
      </c>
      <c r="L2919" s="54" t="s">
        <v>158</v>
      </c>
      <c r="M2919" s="8"/>
      <c r="N2919" s="8"/>
      <c r="O2919" s="8"/>
      <c r="P2919" s="8" t="s">
        <v>4438</v>
      </c>
      <c r="Q2919" s="8">
        <v>20</v>
      </c>
      <c r="R2919" s="8"/>
      <c r="S2919" s="8"/>
      <c r="T2919" s="8"/>
      <c r="U2919" s="8">
        <v>577500</v>
      </c>
      <c r="V2919" s="8" t="s">
        <v>3104</v>
      </c>
      <c r="W2919" s="8"/>
      <c r="X2919" s="8" t="s">
        <v>4625</v>
      </c>
      <c r="Y2919" s="8" t="s">
        <v>4742</v>
      </c>
    </row>
    <row r="2920" ht="15" spans="1:25">
      <c r="A2920" s="51">
        <v>2913</v>
      </c>
      <c r="B2920" s="8" t="s">
        <v>4561</v>
      </c>
      <c r="C2920" s="8" t="s">
        <v>4729</v>
      </c>
      <c r="D2920" s="8" t="s">
        <v>4740</v>
      </c>
      <c r="E2920" s="8" t="s">
        <v>4743</v>
      </c>
      <c r="F2920" s="8">
        <v>85</v>
      </c>
      <c r="G2920" s="8">
        <v>450</v>
      </c>
      <c r="H2920" s="8">
        <v>114</v>
      </c>
      <c r="I2920" s="8">
        <v>115.448579</v>
      </c>
      <c r="J2920" s="8">
        <v>22.734395</v>
      </c>
      <c r="K2920" s="8" t="str">
        <f>IF(H2920&lt;100,"C","B")</f>
        <v>B</v>
      </c>
      <c r="L2920" s="54" t="s">
        <v>158</v>
      </c>
      <c r="M2920" s="8"/>
      <c r="N2920" s="8"/>
      <c r="O2920" s="8"/>
      <c r="P2920" s="8"/>
      <c r="Q2920" s="8"/>
      <c r="R2920" s="8"/>
      <c r="S2920" s="8"/>
      <c r="T2920" s="8"/>
      <c r="U2920" s="8"/>
      <c r="V2920" s="8"/>
      <c r="W2920" s="8"/>
      <c r="X2920" s="8"/>
      <c r="Y2920" s="8"/>
    </row>
    <row r="2921" ht="28.5" spans="1:25">
      <c r="A2921" s="51">
        <v>2914</v>
      </c>
      <c r="B2921" s="8" t="s">
        <v>4561</v>
      </c>
      <c r="C2921" s="8" t="s">
        <v>4729</v>
      </c>
      <c r="D2921" s="8" t="s">
        <v>4740</v>
      </c>
      <c r="E2921" s="8" t="s">
        <v>4744</v>
      </c>
      <c r="F2921" s="8">
        <v>180</v>
      </c>
      <c r="G2921" s="8">
        <v>1030</v>
      </c>
      <c r="H2921" s="8">
        <v>490</v>
      </c>
      <c r="I2921" s="8">
        <v>115.451438</v>
      </c>
      <c r="J2921" s="8">
        <v>22.719655</v>
      </c>
      <c r="K2921" s="8" t="str">
        <f t="shared" ref="K2921:K2926" si="32">IF(H2921&gt;300,"A","B")</f>
        <v>A</v>
      </c>
      <c r="L2921" s="55" t="s">
        <v>151</v>
      </c>
      <c r="M2921" s="8" t="s">
        <v>4731</v>
      </c>
      <c r="N2921" s="8" t="s">
        <v>4566</v>
      </c>
      <c r="O2921" s="8" t="s">
        <v>3105</v>
      </c>
      <c r="P2921" s="8"/>
      <c r="Q2921" s="8"/>
      <c r="R2921" s="8"/>
      <c r="S2921" s="8"/>
      <c r="T2921" s="8"/>
      <c r="U2921" s="74">
        <v>1225000</v>
      </c>
      <c r="V2921" s="74" t="s">
        <v>4583</v>
      </c>
      <c r="W2921" s="75"/>
      <c r="X2921" s="74" t="s">
        <v>4607</v>
      </c>
      <c r="Y2921" s="74" t="s">
        <v>4745</v>
      </c>
    </row>
    <row r="2922" ht="28.5" spans="1:25">
      <c r="A2922" s="51">
        <v>2915</v>
      </c>
      <c r="B2922" s="8" t="s">
        <v>4561</v>
      </c>
      <c r="C2922" s="8" t="s">
        <v>4729</v>
      </c>
      <c r="D2922" s="8" t="s">
        <v>4740</v>
      </c>
      <c r="E2922" s="8" t="s">
        <v>4746</v>
      </c>
      <c r="F2922" s="8">
        <v>115</v>
      </c>
      <c r="G2922" s="8">
        <v>770</v>
      </c>
      <c r="H2922" s="8">
        <v>405</v>
      </c>
      <c r="I2922" s="8">
        <v>115.454796</v>
      </c>
      <c r="J2922" s="8">
        <v>22.717854</v>
      </c>
      <c r="K2922" s="8" t="str">
        <f t="shared" si="32"/>
        <v>A</v>
      </c>
      <c r="L2922" s="55" t="s">
        <v>151</v>
      </c>
      <c r="M2922" s="8" t="s">
        <v>4731</v>
      </c>
      <c r="N2922" s="8" t="s">
        <v>4566</v>
      </c>
      <c r="O2922" s="8" t="s">
        <v>3105</v>
      </c>
      <c r="P2922" s="8"/>
      <c r="Q2922" s="8"/>
      <c r="R2922" s="8"/>
      <c r="S2922" s="8"/>
      <c r="T2922" s="8"/>
      <c r="U2922" s="74">
        <v>607500</v>
      </c>
      <c r="V2922" s="74" t="s">
        <v>4583</v>
      </c>
      <c r="W2922" s="75"/>
      <c r="X2922" s="74" t="s">
        <v>4622</v>
      </c>
      <c r="Y2922" s="74" t="s">
        <v>4732</v>
      </c>
    </row>
    <row r="2923" ht="15" spans="1:25">
      <c r="A2923" s="51">
        <v>2916</v>
      </c>
      <c r="B2923" s="8" t="s">
        <v>4561</v>
      </c>
      <c r="C2923" s="8" t="s">
        <v>4729</v>
      </c>
      <c r="D2923" s="8" t="s">
        <v>4747</v>
      </c>
      <c r="E2923" s="8" t="s">
        <v>4747</v>
      </c>
      <c r="F2923" s="8">
        <v>458</v>
      </c>
      <c r="G2923" s="8">
        <v>2568</v>
      </c>
      <c r="H2923" s="8">
        <v>632</v>
      </c>
      <c r="I2923" s="8">
        <v>115.46175962</v>
      </c>
      <c r="J2923" s="8">
        <v>22.7055418</v>
      </c>
      <c r="K2923" s="8" t="str">
        <f t="shared" si="32"/>
        <v>A</v>
      </c>
      <c r="L2923" s="54" t="s">
        <v>158</v>
      </c>
      <c r="M2923" s="8"/>
      <c r="N2923" s="8"/>
      <c r="O2923" s="8"/>
      <c r="P2923" s="74" t="s">
        <v>4438</v>
      </c>
      <c r="Q2923" s="74">
        <v>80</v>
      </c>
      <c r="R2923" s="8"/>
      <c r="S2923" s="8"/>
      <c r="T2923" s="8"/>
      <c r="U2923" s="74">
        <v>948000</v>
      </c>
      <c r="V2923" s="74" t="s">
        <v>4583</v>
      </c>
      <c r="W2923" s="75"/>
      <c r="X2923" s="74" t="s">
        <v>4622</v>
      </c>
      <c r="Y2923" s="74" t="s">
        <v>4732</v>
      </c>
    </row>
    <row r="2924" ht="28.5" spans="1:25">
      <c r="A2924" s="51">
        <v>2917</v>
      </c>
      <c r="B2924" s="8" t="s">
        <v>4561</v>
      </c>
      <c r="C2924" s="8" t="s">
        <v>4729</v>
      </c>
      <c r="D2924" s="8" t="s">
        <v>4748</v>
      </c>
      <c r="E2924" s="8" t="s">
        <v>4748</v>
      </c>
      <c r="F2924" s="8">
        <v>375</v>
      </c>
      <c r="G2924" s="8">
        <v>2788</v>
      </c>
      <c r="H2924" s="8">
        <v>1050</v>
      </c>
      <c r="I2924" s="8">
        <v>115.442758</v>
      </c>
      <c r="J2924" s="8">
        <v>22.717903</v>
      </c>
      <c r="K2924" s="8" t="str">
        <f t="shared" si="32"/>
        <v>A</v>
      </c>
      <c r="L2924" s="55" t="s">
        <v>151</v>
      </c>
      <c r="M2924" s="8" t="s">
        <v>4731</v>
      </c>
      <c r="N2924" s="8" t="s">
        <v>4566</v>
      </c>
      <c r="O2924" s="8" t="s">
        <v>3105</v>
      </c>
      <c r="P2924" s="8"/>
      <c r="Q2924" s="8"/>
      <c r="R2924" s="8"/>
      <c r="S2924" s="8"/>
      <c r="T2924" s="8"/>
      <c r="U2924" s="74">
        <v>1575000</v>
      </c>
      <c r="V2924" s="74" t="s">
        <v>4574</v>
      </c>
      <c r="W2924" s="74" t="s">
        <v>151</v>
      </c>
      <c r="X2924" s="74" t="s">
        <v>4622</v>
      </c>
      <c r="Y2924" s="74" t="s">
        <v>4645</v>
      </c>
    </row>
    <row r="2925" ht="28.5" spans="1:25">
      <c r="A2925" s="51">
        <v>2918</v>
      </c>
      <c r="B2925" s="8" t="s">
        <v>4561</v>
      </c>
      <c r="C2925" s="8" t="s">
        <v>4729</v>
      </c>
      <c r="D2925" s="8" t="s">
        <v>4749</v>
      </c>
      <c r="E2925" s="8" t="s">
        <v>4749</v>
      </c>
      <c r="F2925" s="8">
        <v>725</v>
      </c>
      <c r="G2925" s="8">
        <v>3700</v>
      </c>
      <c r="H2925" s="8">
        <v>1800</v>
      </c>
      <c r="I2925" s="8">
        <v>115.444987</v>
      </c>
      <c r="J2925" s="8">
        <v>22.720061</v>
      </c>
      <c r="K2925" s="8" t="str">
        <f t="shared" si="32"/>
        <v>A</v>
      </c>
      <c r="L2925" s="55" t="s">
        <v>151</v>
      </c>
      <c r="M2925" s="8" t="s">
        <v>4731</v>
      </c>
      <c r="N2925" s="8" t="s">
        <v>4566</v>
      </c>
      <c r="O2925" s="8" t="s">
        <v>3105</v>
      </c>
      <c r="P2925" s="8"/>
      <c r="Q2925" s="8"/>
      <c r="R2925" s="8"/>
      <c r="S2925" s="8"/>
      <c r="T2925" s="8"/>
      <c r="U2925" s="74">
        <v>3240000</v>
      </c>
      <c r="V2925" s="74" t="s">
        <v>4574</v>
      </c>
      <c r="W2925" s="74" t="s">
        <v>151</v>
      </c>
      <c r="X2925" s="74" t="s">
        <v>4622</v>
      </c>
      <c r="Y2925" s="74" t="s">
        <v>4732</v>
      </c>
    </row>
    <row r="2926" ht="28.5" spans="1:25">
      <c r="A2926" s="51">
        <v>2919</v>
      </c>
      <c r="B2926" s="8" t="s">
        <v>4561</v>
      </c>
      <c r="C2926" s="8" t="s">
        <v>4729</v>
      </c>
      <c r="D2926" s="8" t="s">
        <v>4662</v>
      </c>
      <c r="E2926" s="8" t="s">
        <v>4662</v>
      </c>
      <c r="F2926" s="8">
        <v>558</v>
      </c>
      <c r="G2926" s="8">
        <v>2888</v>
      </c>
      <c r="H2926" s="8">
        <v>1000</v>
      </c>
      <c r="I2926" s="8">
        <v>115.438164</v>
      </c>
      <c r="J2926" s="8">
        <v>22.717963</v>
      </c>
      <c r="K2926" s="8" t="str">
        <f t="shared" si="32"/>
        <v>A</v>
      </c>
      <c r="L2926" s="55" t="s">
        <v>151</v>
      </c>
      <c r="M2926" s="8" t="s">
        <v>4731</v>
      </c>
      <c r="N2926" s="8" t="s">
        <v>4566</v>
      </c>
      <c r="O2926" s="8" t="s">
        <v>3105</v>
      </c>
      <c r="P2926" s="8"/>
      <c r="Q2926" s="8"/>
      <c r="R2926" s="8"/>
      <c r="S2926" s="8"/>
      <c r="T2926" s="8"/>
      <c r="U2926" s="74">
        <v>1500000</v>
      </c>
      <c r="V2926" s="74" t="s">
        <v>4574</v>
      </c>
      <c r="W2926" s="74" t="s">
        <v>151</v>
      </c>
      <c r="X2926" s="74" t="s">
        <v>4622</v>
      </c>
      <c r="Y2926" s="74" t="s">
        <v>4732</v>
      </c>
    </row>
    <row r="2927" ht="15" spans="1:25">
      <c r="A2927" s="51">
        <v>2920</v>
      </c>
      <c r="B2927" s="8" t="s">
        <v>4561</v>
      </c>
      <c r="C2927" s="8" t="s">
        <v>4729</v>
      </c>
      <c r="D2927" s="8" t="s">
        <v>4662</v>
      </c>
      <c r="E2927" s="8" t="s">
        <v>4750</v>
      </c>
      <c r="F2927" s="8">
        <v>80</v>
      </c>
      <c r="G2927" s="8">
        <v>330</v>
      </c>
      <c r="H2927" s="8">
        <v>200</v>
      </c>
      <c r="I2927" s="8">
        <v>115.436375</v>
      </c>
      <c r="J2927" s="8">
        <v>22.720485</v>
      </c>
      <c r="K2927" s="8" t="str">
        <f>IF(H2927&lt;100,"C","B")</f>
        <v>B</v>
      </c>
      <c r="L2927" s="54" t="s">
        <v>158</v>
      </c>
      <c r="M2927" s="8"/>
      <c r="N2927" s="8"/>
      <c r="O2927" s="8"/>
      <c r="P2927" s="8" t="s">
        <v>4438</v>
      </c>
      <c r="Q2927" s="8">
        <v>50</v>
      </c>
      <c r="R2927" s="8"/>
      <c r="S2927" s="8"/>
      <c r="T2927" s="8"/>
      <c r="U2927" s="8">
        <v>495000</v>
      </c>
      <c r="V2927" s="8" t="s">
        <v>3104</v>
      </c>
      <c r="W2927" s="8"/>
      <c r="X2927" s="8" t="s">
        <v>4625</v>
      </c>
      <c r="Y2927" s="8" t="s">
        <v>4751</v>
      </c>
    </row>
    <row r="2928" ht="15" spans="1:25">
      <c r="A2928" s="51">
        <v>2921</v>
      </c>
      <c r="B2928" s="8" t="s">
        <v>4561</v>
      </c>
      <c r="C2928" s="8" t="s">
        <v>4729</v>
      </c>
      <c r="D2928" s="8" t="s">
        <v>4662</v>
      </c>
      <c r="E2928" s="8" t="s">
        <v>4752</v>
      </c>
      <c r="F2928" s="8">
        <v>100</v>
      </c>
      <c r="G2928" s="8">
        <v>600</v>
      </c>
      <c r="H2928" s="8">
        <v>150</v>
      </c>
      <c r="I2928" s="8">
        <v>115.437662</v>
      </c>
      <c r="J2928" s="8">
        <v>22.721694</v>
      </c>
      <c r="K2928" s="8" t="str">
        <f>IF(H2928&lt;100,"C","B")</f>
        <v>B</v>
      </c>
      <c r="L2928" s="54" t="s">
        <v>158</v>
      </c>
      <c r="M2928" s="8"/>
      <c r="N2928" s="8"/>
      <c r="O2928" s="8"/>
      <c r="P2928" s="8"/>
      <c r="Q2928" s="8"/>
      <c r="R2928" s="8"/>
      <c r="S2928" s="8"/>
      <c r="T2928" s="8"/>
      <c r="U2928" s="8"/>
      <c r="V2928" s="8"/>
      <c r="W2928" s="8"/>
      <c r="X2928" s="8" t="s">
        <v>4625</v>
      </c>
      <c r="Y2928" s="8"/>
    </row>
    <row r="2929" ht="51" spans="1:25">
      <c r="A2929" s="51">
        <v>2922</v>
      </c>
      <c r="B2929" s="8" t="s">
        <v>4561</v>
      </c>
      <c r="C2929" s="8" t="s">
        <v>4729</v>
      </c>
      <c r="D2929" s="8" t="s">
        <v>4753</v>
      </c>
      <c r="E2929" s="8" t="s">
        <v>4753</v>
      </c>
      <c r="F2929" s="8">
        <v>170</v>
      </c>
      <c r="G2929" s="8">
        <v>1550</v>
      </c>
      <c r="H2929" s="8">
        <v>400</v>
      </c>
      <c r="I2929" s="8">
        <v>115.42976</v>
      </c>
      <c r="J2929" s="8">
        <v>22.703097</v>
      </c>
      <c r="K2929" s="8" t="str">
        <f>IF(H2929&gt;300,"A","B")</f>
        <v>A</v>
      </c>
      <c r="L2929" s="54" t="s">
        <v>158</v>
      </c>
      <c r="M2929" s="8"/>
      <c r="N2929" s="8"/>
      <c r="O2929" s="8"/>
      <c r="P2929" s="74" t="s">
        <v>4438</v>
      </c>
      <c r="Q2929" s="74">
        <v>50</v>
      </c>
      <c r="R2929" s="8"/>
      <c r="S2929" s="8"/>
      <c r="T2929" s="8"/>
      <c r="U2929" s="74">
        <v>1320000</v>
      </c>
      <c r="V2929" s="74" t="s">
        <v>4583</v>
      </c>
      <c r="W2929" s="75"/>
      <c r="X2929" s="74" t="s">
        <v>4607</v>
      </c>
      <c r="Y2929" s="74" t="s">
        <v>4754</v>
      </c>
    </row>
    <row r="2930" ht="15" spans="1:25">
      <c r="A2930" s="51">
        <v>2923</v>
      </c>
      <c r="B2930" s="8" t="s">
        <v>4561</v>
      </c>
      <c r="C2930" s="8" t="s">
        <v>4729</v>
      </c>
      <c r="D2930" s="8" t="s">
        <v>4755</v>
      </c>
      <c r="E2930" s="8" t="s">
        <v>4756</v>
      </c>
      <c r="F2930" s="8">
        <v>36</v>
      </c>
      <c r="G2930" s="8">
        <v>296</v>
      </c>
      <c r="H2930" s="8">
        <v>12</v>
      </c>
      <c r="I2930" s="8">
        <v>115.421511</v>
      </c>
      <c r="J2930" s="8">
        <v>22.722787</v>
      </c>
      <c r="K2930" s="8" t="str">
        <f t="shared" ref="K2930:K2935" si="33">IF(H2930&lt;100,"C","B")</f>
        <v>C</v>
      </c>
      <c r="L2930" s="54" t="s">
        <v>158</v>
      </c>
      <c r="M2930" s="8"/>
      <c r="N2930" s="8"/>
      <c r="O2930" s="8"/>
      <c r="P2930" s="8" t="s">
        <v>4438</v>
      </c>
      <c r="Q2930" s="8">
        <v>20</v>
      </c>
      <c r="R2930" s="8"/>
      <c r="S2930" s="8"/>
      <c r="T2930" s="8"/>
      <c r="U2930" s="8">
        <v>85500</v>
      </c>
      <c r="V2930" s="8" t="s">
        <v>3104</v>
      </c>
      <c r="W2930" s="8"/>
      <c r="X2930" s="54" t="s">
        <v>156</v>
      </c>
      <c r="Y2930" s="8" t="s">
        <v>4757</v>
      </c>
    </row>
    <row r="2931" ht="15" spans="1:25">
      <c r="A2931" s="51">
        <v>2924</v>
      </c>
      <c r="B2931" s="8" t="s">
        <v>4561</v>
      </c>
      <c r="C2931" s="8" t="s">
        <v>4729</v>
      </c>
      <c r="D2931" s="8" t="s">
        <v>4755</v>
      </c>
      <c r="E2931" s="8" t="s">
        <v>4758</v>
      </c>
      <c r="F2931" s="8">
        <v>34</v>
      </c>
      <c r="G2931" s="8">
        <v>286</v>
      </c>
      <c r="H2931" s="8">
        <v>45</v>
      </c>
      <c r="I2931" s="8">
        <v>115.421182</v>
      </c>
      <c r="J2931" s="8">
        <v>22.724185</v>
      </c>
      <c r="K2931" s="8" t="str">
        <f t="shared" si="33"/>
        <v>C</v>
      </c>
      <c r="L2931" s="54" t="s">
        <v>158</v>
      </c>
      <c r="M2931" s="8"/>
      <c r="N2931" s="8"/>
      <c r="O2931" s="8"/>
      <c r="P2931" s="8"/>
      <c r="Q2931" s="8"/>
      <c r="R2931" s="8"/>
      <c r="S2931" s="8"/>
      <c r="T2931" s="8"/>
      <c r="U2931" s="8"/>
      <c r="V2931" s="8"/>
      <c r="W2931" s="8"/>
      <c r="X2931" s="54" t="s">
        <v>156</v>
      </c>
      <c r="Y2931" s="8"/>
    </row>
    <row r="2932" ht="15" spans="1:25">
      <c r="A2932" s="51">
        <v>2925</v>
      </c>
      <c r="B2932" s="8" t="s">
        <v>4561</v>
      </c>
      <c r="C2932" s="8" t="s">
        <v>4729</v>
      </c>
      <c r="D2932" s="8" t="s">
        <v>4755</v>
      </c>
      <c r="E2932" s="8" t="s">
        <v>4759</v>
      </c>
      <c r="F2932" s="8">
        <v>50</v>
      </c>
      <c r="G2932" s="8">
        <v>350</v>
      </c>
      <c r="H2932" s="8">
        <v>25</v>
      </c>
      <c r="I2932" s="8">
        <v>115.415174</v>
      </c>
      <c r="J2932" s="8">
        <v>22.728918</v>
      </c>
      <c r="K2932" s="8" t="str">
        <f t="shared" si="33"/>
        <v>C</v>
      </c>
      <c r="L2932" s="54" t="s">
        <v>236</v>
      </c>
      <c r="M2932" s="8"/>
      <c r="N2932" s="8"/>
      <c r="O2932" s="8"/>
      <c r="P2932" s="8"/>
      <c r="Q2932" s="8"/>
      <c r="R2932" s="74">
        <v>1</v>
      </c>
      <c r="S2932" s="74" t="s">
        <v>4574</v>
      </c>
      <c r="T2932" s="74" t="s">
        <v>4760</v>
      </c>
      <c r="U2932" s="74">
        <v>25000</v>
      </c>
      <c r="V2932" s="74" t="s">
        <v>4583</v>
      </c>
      <c r="W2932" s="75"/>
      <c r="X2932" s="54" t="s">
        <v>156</v>
      </c>
      <c r="Y2932" s="8"/>
    </row>
    <row r="2933" ht="15" spans="1:25">
      <c r="A2933" s="51">
        <v>2926</v>
      </c>
      <c r="B2933" s="8" t="s">
        <v>4561</v>
      </c>
      <c r="C2933" s="8" t="s">
        <v>4729</v>
      </c>
      <c r="D2933" s="8" t="s">
        <v>4755</v>
      </c>
      <c r="E2933" s="8" t="s">
        <v>4761</v>
      </c>
      <c r="F2933" s="8">
        <v>60</v>
      </c>
      <c r="G2933" s="8">
        <v>400</v>
      </c>
      <c r="H2933" s="8">
        <v>30</v>
      </c>
      <c r="I2933" s="8">
        <v>115.426601</v>
      </c>
      <c r="J2933" s="8">
        <v>22.725216</v>
      </c>
      <c r="K2933" s="8" t="str">
        <f t="shared" si="33"/>
        <v>C</v>
      </c>
      <c r="L2933" s="54" t="s">
        <v>236</v>
      </c>
      <c r="M2933" s="8"/>
      <c r="N2933" s="8"/>
      <c r="O2933" s="8"/>
      <c r="P2933" s="8"/>
      <c r="Q2933" s="8"/>
      <c r="R2933" s="74">
        <v>1</v>
      </c>
      <c r="S2933" s="74" t="s">
        <v>4574</v>
      </c>
      <c r="T2933" s="74" t="s">
        <v>4760</v>
      </c>
      <c r="U2933" s="74">
        <v>30000</v>
      </c>
      <c r="V2933" s="74" t="s">
        <v>4583</v>
      </c>
      <c r="W2933" s="75"/>
      <c r="X2933" s="54" t="s">
        <v>156</v>
      </c>
      <c r="Y2933" s="8"/>
    </row>
    <row r="2934" ht="15" spans="1:25">
      <c r="A2934" s="51">
        <v>2927</v>
      </c>
      <c r="B2934" s="8" t="s">
        <v>4561</v>
      </c>
      <c r="C2934" s="8" t="s">
        <v>4729</v>
      </c>
      <c r="D2934" s="8" t="s">
        <v>4755</v>
      </c>
      <c r="E2934" s="8" t="s">
        <v>4762</v>
      </c>
      <c r="F2934" s="8">
        <v>30</v>
      </c>
      <c r="G2934" s="8">
        <v>250</v>
      </c>
      <c r="H2934" s="8">
        <v>8</v>
      </c>
      <c r="I2934" s="8">
        <v>115.415813</v>
      </c>
      <c r="J2934" s="8">
        <v>22.725821</v>
      </c>
      <c r="K2934" s="8" t="str">
        <f t="shared" si="33"/>
        <v>C</v>
      </c>
      <c r="L2934" s="54" t="s">
        <v>236</v>
      </c>
      <c r="M2934" s="8"/>
      <c r="N2934" s="8"/>
      <c r="O2934" s="8"/>
      <c r="P2934" s="8"/>
      <c r="Q2934" s="8"/>
      <c r="R2934" s="74">
        <v>1</v>
      </c>
      <c r="S2934" s="74" t="s">
        <v>4574</v>
      </c>
      <c r="T2934" s="74" t="s">
        <v>4760</v>
      </c>
      <c r="U2934" s="74">
        <v>8000</v>
      </c>
      <c r="V2934" s="74" t="s">
        <v>4583</v>
      </c>
      <c r="W2934" s="75"/>
      <c r="X2934" s="54" t="s">
        <v>156</v>
      </c>
      <c r="Y2934" s="8"/>
    </row>
    <row r="2935" ht="15" spans="1:25">
      <c r="A2935" s="51">
        <v>2928</v>
      </c>
      <c r="B2935" s="8" t="s">
        <v>4561</v>
      </c>
      <c r="C2935" s="8" t="s">
        <v>4729</v>
      </c>
      <c r="D2935" s="8" t="s">
        <v>4755</v>
      </c>
      <c r="E2935" s="8" t="s">
        <v>4763</v>
      </c>
      <c r="F2935" s="8">
        <v>80</v>
      </c>
      <c r="G2935" s="8">
        <v>594</v>
      </c>
      <c r="H2935" s="8">
        <v>35</v>
      </c>
      <c r="I2935" s="8">
        <v>115.418946</v>
      </c>
      <c r="J2935" s="8">
        <v>22.730418</v>
      </c>
      <c r="K2935" s="8" t="str">
        <f t="shared" si="33"/>
        <v>C</v>
      </c>
      <c r="L2935" s="54" t="s">
        <v>158</v>
      </c>
      <c r="M2935" s="8"/>
      <c r="N2935" s="8"/>
      <c r="O2935" s="8"/>
      <c r="P2935" s="74" t="s">
        <v>4438</v>
      </c>
      <c r="Q2935" s="74">
        <v>20</v>
      </c>
      <c r="R2935" s="8"/>
      <c r="S2935" s="8"/>
      <c r="T2935" s="8"/>
      <c r="U2935" s="74">
        <v>52500</v>
      </c>
      <c r="V2935" s="74" t="s">
        <v>4583</v>
      </c>
      <c r="W2935" s="75"/>
      <c r="X2935" s="54" t="s">
        <v>156</v>
      </c>
      <c r="Y2935" s="74" t="s">
        <v>4764</v>
      </c>
    </row>
    <row r="2936" ht="25.5" spans="1:25">
      <c r="A2936" s="51">
        <v>2929</v>
      </c>
      <c r="B2936" s="8" t="s">
        <v>4561</v>
      </c>
      <c r="C2936" s="8" t="s">
        <v>4729</v>
      </c>
      <c r="D2936" s="8" t="s">
        <v>4765</v>
      </c>
      <c r="E2936" s="8" t="s">
        <v>4765</v>
      </c>
      <c r="F2936" s="8">
        <v>180</v>
      </c>
      <c r="G2936" s="8">
        <v>1992</v>
      </c>
      <c r="H2936" s="8">
        <v>330</v>
      </c>
      <c r="I2936" s="8">
        <v>115.423157</v>
      </c>
      <c r="J2936" s="8">
        <v>22.700943</v>
      </c>
      <c r="K2936" s="8" t="str">
        <f>IF(H2936&gt;300,"A","B")</f>
        <v>A</v>
      </c>
      <c r="L2936" s="54" t="s">
        <v>158</v>
      </c>
      <c r="M2936" s="8"/>
      <c r="N2936" s="8"/>
      <c r="O2936" s="8"/>
      <c r="P2936" s="74" t="s">
        <v>4438</v>
      </c>
      <c r="Q2936" s="74">
        <v>80</v>
      </c>
      <c r="R2936" s="8"/>
      <c r="S2936" s="8"/>
      <c r="T2936" s="8"/>
      <c r="U2936" s="74">
        <v>495000</v>
      </c>
      <c r="V2936" s="74" t="s">
        <v>4583</v>
      </c>
      <c r="W2936" s="75"/>
      <c r="X2936" s="74" t="s">
        <v>4622</v>
      </c>
      <c r="Y2936" s="74" t="s">
        <v>4766</v>
      </c>
    </row>
    <row r="2937" ht="25.5" spans="1:25">
      <c r="A2937" s="51">
        <v>2930</v>
      </c>
      <c r="B2937" s="8" t="s">
        <v>4561</v>
      </c>
      <c r="C2937" s="8" t="s">
        <v>4729</v>
      </c>
      <c r="D2937" s="8" t="s">
        <v>4590</v>
      </c>
      <c r="E2937" s="8" t="s">
        <v>4590</v>
      </c>
      <c r="F2937" s="8">
        <v>440</v>
      </c>
      <c r="G2937" s="8">
        <v>3050</v>
      </c>
      <c r="H2937" s="8">
        <v>450</v>
      </c>
      <c r="I2937" s="8">
        <v>115.398735</v>
      </c>
      <c r="J2937" s="8">
        <v>22.708783</v>
      </c>
      <c r="K2937" s="8" t="str">
        <f>IF(H2937&gt;300,"A","B")</f>
        <v>A</v>
      </c>
      <c r="L2937" s="54" t="s">
        <v>158</v>
      </c>
      <c r="M2937" s="8"/>
      <c r="N2937" s="8"/>
      <c r="O2937" s="8"/>
      <c r="P2937" s="74" t="s">
        <v>4438</v>
      </c>
      <c r="Q2937" s="74">
        <v>100</v>
      </c>
      <c r="R2937" s="8"/>
      <c r="S2937" s="8"/>
      <c r="T2937" s="8"/>
      <c r="U2937" s="74">
        <v>1485000</v>
      </c>
      <c r="V2937" s="74" t="s">
        <v>4583</v>
      </c>
      <c r="W2937" s="75"/>
      <c r="X2937" s="74" t="s">
        <v>4607</v>
      </c>
      <c r="Y2937" s="74" t="s">
        <v>4767</v>
      </c>
    </row>
    <row r="2938" ht="25.5" spans="1:25">
      <c r="A2938" s="51">
        <v>2931</v>
      </c>
      <c r="B2938" s="8" t="s">
        <v>4561</v>
      </c>
      <c r="C2938" s="8" t="s">
        <v>4729</v>
      </c>
      <c r="D2938" s="8" t="s">
        <v>4768</v>
      </c>
      <c r="E2938" s="8" t="s">
        <v>4768</v>
      </c>
      <c r="F2938" s="8">
        <v>456</v>
      </c>
      <c r="G2938" s="8">
        <v>2535</v>
      </c>
      <c r="H2938" s="8">
        <v>1568</v>
      </c>
      <c r="I2938" s="8">
        <v>115.449194</v>
      </c>
      <c r="J2938" s="8">
        <v>22.744299</v>
      </c>
      <c r="K2938" s="8" t="str">
        <f>IF(H2938&gt;300,"A","B")</f>
        <v>A</v>
      </c>
      <c r="L2938" s="54" t="s">
        <v>158</v>
      </c>
      <c r="M2938" s="8"/>
      <c r="N2938" s="8"/>
      <c r="O2938" s="8"/>
      <c r="P2938" s="74" t="s">
        <v>4438</v>
      </c>
      <c r="Q2938" s="74">
        <v>80</v>
      </c>
      <c r="R2938" s="8"/>
      <c r="S2938" s="8"/>
      <c r="T2938" s="8"/>
      <c r="U2938" s="74">
        <v>2352000</v>
      </c>
      <c r="V2938" s="74" t="s">
        <v>4574</v>
      </c>
      <c r="W2938" s="74" t="s">
        <v>3137</v>
      </c>
      <c r="X2938" s="74" t="s">
        <v>4622</v>
      </c>
      <c r="Y2938" s="74" t="s">
        <v>4650</v>
      </c>
    </row>
    <row r="2939" ht="25.5" spans="1:25">
      <c r="A2939" s="51">
        <v>2932</v>
      </c>
      <c r="B2939" s="8" t="s">
        <v>4561</v>
      </c>
      <c r="C2939" s="8" t="s">
        <v>4769</v>
      </c>
      <c r="D2939" s="8" t="s">
        <v>4770</v>
      </c>
      <c r="E2939" s="8" t="s">
        <v>4771</v>
      </c>
      <c r="F2939" s="8">
        <v>252</v>
      </c>
      <c r="G2939" s="8">
        <v>1189</v>
      </c>
      <c r="H2939" s="8">
        <v>250</v>
      </c>
      <c r="I2939" s="8">
        <v>115.310847</v>
      </c>
      <c r="J2939" s="8">
        <v>22.798171</v>
      </c>
      <c r="K2939" s="8" t="str">
        <f>IF(H2939&lt;100,"C","B")</f>
        <v>B</v>
      </c>
      <c r="L2939" s="55" t="s">
        <v>151</v>
      </c>
      <c r="M2939" s="74" t="s">
        <v>4772</v>
      </c>
      <c r="N2939" s="74" t="s">
        <v>4684</v>
      </c>
      <c r="O2939" s="74" t="s">
        <v>4773</v>
      </c>
      <c r="P2939" s="8"/>
      <c r="Q2939" s="8"/>
      <c r="R2939" s="8"/>
      <c r="S2939" s="8"/>
      <c r="T2939" s="8"/>
      <c r="U2939" s="74">
        <v>375000</v>
      </c>
      <c r="V2939" s="74" t="s">
        <v>4583</v>
      </c>
      <c r="W2939" s="75"/>
      <c r="X2939" s="74" t="s">
        <v>4622</v>
      </c>
      <c r="Y2939" s="74" t="s">
        <v>4774</v>
      </c>
    </row>
    <row r="2940" ht="25.5" spans="1:25">
      <c r="A2940" s="51">
        <v>2933</v>
      </c>
      <c r="B2940" s="8" t="s">
        <v>4561</v>
      </c>
      <c r="C2940" s="8" t="s">
        <v>4769</v>
      </c>
      <c r="D2940" s="8" t="s">
        <v>4775</v>
      </c>
      <c r="E2940" s="8" t="s">
        <v>4776</v>
      </c>
      <c r="F2940" s="8">
        <v>343</v>
      </c>
      <c r="G2940" s="8">
        <v>1907</v>
      </c>
      <c r="H2940" s="8">
        <v>1113</v>
      </c>
      <c r="I2940" s="8">
        <v>115.324076</v>
      </c>
      <c r="J2940" s="8">
        <v>22.793957</v>
      </c>
      <c r="K2940" s="8" t="str">
        <f>IF(H2940&gt;300,"A","B")</f>
        <v>A</v>
      </c>
      <c r="L2940" s="55" t="s">
        <v>151</v>
      </c>
      <c r="M2940" s="74" t="s">
        <v>4772</v>
      </c>
      <c r="N2940" s="74" t="s">
        <v>4684</v>
      </c>
      <c r="O2940" s="74" t="s">
        <v>4773</v>
      </c>
      <c r="P2940" s="8"/>
      <c r="Q2940" s="8"/>
      <c r="R2940" s="8"/>
      <c r="S2940" s="8"/>
      <c r="T2940" s="8"/>
      <c r="U2940" s="74">
        <v>1669500</v>
      </c>
      <c r="V2940" s="74" t="s">
        <v>4574</v>
      </c>
      <c r="W2940" s="74" t="s">
        <v>151</v>
      </c>
      <c r="X2940" s="74" t="s">
        <v>4622</v>
      </c>
      <c r="Y2940" s="74" t="s">
        <v>4774</v>
      </c>
    </row>
    <row r="2941" ht="38.25" spans="1:25">
      <c r="A2941" s="51">
        <v>2934</v>
      </c>
      <c r="B2941" s="8" t="s">
        <v>4561</v>
      </c>
      <c r="C2941" s="8" t="s">
        <v>4777</v>
      </c>
      <c r="D2941" s="8" t="s">
        <v>4778</v>
      </c>
      <c r="E2941" s="8" t="s">
        <v>4779</v>
      </c>
      <c r="F2941" s="8">
        <v>235</v>
      </c>
      <c r="G2941" s="8">
        <v>1308</v>
      </c>
      <c r="H2941" s="8">
        <v>281</v>
      </c>
      <c r="I2941" s="8">
        <v>115.373818</v>
      </c>
      <c r="J2941" s="8">
        <v>22.765608</v>
      </c>
      <c r="K2941" s="8" t="str">
        <f>IF(H2941&lt;100,"C","B")</f>
        <v>B</v>
      </c>
      <c r="L2941" s="54" t="s">
        <v>158</v>
      </c>
      <c r="M2941" s="8"/>
      <c r="N2941" s="8"/>
      <c r="O2941" s="8"/>
      <c r="P2941" s="74" t="s">
        <v>3790</v>
      </c>
      <c r="Q2941" s="75">
        <v>30</v>
      </c>
      <c r="R2941" s="8"/>
      <c r="S2941" s="8"/>
      <c r="T2941" s="8"/>
      <c r="U2941" s="74">
        <v>1545500</v>
      </c>
      <c r="V2941" s="74" t="s">
        <v>4574</v>
      </c>
      <c r="W2941" s="74" t="s">
        <v>4575</v>
      </c>
      <c r="X2941" s="74" t="s">
        <v>4607</v>
      </c>
      <c r="Y2941" s="74" t="s">
        <v>4780</v>
      </c>
    </row>
    <row r="2942" ht="51" spans="1:25">
      <c r="A2942" s="51">
        <v>2935</v>
      </c>
      <c r="B2942" s="8" t="s">
        <v>4561</v>
      </c>
      <c r="C2942" s="8" t="s">
        <v>4777</v>
      </c>
      <c r="D2942" s="8" t="s">
        <v>4781</v>
      </c>
      <c r="E2942" s="8" t="s">
        <v>4782</v>
      </c>
      <c r="F2942" s="8">
        <v>75</v>
      </c>
      <c r="G2942" s="8">
        <v>601</v>
      </c>
      <c r="H2942" s="8">
        <v>8</v>
      </c>
      <c r="I2942" s="8">
        <v>115.405727</v>
      </c>
      <c r="J2942" s="8">
        <v>22.841684</v>
      </c>
      <c r="K2942" s="8" t="str">
        <f>IF(H2942&lt;100,"C","B")</f>
        <v>C</v>
      </c>
      <c r="L2942" s="54" t="s">
        <v>158</v>
      </c>
      <c r="M2942" s="8"/>
      <c r="N2942" s="8"/>
      <c r="O2942" s="8"/>
      <c r="P2942" s="74" t="s">
        <v>4783</v>
      </c>
      <c r="Q2942" s="75">
        <v>10</v>
      </c>
      <c r="R2942" s="8"/>
      <c r="S2942" s="8"/>
      <c r="T2942" s="8"/>
      <c r="U2942" s="74">
        <v>8000</v>
      </c>
      <c r="V2942" s="74" t="s">
        <v>4583</v>
      </c>
      <c r="W2942" s="75"/>
      <c r="X2942" s="54" t="s">
        <v>156</v>
      </c>
      <c r="Y2942" s="74" t="s">
        <v>4784</v>
      </c>
    </row>
    <row r="2943" ht="76.5" spans="1:25">
      <c r="A2943" s="51">
        <v>2936</v>
      </c>
      <c r="B2943" s="8" t="s">
        <v>4561</v>
      </c>
      <c r="C2943" s="8" t="s">
        <v>4777</v>
      </c>
      <c r="D2943" s="8" t="s">
        <v>4781</v>
      </c>
      <c r="E2943" s="8" t="s">
        <v>2382</v>
      </c>
      <c r="F2943" s="8">
        <v>47</v>
      </c>
      <c r="G2943" s="8">
        <v>370</v>
      </c>
      <c r="H2943" s="8">
        <v>18</v>
      </c>
      <c r="I2943" s="8">
        <v>115.409571</v>
      </c>
      <c r="J2943" s="8">
        <v>22.842459</v>
      </c>
      <c r="K2943" s="8" t="str">
        <f>IF(H2943&lt;100,"C","B")</f>
        <v>C</v>
      </c>
      <c r="L2943" s="54" t="s">
        <v>158</v>
      </c>
      <c r="M2943" s="8"/>
      <c r="N2943" s="8"/>
      <c r="O2943" s="8"/>
      <c r="P2943" s="74" t="s">
        <v>4783</v>
      </c>
      <c r="Q2943" s="75">
        <v>10</v>
      </c>
      <c r="R2943" s="8"/>
      <c r="S2943" s="8"/>
      <c r="T2943" s="8"/>
      <c r="U2943" s="74">
        <v>18000</v>
      </c>
      <c r="V2943" s="74" t="s">
        <v>4583</v>
      </c>
      <c r="W2943" s="75"/>
      <c r="X2943" s="54" t="s">
        <v>156</v>
      </c>
      <c r="Y2943" s="74" t="s">
        <v>4785</v>
      </c>
    </row>
    <row r="2944" ht="26.25" spans="1:25">
      <c r="A2944" s="51">
        <v>2937</v>
      </c>
      <c r="B2944" s="8" t="s">
        <v>4561</v>
      </c>
      <c r="C2944" s="8" t="s">
        <v>4777</v>
      </c>
      <c r="D2944" s="8" t="s">
        <v>4786</v>
      </c>
      <c r="E2944" s="8" t="s">
        <v>4786</v>
      </c>
      <c r="F2944" s="8">
        <v>111</v>
      </c>
      <c r="G2944" s="8">
        <v>421</v>
      </c>
      <c r="H2944" s="8">
        <v>118</v>
      </c>
      <c r="I2944" s="8">
        <v>115.36211</v>
      </c>
      <c r="J2944" s="8">
        <v>22.767426</v>
      </c>
      <c r="K2944" s="8" t="str">
        <f>IF(H2944&lt;100,"C","B")</f>
        <v>B</v>
      </c>
      <c r="L2944" s="55" t="s">
        <v>151</v>
      </c>
      <c r="M2944" s="74" t="s">
        <v>4683</v>
      </c>
      <c r="N2944" s="74" t="s">
        <v>4684</v>
      </c>
      <c r="O2944" s="74" t="s">
        <v>4685</v>
      </c>
      <c r="P2944" s="8"/>
      <c r="Q2944" s="8"/>
      <c r="R2944" s="8"/>
      <c r="S2944" s="8"/>
      <c r="T2944" s="8"/>
      <c r="U2944" s="8"/>
      <c r="V2944" s="74" t="s">
        <v>4583</v>
      </c>
      <c r="W2944" s="75"/>
      <c r="X2944" s="74" t="s">
        <v>4622</v>
      </c>
      <c r="Y2944" s="74" t="s">
        <v>4787</v>
      </c>
    </row>
    <row r="2945" ht="15" spans="1:25">
      <c r="A2945" s="51">
        <v>2938</v>
      </c>
      <c r="B2945" s="8" t="s">
        <v>4561</v>
      </c>
      <c r="C2945" s="8" t="s">
        <v>4788</v>
      </c>
      <c r="D2945" s="8" t="s">
        <v>4789</v>
      </c>
      <c r="E2945" s="8" t="s">
        <v>4790</v>
      </c>
      <c r="F2945" s="8">
        <v>337</v>
      </c>
      <c r="G2945" s="8">
        <v>1380</v>
      </c>
      <c r="H2945" s="8">
        <v>1609</v>
      </c>
      <c r="I2945" s="8">
        <v>115.238513</v>
      </c>
      <c r="J2945" s="8">
        <v>22.794095</v>
      </c>
      <c r="K2945" s="8" t="str">
        <f t="shared" ref="K2945:K2950" si="34">IF(H2945&gt;300,"A","B")</f>
        <v>A</v>
      </c>
      <c r="L2945" s="54" t="s">
        <v>158</v>
      </c>
      <c r="M2945" s="8"/>
      <c r="N2945" s="8"/>
      <c r="O2945" s="8"/>
      <c r="P2945" s="8" t="s">
        <v>4438</v>
      </c>
      <c r="Q2945" s="8">
        <v>500</v>
      </c>
      <c r="R2945" s="8"/>
      <c r="S2945" s="8"/>
      <c r="T2945" s="8"/>
      <c r="U2945" s="8">
        <v>8262000</v>
      </c>
      <c r="V2945" s="8" t="s">
        <v>3126</v>
      </c>
      <c r="W2945" s="8" t="s">
        <v>151</v>
      </c>
      <c r="X2945" s="8" t="s">
        <v>3115</v>
      </c>
      <c r="Y2945" s="8" t="s">
        <v>4791</v>
      </c>
    </row>
    <row r="2946" ht="15" spans="1:25">
      <c r="A2946" s="51">
        <v>2939</v>
      </c>
      <c r="B2946" s="8" t="s">
        <v>4561</v>
      </c>
      <c r="C2946" s="8" t="s">
        <v>4788</v>
      </c>
      <c r="D2946" s="8" t="s">
        <v>4789</v>
      </c>
      <c r="E2946" s="8" t="s">
        <v>4792</v>
      </c>
      <c r="F2946" s="8">
        <v>225</v>
      </c>
      <c r="G2946" s="8">
        <v>1073</v>
      </c>
      <c r="H2946" s="8">
        <v>1451</v>
      </c>
      <c r="I2946" s="8">
        <v>115.239565</v>
      </c>
      <c r="J2946" s="8">
        <v>22.792309</v>
      </c>
      <c r="K2946" s="8" t="str">
        <f t="shared" si="34"/>
        <v>A</v>
      </c>
      <c r="L2946" s="54" t="s">
        <v>158</v>
      </c>
      <c r="M2946" s="8"/>
      <c r="N2946" s="8"/>
      <c r="O2946" s="8"/>
      <c r="P2946" s="8"/>
      <c r="Q2946" s="8"/>
      <c r="R2946" s="8"/>
      <c r="S2946" s="8"/>
      <c r="T2946" s="8"/>
      <c r="U2946" s="8"/>
      <c r="V2946" s="8"/>
      <c r="W2946" s="8"/>
      <c r="X2946" s="8"/>
      <c r="Y2946" s="8"/>
    </row>
    <row r="2947" ht="15" spans="1:25">
      <c r="A2947" s="51">
        <v>2940</v>
      </c>
      <c r="B2947" s="8" t="s">
        <v>4561</v>
      </c>
      <c r="C2947" s="8" t="s">
        <v>4788</v>
      </c>
      <c r="D2947" s="8" t="s">
        <v>4793</v>
      </c>
      <c r="E2947" s="8" t="s">
        <v>4794</v>
      </c>
      <c r="F2947" s="8">
        <v>130</v>
      </c>
      <c r="G2947" s="8">
        <v>700</v>
      </c>
      <c r="H2947" s="8">
        <v>450</v>
      </c>
      <c r="I2947" s="8">
        <v>115.2495</v>
      </c>
      <c r="J2947" s="8">
        <v>22.80783</v>
      </c>
      <c r="K2947" s="8" t="str">
        <f t="shared" si="34"/>
        <v>A</v>
      </c>
      <c r="L2947" s="54" t="s">
        <v>158</v>
      </c>
      <c r="M2947" s="8"/>
      <c r="N2947" s="8"/>
      <c r="O2947" s="8"/>
      <c r="P2947" s="8" t="s">
        <v>4438</v>
      </c>
      <c r="Q2947" s="8">
        <v>50</v>
      </c>
      <c r="R2947" s="8"/>
      <c r="S2947" s="8"/>
      <c r="T2947" s="8"/>
      <c r="U2947" s="8">
        <v>2520000</v>
      </c>
      <c r="V2947" s="8" t="s">
        <v>3104</v>
      </c>
      <c r="W2947" s="8"/>
      <c r="X2947" s="8" t="s">
        <v>3115</v>
      </c>
      <c r="Y2947" s="8" t="s">
        <v>4791</v>
      </c>
    </row>
    <row r="2948" ht="15" spans="1:25">
      <c r="A2948" s="51">
        <v>2941</v>
      </c>
      <c r="B2948" s="8" t="s">
        <v>4561</v>
      </c>
      <c r="C2948" s="8" t="s">
        <v>4788</v>
      </c>
      <c r="D2948" s="8" t="s">
        <v>4793</v>
      </c>
      <c r="E2948" s="8" t="s">
        <v>4795</v>
      </c>
      <c r="F2948" s="8">
        <v>136</v>
      </c>
      <c r="G2948" s="8">
        <v>710</v>
      </c>
      <c r="H2948" s="8">
        <v>350</v>
      </c>
      <c r="I2948" s="8">
        <v>115.248143</v>
      </c>
      <c r="J2948" s="8">
        <v>22.807175</v>
      </c>
      <c r="K2948" s="8" t="str">
        <f t="shared" si="34"/>
        <v>A</v>
      </c>
      <c r="L2948" s="54" t="s">
        <v>158</v>
      </c>
      <c r="M2948" s="8"/>
      <c r="N2948" s="8"/>
      <c r="O2948" s="8"/>
      <c r="P2948" s="8"/>
      <c r="Q2948" s="8"/>
      <c r="R2948" s="8"/>
      <c r="S2948" s="8"/>
      <c r="T2948" s="8"/>
      <c r="U2948" s="8"/>
      <c r="V2948" s="8"/>
      <c r="W2948" s="8"/>
      <c r="X2948" s="8"/>
      <c r="Y2948" s="8"/>
    </row>
    <row r="2949" ht="15" spans="1:25">
      <c r="A2949" s="51">
        <v>2942</v>
      </c>
      <c r="B2949" s="8" t="s">
        <v>4561</v>
      </c>
      <c r="C2949" s="8" t="s">
        <v>4788</v>
      </c>
      <c r="D2949" s="8" t="s">
        <v>4796</v>
      </c>
      <c r="E2949" s="8" t="s">
        <v>4797</v>
      </c>
      <c r="F2949" s="8">
        <v>176</v>
      </c>
      <c r="G2949" s="8">
        <v>908</v>
      </c>
      <c r="H2949" s="8">
        <v>350</v>
      </c>
      <c r="I2949" s="8">
        <v>115.263415</v>
      </c>
      <c r="J2949" s="8">
        <v>22.807625</v>
      </c>
      <c r="K2949" s="8" t="str">
        <f t="shared" si="34"/>
        <v>A</v>
      </c>
      <c r="L2949" s="54" t="s">
        <v>158</v>
      </c>
      <c r="M2949" s="8"/>
      <c r="N2949" s="8"/>
      <c r="O2949" s="8"/>
      <c r="P2949" s="8" t="s">
        <v>4438</v>
      </c>
      <c r="Q2949" s="8">
        <v>100</v>
      </c>
      <c r="R2949" s="8"/>
      <c r="S2949" s="8"/>
      <c r="T2949" s="8"/>
      <c r="U2949" s="8">
        <v>2520000</v>
      </c>
      <c r="V2949" s="8" t="s">
        <v>3104</v>
      </c>
      <c r="W2949" s="8"/>
      <c r="X2949" s="8" t="s">
        <v>3115</v>
      </c>
      <c r="Y2949" s="8" t="s">
        <v>4791</v>
      </c>
    </row>
    <row r="2950" ht="15" spans="1:25">
      <c r="A2950" s="51">
        <v>2943</v>
      </c>
      <c r="B2950" s="8" t="s">
        <v>4561</v>
      </c>
      <c r="C2950" s="8" t="s">
        <v>4788</v>
      </c>
      <c r="D2950" s="8" t="s">
        <v>4796</v>
      </c>
      <c r="E2950" s="8" t="s">
        <v>2958</v>
      </c>
      <c r="F2950" s="8">
        <v>190</v>
      </c>
      <c r="G2950" s="8">
        <v>928</v>
      </c>
      <c r="H2950" s="8">
        <v>350</v>
      </c>
      <c r="I2950" s="8">
        <v>115.263104</v>
      </c>
      <c r="J2950" s="8">
        <v>22.809435</v>
      </c>
      <c r="K2950" s="8" t="str">
        <f t="shared" si="34"/>
        <v>A</v>
      </c>
      <c r="L2950" s="54" t="s">
        <v>158</v>
      </c>
      <c r="M2950" s="8"/>
      <c r="N2950" s="8"/>
      <c r="O2950" s="8"/>
      <c r="P2950" s="8"/>
      <c r="Q2950" s="8"/>
      <c r="R2950" s="8"/>
      <c r="S2950" s="8"/>
      <c r="T2950" s="8"/>
      <c r="U2950" s="8"/>
      <c r="V2950" s="8"/>
      <c r="W2950" s="8"/>
      <c r="X2950" s="8"/>
      <c r="Y2950" s="8"/>
    </row>
    <row r="2951" ht="40.5" spans="1:25">
      <c r="A2951" s="51">
        <v>2944</v>
      </c>
      <c r="B2951" s="8" t="s">
        <v>4561</v>
      </c>
      <c r="C2951" s="8" t="s">
        <v>4788</v>
      </c>
      <c r="D2951" s="8" t="s">
        <v>4798</v>
      </c>
      <c r="E2951" s="8" t="s">
        <v>2911</v>
      </c>
      <c r="F2951" s="8">
        <v>141</v>
      </c>
      <c r="G2951" s="8">
        <v>872</v>
      </c>
      <c r="H2951" s="8">
        <v>140</v>
      </c>
      <c r="I2951" s="8">
        <v>115.269112</v>
      </c>
      <c r="J2951" s="8">
        <v>22.808149</v>
      </c>
      <c r="K2951" s="8" t="str">
        <f>IF(H2951&lt;100,"C","B")</f>
        <v>B</v>
      </c>
      <c r="L2951" s="54" t="s">
        <v>158</v>
      </c>
      <c r="M2951" s="8"/>
      <c r="N2951" s="8"/>
      <c r="O2951" s="8"/>
      <c r="P2951" s="74" t="s">
        <v>4438</v>
      </c>
      <c r="Q2951" s="74">
        <v>10</v>
      </c>
      <c r="R2951" s="8"/>
      <c r="S2951" s="8"/>
      <c r="T2951" s="8"/>
      <c r="U2951" s="74">
        <v>294000</v>
      </c>
      <c r="V2951" s="74" t="s">
        <v>4583</v>
      </c>
      <c r="W2951" s="75"/>
      <c r="X2951" s="74" t="s">
        <v>4622</v>
      </c>
      <c r="Y2951" s="5" t="s">
        <v>4799</v>
      </c>
    </row>
    <row r="2952" ht="40.5" spans="1:25">
      <c r="A2952" s="51">
        <v>2945</v>
      </c>
      <c r="B2952" s="8" t="s">
        <v>4561</v>
      </c>
      <c r="C2952" s="8" t="s">
        <v>4788</v>
      </c>
      <c r="D2952" s="8" t="s">
        <v>4798</v>
      </c>
      <c r="E2952" s="8" t="s">
        <v>4800</v>
      </c>
      <c r="F2952" s="8">
        <v>71</v>
      </c>
      <c r="G2952" s="8">
        <v>370</v>
      </c>
      <c r="H2952" s="8">
        <v>100</v>
      </c>
      <c r="I2952" s="8">
        <v>115.266516</v>
      </c>
      <c r="J2952" s="8">
        <v>22.810023</v>
      </c>
      <c r="K2952" s="8" t="str">
        <f>IF(H2952&lt;100,"C","B")</f>
        <v>B</v>
      </c>
      <c r="L2952" s="54" t="s">
        <v>158</v>
      </c>
      <c r="M2952" s="8"/>
      <c r="N2952" s="8"/>
      <c r="O2952" s="8"/>
      <c r="P2952" s="74" t="s">
        <v>4438</v>
      </c>
      <c r="Q2952" s="74">
        <v>10</v>
      </c>
      <c r="R2952" s="8"/>
      <c r="S2952" s="8"/>
      <c r="T2952" s="8"/>
      <c r="U2952" s="74">
        <v>360000</v>
      </c>
      <c r="V2952" s="74" t="s">
        <v>4583</v>
      </c>
      <c r="W2952" s="75"/>
      <c r="X2952" s="74" t="s">
        <v>4622</v>
      </c>
      <c r="Y2952" s="5" t="s">
        <v>4799</v>
      </c>
    </row>
    <row r="2953" ht="15" spans="1:25">
      <c r="A2953" s="51">
        <v>2946</v>
      </c>
      <c r="B2953" s="8" t="s">
        <v>4561</v>
      </c>
      <c r="C2953" s="8" t="s">
        <v>4788</v>
      </c>
      <c r="D2953" s="8" t="s">
        <v>4798</v>
      </c>
      <c r="E2953" s="8" t="s">
        <v>3151</v>
      </c>
      <c r="F2953" s="8">
        <v>141</v>
      </c>
      <c r="G2953" s="8">
        <v>840</v>
      </c>
      <c r="H2953" s="8">
        <v>160</v>
      </c>
      <c r="I2953" s="8">
        <v>115.281713</v>
      </c>
      <c r="J2953" s="8">
        <v>22.806725</v>
      </c>
      <c r="K2953" s="8" t="str">
        <f>IF(H2953&lt;100,"C","B")</f>
        <v>B</v>
      </c>
      <c r="L2953" s="54" t="s">
        <v>158</v>
      </c>
      <c r="M2953" s="8"/>
      <c r="N2953" s="8"/>
      <c r="O2953" s="8"/>
      <c r="P2953" s="74" t="s">
        <v>4438</v>
      </c>
      <c r="Q2953" s="74">
        <v>10</v>
      </c>
      <c r="R2953" s="8"/>
      <c r="S2953" s="8"/>
      <c r="T2953" s="8"/>
      <c r="U2953" s="74"/>
      <c r="V2953" s="74" t="s">
        <v>4583</v>
      </c>
      <c r="W2953" s="75"/>
      <c r="X2953" s="74" t="s">
        <v>4622</v>
      </c>
      <c r="Y2953" s="30"/>
    </row>
    <row r="2954" ht="15" spans="1:25">
      <c r="A2954" s="51">
        <v>2947</v>
      </c>
      <c r="B2954" s="8" t="s">
        <v>4561</v>
      </c>
      <c r="C2954" s="8" t="s">
        <v>4788</v>
      </c>
      <c r="D2954" s="8" t="s">
        <v>4801</v>
      </c>
      <c r="E2954" s="8" t="s">
        <v>4802</v>
      </c>
      <c r="F2954" s="8">
        <v>336</v>
      </c>
      <c r="G2954" s="8">
        <v>1635</v>
      </c>
      <c r="H2954" s="8">
        <v>480</v>
      </c>
      <c r="I2954" s="8">
        <v>115.280511</v>
      </c>
      <c r="J2954" s="8">
        <v>22.825435</v>
      </c>
      <c r="K2954" s="8" t="str">
        <f>IF(H2954&gt;300,"A","B")</f>
        <v>A</v>
      </c>
      <c r="L2954" s="54" t="s">
        <v>158</v>
      </c>
      <c r="M2954" s="8"/>
      <c r="N2954" s="8"/>
      <c r="O2954" s="8"/>
      <c r="P2954" s="8" t="s">
        <v>4438</v>
      </c>
      <c r="Q2954" s="8" t="s">
        <v>4803</v>
      </c>
      <c r="R2954" s="8"/>
      <c r="S2954" s="8"/>
      <c r="T2954" s="8"/>
      <c r="U2954" s="8"/>
      <c r="V2954" s="8" t="s">
        <v>3126</v>
      </c>
      <c r="W2954" s="8" t="s">
        <v>4596</v>
      </c>
      <c r="X2954" s="74" t="s">
        <v>4622</v>
      </c>
      <c r="Y2954" s="8"/>
    </row>
    <row r="2955" ht="15" spans="1:25">
      <c r="A2955" s="51">
        <v>2948</v>
      </c>
      <c r="B2955" s="8" t="s">
        <v>4561</v>
      </c>
      <c r="C2955" s="8" t="s">
        <v>4788</v>
      </c>
      <c r="D2955" s="8" t="s">
        <v>4801</v>
      </c>
      <c r="E2955" s="8" t="s">
        <v>4804</v>
      </c>
      <c r="F2955" s="8">
        <v>328</v>
      </c>
      <c r="G2955" s="8">
        <v>1729</v>
      </c>
      <c r="H2955" s="8">
        <v>485</v>
      </c>
      <c r="I2955" s="8">
        <v>115.276317</v>
      </c>
      <c r="J2955" s="8">
        <v>22.827028</v>
      </c>
      <c r="K2955" s="8" t="str">
        <f>IF(H2955&gt;300,"A","B")</f>
        <v>A</v>
      </c>
      <c r="L2955" s="54" t="s">
        <v>158</v>
      </c>
      <c r="M2955" s="8"/>
      <c r="N2955" s="8"/>
      <c r="O2955" s="8"/>
      <c r="P2955" s="8"/>
      <c r="Q2955" s="8"/>
      <c r="R2955" s="8"/>
      <c r="S2955" s="8"/>
      <c r="T2955" s="8"/>
      <c r="U2955" s="8"/>
      <c r="V2955" s="8"/>
      <c r="W2955" s="8"/>
      <c r="X2955" s="74" t="s">
        <v>4622</v>
      </c>
      <c r="Y2955" s="8"/>
    </row>
    <row r="2956" ht="15" spans="1:25">
      <c r="A2956" s="51">
        <v>2949</v>
      </c>
      <c r="B2956" s="8" t="s">
        <v>4561</v>
      </c>
      <c r="C2956" s="8" t="s">
        <v>4788</v>
      </c>
      <c r="D2956" s="8" t="s">
        <v>4801</v>
      </c>
      <c r="E2956" s="8" t="s">
        <v>4805</v>
      </c>
      <c r="F2956" s="8">
        <v>37</v>
      </c>
      <c r="G2956" s="8">
        <v>211</v>
      </c>
      <c r="H2956" s="8">
        <v>112</v>
      </c>
      <c r="I2956" s="8">
        <v>115.277786</v>
      </c>
      <c r="J2956" s="8">
        <v>22.824392</v>
      </c>
      <c r="K2956" s="8" t="str">
        <f t="shared" ref="K2956:K2967" si="35">IF(H2956&lt;100,"C","B")</f>
        <v>B</v>
      </c>
      <c r="L2956" s="54" t="s">
        <v>158</v>
      </c>
      <c r="M2956" s="8"/>
      <c r="N2956" s="8"/>
      <c r="O2956" s="8"/>
      <c r="P2956" s="8"/>
      <c r="Q2956" s="8"/>
      <c r="R2956" s="8"/>
      <c r="S2956" s="8"/>
      <c r="T2956" s="8"/>
      <c r="U2956" s="8"/>
      <c r="V2956" s="8"/>
      <c r="W2956" s="8"/>
      <c r="X2956" s="74" t="s">
        <v>4622</v>
      </c>
      <c r="Y2956" s="8"/>
    </row>
    <row r="2957" ht="40.5" spans="1:25">
      <c r="A2957" s="51">
        <v>2950</v>
      </c>
      <c r="B2957" s="8" t="s">
        <v>4561</v>
      </c>
      <c r="C2957" s="8" t="s">
        <v>4788</v>
      </c>
      <c r="D2957" s="8" t="s">
        <v>4801</v>
      </c>
      <c r="E2957" s="8" t="s">
        <v>4806</v>
      </c>
      <c r="F2957" s="8">
        <v>188</v>
      </c>
      <c r="G2957" s="8">
        <v>545</v>
      </c>
      <c r="H2957" s="8">
        <v>81</v>
      </c>
      <c r="I2957" s="8">
        <v>115.274342</v>
      </c>
      <c r="J2957" s="8">
        <v>22.824852</v>
      </c>
      <c r="K2957" s="8" t="str">
        <f t="shared" si="35"/>
        <v>C</v>
      </c>
      <c r="L2957" s="54" t="s">
        <v>158</v>
      </c>
      <c r="M2957" s="8"/>
      <c r="N2957" s="8"/>
      <c r="O2957" s="8"/>
      <c r="P2957" s="8"/>
      <c r="Q2957" s="8"/>
      <c r="R2957" s="8"/>
      <c r="S2957" s="8"/>
      <c r="T2957" s="8"/>
      <c r="U2957" s="8"/>
      <c r="V2957" s="8"/>
      <c r="W2957" s="8"/>
      <c r="X2957" s="74" t="s">
        <v>4622</v>
      </c>
      <c r="Y2957" s="8" t="s">
        <v>4807</v>
      </c>
    </row>
    <row r="2958" ht="27" spans="1:25">
      <c r="A2958" s="51">
        <v>2951</v>
      </c>
      <c r="B2958" s="8" t="s">
        <v>4561</v>
      </c>
      <c r="C2958" s="8" t="s">
        <v>4788</v>
      </c>
      <c r="D2958" s="8" t="s">
        <v>4808</v>
      </c>
      <c r="E2958" s="8" t="s">
        <v>4809</v>
      </c>
      <c r="F2958" s="8">
        <v>77</v>
      </c>
      <c r="G2958" s="8">
        <v>396</v>
      </c>
      <c r="H2958" s="8">
        <v>197</v>
      </c>
      <c r="I2958" s="8">
        <v>115.288558</v>
      </c>
      <c r="J2958" s="8">
        <v>22.801641</v>
      </c>
      <c r="K2958" s="8" t="str">
        <f t="shared" si="35"/>
        <v>B</v>
      </c>
      <c r="L2958" s="55" t="s">
        <v>151</v>
      </c>
      <c r="M2958" s="74" t="s">
        <v>4772</v>
      </c>
      <c r="N2958" s="74" t="s">
        <v>4684</v>
      </c>
      <c r="O2958" s="74" t="s">
        <v>4685</v>
      </c>
      <c r="P2958" s="8"/>
      <c r="Q2958" s="8"/>
      <c r="R2958" s="8"/>
      <c r="S2958" s="8"/>
      <c r="T2958" s="8"/>
      <c r="U2958" s="74">
        <v>295500</v>
      </c>
      <c r="V2958" s="74" t="s">
        <v>4583</v>
      </c>
      <c r="W2958" s="75"/>
      <c r="X2958" s="74" t="s">
        <v>4622</v>
      </c>
      <c r="Y2958" s="5" t="s">
        <v>4810</v>
      </c>
    </row>
    <row r="2959" ht="27" spans="1:25">
      <c r="A2959" s="51">
        <v>2952</v>
      </c>
      <c r="B2959" s="8" t="s">
        <v>4561</v>
      </c>
      <c r="C2959" s="8" t="s">
        <v>4788</v>
      </c>
      <c r="D2959" s="8" t="s">
        <v>4808</v>
      </c>
      <c r="E2959" s="8" t="s">
        <v>4811</v>
      </c>
      <c r="F2959" s="8">
        <v>50</v>
      </c>
      <c r="G2959" s="8">
        <v>158</v>
      </c>
      <c r="H2959" s="8">
        <v>92</v>
      </c>
      <c r="I2959" s="8">
        <v>115.283119</v>
      </c>
      <c r="J2959" s="8">
        <v>22.799594</v>
      </c>
      <c r="K2959" s="8" t="str">
        <f t="shared" si="35"/>
        <v>C</v>
      </c>
      <c r="L2959" s="55" t="s">
        <v>151</v>
      </c>
      <c r="M2959" s="74" t="s">
        <v>4772</v>
      </c>
      <c r="N2959" s="74" t="s">
        <v>4684</v>
      </c>
      <c r="O2959" s="74" t="s">
        <v>4685</v>
      </c>
      <c r="P2959" s="8"/>
      <c r="Q2959" s="8"/>
      <c r="R2959" s="8"/>
      <c r="S2959" s="8"/>
      <c r="T2959" s="8"/>
      <c r="U2959" s="74">
        <v>138000</v>
      </c>
      <c r="V2959" s="74" t="s">
        <v>4583</v>
      </c>
      <c r="W2959" s="75"/>
      <c r="X2959" s="74" t="s">
        <v>4622</v>
      </c>
      <c r="Y2959" s="5" t="s">
        <v>4810</v>
      </c>
    </row>
    <row r="2960" ht="27" spans="1:25">
      <c r="A2960" s="51">
        <v>2953</v>
      </c>
      <c r="B2960" s="8" t="s">
        <v>4561</v>
      </c>
      <c r="C2960" s="8" t="s">
        <v>4788</v>
      </c>
      <c r="D2960" s="8" t="s">
        <v>4808</v>
      </c>
      <c r="E2960" s="8" t="s">
        <v>4812</v>
      </c>
      <c r="F2960" s="8">
        <v>122</v>
      </c>
      <c r="G2960" s="8">
        <v>619</v>
      </c>
      <c r="H2960" s="8">
        <v>207</v>
      </c>
      <c r="I2960" s="8">
        <v>115.28697</v>
      </c>
      <c r="J2960" s="8">
        <v>22.800148</v>
      </c>
      <c r="K2960" s="8" t="str">
        <f t="shared" si="35"/>
        <v>B</v>
      </c>
      <c r="L2960" s="55" t="s">
        <v>151</v>
      </c>
      <c r="M2960" s="74" t="s">
        <v>4772</v>
      </c>
      <c r="N2960" s="74" t="s">
        <v>4684</v>
      </c>
      <c r="O2960" s="74" t="s">
        <v>4685</v>
      </c>
      <c r="P2960" s="8"/>
      <c r="Q2960" s="8"/>
      <c r="R2960" s="8"/>
      <c r="S2960" s="8"/>
      <c r="T2960" s="8"/>
      <c r="U2960" s="74">
        <v>310500</v>
      </c>
      <c r="V2960" s="74" t="s">
        <v>4583</v>
      </c>
      <c r="W2960" s="75"/>
      <c r="X2960" s="74" t="s">
        <v>4622</v>
      </c>
      <c r="Y2960" s="5" t="s">
        <v>4810</v>
      </c>
    </row>
    <row r="2961" ht="27" spans="1:25">
      <c r="A2961" s="51">
        <v>2954</v>
      </c>
      <c r="B2961" s="8" t="s">
        <v>4561</v>
      </c>
      <c r="C2961" s="8" t="s">
        <v>4788</v>
      </c>
      <c r="D2961" s="8" t="s">
        <v>4808</v>
      </c>
      <c r="E2961" s="8" t="s">
        <v>4813</v>
      </c>
      <c r="F2961" s="8">
        <v>218</v>
      </c>
      <c r="G2961" s="8">
        <v>1070</v>
      </c>
      <c r="H2961" s="8">
        <v>188</v>
      </c>
      <c r="I2961" s="8">
        <v>115.282523</v>
      </c>
      <c r="J2961" s="8">
        <v>22.798051</v>
      </c>
      <c r="K2961" s="8" t="str">
        <f t="shared" si="35"/>
        <v>B</v>
      </c>
      <c r="L2961" s="55" t="s">
        <v>151</v>
      </c>
      <c r="M2961" s="74" t="s">
        <v>4772</v>
      </c>
      <c r="N2961" s="74" t="s">
        <v>4684</v>
      </c>
      <c r="O2961" s="74" t="s">
        <v>4685</v>
      </c>
      <c r="P2961" s="8"/>
      <c r="Q2961" s="8"/>
      <c r="R2961" s="8"/>
      <c r="S2961" s="8"/>
      <c r="T2961" s="8"/>
      <c r="U2961" s="74">
        <v>282000</v>
      </c>
      <c r="V2961" s="74" t="s">
        <v>4583</v>
      </c>
      <c r="W2961" s="75"/>
      <c r="X2961" s="74" t="s">
        <v>4622</v>
      </c>
      <c r="Y2961" s="5" t="s">
        <v>4810</v>
      </c>
    </row>
    <row r="2962" ht="27" spans="1:25">
      <c r="A2962" s="51">
        <v>2955</v>
      </c>
      <c r="B2962" s="8" t="s">
        <v>4561</v>
      </c>
      <c r="C2962" s="8" t="s">
        <v>4788</v>
      </c>
      <c r="D2962" s="8" t="s">
        <v>4808</v>
      </c>
      <c r="E2962" s="8" t="s">
        <v>4814</v>
      </c>
      <c r="F2962" s="8">
        <v>46</v>
      </c>
      <c r="G2962" s="8">
        <v>330</v>
      </c>
      <c r="H2962" s="8">
        <v>72</v>
      </c>
      <c r="I2962" s="8">
        <v>115.284588</v>
      </c>
      <c r="J2962" s="8">
        <v>22.798966</v>
      </c>
      <c r="K2962" s="8" t="str">
        <f t="shared" si="35"/>
        <v>C</v>
      </c>
      <c r="L2962" s="55" t="s">
        <v>151</v>
      </c>
      <c r="M2962" s="74" t="s">
        <v>4772</v>
      </c>
      <c r="N2962" s="74" t="s">
        <v>4684</v>
      </c>
      <c r="O2962" s="74" t="s">
        <v>4685</v>
      </c>
      <c r="P2962" s="8"/>
      <c r="Q2962" s="8"/>
      <c r="R2962" s="8"/>
      <c r="S2962" s="8"/>
      <c r="T2962" s="8"/>
      <c r="U2962" s="74">
        <v>108000</v>
      </c>
      <c r="V2962" s="74" t="s">
        <v>4583</v>
      </c>
      <c r="W2962" s="75"/>
      <c r="X2962" s="74" t="s">
        <v>4622</v>
      </c>
      <c r="Y2962" s="5" t="s">
        <v>4810</v>
      </c>
    </row>
    <row r="2963" ht="27" spans="1:25">
      <c r="A2963" s="51">
        <v>2956</v>
      </c>
      <c r="B2963" s="8" t="s">
        <v>4561</v>
      </c>
      <c r="C2963" s="8" t="s">
        <v>4788</v>
      </c>
      <c r="D2963" s="8" t="s">
        <v>4808</v>
      </c>
      <c r="E2963" s="8" t="s">
        <v>2958</v>
      </c>
      <c r="F2963" s="8">
        <v>70</v>
      </c>
      <c r="G2963" s="8">
        <v>510</v>
      </c>
      <c r="H2963" s="8">
        <v>72</v>
      </c>
      <c r="I2963" s="8">
        <v>115.282722</v>
      </c>
      <c r="J2963" s="8">
        <v>22.802141</v>
      </c>
      <c r="K2963" s="8" t="str">
        <f t="shared" si="35"/>
        <v>C</v>
      </c>
      <c r="L2963" s="55" t="s">
        <v>151</v>
      </c>
      <c r="M2963" s="74" t="s">
        <v>4772</v>
      </c>
      <c r="N2963" s="74" t="s">
        <v>4684</v>
      </c>
      <c r="O2963" s="74" t="s">
        <v>4685</v>
      </c>
      <c r="P2963" s="8"/>
      <c r="Q2963" s="8"/>
      <c r="R2963" s="8"/>
      <c r="S2963" s="8"/>
      <c r="T2963" s="8"/>
      <c r="U2963" s="74">
        <v>108000</v>
      </c>
      <c r="V2963" s="74" t="s">
        <v>4583</v>
      </c>
      <c r="W2963" s="75"/>
      <c r="X2963" s="74" t="s">
        <v>4622</v>
      </c>
      <c r="Y2963" s="5" t="s">
        <v>4810</v>
      </c>
    </row>
    <row r="2964" ht="27" spans="1:25">
      <c r="A2964" s="51">
        <v>2957</v>
      </c>
      <c r="B2964" s="8" t="s">
        <v>4561</v>
      </c>
      <c r="C2964" s="8" t="s">
        <v>4788</v>
      </c>
      <c r="D2964" s="8" t="s">
        <v>4808</v>
      </c>
      <c r="E2964" s="8" t="s">
        <v>4815</v>
      </c>
      <c r="F2964" s="8">
        <v>80</v>
      </c>
      <c r="G2964" s="8">
        <v>330</v>
      </c>
      <c r="H2964" s="8">
        <v>72</v>
      </c>
      <c r="I2964" s="8">
        <v>115.28814</v>
      </c>
      <c r="J2964" s="8">
        <v>22.801429</v>
      </c>
      <c r="K2964" s="8" t="str">
        <f t="shared" si="35"/>
        <v>C</v>
      </c>
      <c r="L2964" s="55" t="s">
        <v>151</v>
      </c>
      <c r="M2964" s="74" t="s">
        <v>4772</v>
      </c>
      <c r="N2964" s="74" t="s">
        <v>4684</v>
      </c>
      <c r="O2964" s="74" t="s">
        <v>4685</v>
      </c>
      <c r="P2964" s="8"/>
      <c r="Q2964" s="8"/>
      <c r="R2964" s="8"/>
      <c r="S2964" s="8"/>
      <c r="T2964" s="8"/>
      <c r="U2964" s="74">
        <v>108000</v>
      </c>
      <c r="V2964" s="74" t="s">
        <v>4583</v>
      </c>
      <c r="W2964" s="75"/>
      <c r="X2964" s="74" t="s">
        <v>4622</v>
      </c>
      <c r="Y2964" s="5" t="s">
        <v>4810</v>
      </c>
    </row>
    <row r="2965" ht="27" spans="1:25">
      <c r="A2965" s="51">
        <v>2958</v>
      </c>
      <c r="B2965" s="8" t="s">
        <v>4561</v>
      </c>
      <c r="C2965" s="8" t="s">
        <v>4788</v>
      </c>
      <c r="D2965" s="8" t="s">
        <v>4808</v>
      </c>
      <c r="E2965" s="8" t="s">
        <v>4816</v>
      </c>
      <c r="F2965" s="8">
        <v>103</v>
      </c>
      <c r="G2965" s="8">
        <v>500</v>
      </c>
      <c r="H2965" s="8">
        <v>220</v>
      </c>
      <c r="I2965" s="8">
        <v>115.284964</v>
      </c>
      <c r="J2965" s="8">
        <v>22.800835</v>
      </c>
      <c r="K2965" s="8" t="str">
        <f t="shared" si="35"/>
        <v>B</v>
      </c>
      <c r="L2965" s="55" t="s">
        <v>151</v>
      </c>
      <c r="M2965" s="74" t="s">
        <v>4772</v>
      </c>
      <c r="N2965" s="74" t="s">
        <v>4684</v>
      </c>
      <c r="O2965" s="74" t="s">
        <v>4685</v>
      </c>
      <c r="P2965" s="8"/>
      <c r="Q2965" s="8"/>
      <c r="R2965" s="8"/>
      <c r="S2965" s="8"/>
      <c r="T2965" s="8"/>
      <c r="U2965" s="74">
        <v>330000</v>
      </c>
      <c r="V2965" s="74" t="s">
        <v>4583</v>
      </c>
      <c r="W2965" s="75"/>
      <c r="X2965" s="74" t="s">
        <v>4622</v>
      </c>
      <c r="Y2965" s="5" t="s">
        <v>4810</v>
      </c>
    </row>
    <row r="2966" ht="67.5" spans="1:25">
      <c r="A2966" s="51">
        <v>2959</v>
      </c>
      <c r="B2966" s="8" t="s">
        <v>4561</v>
      </c>
      <c r="C2966" s="8" t="s">
        <v>4788</v>
      </c>
      <c r="D2966" s="8" t="s">
        <v>4801</v>
      </c>
      <c r="E2966" s="8" t="s">
        <v>4817</v>
      </c>
      <c r="F2966" s="8">
        <v>33</v>
      </c>
      <c r="G2966" s="8">
        <v>146</v>
      </c>
      <c r="H2966" s="8">
        <v>102</v>
      </c>
      <c r="I2966" s="8">
        <v>115.279154</v>
      </c>
      <c r="J2966" s="8">
        <v>22.821698</v>
      </c>
      <c r="K2966" s="8" t="str">
        <f t="shared" si="35"/>
        <v>B</v>
      </c>
      <c r="L2966" s="54" t="s">
        <v>158</v>
      </c>
      <c r="M2966" s="8"/>
      <c r="N2966" s="8"/>
      <c r="O2966" s="8"/>
      <c r="P2966" s="8" t="s">
        <v>4438</v>
      </c>
      <c r="Q2966" s="8"/>
      <c r="R2966" s="8"/>
      <c r="S2966" s="8"/>
      <c r="T2966" s="8"/>
      <c r="U2966" s="74">
        <v>510000</v>
      </c>
      <c r="V2966" s="74" t="s">
        <v>4574</v>
      </c>
      <c r="W2966" s="74" t="s">
        <v>4596</v>
      </c>
      <c r="X2966" s="74" t="s">
        <v>4607</v>
      </c>
      <c r="Y2966" s="5" t="s">
        <v>4818</v>
      </c>
    </row>
    <row r="2967" ht="40.5" spans="1:25">
      <c r="A2967" s="51">
        <v>2960</v>
      </c>
      <c r="B2967" s="8" t="s">
        <v>4561</v>
      </c>
      <c r="C2967" s="8" t="s">
        <v>4788</v>
      </c>
      <c r="D2967" s="8" t="s">
        <v>4808</v>
      </c>
      <c r="E2967" s="8" t="s">
        <v>4819</v>
      </c>
      <c r="F2967" s="8">
        <v>39</v>
      </c>
      <c r="G2967" s="8">
        <v>281</v>
      </c>
      <c r="H2967" s="8">
        <v>88</v>
      </c>
      <c r="I2967" s="8">
        <v>115.292394</v>
      </c>
      <c r="J2967" s="8">
        <v>22.800949</v>
      </c>
      <c r="K2967" s="8" t="str">
        <f t="shared" si="35"/>
        <v>C</v>
      </c>
      <c r="L2967" s="55" t="s">
        <v>151</v>
      </c>
      <c r="M2967" s="74" t="s">
        <v>4772</v>
      </c>
      <c r="N2967" s="74" t="s">
        <v>4684</v>
      </c>
      <c r="O2967" s="74" t="s">
        <v>4685</v>
      </c>
      <c r="P2967" s="8"/>
      <c r="Q2967" s="8"/>
      <c r="R2967" s="8"/>
      <c r="S2967" s="8"/>
      <c r="T2967" s="8"/>
      <c r="U2967" s="74">
        <v>440000</v>
      </c>
      <c r="V2967" s="74" t="s">
        <v>4583</v>
      </c>
      <c r="W2967" s="75"/>
      <c r="X2967" s="74" t="s">
        <v>4622</v>
      </c>
      <c r="Y2967" s="5" t="s">
        <v>4820</v>
      </c>
    </row>
    <row r="2968" ht="25.5" spans="1:25">
      <c r="A2968" s="51">
        <v>2961</v>
      </c>
      <c r="B2968" s="8" t="s">
        <v>4561</v>
      </c>
      <c r="C2968" s="8" t="s">
        <v>4821</v>
      </c>
      <c r="D2968" s="8" t="s">
        <v>4822</v>
      </c>
      <c r="E2968" s="8" t="s">
        <v>4823</v>
      </c>
      <c r="F2968" s="8">
        <v>1920</v>
      </c>
      <c r="G2968" s="8">
        <v>10680</v>
      </c>
      <c r="H2968" s="8">
        <v>8580</v>
      </c>
      <c r="I2968" s="8">
        <v>115.353561</v>
      </c>
      <c r="J2968" s="8">
        <v>22.772392</v>
      </c>
      <c r="K2968" s="8" t="str">
        <f>IF(H2968&gt;300,"A","B")</f>
        <v>A</v>
      </c>
      <c r="L2968" s="55" t="s">
        <v>151</v>
      </c>
      <c r="M2968" s="74" t="s">
        <v>4772</v>
      </c>
      <c r="N2968" s="74" t="s">
        <v>4684</v>
      </c>
      <c r="O2968" s="74" t="s">
        <v>4685</v>
      </c>
      <c r="P2968" s="8"/>
      <c r="Q2968" s="8"/>
      <c r="R2968" s="8"/>
      <c r="S2968" s="8"/>
      <c r="T2968" s="8"/>
      <c r="U2968" s="74"/>
      <c r="V2968" s="74" t="s">
        <v>4574</v>
      </c>
      <c r="W2968" s="74" t="s">
        <v>3784</v>
      </c>
      <c r="X2968" s="74" t="s">
        <v>4622</v>
      </c>
      <c r="Y2968" s="74" t="s">
        <v>4824</v>
      </c>
    </row>
    <row r="2969" ht="25.5" spans="1:25">
      <c r="A2969" s="51">
        <v>2962</v>
      </c>
      <c r="B2969" s="8" t="s">
        <v>4561</v>
      </c>
      <c r="C2969" s="8" t="s">
        <v>4821</v>
      </c>
      <c r="D2969" s="8" t="s">
        <v>4825</v>
      </c>
      <c r="E2969" s="8" t="s">
        <v>4826</v>
      </c>
      <c r="F2969" s="8">
        <v>1560</v>
      </c>
      <c r="G2969" s="8">
        <v>9026</v>
      </c>
      <c r="H2969" s="8">
        <v>7125</v>
      </c>
      <c r="I2969" s="8">
        <v>115.358853</v>
      </c>
      <c r="J2969" s="8">
        <v>22.766385</v>
      </c>
      <c r="K2969" s="8" t="str">
        <f>IF(H2969&gt;300,"A","B")</f>
        <v>A</v>
      </c>
      <c r="L2969" s="55" t="s">
        <v>151</v>
      </c>
      <c r="M2969" s="74" t="s">
        <v>4772</v>
      </c>
      <c r="N2969" s="74" t="s">
        <v>4684</v>
      </c>
      <c r="O2969" s="74" t="s">
        <v>4685</v>
      </c>
      <c r="P2969" s="8"/>
      <c r="Q2969" s="8"/>
      <c r="R2969" s="8"/>
      <c r="S2969" s="8"/>
      <c r="T2969" s="8"/>
      <c r="U2969" s="74"/>
      <c r="V2969" s="74" t="s">
        <v>4574</v>
      </c>
      <c r="W2969" s="74" t="s">
        <v>3784</v>
      </c>
      <c r="X2969" s="74" t="s">
        <v>4622</v>
      </c>
      <c r="Y2969" s="74" t="s">
        <v>4824</v>
      </c>
    </row>
    <row r="2970" ht="25.5" spans="1:25">
      <c r="A2970" s="51">
        <v>2963</v>
      </c>
      <c r="B2970" s="8" t="s">
        <v>4561</v>
      </c>
      <c r="C2970" s="8" t="s">
        <v>4821</v>
      </c>
      <c r="D2970" s="8" t="s">
        <v>4827</v>
      </c>
      <c r="E2970" s="8" t="s">
        <v>4828</v>
      </c>
      <c r="F2970" s="8">
        <v>1050</v>
      </c>
      <c r="G2970" s="8">
        <v>4305</v>
      </c>
      <c r="H2970" s="8">
        <v>420</v>
      </c>
      <c r="I2970" s="8">
        <v>115.357625</v>
      </c>
      <c r="J2970" s="8">
        <v>22.769276</v>
      </c>
      <c r="K2970" s="8" t="str">
        <f>IF(H2970&gt;300,"A","B")</f>
        <v>A</v>
      </c>
      <c r="L2970" s="55" t="s">
        <v>151</v>
      </c>
      <c r="M2970" s="74" t="s">
        <v>4772</v>
      </c>
      <c r="N2970" s="74" t="s">
        <v>4684</v>
      </c>
      <c r="O2970" s="74" t="s">
        <v>4685</v>
      </c>
      <c r="P2970" s="8"/>
      <c r="Q2970" s="8"/>
      <c r="R2970" s="8"/>
      <c r="S2970" s="8"/>
      <c r="T2970" s="8"/>
      <c r="U2970" s="74"/>
      <c r="V2970" s="74" t="s">
        <v>4574</v>
      </c>
      <c r="W2970" s="74" t="s">
        <v>4575</v>
      </c>
      <c r="X2970" s="74" t="s">
        <v>4622</v>
      </c>
      <c r="Y2970" s="74" t="s">
        <v>4824</v>
      </c>
    </row>
    <row r="2971" ht="15" spans="1:25">
      <c r="A2971" s="51">
        <v>2964</v>
      </c>
      <c r="B2971" s="8" t="s">
        <v>4561</v>
      </c>
      <c r="C2971" s="8" t="s">
        <v>4821</v>
      </c>
      <c r="D2971" s="8" t="s">
        <v>4829</v>
      </c>
      <c r="E2971" s="8" t="s">
        <v>4830</v>
      </c>
      <c r="F2971" s="8">
        <v>165</v>
      </c>
      <c r="G2971" s="8">
        <v>851</v>
      </c>
      <c r="H2971" s="8">
        <v>10</v>
      </c>
      <c r="I2971" s="8">
        <v>115.353693</v>
      </c>
      <c r="J2971" s="8">
        <v>22.751428</v>
      </c>
      <c r="K2971" s="8" t="str">
        <f>IF(H2971&lt;100,"C","B")</f>
        <v>C</v>
      </c>
      <c r="L2971" s="54" t="s">
        <v>236</v>
      </c>
      <c r="M2971" s="8"/>
      <c r="N2971" s="8"/>
      <c r="O2971" s="8"/>
      <c r="P2971" s="8"/>
      <c r="Q2971" s="8"/>
      <c r="R2971" s="74">
        <v>1</v>
      </c>
      <c r="S2971" s="74" t="s">
        <v>4574</v>
      </c>
      <c r="T2971" s="74" t="s">
        <v>4760</v>
      </c>
      <c r="U2971" s="74">
        <v>10000</v>
      </c>
      <c r="V2971" s="74" t="s">
        <v>4583</v>
      </c>
      <c r="W2971" s="75"/>
      <c r="X2971" s="54" t="s">
        <v>156</v>
      </c>
      <c r="Y2971" s="74"/>
    </row>
    <row r="2972" ht="15" spans="1:25">
      <c r="A2972" s="51">
        <v>2965</v>
      </c>
      <c r="B2972" s="8" t="s">
        <v>4561</v>
      </c>
      <c r="C2972" s="8" t="s">
        <v>4821</v>
      </c>
      <c r="D2972" s="8" t="s">
        <v>4831</v>
      </c>
      <c r="E2972" s="8" t="s">
        <v>4832</v>
      </c>
      <c r="F2972" s="8">
        <v>95</v>
      </c>
      <c r="G2972" s="8">
        <v>586</v>
      </c>
      <c r="H2972" s="8">
        <v>15</v>
      </c>
      <c r="I2972" s="8">
        <v>115.356096</v>
      </c>
      <c r="J2972" s="8">
        <v>22.734231</v>
      </c>
      <c r="K2972" s="8" t="str">
        <f>IF(H2972&lt;100,"C","B")</f>
        <v>C</v>
      </c>
      <c r="L2972" s="54" t="s">
        <v>236</v>
      </c>
      <c r="M2972" s="8"/>
      <c r="N2972" s="8"/>
      <c r="O2972" s="8"/>
      <c r="P2972" s="8"/>
      <c r="Q2972" s="8"/>
      <c r="R2972" s="74">
        <v>1</v>
      </c>
      <c r="S2972" s="74" t="s">
        <v>4574</v>
      </c>
      <c r="T2972" s="74" t="s">
        <v>4760</v>
      </c>
      <c r="U2972" s="74">
        <v>15000</v>
      </c>
      <c r="V2972" s="74" t="s">
        <v>4583</v>
      </c>
      <c r="W2972" s="75"/>
      <c r="X2972" s="54" t="s">
        <v>156</v>
      </c>
      <c r="Y2972" s="74"/>
    </row>
    <row r="2973" ht="15" spans="1:25">
      <c r="A2973" s="51">
        <v>2966</v>
      </c>
      <c r="B2973" s="8" t="s">
        <v>4561</v>
      </c>
      <c r="C2973" s="8" t="s">
        <v>4821</v>
      </c>
      <c r="D2973" s="8" t="s">
        <v>4831</v>
      </c>
      <c r="E2973" s="8" t="s">
        <v>4833</v>
      </c>
      <c r="F2973" s="8">
        <v>254</v>
      </c>
      <c r="G2973" s="8">
        <v>1058</v>
      </c>
      <c r="H2973" s="8">
        <v>15</v>
      </c>
      <c r="I2973" s="8">
        <v>115.366718</v>
      </c>
      <c r="J2973" s="8">
        <v>22.721219</v>
      </c>
      <c r="K2973" s="8" t="str">
        <f>IF(H2973&lt;100,"C","B")</f>
        <v>C</v>
      </c>
      <c r="L2973" s="54" t="s">
        <v>236</v>
      </c>
      <c r="M2973" s="8"/>
      <c r="N2973" s="8"/>
      <c r="O2973" s="8"/>
      <c r="P2973" s="8"/>
      <c r="Q2973" s="8"/>
      <c r="R2973" s="74">
        <v>1</v>
      </c>
      <c r="S2973" s="74" t="s">
        <v>4574</v>
      </c>
      <c r="T2973" s="74" t="s">
        <v>4760</v>
      </c>
      <c r="U2973" s="74">
        <v>15000</v>
      </c>
      <c r="V2973" s="74" t="s">
        <v>4583</v>
      </c>
      <c r="W2973" s="75"/>
      <c r="X2973" s="54" t="s">
        <v>156</v>
      </c>
      <c r="Y2973" s="74"/>
    </row>
    <row r="2974" ht="15" spans="1:25">
      <c r="A2974" s="51">
        <v>2967</v>
      </c>
      <c r="B2974" s="8" t="s">
        <v>4561</v>
      </c>
      <c r="C2974" s="8" t="s">
        <v>4821</v>
      </c>
      <c r="D2974" s="8" t="s">
        <v>4831</v>
      </c>
      <c r="E2974" s="8" t="s">
        <v>4834</v>
      </c>
      <c r="F2974" s="8">
        <v>160</v>
      </c>
      <c r="G2974" s="8">
        <v>732</v>
      </c>
      <c r="H2974" s="8">
        <v>15</v>
      </c>
      <c r="I2974" s="8">
        <v>115.34504</v>
      </c>
      <c r="J2974" s="8">
        <v>22.735478</v>
      </c>
      <c r="K2974" s="8" t="str">
        <f>IF(H2974&lt;100,"C","B")</f>
        <v>C</v>
      </c>
      <c r="L2974" s="54" t="s">
        <v>236</v>
      </c>
      <c r="M2974" s="8"/>
      <c r="N2974" s="8"/>
      <c r="O2974" s="8"/>
      <c r="P2974" s="8"/>
      <c r="Q2974" s="8"/>
      <c r="R2974" s="74">
        <v>1</v>
      </c>
      <c r="S2974" s="74" t="s">
        <v>4574</v>
      </c>
      <c r="T2974" s="74" t="s">
        <v>4760</v>
      </c>
      <c r="U2974" s="74">
        <v>15000</v>
      </c>
      <c r="V2974" s="74" t="s">
        <v>4583</v>
      </c>
      <c r="W2974" s="75"/>
      <c r="X2974" s="54" t="s">
        <v>156</v>
      </c>
      <c r="Y2974" s="30"/>
    </row>
    <row r="2975" spans="1:25">
      <c r="A2975" s="76" t="s">
        <v>4835</v>
      </c>
      <c r="B2975" s="77"/>
      <c r="C2975" s="77"/>
      <c r="D2975" s="77"/>
      <c r="E2975" s="77"/>
      <c r="F2975" s="77"/>
      <c r="G2975" s="77"/>
      <c r="H2975" s="77"/>
      <c r="I2975" s="77"/>
      <c r="J2975" s="77"/>
      <c r="K2975" s="77"/>
      <c r="L2975" s="77"/>
      <c r="M2975" s="77"/>
      <c r="N2975" s="77"/>
      <c r="O2975" s="77"/>
      <c r="P2975" s="77"/>
      <c r="Q2975" s="77"/>
      <c r="R2975" s="77"/>
      <c r="S2975" s="77"/>
      <c r="T2975" s="77"/>
      <c r="U2975" s="77"/>
      <c r="V2975" s="77"/>
      <c r="W2975" s="77"/>
      <c r="X2975" s="77"/>
      <c r="Y2975" s="77"/>
    </row>
    <row r="2976" spans="1:25">
      <c r="A2976" s="77"/>
      <c r="B2976" s="77"/>
      <c r="C2976" s="77"/>
      <c r="D2976" s="77"/>
      <c r="E2976" s="77"/>
      <c r="F2976" s="77"/>
      <c r="G2976" s="77"/>
      <c r="H2976" s="77"/>
      <c r="I2976" s="77"/>
      <c r="J2976" s="77"/>
      <c r="K2976" s="77"/>
      <c r="L2976" s="77"/>
      <c r="M2976" s="77"/>
      <c r="N2976" s="77"/>
      <c r="O2976" s="77"/>
      <c r="P2976" s="77"/>
      <c r="Q2976" s="77"/>
      <c r="R2976" s="77"/>
      <c r="S2976" s="77"/>
      <c r="T2976" s="77"/>
      <c r="U2976" s="77"/>
      <c r="V2976" s="77"/>
      <c r="W2976" s="77"/>
      <c r="X2976" s="77"/>
      <c r="Y2976" s="77"/>
    </row>
    <row r="2977" spans="1:25">
      <c r="A2977" s="77"/>
      <c r="B2977" s="77"/>
      <c r="C2977" s="77"/>
      <c r="D2977" s="77"/>
      <c r="E2977" s="77"/>
      <c r="F2977" s="77"/>
      <c r="G2977" s="77"/>
      <c r="H2977" s="77"/>
      <c r="I2977" s="77"/>
      <c r="J2977" s="77"/>
      <c r="K2977" s="77"/>
      <c r="L2977" s="77"/>
      <c r="M2977" s="77"/>
      <c r="N2977" s="77"/>
      <c r="O2977" s="77"/>
      <c r="P2977" s="77"/>
      <c r="Q2977" s="77"/>
      <c r="R2977" s="77"/>
      <c r="S2977" s="77"/>
      <c r="T2977" s="77"/>
      <c r="U2977" s="77"/>
      <c r="V2977" s="77"/>
      <c r="W2977" s="77"/>
      <c r="X2977" s="77"/>
      <c r="Y2977" s="77"/>
    </row>
    <row r="2978" spans="1:25">
      <c r="A2978" s="77"/>
      <c r="B2978" s="77"/>
      <c r="C2978" s="77"/>
      <c r="D2978" s="77"/>
      <c r="E2978" s="77"/>
      <c r="F2978" s="77"/>
      <c r="G2978" s="77"/>
      <c r="H2978" s="77"/>
      <c r="I2978" s="77"/>
      <c r="J2978" s="77"/>
      <c r="K2978" s="77"/>
      <c r="L2978" s="77"/>
      <c r="M2978" s="77"/>
      <c r="N2978" s="77"/>
      <c r="O2978" s="77"/>
      <c r="P2978" s="77"/>
      <c r="Q2978" s="77"/>
      <c r="R2978" s="77"/>
      <c r="S2978" s="77"/>
      <c r="T2978" s="77"/>
      <c r="U2978" s="77"/>
      <c r="V2978" s="77"/>
      <c r="W2978" s="77"/>
      <c r="X2978" s="77"/>
      <c r="Y2978" s="77"/>
    </row>
    <row r="2979" spans="1:25">
      <c r="A2979" s="77"/>
      <c r="B2979" s="77"/>
      <c r="C2979" s="77"/>
      <c r="D2979" s="77"/>
      <c r="E2979" s="77"/>
      <c r="F2979" s="77"/>
      <c r="G2979" s="77"/>
      <c r="H2979" s="77"/>
      <c r="I2979" s="77"/>
      <c r="J2979" s="77"/>
      <c r="K2979" s="77"/>
      <c r="L2979" s="77"/>
      <c r="M2979" s="77"/>
      <c r="N2979" s="77"/>
      <c r="O2979" s="77"/>
      <c r="P2979" s="77"/>
      <c r="Q2979" s="77"/>
      <c r="R2979" s="77"/>
      <c r="S2979" s="77"/>
      <c r="T2979" s="77"/>
      <c r="U2979" s="77"/>
      <c r="V2979" s="77"/>
      <c r="W2979" s="77"/>
      <c r="X2979" s="77"/>
      <c r="Y2979" s="77"/>
    </row>
    <row r="2980" spans="1:25">
      <c r="A2980" s="77"/>
      <c r="B2980" s="77"/>
      <c r="C2980" s="77"/>
      <c r="D2980" s="77"/>
      <c r="E2980" s="77"/>
      <c r="F2980" s="77"/>
      <c r="G2980" s="77"/>
      <c r="H2980" s="77"/>
      <c r="I2980" s="77"/>
      <c r="J2980" s="77"/>
      <c r="K2980" s="77"/>
      <c r="L2980" s="77"/>
      <c r="M2980" s="77"/>
      <c r="N2980" s="77"/>
      <c r="O2980" s="77"/>
      <c r="P2980" s="77"/>
      <c r="Q2980" s="77"/>
      <c r="R2980" s="77"/>
      <c r="S2980" s="77"/>
      <c r="T2980" s="77"/>
      <c r="U2980" s="77"/>
      <c r="V2980" s="77"/>
      <c r="W2980" s="77"/>
      <c r="X2980" s="77"/>
      <c r="Y2980" s="77"/>
    </row>
    <row r="2981" spans="1:25">
      <c r="A2981" s="77"/>
      <c r="B2981" s="77"/>
      <c r="C2981" s="77"/>
      <c r="D2981" s="77"/>
      <c r="E2981" s="77"/>
      <c r="F2981" s="77"/>
      <c r="G2981" s="77"/>
      <c r="H2981" s="77"/>
      <c r="I2981" s="77"/>
      <c r="J2981" s="77"/>
      <c r="K2981" s="77"/>
      <c r="L2981" s="77"/>
      <c r="M2981" s="77"/>
      <c r="N2981" s="77"/>
      <c r="O2981" s="77"/>
      <c r="P2981" s="77"/>
      <c r="Q2981" s="77"/>
      <c r="R2981" s="77"/>
      <c r="S2981" s="77"/>
      <c r="T2981" s="77"/>
      <c r="U2981" s="77"/>
      <c r="V2981" s="77"/>
      <c r="W2981" s="77"/>
      <c r="X2981" s="77"/>
      <c r="Y2981" s="77"/>
    </row>
    <row r="2982" spans="1:25">
      <c r="A2982" s="77"/>
      <c r="B2982" s="77"/>
      <c r="C2982" s="77"/>
      <c r="D2982" s="77"/>
      <c r="E2982" s="77"/>
      <c r="F2982" s="77"/>
      <c r="G2982" s="77"/>
      <c r="H2982" s="77"/>
      <c r="I2982" s="77"/>
      <c r="J2982" s="77"/>
      <c r="K2982" s="77"/>
      <c r="L2982" s="77"/>
      <c r="M2982" s="77"/>
      <c r="N2982" s="77"/>
      <c r="O2982" s="77"/>
      <c r="P2982" s="77"/>
      <c r="Q2982" s="77"/>
      <c r="R2982" s="77"/>
      <c r="S2982" s="77"/>
      <c r="T2982" s="77"/>
      <c r="U2982" s="77"/>
      <c r="V2982" s="77"/>
      <c r="W2982" s="77"/>
      <c r="X2982" s="77"/>
      <c r="Y2982" s="77"/>
    </row>
    <row r="2983" spans="1:25">
      <c r="A2983" s="77"/>
      <c r="B2983" s="77"/>
      <c r="C2983" s="77"/>
      <c r="D2983" s="77"/>
      <c r="E2983" s="77"/>
      <c r="F2983" s="77"/>
      <c r="G2983" s="77"/>
      <c r="H2983" s="77"/>
      <c r="I2983" s="77"/>
      <c r="J2983" s="77"/>
      <c r="K2983" s="77"/>
      <c r="L2983" s="77"/>
      <c r="M2983" s="77"/>
      <c r="N2983" s="77"/>
      <c r="O2983" s="77"/>
      <c r="P2983" s="77"/>
      <c r="Q2983" s="77"/>
      <c r="R2983" s="77"/>
      <c r="S2983" s="77"/>
      <c r="T2983" s="77"/>
      <c r="U2983" s="77"/>
      <c r="V2983" s="77"/>
      <c r="W2983" s="77"/>
      <c r="X2983" s="77"/>
      <c r="Y2983" s="77"/>
    </row>
    <row r="2984" spans="1:25">
      <c r="A2984" s="77"/>
      <c r="B2984" s="77"/>
      <c r="C2984" s="77"/>
      <c r="D2984" s="77"/>
      <c r="E2984" s="77"/>
      <c r="F2984" s="77"/>
      <c r="G2984" s="77"/>
      <c r="H2984" s="77"/>
      <c r="I2984" s="77"/>
      <c r="J2984" s="77"/>
      <c r="K2984" s="77"/>
      <c r="L2984" s="77"/>
      <c r="M2984" s="77"/>
      <c r="N2984" s="77"/>
      <c r="O2984" s="77"/>
      <c r="P2984" s="77"/>
      <c r="Q2984" s="77"/>
      <c r="R2984" s="77"/>
      <c r="S2984" s="77"/>
      <c r="T2984" s="77"/>
      <c r="U2984" s="77"/>
      <c r="V2984" s="77"/>
      <c r="W2984" s="77"/>
      <c r="X2984" s="77"/>
      <c r="Y2984" s="77"/>
    </row>
    <row r="2985" spans="1:25">
      <c r="A2985" s="77"/>
      <c r="B2985" s="77"/>
      <c r="C2985" s="77"/>
      <c r="D2985" s="77"/>
      <c r="E2985" s="77"/>
      <c r="F2985" s="77"/>
      <c r="G2985" s="77"/>
      <c r="H2985" s="77"/>
      <c r="I2985" s="77"/>
      <c r="J2985" s="77"/>
      <c r="K2985" s="77"/>
      <c r="L2985" s="77"/>
      <c r="M2985" s="77"/>
      <c r="N2985" s="77"/>
      <c r="O2985" s="77"/>
      <c r="P2985" s="77"/>
      <c r="Q2985" s="77"/>
      <c r="R2985" s="77"/>
      <c r="S2985" s="77"/>
      <c r="T2985" s="77"/>
      <c r="U2985" s="77"/>
      <c r="V2985" s="77"/>
      <c r="W2985" s="77"/>
      <c r="X2985" s="77"/>
      <c r="Y2985" s="77"/>
    </row>
    <row r="2986" ht="4" customHeight="1" spans="1:25">
      <c r="A2986" s="77"/>
      <c r="B2986" s="77"/>
      <c r="C2986" s="77"/>
      <c r="D2986" s="77"/>
      <c r="E2986" s="77"/>
      <c r="F2986" s="77"/>
      <c r="G2986" s="77"/>
      <c r="H2986" s="77"/>
      <c r="I2986" s="77"/>
      <c r="J2986" s="77"/>
      <c r="K2986" s="77"/>
      <c r="L2986" s="77"/>
      <c r="M2986" s="77"/>
      <c r="N2986" s="77"/>
      <c r="O2986" s="77"/>
      <c r="P2986" s="77"/>
      <c r="Q2986" s="77"/>
      <c r="R2986" s="77"/>
      <c r="S2986" s="77"/>
      <c r="T2986" s="77"/>
      <c r="U2986" s="77"/>
      <c r="V2986" s="77"/>
      <c r="W2986" s="77"/>
      <c r="X2986" s="77"/>
      <c r="Y2986" s="77"/>
    </row>
    <row r="2987" spans="1:25">
      <c r="A2987" s="77"/>
      <c r="B2987" s="77"/>
      <c r="C2987" s="77"/>
      <c r="D2987" s="77"/>
      <c r="E2987" s="77"/>
      <c r="F2987" s="77"/>
      <c r="G2987" s="77"/>
      <c r="H2987" s="77"/>
      <c r="I2987" s="77"/>
      <c r="J2987" s="77"/>
      <c r="K2987" s="77"/>
      <c r="L2987" s="77"/>
      <c r="M2987" s="77"/>
      <c r="N2987" s="77"/>
      <c r="O2987" s="77"/>
      <c r="P2987" s="77"/>
      <c r="Q2987" s="77"/>
      <c r="R2987" s="77"/>
      <c r="S2987" s="77"/>
      <c r="T2987" s="77"/>
      <c r="U2987" s="77"/>
      <c r="V2987" s="77"/>
      <c r="W2987" s="77"/>
      <c r="X2987" s="77"/>
      <c r="Y2987" s="77"/>
    </row>
    <row r="2988" spans="1:25">
      <c r="A2988" s="77"/>
      <c r="B2988" s="77"/>
      <c r="C2988" s="77"/>
      <c r="D2988" s="77"/>
      <c r="E2988" s="77"/>
      <c r="F2988" s="77"/>
      <c r="G2988" s="77"/>
      <c r="H2988" s="77"/>
      <c r="I2988" s="77"/>
      <c r="J2988" s="77"/>
      <c r="K2988" s="77"/>
      <c r="L2988" s="77"/>
      <c r="M2988" s="77"/>
      <c r="N2988" s="77"/>
      <c r="O2988" s="77"/>
      <c r="P2988" s="77"/>
      <c r="Q2988" s="77"/>
      <c r="R2988" s="77"/>
      <c r="S2988" s="77"/>
      <c r="T2988" s="77"/>
      <c r="U2988" s="77"/>
      <c r="V2988" s="77"/>
      <c r="W2988" s="77"/>
      <c r="X2988" s="77"/>
      <c r="Y2988" s="77"/>
    </row>
    <row r="2989" spans="1:25">
      <c r="A2989" s="77"/>
      <c r="B2989" s="77"/>
      <c r="C2989" s="77"/>
      <c r="D2989" s="77"/>
      <c r="E2989" s="77"/>
      <c r="F2989" s="77"/>
      <c r="G2989" s="77"/>
      <c r="H2989" s="77"/>
      <c r="I2989" s="77"/>
      <c r="J2989" s="77"/>
      <c r="K2989" s="77"/>
      <c r="L2989" s="77"/>
      <c r="M2989" s="77"/>
      <c r="N2989" s="77"/>
      <c r="O2989" s="77"/>
      <c r="P2989" s="77"/>
      <c r="Q2989" s="77"/>
      <c r="R2989" s="77"/>
      <c r="S2989" s="77"/>
      <c r="T2989" s="77"/>
      <c r="U2989" s="77"/>
      <c r="V2989" s="77"/>
      <c r="W2989" s="77"/>
      <c r="X2989" s="77"/>
      <c r="Y2989" s="77"/>
    </row>
  </sheetData>
  <protectedRanges>
    <protectedRange sqref="C1341" name="区域1_2_1"/>
    <protectedRange sqref="B1341" name="区域1"/>
    <protectedRange sqref="D1341" name="区域1_3"/>
    <protectedRange sqref="E1341" name="区域1_1_1"/>
    <protectedRange sqref="C1341" name="区域1_2_1_1"/>
    <protectedRange sqref="E1341" name="区域1_1_1_1"/>
    <protectedRange sqref="B1341" name="区域1_2"/>
    <protectedRange sqref="C1341" name="区域1_2_2"/>
    <protectedRange sqref="D1341" name="区域1_3_1"/>
    <protectedRange sqref="E1341" name="区域1_1_2"/>
  </protectedRanges>
  <mergeCells count="218">
    <mergeCell ref="M5:O5"/>
    <mergeCell ref="A5:A7"/>
    <mergeCell ref="B5:B7"/>
    <mergeCell ref="C5:C7"/>
    <mergeCell ref="D5:D7"/>
    <mergeCell ref="E5:E7"/>
    <mergeCell ref="F5:F7"/>
    <mergeCell ref="G5:G7"/>
    <mergeCell ref="H5:H7"/>
    <mergeCell ref="I5:I7"/>
    <mergeCell ref="J5:J7"/>
    <mergeCell ref="K5:K7"/>
    <mergeCell ref="L5:L7"/>
    <mergeCell ref="M6:M7"/>
    <mergeCell ref="M2852:M2854"/>
    <mergeCell ref="M2857:M2860"/>
    <mergeCell ref="M2863:M2867"/>
    <mergeCell ref="M2868:M2869"/>
    <mergeCell ref="M2900:M2901"/>
    <mergeCell ref="M2919:M2920"/>
    <mergeCell ref="M2927:M2928"/>
    <mergeCell ref="M2930:M2931"/>
    <mergeCell ref="M2945:M2946"/>
    <mergeCell ref="M2947:M2948"/>
    <mergeCell ref="M2949:M2950"/>
    <mergeCell ref="M2954:M2957"/>
    <mergeCell ref="N6:N7"/>
    <mergeCell ref="N2852:N2854"/>
    <mergeCell ref="N2857:N2860"/>
    <mergeCell ref="N2863:N2867"/>
    <mergeCell ref="N2868:N2869"/>
    <mergeCell ref="N2900:N2901"/>
    <mergeCell ref="N2919:N2920"/>
    <mergeCell ref="N2927:N2928"/>
    <mergeCell ref="N2930:N2931"/>
    <mergeCell ref="N2945:N2946"/>
    <mergeCell ref="N2947:N2948"/>
    <mergeCell ref="N2949:N2950"/>
    <mergeCell ref="N2954:N2957"/>
    <mergeCell ref="O6:O7"/>
    <mergeCell ref="O2852:O2854"/>
    <mergeCell ref="O2857:O2860"/>
    <mergeCell ref="O2863:O2867"/>
    <mergeCell ref="O2868:O2869"/>
    <mergeCell ref="O2900:O2901"/>
    <mergeCell ref="O2919:O2920"/>
    <mergeCell ref="O2927:O2928"/>
    <mergeCell ref="O2930:O2931"/>
    <mergeCell ref="O2945:O2946"/>
    <mergeCell ref="O2947:O2948"/>
    <mergeCell ref="O2949:O2950"/>
    <mergeCell ref="O2954:O2957"/>
    <mergeCell ref="P1786:P1788"/>
    <mergeCell ref="P1794:P1795"/>
    <mergeCell ref="P1801:P1802"/>
    <mergeCell ref="P1861:P1866"/>
    <mergeCell ref="P1928:P1929"/>
    <mergeCell ref="P2066:P2067"/>
    <mergeCell ref="P2069:P2070"/>
    <mergeCell ref="P2270:P2271"/>
    <mergeCell ref="P2309:P2311"/>
    <mergeCell ref="P2540:P2543"/>
    <mergeCell ref="P2604:P2605"/>
    <mergeCell ref="P2606:P2607"/>
    <mergeCell ref="P2608:P2609"/>
    <mergeCell ref="P2671:P2672"/>
    <mergeCell ref="P2685:P2687"/>
    <mergeCell ref="P2696:P2697"/>
    <mergeCell ref="P2729:P2730"/>
    <mergeCell ref="P2852:P2854"/>
    <mergeCell ref="P2857:P2860"/>
    <mergeCell ref="P2863:P2867"/>
    <mergeCell ref="P2868:P2869"/>
    <mergeCell ref="P2900:P2901"/>
    <mergeCell ref="P2919:P2920"/>
    <mergeCell ref="P2927:P2928"/>
    <mergeCell ref="P2930:P2931"/>
    <mergeCell ref="P2945:P2946"/>
    <mergeCell ref="P2947:P2948"/>
    <mergeCell ref="P2949:P2950"/>
    <mergeCell ref="P2954:P2957"/>
    <mergeCell ref="Q1786:Q1788"/>
    <mergeCell ref="Q1794:Q1795"/>
    <mergeCell ref="Q1801:Q1802"/>
    <mergeCell ref="Q1861:Q1866"/>
    <mergeCell ref="Q1928:Q1929"/>
    <mergeCell ref="Q2066:Q2067"/>
    <mergeCell ref="Q2069:Q2070"/>
    <mergeCell ref="Q2270:Q2271"/>
    <mergeCell ref="Q2309:Q2311"/>
    <mergeCell ref="Q2540:Q2543"/>
    <mergeCell ref="Q2604:Q2605"/>
    <mergeCell ref="Q2606:Q2607"/>
    <mergeCell ref="Q2608:Q2609"/>
    <mergeCell ref="Q2671:Q2672"/>
    <mergeCell ref="Q2685:Q2687"/>
    <mergeCell ref="Q2696:Q2697"/>
    <mergeCell ref="Q2852:Q2854"/>
    <mergeCell ref="Q2857:Q2860"/>
    <mergeCell ref="Q2863:Q2867"/>
    <mergeCell ref="Q2868:Q2869"/>
    <mergeCell ref="Q2900:Q2901"/>
    <mergeCell ref="Q2919:Q2920"/>
    <mergeCell ref="Q2927:Q2928"/>
    <mergeCell ref="Q2930:Q2931"/>
    <mergeCell ref="Q2945:Q2946"/>
    <mergeCell ref="Q2947:Q2948"/>
    <mergeCell ref="Q2949:Q2950"/>
    <mergeCell ref="Q2954:Q2957"/>
    <mergeCell ref="R2270:R2271"/>
    <mergeCell ref="R2852:R2854"/>
    <mergeCell ref="R2857:R2860"/>
    <mergeCell ref="R2863:R2867"/>
    <mergeCell ref="R2868:R2869"/>
    <mergeCell ref="R2900:R2901"/>
    <mergeCell ref="R2919:R2920"/>
    <mergeCell ref="R2927:R2928"/>
    <mergeCell ref="R2930:R2931"/>
    <mergeCell ref="R2945:R2946"/>
    <mergeCell ref="R2947:R2948"/>
    <mergeCell ref="R2949:R2950"/>
    <mergeCell ref="R2954:R2957"/>
    <mergeCell ref="S2270:S2271"/>
    <mergeCell ref="S2852:S2854"/>
    <mergeCell ref="S2857:S2860"/>
    <mergeCell ref="S2863:S2867"/>
    <mergeCell ref="S2868:S2869"/>
    <mergeCell ref="S2900:S2901"/>
    <mergeCell ref="S2919:S2920"/>
    <mergeCell ref="S2927:S2928"/>
    <mergeCell ref="S2930:S2931"/>
    <mergeCell ref="S2945:S2946"/>
    <mergeCell ref="S2947:S2948"/>
    <mergeCell ref="S2949:S2950"/>
    <mergeCell ref="S2954:S2957"/>
    <mergeCell ref="T2270:T2271"/>
    <mergeCell ref="T2852:T2854"/>
    <mergeCell ref="T2857:T2860"/>
    <mergeCell ref="T2863:T2867"/>
    <mergeCell ref="T2868:T2869"/>
    <mergeCell ref="T2900:T2901"/>
    <mergeCell ref="T2919:T2920"/>
    <mergeCell ref="T2927:T2928"/>
    <mergeCell ref="T2930:T2931"/>
    <mergeCell ref="T2945:T2946"/>
    <mergeCell ref="T2947:T2948"/>
    <mergeCell ref="T2949:T2950"/>
    <mergeCell ref="T2954:T2957"/>
    <mergeCell ref="U5:U7"/>
    <mergeCell ref="U2270:U2271"/>
    <mergeCell ref="U2852:U2854"/>
    <mergeCell ref="U2857:U2860"/>
    <mergeCell ref="U2863:U2867"/>
    <mergeCell ref="U2868:U2869"/>
    <mergeCell ref="U2900:U2901"/>
    <mergeCell ref="U2919:U2920"/>
    <mergeCell ref="U2927:U2928"/>
    <mergeCell ref="U2930:U2931"/>
    <mergeCell ref="U2945:U2946"/>
    <mergeCell ref="U2947:U2948"/>
    <mergeCell ref="U2949:U2950"/>
    <mergeCell ref="U2954:U2957"/>
    <mergeCell ref="V2852:V2854"/>
    <mergeCell ref="V2857:V2860"/>
    <mergeCell ref="V2863:V2867"/>
    <mergeCell ref="V2868:V2869"/>
    <mergeCell ref="V2900:V2901"/>
    <mergeCell ref="V2919:V2920"/>
    <mergeCell ref="V2927:V2928"/>
    <mergeCell ref="V2930:V2931"/>
    <mergeCell ref="V2945:V2946"/>
    <mergeCell ref="V2947:V2948"/>
    <mergeCell ref="V2949:V2950"/>
    <mergeCell ref="V2954:V2957"/>
    <mergeCell ref="W2852:W2854"/>
    <mergeCell ref="W2857:W2860"/>
    <mergeCell ref="W2863:W2867"/>
    <mergeCell ref="W2868:W2869"/>
    <mergeCell ref="W2900:W2901"/>
    <mergeCell ref="W2919:W2920"/>
    <mergeCell ref="W2927:W2928"/>
    <mergeCell ref="W2930:W2931"/>
    <mergeCell ref="W2945:W2946"/>
    <mergeCell ref="W2947:W2948"/>
    <mergeCell ref="W2949:W2950"/>
    <mergeCell ref="W2954:W2957"/>
    <mergeCell ref="X2852:X2854"/>
    <mergeCell ref="X2919:X2920"/>
    <mergeCell ref="X2945:X2946"/>
    <mergeCell ref="X2947:X2948"/>
    <mergeCell ref="X2949:X2950"/>
    <mergeCell ref="Y5:Y7"/>
    <mergeCell ref="Y702:Y706"/>
    <mergeCell ref="Y744:Y750"/>
    <mergeCell ref="Y751:Y754"/>
    <mergeCell ref="Y755:Y762"/>
    <mergeCell ref="Y766:Y767"/>
    <mergeCell ref="Y770:Y771"/>
    <mergeCell ref="Y774:Y775"/>
    <mergeCell ref="Y1808:Y1809"/>
    <mergeCell ref="Y2270:Y2271"/>
    <mergeCell ref="Y2852:Y2854"/>
    <mergeCell ref="Y2857:Y2860"/>
    <mergeCell ref="Y2863:Y2867"/>
    <mergeCell ref="Y2868:Y2869"/>
    <mergeCell ref="Y2900:Y2901"/>
    <mergeCell ref="Y2919:Y2920"/>
    <mergeCell ref="Y2927:Y2928"/>
    <mergeCell ref="Y2930:Y2931"/>
    <mergeCell ref="Y2945:Y2946"/>
    <mergeCell ref="Y2947:Y2948"/>
    <mergeCell ref="Y2949:Y2950"/>
    <mergeCell ref="Y2954:Y2956"/>
    <mergeCell ref="V5:X6"/>
    <mergeCell ref="P5:Q6"/>
    <mergeCell ref="R5:T6"/>
    <mergeCell ref="A2975:Y2989"/>
    <mergeCell ref="A2:Y4"/>
  </mergeCells>
  <conditionalFormatting sqref="E141">
    <cfRule type="duplicateValues" dxfId="0" priority="1"/>
  </conditionalFormatting>
  <pageMargins left="0.7" right="0.7" top="0.75" bottom="0.75" header="0.3" footer="0.3"/>
  <pageSetup paperSize="9" orientation="portrait" horizontalDpi="1200" verticalDpi="12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78"/>
  <sheetViews>
    <sheetView zoomScale="80" zoomScaleNormal="80" workbookViewId="0">
      <selection activeCell="A2" sqref="A2:AC3"/>
    </sheetView>
  </sheetViews>
  <sheetFormatPr defaultColWidth="16.725" defaultRowHeight="35" customHeight="1"/>
  <cols>
    <col min="1" max="1" width="16.725" style="17" customWidth="1"/>
    <col min="2" max="2" width="14.275" style="17" customWidth="1"/>
    <col min="3" max="10" width="16.725" style="17" customWidth="1"/>
    <col min="11" max="11" width="34.3666666666667" style="17" customWidth="1"/>
    <col min="12" max="12" width="16.725" style="17" customWidth="1"/>
    <col min="13" max="13" width="16.725" style="18" customWidth="1"/>
    <col min="14" max="16383" width="16.725" style="17" customWidth="1"/>
    <col min="16384" max="16384" width="16.725" style="17"/>
  </cols>
  <sheetData>
    <row r="1" customHeight="1" spans="1:1">
      <c r="A1" s="19" t="s">
        <v>4836</v>
      </c>
    </row>
    <row r="2" ht="26" customHeight="1" spans="1:29">
      <c r="A2" s="20" t="s">
        <v>4837</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row>
    <row r="3" ht="25" customHeight="1" spans="1:29">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row>
    <row r="4" customHeight="1" spans="1:29">
      <c r="A4" s="21" t="s">
        <v>2</v>
      </c>
      <c r="B4" s="21" t="s">
        <v>4838</v>
      </c>
      <c r="C4" s="21" t="s">
        <v>4839</v>
      </c>
      <c r="D4" s="21" t="s">
        <v>4840</v>
      </c>
      <c r="E4" s="21" t="s">
        <v>4841</v>
      </c>
      <c r="F4" s="21" t="s">
        <v>4842</v>
      </c>
      <c r="G4" s="21" t="s">
        <v>4843</v>
      </c>
      <c r="H4" s="21" t="s">
        <v>4844</v>
      </c>
      <c r="I4" s="21" t="s">
        <v>4845</v>
      </c>
      <c r="J4" s="21"/>
      <c r="K4" s="21" t="s">
        <v>4846</v>
      </c>
      <c r="L4" s="21" t="s">
        <v>4847</v>
      </c>
      <c r="M4" s="26"/>
      <c r="N4" s="21"/>
      <c r="O4" s="21"/>
      <c r="P4" s="21"/>
      <c r="Q4" s="21"/>
      <c r="R4" s="21"/>
      <c r="S4" s="21"/>
      <c r="T4" s="21" t="s">
        <v>4848</v>
      </c>
      <c r="U4" s="21"/>
      <c r="V4" s="21"/>
      <c r="W4" s="21"/>
      <c r="X4" s="21"/>
      <c r="Y4" s="21"/>
      <c r="Z4" s="21"/>
      <c r="AA4" s="21" t="s">
        <v>4849</v>
      </c>
      <c r="AB4" s="21" t="s">
        <v>4850</v>
      </c>
      <c r="AC4" s="21" t="s">
        <v>4851</v>
      </c>
    </row>
    <row r="5" customHeight="1" spans="1:29">
      <c r="A5" s="21"/>
      <c r="B5" s="21"/>
      <c r="C5" s="21"/>
      <c r="D5" s="21"/>
      <c r="E5" s="21"/>
      <c r="F5" s="21"/>
      <c r="G5" s="21"/>
      <c r="H5" s="21"/>
      <c r="I5" s="21" t="s">
        <v>4852</v>
      </c>
      <c r="J5" s="21" t="s">
        <v>4853</v>
      </c>
      <c r="K5" s="21"/>
      <c r="L5" s="21" t="s">
        <v>4854</v>
      </c>
      <c r="M5" s="26"/>
      <c r="N5" s="21" t="s">
        <v>4855</v>
      </c>
      <c r="O5" s="21"/>
      <c r="P5" s="21"/>
      <c r="Q5" s="21" t="s">
        <v>4856</v>
      </c>
      <c r="R5" s="21"/>
      <c r="S5" s="21" t="s">
        <v>4857</v>
      </c>
      <c r="T5" s="21" t="s">
        <v>4858</v>
      </c>
      <c r="U5" s="21" t="s">
        <v>4859</v>
      </c>
      <c r="V5" s="21" t="s">
        <v>4860</v>
      </c>
      <c r="W5" s="21"/>
      <c r="X5" s="21"/>
      <c r="Y5" s="21"/>
      <c r="Z5" s="21" t="s">
        <v>4861</v>
      </c>
      <c r="AA5" s="21"/>
      <c r="AB5" s="21"/>
      <c r="AC5" s="21"/>
    </row>
    <row r="6" customHeight="1" spans="1:29">
      <c r="A6" s="21"/>
      <c r="B6" s="21"/>
      <c r="C6" s="21"/>
      <c r="D6" s="21"/>
      <c r="E6" s="21"/>
      <c r="F6" s="21"/>
      <c r="G6" s="21"/>
      <c r="H6" s="21"/>
      <c r="I6" s="21"/>
      <c r="J6" s="21"/>
      <c r="K6" s="21"/>
      <c r="L6" s="21" t="s">
        <v>4862</v>
      </c>
      <c r="M6" s="26" t="s">
        <v>4863</v>
      </c>
      <c r="N6" s="21" t="s">
        <v>4864</v>
      </c>
      <c r="O6" s="21" t="s">
        <v>4865</v>
      </c>
      <c r="P6" s="21" t="s">
        <v>4866</v>
      </c>
      <c r="Q6" s="21" t="s">
        <v>4862</v>
      </c>
      <c r="R6" s="21" t="s">
        <v>4867</v>
      </c>
      <c r="S6" s="21"/>
      <c r="T6" s="21"/>
      <c r="U6" s="21"/>
      <c r="V6" s="21" t="s">
        <v>4864</v>
      </c>
      <c r="W6" s="21" t="s">
        <v>4865</v>
      </c>
      <c r="X6" s="21" t="s">
        <v>4866</v>
      </c>
      <c r="Y6" s="21" t="s">
        <v>4868</v>
      </c>
      <c r="Z6" s="21"/>
      <c r="AA6" s="21"/>
      <c r="AB6" s="21"/>
      <c r="AC6" s="21"/>
    </row>
    <row r="7" s="16" customFormat="1" customHeight="1" spans="1:16383">
      <c r="A7" s="21">
        <v>1</v>
      </c>
      <c r="B7" s="22" t="s">
        <v>24</v>
      </c>
      <c r="C7" s="22" t="s">
        <v>4869</v>
      </c>
      <c r="D7" s="22" t="s">
        <v>4870</v>
      </c>
      <c r="E7" s="22" t="s">
        <v>4871</v>
      </c>
      <c r="F7" s="22">
        <v>61</v>
      </c>
      <c r="G7" s="22">
        <v>322</v>
      </c>
      <c r="H7" s="22">
        <v>112</v>
      </c>
      <c r="I7" s="22"/>
      <c r="J7" s="22" t="s">
        <v>4872</v>
      </c>
      <c r="K7" s="27" t="s">
        <v>4873</v>
      </c>
      <c r="L7" s="28">
        <v>0.8</v>
      </c>
      <c r="M7" s="29">
        <v>89.6</v>
      </c>
      <c r="N7" s="28">
        <v>0.2</v>
      </c>
      <c r="O7" s="30"/>
      <c r="P7" s="30"/>
      <c r="Q7" s="28">
        <v>1</v>
      </c>
      <c r="R7" s="30">
        <f t="shared" ref="R7:R38" si="0">H7</f>
        <v>112</v>
      </c>
      <c r="S7" s="30">
        <f t="shared" ref="S7:S14" si="1">0.35*M7*N7</f>
        <v>6.272</v>
      </c>
      <c r="T7" s="30">
        <v>30</v>
      </c>
      <c r="U7" s="22" t="s">
        <v>4874</v>
      </c>
      <c r="V7" s="28">
        <v>0.2</v>
      </c>
      <c r="W7" s="30"/>
      <c r="X7" s="30"/>
      <c r="Y7" s="30"/>
      <c r="Z7" s="30">
        <f t="shared" ref="Z7:Z9" si="2">V7*H7*0.08</f>
        <v>1.792</v>
      </c>
      <c r="AA7" s="30"/>
      <c r="AB7" s="8" t="s">
        <v>3115</v>
      </c>
      <c r="AC7" s="21"/>
      <c r="XFC7" s="17"/>
    </row>
    <row r="8" s="16" customFormat="1" customHeight="1" spans="1:16383">
      <c r="A8" s="21">
        <v>2</v>
      </c>
      <c r="B8" s="22" t="s">
        <v>24</v>
      </c>
      <c r="C8" s="22" t="s">
        <v>4869</v>
      </c>
      <c r="D8" s="22" t="s">
        <v>4875</v>
      </c>
      <c r="E8" s="22" t="s">
        <v>4876</v>
      </c>
      <c r="F8" s="22">
        <v>83</v>
      </c>
      <c r="G8" s="22">
        <v>523</v>
      </c>
      <c r="H8" s="22">
        <v>124</v>
      </c>
      <c r="I8" s="22"/>
      <c r="J8" s="22" t="s">
        <v>4872</v>
      </c>
      <c r="K8" s="27" t="s">
        <v>4873</v>
      </c>
      <c r="L8" s="28">
        <v>0.8</v>
      </c>
      <c r="M8" s="29">
        <v>99.2</v>
      </c>
      <c r="N8" s="28">
        <v>0.2</v>
      </c>
      <c r="O8" s="30"/>
      <c r="P8" s="30"/>
      <c r="Q8" s="28">
        <v>1</v>
      </c>
      <c r="R8" s="30">
        <f t="shared" si="0"/>
        <v>124</v>
      </c>
      <c r="S8" s="30">
        <f t="shared" si="1"/>
        <v>6.944</v>
      </c>
      <c r="T8" s="30">
        <v>100</v>
      </c>
      <c r="U8" s="22" t="s">
        <v>4874</v>
      </c>
      <c r="V8" s="28">
        <v>0.2</v>
      </c>
      <c r="W8" s="30"/>
      <c r="X8" s="30"/>
      <c r="Y8" s="30"/>
      <c r="Z8" s="30">
        <f t="shared" si="2"/>
        <v>1.984</v>
      </c>
      <c r="AA8" s="30"/>
      <c r="AB8" s="8" t="s">
        <v>3115</v>
      </c>
      <c r="AC8" s="21"/>
      <c r="XFC8" s="17"/>
    </row>
    <row r="9" s="16" customFormat="1" customHeight="1" spans="1:16383">
      <c r="A9" s="21">
        <v>3</v>
      </c>
      <c r="B9" s="22" t="s">
        <v>24</v>
      </c>
      <c r="C9" s="22" t="s">
        <v>4869</v>
      </c>
      <c r="D9" s="22" t="s">
        <v>4877</v>
      </c>
      <c r="E9" s="22" t="s">
        <v>4878</v>
      </c>
      <c r="F9" s="22">
        <v>59</v>
      </c>
      <c r="G9" s="22">
        <v>298</v>
      </c>
      <c r="H9" s="22">
        <v>76</v>
      </c>
      <c r="I9" s="22"/>
      <c r="J9" s="22" t="s">
        <v>4872</v>
      </c>
      <c r="K9" s="27" t="s">
        <v>4873</v>
      </c>
      <c r="L9" s="28">
        <v>0.8</v>
      </c>
      <c r="M9" s="29">
        <v>60.8</v>
      </c>
      <c r="N9" s="28">
        <v>0.2</v>
      </c>
      <c r="O9" s="30"/>
      <c r="P9" s="30"/>
      <c r="Q9" s="28">
        <v>1</v>
      </c>
      <c r="R9" s="30">
        <f t="shared" si="0"/>
        <v>76</v>
      </c>
      <c r="S9" s="30">
        <f t="shared" si="1"/>
        <v>4.256</v>
      </c>
      <c r="T9" s="30">
        <v>20</v>
      </c>
      <c r="U9" s="22" t="s">
        <v>4874</v>
      </c>
      <c r="V9" s="28">
        <v>0.2</v>
      </c>
      <c r="W9" s="30"/>
      <c r="X9" s="30"/>
      <c r="Y9" s="30"/>
      <c r="Z9" s="30">
        <f t="shared" si="2"/>
        <v>1.216</v>
      </c>
      <c r="AA9" s="30"/>
      <c r="AB9" s="8" t="s">
        <v>3115</v>
      </c>
      <c r="AC9" s="21"/>
      <c r="XFC9" s="17"/>
    </row>
    <row r="10" s="16" customFormat="1" customHeight="1" spans="1:16383">
      <c r="A10" s="21">
        <v>4</v>
      </c>
      <c r="B10" s="22" t="s">
        <v>24</v>
      </c>
      <c r="C10" s="22" t="s">
        <v>4879</v>
      </c>
      <c r="D10" s="22" t="s">
        <v>4880</v>
      </c>
      <c r="E10" s="22" t="s">
        <v>4881</v>
      </c>
      <c r="F10" s="22">
        <v>164</v>
      </c>
      <c r="G10" s="22">
        <v>1078</v>
      </c>
      <c r="H10" s="22">
        <v>1078</v>
      </c>
      <c r="I10" s="22"/>
      <c r="J10" s="22" t="s">
        <v>4872</v>
      </c>
      <c r="K10" s="27" t="s">
        <v>4873</v>
      </c>
      <c r="L10" s="28">
        <v>0.8</v>
      </c>
      <c r="M10" s="29">
        <v>862.4</v>
      </c>
      <c r="N10" s="28">
        <v>0.2</v>
      </c>
      <c r="O10" s="30"/>
      <c r="P10" s="30"/>
      <c r="Q10" s="28">
        <v>1</v>
      </c>
      <c r="R10" s="30">
        <f t="shared" si="0"/>
        <v>1078</v>
      </c>
      <c r="S10" s="30">
        <f t="shared" si="1"/>
        <v>60.368</v>
      </c>
      <c r="T10" s="30">
        <v>100</v>
      </c>
      <c r="U10" s="22" t="s">
        <v>4874</v>
      </c>
      <c r="V10" s="31"/>
      <c r="W10" s="30"/>
      <c r="X10" s="28">
        <v>0.6</v>
      </c>
      <c r="Y10" s="30"/>
      <c r="Z10" s="30">
        <f>X10*H10*0.08</f>
        <v>51.744</v>
      </c>
      <c r="AA10" s="30"/>
      <c r="AB10" s="8" t="s">
        <v>3115</v>
      </c>
      <c r="AC10" s="21"/>
      <c r="XFC10" s="17"/>
    </row>
    <row r="11" s="16" customFormat="1" customHeight="1" spans="1:16383">
      <c r="A11" s="21">
        <v>5</v>
      </c>
      <c r="B11" s="22" t="s">
        <v>24</v>
      </c>
      <c r="C11" s="22" t="s">
        <v>4879</v>
      </c>
      <c r="D11" s="22" t="s">
        <v>4882</v>
      </c>
      <c r="E11" s="22" t="s">
        <v>4883</v>
      </c>
      <c r="F11" s="22">
        <v>44</v>
      </c>
      <c r="G11" s="22">
        <v>305</v>
      </c>
      <c r="H11" s="22">
        <v>305</v>
      </c>
      <c r="I11" s="22"/>
      <c r="J11" s="22" t="s">
        <v>4872</v>
      </c>
      <c r="K11" s="27" t="s">
        <v>4873</v>
      </c>
      <c r="L11" s="28">
        <v>0.8</v>
      </c>
      <c r="M11" s="29">
        <v>244</v>
      </c>
      <c r="N11" s="28">
        <v>0.2</v>
      </c>
      <c r="O11" s="28"/>
      <c r="P11" s="30"/>
      <c r="Q11" s="28">
        <v>1</v>
      </c>
      <c r="R11" s="30">
        <f t="shared" si="0"/>
        <v>305</v>
      </c>
      <c r="S11" s="30">
        <f t="shared" si="1"/>
        <v>17.08</v>
      </c>
      <c r="T11" s="30">
        <v>150</v>
      </c>
      <c r="U11" s="22" t="s">
        <v>4874</v>
      </c>
      <c r="V11" s="28">
        <v>0.2</v>
      </c>
      <c r="W11" s="28"/>
      <c r="X11" s="30"/>
      <c r="Y11" s="30"/>
      <c r="Z11" s="30">
        <f t="shared" ref="Z11:Z20" si="3">V11*H11*0.08</f>
        <v>4.88</v>
      </c>
      <c r="AA11" s="30"/>
      <c r="AB11" s="8" t="s">
        <v>3115</v>
      </c>
      <c r="AC11" s="21"/>
      <c r="XFC11" s="17"/>
    </row>
    <row r="12" s="16" customFormat="1" customHeight="1" spans="1:16383">
      <c r="A12" s="21">
        <v>6</v>
      </c>
      <c r="B12" s="22" t="s">
        <v>24</v>
      </c>
      <c r="C12" s="22" t="s">
        <v>4879</v>
      </c>
      <c r="D12" s="22" t="s">
        <v>4882</v>
      </c>
      <c r="E12" s="22" t="s">
        <v>4884</v>
      </c>
      <c r="F12" s="22">
        <v>28</v>
      </c>
      <c r="G12" s="22">
        <v>190</v>
      </c>
      <c r="H12" s="22">
        <v>190</v>
      </c>
      <c r="I12" s="22"/>
      <c r="J12" s="22" t="s">
        <v>4872</v>
      </c>
      <c r="K12" s="27" t="s">
        <v>4885</v>
      </c>
      <c r="L12" s="28">
        <v>0.8</v>
      </c>
      <c r="M12" s="29">
        <v>152</v>
      </c>
      <c r="N12" s="28">
        <v>0.2</v>
      </c>
      <c r="O12" s="22"/>
      <c r="P12" s="30"/>
      <c r="Q12" s="28">
        <v>1</v>
      </c>
      <c r="R12" s="30">
        <f t="shared" si="0"/>
        <v>190</v>
      </c>
      <c r="S12" s="30">
        <f t="shared" si="1"/>
        <v>10.64</v>
      </c>
      <c r="T12" s="30">
        <v>20</v>
      </c>
      <c r="U12" s="22" t="s">
        <v>4874</v>
      </c>
      <c r="V12" s="28">
        <v>0.2</v>
      </c>
      <c r="W12" s="30"/>
      <c r="X12" s="28"/>
      <c r="Y12" s="30"/>
      <c r="Z12" s="30">
        <f t="shared" si="3"/>
        <v>3.04</v>
      </c>
      <c r="AA12" s="30"/>
      <c r="AB12" s="8" t="s">
        <v>3115</v>
      </c>
      <c r="AC12" s="21"/>
      <c r="XFC12" s="17"/>
    </row>
    <row r="13" s="16" customFormat="1" customHeight="1" spans="1:16383">
      <c r="A13" s="21">
        <v>7</v>
      </c>
      <c r="B13" s="22" t="s">
        <v>24</v>
      </c>
      <c r="C13" s="22" t="s">
        <v>4879</v>
      </c>
      <c r="D13" s="22" t="s">
        <v>4882</v>
      </c>
      <c r="E13" s="22" t="s">
        <v>4886</v>
      </c>
      <c r="F13" s="22">
        <v>16</v>
      </c>
      <c r="G13" s="22">
        <v>117</v>
      </c>
      <c r="H13" s="22">
        <v>117</v>
      </c>
      <c r="I13" s="22"/>
      <c r="J13" s="22" t="s">
        <v>4872</v>
      </c>
      <c r="K13" s="27" t="s">
        <v>4873</v>
      </c>
      <c r="L13" s="28">
        <v>0.8</v>
      </c>
      <c r="M13" s="29">
        <v>93.6</v>
      </c>
      <c r="N13" s="28">
        <v>0.2</v>
      </c>
      <c r="O13" s="30"/>
      <c r="P13" s="30"/>
      <c r="Q13" s="28">
        <v>1</v>
      </c>
      <c r="R13" s="30">
        <f t="shared" si="0"/>
        <v>117</v>
      </c>
      <c r="S13" s="30">
        <f t="shared" si="1"/>
        <v>6.552</v>
      </c>
      <c r="T13" s="30">
        <v>0</v>
      </c>
      <c r="U13" s="22" t="s">
        <v>4874</v>
      </c>
      <c r="V13" s="31"/>
      <c r="W13" s="28">
        <v>0.4</v>
      </c>
      <c r="X13" s="30"/>
      <c r="Y13" s="30"/>
      <c r="Z13" s="30">
        <f>W13*H13*0.08</f>
        <v>3.744</v>
      </c>
      <c r="AA13" s="30"/>
      <c r="AB13" s="8" t="s">
        <v>3115</v>
      </c>
      <c r="AC13" s="21"/>
      <c r="XFC13" s="17"/>
    </row>
    <row r="14" s="16" customFormat="1" customHeight="1" spans="1:16383">
      <c r="A14" s="21">
        <v>8</v>
      </c>
      <c r="B14" s="22" t="s">
        <v>24</v>
      </c>
      <c r="C14" s="22" t="s">
        <v>4879</v>
      </c>
      <c r="D14" s="22" t="s">
        <v>4887</v>
      </c>
      <c r="E14" s="22" t="s">
        <v>4888</v>
      </c>
      <c r="F14" s="22">
        <v>75</v>
      </c>
      <c r="G14" s="22">
        <v>560</v>
      </c>
      <c r="H14" s="22">
        <v>500</v>
      </c>
      <c r="I14" s="22"/>
      <c r="J14" s="22" t="s">
        <v>4872</v>
      </c>
      <c r="K14" s="27" t="s">
        <v>4873</v>
      </c>
      <c r="L14" s="28">
        <v>0.8</v>
      </c>
      <c r="M14" s="29">
        <v>400</v>
      </c>
      <c r="N14" s="28">
        <v>0.2</v>
      </c>
      <c r="O14" s="30"/>
      <c r="P14" s="30"/>
      <c r="Q14" s="28">
        <v>1</v>
      </c>
      <c r="R14" s="30">
        <f t="shared" si="0"/>
        <v>500</v>
      </c>
      <c r="S14" s="30">
        <f t="shared" si="1"/>
        <v>28</v>
      </c>
      <c r="T14" s="30">
        <v>30</v>
      </c>
      <c r="U14" s="22" t="s">
        <v>4874</v>
      </c>
      <c r="V14" s="31"/>
      <c r="W14" s="30"/>
      <c r="X14" s="28">
        <v>0.6</v>
      </c>
      <c r="Y14" s="30"/>
      <c r="Z14" s="30">
        <f>X14*H14*0.08</f>
        <v>24</v>
      </c>
      <c r="AA14" s="30"/>
      <c r="AB14" s="8" t="s">
        <v>3115</v>
      </c>
      <c r="AC14" s="21"/>
      <c r="XFC14" s="17"/>
    </row>
    <row r="15" s="16" customFormat="1" customHeight="1" spans="1:16383">
      <c r="A15" s="21">
        <v>9</v>
      </c>
      <c r="B15" s="22" t="s">
        <v>24</v>
      </c>
      <c r="C15" s="22" t="s">
        <v>4879</v>
      </c>
      <c r="D15" s="22" t="s">
        <v>4889</v>
      </c>
      <c r="E15" s="22" t="s">
        <v>4890</v>
      </c>
      <c r="F15" s="22">
        <v>32</v>
      </c>
      <c r="G15" s="22">
        <v>210</v>
      </c>
      <c r="H15" s="22">
        <v>210</v>
      </c>
      <c r="I15" s="22"/>
      <c r="J15" s="22" t="s">
        <v>4872</v>
      </c>
      <c r="K15" s="27" t="s">
        <v>4891</v>
      </c>
      <c r="L15" s="28">
        <v>0.6</v>
      </c>
      <c r="M15" s="29">
        <v>126</v>
      </c>
      <c r="N15" s="31"/>
      <c r="O15" s="28">
        <v>0.4</v>
      </c>
      <c r="P15" s="22"/>
      <c r="Q15" s="28">
        <v>1</v>
      </c>
      <c r="R15" s="30">
        <f t="shared" si="0"/>
        <v>210</v>
      </c>
      <c r="S15" s="30">
        <f>0.35*M15*O15</f>
        <v>17.64</v>
      </c>
      <c r="T15" s="30">
        <v>60</v>
      </c>
      <c r="U15" s="22" t="s">
        <v>4892</v>
      </c>
      <c r="V15" s="30"/>
      <c r="W15" s="30"/>
      <c r="X15" s="36"/>
      <c r="Y15" s="28">
        <v>1</v>
      </c>
      <c r="Z15" s="30">
        <f>Y15*H15*0.08</f>
        <v>16.8</v>
      </c>
      <c r="AA15" s="30"/>
      <c r="AB15" s="8" t="s">
        <v>3115</v>
      </c>
      <c r="AC15" s="21"/>
      <c r="XFC15" s="17"/>
    </row>
    <row r="16" s="16" customFormat="1" customHeight="1" spans="1:16383">
      <c r="A16" s="21">
        <v>10</v>
      </c>
      <c r="B16" s="22" t="s">
        <v>24</v>
      </c>
      <c r="C16" s="22" t="s">
        <v>4879</v>
      </c>
      <c r="D16" s="22" t="s">
        <v>4893</v>
      </c>
      <c r="E16" s="22" t="s">
        <v>4894</v>
      </c>
      <c r="F16" s="22">
        <v>53</v>
      </c>
      <c r="G16" s="22">
        <v>362</v>
      </c>
      <c r="H16" s="22">
        <v>100</v>
      </c>
      <c r="I16" s="22"/>
      <c r="J16" s="22" t="s">
        <v>4872</v>
      </c>
      <c r="K16" s="27" t="s">
        <v>4873</v>
      </c>
      <c r="L16" s="28">
        <v>0.8</v>
      </c>
      <c r="M16" s="29">
        <v>80</v>
      </c>
      <c r="N16" s="28">
        <v>0.2</v>
      </c>
      <c r="O16" s="30"/>
      <c r="P16" s="22"/>
      <c r="Q16" s="28">
        <v>1</v>
      </c>
      <c r="R16" s="30">
        <f t="shared" si="0"/>
        <v>100</v>
      </c>
      <c r="S16" s="30">
        <f t="shared" ref="S16:S29" si="4">0.35*M16*N16</f>
        <v>5.6</v>
      </c>
      <c r="T16" s="30">
        <v>20</v>
      </c>
      <c r="U16" s="22" t="s">
        <v>4874</v>
      </c>
      <c r="V16" s="28">
        <v>0.2</v>
      </c>
      <c r="W16" s="30"/>
      <c r="X16" s="30"/>
      <c r="Y16" s="30"/>
      <c r="Z16" s="30">
        <f t="shared" si="3"/>
        <v>1.6</v>
      </c>
      <c r="AA16" s="30"/>
      <c r="AB16" s="8" t="s">
        <v>3115</v>
      </c>
      <c r="AC16" s="21"/>
      <c r="XFC16" s="17"/>
    </row>
    <row r="17" s="16" customFormat="1" customHeight="1" spans="1:16383">
      <c r="A17" s="21">
        <v>11</v>
      </c>
      <c r="B17" s="22" t="s">
        <v>24</v>
      </c>
      <c r="C17" s="22" t="s">
        <v>4879</v>
      </c>
      <c r="D17" s="22" t="s">
        <v>4895</v>
      </c>
      <c r="E17" s="22" t="s">
        <v>4896</v>
      </c>
      <c r="F17" s="22">
        <v>58</v>
      </c>
      <c r="G17" s="22">
        <v>442</v>
      </c>
      <c r="H17" s="22">
        <v>333</v>
      </c>
      <c r="I17" s="22"/>
      <c r="J17" s="22" t="s">
        <v>4872</v>
      </c>
      <c r="K17" s="27" t="s">
        <v>4873</v>
      </c>
      <c r="L17" s="28">
        <v>0.8</v>
      </c>
      <c r="M17" s="29">
        <v>266.4</v>
      </c>
      <c r="N17" s="28">
        <v>0.2</v>
      </c>
      <c r="O17" s="30"/>
      <c r="P17" s="30"/>
      <c r="Q17" s="28">
        <v>1</v>
      </c>
      <c r="R17" s="30">
        <f t="shared" si="0"/>
        <v>333</v>
      </c>
      <c r="S17" s="30">
        <f t="shared" si="4"/>
        <v>18.648</v>
      </c>
      <c r="T17" s="30">
        <v>100</v>
      </c>
      <c r="U17" s="22" t="s">
        <v>4874</v>
      </c>
      <c r="V17" s="28">
        <v>0.2</v>
      </c>
      <c r="W17" s="30"/>
      <c r="X17" s="30"/>
      <c r="Y17" s="30"/>
      <c r="Z17" s="30">
        <f t="shared" si="3"/>
        <v>5.328</v>
      </c>
      <c r="AA17" s="30"/>
      <c r="AB17" s="8" t="s">
        <v>3115</v>
      </c>
      <c r="AC17" s="21"/>
      <c r="XFC17" s="17"/>
    </row>
    <row r="18" s="16" customFormat="1" customHeight="1" spans="1:16383">
      <c r="A18" s="21">
        <v>12</v>
      </c>
      <c r="B18" s="22" t="s">
        <v>24</v>
      </c>
      <c r="C18" s="22" t="s">
        <v>4879</v>
      </c>
      <c r="D18" s="22" t="s">
        <v>4897</v>
      </c>
      <c r="E18" s="22" t="s">
        <v>4898</v>
      </c>
      <c r="F18" s="22">
        <v>80</v>
      </c>
      <c r="G18" s="22">
        <v>560</v>
      </c>
      <c r="H18" s="22">
        <v>560</v>
      </c>
      <c r="I18" s="22"/>
      <c r="J18" s="22" t="s">
        <v>4872</v>
      </c>
      <c r="K18" s="27" t="s">
        <v>4873</v>
      </c>
      <c r="L18" s="28">
        <v>0.8</v>
      </c>
      <c r="M18" s="29">
        <v>448</v>
      </c>
      <c r="N18" s="28">
        <v>0.2</v>
      </c>
      <c r="O18" s="30"/>
      <c r="P18" s="30"/>
      <c r="Q18" s="28">
        <v>1</v>
      </c>
      <c r="R18" s="30">
        <f t="shared" si="0"/>
        <v>560</v>
      </c>
      <c r="S18" s="30">
        <f t="shared" si="4"/>
        <v>31.36</v>
      </c>
      <c r="T18" s="30">
        <v>40</v>
      </c>
      <c r="U18" s="22" t="s">
        <v>4874</v>
      </c>
      <c r="V18" s="28">
        <v>0.2</v>
      </c>
      <c r="W18" s="30"/>
      <c r="X18" s="30"/>
      <c r="Y18" s="30"/>
      <c r="Z18" s="30">
        <f t="shared" si="3"/>
        <v>8.96</v>
      </c>
      <c r="AA18" s="30"/>
      <c r="AB18" s="8" t="s">
        <v>3115</v>
      </c>
      <c r="AC18" s="21"/>
      <c r="XFC18" s="17"/>
    </row>
    <row r="19" s="16" customFormat="1" customHeight="1" spans="1:16383">
      <c r="A19" s="21">
        <v>13</v>
      </c>
      <c r="B19" s="22" t="s">
        <v>24</v>
      </c>
      <c r="C19" s="22" t="s">
        <v>4879</v>
      </c>
      <c r="D19" s="22" t="s">
        <v>4899</v>
      </c>
      <c r="E19" s="22" t="s">
        <v>4900</v>
      </c>
      <c r="F19" s="22">
        <v>56</v>
      </c>
      <c r="G19" s="22">
        <v>397</v>
      </c>
      <c r="H19" s="22">
        <v>397</v>
      </c>
      <c r="I19" s="22"/>
      <c r="J19" s="22" t="s">
        <v>4872</v>
      </c>
      <c r="K19" s="27" t="s">
        <v>4873</v>
      </c>
      <c r="L19" s="28">
        <v>0.8</v>
      </c>
      <c r="M19" s="29">
        <v>317.6</v>
      </c>
      <c r="N19" s="28">
        <v>0.2</v>
      </c>
      <c r="O19" s="30"/>
      <c r="P19" s="30"/>
      <c r="Q19" s="28">
        <v>1</v>
      </c>
      <c r="R19" s="30">
        <f t="shared" si="0"/>
        <v>397</v>
      </c>
      <c r="S19" s="30">
        <f t="shared" si="4"/>
        <v>22.232</v>
      </c>
      <c r="T19" s="30">
        <v>20</v>
      </c>
      <c r="U19" s="22" t="s">
        <v>4874</v>
      </c>
      <c r="V19" s="28">
        <v>0.2</v>
      </c>
      <c r="W19" s="30"/>
      <c r="X19" s="30"/>
      <c r="Y19" s="30"/>
      <c r="Z19" s="30">
        <f t="shared" si="3"/>
        <v>6.352</v>
      </c>
      <c r="AA19" s="30"/>
      <c r="AB19" s="8" t="s">
        <v>3115</v>
      </c>
      <c r="AC19" s="21"/>
      <c r="XFC19" s="17"/>
    </row>
    <row r="20" s="16" customFormat="1" customHeight="1" spans="1:16383">
      <c r="A20" s="21">
        <v>14</v>
      </c>
      <c r="B20" s="22" t="s">
        <v>24</v>
      </c>
      <c r="C20" s="22" t="s">
        <v>4879</v>
      </c>
      <c r="D20" s="22" t="s">
        <v>4901</v>
      </c>
      <c r="E20" s="22" t="s">
        <v>4902</v>
      </c>
      <c r="F20" s="22">
        <v>28</v>
      </c>
      <c r="G20" s="22">
        <v>199</v>
      </c>
      <c r="H20" s="22">
        <v>176</v>
      </c>
      <c r="I20" s="22"/>
      <c r="J20" s="22" t="s">
        <v>4872</v>
      </c>
      <c r="K20" s="27" t="s">
        <v>4873</v>
      </c>
      <c r="L20" s="28">
        <v>0.8</v>
      </c>
      <c r="M20" s="29">
        <v>140.8</v>
      </c>
      <c r="N20" s="28">
        <v>0.2</v>
      </c>
      <c r="O20" s="30"/>
      <c r="P20" s="30"/>
      <c r="Q20" s="28">
        <v>1</v>
      </c>
      <c r="R20" s="30">
        <f t="shared" si="0"/>
        <v>176</v>
      </c>
      <c r="S20" s="30">
        <f t="shared" si="4"/>
        <v>9.856</v>
      </c>
      <c r="T20" s="30">
        <v>30</v>
      </c>
      <c r="U20" s="22" t="s">
        <v>4874</v>
      </c>
      <c r="V20" s="28">
        <v>0.2</v>
      </c>
      <c r="W20" s="30"/>
      <c r="X20" s="30"/>
      <c r="Y20" s="30"/>
      <c r="Z20" s="30">
        <f t="shared" si="3"/>
        <v>2.816</v>
      </c>
      <c r="AA20" s="30"/>
      <c r="AB20" s="8" t="s">
        <v>3115</v>
      </c>
      <c r="AC20" s="21"/>
      <c r="XFC20" s="17"/>
    </row>
    <row r="21" s="16" customFormat="1" customHeight="1" spans="1:16383">
      <c r="A21" s="21">
        <v>15</v>
      </c>
      <c r="B21" s="22" t="s">
        <v>24</v>
      </c>
      <c r="C21" s="22" t="s">
        <v>4879</v>
      </c>
      <c r="D21" s="22" t="s">
        <v>4901</v>
      </c>
      <c r="E21" s="22" t="s">
        <v>4903</v>
      </c>
      <c r="F21" s="22">
        <v>85</v>
      </c>
      <c r="G21" s="22">
        <v>532</v>
      </c>
      <c r="H21" s="22">
        <v>532</v>
      </c>
      <c r="I21" s="22"/>
      <c r="J21" s="22" t="s">
        <v>4872</v>
      </c>
      <c r="K21" s="27" t="s">
        <v>4873</v>
      </c>
      <c r="L21" s="28">
        <v>0.8</v>
      </c>
      <c r="M21" s="29">
        <v>425.6</v>
      </c>
      <c r="N21" s="28">
        <v>0.2</v>
      </c>
      <c r="O21" s="30"/>
      <c r="P21" s="30"/>
      <c r="Q21" s="28">
        <v>1</v>
      </c>
      <c r="R21" s="30">
        <f t="shared" si="0"/>
        <v>532</v>
      </c>
      <c r="S21" s="30">
        <f t="shared" si="4"/>
        <v>29.792</v>
      </c>
      <c r="T21" s="30">
        <v>20</v>
      </c>
      <c r="U21" s="22" t="s">
        <v>4874</v>
      </c>
      <c r="V21" s="31"/>
      <c r="W21" s="30"/>
      <c r="X21" s="28">
        <v>0.6</v>
      </c>
      <c r="Y21" s="30"/>
      <c r="Z21" s="30">
        <f>X21*H21*0.08</f>
        <v>25.536</v>
      </c>
      <c r="AA21" s="30"/>
      <c r="AB21" s="8" t="s">
        <v>3115</v>
      </c>
      <c r="AC21" s="21"/>
      <c r="XFC21" s="17"/>
    </row>
    <row r="22" s="16" customFormat="1" customHeight="1" spans="1:16383">
      <c r="A22" s="21">
        <v>16</v>
      </c>
      <c r="B22" s="22" t="s">
        <v>24</v>
      </c>
      <c r="C22" s="22" t="s">
        <v>4879</v>
      </c>
      <c r="D22" s="22" t="s">
        <v>4901</v>
      </c>
      <c r="E22" s="22" t="s">
        <v>4904</v>
      </c>
      <c r="F22" s="22">
        <v>79</v>
      </c>
      <c r="G22" s="22">
        <v>468</v>
      </c>
      <c r="H22" s="22">
        <v>468</v>
      </c>
      <c r="I22" s="22"/>
      <c r="J22" s="22" t="s">
        <v>4872</v>
      </c>
      <c r="K22" s="27" t="s">
        <v>4873</v>
      </c>
      <c r="L22" s="28">
        <v>0.8</v>
      </c>
      <c r="M22" s="29">
        <v>374.4</v>
      </c>
      <c r="N22" s="28">
        <v>0.2</v>
      </c>
      <c r="O22" s="30"/>
      <c r="P22" s="30"/>
      <c r="Q22" s="28">
        <v>1</v>
      </c>
      <c r="R22" s="30">
        <f t="shared" si="0"/>
        <v>468</v>
      </c>
      <c r="S22" s="30">
        <f t="shared" si="4"/>
        <v>26.208</v>
      </c>
      <c r="T22" s="30">
        <v>30</v>
      </c>
      <c r="U22" s="22" t="s">
        <v>4874</v>
      </c>
      <c r="V22" s="28">
        <v>0.2</v>
      </c>
      <c r="W22" s="22"/>
      <c r="X22" s="28"/>
      <c r="Y22" s="30"/>
      <c r="Z22" s="30">
        <f t="shared" ref="Z22:Z25" si="5">V22*H22*0.08</f>
        <v>7.488</v>
      </c>
      <c r="AA22" s="30"/>
      <c r="AB22" s="8" t="s">
        <v>3115</v>
      </c>
      <c r="AC22" s="21"/>
      <c r="XFC22" s="17"/>
    </row>
    <row r="23" s="16" customFormat="1" customHeight="1" spans="1:16383">
      <c r="A23" s="21">
        <v>17</v>
      </c>
      <c r="B23" s="22" t="s">
        <v>24</v>
      </c>
      <c r="C23" s="22" t="s">
        <v>4879</v>
      </c>
      <c r="D23" s="22" t="s">
        <v>4901</v>
      </c>
      <c r="E23" s="22" t="s">
        <v>4905</v>
      </c>
      <c r="F23" s="22">
        <v>76</v>
      </c>
      <c r="G23" s="22">
        <v>520</v>
      </c>
      <c r="H23" s="22">
        <v>481</v>
      </c>
      <c r="I23" s="22"/>
      <c r="J23" s="22" t="s">
        <v>4872</v>
      </c>
      <c r="K23" s="27" t="s">
        <v>4873</v>
      </c>
      <c r="L23" s="28">
        <v>0.8</v>
      </c>
      <c r="M23" s="29">
        <v>384.8</v>
      </c>
      <c r="N23" s="28">
        <v>0.2</v>
      </c>
      <c r="O23" s="30"/>
      <c r="P23" s="30"/>
      <c r="Q23" s="28">
        <v>1</v>
      </c>
      <c r="R23" s="30">
        <f t="shared" si="0"/>
        <v>481</v>
      </c>
      <c r="S23" s="30">
        <f t="shared" si="4"/>
        <v>26.936</v>
      </c>
      <c r="T23" s="30">
        <v>20</v>
      </c>
      <c r="U23" s="22" t="s">
        <v>4874</v>
      </c>
      <c r="V23" s="28">
        <v>0.2</v>
      </c>
      <c r="W23" s="22"/>
      <c r="X23" s="28"/>
      <c r="Y23" s="30"/>
      <c r="Z23" s="30">
        <f t="shared" si="5"/>
        <v>7.696</v>
      </c>
      <c r="AA23" s="30"/>
      <c r="AB23" s="8" t="s">
        <v>3115</v>
      </c>
      <c r="AC23" s="21"/>
      <c r="XFC23" s="17"/>
    </row>
    <row r="24" s="16" customFormat="1" customHeight="1" spans="1:16383">
      <c r="A24" s="21">
        <v>18</v>
      </c>
      <c r="B24" s="22" t="s">
        <v>24</v>
      </c>
      <c r="C24" s="22" t="s">
        <v>4879</v>
      </c>
      <c r="D24" s="22" t="s">
        <v>4901</v>
      </c>
      <c r="E24" s="22" t="s">
        <v>4906</v>
      </c>
      <c r="F24" s="22">
        <v>64</v>
      </c>
      <c r="G24" s="22">
        <v>415</v>
      </c>
      <c r="H24" s="22">
        <v>415</v>
      </c>
      <c r="I24" s="22"/>
      <c r="J24" s="22" t="s">
        <v>4872</v>
      </c>
      <c r="K24" s="27" t="s">
        <v>4873</v>
      </c>
      <c r="L24" s="28">
        <v>0.8</v>
      </c>
      <c r="M24" s="29">
        <v>332</v>
      </c>
      <c r="N24" s="28">
        <v>0.2</v>
      </c>
      <c r="O24" s="30"/>
      <c r="P24" s="30"/>
      <c r="Q24" s="28">
        <v>1</v>
      </c>
      <c r="R24" s="30">
        <f t="shared" si="0"/>
        <v>415</v>
      </c>
      <c r="S24" s="30">
        <f t="shared" si="4"/>
        <v>23.24</v>
      </c>
      <c r="T24" s="30">
        <v>30</v>
      </c>
      <c r="U24" s="22" t="s">
        <v>4874</v>
      </c>
      <c r="V24" s="28">
        <v>0.2</v>
      </c>
      <c r="W24" s="22"/>
      <c r="X24" s="28"/>
      <c r="Y24" s="30"/>
      <c r="Z24" s="30">
        <f t="shared" si="5"/>
        <v>6.64</v>
      </c>
      <c r="AA24" s="30"/>
      <c r="AB24" s="8" t="s">
        <v>3115</v>
      </c>
      <c r="AC24" s="21"/>
      <c r="XFC24" s="17"/>
    </row>
    <row r="25" s="16" customFormat="1" customHeight="1" spans="1:16383">
      <c r="A25" s="21">
        <v>19</v>
      </c>
      <c r="B25" s="22" t="s">
        <v>24</v>
      </c>
      <c r="C25" s="22" t="s">
        <v>4879</v>
      </c>
      <c r="D25" s="22" t="s">
        <v>4907</v>
      </c>
      <c r="E25" s="22" t="s">
        <v>4908</v>
      </c>
      <c r="F25" s="22">
        <v>280</v>
      </c>
      <c r="G25" s="22">
        <v>1501</v>
      </c>
      <c r="H25" s="22">
        <v>1501</v>
      </c>
      <c r="I25" s="22"/>
      <c r="J25" s="22" t="s">
        <v>4872</v>
      </c>
      <c r="K25" s="27" t="s">
        <v>4873</v>
      </c>
      <c r="L25" s="28">
        <v>0.8</v>
      </c>
      <c r="M25" s="29">
        <v>1200.8</v>
      </c>
      <c r="N25" s="28">
        <v>0.2</v>
      </c>
      <c r="O25" s="30"/>
      <c r="P25" s="30"/>
      <c r="Q25" s="28">
        <v>1</v>
      </c>
      <c r="R25" s="30">
        <f t="shared" si="0"/>
        <v>1501</v>
      </c>
      <c r="S25" s="30">
        <f t="shared" si="4"/>
        <v>84.056</v>
      </c>
      <c r="T25" s="30">
        <v>100</v>
      </c>
      <c r="U25" s="22" t="s">
        <v>4874</v>
      </c>
      <c r="V25" s="28">
        <v>0.2</v>
      </c>
      <c r="W25" s="22"/>
      <c r="X25" s="28"/>
      <c r="Y25" s="30"/>
      <c r="Z25" s="30">
        <f t="shared" si="5"/>
        <v>24.016</v>
      </c>
      <c r="AA25" s="30"/>
      <c r="AB25" s="8" t="s">
        <v>3115</v>
      </c>
      <c r="AC25" s="21"/>
      <c r="XFC25" s="17"/>
    </row>
    <row r="26" s="16" customFormat="1" customHeight="1" spans="1:16383">
      <c r="A26" s="21">
        <v>20</v>
      </c>
      <c r="B26" s="22" t="s">
        <v>24</v>
      </c>
      <c r="C26" s="22" t="s">
        <v>4909</v>
      </c>
      <c r="D26" s="22" t="s">
        <v>4910</v>
      </c>
      <c r="E26" s="22" t="s">
        <v>4911</v>
      </c>
      <c r="F26" s="22">
        <v>119</v>
      </c>
      <c r="G26" s="22">
        <v>500</v>
      </c>
      <c r="H26" s="22">
        <v>823</v>
      </c>
      <c r="I26" s="22"/>
      <c r="J26" s="22" t="s">
        <v>4872</v>
      </c>
      <c r="K26" s="27" t="s">
        <v>4873</v>
      </c>
      <c r="L26" s="28">
        <v>0.8</v>
      </c>
      <c r="M26" s="29">
        <v>658.4</v>
      </c>
      <c r="N26" s="28">
        <v>0.2</v>
      </c>
      <c r="O26" s="30"/>
      <c r="P26" s="30"/>
      <c r="Q26" s="28">
        <v>1</v>
      </c>
      <c r="R26" s="30">
        <f t="shared" si="0"/>
        <v>823</v>
      </c>
      <c r="S26" s="30">
        <f t="shared" si="4"/>
        <v>46.088</v>
      </c>
      <c r="T26" s="30">
        <v>100</v>
      </c>
      <c r="U26" s="22" t="s">
        <v>4874</v>
      </c>
      <c r="V26" s="31"/>
      <c r="W26" s="22"/>
      <c r="X26" s="28">
        <v>0.6</v>
      </c>
      <c r="Y26" s="30"/>
      <c r="Z26" s="30">
        <f>X26*H26*0.08</f>
        <v>39.504</v>
      </c>
      <c r="AA26" s="30"/>
      <c r="AB26" s="8" t="s">
        <v>3115</v>
      </c>
      <c r="AC26" s="21"/>
      <c r="XFC26" s="17"/>
    </row>
    <row r="27" s="16" customFormat="1" customHeight="1" spans="1:16383">
      <c r="A27" s="21">
        <v>21</v>
      </c>
      <c r="B27" s="22" t="s">
        <v>24</v>
      </c>
      <c r="C27" s="22" t="s">
        <v>4909</v>
      </c>
      <c r="D27" s="22" t="s">
        <v>4912</v>
      </c>
      <c r="E27" s="22" t="s">
        <v>4913</v>
      </c>
      <c r="F27" s="22">
        <v>76</v>
      </c>
      <c r="G27" s="22">
        <v>510</v>
      </c>
      <c r="H27" s="22">
        <v>546</v>
      </c>
      <c r="I27" s="22"/>
      <c r="J27" s="22" t="s">
        <v>4872</v>
      </c>
      <c r="K27" s="27" t="s">
        <v>4873</v>
      </c>
      <c r="L27" s="28">
        <v>0.8</v>
      </c>
      <c r="M27" s="29">
        <v>436.8</v>
      </c>
      <c r="N27" s="28">
        <v>0.2</v>
      </c>
      <c r="O27" s="30"/>
      <c r="P27" s="30"/>
      <c r="Q27" s="28">
        <v>1</v>
      </c>
      <c r="R27" s="30">
        <f t="shared" si="0"/>
        <v>546</v>
      </c>
      <c r="S27" s="30">
        <f t="shared" si="4"/>
        <v>30.576</v>
      </c>
      <c r="T27" s="30">
        <v>20</v>
      </c>
      <c r="U27" s="22" t="s">
        <v>4874</v>
      </c>
      <c r="V27" s="28">
        <v>0.2</v>
      </c>
      <c r="W27" s="22"/>
      <c r="X27" s="28"/>
      <c r="Y27" s="30"/>
      <c r="Z27" s="30">
        <f t="shared" ref="Z27:Z34" si="6">V27*H27*0.08</f>
        <v>8.736</v>
      </c>
      <c r="AA27" s="30"/>
      <c r="AB27" s="8" t="s">
        <v>3115</v>
      </c>
      <c r="AC27" s="21"/>
      <c r="XFC27" s="17"/>
    </row>
    <row r="28" s="16" customFormat="1" customHeight="1" spans="1:16383">
      <c r="A28" s="21">
        <v>22</v>
      </c>
      <c r="B28" s="22" t="s">
        <v>24</v>
      </c>
      <c r="C28" s="22" t="s">
        <v>4909</v>
      </c>
      <c r="D28" s="22" t="s">
        <v>4914</v>
      </c>
      <c r="E28" s="22" t="s">
        <v>4915</v>
      </c>
      <c r="F28" s="22">
        <v>128</v>
      </c>
      <c r="G28" s="22">
        <v>903</v>
      </c>
      <c r="H28" s="22">
        <v>903</v>
      </c>
      <c r="I28" s="22"/>
      <c r="J28" s="22" t="s">
        <v>4872</v>
      </c>
      <c r="K28" s="27" t="s">
        <v>4873</v>
      </c>
      <c r="L28" s="28">
        <v>0.8</v>
      </c>
      <c r="M28" s="29">
        <v>722.4</v>
      </c>
      <c r="N28" s="28">
        <v>0.2</v>
      </c>
      <c r="O28" s="30"/>
      <c r="P28" s="30"/>
      <c r="Q28" s="28">
        <v>1</v>
      </c>
      <c r="R28" s="30">
        <f t="shared" si="0"/>
        <v>903</v>
      </c>
      <c r="S28" s="30">
        <f t="shared" si="4"/>
        <v>50.568</v>
      </c>
      <c r="T28" s="30">
        <v>30</v>
      </c>
      <c r="U28" s="22" t="s">
        <v>4874</v>
      </c>
      <c r="V28" s="28">
        <v>0.2</v>
      </c>
      <c r="W28" s="22"/>
      <c r="X28" s="28"/>
      <c r="Y28" s="30"/>
      <c r="Z28" s="30">
        <f t="shared" si="6"/>
        <v>14.448</v>
      </c>
      <c r="AA28" s="30"/>
      <c r="AB28" s="8" t="s">
        <v>3115</v>
      </c>
      <c r="AC28" s="21"/>
      <c r="XFC28" s="17"/>
    </row>
    <row r="29" s="16" customFormat="1" customHeight="1" spans="1:16383">
      <c r="A29" s="21">
        <v>23</v>
      </c>
      <c r="B29" s="22" t="s">
        <v>24</v>
      </c>
      <c r="C29" s="22" t="s">
        <v>4916</v>
      </c>
      <c r="D29" s="22" t="s">
        <v>4917</v>
      </c>
      <c r="E29" s="22" t="s">
        <v>4918</v>
      </c>
      <c r="F29" s="22">
        <v>51</v>
      </c>
      <c r="G29" s="22">
        <v>350</v>
      </c>
      <c r="H29" s="22">
        <v>260</v>
      </c>
      <c r="I29" s="22"/>
      <c r="J29" s="22" t="s">
        <v>4872</v>
      </c>
      <c r="K29" s="27" t="s">
        <v>4873</v>
      </c>
      <c r="L29" s="28">
        <v>0.8</v>
      </c>
      <c r="M29" s="29">
        <v>208</v>
      </c>
      <c r="N29" s="28">
        <v>0.2</v>
      </c>
      <c r="O29" s="30"/>
      <c r="P29" s="30"/>
      <c r="Q29" s="28">
        <v>1</v>
      </c>
      <c r="R29" s="30">
        <f t="shared" si="0"/>
        <v>260</v>
      </c>
      <c r="S29" s="30">
        <f t="shared" si="4"/>
        <v>14.56</v>
      </c>
      <c r="T29" s="30">
        <v>50</v>
      </c>
      <c r="U29" s="22" t="s">
        <v>4874</v>
      </c>
      <c r="V29" s="28">
        <v>0.2</v>
      </c>
      <c r="W29" s="22"/>
      <c r="X29" s="28"/>
      <c r="Y29" s="30"/>
      <c r="Z29" s="30">
        <f t="shared" si="6"/>
        <v>4.16</v>
      </c>
      <c r="AA29" s="30"/>
      <c r="AB29" s="8" t="s">
        <v>3115</v>
      </c>
      <c r="AC29" s="21"/>
      <c r="XFC29" s="17"/>
    </row>
    <row r="30" s="16" customFormat="1" customHeight="1" spans="1:16383">
      <c r="A30" s="21">
        <v>24</v>
      </c>
      <c r="B30" s="22" t="s">
        <v>24</v>
      </c>
      <c r="C30" s="22" t="s">
        <v>4919</v>
      </c>
      <c r="D30" s="22" t="s">
        <v>4920</v>
      </c>
      <c r="E30" s="22" t="s">
        <v>4921</v>
      </c>
      <c r="F30" s="22">
        <v>55</v>
      </c>
      <c r="G30" s="22">
        <v>318</v>
      </c>
      <c r="H30" s="22">
        <v>190.8</v>
      </c>
      <c r="I30" s="22"/>
      <c r="J30" s="22" t="s">
        <v>4872</v>
      </c>
      <c r="K30" s="27" t="s">
        <v>4873</v>
      </c>
      <c r="L30" s="28">
        <v>0.6</v>
      </c>
      <c r="M30" s="29">
        <v>114.48</v>
      </c>
      <c r="N30" s="31"/>
      <c r="O30" s="28">
        <v>0.4</v>
      </c>
      <c r="P30" s="30"/>
      <c r="Q30" s="28">
        <v>1</v>
      </c>
      <c r="R30" s="30">
        <f t="shared" si="0"/>
        <v>190.8</v>
      </c>
      <c r="S30" s="30">
        <f>0.35*M30*O30</f>
        <v>16.0272</v>
      </c>
      <c r="T30" s="30">
        <v>20</v>
      </c>
      <c r="U30" s="22" t="s">
        <v>4874</v>
      </c>
      <c r="V30" s="28">
        <v>0.2</v>
      </c>
      <c r="W30" s="22"/>
      <c r="X30" s="28"/>
      <c r="Y30" s="30"/>
      <c r="Z30" s="30">
        <f t="shared" si="6"/>
        <v>3.0528</v>
      </c>
      <c r="AA30" s="30"/>
      <c r="AB30" s="8" t="s">
        <v>3115</v>
      </c>
      <c r="AC30" s="21"/>
      <c r="XFC30" s="17"/>
    </row>
    <row r="31" s="16" customFormat="1" customHeight="1" spans="1:16383">
      <c r="A31" s="21">
        <v>25</v>
      </c>
      <c r="B31" s="22" t="s">
        <v>24</v>
      </c>
      <c r="C31" s="22" t="s">
        <v>4879</v>
      </c>
      <c r="D31" s="22" t="s">
        <v>4882</v>
      </c>
      <c r="E31" s="22" t="s">
        <v>4922</v>
      </c>
      <c r="F31" s="22">
        <v>40</v>
      </c>
      <c r="G31" s="22">
        <v>300</v>
      </c>
      <c r="H31" s="22">
        <v>300</v>
      </c>
      <c r="I31" s="22"/>
      <c r="J31" s="22" t="s">
        <v>4872</v>
      </c>
      <c r="K31" s="27" t="s">
        <v>4873</v>
      </c>
      <c r="L31" s="28">
        <v>0.6</v>
      </c>
      <c r="M31" s="29">
        <v>180</v>
      </c>
      <c r="N31" s="31"/>
      <c r="O31" s="28">
        <v>0.4</v>
      </c>
      <c r="P31" s="30"/>
      <c r="Q31" s="28">
        <v>1</v>
      </c>
      <c r="R31" s="30">
        <f t="shared" si="0"/>
        <v>300</v>
      </c>
      <c r="S31" s="30">
        <f>0.35*M31*O31</f>
        <v>25.2</v>
      </c>
      <c r="T31" s="30">
        <v>30</v>
      </c>
      <c r="U31" s="22" t="s">
        <v>4874</v>
      </c>
      <c r="V31" s="37">
        <v>0.2</v>
      </c>
      <c r="W31" s="31"/>
      <c r="X31" s="28"/>
      <c r="Y31" s="30"/>
      <c r="Z31" s="30">
        <f t="shared" si="6"/>
        <v>4.8</v>
      </c>
      <c r="AA31" s="30"/>
      <c r="AB31" s="8" t="s">
        <v>3119</v>
      </c>
      <c r="AC31" s="21"/>
      <c r="XFC31" s="17"/>
    </row>
    <row r="32" s="17" customFormat="1" customHeight="1" spans="1:16383">
      <c r="A32" s="21">
        <v>26</v>
      </c>
      <c r="B32" s="22" t="s">
        <v>24</v>
      </c>
      <c r="C32" s="22" t="s">
        <v>4916</v>
      </c>
      <c r="D32" s="22" t="s">
        <v>4923</v>
      </c>
      <c r="E32" s="22" t="s">
        <v>4924</v>
      </c>
      <c r="F32" s="22">
        <v>100</v>
      </c>
      <c r="G32" s="22">
        <v>485</v>
      </c>
      <c r="H32" s="22">
        <v>320</v>
      </c>
      <c r="I32" s="22"/>
      <c r="J32" s="22" t="s">
        <v>4872</v>
      </c>
      <c r="K32" s="27" t="s">
        <v>4925</v>
      </c>
      <c r="L32" s="28">
        <v>0</v>
      </c>
      <c r="M32" s="30">
        <v>0</v>
      </c>
      <c r="N32" s="28"/>
      <c r="O32" s="30"/>
      <c r="P32" s="28">
        <v>1</v>
      </c>
      <c r="Q32" s="28">
        <v>1</v>
      </c>
      <c r="R32" s="30">
        <f t="shared" si="0"/>
        <v>320</v>
      </c>
      <c r="S32" s="30">
        <v>315</v>
      </c>
      <c r="T32" s="30">
        <v>40</v>
      </c>
      <c r="U32" s="22" t="s">
        <v>4874</v>
      </c>
      <c r="V32" s="37">
        <v>0.2</v>
      </c>
      <c r="W32" s="37"/>
      <c r="X32" s="37"/>
      <c r="Y32" s="37"/>
      <c r="Z32" s="30">
        <f t="shared" si="6"/>
        <v>5.12</v>
      </c>
      <c r="AA32" s="30"/>
      <c r="AB32" s="8" t="s">
        <v>3115</v>
      </c>
      <c r="AC32" s="24"/>
      <c r="XFC32" s="38"/>
    </row>
    <row r="33" customHeight="1" spans="1:29">
      <c r="A33" s="21">
        <v>27</v>
      </c>
      <c r="B33" s="22" t="s">
        <v>24</v>
      </c>
      <c r="C33" s="22" t="s">
        <v>4916</v>
      </c>
      <c r="D33" s="22" t="s">
        <v>4926</v>
      </c>
      <c r="E33" s="22" t="s">
        <v>4927</v>
      </c>
      <c r="F33" s="22">
        <v>72</v>
      </c>
      <c r="G33" s="22">
        <v>458</v>
      </c>
      <c r="H33" s="22">
        <v>405</v>
      </c>
      <c r="I33" s="22"/>
      <c r="J33" s="22" t="s">
        <v>4872</v>
      </c>
      <c r="K33" s="27" t="s">
        <v>4925</v>
      </c>
      <c r="L33" s="28">
        <v>0</v>
      </c>
      <c r="M33" s="30">
        <v>0</v>
      </c>
      <c r="N33" s="28"/>
      <c r="O33" s="30"/>
      <c r="P33" s="28">
        <v>1</v>
      </c>
      <c r="Q33" s="28">
        <v>1</v>
      </c>
      <c r="R33" s="30">
        <f t="shared" si="0"/>
        <v>405</v>
      </c>
      <c r="S33" s="30">
        <v>280.5</v>
      </c>
      <c r="T33" s="30">
        <v>40</v>
      </c>
      <c r="U33" s="22" t="s">
        <v>4874</v>
      </c>
      <c r="V33" s="37">
        <v>0.2</v>
      </c>
      <c r="W33" s="37"/>
      <c r="X33" s="37"/>
      <c r="Y33" s="37"/>
      <c r="Z33" s="30">
        <f t="shared" si="6"/>
        <v>6.48</v>
      </c>
      <c r="AA33" s="30"/>
      <c r="AB33" s="8" t="s">
        <v>3115</v>
      </c>
      <c r="AC33" s="24"/>
    </row>
    <row r="34" customHeight="1" spans="1:29">
      <c r="A34" s="21">
        <v>28</v>
      </c>
      <c r="B34" s="22" t="s">
        <v>24</v>
      </c>
      <c r="C34" s="22" t="s">
        <v>4916</v>
      </c>
      <c r="D34" s="22" t="s">
        <v>4926</v>
      </c>
      <c r="E34" s="22" t="s">
        <v>4928</v>
      </c>
      <c r="F34" s="22">
        <v>109</v>
      </c>
      <c r="G34" s="22">
        <v>468</v>
      </c>
      <c r="H34" s="22">
        <v>456</v>
      </c>
      <c r="I34" s="22"/>
      <c r="J34" s="22" t="s">
        <v>4872</v>
      </c>
      <c r="K34" s="27" t="s">
        <v>4925</v>
      </c>
      <c r="L34" s="28">
        <v>0</v>
      </c>
      <c r="M34" s="30">
        <v>0</v>
      </c>
      <c r="N34" s="28"/>
      <c r="O34" s="30"/>
      <c r="P34" s="28">
        <v>1</v>
      </c>
      <c r="Q34" s="28">
        <v>1</v>
      </c>
      <c r="R34" s="30">
        <f t="shared" si="0"/>
        <v>456</v>
      </c>
      <c r="S34" s="30">
        <v>270</v>
      </c>
      <c r="T34" s="30">
        <v>40</v>
      </c>
      <c r="U34" s="22" t="s">
        <v>4874</v>
      </c>
      <c r="V34" s="37">
        <v>0.2</v>
      </c>
      <c r="W34" s="37"/>
      <c r="X34" s="37"/>
      <c r="Y34" s="37"/>
      <c r="Z34" s="30">
        <f t="shared" si="6"/>
        <v>7.296</v>
      </c>
      <c r="AA34" s="30"/>
      <c r="AB34" s="8" t="s">
        <v>3115</v>
      </c>
      <c r="AC34" s="24"/>
    </row>
    <row r="35" customHeight="1" spans="1:29">
      <c r="A35" s="21">
        <v>29</v>
      </c>
      <c r="B35" s="22" t="s">
        <v>24</v>
      </c>
      <c r="C35" s="22" t="s">
        <v>4929</v>
      </c>
      <c r="D35" s="22" t="s">
        <v>4930</v>
      </c>
      <c r="E35" s="22" t="s">
        <v>4931</v>
      </c>
      <c r="F35" s="22">
        <v>93</v>
      </c>
      <c r="G35" s="22">
        <v>509</v>
      </c>
      <c r="H35" s="22">
        <v>245</v>
      </c>
      <c r="I35" s="22"/>
      <c r="J35" s="22" t="s">
        <v>4872</v>
      </c>
      <c r="K35" s="27" t="s">
        <v>4925</v>
      </c>
      <c r="L35" s="28">
        <v>0</v>
      </c>
      <c r="M35" s="30">
        <v>0</v>
      </c>
      <c r="N35" s="28"/>
      <c r="O35" s="30"/>
      <c r="P35" s="28">
        <v>1</v>
      </c>
      <c r="Q35" s="28">
        <v>1</v>
      </c>
      <c r="R35" s="30">
        <f t="shared" si="0"/>
        <v>245</v>
      </c>
      <c r="S35" s="30">
        <v>300</v>
      </c>
      <c r="T35" s="30">
        <v>150</v>
      </c>
      <c r="U35" s="22" t="s">
        <v>4874</v>
      </c>
      <c r="V35" s="37"/>
      <c r="W35" s="37"/>
      <c r="X35" s="37">
        <v>0.6</v>
      </c>
      <c r="Y35" s="37"/>
      <c r="Z35" s="30">
        <f>X35*H35*0.08</f>
        <v>11.76</v>
      </c>
      <c r="AA35" s="30"/>
      <c r="AB35" s="8" t="s">
        <v>3115</v>
      </c>
      <c r="AC35" s="24"/>
    </row>
    <row r="36" customHeight="1" spans="1:29">
      <c r="A36" s="21">
        <v>30</v>
      </c>
      <c r="B36" s="22" t="s">
        <v>24</v>
      </c>
      <c r="C36" s="22" t="s">
        <v>4916</v>
      </c>
      <c r="D36" s="22" t="s">
        <v>4932</v>
      </c>
      <c r="E36" s="22" t="s">
        <v>4933</v>
      </c>
      <c r="F36" s="22">
        <v>176</v>
      </c>
      <c r="G36" s="22">
        <v>804</v>
      </c>
      <c r="H36" s="22">
        <v>216</v>
      </c>
      <c r="I36" s="22"/>
      <c r="J36" s="22" t="s">
        <v>4872</v>
      </c>
      <c r="K36" s="27" t="s">
        <v>4934</v>
      </c>
      <c r="L36" s="28">
        <v>0</v>
      </c>
      <c r="M36" s="30">
        <v>0</v>
      </c>
      <c r="N36" s="28"/>
      <c r="O36" s="30"/>
      <c r="P36" s="28">
        <v>1</v>
      </c>
      <c r="Q36" s="28">
        <v>1</v>
      </c>
      <c r="R36" s="30">
        <f t="shared" si="0"/>
        <v>216</v>
      </c>
      <c r="S36" s="30">
        <v>228</v>
      </c>
      <c r="T36" s="30">
        <v>50</v>
      </c>
      <c r="U36" s="22" t="s">
        <v>37</v>
      </c>
      <c r="V36" s="37" t="s">
        <v>37</v>
      </c>
      <c r="W36" s="37" t="s">
        <v>37</v>
      </c>
      <c r="X36" s="37" t="s">
        <v>37</v>
      </c>
      <c r="Y36" s="37" t="s">
        <v>37</v>
      </c>
      <c r="Z36" s="37" t="s">
        <v>37</v>
      </c>
      <c r="AA36" s="30"/>
      <c r="AB36" s="8" t="s">
        <v>3115</v>
      </c>
      <c r="AC36" s="24"/>
    </row>
    <row r="37" customHeight="1" spans="1:29">
      <c r="A37" s="21">
        <v>31</v>
      </c>
      <c r="B37" s="22" t="s">
        <v>24</v>
      </c>
      <c r="C37" s="22" t="s">
        <v>4916</v>
      </c>
      <c r="D37" s="22" t="s">
        <v>4935</v>
      </c>
      <c r="E37" s="22" t="s">
        <v>4936</v>
      </c>
      <c r="F37" s="22">
        <v>139</v>
      </c>
      <c r="G37" s="22">
        <v>890</v>
      </c>
      <c r="H37" s="22">
        <v>600</v>
      </c>
      <c r="I37" s="22"/>
      <c r="J37" s="22" t="s">
        <v>4872</v>
      </c>
      <c r="K37" s="27" t="s">
        <v>4934</v>
      </c>
      <c r="L37" s="28">
        <v>0</v>
      </c>
      <c r="M37" s="30">
        <v>0</v>
      </c>
      <c r="N37" s="28"/>
      <c r="O37" s="30"/>
      <c r="P37" s="28">
        <v>1</v>
      </c>
      <c r="Q37" s="28">
        <v>1</v>
      </c>
      <c r="R37" s="30">
        <f t="shared" si="0"/>
        <v>600</v>
      </c>
      <c r="S37" s="30">
        <v>127.5</v>
      </c>
      <c r="T37" s="30">
        <v>150</v>
      </c>
      <c r="U37" s="22" t="s">
        <v>37</v>
      </c>
      <c r="V37" s="37" t="s">
        <v>37</v>
      </c>
      <c r="W37" s="37" t="s">
        <v>37</v>
      </c>
      <c r="X37" s="37" t="s">
        <v>37</v>
      </c>
      <c r="Y37" s="37" t="s">
        <v>37</v>
      </c>
      <c r="Z37" s="37" t="s">
        <v>37</v>
      </c>
      <c r="AA37" s="30"/>
      <c r="AB37" s="8" t="s">
        <v>3115</v>
      </c>
      <c r="AC37" s="24"/>
    </row>
    <row r="38" customHeight="1" spans="1:29">
      <c r="A38" s="21">
        <v>32</v>
      </c>
      <c r="B38" s="22" t="s">
        <v>24</v>
      </c>
      <c r="C38" s="22" t="s">
        <v>4929</v>
      </c>
      <c r="D38" s="22" t="s">
        <v>4937</v>
      </c>
      <c r="E38" s="22" t="s">
        <v>4938</v>
      </c>
      <c r="F38" s="22">
        <v>148</v>
      </c>
      <c r="G38" s="22">
        <v>807</v>
      </c>
      <c r="H38" s="22">
        <v>383</v>
      </c>
      <c r="I38" s="22"/>
      <c r="J38" s="22" t="s">
        <v>4872</v>
      </c>
      <c r="K38" s="27" t="s">
        <v>4934</v>
      </c>
      <c r="L38" s="28">
        <v>0</v>
      </c>
      <c r="M38" s="30">
        <v>0</v>
      </c>
      <c r="N38" s="28"/>
      <c r="O38" s="30"/>
      <c r="P38" s="28">
        <v>1</v>
      </c>
      <c r="Q38" s="28">
        <v>1</v>
      </c>
      <c r="R38" s="30">
        <f t="shared" si="0"/>
        <v>383</v>
      </c>
      <c r="S38" s="30">
        <v>150</v>
      </c>
      <c r="T38" s="30">
        <v>40</v>
      </c>
      <c r="U38" s="22" t="s">
        <v>37</v>
      </c>
      <c r="V38" s="22" t="s">
        <v>37</v>
      </c>
      <c r="W38" s="22" t="s">
        <v>37</v>
      </c>
      <c r="X38" s="22" t="s">
        <v>37</v>
      </c>
      <c r="Y38" s="22" t="s">
        <v>37</v>
      </c>
      <c r="Z38" s="22" t="s">
        <v>37</v>
      </c>
      <c r="AA38" s="30"/>
      <c r="AB38" s="8" t="s">
        <v>3115</v>
      </c>
      <c r="AC38" s="24"/>
    </row>
    <row r="39" customHeight="1" spans="1:29">
      <c r="A39" s="21">
        <v>33</v>
      </c>
      <c r="B39" s="23" t="s">
        <v>87</v>
      </c>
      <c r="C39" s="23" t="s">
        <v>4939</v>
      </c>
      <c r="D39" s="23" t="s">
        <v>4940</v>
      </c>
      <c r="E39" s="23" t="s">
        <v>4941</v>
      </c>
      <c r="F39" s="24">
        <v>60</v>
      </c>
      <c r="G39" s="24">
        <v>513</v>
      </c>
      <c r="H39" s="23">
        <v>385</v>
      </c>
      <c r="I39" s="23"/>
      <c r="J39" s="32" t="s">
        <v>4872</v>
      </c>
      <c r="K39" s="23" t="s">
        <v>4942</v>
      </c>
      <c r="L39" s="23"/>
      <c r="M39" s="33"/>
      <c r="N39" s="23"/>
      <c r="O39" s="23"/>
      <c r="P39" s="34">
        <v>0.9</v>
      </c>
      <c r="Q39" s="23"/>
      <c r="R39" s="24"/>
      <c r="S39" s="24"/>
      <c r="T39" s="24"/>
      <c r="U39" s="24"/>
      <c r="V39" s="24"/>
      <c r="W39" s="24"/>
      <c r="X39" s="24"/>
      <c r="Y39" s="24"/>
      <c r="Z39" s="24"/>
      <c r="AA39" s="24"/>
      <c r="AB39" s="23" t="s">
        <v>4943</v>
      </c>
      <c r="AC39" s="23" t="s">
        <v>4944</v>
      </c>
    </row>
    <row r="40" customHeight="1" spans="1:29">
      <c r="A40" s="21">
        <v>34</v>
      </c>
      <c r="B40" s="23" t="s">
        <v>87</v>
      </c>
      <c r="C40" s="23" t="s">
        <v>4939</v>
      </c>
      <c r="D40" s="23" t="s">
        <v>4945</v>
      </c>
      <c r="E40" s="23" t="s">
        <v>4946</v>
      </c>
      <c r="F40" s="24">
        <v>28</v>
      </c>
      <c r="G40" s="24">
        <v>179</v>
      </c>
      <c r="H40" s="23">
        <v>103</v>
      </c>
      <c r="I40" s="23"/>
      <c r="J40" s="32" t="s">
        <v>4872</v>
      </c>
      <c r="K40" s="23" t="s">
        <v>4947</v>
      </c>
      <c r="L40" s="23"/>
      <c r="M40" s="33"/>
      <c r="N40" s="23"/>
      <c r="O40" s="23"/>
      <c r="P40" s="34">
        <v>0.9</v>
      </c>
      <c r="Q40" s="23"/>
      <c r="R40" s="24"/>
      <c r="S40" s="24"/>
      <c r="T40" s="24"/>
      <c r="U40" s="24"/>
      <c r="V40" s="24"/>
      <c r="W40" s="24"/>
      <c r="X40" s="24"/>
      <c r="Y40" s="24"/>
      <c r="Z40" s="24"/>
      <c r="AA40" s="24"/>
      <c r="AB40" s="23" t="s">
        <v>4943</v>
      </c>
      <c r="AC40" s="23" t="s">
        <v>4948</v>
      </c>
    </row>
    <row r="41" customHeight="1" spans="1:29">
      <c r="A41" s="21">
        <v>35</v>
      </c>
      <c r="B41" s="23" t="s">
        <v>87</v>
      </c>
      <c r="C41" s="23" t="s">
        <v>4949</v>
      </c>
      <c r="D41" s="23" t="s">
        <v>4950</v>
      </c>
      <c r="E41" s="23" t="s">
        <v>4951</v>
      </c>
      <c r="F41" s="24">
        <v>143</v>
      </c>
      <c r="G41" s="24">
        <v>780</v>
      </c>
      <c r="H41" s="23">
        <v>644</v>
      </c>
      <c r="I41" s="23"/>
      <c r="J41" s="32" t="s">
        <v>4872</v>
      </c>
      <c r="K41" s="23" t="s">
        <v>4952</v>
      </c>
      <c r="L41" s="23"/>
      <c r="M41" s="33"/>
      <c r="N41" s="23"/>
      <c r="O41" s="23"/>
      <c r="P41" s="34">
        <v>0.9</v>
      </c>
      <c r="Q41" s="23"/>
      <c r="R41" s="24"/>
      <c r="S41" s="24"/>
      <c r="T41" s="24"/>
      <c r="U41" s="24"/>
      <c r="V41" s="24"/>
      <c r="W41" s="24"/>
      <c r="X41" s="24"/>
      <c r="Y41" s="24"/>
      <c r="Z41" s="24"/>
      <c r="AA41" s="24"/>
      <c r="AB41" s="23" t="s">
        <v>4943</v>
      </c>
      <c r="AC41" s="23" t="s">
        <v>4944</v>
      </c>
    </row>
    <row r="42" customHeight="1" spans="1:29">
      <c r="A42" s="21">
        <v>36</v>
      </c>
      <c r="B42" s="23" t="s">
        <v>87</v>
      </c>
      <c r="C42" s="23" t="s">
        <v>4953</v>
      </c>
      <c r="D42" s="23" t="s">
        <v>4954</v>
      </c>
      <c r="E42" s="23" t="s">
        <v>4955</v>
      </c>
      <c r="F42" s="25">
        <v>472</v>
      </c>
      <c r="G42" s="25">
        <v>2915</v>
      </c>
      <c r="H42" s="25">
        <v>1518</v>
      </c>
      <c r="I42" s="23"/>
      <c r="J42" s="32" t="s">
        <v>4872</v>
      </c>
      <c r="K42" s="23" t="s">
        <v>4956</v>
      </c>
      <c r="L42" s="23"/>
      <c r="M42" s="33"/>
      <c r="N42" s="23"/>
      <c r="O42" s="23"/>
      <c r="P42" s="34">
        <v>0.9</v>
      </c>
      <c r="Q42" s="23"/>
      <c r="R42" s="24"/>
      <c r="S42" s="24"/>
      <c r="T42" s="24"/>
      <c r="U42" s="24"/>
      <c r="V42" s="24"/>
      <c r="W42" s="24"/>
      <c r="X42" s="24"/>
      <c r="Y42" s="24"/>
      <c r="Z42" s="24"/>
      <c r="AA42" s="24"/>
      <c r="AB42" s="23" t="s">
        <v>4943</v>
      </c>
      <c r="AC42" s="23" t="s">
        <v>4944</v>
      </c>
    </row>
    <row r="43" customHeight="1" spans="1:29">
      <c r="A43" s="21">
        <v>37</v>
      </c>
      <c r="B43" s="23" t="s">
        <v>87</v>
      </c>
      <c r="C43" s="23" t="s">
        <v>4957</v>
      </c>
      <c r="D43" s="23" t="s">
        <v>4958</v>
      </c>
      <c r="E43" s="23" t="s">
        <v>4959</v>
      </c>
      <c r="F43" s="24">
        <v>425</v>
      </c>
      <c r="G43" s="24">
        <v>2413</v>
      </c>
      <c r="H43" s="23">
        <v>1376</v>
      </c>
      <c r="I43" s="23"/>
      <c r="J43" s="32" t="s">
        <v>4872</v>
      </c>
      <c r="K43" s="23" t="s">
        <v>4960</v>
      </c>
      <c r="L43" s="23"/>
      <c r="M43" s="33"/>
      <c r="N43" s="23"/>
      <c r="O43" s="23"/>
      <c r="P43" s="34">
        <v>0.9</v>
      </c>
      <c r="Q43" s="23"/>
      <c r="R43" s="24"/>
      <c r="S43" s="24"/>
      <c r="T43" s="24"/>
      <c r="U43" s="24"/>
      <c r="V43" s="24"/>
      <c r="W43" s="24"/>
      <c r="X43" s="24"/>
      <c r="Y43" s="24"/>
      <c r="Z43" s="24"/>
      <c r="AA43" s="24"/>
      <c r="AB43" s="23" t="s">
        <v>4943</v>
      </c>
      <c r="AC43" s="23" t="s">
        <v>4944</v>
      </c>
    </row>
    <row r="44" customHeight="1" spans="1:29">
      <c r="A44" s="21">
        <v>38</v>
      </c>
      <c r="B44" s="23" t="s">
        <v>87</v>
      </c>
      <c r="C44" s="23" t="s">
        <v>4957</v>
      </c>
      <c r="D44" s="23" t="s">
        <v>4961</v>
      </c>
      <c r="E44" s="23" t="s">
        <v>4962</v>
      </c>
      <c r="F44" s="25">
        <v>340</v>
      </c>
      <c r="G44" s="25">
        <v>1700</v>
      </c>
      <c r="H44" s="23">
        <v>1347</v>
      </c>
      <c r="I44" s="23"/>
      <c r="J44" s="32" t="s">
        <v>4872</v>
      </c>
      <c r="K44" s="23" t="s">
        <v>4952</v>
      </c>
      <c r="L44" s="23"/>
      <c r="M44" s="33"/>
      <c r="N44" s="23"/>
      <c r="O44" s="23"/>
      <c r="P44" s="34">
        <v>0.9</v>
      </c>
      <c r="Q44" s="23"/>
      <c r="R44" s="24"/>
      <c r="S44" s="24"/>
      <c r="T44" s="24"/>
      <c r="U44" s="24"/>
      <c r="V44" s="24"/>
      <c r="W44" s="24"/>
      <c r="X44" s="24"/>
      <c r="Y44" s="24"/>
      <c r="Z44" s="24"/>
      <c r="AA44" s="24"/>
      <c r="AB44" s="23" t="s">
        <v>4943</v>
      </c>
      <c r="AC44" s="23" t="s">
        <v>4944</v>
      </c>
    </row>
    <row r="45" customHeight="1" spans="1:29">
      <c r="A45" s="21">
        <v>39</v>
      </c>
      <c r="B45" s="23" t="s">
        <v>87</v>
      </c>
      <c r="C45" s="23" t="s">
        <v>4957</v>
      </c>
      <c r="D45" s="23" t="s">
        <v>4963</v>
      </c>
      <c r="E45" s="23" t="s">
        <v>4964</v>
      </c>
      <c r="F45" s="24">
        <v>673</v>
      </c>
      <c r="G45" s="24">
        <v>4530</v>
      </c>
      <c r="H45" s="23">
        <v>2011</v>
      </c>
      <c r="I45" s="23"/>
      <c r="J45" s="32" t="s">
        <v>4872</v>
      </c>
      <c r="K45" s="23" t="s">
        <v>4965</v>
      </c>
      <c r="L45" s="23"/>
      <c r="M45" s="33"/>
      <c r="N45" s="23"/>
      <c r="O45" s="23"/>
      <c r="P45" s="34">
        <v>0.9</v>
      </c>
      <c r="Q45" s="23"/>
      <c r="R45" s="24"/>
      <c r="S45" s="24"/>
      <c r="T45" s="24"/>
      <c r="U45" s="24"/>
      <c r="V45" s="24"/>
      <c r="W45" s="24"/>
      <c r="X45" s="24"/>
      <c r="Y45" s="24"/>
      <c r="Z45" s="24"/>
      <c r="AA45" s="24"/>
      <c r="AB45" s="23" t="s">
        <v>4943</v>
      </c>
      <c r="AC45" s="23" t="s">
        <v>4944</v>
      </c>
    </row>
    <row r="46" customHeight="1" spans="1:29">
      <c r="A46" s="21">
        <v>40</v>
      </c>
      <c r="B46" s="23" t="s">
        <v>87</v>
      </c>
      <c r="C46" s="23" t="s">
        <v>4957</v>
      </c>
      <c r="D46" s="23" t="s">
        <v>4966</v>
      </c>
      <c r="E46" s="23" t="s">
        <v>4967</v>
      </c>
      <c r="F46" s="24">
        <v>1200</v>
      </c>
      <c r="G46" s="24">
        <v>7200</v>
      </c>
      <c r="H46" s="23">
        <v>4040</v>
      </c>
      <c r="I46" s="23"/>
      <c r="J46" s="32" t="s">
        <v>4872</v>
      </c>
      <c r="K46" s="23" t="s">
        <v>4968</v>
      </c>
      <c r="L46" s="23"/>
      <c r="M46" s="33"/>
      <c r="N46" s="23"/>
      <c r="O46" s="23"/>
      <c r="P46" s="34">
        <v>0.9</v>
      </c>
      <c r="Q46" s="23"/>
      <c r="R46" s="24"/>
      <c r="S46" s="24"/>
      <c r="T46" s="24"/>
      <c r="U46" s="24"/>
      <c r="V46" s="24"/>
      <c r="W46" s="24"/>
      <c r="X46" s="24"/>
      <c r="Y46" s="24"/>
      <c r="Z46" s="24"/>
      <c r="AA46" s="24"/>
      <c r="AB46" s="23" t="s">
        <v>4943</v>
      </c>
      <c r="AC46" s="23" t="s">
        <v>4944</v>
      </c>
    </row>
    <row r="47" customHeight="1" spans="1:29">
      <c r="A47" s="21">
        <v>41</v>
      </c>
      <c r="B47" s="23" t="s">
        <v>87</v>
      </c>
      <c r="C47" s="23" t="s">
        <v>4969</v>
      </c>
      <c r="D47" s="23" t="s">
        <v>4970</v>
      </c>
      <c r="E47" s="23" t="s">
        <v>4971</v>
      </c>
      <c r="F47" s="24">
        <v>223</v>
      </c>
      <c r="G47" s="24">
        <v>1103</v>
      </c>
      <c r="H47" s="23">
        <v>75</v>
      </c>
      <c r="I47" s="23"/>
      <c r="J47" s="32" t="s">
        <v>4872</v>
      </c>
      <c r="K47" s="23" t="s">
        <v>4972</v>
      </c>
      <c r="L47" s="23"/>
      <c r="M47" s="33"/>
      <c r="N47" s="23"/>
      <c r="O47" s="23"/>
      <c r="P47" s="34">
        <v>0.9</v>
      </c>
      <c r="Q47" s="23"/>
      <c r="R47" s="24"/>
      <c r="S47" s="24"/>
      <c r="T47" s="24"/>
      <c r="U47" s="24"/>
      <c r="V47" s="24"/>
      <c r="W47" s="24"/>
      <c r="X47" s="24"/>
      <c r="Y47" s="24"/>
      <c r="Z47" s="24"/>
      <c r="AA47" s="24"/>
      <c r="AB47" s="23" t="s">
        <v>4943</v>
      </c>
      <c r="AC47" s="23" t="s">
        <v>4944</v>
      </c>
    </row>
    <row r="48" customHeight="1" spans="1:29">
      <c r="A48" s="21">
        <v>42</v>
      </c>
      <c r="B48" s="23" t="s">
        <v>87</v>
      </c>
      <c r="C48" s="23" t="s">
        <v>4973</v>
      </c>
      <c r="D48" s="23" t="s">
        <v>4974</v>
      </c>
      <c r="E48" s="23" t="s">
        <v>4975</v>
      </c>
      <c r="F48" s="24">
        <v>198</v>
      </c>
      <c r="G48" s="24">
        <v>1080</v>
      </c>
      <c r="H48" s="23">
        <v>868</v>
      </c>
      <c r="I48" s="23"/>
      <c r="J48" s="32" t="s">
        <v>4872</v>
      </c>
      <c r="K48" s="23" t="s">
        <v>4952</v>
      </c>
      <c r="L48" s="23"/>
      <c r="M48" s="33"/>
      <c r="N48" s="23"/>
      <c r="O48" s="23"/>
      <c r="P48" s="34">
        <v>0.9</v>
      </c>
      <c r="Q48" s="23"/>
      <c r="R48" s="24"/>
      <c r="S48" s="24"/>
      <c r="T48" s="24"/>
      <c r="U48" s="24"/>
      <c r="V48" s="24"/>
      <c r="W48" s="24"/>
      <c r="X48" s="24"/>
      <c r="Y48" s="24"/>
      <c r="Z48" s="24"/>
      <c r="AA48" s="24"/>
      <c r="AB48" s="23" t="s">
        <v>4943</v>
      </c>
      <c r="AC48" s="23" t="s">
        <v>4944</v>
      </c>
    </row>
    <row r="49" customHeight="1" spans="1:29">
      <c r="A49" s="21">
        <v>43</v>
      </c>
      <c r="B49" s="23" t="s">
        <v>87</v>
      </c>
      <c r="C49" s="23" t="s">
        <v>4973</v>
      </c>
      <c r="D49" s="23" t="s">
        <v>4976</v>
      </c>
      <c r="E49" s="23" t="s">
        <v>4977</v>
      </c>
      <c r="F49" s="24">
        <v>155</v>
      </c>
      <c r="G49" s="24">
        <v>930</v>
      </c>
      <c r="H49" s="23">
        <v>110</v>
      </c>
      <c r="I49" s="23"/>
      <c r="J49" s="32" t="s">
        <v>4872</v>
      </c>
      <c r="K49" s="23" t="s">
        <v>4952</v>
      </c>
      <c r="L49" s="23"/>
      <c r="M49" s="33"/>
      <c r="N49" s="23"/>
      <c r="O49" s="23"/>
      <c r="P49" s="34">
        <v>0.9</v>
      </c>
      <c r="Q49" s="23"/>
      <c r="R49" s="24"/>
      <c r="S49" s="24"/>
      <c r="T49" s="24"/>
      <c r="U49" s="24"/>
      <c r="V49" s="24"/>
      <c r="W49" s="24"/>
      <c r="X49" s="24"/>
      <c r="Y49" s="24"/>
      <c r="Z49" s="24"/>
      <c r="AA49" s="24"/>
      <c r="AB49" s="23" t="s">
        <v>4943</v>
      </c>
      <c r="AC49" s="23" t="s">
        <v>4944</v>
      </c>
    </row>
    <row r="50" customHeight="1" spans="1:29">
      <c r="A50" s="21">
        <v>44</v>
      </c>
      <c r="B50" s="23" t="s">
        <v>87</v>
      </c>
      <c r="C50" s="23" t="s">
        <v>4978</v>
      </c>
      <c r="D50" s="23" t="s">
        <v>4979</v>
      </c>
      <c r="E50" s="23" t="s">
        <v>4980</v>
      </c>
      <c r="F50" s="24">
        <v>307</v>
      </c>
      <c r="G50" s="24">
        <v>1815</v>
      </c>
      <c r="H50" s="23">
        <v>139</v>
      </c>
      <c r="I50" s="23"/>
      <c r="J50" s="32" t="s">
        <v>4872</v>
      </c>
      <c r="K50" s="23" t="s">
        <v>4952</v>
      </c>
      <c r="L50" s="23"/>
      <c r="M50" s="33"/>
      <c r="N50" s="23"/>
      <c r="O50" s="23"/>
      <c r="P50" s="34">
        <v>0.9</v>
      </c>
      <c r="Q50" s="23"/>
      <c r="R50" s="24"/>
      <c r="S50" s="24"/>
      <c r="T50" s="24"/>
      <c r="U50" s="24"/>
      <c r="V50" s="24"/>
      <c r="W50" s="24"/>
      <c r="X50" s="24"/>
      <c r="Y50" s="24"/>
      <c r="Z50" s="24"/>
      <c r="AA50" s="24"/>
      <c r="AB50" s="23" t="s">
        <v>4943</v>
      </c>
      <c r="AC50" s="23" t="s">
        <v>4944</v>
      </c>
    </row>
    <row r="51" customHeight="1" spans="1:29">
      <c r="A51" s="21">
        <v>45</v>
      </c>
      <c r="B51" s="23" t="s">
        <v>87</v>
      </c>
      <c r="C51" s="23" t="s">
        <v>4978</v>
      </c>
      <c r="D51" s="23" t="s">
        <v>4981</v>
      </c>
      <c r="E51" s="23" t="s">
        <v>4982</v>
      </c>
      <c r="F51" s="24">
        <v>195</v>
      </c>
      <c r="G51" s="24">
        <v>780</v>
      </c>
      <c r="H51" s="23">
        <v>34</v>
      </c>
      <c r="I51" s="23"/>
      <c r="J51" s="32" t="s">
        <v>4872</v>
      </c>
      <c r="K51" s="23" t="s">
        <v>4952</v>
      </c>
      <c r="L51" s="23"/>
      <c r="M51" s="33"/>
      <c r="N51" s="23"/>
      <c r="O51" s="23"/>
      <c r="P51" s="34">
        <v>0.9</v>
      </c>
      <c r="Q51" s="23"/>
      <c r="R51" s="24"/>
      <c r="S51" s="24"/>
      <c r="T51" s="24"/>
      <c r="U51" s="24"/>
      <c r="V51" s="24"/>
      <c r="W51" s="24"/>
      <c r="X51" s="24"/>
      <c r="Y51" s="24"/>
      <c r="Z51" s="24"/>
      <c r="AA51" s="24"/>
      <c r="AB51" s="23" t="s">
        <v>4943</v>
      </c>
      <c r="AC51" s="23" t="s">
        <v>4944</v>
      </c>
    </row>
    <row r="52" customHeight="1" spans="1:29">
      <c r="A52" s="21">
        <v>46</v>
      </c>
      <c r="B52" s="23" t="s">
        <v>87</v>
      </c>
      <c r="C52" s="23" t="s">
        <v>4949</v>
      </c>
      <c r="D52" s="23" t="s">
        <v>4983</v>
      </c>
      <c r="E52" s="23" t="s">
        <v>4984</v>
      </c>
      <c r="F52" s="25">
        <v>369</v>
      </c>
      <c r="G52" s="25">
        <v>2295</v>
      </c>
      <c r="H52" s="23">
        <v>2240</v>
      </c>
      <c r="I52" s="23"/>
      <c r="J52" s="32" t="s">
        <v>4872</v>
      </c>
      <c r="K52" s="23" t="s">
        <v>4952</v>
      </c>
      <c r="L52" s="23"/>
      <c r="M52" s="33"/>
      <c r="N52" s="23"/>
      <c r="O52" s="23"/>
      <c r="P52" s="34">
        <v>0.9</v>
      </c>
      <c r="Q52" s="23"/>
      <c r="R52" s="24"/>
      <c r="S52" s="24"/>
      <c r="T52" s="24"/>
      <c r="U52" s="24"/>
      <c r="V52" s="24"/>
      <c r="W52" s="24"/>
      <c r="X52" s="24"/>
      <c r="Y52" s="24"/>
      <c r="Z52" s="24"/>
      <c r="AA52" s="24"/>
      <c r="AB52" s="23" t="s">
        <v>4943</v>
      </c>
      <c r="AC52" s="23" t="s">
        <v>4944</v>
      </c>
    </row>
    <row r="53" customHeight="1" spans="1:29">
      <c r="A53" s="21">
        <v>47</v>
      </c>
      <c r="B53" s="24" t="s">
        <v>23</v>
      </c>
      <c r="C53" s="6" t="s">
        <v>35</v>
      </c>
      <c r="D53" s="6" t="s">
        <v>4985</v>
      </c>
      <c r="E53" s="6" t="s">
        <v>4986</v>
      </c>
      <c r="F53" s="5">
        <v>65</v>
      </c>
      <c r="G53" s="5">
        <v>578</v>
      </c>
      <c r="H53" s="5">
        <v>410</v>
      </c>
      <c r="I53" s="5"/>
      <c r="J53" s="5" t="s">
        <v>4872</v>
      </c>
      <c r="K53" s="6" t="s">
        <v>4987</v>
      </c>
      <c r="L53" s="35">
        <v>0.92</v>
      </c>
      <c r="M53" s="5">
        <v>377</v>
      </c>
      <c r="N53" s="35">
        <v>0.2</v>
      </c>
      <c r="O53" s="5"/>
      <c r="P53" s="5"/>
      <c r="Q53" s="35">
        <v>0.92</v>
      </c>
      <c r="R53" s="5">
        <v>377</v>
      </c>
      <c r="S53" s="5">
        <v>24.14</v>
      </c>
      <c r="T53" s="5">
        <v>28</v>
      </c>
      <c r="U53" s="6" t="s">
        <v>4874</v>
      </c>
      <c r="V53" s="5"/>
      <c r="W53" s="35">
        <v>0.4</v>
      </c>
      <c r="X53" s="5"/>
      <c r="Y53" s="5"/>
      <c r="Z53" s="5">
        <v>10.56</v>
      </c>
      <c r="AA53" s="5">
        <v>34.7</v>
      </c>
      <c r="AB53" s="5" t="s">
        <v>4988</v>
      </c>
      <c r="AC53" s="6" t="s">
        <v>4989</v>
      </c>
    </row>
    <row r="54" customHeight="1" spans="1:29">
      <c r="A54" s="21">
        <v>48</v>
      </c>
      <c r="B54" s="24" t="s">
        <v>23</v>
      </c>
      <c r="C54" s="6" t="s">
        <v>35</v>
      </c>
      <c r="D54" s="6" t="s">
        <v>4985</v>
      </c>
      <c r="E54" s="6" t="s">
        <v>4990</v>
      </c>
      <c r="F54" s="5">
        <v>223</v>
      </c>
      <c r="G54" s="5">
        <v>1390</v>
      </c>
      <c r="H54" s="5">
        <v>800</v>
      </c>
      <c r="I54" s="5"/>
      <c r="J54" s="5" t="s">
        <v>4872</v>
      </c>
      <c r="K54" s="6" t="s">
        <v>4991</v>
      </c>
      <c r="L54" s="35">
        <v>0.22</v>
      </c>
      <c r="M54" s="5">
        <v>176</v>
      </c>
      <c r="N54" s="5"/>
      <c r="O54" s="5"/>
      <c r="P54" s="5"/>
      <c r="Q54" s="35">
        <v>0.9</v>
      </c>
      <c r="R54" s="5">
        <v>720</v>
      </c>
      <c r="S54" s="5">
        <v>174.08</v>
      </c>
      <c r="T54" s="5">
        <v>28</v>
      </c>
      <c r="U54" s="6" t="s">
        <v>4874</v>
      </c>
      <c r="V54" s="5"/>
      <c r="W54" s="5"/>
      <c r="X54" s="35">
        <v>0.6</v>
      </c>
      <c r="Y54" s="5"/>
      <c r="Z54" s="5">
        <v>30.24</v>
      </c>
      <c r="AA54" s="5">
        <v>204.32</v>
      </c>
      <c r="AB54" s="5" t="s">
        <v>4988</v>
      </c>
      <c r="AC54" s="6" t="s">
        <v>4989</v>
      </c>
    </row>
    <row r="55" customHeight="1" spans="1:29">
      <c r="A55" s="21">
        <v>49</v>
      </c>
      <c r="B55" s="24" t="s">
        <v>23</v>
      </c>
      <c r="C55" s="6" t="s">
        <v>35</v>
      </c>
      <c r="D55" s="6" t="s">
        <v>4985</v>
      </c>
      <c r="E55" s="6" t="s">
        <v>4992</v>
      </c>
      <c r="F55" s="5">
        <v>21</v>
      </c>
      <c r="G55" s="5">
        <v>98</v>
      </c>
      <c r="H55" s="5">
        <v>50</v>
      </c>
      <c r="I55" s="5"/>
      <c r="J55" s="5" t="s">
        <v>4872</v>
      </c>
      <c r="K55" s="6" t="s">
        <v>4993</v>
      </c>
      <c r="L55" s="35">
        <v>0.67</v>
      </c>
      <c r="M55" s="5">
        <v>34</v>
      </c>
      <c r="N55" s="35">
        <v>0.1</v>
      </c>
      <c r="O55" s="5"/>
      <c r="P55" s="5"/>
      <c r="Q55" s="35">
        <v>0.9</v>
      </c>
      <c r="R55" s="5">
        <v>45</v>
      </c>
      <c r="S55" s="5">
        <v>4.75</v>
      </c>
      <c r="T55" s="5">
        <v>22</v>
      </c>
      <c r="U55" s="6" t="s">
        <v>4874</v>
      </c>
      <c r="V55" s="35">
        <v>0.1</v>
      </c>
      <c r="W55" s="5"/>
      <c r="X55" s="5"/>
      <c r="Y55" s="5"/>
      <c r="Z55" s="5">
        <v>0.32</v>
      </c>
      <c r="AA55" s="5">
        <v>5.07</v>
      </c>
      <c r="AB55" s="5" t="s">
        <v>4988</v>
      </c>
      <c r="AC55" s="5"/>
    </row>
    <row r="56" customHeight="1" spans="1:29">
      <c r="A56" s="21">
        <v>50</v>
      </c>
      <c r="B56" s="24" t="s">
        <v>23</v>
      </c>
      <c r="C56" s="6" t="s">
        <v>35</v>
      </c>
      <c r="D56" s="6" t="s">
        <v>4985</v>
      </c>
      <c r="E56" s="6" t="s">
        <v>4994</v>
      </c>
      <c r="F56" s="5">
        <v>197</v>
      </c>
      <c r="G56" s="5">
        <v>1660</v>
      </c>
      <c r="H56" s="5">
        <v>840</v>
      </c>
      <c r="I56" s="5"/>
      <c r="J56" s="5" t="s">
        <v>4872</v>
      </c>
      <c r="K56" s="6" t="s">
        <v>4995</v>
      </c>
      <c r="L56" s="35">
        <v>0.61</v>
      </c>
      <c r="M56" s="5">
        <v>512</v>
      </c>
      <c r="N56" s="35">
        <v>0.1</v>
      </c>
      <c r="O56" s="5"/>
      <c r="P56" s="5"/>
      <c r="Q56" s="35">
        <v>0.9</v>
      </c>
      <c r="R56" s="5">
        <v>756</v>
      </c>
      <c r="S56" s="5">
        <v>94.35</v>
      </c>
      <c r="T56" s="5">
        <v>28</v>
      </c>
      <c r="U56" s="6" t="s">
        <v>4874</v>
      </c>
      <c r="V56" s="5"/>
      <c r="W56" s="5"/>
      <c r="X56" s="35">
        <v>0.6</v>
      </c>
      <c r="Y56" s="5"/>
      <c r="Z56" s="5">
        <v>31.75</v>
      </c>
      <c r="AA56" s="5">
        <v>126.1</v>
      </c>
      <c r="AB56" s="5" t="s">
        <v>4988</v>
      </c>
      <c r="AC56" s="5"/>
    </row>
    <row r="57" customHeight="1" spans="1:29">
      <c r="A57" s="21">
        <v>51</v>
      </c>
      <c r="B57" s="24" t="s">
        <v>23</v>
      </c>
      <c r="C57" s="6" t="s">
        <v>35</v>
      </c>
      <c r="D57" s="6" t="s">
        <v>4985</v>
      </c>
      <c r="E57" s="6" t="s">
        <v>4996</v>
      </c>
      <c r="F57" s="5">
        <v>185</v>
      </c>
      <c r="G57" s="5">
        <v>860</v>
      </c>
      <c r="H57" s="5">
        <v>300</v>
      </c>
      <c r="I57" s="5"/>
      <c r="J57" s="5" t="s">
        <v>4872</v>
      </c>
      <c r="K57" s="6" t="s">
        <v>4993</v>
      </c>
      <c r="L57" s="35">
        <v>0.92</v>
      </c>
      <c r="M57" s="5">
        <v>276</v>
      </c>
      <c r="N57" s="35">
        <v>0.1</v>
      </c>
      <c r="O57" s="5"/>
      <c r="P57" s="5"/>
      <c r="Q57" s="35">
        <v>0.92</v>
      </c>
      <c r="R57" s="5">
        <v>276</v>
      </c>
      <c r="S57" s="5">
        <v>8.83</v>
      </c>
      <c r="T57" s="5">
        <v>28</v>
      </c>
      <c r="U57" s="6" t="s">
        <v>4874</v>
      </c>
      <c r="V57" s="35">
        <v>0.1</v>
      </c>
      <c r="W57" s="5"/>
      <c r="X57" s="5"/>
      <c r="Y57" s="5"/>
      <c r="Z57" s="5">
        <v>1.93</v>
      </c>
      <c r="AA57" s="5">
        <v>10.76</v>
      </c>
      <c r="AB57" s="5" t="s">
        <v>4988</v>
      </c>
      <c r="AC57" s="5"/>
    </row>
    <row r="58" customHeight="1" spans="1:29">
      <c r="A58" s="21">
        <v>52</v>
      </c>
      <c r="B58" s="24" t="s">
        <v>23</v>
      </c>
      <c r="C58" s="6" t="s">
        <v>35</v>
      </c>
      <c r="D58" s="6" t="s">
        <v>4985</v>
      </c>
      <c r="E58" s="6" t="s">
        <v>4997</v>
      </c>
      <c r="F58" s="5">
        <v>44</v>
      </c>
      <c r="G58" s="5">
        <v>270</v>
      </c>
      <c r="H58" s="5">
        <v>140</v>
      </c>
      <c r="I58" s="5"/>
      <c r="J58" s="5" t="s">
        <v>4872</v>
      </c>
      <c r="K58" s="6" t="s">
        <v>4998</v>
      </c>
      <c r="L58" s="35">
        <v>0.34</v>
      </c>
      <c r="M58" s="5">
        <v>48</v>
      </c>
      <c r="N58" s="5"/>
      <c r="O58" s="5"/>
      <c r="P58" s="5"/>
      <c r="Q58" s="35">
        <v>0.9</v>
      </c>
      <c r="R58" s="5">
        <v>126</v>
      </c>
      <c r="S58" s="5">
        <v>25.09</v>
      </c>
      <c r="T58" s="5">
        <v>28</v>
      </c>
      <c r="U58" s="6" t="s">
        <v>4874</v>
      </c>
      <c r="V58" s="35">
        <v>0.1</v>
      </c>
      <c r="W58" s="5"/>
      <c r="X58" s="5"/>
      <c r="Y58" s="5"/>
      <c r="Z58" s="5">
        <v>0.88</v>
      </c>
      <c r="AA58" s="5">
        <v>25.97</v>
      </c>
      <c r="AB58" s="5" t="s">
        <v>4988</v>
      </c>
      <c r="AC58" s="5"/>
    </row>
    <row r="59" customHeight="1" spans="1:29">
      <c r="A59" s="21">
        <v>53</v>
      </c>
      <c r="B59" s="24" t="s">
        <v>23</v>
      </c>
      <c r="C59" s="6" t="s">
        <v>35</v>
      </c>
      <c r="D59" s="6" t="s">
        <v>4999</v>
      </c>
      <c r="E59" s="6" t="s">
        <v>5000</v>
      </c>
      <c r="F59" s="5">
        <v>145</v>
      </c>
      <c r="G59" s="5">
        <v>820</v>
      </c>
      <c r="H59" s="5">
        <v>388</v>
      </c>
      <c r="I59" s="5"/>
      <c r="J59" s="5" t="s">
        <v>4872</v>
      </c>
      <c r="K59" s="6" t="s">
        <v>5001</v>
      </c>
      <c r="L59" s="35">
        <v>0.69</v>
      </c>
      <c r="M59" s="5">
        <v>268</v>
      </c>
      <c r="N59" s="35">
        <v>0.1</v>
      </c>
      <c r="O59" s="5"/>
      <c r="P59" s="5"/>
      <c r="Q59" s="35">
        <v>0.9</v>
      </c>
      <c r="R59" s="5">
        <v>349</v>
      </c>
      <c r="S59" s="5">
        <v>34.64</v>
      </c>
      <c r="T59" s="5">
        <v>28</v>
      </c>
      <c r="U59" s="6" t="s">
        <v>4874</v>
      </c>
      <c r="V59" s="5"/>
      <c r="W59" s="35">
        <v>0.4</v>
      </c>
      <c r="X59" s="5"/>
      <c r="Y59" s="5"/>
      <c r="Z59" s="5">
        <v>9.78</v>
      </c>
      <c r="AA59" s="5">
        <v>44.42</v>
      </c>
      <c r="AB59" s="5" t="s">
        <v>4988</v>
      </c>
      <c r="AC59" s="5"/>
    </row>
    <row r="60" customHeight="1" spans="1:29">
      <c r="A60" s="21">
        <v>54</v>
      </c>
      <c r="B60" s="24" t="s">
        <v>23</v>
      </c>
      <c r="C60" s="6" t="s">
        <v>35</v>
      </c>
      <c r="D60" s="6" t="s">
        <v>4999</v>
      </c>
      <c r="E60" s="6" t="s">
        <v>5002</v>
      </c>
      <c r="F60" s="5">
        <v>156</v>
      </c>
      <c r="G60" s="5">
        <v>835</v>
      </c>
      <c r="H60" s="5">
        <v>418</v>
      </c>
      <c r="I60" s="5"/>
      <c r="J60" s="5" t="s">
        <v>4872</v>
      </c>
      <c r="K60" s="6" t="s">
        <v>4987</v>
      </c>
      <c r="L60" s="35">
        <v>0.64</v>
      </c>
      <c r="M60" s="5">
        <v>268</v>
      </c>
      <c r="N60" s="35">
        <v>0.2</v>
      </c>
      <c r="O60" s="5"/>
      <c r="P60" s="5"/>
      <c r="Q60" s="35">
        <v>0.9</v>
      </c>
      <c r="R60" s="5">
        <v>376</v>
      </c>
      <c r="S60" s="5">
        <v>51.9</v>
      </c>
      <c r="T60" s="5">
        <v>28</v>
      </c>
      <c r="U60" s="6" t="s">
        <v>4874</v>
      </c>
      <c r="V60" s="5"/>
      <c r="W60" s="35">
        <v>0.4</v>
      </c>
      <c r="X60" s="5"/>
      <c r="Y60" s="5"/>
      <c r="Z60" s="5">
        <v>10.53</v>
      </c>
      <c r="AA60" s="5">
        <v>62.43</v>
      </c>
      <c r="AB60" s="5" t="s">
        <v>4988</v>
      </c>
      <c r="AC60" s="5"/>
    </row>
    <row r="61" customHeight="1" spans="1:29">
      <c r="A61" s="21">
        <v>55</v>
      </c>
      <c r="B61" s="24" t="s">
        <v>23</v>
      </c>
      <c r="C61" s="6" t="s">
        <v>35</v>
      </c>
      <c r="D61" s="6" t="s">
        <v>4999</v>
      </c>
      <c r="E61" s="6" t="s">
        <v>5003</v>
      </c>
      <c r="F61" s="5">
        <v>103</v>
      </c>
      <c r="G61" s="5">
        <v>670</v>
      </c>
      <c r="H61" s="5">
        <v>360</v>
      </c>
      <c r="I61" s="5"/>
      <c r="J61" s="5" t="s">
        <v>4872</v>
      </c>
      <c r="K61" s="6" t="s">
        <v>5004</v>
      </c>
      <c r="L61" s="35">
        <v>0.88</v>
      </c>
      <c r="M61" s="5">
        <v>317</v>
      </c>
      <c r="N61" s="5"/>
      <c r="O61" s="5"/>
      <c r="P61" s="5"/>
      <c r="Q61" s="35">
        <v>0.88</v>
      </c>
      <c r="R61" s="5">
        <v>317</v>
      </c>
      <c r="S61" s="5">
        <v>0</v>
      </c>
      <c r="T61" s="5">
        <v>70</v>
      </c>
      <c r="U61" s="6" t="s">
        <v>4874</v>
      </c>
      <c r="V61" s="5"/>
      <c r="W61" s="35">
        <v>0.4</v>
      </c>
      <c r="X61" s="5"/>
      <c r="Y61" s="5"/>
      <c r="Z61" s="5">
        <v>8.87</v>
      </c>
      <c r="AA61" s="5">
        <v>8.87</v>
      </c>
      <c r="AB61" s="5" t="s">
        <v>4988</v>
      </c>
      <c r="AC61" s="5"/>
    </row>
    <row r="62" customHeight="1" spans="1:29">
      <c r="A62" s="21">
        <v>56</v>
      </c>
      <c r="B62" s="24" t="s">
        <v>23</v>
      </c>
      <c r="C62" s="6" t="s">
        <v>35</v>
      </c>
      <c r="D62" s="6" t="s">
        <v>4999</v>
      </c>
      <c r="E62" s="6" t="s">
        <v>5005</v>
      </c>
      <c r="F62" s="5">
        <v>82</v>
      </c>
      <c r="G62" s="5">
        <v>466</v>
      </c>
      <c r="H62" s="5">
        <v>300</v>
      </c>
      <c r="I62" s="5"/>
      <c r="J62" s="5" t="s">
        <v>4872</v>
      </c>
      <c r="K62" s="6" t="s">
        <v>5006</v>
      </c>
      <c r="L62" s="35">
        <v>0.91</v>
      </c>
      <c r="M62" s="5">
        <v>273</v>
      </c>
      <c r="N62" s="35">
        <v>0.2</v>
      </c>
      <c r="O62" s="5"/>
      <c r="P62" s="5"/>
      <c r="Q62" s="35">
        <v>0.91</v>
      </c>
      <c r="R62" s="5">
        <v>273</v>
      </c>
      <c r="S62" s="5">
        <v>17.47</v>
      </c>
      <c r="T62" s="5">
        <v>28</v>
      </c>
      <c r="U62" s="6" t="s">
        <v>4874</v>
      </c>
      <c r="V62" s="35">
        <v>0.2</v>
      </c>
      <c r="W62" s="5"/>
      <c r="X62" s="5"/>
      <c r="Y62" s="5"/>
      <c r="Z62" s="5">
        <v>3.82</v>
      </c>
      <c r="AA62" s="5">
        <v>21.29</v>
      </c>
      <c r="AB62" s="5" t="s">
        <v>4988</v>
      </c>
      <c r="AC62" s="5"/>
    </row>
    <row r="63" customHeight="1" spans="1:29">
      <c r="A63" s="21">
        <v>57</v>
      </c>
      <c r="B63" s="24" t="s">
        <v>23</v>
      </c>
      <c r="C63" s="6" t="s">
        <v>35</v>
      </c>
      <c r="D63" s="6" t="s">
        <v>5007</v>
      </c>
      <c r="E63" s="6" t="s">
        <v>5008</v>
      </c>
      <c r="F63" s="5">
        <v>40</v>
      </c>
      <c r="G63" s="5">
        <v>208</v>
      </c>
      <c r="H63" s="5">
        <v>100</v>
      </c>
      <c r="I63" s="5"/>
      <c r="J63" s="5" t="s">
        <v>4872</v>
      </c>
      <c r="K63" s="6" t="s">
        <v>5009</v>
      </c>
      <c r="L63" s="35">
        <v>0.63</v>
      </c>
      <c r="M63" s="5">
        <v>63</v>
      </c>
      <c r="N63" s="5"/>
      <c r="O63" s="5"/>
      <c r="P63" s="5"/>
      <c r="Q63" s="35">
        <v>0.63</v>
      </c>
      <c r="R63" s="5">
        <v>63</v>
      </c>
      <c r="S63" s="5">
        <v>0</v>
      </c>
      <c r="T63" s="5">
        <v>28</v>
      </c>
      <c r="U63" s="6" t="s">
        <v>4874</v>
      </c>
      <c r="V63" s="35">
        <v>0.1</v>
      </c>
      <c r="W63" s="5"/>
      <c r="X63" s="5"/>
      <c r="Y63" s="5"/>
      <c r="Z63" s="5">
        <v>0.44</v>
      </c>
      <c r="AA63" s="5">
        <v>0.44</v>
      </c>
      <c r="AB63" s="5" t="s">
        <v>4988</v>
      </c>
      <c r="AC63" s="6" t="s">
        <v>5010</v>
      </c>
    </row>
    <row r="64" customHeight="1" spans="1:29">
      <c r="A64" s="21">
        <v>58</v>
      </c>
      <c r="B64" s="24" t="s">
        <v>23</v>
      </c>
      <c r="C64" s="6" t="s">
        <v>35</v>
      </c>
      <c r="D64" s="6" t="s">
        <v>5007</v>
      </c>
      <c r="E64" s="6" t="s">
        <v>5011</v>
      </c>
      <c r="F64" s="5">
        <v>26</v>
      </c>
      <c r="G64" s="5">
        <v>149</v>
      </c>
      <c r="H64" s="5">
        <v>80</v>
      </c>
      <c r="I64" s="5"/>
      <c r="J64" s="5" t="s">
        <v>4872</v>
      </c>
      <c r="K64" s="6" t="s">
        <v>5009</v>
      </c>
      <c r="L64" s="35">
        <v>0.88</v>
      </c>
      <c r="M64" s="5">
        <v>70</v>
      </c>
      <c r="N64" s="5"/>
      <c r="O64" s="5"/>
      <c r="P64" s="5"/>
      <c r="Q64" s="35">
        <v>0.88</v>
      </c>
      <c r="R64" s="5">
        <v>70</v>
      </c>
      <c r="S64" s="5">
        <v>0</v>
      </c>
      <c r="T64" s="5">
        <v>28</v>
      </c>
      <c r="U64" s="6" t="s">
        <v>4874</v>
      </c>
      <c r="V64" s="35">
        <v>0.1</v>
      </c>
      <c r="W64" s="5"/>
      <c r="X64" s="5"/>
      <c r="Y64" s="5"/>
      <c r="Z64" s="5">
        <v>0.49</v>
      </c>
      <c r="AA64" s="5">
        <v>0.49</v>
      </c>
      <c r="AB64" s="5" t="s">
        <v>4988</v>
      </c>
      <c r="AC64" s="6" t="s">
        <v>5010</v>
      </c>
    </row>
    <row r="65" customHeight="1" spans="1:29">
      <c r="A65" s="21">
        <v>59</v>
      </c>
      <c r="B65" s="24" t="s">
        <v>23</v>
      </c>
      <c r="C65" s="6" t="s">
        <v>35</v>
      </c>
      <c r="D65" s="6" t="s">
        <v>5007</v>
      </c>
      <c r="E65" s="6" t="s">
        <v>5012</v>
      </c>
      <c r="F65" s="5">
        <v>22</v>
      </c>
      <c r="G65" s="5">
        <v>142</v>
      </c>
      <c r="H65" s="5">
        <v>82</v>
      </c>
      <c r="I65" s="5"/>
      <c r="J65" s="5" t="s">
        <v>4872</v>
      </c>
      <c r="K65" s="6" t="s">
        <v>5013</v>
      </c>
      <c r="L65" s="35">
        <v>0.68</v>
      </c>
      <c r="M65" s="5">
        <v>56</v>
      </c>
      <c r="N65" s="35">
        <v>0.2</v>
      </c>
      <c r="O65" s="5"/>
      <c r="P65" s="5"/>
      <c r="Q65" s="35">
        <v>0.9</v>
      </c>
      <c r="R65" s="5">
        <v>74</v>
      </c>
      <c r="S65" s="5">
        <v>9.34</v>
      </c>
      <c r="T65" s="5">
        <v>15</v>
      </c>
      <c r="U65" s="6" t="s">
        <v>4874</v>
      </c>
      <c r="V65" s="35">
        <v>0.1</v>
      </c>
      <c r="W65" s="5"/>
      <c r="X65" s="5"/>
      <c r="Y65" s="5"/>
      <c r="Z65" s="5">
        <v>0.52</v>
      </c>
      <c r="AA65" s="5">
        <v>9.86</v>
      </c>
      <c r="AB65" s="5" t="s">
        <v>4988</v>
      </c>
      <c r="AC65" s="6" t="s">
        <v>5010</v>
      </c>
    </row>
    <row r="66" customHeight="1" spans="1:29">
      <c r="A66" s="21">
        <v>60</v>
      </c>
      <c r="B66" s="24" t="s">
        <v>23</v>
      </c>
      <c r="C66" s="6" t="s">
        <v>35</v>
      </c>
      <c r="D66" s="6" t="s">
        <v>5007</v>
      </c>
      <c r="E66" s="6" t="s">
        <v>5014</v>
      </c>
      <c r="F66" s="5">
        <v>33</v>
      </c>
      <c r="G66" s="5">
        <v>203</v>
      </c>
      <c r="H66" s="5">
        <v>102</v>
      </c>
      <c r="I66" s="5"/>
      <c r="J66" s="5" t="s">
        <v>4872</v>
      </c>
      <c r="K66" s="6" t="s">
        <v>5009</v>
      </c>
      <c r="L66" s="35">
        <v>0.91</v>
      </c>
      <c r="M66" s="5">
        <v>93</v>
      </c>
      <c r="N66" s="5"/>
      <c r="O66" s="5"/>
      <c r="P66" s="5"/>
      <c r="Q66" s="35">
        <v>0.91</v>
      </c>
      <c r="R66" s="5">
        <v>93</v>
      </c>
      <c r="S66" s="5">
        <v>0</v>
      </c>
      <c r="T66" s="5">
        <v>28</v>
      </c>
      <c r="U66" s="6" t="s">
        <v>4874</v>
      </c>
      <c r="V66" s="35">
        <v>0.1</v>
      </c>
      <c r="W66" s="5"/>
      <c r="X66" s="5"/>
      <c r="Y66" s="5"/>
      <c r="Z66" s="5">
        <v>0.65</v>
      </c>
      <c r="AA66" s="5">
        <v>0.65</v>
      </c>
      <c r="AB66" s="5" t="s">
        <v>4988</v>
      </c>
      <c r="AC66" s="6" t="s">
        <v>5010</v>
      </c>
    </row>
    <row r="67" customHeight="1" spans="1:29">
      <c r="A67" s="21">
        <v>61</v>
      </c>
      <c r="B67" s="24" t="s">
        <v>23</v>
      </c>
      <c r="C67" s="6" t="s">
        <v>53</v>
      </c>
      <c r="D67" s="6" t="s">
        <v>5015</v>
      </c>
      <c r="E67" s="5" t="s">
        <v>3376</v>
      </c>
      <c r="F67" s="5">
        <v>328</v>
      </c>
      <c r="G67" s="5">
        <v>1447</v>
      </c>
      <c r="H67" s="5">
        <v>445</v>
      </c>
      <c r="I67" s="5"/>
      <c r="J67" s="5" t="s">
        <v>4872</v>
      </c>
      <c r="K67" s="6" t="s">
        <v>5016</v>
      </c>
      <c r="L67" s="35">
        <v>0.43</v>
      </c>
      <c r="M67" s="5">
        <v>191</v>
      </c>
      <c r="N67" s="5"/>
      <c r="O67" s="5"/>
      <c r="P67" s="5"/>
      <c r="Q67" s="35">
        <v>0.43</v>
      </c>
      <c r="R67" s="5">
        <v>191</v>
      </c>
      <c r="S67" s="5">
        <v>0</v>
      </c>
      <c r="T67" s="5">
        <v>50</v>
      </c>
      <c r="U67" s="6" t="s">
        <v>4874</v>
      </c>
      <c r="V67" s="5"/>
      <c r="W67" s="5"/>
      <c r="X67" s="5"/>
      <c r="Y67" s="35">
        <v>1</v>
      </c>
      <c r="Z67" s="5">
        <v>13.39</v>
      </c>
      <c r="AA67" s="5">
        <v>13.39</v>
      </c>
      <c r="AB67" s="5" t="s">
        <v>4988</v>
      </c>
      <c r="AC67" s="6" t="s">
        <v>5017</v>
      </c>
    </row>
    <row r="68" customHeight="1" spans="1:29">
      <c r="A68" s="21">
        <v>62</v>
      </c>
      <c r="B68" s="24" t="s">
        <v>23</v>
      </c>
      <c r="C68" s="6" t="s">
        <v>53</v>
      </c>
      <c r="D68" s="6" t="s">
        <v>5015</v>
      </c>
      <c r="E68" s="5" t="s">
        <v>3376</v>
      </c>
      <c r="F68" s="5">
        <v>328</v>
      </c>
      <c r="G68" s="5">
        <v>1447</v>
      </c>
      <c r="H68" s="5">
        <v>445</v>
      </c>
      <c r="I68" s="5"/>
      <c r="J68" s="5" t="s">
        <v>4872</v>
      </c>
      <c r="K68" s="6" t="s">
        <v>5016</v>
      </c>
      <c r="L68" s="35">
        <v>0.49</v>
      </c>
      <c r="M68" s="5">
        <v>218</v>
      </c>
      <c r="N68" s="5"/>
      <c r="O68" s="5"/>
      <c r="P68" s="5"/>
      <c r="Q68" s="35">
        <v>0.49</v>
      </c>
      <c r="R68" s="5">
        <v>218</v>
      </c>
      <c r="S68" s="5">
        <v>0</v>
      </c>
      <c r="T68" s="5">
        <v>50</v>
      </c>
      <c r="U68" s="6" t="s">
        <v>4874</v>
      </c>
      <c r="V68" s="5"/>
      <c r="W68" s="5"/>
      <c r="X68" s="5"/>
      <c r="Y68" s="35">
        <v>1</v>
      </c>
      <c r="Z68" s="5">
        <v>15.26</v>
      </c>
      <c r="AA68" s="5">
        <v>15.26</v>
      </c>
      <c r="AB68" s="5" t="s">
        <v>4988</v>
      </c>
      <c r="AC68" s="5"/>
    </row>
    <row r="69" customHeight="1" spans="1:29">
      <c r="A69" s="21">
        <v>63</v>
      </c>
      <c r="B69" s="24" t="s">
        <v>23</v>
      </c>
      <c r="C69" s="6" t="s">
        <v>59</v>
      </c>
      <c r="D69" s="6" t="s">
        <v>5018</v>
      </c>
      <c r="E69" s="6" t="s">
        <v>5019</v>
      </c>
      <c r="F69" s="5">
        <v>326</v>
      </c>
      <c r="G69" s="5">
        <v>1810</v>
      </c>
      <c r="H69" s="5">
        <v>915</v>
      </c>
      <c r="I69" s="5"/>
      <c r="J69" s="5" t="s">
        <v>4872</v>
      </c>
      <c r="K69" s="6" t="s">
        <v>5020</v>
      </c>
      <c r="L69" s="35">
        <v>0.03</v>
      </c>
      <c r="M69" s="5">
        <v>27</v>
      </c>
      <c r="N69" s="35">
        <v>0.1</v>
      </c>
      <c r="O69" s="5"/>
      <c r="P69" s="5"/>
      <c r="Q69" s="35">
        <v>0.9</v>
      </c>
      <c r="R69" s="5">
        <v>824</v>
      </c>
      <c r="S69" s="5">
        <v>255.61</v>
      </c>
      <c r="T69" s="5">
        <v>250</v>
      </c>
      <c r="U69" s="6" t="s">
        <v>4874</v>
      </c>
      <c r="V69" s="5"/>
      <c r="W69" s="5"/>
      <c r="X69" s="35">
        <v>0.8</v>
      </c>
      <c r="Y69" s="5"/>
      <c r="Z69" s="5">
        <v>46.12</v>
      </c>
      <c r="AA69" s="5">
        <v>301.73</v>
      </c>
      <c r="AB69" s="5" t="s">
        <v>4988</v>
      </c>
      <c r="AC69" s="5"/>
    </row>
    <row r="70" customHeight="1" spans="1:29">
      <c r="A70" s="21">
        <v>64</v>
      </c>
      <c r="B70" s="24" t="s">
        <v>23</v>
      </c>
      <c r="C70" s="6" t="s">
        <v>62</v>
      </c>
      <c r="D70" s="6" t="s">
        <v>5021</v>
      </c>
      <c r="E70" s="6" t="s">
        <v>5022</v>
      </c>
      <c r="F70" s="5">
        <v>143</v>
      </c>
      <c r="G70" s="5">
        <v>736</v>
      </c>
      <c r="H70" s="5">
        <v>110</v>
      </c>
      <c r="I70" s="5"/>
      <c r="J70" s="5" t="s">
        <v>4872</v>
      </c>
      <c r="K70" s="6" t="s">
        <v>5023</v>
      </c>
      <c r="L70" s="35">
        <v>0.3</v>
      </c>
      <c r="M70" s="5">
        <v>33</v>
      </c>
      <c r="N70" s="35">
        <v>0.2</v>
      </c>
      <c r="O70" s="5"/>
      <c r="P70" s="5"/>
      <c r="Q70" s="35">
        <v>0.9</v>
      </c>
      <c r="R70" s="5">
        <v>99</v>
      </c>
      <c r="S70" s="5">
        <v>23.23</v>
      </c>
      <c r="T70" s="5">
        <v>30</v>
      </c>
      <c r="U70" s="6" t="s">
        <v>4874</v>
      </c>
      <c r="V70" s="5"/>
      <c r="W70" s="35">
        <v>0.5</v>
      </c>
      <c r="X70" s="5"/>
      <c r="Y70" s="5"/>
      <c r="Z70" s="5">
        <v>3.47</v>
      </c>
      <c r="AA70" s="5">
        <v>26.7</v>
      </c>
      <c r="AB70" s="5" t="s">
        <v>4988</v>
      </c>
      <c r="AC70" s="5"/>
    </row>
    <row r="71" customHeight="1" spans="1:29">
      <c r="A71" s="21">
        <v>65</v>
      </c>
      <c r="B71" s="24" t="s">
        <v>23</v>
      </c>
      <c r="C71" s="6" t="s">
        <v>62</v>
      </c>
      <c r="D71" s="6" t="s">
        <v>5024</v>
      </c>
      <c r="E71" s="6" t="s">
        <v>5024</v>
      </c>
      <c r="F71" s="5">
        <v>1616</v>
      </c>
      <c r="G71" s="5">
        <v>6707</v>
      </c>
      <c r="H71" s="5">
        <v>3492</v>
      </c>
      <c r="I71" s="5"/>
      <c r="J71" s="5" t="s">
        <v>4872</v>
      </c>
      <c r="K71" s="6" t="s">
        <v>5016</v>
      </c>
      <c r="L71" s="35">
        <v>0.25</v>
      </c>
      <c r="M71" s="5">
        <v>873</v>
      </c>
      <c r="N71" s="35">
        <v>0.1</v>
      </c>
      <c r="O71" s="5"/>
      <c r="P71" s="5"/>
      <c r="Q71" s="35">
        <v>0.25</v>
      </c>
      <c r="R71" s="5">
        <v>873</v>
      </c>
      <c r="S71" s="5">
        <v>27.94</v>
      </c>
      <c r="T71" s="5">
        <v>50</v>
      </c>
      <c r="U71" s="6" t="s">
        <v>4874</v>
      </c>
      <c r="V71" s="5"/>
      <c r="W71" s="5"/>
      <c r="X71" s="5"/>
      <c r="Y71" s="35">
        <v>1</v>
      </c>
      <c r="Z71" s="5">
        <v>61.11</v>
      </c>
      <c r="AA71" s="5">
        <v>89.05</v>
      </c>
      <c r="AB71" s="5" t="s">
        <v>4988</v>
      </c>
      <c r="AC71" s="6" t="s">
        <v>5025</v>
      </c>
    </row>
    <row r="72" customHeight="1" spans="1:29">
      <c r="A72" s="21">
        <v>66</v>
      </c>
      <c r="B72" s="24" t="s">
        <v>23</v>
      </c>
      <c r="C72" s="6" t="s">
        <v>62</v>
      </c>
      <c r="D72" s="6" t="s">
        <v>5024</v>
      </c>
      <c r="E72" s="6" t="s">
        <v>5024</v>
      </c>
      <c r="F72" s="5">
        <v>1616</v>
      </c>
      <c r="G72" s="5">
        <v>6707</v>
      </c>
      <c r="H72" s="5">
        <v>3492</v>
      </c>
      <c r="I72" s="5"/>
      <c r="J72" s="5" t="s">
        <v>4872</v>
      </c>
      <c r="K72" s="6" t="s">
        <v>5004</v>
      </c>
      <c r="L72" s="35">
        <v>0.37</v>
      </c>
      <c r="M72" s="5">
        <v>1292</v>
      </c>
      <c r="N72" s="35">
        <v>0.1</v>
      </c>
      <c r="O72" s="5"/>
      <c r="P72" s="5"/>
      <c r="Q72" s="35">
        <v>0.37</v>
      </c>
      <c r="R72" s="5">
        <v>1292</v>
      </c>
      <c r="S72" s="5">
        <v>41.35</v>
      </c>
      <c r="T72" s="5">
        <v>80</v>
      </c>
      <c r="U72" s="6" t="s">
        <v>4874</v>
      </c>
      <c r="V72" s="5"/>
      <c r="W72" s="35">
        <v>0.4</v>
      </c>
      <c r="X72" s="5"/>
      <c r="Y72" s="5"/>
      <c r="Z72" s="5">
        <v>36.18</v>
      </c>
      <c r="AA72" s="5">
        <v>77.52</v>
      </c>
      <c r="AB72" s="5" t="s">
        <v>4988</v>
      </c>
      <c r="AC72" s="5"/>
    </row>
    <row r="73" customHeight="1" spans="1:29">
      <c r="A73" s="21">
        <v>67</v>
      </c>
      <c r="B73" s="24" t="s">
        <v>23</v>
      </c>
      <c r="C73" s="6" t="s">
        <v>62</v>
      </c>
      <c r="D73" s="6" t="s">
        <v>5026</v>
      </c>
      <c r="E73" s="6" t="s">
        <v>5027</v>
      </c>
      <c r="F73" s="5">
        <v>400</v>
      </c>
      <c r="G73" s="5">
        <v>1454</v>
      </c>
      <c r="H73" s="5">
        <v>300</v>
      </c>
      <c r="I73" s="5"/>
      <c r="J73" s="5" t="s">
        <v>4872</v>
      </c>
      <c r="K73" s="6" t="s">
        <v>5028</v>
      </c>
      <c r="L73" s="35">
        <v>0.88</v>
      </c>
      <c r="M73" s="5">
        <v>264</v>
      </c>
      <c r="N73" s="35">
        <v>0.1</v>
      </c>
      <c r="O73" s="5"/>
      <c r="P73" s="5"/>
      <c r="Q73" s="35">
        <v>0.88</v>
      </c>
      <c r="R73" s="5">
        <v>264</v>
      </c>
      <c r="S73" s="5">
        <v>8.45</v>
      </c>
      <c r="T73" s="5">
        <v>80</v>
      </c>
      <c r="U73" s="6" t="s">
        <v>4874</v>
      </c>
      <c r="V73" s="5"/>
      <c r="W73" s="35">
        <v>0.5</v>
      </c>
      <c r="X73" s="5"/>
      <c r="Y73" s="5"/>
      <c r="Z73" s="5">
        <v>9.24</v>
      </c>
      <c r="AA73" s="5">
        <v>17.69</v>
      </c>
      <c r="AB73" s="5" t="s">
        <v>4988</v>
      </c>
      <c r="AC73" s="5"/>
    </row>
    <row r="74" customHeight="1" spans="1:29">
      <c r="A74" s="21">
        <v>68</v>
      </c>
      <c r="B74" s="24" t="s">
        <v>23</v>
      </c>
      <c r="C74" s="6" t="s">
        <v>62</v>
      </c>
      <c r="D74" s="6" t="s">
        <v>5026</v>
      </c>
      <c r="E74" s="6" t="s">
        <v>5029</v>
      </c>
      <c r="F74" s="5">
        <v>86</v>
      </c>
      <c r="G74" s="5">
        <v>680</v>
      </c>
      <c r="H74" s="5">
        <v>108</v>
      </c>
      <c r="I74" s="5"/>
      <c r="J74" s="5" t="s">
        <v>4872</v>
      </c>
      <c r="K74" s="6"/>
      <c r="L74" s="35">
        <v>0.93</v>
      </c>
      <c r="M74" s="5">
        <v>100</v>
      </c>
      <c r="N74" s="35">
        <v>0.1</v>
      </c>
      <c r="O74" s="5"/>
      <c r="P74" s="5"/>
      <c r="Q74" s="35">
        <v>0.93</v>
      </c>
      <c r="R74" s="5">
        <v>100</v>
      </c>
      <c r="S74" s="5">
        <v>3.21</v>
      </c>
      <c r="T74" s="5"/>
      <c r="U74" s="6" t="s">
        <v>4874</v>
      </c>
      <c r="V74" s="5"/>
      <c r="W74" s="35">
        <v>0.5</v>
      </c>
      <c r="X74" s="5"/>
      <c r="Y74" s="5"/>
      <c r="Z74" s="5">
        <v>3.52</v>
      </c>
      <c r="AA74" s="5">
        <v>6.73</v>
      </c>
      <c r="AB74" s="5" t="s">
        <v>4988</v>
      </c>
      <c r="AC74" s="5"/>
    </row>
    <row r="75" customHeight="1" spans="1:29">
      <c r="A75" s="21">
        <v>69</v>
      </c>
      <c r="B75" s="24" t="s">
        <v>23</v>
      </c>
      <c r="C75" s="6" t="s">
        <v>62</v>
      </c>
      <c r="D75" s="6" t="s">
        <v>5030</v>
      </c>
      <c r="E75" s="6" t="s">
        <v>5031</v>
      </c>
      <c r="F75" s="5">
        <v>240</v>
      </c>
      <c r="G75" s="5">
        <v>1724</v>
      </c>
      <c r="H75" s="5">
        <v>1000</v>
      </c>
      <c r="I75" s="5"/>
      <c r="J75" s="5" t="s">
        <v>4872</v>
      </c>
      <c r="K75" s="6" t="s">
        <v>5032</v>
      </c>
      <c r="L75" s="35">
        <v>0.92</v>
      </c>
      <c r="M75" s="5">
        <v>920</v>
      </c>
      <c r="N75" s="35">
        <v>0.1</v>
      </c>
      <c r="O75" s="5"/>
      <c r="P75" s="5"/>
      <c r="Q75" s="35">
        <v>0.92</v>
      </c>
      <c r="R75" s="5">
        <v>920</v>
      </c>
      <c r="S75" s="5">
        <v>29.44</v>
      </c>
      <c r="T75" s="5">
        <v>150</v>
      </c>
      <c r="U75" s="6" t="s">
        <v>4874</v>
      </c>
      <c r="V75" s="5"/>
      <c r="W75" s="5"/>
      <c r="X75" s="35">
        <v>0.6</v>
      </c>
      <c r="Y75" s="5"/>
      <c r="Z75" s="5">
        <v>38.64</v>
      </c>
      <c r="AA75" s="5">
        <v>68.08</v>
      </c>
      <c r="AB75" s="5" t="s">
        <v>4988</v>
      </c>
      <c r="AC75" s="5"/>
    </row>
    <row r="76" customHeight="1" spans="1:29">
      <c r="A76" s="21">
        <v>70</v>
      </c>
      <c r="B76" s="24" t="s">
        <v>23</v>
      </c>
      <c r="C76" s="6" t="s">
        <v>62</v>
      </c>
      <c r="D76" s="6" t="s">
        <v>5030</v>
      </c>
      <c r="E76" s="6" t="s">
        <v>5033</v>
      </c>
      <c r="F76" s="5">
        <v>68</v>
      </c>
      <c r="G76" s="5">
        <v>399</v>
      </c>
      <c r="H76" s="5">
        <v>175</v>
      </c>
      <c r="I76" s="5"/>
      <c r="J76" s="5" t="s">
        <v>4872</v>
      </c>
      <c r="K76" s="6"/>
      <c r="L76" s="35">
        <v>0.92</v>
      </c>
      <c r="M76" s="5">
        <v>161</v>
      </c>
      <c r="N76" s="35">
        <v>0.1</v>
      </c>
      <c r="O76" s="5"/>
      <c r="P76" s="5"/>
      <c r="Q76" s="35">
        <v>0.92</v>
      </c>
      <c r="R76" s="5">
        <v>161</v>
      </c>
      <c r="S76" s="5">
        <v>5.15</v>
      </c>
      <c r="T76" s="5"/>
      <c r="U76" s="6"/>
      <c r="V76" s="5"/>
      <c r="W76" s="5"/>
      <c r="X76" s="35">
        <v>0.6</v>
      </c>
      <c r="Y76" s="5"/>
      <c r="Z76" s="5">
        <v>6.76</v>
      </c>
      <c r="AA76" s="5">
        <v>11.91</v>
      </c>
      <c r="AB76" s="5" t="s">
        <v>5034</v>
      </c>
      <c r="AC76" s="5"/>
    </row>
    <row r="77" customHeight="1" spans="1:29">
      <c r="A77" s="21">
        <v>71</v>
      </c>
      <c r="B77" s="24" t="s">
        <v>23</v>
      </c>
      <c r="C77" s="6" t="s">
        <v>62</v>
      </c>
      <c r="D77" s="6" t="s">
        <v>5035</v>
      </c>
      <c r="E77" s="6" t="s">
        <v>5036</v>
      </c>
      <c r="F77" s="5">
        <v>560</v>
      </c>
      <c r="G77" s="5">
        <v>2786</v>
      </c>
      <c r="H77" s="5">
        <v>873</v>
      </c>
      <c r="I77" s="5"/>
      <c r="J77" s="5" t="s">
        <v>4872</v>
      </c>
      <c r="K77" s="6" t="s">
        <v>5037</v>
      </c>
      <c r="L77" s="35">
        <v>0.66</v>
      </c>
      <c r="M77" s="5">
        <v>576</v>
      </c>
      <c r="N77" s="35">
        <v>0.1</v>
      </c>
      <c r="O77" s="5"/>
      <c r="P77" s="5"/>
      <c r="Q77" s="35">
        <v>0.9</v>
      </c>
      <c r="R77" s="5">
        <v>786</v>
      </c>
      <c r="S77" s="5">
        <v>85.48</v>
      </c>
      <c r="T77" s="5">
        <v>50</v>
      </c>
      <c r="U77" s="6" t="s">
        <v>4874</v>
      </c>
      <c r="V77" s="5"/>
      <c r="W77" s="5"/>
      <c r="X77" s="5"/>
      <c r="Y77" s="35">
        <v>1</v>
      </c>
      <c r="Z77" s="5">
        <v>55</v>
      </c>
      <c r="AA77" s="5">
        <v>140.48</v>
      </c>
      <c r="AB77" s="5" t="s">
        <v>4988</v>
      </c>
      <c r="AC77" s="5"/>
    </row>
    <row r="78" customHeight="1" spans="1:29">
      <c r="A78" s="21">
        <v>72</v>
      </c>
      <c r="B78" s="24" t="s">
        <v>23</v>
      </c>
      <c r="C78" s="6" t="s">
        <v>66</v>
      </c>
      <c r="D78" s="6" t="s">
        <v>5038</v>
      </c>
      <c r="E78" s="6" t="s">
        <v>5039</v>
      </c>
      <c r="F78" s="5">
        <v>226</v>
      </c>
      <c r="G78" s="5">
        <v>1350</v>
      </c>
      <c r="H78" s="5">
        <v>715</v>
      </c>
      <c r="I78" s="5"/>
      <c r="J78" s="5" t="s">
        <v>4872</v>
      </c>
      <c r="K78" s="6" t="s">
        <v>5016</v>
      </c>
      <c r="L78" s="35">
        <v>0.97</v>
      </c>
      <c r="M78" s="5">
        <v>694</v>
      </c>
      <c r="N78" s="5"/>
      <c r="O78" s="5"/>
      <c r="P78" s="5"/>
      <c r="Q78" s="35">
        <v>0.97</v>
      </c>
      <c r="R78" s="5">
        <v>694</v>
      </c>
      <c r="S78" s="5">
        <v>0</v>
      </c>
      <c r="T78" s="5">
        <v>60</v>
      </c>
      <c r="U78" s="6" t="s">
        <v>4874</v>
      </c>
      <c r="V78" s="5"/>
      <c r="W78" s="5"/>
      <c r="X78" s="5"/>
      <c r="Y78" s="35">
        <v>1</v>
      </c>
      <c r="Z78" s="5">
        <v>48.55</v>
      </c>
      <c r="AA78" s="5">
        <v>48.55</v>
      </c>
      <c r="AB78" s="5" t="s">
        <v>4988</v>
      </c>
      <c r="AC78" s="5"/>
    </row>
    <row r="79" customHeight="1" spans="1:29">
      <c r="A79" s="21">
        <v>73</v>
      </c>
      <c r="B79" s="24" t="s">
        <v>23</v>
      </c>
      <c r="C79" s="6" t="s">
        <v>66</v>
      </c>
      <c r="D79" s="6" t="s">
        <v>5038</v>
      </c>
      <c r="E79" s="6" t="s">
        <v>5040</v>
      </c>
      <c r="F79" s="5">
        <v>300</v>
      </c>
      <c r="G79" s="5">
        <v>2010</v>
      </c>
      <c r="H79" s="5">
        <v>850</v>
      </c>
      <c r="I79" s="5"/>
      <c r="J79" s="5" t="s">
        <v>4872</v>
      </c>
      <c r="K79" s="6" t="s">
        <v>5016</v>
      </c>
      <c r="L79" s="35">
        <v>1</v>
      </c>
      <c r="M79" s="5">
        <v>850</v>
      </c>
      <c r="N79" s="5"/>
      <c r="O79" s="5"/>
      <c r="P79" s="5"/>
      <c r="Q79" s="35">
        <v>1</v>
      </c>
      <c r="R79" s="5">
        <v>850</v>
      </c>
      <c r="S79" s="5">
        <v>0</v>
      </c>
      <c r="T79" s="5">
        <v>120</v>
      </c>
      <c r="U79" s="6" t="s">
        <v>4874</v>
      </c>
      <c r="V79" s="5"/>
      <c r="W79" s="5"/>
      <c r="X79" s="5"/>
      <c r="Y79" s="35">
        <v>1</v>
      </c>
      <c r="Z79" s="5">
        <v>59.5</v>
      </c>
      <c r="AA79" s="5">
        <v>59.5</v>
      </c>
      <c r="AB79" s="5" t="s">
        <v>4988</v>
      </c>
      <c r="AC79" s="5"/>
    </row>
    <row r="80" customHeight="1" spans="1:29">
      <c r="A80" s="21">
        <v>74</v>
      </c>
      <c r="B80" s="24" t="s">
        <v>23</v>
      </c>
      <c r="C80" s="6" t="s">
        <v>66</v>
      </c>
      <c r="D80" s="6" t="s">
        <v>5038</v>
      </c>
      <c r="E80" s="6" t="s">
        <v>5041</v>
      </c>
      <c r="F80" s="5">
        <v>218</v>
      </c>
      <c r="G80" s="5">
        <v>1630</v>
      </c>
      <c r="H80" s="5">
        <v>986</v>
      </c>
      <c r="I80" s="5"/>
      <c r="J80" s="5" t="s">
        <v>4872</v>
      </c>
      <c r="K80" s="6" t="s">
        <v>5042</v>
      </c>
      <c r="L80" s="35">
        <v>0.92</v>
      </c>
      <c r="M80" s="5">
        <v>907</v>
      </c>
      <c r="N80" s="5"/>
      <c r="O80" s="5"/>
      <c r="P80" s="5"/>
      <c r="Q80" s="35">
        <v>0.92</v>
      </c>
      <c r="R80" s="5">
        <v>907</v>
      </c>
      <c r="S80" s="5">
        <v>0</v>
      </c>
      <c r="T80" s="5">
        <v>60</v>
      </c>
      <c r="U80" s="6" t="s">
        <v>4874</v>
      </c>
      <c r="V80" s="35">
        <v>0.3</v>
      </c>
      <c r="W80" s="5"/>
      <c r="X80" s="5"/>
      <c r="Y80" s="5"/>
      <c r="Z80" s="5">
        <v>19.05</v>
      </c>
      <c r="AA80" s="5">
        <v>19.05</v>
      </c>
      <c r="AB80" s="5" t="s">
        <v>4988</v>
      </c>
      <c r="AC80" s="5"/>
    </row>
    <row r="81" customHeight="1" spans="1:29">
      <c r="A81" s="21">
        <v>75</v>
      </c>
      <c r="B81" s="24" t="s">
        <v>23</v>
      </c>
      <c r="C81" s="6" t="s">
        <v>66</v>
      </c>
      <c r="D81" s="6" t="s">
        <v>5038</v>
      </c>
      <c r="E81" s="6" t="s">
        <v>5043</v>
      </c>
      <c r="F81" s="5">
        <v>140</v>
      </c>
      <c r="G81" s="5">
        <v>1200</v>
      </c>
      <c r="H81" s="5">
        <v>692</v>
      </c>
      <c r="I81" s="5"/>
      <c r="J81" s="5" t="s">
        <v>4872</v>
      </c>
      <c r="K81" s="6" t="s">
        <v>5016</v>
      </c>
      <c r="L81" s="35">
        <v>1</v>
      </c>
      <c r="M81" s="5">
        <v>692</v>
      </c>
      <c r="N81" s="5"/>
      <c r="O81" s="5"/>
      <c r="P81" s="5"/>
      <c r="Q81" s="35">
        <v>1</v>
      </c>
      <c r="R81" s="5">
        <v>692</v>
      </c>
      <c r="S81" s="5">
        <v>0</v>
      </c>
      <c r="T81" s="5">
        <v>60</v>
      </c>
      <c r="U81" s="6" t="s">
        <v>4874</v>
      </c>
      <c r="V81" s="5"/>
      <c r="W81" s="5"/>
      <c r="X81" s="5"/>
      <c r="Y81" s="35">
        <v>1</v>
      </c>
      <c r="Z81" s="5">
        <v>48.44</v>
      </c>
      <c r="AA81" s="5">
        <v>48.44</v>
      </c>
      <c r="AB81" s="5" t="s">
        <v>4988</v>
      </c>
      <c r="AC81" s="5"/>
    </row>
    <row r="82" customHeight="1" spans="1:29">
      <c r="A82" s="21">
        <v>76</v>
      </c>
      <c r="B82" s="24" t="s">
        <v>23</v>
      </c>
      <c r="C82" s="6" t="s">
        <v>66</v>
      </c>
      <c r="D82" s="6" t="s">
        <v>5044</v>
      </c>
      <c r="E82" s="6" t="s">
        <v>5045</v>
      </c>
      <c r="F82" s="5">
        <v>203</v>
      </c>
      <c r="G82" s="5">
        <v>1136</v>
      </c>
      <c r="H82" s="5">
        <v>984</v>
      </c>
      <c r="I82" s="5"/>
      <c r="J82" s="5" t="s">
        <v>4872</v>
      </c>
      <c r="K82" s="6" t="s">
        <v>5016</v>
      </c>
      <c r="L82" s="35">
        <v>1</v>
      </c>
      <c r="M82" s="5">
        <v>984</v>
      </c>
      <c r="N82" s="5"/>
      <c r="O82" s="5"/>
      <c r="P82" s="5"/>
      <c r="Q82" s="35">
        <v>1</v>
      </c>
      <c r="R82" s="5">
        <v>984</v>
      </c>
      <c r="S82" s="5">
        <v>0</v>
      </c>
      <c r="T82" s="5">
        <v>100</v>
      </c>
      <c r="U82" s="6" t="s">
        <v>4874</v>
      </c>
      <c r="V82" s="5"/>
      <c r="W82" s="5"/>
      <c r="X82" s="5"/>
      <c r="Y82" s="35">
        <v>1</v>
      </c>
      <c r="Z82" s="5">
        <v>68.88</v>
      </c>
      <c r="AA82" s="5">
        <v>68.88</v>
      </c>
      <c r="AB82" s="5" t="s">
        <v>4988</v>
      </c>
      <c r="AC82" s="5"/>
    </row>
    <row r="83" customHeight="1" spans="1:29">
      <c r="A83" s="21">
        <v>77</v>
      </c>
      <c r="B83" s="24" t="s">
        <v>23</v>
      </c>
      <c r="C83" s="6" t="s">
        <v>67</v>
      </c>
      <c r="D83" s="6" t="s">
        <v>5046</v>
      </c>
      <c r="E83" s="6" t="s">
        <v>5047</v>
      </c>
      <c r="F83" s="5">
        <v>521</v>
      </c>
      <c r="G83" s="5">
        <v>2649</v>
      </c>
      <c r="H83" s="5">
        <v>1537</v>
      </c>
      <c r="I83" s="5"/>
      <c r="J83" s="5" t="s">
        <v>4872</v>
      </c>
      <c r="K83" s="6" t="s">
        <v>5048</v>
      </c>
      <c r="L83" s="35">
        <v>0.35</v>
      </c>
      <c r="M83" s="5">
        <v>538</v>
      </c>
      <c r="N83" s="5"/>
      <c r="O83" s="5"/>
      <c r="P83" s="5"/>
      <c r="Q83" s="35">
        <v>0.65</v>
      </c>
      <c r="R83" s="5">
        <v>999</v>
      </c>
      <c r="S83" s="5">
        <v>147.55</v>
      </c>
      <c r="T83" s="5">
        <v>130</v>
      </c>
      <c r="U83" s="6" t="s">
        <v>4874</v>
      </c>
      <c r="V83" s="35">
        <v>0.1</v>
      </c>
      <c r="W83" s="5"/>
      <c r="X83" s="5"/>
      <c r="Y83" s="5"/>
      <c r="Z83" s="5">
        <v>6.99</v>
      </c>
      <c r="AA83" s="5">
        <v>154.55</v>
      </c>
      <c r="AB83" s="5" t="s">
        <v>4988</v>
      </c>
      <c r="AC83" s="6" t="s">
        <v>5017</v>
      </c>
    </row>
    <row r="84" customHeight="1" spans="1:29">
      <c r="A84" s="21">
        <v>78</v>
      </c>
      <c r="B84" s="24" t="s">
        <v>23</v>
      </c>
      <c r="C84" s="6" t="s">
        <v>67</v>
      </c>
      <c r="D84" s="6" t="s">
        <v>5046</v>
      </c>
      <c r="E84" s="6" t="s">
        <v>5049</v>
      </c>
      <c r="F84" s="5">
        <v>154</v>
      </c>
      <c r="G84" s="5">
        <v>760</v>
      </c>
      <c r="H84" s="5">
        <v>448</v>
      </c>
      <c r="I84" s="5"/>
      <c r="J84" s="5" t="s">
        <v>4872</v>
      </c>
      <c r="K84" s="6" t="s">
        <v>5050</v>
      </c>
      <c r="L84" s="35">
        <v>0.92</v>
      </c>
      <c r="M84" s="5">
        <v>412</v>
      </c>
      <c r="N84" s="5"/>
      <c r="O84" s="5"/>
      <c r="P84" s="5"/>
      <c r="Q84" s="35">
        <v>0.92</v>
      </c>
      <c r="R84" s="5">
        <v>412</v>
      </c>
      <c r="S84" s="5">
        <v>0</v>
      </c>
      <c r="T84" s="5">
        <v>40</v>
      </c>
      <c r="U84" s="6" t="s">
        <v>4874</v>
      </c>
      <c r="V84" s="35">
        <v>0.2</v>
      </c>
      <c r="W84" s="5"/>
      <c r="X84" s="5"/>
      <c r="Y84" s="5"/>
      <c r="Z84" s="5">
        <v>5.77</v>
      </c>
      <c r="AA84" s="5">
        <v>5.77</v>
      </c>
      <c r="AB84" s="5" t="s">
        <v>5034</v>
      </c>
      <c r="AC84" s="5"/>
    </row>
    <row r="85" customHeight="1" spans="1:29">
      <c r="A85" s="21">
        <v>79</v>
      </c>
      <c r="B85" s="24" t="s">
        <v>23</v>
      </c>
      <c r="C85" s="6" t="s">
        <v>67</v>
      </c>
      <c r="D85" s="6" t="s">
        <v>5051</v>
      </c>
      <c r="E85" s="6" t="s">
        <v>5052</v>
      </c>
      <c r="F85" s="5">
        <v>161</v>
      </c>
      <c r="G85" s="5">
        <v>791</v>
      </c>
      <c r="H85" s="5">
        <v>476</v>
      </c>
      <c r="I85" s="5"/>
      <c r="J85" s="5" t="s">
        <v>4872</v>
      </c>
      <c r="K85" s="6" t="s">
        <v>5053</v>
      </c>
      <c r="L85" s="35">
        <v>0.2</v>
      </c>
      <c r="M85" s="5">
        <v>95</v>
      </c>
      <c r="N85" s="5"/>
      <c r="O85" s="5"/>
      <c r="P85" s="5"/>
      <c r="Q85" s="35">
        <v>0.9</v>
      </c>
      <c r="R85" s="5">
        <v>428</v>
      </c>
      <c r="S85" s="5">
        <v>106.62</v>
      </c>
      <c r="T85" s="5">
        <v>50</v>
      </c>
      <c r="U85" s="5"/>
      <c r="V85" s="5"/>
      <c r="W85" s="5"/>
      <c r="X85" s="5"/>
      <c r="Y85" s="5"/>
      <c r="Z85" s="5"/>
      <c r="AA85" s="5">
        <v>106.62</v>
      </c>
      <c r="AB85" s="5" t="s">
        <v>4988</v>
      </c>
      <c r="AC85" s="5"/>
    </row>
    <row r="86" customHeight="1" spans="1:29">
      <c r="A86" s="21">
        <v>80</v>
      </c>
      <c r="B86" s="24" t="s">
        <v>23</v>
      </c>
      <c r="C86" s="6" t="s">
        <v>67</v>
      </c>
      <c r="D86" s="6" t="s">
        <v>5046</v>
      </c>
      <c r="E86" s="6" t="s">
        <v>5047</v>
      </c>
      <c r="F86" s="5">
        <v>521</v>
      </c>
      <c r="G86" s="5">
        <v>2649</v>
      </c>
      <c r="H86" s="5">
        <v>1537</v>
      </c>
      <c r="I86" s="5"/>
      <c r="J86" s="5" t="s">
        <v>4872</v>
      </c>
      <c r="K86" s="6" t="s">
        <v>5054</v>
      </c>
      <c r="L86" s="35">
        <v>0.35</v>
      </c>
      <c r="M86" s="5">
        <v>538</v>
      </c>
      <c r="N86" s="5"/>
      <c r="O86" s="5"/>
      <c r="P86" s="5"/>
      <c r="Q86" s="35">
        <v>0.35</v>
      </c>
      <c r="R86" s="5">
        <v>538</v>
      </c>
      <c r="S86" s="5">
        <v>0</v>
      </c>
      <c r="T86" s="5">
        <v>40</v>
      </c>
      <c r="U86" s="6" t="s">
        <v>4874</v>
      </c>
      <c r="V86" s="5"/>
      <c r="W86" s="5"/>
      <c r="X86" s="35">
        <v>0.6</v>
      </c>
      <c r="Y86" s="5"/>
      <c r="Z86" s="5">
        <v>22.59</v>
      </c>
      <c r="AA86" s="5">
        <v>22.59</v>
      </c>
      <c r="AB86" s="5" t="s">
        <v>4988</v>
      </c>
      <c r="AC86" s="5"/>
    </row>
    <row r="87" customHeight="1" spans="1:29">
      <c r="A87" s="21">
        <v>81</v>
      </c>
      <c r="B87" s="24" t="s">
        <v>23</v>
      </c>
      <c r="C87" s="6" t="s">
        <v>67</v>
      </c>
      <c r="D87" s="6" t="s">
        <v>5051</v>
      </c>
      <c r="E87" s="6" t="s">
        <v>5055</v>
      </c>
      <c r="F87" s="5">
        <v>118</v>
      </c>
      <c r="G87" s="5">
        <v>541</v>
      </c>
      <c r="H87" s="5">
        <v>296</v>
      </c>
      <c r="I87" s="5"/>
      <c r="J87" s="5" t="s">
        <v>4872</v>
      </c>
      <c r="K87" s="6" t="s">
        <v>5056</v>
      </c>
      <c r="L87" s="35">
        <v>0.82</v>
      </c>
      <c r="M87" s="5">
        <v>243</v>
      </c>
      <c r="N87" s="35">
        <v>0.1</v>
      </c>
      <c r="O87" s="5"/>
      <c r="P87" s="5"/>
      <c r="Q87" s="35">
        <v>0.82</v>
      </c>
      <c r="R87" s="5">
        <v>243</v>
      </c>
      <c r="S87" s="5">
        <v>7.77</v>
      </c>
      <c r="T87" s="5">
        <v>50</v>
      </c>
      <c r="U87" s="6" t="s">
        <v>4874</v>
      </c>
      <c r="V87" s="35">
        <v>0.1</v>
      </c>
      <c r="W87" s="5"/>
      <c r="X87" s="5"/>
      <c r="Y87" s="5"/>
      <c r="Z87" s="5">
        <v>1.7</v>
      </c>
      <c r="AA87" s="5">
        <v>9.47</v>
      </c>
      <c r="AB87" s="5" t="s">
        <v>4988</v>
      </c>
      <c r="AC87" s="5"/>
    </row>
    <row r="88" customHeight="1" spans="1:29">
      <c r="A88" s="21">
        <v>82</v>
      </c>
      <c r="B88" s="24" t="s">
        <v>23</v>
      </c>
      <c r="C88" s="6" t="s">
        <v>67</v>
      </c>
      <c r="D88" s="6" t="s">
        <v>5051</v>
      </c>
      <c r="E88" s="6" t="s">
        <v>5057</v>
      </c>
      <c r="F88" s="5">
        <v>342</v>
      </c>
      <c r="G88" s="5">
        <v>1642</v>
      </c>
      <c r="H88" s="5">
        <v>1012</v>
      </c>
      <c r="I88" s="5"/>
      <c r="J88" s="5" t="s">
        <v>4872</v>
      </c>
      <c r="K88" s="6" t="s">
        <v>5058</v>
      </c>
      <c r="L88" s="35">
        <v>0.07</v>
      </c>
      <c r="M88" s="5">
        <v>71</v>
      </c>
      <c r="N88" s="5"/>
      <c r="O88" s="5"/>
      <c r="P88" s="5"/>
      <c r="Q88" s="35">
        <v>0.9</v>
      </c>
      <c r="R88" s="5">
        <v>911</v>
      </c>
      <c r="S88" s="5">
        <v>268.79</v>
      </c>
      <c r="T88" s="5">
        <v>200</v>
      </c>
      <c r="U88" s="5"/>
      <c r="V88" s="5"/>
      <c r="W88" s="5"/>
      <c r="X88" s="5"/>
      <c r="Y88" s="5"/>
      <c r="Z88" s="5"/>
      <c r="AA88" s="5">
        <v>268.79</v>
      </c>
      <c r="AB88" s="5" t="s">
        <v>4988</v>
      </c>
      <c r="AC88" s="5"/>
    </row>
    <row r="89" customHeight="1" spans="1:29">
      <c r="A89" s="21">
        <v>83</v>
      </c>
      <c r="B89" s="24" t="s">
        <v>23</v>
      </c>
      <c r="C89" s="6" t="s">
        <v>67</v>
      </c>
      <c r="D89" s="6" t="s">
        <v>5059</v>
      </c>
      <c r="E89" s="6" t="s">
        <v>5060</v>
      </c>
      <c r="F89" s="5">
        <v>429</v>
      </c>
      <c r="G89" s="5">
        <v>2164</v>
      </c>
      <c r="H89" s="5">
        <v>1458</v>
      </c>
      <c r="I89" s="5"/>
      <c r="J89" s="5" t="s">
        <v>4872</v>
      </c>
      <c r="K89" s="6" t="s">
        <v>5054</v>
      </c>
      <c r="L89" s="35">
        <v>0.26</v>
      </c>
      <c r="M89" s="5">
        <v>379</v>
      </c>
      <c r="N89" s="5"/>
      <c r="O89" s="5"/>
      <c r="P89" s="5"/>
      <c r="Q89" s="35">
        <v>0.9</v>
      </c>
      <c r="R89" s="5">
        <v>1312</v>
      </c>
      <c r="S89" s="5">
        <v>298.6</v>
      </c>
      <c r="T89" s="5">
        <v>40</v>
      </c>
      <c r="U89" s="6" t="s">
        <v>4874</v>
      </c>
      <c r="V89" s="5"/>
      <c r="W89" s="5"/>
      <c r="X89" s="5"/>
      <c r="Y89" s="35">
        <v>1</v>
      </c>
      <c r="Z89" s="5">
        <v>91.85</v>
      </c>
      <c r="AA89" s="5">
        <v>390.45</v>
      </c>
      <c r="AB89" s="5" t="s">
        <v>4988</v>
      </c>
      <c r="AC89" s="5"/>
    </row>
    <row r="90" customHeight="1" spans="1:29">
      <c r="A90" s="21">
        <v>84</v>
      </c>
      <c r="B90" s="24" t="s">
        <v>23</v>
      </c>
      <c r="C90" s="6" t="s">
        <v>67</v>
      </c>
      <c r="D90" s="6" t="s">
        <v>5061</v>
      </c>
      <c r="E90" s="6" t="s">
        <v>5062</v>
      </c>
      <c r="F90" s="5">
        <v>37</v>
      </c>
      <c r="G90" s="5">
        <v>152</v>
      </c>
      <c r="H90" s="5">
        <v>61</v>
      </c>
      <c r="I90" s="5"/>
      <c r="J90" s="5" t="s">
        <v>4872</v>
      </c>
      <c r="K90" s="6" t="s">
        <v>5063</v>
      </c>
      <c r="L90" s="35">
        <v>1</v>
      </c>
      <c r="M90" s="5">
        <v>61</v>
      </c>
      <c r="N90" s="35">
        <v>0.2</v>
      </c>
      <c r="O90" s="5"/>
      <c r="P90" s="5"/>
      <c r="Q90" s="35">
        <v>1</v>
      </c>
      <c r="R90" s="5">
        <v>61</v>
      </c>
      <c r="S90" s="5">
        <v>3.9</v>
      </c>
      <c r="T90" s="5">
        <v>50</v>
      </c>
      <c r="U90" s="6" t="s">
        <v>4874</v>
      </c>
      <c r="V90" s="35">
        <v>0.1</v>
      </c>
      <c r="W90" s="5"/>
      <c r="X90" s="5"/>
      <c r="Y90" s="5"/>
      <c r="Z90" s="5">
        <v>0.43</v>
      </c>
      <c r="AA90" s="5">
        <v>4.33</v>
      </c>
      <c r="AB90" s="5" t="s">
        <v>4988</v>
      </c>
      <c r="AC90" s="6" t="s">
        <v>5010</v>
      </c>
    </row>
    <row r="91" customHeight="1" spans="1:29">
      <c r="A91" s="21">
        <v>85</v>
      </c>
      <c r="B91" s="24" t="s">
        <v>23</v>
      </c>
      <c r="C91" s="6" t="s">
        <v>67</v>
      </c>
      <c r="D91" s="6" t="s">
        <v>5061</v>
      </c>
      <c r="E91" s="6" t="s">
        <v>5064</v>
      </c>
      <c r="F91" s="5">
        <v>159</v>
      </c>
      <c r="G91" s="5">
        <v>766</v>
      </c>
      <c r="H91" s="5">
        <v>384</v>
      </c>
      <c r="I91" s="5"/>
      <c r="J91" s="5" t="s">
        <v>4872</v>
      </c>
      <c r="K91" s="6" t="s">
        <v>5065</v>
      </c>
      <c r="L91" s="35">
        <v>0.87</v>
      </c>
      <c r="M91" s="5">
        <v>334</v>
      </c>
      <c r="N91" s="5"/>
      <c r="O91" s="5"/>
      <c r="P91" s="5"/>
      <c r="Q91" s="35">
        <v>0.87</v>
      </c>
      <c r="R91" s="5">
        <v>334</v>
      </c>
      <c r="S91" s="5">
        <v>0</v>
      </c>
      <c r="T91" s="5">
        <v>50</v>
      </c>
      <c r="U91" s="6" t="s">
        <v>4874</v>
      </c>
      <c r="V91" s="35">
        <v>0.2</v>
      </c>
      <c r="W91" s="5"/>
      <c r="X91" s="5"/>
      <c r="Y91" s="5"/>
      <c r="Z91" s="5">
        <v>4.68</v>
      </c>
      <c r="AA91" s="5">
        <v>4.68</v>
      </c>
      <c r="AB91" s="5" t="s">
        <v>4988</v>
      </c>
      <c r="AC91" s="5"/>
    </row>
    <row r="92" customHeight="1" spans="1:29">
      <c r="A92" s="21">
        <v>86</v>
      </c>
      <c r="B92" s="24" t="s">
        <v>23</v>
      </c>
      <c r="C92" s="6" t="s">
        <v>67</v>
      </c>
      <c r="D92" s="6" t="s">
        <v>5061</v>
      </c>
      <c r="E92" s="6" t="s">
        <v>5066</v>
      </c>
      <c r="F92" s="5">
        <v>54</v>
      </c>
      <c r="G92" s="5">
        <v>272</v>
      </c>
      <c r="H92" s="5">
        <v>108</v>
      </c>
      <c r="I92" s="5"/>
      <c r="J92" s="5" t="s">
        <v>4872</v>
      </c>
      <c r="K92" s="6" t="s">
        <v>5065</v>
      </c>
      <c r="L92" s="35">
        <v>1</v>
      </c>
      <c r="M92" s="5">
        <v>108</v>
      </c>
      <c r="N92" s="5"/>
      <c r="O92" s="5"/>
      <c r="P92" s="5"/>
      <c r="Q92" s="35">
        <v>1</v>
      </c>
      <c r="R92" s="5">
        <v>108</v>
      </c>
      <c r="S92" s="5">
        <v>0</v>
      </c>
      <c r="T92" s="5">
        <v>50</v>
      </c>
      <c r="U92" s="6" t="s">
        <v>4874</v>
      </c>
      <c r="V92" s="35">
        <v>0.2</v>
      </c>
      <c r="W92" s="5"/>
      <c r="X92" s="5"/>
      <c r="Y92" s="5"/>
      <c r="Z92" s="5">
        <v>1.51</v>
      </c>
      <c r="AA92" s="5">
        <v>1.51</v>
      </c>
      <c r="AB92" s="5" t="s">
        <v>4988</v>
      </c>
      <c r="AC92" s="5"/>
    </row>
    <row r="93" customHeight="1" spans="1:29">
      <c r="A93" s="21">
        <v>87</v>
      </c>
      <c r="B93" s="24" t="s">
        <v>23</v>
      </c>
      <c r="C93" s="6" t="s">
        <v>67</v>
      </c>
      <c r="D93" s="6" t="s">
        <v>5061</v>
      </c>
      <c r="E93" s="6" t="s">
        <v>5067</v>
      </c>
      <c r="F93" s="5">
        <v>315</v>
      </c>
      <c r="G93" s="5">
        <v>1545</v>
      </c>
      <c r="H93" s="5">
        <v>778</v>
      </c>
      <c r="I93" s="5"/>
      <c r="J93" s="5" t="s">
        <v>4872</v>
      </c>
      <c r="K93" s="6" t="s">
        <v>5068</v>
      </c>
      <c r="L93" s="35">
        <v>0.92</v>
      </c>
      <c r="M93" s="5">
        <v>716</v>
      </c>
      <c r="N93" s="5"/>
      <c r="O93" s="5"/>
      <c r="P93" s="5"/>
      <c r="Q93" s="35">
        <v>0.92</v>
      </c>
      <c r="R93" s="5">
        <v>716</v>
      </c>
      <c r="S93" s="5">
        <v>0</v>
      </c>
      <c r="T93" s="5">
        <v>200</v>
      </c>
      <c r="U93" s="6" t="s">
        <v>4874</v>
      </c>
      <c r="V93" s="35">
        <v>0.2</v>
      </c>
      <c r="W93" s="5"/>
      <c r="X93" s="5"/>
      <c r="Y93" s="5"/>
      <c r="Z93" s="5">
        <v>10.02</v>
      </c>
      <c r="AA93" s="5">
        <v>10.02</v>
      </c>
      <c r="AB93" s="5" t="s">
        <v>4988</v>
      </c>
      <c r="AC93" s="5"/>
    </row>
    <row r="94" customHeight="1" spans="1:29">
      <c r="A94" s="21">
        <v>88</v>
      </c>
      <c r="B94" s="24" t="s">
        <v>23</v>
      </c>
      <c r="C94" s="6" t="s">
        <v>68</v>
      </c>
      <c r="D94" s="6" t="s">
        <v>5069</v>
      </c>
      <c r="E94" s="6" t="s">
        <v>5070</v>
      </c>
      <c r="F94" s="5">
        <v>152</v>
      </c>
      <c r="G94" s="5">
        <v>728</v>
      </c>
      <c r="H94" s="5">
        <v>386</v>
      </c>
      <c r="I94" s="5"/>
      <c r="J94" s="5" t="s">
        <v>4872</v>
      </c>
      <c r="K94" s="6" t="s">
        <v>5023</v>
      </c>
      <c r="L94" s="35">
        <v>0.3</v>
      </c>
      <c r="M94" s="5">
        <v>116</v>
      </c>
      <c r="N94" s="35">
        <v>0.2</v>
      </c>
      <c r="O94" s="5"/>
      <c r="P94" s="5"/>
      <c r="Q94" s="35">
        <v>0.9</v>
      </c>
      <c r="R94" s="5">
        <v>347</v>
      </c>
      <c r="S94" s="5">
        <v>81.52</v>
      </c>
      <c r="T94" s="5">
        <v>50</v>
      </c>
      <c r="U94" s="6" t="s">
        <v>4874</v>
      </c>
      <c r="V94" s="5"/>
      <c r="W94" s="35">
        <v>0.5</v>
      </c>
      <c r="X94" s="5"/>
      <c r="Y94" s="5"/>
      <c r="Z94" s="5">
        <v>12.16</v>
      </c>
      <c r="AA94" s="5">
        <v>93.68</v>
      </c>
      <c r="AB94" s="5" t="s">
        <v>4988</v>
      </c>
      <c r="AC94" s="5"/>
    </row>
    <row r="95" customHeight="1" spans="1:29">
      <c r="A95" s="21">
        <v>89</v>
      </c>
      <c r="B95" s="24" t="s">
        <v>23</v>
      </c>
      <c r="C95" s="6" t="s">
        <v>68</v>
      </c>
      <c r="D95" s="6" t="s">
        <v>5069</v>
      </c>
      <c r="E95" s="6" t="s">
        <v>5071</v>
      </c>
      <c r="F95" s="5">
        <v>98</v>
      </c>
      <c r="G95" s="5">
        <v>552</v>
      </c>
      <c r="H95" s="5">
        <v>298</v>
      </c>
      <c r="I95" s="5"/>
      <c r="J95" s="5" t="s">
        <v>4872</v>
      </c>
      <c r="K95" s="6" t="s">
        <v>5023</v>
      </c>
      <c r="L95" s="35">
        <v>0.3</v>
      </c>
      <c r="M95" s="5">
        <v>89</v>
      </c>
      <c r="N95" s="35">
        <v>0.2</v>
      </c>
      <c r="O95" s="5"/>
      <c r="P95" s="5"/>
      <c r="Q95" s="35">
        <v>0.9</v>
      </c>
      <c r="R95" s="5">
        <v>268</v>
      </c>
      <c r="S95" s="5">
        <v>62.94</v>
      </c>
      <c r="T95" s="5">
        <v>50</v>
      </c>
      <c r="U95" s="6" t="s">
        <v>4874</v>
      </c>
      <c r="V95" s="5"/>
      <c r="W95" s="35">
        <v>0.5</v>
      </c>
      <c r="X95" s="5"/>
      <c r="Y95" s="5"/>
      <c r="Z95" s="5">
        <v>9.39</v>
      </c>
      <c r="AA95" s="5">
        <v>72.32</v>
      </c>
      <c r="AB95" s="5" t="s">
        <v>4988</v>
      </c>
      <c r="AC95" s="5"/>
    </row>
    <row r="96" customHeight="1" spans="1:29">
      <c r="A96" s="21">
        <v>90</v>
      </c>
      <c r="B96" s="24" t="s">
        <v>23</v>
      </c>
      <c r="C96" s="6" t="s">
        <v>68</v>
      </c>
      <c r="D96" s="6" t="s">
        <v>5069</v>
      </c>
      <c r="E96" s="6" t="s">
        <v>5072</v>
      </c>
      <c r="F96" s="5">
        <v>466</v>
      </c>
      <c r="G96" s="5">
        <v>2320</v>
      </c>
      <c r="H96" s="5">
        <v>1386</v>
      </c>
      <c r="I96" s="5"/>
      <c r="J96" s="5" t="s">
        <v>4872</v>
      </c>
      <c r="K96" s="6" t="s">
        <v>5073</v>
      </c>
      <c r="L96" s="35">
        <v>0.05</v>
      </c>
      <c r="M96" s="5">
        <v>69</v>
      </c>
      <c r="N96" s="5"/>
      <c r="O96" s="5"/>
      <c r="P96" s="5"/>
      <c r="Q96" s="35">
        <v>0.9</v>
      </c>
      <c r="R96" s="5">
        <v>1247</v>
      </c>
      <c r="S96" s="5">
        <v>376.99</v>
      </c>
      <c r="T96" s="5">
        <v>120</v>
      </c>
      <c r="U96" s="6" t="s">
        <v>4874</v>
      </c>
      <c r="V96" s="5"/>
      <c r="W96" s="35">
        <v>0.6</v>
      </c>
      <c r="X96" s="5"/>
      <c r="Y96" s="5"/>
      <c r="Z96" s="5">
        <v>52.39</v>
      </c>
      <c r="AA96" s="5">
        <v>429.38</v>
      </c>
      <c r="AB96" s="5" t="s">
        <v>4988</v>
      </c>
      <c r="AC96" s="5"/>
    </row>
    <row r="97" customHeight="1" spans="1:29">
      <c r="A97" s="21">
        <v>91</v>
      </c>
      <c r="B97" s="24" t="s">
        <v>23</v>
      </c>
      <c r="C97" s="6" t="s">
        <v>68</v>
      </c>
      <c r="D97" s="6" t="s">
        <v>5074</v>
      </c>
      <c r="E97" s="6" t="s">
        <v>5075</v>
      </c>
      <c r="F97" s="5">
        <v>567</v>
      </c>
      <c r="G97" s="5">
        <v>1915</v>
      </c>
      <c r="H97" s="5">
        <v>578</v>
      </c>
      <c r="I97" s="5"/>
      <c r="J97" s="5" t="s">
        <v>4872</v>
      </c>
      <c r="K97" s="6" t="s">
        <v>5076</v>
      </c>
      <c r="L97" s="35">
        <v>0.18</v>
      </c>
      <c r="M97" s="5">
        <v>104</v>
      </c>
      <c r="N97" s="35">
        <v>0.1</v>
      </c>
      <c r="O97" s="5"/>
      <c r="P97" s="5"/>
      <c r="Q97" s="35">
        <v>0.9</v>
      </c>
      <c r="R97" s="5">
        <v>520</v>
      </c>
      <c r="S97" s="5">
        <v>136.5</v>
      </c>
      <c r="T97" s="5">
        <v>90</v>
      </c>
      <c r="U97" s="5"/>
      <c r="V97" s="5"/>
      <c r="W97" s="5"/>
      <c r="X97" s="5"/>
      <c r="Y97" s="5"/>
      <c r="Z97" s="5"/>
      <c r="AA97" s="5">
        <v>136.5</v>
      </c>
      <c r="AB97" s="5" t="s">
        <v>4988</v>
      </c>
      <c r="AC97" s="5"/>
    </row>
    <row r="98" customHeight="1" spans="1:29">
      <c r="A98" s="21">
        <v>92</v>
      </c>
      <c r="B98" s="24" t="s">
        <v>23</v>
      </c>
      <c r="C98" s="6" t="s">
        <v>68</v>
      </c>
      <c r="D98" s="6" t="s">
        <v>5077</v>
      </c>
      <c r="E98" s="6" t="s">
        <v>5078</v>
      </c>
      <c r="F98" s="5">
        <v>260</v>
      </c>
      <c r="G98" s="5">
        <v>1203</v>
      </c>
      <c r="H98" s="5">
        <v>765</v>
      </c>
      <c r="I98" s="5"/>
      <c r="J98" s="5" t="s">
        <v>4872</v>
      </c>
      <c r="K98" s="6" t="s">
        <v>5079</v>
      </c>
      <c r="L98" s="35">
        <v>0.3</v>
      </c>
      <c r="M98" s="5">
        <v>230</v>
      </c>
      <c r="N98" s="5"/>
      <c r="O98" s="5"/>
      <c r="P98" s="5"/>
      <c r="Q98" s="35">
        <v>0.9</v>
      </c>
      <c r="R98" s="5">
        <v>689</v>
      </c>
      <c r="S98" s="5">
        <v>146.88</v>
      </c>
      <c r="T98" s="5">
        <v>40</v>
      </c>
      <c r="U98" s="6" t="s">
        <v>4874</v>
      </c>
      <c r="V98" s="5"/>
      <c r="W98" s="35">
        <v>0.5</v>
      </c>
      <c r="X98" s="5"/>
      <c r="Y98" s="5"/>
      <c r="Z98" s="5">
        <v>24.1</v>
      </c>
      <c r="AA98" s="5">
        <v>170.98</v>
      </c>
      <c r="AB98" s="5" t="s">
        <v>4988</v>
      </c>
      <c r="AC98" s="5"/>
    </row>
    <row r="99" customHeight="1" spans="1:29">
      <c r="A99" s="21">
        <v>93</v>
      </c>
      <c r="B99" s="24" t="s">
        <v>23</v>
      </c>
      <c r="C99" s="6" t="s">
        <v>68</v>
      </c>
      <c r="D99" s="6" t="s">
        <v>5077</v>
      </c>
      <c r="E99" s="6" t="s">
        <v>5080</v>
      </c>
      <c r="F99" s="5">
        <v>145</v>
      </c>
      <c r="G99" s="5">
        <v>757</v>
      </c>
      <c r="H99" s="5">
        <v>457</v>
      </c>
      <c r="I99" s="5"/>
      <c r="J99" s="5" t="s">
        <v>4872</v>
      </c>
      <c r="K99" s="6" t="s">
        <v>5079</v>
      </c>
      <c r="L99" s="35">
        <v>0.3</v>
      </c>
      <c r="M99" s="5">
        <v>137</v>
      </c>
      <c r="N99" s="5"/>
      <c r="O99" s="35">
        <v>0.5</v>
      </c>
      <c r="P99" s="5"/>
      <c r="Q99" s="35">
        <v>0.9</v>
      </c>
      <c r="R99" s="5">
        <v>411</v>
      </c>
      <c r="S99" s="5">
        <v>109.68</v>
      </c>
      <c r="T99" s="5">
        <v>40</v>
      </c>
      <c r="U99" s="6" t="s">
        <v>4874</v>
      </c>
      <c r="V99" s="5"/>
      <c r="W99" s="35">
        <v>0.5</v>
      </c>
      <c r="X99" s="5"/>
      <c r="Y99" s="5"/>
      <c r="Z99" s="5">
        <v>14.4</v>
      </c>
      <c r="AA99" s="5">
        <v>124.08</v>
      </c>
      <c r="AB99" s="5" t="s">
        <v>4988</v>
      </c>
      <c r="AC99" s="5"/>
    </row>
    <row r="100" customHeight="1" spans="1:29">
      <c r="A100" s="21">
        <v>94</v>
      </c>
      <c r="B100" s="24" t="s">
        <v>23</v>
      </c>
      <c r="C100" s="6" t="s">
        <v>70</v>
      </c>
      <c r="D100" s="6" t="s">
        <v>5081</v>
      </c>
      <c r="E100" s="6" t="s">
        <v>5082</v>
      </c>
      <c r="F100" s="5">
        <v>614</v>
      </c>
      <c r="G100" s="5">
        <v>3038</v>
      </c>
      <c r="H100" s="5">
        <v>1868</v>
      </c>
      <c r="I100" s="5"/>
      <c r="J100" s="5" t="s">
        <v>4872</v>
      </c>
      <c r="K100" s="6" t="s">
        <v>5083</v>
      </c>
      <c r="L100" s="35">
        <v>0.7</v>
      </c>
      <c r="M100" s="5">
        <v>1308</v>
      </c>
      <c r="N100" s="35">
        <v>0.2</v>
      </c>
      <c r="O100" s="5"/>
      <c r="P100" s="5"/>
      <c r="Q100" s="35">
        <v>0.9</v>
      </c>
      <c r="R100" s="5">
        <v>1681</v>
      </c>
      <c r="S100" s="5">
        <v>203.24</v>
      </c>
      <c r="T100" s="5">
        <v>200</v>
      </c>
      <c r="U100" s="5"/>
      <c r="V100" s="5"/>
      <c r="W100" s="5"/>
      <c r="X100" s="5"/>
      <c r="Y100" s="5"/>
      <c r="Z100" s="5"/>
      <c r="AA100" s="5">
        <v>203.24</v>
      </c>
      <c r="AB100" s="5" t="s">
        <v>4988</v>
      </c>
      <c r="AC100" s="5"/>
    </row>
    <row r="101" customHeight="1" spans="1:29">
      <c r="A101" s="21">
        <v>95</v>
      </c>
      <c r="B101" s="24" t="s">
        <v>23</v>
      </c>
      <c r="C101" s="6" t="s">
        <v>70</v>
      </c>
      <c r="D101" s="6" t="s">
        <v>5084</v>
      </c>
      <c r="E101" s="6" t="s">
        <v>5085</v>
      </c>
      <c r="F101" s="5">
        <v>332</v>
      </c>
      <c r="G101" s="5">
        <v>2204</v>
      </c>
      <c r="H101" s="5">
        <v>1033</v>
      </c>
      <c r="I101" s="5"/>
      <c r="J101" s="5" t="s">
        <v>4872</v>
      </c>
      <c r="K101" s="6" t="s">
        <v>5086</v>
      </c>
      <c r="L101" s="35">
        <v>0.45</v>
      </c>
      <c r="M101" s="5">
        <v>465</v>
      </c>
      <c r="N101" s="5"/>
      <c r="O101" s="5"/>
      <c r="P101" s="5"/>
      <c r="Q101" s="35">
        <v>0.9</v>
      </c>
      <c r="R101" s="5">
        <v>930</v>
      </c>
      <c r="S101" s="5">
        <v>148.75</v>
      </c>
      <c r="T101" s="5">
        <v>80</v>
      </c>
      <c r="U101" s="6" t="s">
        <v>4874</v>
      </c>
      <c r="V101" s="35">
        <v>0.2</v>
      </c>
      <c r="W101" s="5"/>
      <c r="X101" s="5"/>
      <c r="Y101" s="5"/>
      <c r="Z101" s="5">
        <v>13.02</v>
      </c>
      <c r="AA101" s="5">
        <v>161.77</v>
      </c>
      <c r="AB101" s="5" t="s">
        <v>4988</v>
      </c>
      <c r="AC101" s="5"/>
    </row>
    <row r="102" customHeight="1" spans="1:29">
      <c r="A102" s="21">
        <v>96</v>
      </c>
      <c r="B102" s="24" t="s">
        <v>23</v>
      </c>
      <c r="C102" s="6" t="s">
        <v>70</v>
      </c>
      <c r="D102" s="6" t="s">
        <v>5084</v>
      </c>
      <c r="E102" s="6" t="s">
        <v>5087</v>
      </c>
      <c r="F102" s="5">
        <v>1474</v>
      </c>
      <c r="G102" s="5">
        <v>8319</v>
      </c>
      <c r="H102" s="5">
        <v>4558</v>
      </c>
      <c r="I102" s="5"/>
      <c r="J102" s="5" t="s">
        <v>4872</v>
      </c>
      <c r="K102" s="6" t="s">
        <v>5088</v>
      </c>
      <c r="L102" s="35">
        <v>0.47</v>
      </c>
      <c r="M102" s="5">
        <v>2142</v>
      </c>
      <c r="N102" s="5"/>
      <c r="O102" s="5"/>
      <c r="P102" s="5"/>
      <c r="Q102" s="35">
        <v>0.47</v>
      </c>
      <c r="R102" s="5">
        <v>2142</v>
      </c>
      <c r="S102" s="5">
        <v>0</v>
      </c>
      <c r="T102" s="5">
        <v>460</v>
      </c>
      <c r="U102" s="6" t="s">
        <v>4874</v>
      </c>
      <c r="V102" s="35">
        <v>0.2</v>
      </c>
      <c r="W102" s="5"/>
      <c r="X102" s="5"/>
      <c r="Y102" s="5"/>
      <c r="Z102" s="5">
        <v>29.99</v>
      </c>
      <c r="AA102" s="5">
        <v>29.99</v>
      </c>
      <c r="AB102" s="5" t="s">
        <v>4988</v>
      </c>
      <c r="AC102" s="6" t="s">
        <v>5017</v>
      </c>
    </row>
    <row r="103" customHeight="1" spans="1:29">
      <c r="A103" s="21">
        <v>97</v>
      </c>
      <c r="B103" s="24" t="s">
        <v>23</v>
      </c>
      <c r="C103" s="6" t="s">
        <v>70</v>
      </c>
      <c r="D103" s="6" t="s">
        <v>5084</v>
      </c>
      <c r="E103" s="6" t="s">
        <v>5087</v>
      </c>
      <c r="F103" s="5">
        <v>1474</v>
      </c>
      <c r="G103" s="5">
        <v>8319</v>
      </c>
      <c r="H103" s="5">
        <v>4558</v>
      </c>
      <c r="I103" s="5"/>
      <c r="J103" s="5" t="s">
        <v>4872</v>
      </c>
      <c r="K103" s="6" t="s">
        <v>5089</v>
      </c>
      <c r="L103" s="35">
        <v>0.22</v>
      </c>
      <c r="M103" s="5">
        <v>1003</v>
      </c>
      <c r="N103" s="5"/>
      <c r="O103" s="5"/>
      <c r="P103" s="5"/>
      <c r="Q103" s="35">
        <v>0.43</v>
      </c>
      <c r="R103" s="5">
        <v>1960</v>
      </c>
      <c r="S103" s="5">
        <v>306.3</v>
      </c>
      <c r="T103" s="5">
        <v>200</v>
      </c>
      <c r="U103" s="5"/>
      <c r="V103" s="5"/>
      <c r="W103" s="5"/>
      <c r="X103" s="5"/>
      <c r="Y103" s="5"/>
      <c r="Z103" s="5"/>
      <c r="AA103" s="5">
        <v>306.3</v>
      </c>
      <c r="AB103" s="5" t="s">
        <v>4988</v>
      </c>
      <c r="AC103" s="5"/>
    </row>
    <row r="104" customHeight="1" spans="1:29">
      <c r="A104" s="21">
        <v>98</v>
      </c>
      <c r="B104" s="24" t="s">
        <v>23</v>
      </c>
      <c r="C104" s="6" t="s">
        <v>70</v>
      </c>
      <c r="D104" s="6" t="s">
        <v>5090</v>
      </c>
      <c r="E104" s="6" t="s">
        <v>5091</v>
      </c>
      <c r="F104" s="5">
        <v>2467</v>
      </c>
      <c r="G104" s="5">
        <v>11868</v>
      </c>
      <c r="H104" s="5">
        <v>7875</v>
      </c>
      <c r="I104" s="5"/>
      <c r="J104" s="5" t="s">
        <v>4872</v>
      </c>
      <c r="K104" s="6" t="s">
        <v>5092</v>
      </c>
      <c r="L104" s="35">
        <v>0.02</v>
      </c>
      <c r="M104" s="5">
        <v>158</v>
      </c>
      <c r="N104" s="35">
        <v>0.1</v>
      </c>
      <c r="O104" s="5"/>
      <c r="P104" s="5"/>
      <c r="Q104" s="35">
        <v>0.3</v>
      </c>
      <c r="R104" s="5">
        <v>2363</v>
      </c>
      <c r="S104" s="5">
        <v>710.64</v>
      </c>
      <c r="T104" s="5">
        <v>280</v>
      </c>
      <c r="U104" s="6" t="s">
        <v>4874</v>
      </c>
      <c r="V104" s="5"/>
      <c r="W104" s="5"/>
      <c r="X104" s="35">
        <v>0.6</v>
      </c>
      <c r="Y104" s="5"/>
      <c r="Z104" s="5">
        <v>99.23</v>
      </c>
      <c r="AA104" s="5">
        <v>809.87</v>
      </c>
      <c r="AB104" s="5" t="s">
        <v>4988</v>
      </c>
      <c r="AC104" s="6" t="s">
        <v>5017</v>
      </c>
    </row>
    <row r="105" customHeight="1" spans="1:29">
      <c r="A105" s="21">
        <v>99</v>
      </c>
      <c r="B105" s="24" t="s">
        <v>23</v>
      </c>
      <c r="C105" s="6" t="s">
        <v>70</v>
      </c>
      <c r="D105" s="6" t="s">
        <v>5090</v>
      </c>
      <c r="E105" s="6" t="s">
        <v>5091</v>
      </c>
      <c r="F105" s="5">
        <v>2467</v>
      </c>
      <c r="G105" s="5">
        <v>11868</v>
      </c>
      <c r="H105" s="5">
        <v>7875</v>
      </c>
      <c r="I105" s="5"/>
      <c r="J105" s="5" t="s">
        <v>4872</v>
      </c>
      <c r="K105" s="6" t="s">
        <v>5093</v>
      </c>
      <c r="L105" s="35">
        <v>0.09</v>
      </c>
      <c r="M105" s="5">
        <v>709</v>
      </c>
      <c r="N105" s="5"/>
      <c r="O105" s="5"/>
      <c r="P105" s="5"/>
      <c r="Q105" s="35">
        <v>0.6</v>
      </c>
      <c r="R105" s="5">
        <v>4725</v>
      </c>
      <c r="S105" s="5">
        <v>1285.2</v>
      </c>
      <c r="T105" s="5">
        <v>400</v>
      </c>
      <c r="U105" s="6" t="s">
        <v>4874</v>
      </c>
      <c r="V105" s="5"/>
      <c r="W105" s="35">
        <v>0.35</v>
      </c>
      <c r="X105" s="5"/>
      <c r="Y105" s="5"/>
      <c r="Z105" s="5">
        <v>115.76</v>
      </c>
      <c r="AA105" s="5">
        <v>1400.96</v>
      </c>
      <c r="AB105" s="5" t="s">
        <v>4988</v>
      </c>
      <c r="AC105" s="5"/>
    </row>
    <row r="106" customHeight="1" spans="1:29">
      <c r="A106" s="21">
        <v>100</v>
      </c>
      <c r="B106" s="24" t="s">
        <v>23</v>
      </c>
      <c r="C106" s="6" t="s">
        <v>70</v>
      </c>
      <c r="D106" s="6" t="s">
        <v>5094</v>
      </c>
      <c r="E106" s="6" t="s">
        <v>5095</v>
      </c>
      <c r="F106" s="5">
        <v>678</v>
      </c>
      <c r="G106" s="5">
        <v>3653</v>
      </c>
      <c r="H106" s="5">
        <v>2192</v>
      </c>
      <c r="I106" s="5"/>
      <c r="J106" s="5" t="s">
        <v>4872</v>
      </c>
      <c r="K106" s="6" t="s">
        <v>5096</v>
      </c>
      <c r="L106" s="35">
        <v>0.44</v>
      </c>
      <c r="M106" s="5">
        <v>964</v>
      </c>
      <c r="N106" s="5"/>
      <c r="O106" s="5"/>
      <c r="P106" s="35">
        <v>0.6</v>
      </c>
      <c r="Q106" s="35">
        <v>0.9</v>
      </c>
      <c r="R106" s="5">
        <v>1973</v>
      </c>
      <c r="S106" s="5">
        <v>507.84</v>
      </c>
      <c r="T106" s="5">
        <v>350</v>
      </c>
      <c r="U106" s="5"/>
      <c r="V106" s="5"/>
      <c r="W106" s="5"/>
      <c r="X106" s="5"/>
      <c r="Y106" s="5"/>
      <c r="Z106" s="5"/>
      <c r="AA106" s="5">
        <v>507.84</v>
      </c>
      <c r="AB106" s="5" t="s">
        <v>4988</v>
      </c>
      <c r="AC106" s="5"/>
    </row>
    <row r="107" customHeight="1" spans="1:29">
      <c r="A107" s="21">
        <v>101</v>
      </c>
      <c r="B107" s="24" t="s">
        <v>23</v>
      </c>
      <c r="C107" s="6" t="s">
        <v>73</v>
      </c>
      <c r="D107" s="6" t="s">
        <v>5097</v>
      </c>
      <c r="E107" s="6" t="s">
        <v>5097</v>
      </c>
      <c r="F107" s="5">
        <v>457</v>
      </c>
      <c r="G107" s="5">
        <v>2482</v>
      </c>
      <c r="H107" s="5">
        <v>1682</v>
      </c>
      <c r="I107" s="5"/>
      <c r="J107" s="5" t="s">
        <v>4872</v>
      </c>
      <c r="K107" s="6" t="s">
        <v>5023</v>
      </c>
      <c r="L107" s="35">
        <v>0.3</v>
      </c>
      <c r="M107" s="5">
        <v>505</v>
      </c>
      <c r="N107" s="35">
        <v>0.2</v>
      </c>
      <c r="O107" s="5"/>
      <c r="P107" s="5"/>
      <c r="Q107" s="35">
        <v>0.9</v>
      </c>
      <c r="R107" s="5">
        <v>1514</v>
      </c>
      <c r="S107" s="5">
        <v>355.24</v>
      </c>
      <c r="T107" s="5">
        <v>200</v>
      </c>
      <c r="U107" s="6" t="s">
        <v>4874</v>
      </c>
      <c r="V107" s="5"/>
      <c r="W107" s="35">
        <v>0.5</v>
      </c>
      <c r="X107" s="5"/>
      <c r="Y107" s="5"/>
      <c r="Z107" s="5">
        <v>52.98</v>
      </c>
      <c r="AA107" s="5">
        <v>408.22</v>
      </c>
      <c r="AB107" s="5" t="s">
        <v>4988</v>
      </c>
      <c r="AC107" s="5"/>
    </row>
    <row r="108" customHeight="1" spans="1:29">
      <c r="A108" s="21">
        <v>102</v>
      </c>
      <c r="B108" s="24" t="s">
        <v>23</v>
      </c>
      <c r="C108" s="6" t="s">
        <v>73</v>
      </c>
      <c r="D108" s="6" t="s">
        <v>5098</v>
      </c>
      <c r="E108" s="6" t="s">
        <v>5098</v>
      </c>
      <c r="F108" s="5">
        <v>438</v>
      </c>
      <c r="G108" s="5">
        <v>2686</v>
      </c>
      <c r="H108" s="5">
        <v>860</v>
      </c>
      <c r="I108" s="5"/>
      <c r="J108" s="5" t="s">
        <v>4872</v>
      </c>
      <c r="K108" s="6" t="s">
        <v>5099</v>
      </c>
      <c r="L108" s="35">
        <v>0.85</v>
      </c>
      <c r="M108" s="5">
        <v>731</v>
      </c>
      <c r="N108" s="35">
        <v>0.1</v>
      </c>
      <c r="O108" s="5"/>
      <c r="P108" s="5"/>
      <c r="Q108" s="35">
        <v>0.85</v>
      </c>
      <c r="R108" s="5">
        <v>731</v>
      </c>
      <c r="S108" s="5">
        <v>23.39</v>
      </c>
      <c r="T108" s="5">
        <v>150</v>
      </c>
      <c r="U108" s="6" t="s">
        <v>4874</v>
      </c>
      <c r="V108" s="35">
        <v>0.1</v>
      </c>
      <c r="W108" s="5"/>
      <c r="X108" s="5"/>
      <c r="Y108" s="5"/>
      <c r="Z108" s="5">
        <v>5.12</v>
      </c>
      <c r="AA108" s="5">
        <v>28.51</v>
      </c>
      <c r="AB108" s="5" t="s">
        <v>5034</v>
      </c>
      <c r="AC108" s="5"/>
    </row>
    <row r="109" customHeight="1" spans="1:29">
      <c r="A109" s="21">
        <v>103</v>
      </c>
      <c r="B109" s="24" t="s">
        <v>23</v>
      </c>
      <c r="C109" s="6" t="s">
        <v>73</v>
      </c>
      <c r="D109" s="6" t="s">
        <v>5100</v>
      </c>
      <c r="E109" s="6" t="s">
        <v>5100</v>
      </c>
      <c r="F109" s="5">
        <v>1014</v>
      </c>
      <c r="G109" s="5">
        <v>10220</v>
      </c>
      <c r="H109" s="5">
        <v>5629</v>
      </c>
      <c r="I109" s="5"/>
      <c r="J109" s="5" t="s">
        <v>4872</v>
      </c>
      <c r="K109" s="6" t="s">
        <v>5101</v>
      </c>
      <c r="L109" s="35">
        <v>0.5</v>
      </c>
      <c r="M109" s="5">
        <v>2815</v>
      </c>
      <c r="N109" s="5"/>
      <c r="O109" s="5"/>
      <c r="P109" s="5"/>
      <c r="Q109" s="35">
        <v>0.9</v>
      </c>
      <c r="R109" s="5">
        <v>5066</v>
      </c>
      <c r="S109" s="5">
        <v>720.51</v>
      </c>
      <c r="T109" s="5">
        <v>150</v>
      </c>
      <c r="U109" s="6" t="s">
        <v>4874</v>
      </c>
      <c r="V109" s="5"/>
      <c r="W109" s="35">
        <v>0.5</v>
      </c>
      <c r="X109" s="5"/>
      <c r="Y109" s="5"/>
      <c r="Z109" s="5">
        <v>177.31</v>
      </c>
      <c r="AA109" s="5">
        <v>897.83</v>
      </c>
      <c r="AB109" s="5" t="s">
        <v>4988</v>
      </c>
      <c r="AC109" s="5"/>
    </row>
    <row r="110" customHeight="1" spans="1:29">
      <c r="A110" s="21">
        <v>104</v>
      </c>
      <c r="B110" s="24" t="s">
        <v>23</v>
      </c>
      <c r="C110" s="6" t="s">
        <v>73</v>
      </c>
      <c r="D110" s="6" t="s">
        <v>5102</v>
      </c>
      <c r="E110" s="6" t="s">
        <v>5102</v>
      </c>
      <c r="F110" s="5">
        <v>622</v>
      </c>
      <c r="G110" s="5">
        <v>4060</v>
      </c>
      <c r="H110" s="5">
        <v>2850</v>
      </c>
      <c r="I110" s="5"/>
      <c r="J110" s="5" t="s">
        <v>4872</v>
      </c>
      <c r="K110" s="6" t="s">
        <v>5103</v>
      </c>
      <c r="L110" s="35">
        <v>0.85</v>
      </c>
      <c r="M110" s="5">
        <v>2423</v>
      </c>
      <c r="N110" s="5"/>
      <c r="O110" s="5"/>
      <c r="P110" s="5"/>
      <c r="Q110" s="35">
        <v>0.85</v>
      </c>
      <c r="R110" s="5">
        <v>2423</v>
      </c>
      <c r="S110" s="5">
        <v>0</v>
      </c>
      <c r="T110" s="5">
        <v>250</v>
      </c>
      <c r="U110" s="6" t="s">
        <v>4874</v>
      </c>
      <c r="V110" s="35">
        <v>0.1</v>
      </c>
      <c r="W110" s="5"/>
      <c r="X110" s="5"/>
      <c r="Y110" s="5"/>
      <c r="Z110" s="5">
        <v>16.96</v>
      </c>
      <c r="AA110" s="5">
        <v>16.96</v>
      </c>
      <c r="AB110" s="5" t="s">
        <v>5034</v>
      </c>
      <c r="AC110" s="5"/>
    </row>
    <row r="111" customHeight="1" spans="1:29">
      <c r="A111" s="21">
        <v>105</v>
      </c>
      <c r="B111" s="24" t="s">
        <v>23</v>
      </c>
      <c r="C111" s="6" t="s">
        <v>73</v>
      </c>
      <c r="D111" s="6" t="s">
        <v>5104</v>
      </c>
      <c r="E111" s="6" t="s">
        <v>5105</v>
      </c>
      <c r="F111" s="5">
        <v>163</v>
      </c>
      <c r="G111" s="5">
        <v>1094</v>
      </c>
      <c r="H111" s="5">
        <v>675</v>
      </c>
      <c r="I111" s="5"/>
      <c r="J111" s="5" t="s">
        <v>4872</v>
      </c>
      <c r="K111" s="6" t="s">
        <v>5096</v>
      </c>
      <c r="L111" s="35">
        <v>0.6</v>
      </c>
      <c r="M111" s="5">
        <v>405</v>
      </c>
      <c r="N111" s="35">
        <v>0.2</v>
      </c>
      <c r="O111" s="5"/>
      <c r="P111" s="5"/>
      <c r="Q111" s="35">
        <v>0.9</v>
      </c>
      <c r="R111" s="5">
        <v>608</v>
      </c>
      <c r="S111" s="5">
        <v>90.72</v>
      </c>
      <c r="T111" s="5">
        <v>50</v>
      </c>
      <c r="U111" s="5"/>
      <c r="V111" s="5"/>
      <c r="W111" s="5"/>
      <c r="X111" s="5"/>
      <c r="Y111" s="5"/>
      <c r="Z111" s="5"/>
      <c r="AA111" s="5">
        <v>90.72</v>
      </c>
      <c r="AB111" s="5" t="s">
        <v>4988</v>
      </c>
      <c r="AC111" s="5"/>
    </row>
    <row r="112" customHeight="1" spans="1:29">
      <c r="A112" s="21">
        <v>106</v>
      </c>
      <c r="B112" s="24" t="s">
        <v>23</v>
      </c>
      <c r="C112" s="6" t="s">
        <v>73</v>
      </c>
      <c r="D112" s="6" t="s">
        <v>5106</v>
      </c>
      <c r="E112" s="6" t="s">
        <v>5107</v>
      </c>
      <c r="F112" s="5">
        <v>262</v>
      </c>
      <c r="G112" s="5">
        <v>1456</v>
      </c>
      <c r="H112" s="5">
        <v>1032</v>
      </c>
      <c r="I112" s="5"/>
      <c r="J112" s="5" t="s">
        <v>4872</v>
      </c>
      <c r="K112" s="6" t="s">
        <v>5108</v>
      </c>
      <c r="L112" s="35">
        <v>0.6</v>
      </c>
      <c r="M112" s="5">
        <v>619</v>
      </c>
      <c r="N112" s="35">
        <v>0.2</v>
      </c>
      <c r="O112" s="5"/>
      <c r="P112" s="5"/>
      <c r="Q112" s="35">
        <v>0.9</v>
      </c>
      <c r="R112" s="5">
        <v>929</v>
      </c>
      <c r="S112" s="5">
        <v>138.7</v>
      </c>
      <c r="T112" s="5">
        <v>200</v>
      </c>
      <c r="U112" s="6" t="s">
        <v>4874</v>
      </c>
      <c r="V112" s="5"/>
      <c r="W112" s="5"/>
      <c r="X112" s="35">
        <v>0.6</v>
      </c>
      <c r="Y112" s="5"/>
      <c r="Z112" s="5">
        <v>39.01</v>
      </c>
      <c r="AA112" s="5">
        <v>177.71</v>
      </c>
      <c r="AB112" s="5" t="s">
        <v>4988</v>
      </c>
      <c r="AC112" s="5"/>
    </row>
    <row r="113" customHeight="1" spans="1:29">
      <c r="A113" s="21">
        <v>107</v>
      </c>
      <c r="B113" s="24" t="s">
        <v>23</v>
      </c>
      <c r="C113" s="6" t="s">
        <v>73</v>
      </c>
      <c r="D113" s="6" t="s">
        <v>5109</v>
      </c>
      <c r="E113" s="6" t="s">
        <v>5109</v>
      </c>
      <c r="F113" s="5">
        <v>534</v>
      </c>
      <c r="G113" s="5">
        <v>3370</v>
      </c>
      <c r="H113" s="5">
        <v>623</v>
      </c>
      <c r="I113" s="5"/>
      <c r="J113" s="5" t="s">
        <v>4872</v>
      </c>
      <c r="K113" s="6" t="s">
        <v>5088</v>
      </c>
      <c r="L113" s="35">
        <v>0.84</v>
      </c>
      <c r="M113" s="5">
        <v>523</v>
      </c>
      <c r="N113" s="5"/>
      <c r="O113" s="5"/>
      <c r="P113" s="5"/>
      <c r="Q113" s="35">
        <v>0.84</v>
      </c>
      <c r="R113" s="5">
        <v>523</v>
      </c>
      <c r="S113" s="5">
        <v>0</v>
      </c>
      <c r="T113" s="5">
        <v>300</v>
      </c>
      <c r="U113" s="6" t="s">
        <v>4874</v>
      </c>
      <c r="V113" s="35">
        <v>0.2</v>
      </c>
      <c r="W113" s="5"/>
      <c r="X113" s="5"/>
      <c r="Y113" s="5"/>
      <c r="Z113" s="5">
        <v>7.33</v>
      </c>
      <c r="AA113" s="5">
        <v>7.33</v>
      </c>
      <c r="AB113" s="5" t="s">
        <v>4988</v>
      </c>
      <c r="AC113" s="5"/>
    </row>
    <row r="114" customHeight="1" spans="1:29">
      <c r="A114" s="21">
        <v>108</v>
      </c>
      <c r="B114" s="24" t="s">
        <v>23</v>
      </c>
      <c r="C114" s="6" t="s">
        <v>73</v>
      </c>
      <c r="D114" s="6" t="s">
        <v>5104</v>
      </c>
      <c r="E114" s="6" t="s">
        <v>5104</v>
      </c>
      <c r="F114" s="5">
        <v>688</v>
      </c>
      <c r="G114" s="5">
        <v>4957</v>
      </c>
      <c r="H114" s="5">
        <v>2065</v>
      </c>
      <c r="I114" s="5"/>
      <c r="J114" s="5" t="s">
        <v>4872</v>
      </c>
      <c r="K114" s="6" t="s">
        <v>5110</v>
      </c>
      <c r="L114" s="35">
        <v>0.42</v>
      </c>
      <c r="M114" s="5">
        <v>867</v>
      </c>
      <c r="N114" s="5"/>
      <c r="O114" s="35">
        <v>0.4</v>
      </c>
      <c r="P114" s="5"/>
      <c r="Q114" s="35">
        <v>0.9</v>
      </c>
      <c r="R114" s="5">
        <v>1859</v>
      </c>
      <c r="S114" s="5">
        <v>428.2</v>
      </c>
      <c r="T114" s="5">
        <v>50</v>
      </c>
      <c r="U114" s="6" t="s">
        <v>4874</v>
      </c>
      <c r="V114" s="5"/>
      <c r="W114" s="5"/>
      <c r="X114" s="35">
        <v>0.8</v>
      </c>
      <c r="Y114" s="5"/>
      <c r="Z114" s="5">
        <v>104.08</v>
      </c>
      <c r="AA114" s="5">
        <v>532.27</v>
      </c>
      <c r="AB114" s="5" t="s">
        <v>4988</v>
      </c>
      <c r="AC114" s="5"/>
    </row>
    <row r="115" customHeight="1" spans="1:29">
      <c r="A115" s="21">
        <v>109</v>
      </c>
      <c r="B115" s="24" t="s">
        <v>23</v>
      </c>
      <c r="C115" s="6" t="s">
        <v>73</v>
      </c>
      <c r="D115" s="6" t="s">
        <v>5111</v>
      </c>
      <c r="E115" s="6" t="s">
        <v>5111</v>
      </c>
      <c r="F115" s="5">
        <v>533</v>
      </c>
      <c r="G115" s="5">
        <v>4682</v>
      </c>
      <c r="H115" s="5">
        <v>1712</v>
      </c>
      <c r="I115" s="5"/>
      <c r="J115" s="5" t="s">
        <v>4872</v>
      </c>
      <c r="K115" s="6" t="s">
        <v>5023</v>
      </c>
      <c r="L115" s="35">
        <v>0.3</v>
      </c>
      <c r="M115" s="5">
        <v>514</v>
      </c>
      <c r="N115" s="35">
        <v>0.2</v>
      </c>
      <c r="O115" s="5"/>
      <c r="P115" s="5"/>
      <c r="Q115" s="35">
        <v>0.9</v>
      </c>
      <c r="R115" s="5">
        <v>1541</v>
      </c>
      <c r="S115" s="5">
        <v>361.57</v>
      </c>
      <c r="T115" s="5">
        <v>200</v>
      </c>
      <c r="U115" s="6" t="s">
        <v>4874</v>
      </c>
      <c r="V115" s="5"/>
      <c r="W115" s="35">
        <v>0.5</v>
      </c>
      <c r="X115" s="5"/>
      <c r="Y115" s="5"/>
      <c r="Z115" s="5">
        <v>53.93</v>
      </c>
      <c r="AA115" s="5">
        <v>415.5</v>
      </c>
      <c r="AB115" s="5" t="s">
        <v>4988</v>
      </c>
      <c r="AC115" s="5"/>
    </row>
    <row r="116" customHeight="1" spans="1:29">
      <c r="A116" s="21">
        <v>110</v>
      </c>
      <c r="B116" s="24" t="s">
        <v>23</v>
      </c>
      <c r="C116" s="6" t="s">
        <v>76</v>
      </c>
      <c r="D116" s="6" t="s">
        <v>5112</v>
      </c>
      <c r="E116" s="6" t="s">
        <v>5113</v>
      </c>
      <c r="F116" s="5">
        <v>324</v>
      </c>
      <c r="G116" s="5">
        <v>1882</v>
      </c>
      <c r="H116" s="5">
        <v>1129</v>
      </c>
      <c r="I116" s="5"/>
      <c r="J116" s="5" t="s">
        <v>4872</v>
      </c>
      <c r="K116" s="6" t="s">
        <v>5089</v>
      </c>
      <c r="L116" s="35">
        <v>0.3</v>
      </c>
      <c r="M116" s="5">
        <v>339</v>
      </c>
      <c r="N116" s="5"/>
      <c r="O116" s="5"/>
      <c r="P116" s="5"/>
      <c r="Q116" s="35">
        <v>0.9</v>
      </c>
      <c r="R116" s="5">
        <v>1016</v>
      </c>
      <c r="S116" s="5">
        <v>216.77</v>
      </c>
      <c r="T116" s="5">
        <v>120</v>
      </c>
      <c r="U116" s="5"/>
      <c r="V116" s="5"/>
      <c r="W116" s="5"/>
      <c r="X116" s="5"/>
      <c r="Y116" s="5"/>
      <c r="Z116" s="5"/>
      <c r="AA116" s="5">
        <v>216.77</v>
      </c>
      <c r="AB116" s="5" t="s">
        <v>4988</v>
      </c>
      <c r="AC116" s="5"/>
    </row>
    <row r="117" customHeight="1" spans="1:29">
      <c r="A117" s="21">
        <v>111</v>
      </c>
      <c r="B117" s="24" t="s">
        <v>23</v>
      </c>
      <c r="C117" s="6" t="s">
        <v>77</v>
      </c>
      <c r="D117" s="6" t="s">
        <v>5114</v>
      </c>
      <c r="E117" s="6" t="s">
        <v>5019</v>
      </c>
      <c r="F117" s="5">
        <v>197</v>
      </c>
      <c r="G117" s="5">
        <v>1049</v>
      </c>
      <c r="H117" s="5">
        <v>1450</v>
      </c>
      <c r="I117" s="5"/>
      <c r="J117" s="5" t="s">
        <v>4872</v>
      </c>
      <c r="K117" s="6" t="s">
        <v>5115</v>
      </c>
      <c r="L117" s="35">
        <v>0.94</v>
      </c>
      <c r="M117" s="5">
        <v>1363</v>
      </c>
      <c r="N117" s="5"/>
      <c r="O117" s="5"/>
      <c r="P117" s="5"/>
      <c r="Q117" s="35">
        <v>0.94</v>
      </c>
      <c r="R117" s="5">
        <v>1363</v>
      </c>
      <c r="S117" s="5">
        <v>0</v>
      </c>
      <c r="T117" s="5">
        <v>140</v>
      </c>
      <c r="U117" s="6" t="s">
        <v>4874</v>
      </c>
      <c r="V117" s="5"/>
      <c r="W117" s="35">
        <v>0.5</v>
      </c>
      <c r="X117" s="5"/>
      <c r="Y117" s="5"/>
      <c r="Z117" s="5">
        <v>47.71</v>
      </c>
      <c r="AA117" s="5">
        <v>47.71</v>
      </c>
      <c r="AB117" s="5" t="s">
        <v>4988</v>
      </c>
      <c r="AC117" s="5"/>
    </row>
    <row r="118" customHeight="1" spans="1:29">
      <c r="A118" s="21">
        <v>112</v>
      </c>
      <c r="B118" s="24" t="s">
        <v>23</v>
      </c>
      <c r="C118" s="6" t="s">
        <v>77</v>
      </c>
      <c r="D118" s="6" t="s">
        <v>5114</v>
      </c>
      <c r="E118" s="6" t="s">
        <v>5116</v>
      </c>
      <c r="F118" s="5">
        <v>259</v>
      </c>
      <c r="G118" s="5">
        <v>1252</v>
      </c>
      <c r="H118" s="5">
        <v>1380</v>
      </c>
      <c r="I118" s="5"/>
      <c r="J118" s="5" t="s">
        <v>4872</v>
      </c>
      <c r="K118" s="6"/>
      <c r="L118" s="35">
        <v>0.94</v>
      </c>
      <c r="M118" s="5">
        <v>1297</v>
      </c>
      <c r="N118" s="5"/>
      <c r="O118" s="5"/>
      <c r="P118" s="5"/>
      <c r="Q118" s="35">
        <v>0.94</v>
      </c>
      <c r="R118" s="5">
        <v>1297</v>
      </c>
      <c r="S118" s="5">
        <v>0</v>
      </c>
      <c r="T118" s="5"/>
      <c r="U118" s="6"/>
      <c r="V118" s="5"/>
      <c r="W118" s="35">
        <v>0.5</v>
      </c>
      <c r="X118" s="5"/>
      <c r="Y118" s="5"/>
      <c r="Z118" s="5">
        <v>45.4</v>
      </c>
      <c r="AA118" s="5">
        <v>45.4</v>
      </c>
      <c r="AB118" s="5" t="s">
        <v>5034</v>
      </c>
      <c r="AC118" s="5"/>
    </row>
    <row r="119" customHeight="1" spans="1:29">
      <c r="A119" s="21">
        <v>113</v>
      </c>
      <c r="B119" s="24" t="s">
        <v>23</v>
      </c>
      <c r="C119" s="6" t="s">
        <v>77</v>
      </c>
      <c r="D119" s="6" t="s">
        <v>5114</v>
      </c>
      <c r="E119" s="6" t="s">
        <v>5117</v>
      </c>
      <c r="F119" s="5">
        <v>261</v>
      </c>
      <c r="G119" s="5">
        <v>1320</v>
      </c>
      <c r="H119" s="5">
        <v>720</v>
      </c>
      <c r="I119" s="5"/>
      <c r="J119" s="5" t="s">
        <v>4872</v>
      </c>
      <c r="K119" s="6" t="s">
        <v>5103</v>
      </c>
      <c r="L119" s="35">
        <v>1</v>
      </c>
      <c r="M119" s="5">
        <v>720</v>
      </c>
      <c r="N119" s="5"/>
      <c r="O119" s="5"/>
      <c r="P119" s="5"/>
      <c r="Q119" s="35">
        <v>1</v>
      </c>
      <c r="R119" s="5">
        <v>720</v>
      </c>
      <c r="S119" s="5">
        <v>0</v>
      </c>
      <c r="T119" s="5">
        <v>140</v>
      </c>
      <c r="U119" s="6" t="s">
        <v>4874</v>
      </c>
      <c r="V119" s="35">
        <v>0.2</v>
      </c>
      <c r="W119" s="5"/>
      <c r="X119" s="5"/>
      <c r="Y119" s="5"/>
      <c r="Z119" s="5">
        <v>10.08</v>
      </c>
      <c r="AA119" s="5">
        <v>10.08</v>
      </c>
      <c r="AB119" s="5" t="s">
        <v>4988</v>
      </c>
      <c r="AC119" s="5"/>
    </row>
    <row r="120" customHeight="1" spans="1:29">
      <c r="A120" s="21">
        <v>114</v>
      </c>
      <c r="B120" s="24" t="s">
        <v>23</v>
      </c>
      <c r="C120" s="6" t="s">
        <v>77</v>
      </c>
      <c r="D120" s="6" t="s">
        <v>5114</v>
      </c>
      <c r="E120" s="6" t="s">
        <v>5118</v>
      </c>
      <c r="F120" s="5">
        <v>218</v>
      </c>
      <c r="G120" s="5">
        <v>1018</v>
      </c>
      <c r="H120" s="5">
        <v>610</v>
      </c>
      <c r="I120" s="5"/>
      <c r="J120" s="5" t="s">
        <v>4872</v>
      </c>
      <c r="K120" s="6" t="s">
        <v>5119</v>
      </c>
      <c r="L120" s="35">
        <v>0.93</v>
      </c>
      <c r="M120" s="5">
        <v>567</v>
      </c>
      <c r="N120" s="35">
        <v>0.1</v>
      </c>
      <c r="O120" s="5"/>
      <c r="P120" s="5"/>
      <c r="Q120" s="35">
        <v>0.93</v>
      </c>
      <c r="R120" s="5">
        <v>567</v>
      </c>
      <c r="S120" s="5">
        <v>18.15</v>
      </c>
      <c r="T120" s="5">
        <v>80</v>
      </c>
      <c r="U120" s="6" t="s">
        <v>4874</v>
      </c>
      <c r="V120" s="35">
        <v>0.1</v>
      </c>
      <c r="W120" s="5"/>
      <c r="X120" s="5"/>
      <c r="Y120" s="5"/>
      <c r="Z120" s="5">
        <v>3.97</v>
      </c>
      <c r="AA120" s="5">
        <v>22.12</v>
      </c>
      <c r="AB120" s="5" t="s">
        <v>4988</v>
      </c>
      <c r="AC120" s="5"/>
    </row>
    <row r="121" customHeight="1" spans="1:29">
      <c r="A121" s="21">
        <v>115</v>
      </c>
      <c r="B121" s="24" t="s">
        <v>23</v>
      </c>
      <c r="C121" s="6" t="s">
        <v>77</v>
      </c>
      <c r="D121" s="6" t="s">
        <v>5114</v>
      </c>
      <c r="E121" s="6" t="s">
        <v>5045</v>
      </c>
      <c r="F121" s="5">
        <v>204</v>
      </c>
      <c r="G121" s="5">
        <v>1163</v>
      </c>
      <c r="H121" s="5">
        <v>1750</v>
      </c>
      <c r="I121" s="5"/>
      <c r="J121" s="5" t="s">
        <v>4872</v>
      </c>
      <c r="K121" s="6" t="s">
        <v>5115</v>
      </c>
      <c r="L121" s="35">
        <v>0.91</v>
      </c>
      <c r="M121" s="5">
        <v>1593</v>
      </c>
      <c r="N121" s="5"/>
      <c r="O121" s="5"/>
      <c r="P121" s="5"/>
      <c r="Q121" s="35">
        <v>0.91</v>
      </c>
      <c r="R121" s="5">
        <v>1593</v>
      </c>
      <c r="S121" s="5">
        <v>0</v>
      </c>
      <c r="T121" s="5">
        <v>140</v>
      </c>
      <c r="U121" s="6" t="s">
        <v>4874</v>
      </c>
      <c r="V121" s="5"/>
      <c r="W121" s="35">
        <v>0.5</v>
      </c>
      <c r="X121" s="5"/>
      <c r="Y121" s="5"/>
      <c r="Z121" s="5">
        <v>55.74</v>
      </c>
      <c r="AA121" s="5">
        <v>55.74</v>
      </c>
      <c r="AB121" s="5" t="s">
        <v>4988</v>
      </c>
      <c r="AC121" s="5"/>
    </row>
    <row r="122" customHeight="1" spans="1:29">
      <c r="A122" s="21">
        <v>116</v>
      </c>
      <c r="B122" s="24" t="s">
        <v>23</v>
      </c>
      <c r="C122" s="6" t="s">
        <v>77</v>
      </c>
      <c r="D122" s="6" t="s">
        <v>5114</v>
      </c>
      <c r="E122" s="6" t="s">
        <v>5120</v>
      </c>
      <c r="F122" s="5">
        <v>218</v>
      </c>
      <c r="G122" s="5">
        <v>1150</v>
      </c>
      <c r="H122" s="5">
        <v>1800</v>
      </c>
      <c r="I122" s="5"/>
      <c r="J122" s="5" t="s">
        <v>4872</v>
      </c>
      <c r="K122" s="6"/>
      <c r="L122" s="35">
        <v>0.91</v>
      </c>
      <c r="M122" s="5">
        <v>1638</v>
      </c>
      <c r="N122" s="5"/>
      <c r="O122" s="5"/>
      <c r="P122" s="5"/>
      <c r="Q122" s="35">
        <v>0.91</v>
      </c>
      <c r="R122" s="5">
        <v>1638</v>
      </c>
      <c r="S122" s="5">
        <v>0</v>
      </c>
      <c r="T122" s="5"/>
      <c r="U122" s="6"/>
      <c r="V122" s="5"/>
      <c r="W122" s="35">
        <v>0.5</v>
      </c>
      <c r="X122" s="5"/>
      <c r="Y122" s="5"/>
      <c r="Z122" s="5">
        <v>57.33</v>
      </c>
      <c r="AA122" s="5">
        <v>57.33</v>
      </c>
      <c r="AB122" s="5" t="s">
        <v>5034</v>
      </c>
      <c r="AC122" s="5"/>
    </row>
    <row r="123" customHeight="1" spans="1:29">
      <c r="A123" s="21">
        <v>117</v>
      </c>
      <c r="B123" s="24" t="s">
        <v>23</v>
      </c>
      <c r="C123" s="6" t="s">
        <v>77</v>
      </c>
      <c r="D123" s="6" t="s">
        <v>5121</v>
      </c>
      <c r="E123" s="6" t="s">
        <v>5122</v>
      </c>
      <c r="F123" s="5">
        <v>492</v>
      </c>
      <c r="G123" s="5">
        <v>2602</v>
      </c>
      <c r="H123" s="5">
        <v>900</v>
      </c>
      <c r="I123" s="5"/>
      <c r="J123" s="5" t="s">
        <v>4872</v>
      </c>
      <c r="K123" s="6" t="s">
        <v>5123</v>
      </c>
      <c r="L123" s="35">
        <v>1</v>
      </c>
      <c r="M123" s="5">
        <v>900</v>
      </c>
      <c r="N123" s="35">
        <v>0.1</v>
      </c>
      <c r="O123" s="5"/>
      <c r="P123" s="5"/>
      <c r="Q123" s="35">
        <v>1</v>
      </c>
      <c r="R123" s="5">
        <v>900</v>
      </c>
      <c r="S123" s="5">
        <v>28.8</v>
      </c>
      <c r="T123" s="5">
        <v>150</v>
      </c>
      <c r="U123" s="5"/>
      <c r="V123" s="5"/>
      <c r="W123" s="5"/>
      <c r="X123" s="5"/>
      <c r="Y123" s="5"/>
      <c r="Z123" s="5"/>
      <c r="AA123" s="5">
        <v>28.8</v>
      </c>
      <c r="AB123" s="5" t="s">
        <v>4988</v>
      </c>
      <c r="AC123" s="5"/>
    </row>
    <row r="124" customHeight="1" spans="1:29">
      <c r="A124" s="21">
        <v>118</v>
      </c>
      <c r="B124" s="24" t="s">
        <v>23</v>
      </c>
      <c r="C124" s="6" t="s">
        <v>77</v>
      </c>
      <c r="D124" s="6" t="s">
        <v>5124</v>
      </c>
      <c r="E124" s="6" t="s">
        <v>5125</v>
      </c>
      <c r="F124" s="5">
        <v>437</v>
      </c>
      <c r="G124" s="5">
        <v>1940</v>
      </c>
      <c r="H124" s="5">
        <v>905</v>
      </c>
      <c r="I124" s="5"/>
      <c r="J124" s="5" t="s">
        <v>4872</v>
      </c>
      <c r="K124" s="6" t="s">
        <v>5126</v>
      </c>
      <c r="L124" s="35">
        <v>1</v>
      </c>
      <c r="M124" s="5">
        <v>905</v>
      </c>
      <c r="N124" s="35">
        <v>0.1</v>
      </c>
      <c r="O124" s="5"/>
      <c r="P124" s="5"/>
      <c r="Q124" s="35">
        <v>1</v>
      </c>
      <c r="R124" s="5">
        <v>905</v>
      </c>
      <c r="S124" s="5">
        <v>28.96</v>
      </c>
      <c r="T124" s="5">
        <v>200</v>
      </c>
      <c r="U124" s="6" t="s">
        <v>4874</v>
      </c>
      <c r="V124" s="35">
        <v>0.2</v>
      </c>
      <c r="W124" s="5"/>
      <c r="X124" s="5"/>
      <c r="Y124" s="5"/>
      <c r="Z124" s="5">
        <v>12.67</v>
      </c>
      <c r="AA124" s="5">
        <v>41.63</v>
      </c>
      <c r="AB124" s="5" t="s">
        <v>4988</v>
      </c>
      <c r="AC124" s="5"/>
    </row>
    <row r="125" customHeight="1" spans="1:29">
      <c r="A125" s="21">
        <v>119</v>
      </c>
      <c r="B125" s="24" t="s">
        <v>23</v>
      </c>
      <c r="C125" s="6" t="s">
        <v>77</v>
      </c>
      <c r="D125" s="6" t="s">
        <v>5124</v>
      </c>
      <c r="E125" s="6" t="s">
        <v>5127</v>
      </c>
      <c r="F125" s="5">
        <v>699</v>
      </c>
      <c r="G125" s="5">
        <v>2929</v>
      </c>
      <c r="H125" s="5">
        <v>1199</v>
      </c>
      <c r="I125" s="5"/>
      <c r="J125" s="5" t="s">
        <v>4872</v>
      </c>
      <c r="K125" s="6" t="s">
        <v>5126</v>
      </c>
      <c r="L125" s="35">
        <v>0.83</v>
      </c>
      <c r="M125" s="5">
        <v>995</v>
      </c>
      <c r="N125" s="35">
        <v>0.1</v>
      </c>
      <c r="O125" s="5"/>
      <c r="P125" s="5"/>
      <c r="Q125" s="35">
        <v>0.83</v>
      </c>
      <c r="R125" s="5">
        <v>995</v>
      </c>
      <c r="S125" s="5">
        <v>31.85</v>
      </c>
      <c r="T125" s="5">
        <v>180</v>
      </c>
      <c r="U125" s="6" t="s">
        <v>4874</v>
      </c>
      <c r="V125" s="35">
        <v>0.3</v>
      </c>
      <c r="W125" s="5"/>
      <c r="X125" s="5"/>
      <c r="Y125" s="5"/>
      <c r="Z125" s="5">
        <v>20.9</v>
      </c>
      <c r="AA125" s="5">
        <v>52.74</v>
      </c>
      <c r="AB125" s="5" t="s">
        <v>4988</v>
      </c>
      <c r="AC125" s="5"/>
    </row>
    <row r="126" customHeight="1" spans="1:29">
      <c r="A126" s="21">
        <v>120</v>
      </c>
      <c r="B126" s="24" t="s">
        <v>23</v>
      </c>
      <c r="C126" s="6" t="s">
        <v>76</v>
      </c>
      <c r="D126" s="6" t="s">
        <v>5128</v>
      </c>
      <c r="E126" s="6" t="s">
        <v>5128</v>
      </c>
      <c r="F126" s="5">
        <v>299</v>
      </c>
      <c r="G126" s="5">
        <v>4412</v>
      </c>
      <c r="H126" s="5">
        <v>3100</v>
      </c>
      <c r="I126" s="5"/>
      <c r="J126" s="5" t="s">
        <v>4872</v>
      </c>
      <c r="K126" s="6" t="s">
        <v>5129</v>
      </c>
      <c r="L126" s="35">
        <v>0.55</v>
      </c>
      <c r="M126" s="5">
        <v>1705</v>
      </c>
      <c r="N126" s="5"/>
      <c r="O126" s="5"/>
      <c r="P126" s="5"/>
      <c r="Q126" s="35">
        <v>0.9</v>
      </c>
      <c r="R126" s="5">
        <v>2790</v>
      </c>
      <c r="S126" s="5">
        <v>347.2</v>
      </c>
      <c r="T126" s="5">
        <v>70</v>
      </c>
      <c r="U126" s="6" t="s">
        <v>4874</v>
      </c>
      <c r="V126" s="5"/>
      <c r="W126" s="35">
        <v>0.5</v>
      </c>
      <c r="X126" s="5"/>
      <c r="Y126" s="5"/>
      <c r="Z126" s="5">
        <v>97.65</v>
      </c>
      <c r="AA126" s="5">
        <v>444.85</v>
      </c>
      <c r="AB126" s="5" t="s">
        <v>4988</v>
      </c>
      <c r="AC126" s="5"/>
    </row>
    <row r="127" customHeight="1" spans="1:29">
      <c r="A127" s="21">
        <v>121</v>
      </c>
      <c r="B127" s="24" t="s">
        <v>23</v>
      </c>
      <c r="C127" s="6" t="s">
        <v>78</v>
      </c>
      <c r="D127" s="6" t="s">
        <v>5130</v>
      </c>
      <c r="E127" s="6" t="s">
        <v>5131</v>
      </c>
      <c r="F127" s="5">
        <v>1365</v>
      </c>
      <c r="G127" s="5">
        <v>7313</v>
      </c>
      <c r="H127" s="5">
        <v>4026</v>
      </c>
      <c r="I127" s="5"/>
      <c r="J127" s="5" t="s">
        <v>4872</v>
      </c>
      <c r="K127" s="6" t="s">
        <v>5132</v>
      </c>
      <c r="L127" s="35">
        <v>0.33</v>
      </c>
      <c r="M127" s="5">
        <v>1329</v>
      </c>
      <c r="N127" s="5"/>
      <c r="O127" s="5"/>
      <c r="P127" s="5"/>
      <c r="Q127" s="35">
        <v>0.9</v>
      </c>
      <c r="R127" s="5">
        <v>3623</v>
      </c>
      <c r="S127" s="5">
        <v>734.34</v>
      </c>
      <c r="T127" s="5">
        <v>250</v>
      </c>
      <c r="U127" s="6" t="s">
        <v>4874</v>
      </c>
      <c r="V127" s="5"/>
      <c r="W127" s="35">
        <v>0.4</v>
      </c>
      <c r="X127" s="5"/>
      <c r="Y127" s="5"/>
      <c r="Z127" s="5">
        <v>101.46</v>
      </c>
      <c r="AA127" s="5">
        <v>835.8</v>
      </c>
      <c r="AB127" s="5" t="s">
        <v>4988</v>
      </c>
      <c r="AC127" s="5"/>
    </row>
    <row r="128" customHeight="1" spans="1:29">
      <c r="A128" s="21">
        <v>122</v>
      </c>
      <c r="B128" s="24" t="s">
        <v>23</v>
      </c>
      <c r="C128" s="6" t="s">
        <v>78</v>
      </c>
      <c r="D128" s="6" t="s">
        <v>5130</v>
      </c>
      <c r="E128" s="6" t="s">
        <v>5133</v>
      </c>
      <c r="F128" s="5">
        <v>89</v>
      </c>
      <c r="G128" s="5">
        <v>567</v>
      </c>
      <c r="H128" s="5">
        <v>237</v>
      </c>
      <c r="I128" s="5"/>
      <c r="J128" s="5" t="s">
        <v>4872</v>
      </c>
      <c r="K128" s="6" t="s">
        <v>5032</v>
      </c>
      <c r="L128" s="35">
        <v>0.9</v>
      </c>
      <c r="M128" s="5">
        <v>213</v>
      </c>
      <c r="N128" s="35">
        <v>0.1</v>
      </c>
      <c r="O128" s="5"/>
      <c r="P128" s="5"/>
      <c r="Q128" s="35">
        <v>0.9</v>
      </c>
      <c r="R128" s="5">
        <v>213</v>
      </c>
      <c r="S128" s="5">
        <v>6.83</v>
      </c>
      <c r="T128" s="5">
        <v>50</v>
      </c>
      <c r="U128" s="6" t="s">
        <v>4874</v>
      </c>
      <c r="V128" s="5"/>
      <c r="W128" s="5"/>
      <c r="X128" s="35">
        <v>0.6</v>
      </c>
      <c r="Y128" s="5"/>
      <c r="Z128" s="5">
        <v>8.96</v>
      </c>
      <c r="AA128" s="5">
        <v>15.78</v>
      </c>
      <c r="AB128" s="5" t="s">
        <v>4988</v>
      </c>
      <c r="AC128" s="5"/>
    </row>
    <row r="129" customHeight="1" spans="1:29">
      <c r="A129" s="21">
        <v>123</v>
      </c>
      <c r="B129" s="24" t="s">
        <v>23</v>
      </c>
      <c r="C129" s="6" t="s">
        <v>78</v>
      </c>
      <c r="D129" s="6" t="s">
        <v>5134</v>
      </c>
      <c r="E129" s="6" t="s">
        <v>5135</v>
      </c>
      <c r="F129" s="5">
        <v>260</v>
      </c>
      <c r="G129" s="5">
        <v>1320</v>
      </c>
      <c r="H129" s="5">
        <v>723</v>
      </c>
      <c r="I129" s="5"/>
      <c r="J129" s="5" t="s">
        <v>4872</v>
      </c>
      <c r="K129" s="6" t="s">
        <v>5089</v>
      </c>
      <c r="L129" s="35">
        <v>0.38</v>
      </c>
      <c r="M129" s="5">
        <v>275</v>
      </c>
      <c r="N129" s="5"/>
      <c r="O129" s="5"/>
      <c r="P129" s="5"/>
      <c r="Q129" s="35">
        <v>0.9</v>
      </c>
      <c r="R129" s="5">
        <v>651</v>
      </c>
      <c r="S129" s="5">
        <v>120.31</v>
      </c>
      <c r="T129" s="5">
        <v>120</v>
      </c>
      <c r="U129" s="6" t="s">
        <v>4874</v>
      </c>
      <c r="V129" s="5"/>
      <c r="W129" s="5"/>
      <c r="X129" s="5"/>
      <c r="Y129" s="35">
        <v>1</v>
      </c>
      <c r="Z129" s="5">
        <v>45.55</v>
      </c>
      <c r="AA129" s="5">
        <v>165.86</v>
      </c>
      <c r="AB129" s="5" t="s">
        <v>4988</v>
      </c>
      <c r="AC129" s="5"/>
    </row>
    <row r="130" customHeight="1" spans="1:29">
      <c r="A130" s="21">
        <v>124</v>
      </c>
      <c r="B130" s="24" t="s">
        <v>23</v>
      </c>
      <c r="C130" s="6" t="s">
        <v>78</v>
      </c>
      <c r="D130" s="6" t="s">
        <v>5134</v>
      </c>
      <c r="E130" s="6" t="s">
        <v>5136</v>
      </c>
      <c r="F130" s="5">
        <v>930</v>
      </c>
      <c r="G130" s="5">
        <v>7250</v>
      </c>
      <c r="H130" s="5">
        <v>4545</v>
      </c>
      <c r="I130" s="5"/>
      <c r="J130" s="5" t="s">
        <v>4872</v>
      </c>
      <c r="K130" s="6" t="s">
        <v>5137</v>
      </c>
      <c r="L130" s="35">
        <v>0.43</v>
      </c>
      <c r="M130" s="5">
        <v>1954</v>
      </c>
      <c r="N130" s="5"/>
      <c r="O130" s="5"/>
      <c r="P130" s="35">
        <v>0.6</v>
      </c>
      <c r="Q130" s="35">
        <v>0.9</v>
      </c>
      <c r="R130" s="5">
        <v>4091</v>
      </c>
      <c r="S130" s="5">
        <v>1058.8</v>
      </c>
      <c r="T130" s="5">
        <v>120</v>
      </c>
      <c r="U130" s="5"/>
      <c r="V130" s="5"/>
      <c r="W130" s="5"/>
      <c r="X130" s="5"/>
      <c r="Y130" s="5"/>
      <c r="Z130" s="5"/>
      <c r="AA130" s="5">
        <v>1058.8</v>
      </c>
      <c r="AB130" s="5" t="s">
        <v>4988</v>
      </c>
      <c r="AC130" s="5"/>
    </row>
    <row r="131" customHeight="1" spans="1:29">
      <c r="A131" s="21">
        <v>125</v>
      </c>
      <c r="B131" s="24" t="s">
        <v>23</v>
      </c>
      <c r="C131" s="6" t="s">
        <v>78</v>
      </c>
      <c r="D131" s="6" t="s">
        <v>5134</v>
      </c>
      <c r="E131" s="6" t="s">
        <v>5138</v>
      </c>
      <c r="F131" s="5">
        <v>110</v>
      </c>
      <c r="G131" s="5">
        <v>520</v>
      </c>
      <c r="H131" s="5">
        <v>212</v>
      </c>
      <c r="I131" s="5"/>
      <c r="J131" s="5" t="s">
        <v>4872</v>
      </c>
      <c r="K131" s="6" t="s">
        <v>5139</v>
      </c>
      <c r="L131" s="35">
        <v>0.73</v>
      </c>
      <c r="M131" s="5">
        <v>155</v>
      </c>
      <c r="N131" s="5"/>
      <c r="O131" s="5"/>
      <c r="P131" s="5"/>
      <c r="Q131" s="35">
        <v>0.9</v>
      </c>
      <c r="R131" s="5">
        <v>191</v>
      </c>
      <c r="S131" s="5">
        <v>11.53</v>
      </c>
      <c r="T131" s="5">
        <v>50</v>
      </c>
      <c r="U131" s="6" t="s">
        <v>4874</v>
      </c>
      <c r="V131" s="35">
        <v>0.2</v>
      </c>
      <c r="W131" s="5"/>
      <c r="X131" s="5"/>
      <c r="Y131" s="5"/>
      <c r="Z131" s="5">
        <v>2.67</v>
      </c>
      <c r="AA131" s="5">
        <v>14.2</v>
      </c>
      <c r="AB131" s="5" t="s">
        <v>4988</v>
      </c>
      <c r="AC131" s="5"/>
    </row>
    <row r="132" customHeight="1" spans="1:29">
      <c r="A132" s="21">
        <v>126</v>
      </c>
      <c r="B132" s="24" t="s">
        <v>23</v>
      </c>
      <c r="C132" s="6" t="s">
        <v>78</v>
      </c>
      <c r="D132" s="6" t="s">
        <v>5140</v>
      </c>
      <c r="E132" s="6" t="s">
        <v>5141</v>
      </c>
      <c r="F132" s="5">
        <v>207</v>
      </c>
      <c r="G132" s="5">
        <v>1670</v>
      </c>
      <c r="H132" s="5">
        <v>610</v>
      </c>
      <c r="I132" s="5"/>
      <c r="J132" s="5" t="s">
        <v>4872</v>
      </c>
      <c r="K132" s="6" t="s">
        <v>5142</v>
      </c>
      <c r="L132" s="35">
        <v>0.87</v>
      </c>
      <c r="M132" s="5">
        <v>531</v>
      </c>
      <c r="N132" s="5"/>
      <c r="O132" s="5"/>
      <c r="P132" s="5"/>
      <c r="Q132" s="35">
        <v>0.87</v>
      </c>
      <c r="R132" s="5">
        <v>531</v>
      </c>
      <c r="S132" s="5">
        <v>0</v>
      </c>
      <c r="T132" s="5">
        <v>250</v>
      </c>
      <c r="U132" s="6" t="s">
        <v>4874</v>
      </c>
      <c r="V132" s="35">
        <v>0.2</v>
      </c>
      <c r="W132" s="5"/>
      <c r="X132" s="5"/>
      <c r="Y132" s="5"/>
      <c r="Z132" s="5">
        <v>7.43</v>
      </c>
      <c r="AA132" s="5">
        <v>7.43</v>
      </c>
      <c r="AB132" s="5" t="s">
        <v>4988</v>
      </c>
      <c r="AC132" s="5"/>
    </row>
    <row r="133" customHeight="1" spans="1:29">
      <c r="A133" s="21">
        <v>127</v>
      </c>
      <c r="B133" s="24" t="s">
        <v>23</v>
      </c>
      <c r="C133" s="6" t="s">
        <v>79</v>
      </c>
      <c r="D133" s="6" t="s">
        <v>5143</v>
      </c>
      <c r="E133" s="6" t="s">
        <v>5144</v>
      </c>
      <c r="F133" s="5">
        <v>54</v>
      </c>
      <c r="G133" s="5">
        <v>310</v>
      </c>
      <c r="H133" s="5">
        <v>127</v>
      </c>
      <c r="I133" s="5"/>
      <c r="J133" s="5" t="s">
        <v>4872</v>
      </c>
      <c r="K133" s="6" t="s">
        <v>5142</v>
      </c>
      <c r="L133" s="35">
        <v>0.9</v>
      </c>
      <c r="M133" s="5">
        <v>114</v>
      </c>
      <c r="N133" s="5"/>
      <c r="O133" s="5"/>
      <c r="P133" s="5"/>
      <c r="Q133" s="35">
        <v>0.9</v>
      </c>
      <c r="R133" s="5">
        <v>114</v>
      </c>
      <c r="S133" s="5">
        <v>0</v>
      </c>
      <c r="T133" s="5">
        <v>300</v>
      </c>
      <c r="U133" s="6" t="s">
        <v>4874</v>
      </c>
      <c r="V133" s="35">
        <v>0.2</v>
      </c>
      <c r="W133" s="5"/>
      <c r="X133" s="5"/>
      <c r="Y133" s="5"/>
      <c r="Z133" s="5">
        <v>1.6</v>
      </c>
      <c r="AA133" s="5">
        <v>1.6</v>
      </c>
      <c r="AB133" s="5" t="s">
        <v>5034</v>
      </c>
      <c r="AC133" s="5"/>
    </row>
    <row r="134" customHeight="1" spans="1:29">
      <c r="A134" s="21">
        <v>128</v>
      </c>
      <c r="B134" s="24" t="s">
        <v>23</v>
      </c>
      <c r="C134" s="6" t="s">
        <v>79</v>
      </c>
      <c r="D134" s="6" t="s">
        <v>5143</v>
      </c>
      <c r="E134" s="6" t="s">
        <v>5143</v>
      </c>
      <c r="F134" s="5">
        <v>284</v>
      </c>
      <c r="G134" s="5">
        <v>2532</v>
      </c>
      <c r="H134" s="5">
        <v>1550</v>
      </c>
      <c r="I134" s="5"/>
      <c r="J134" s="5" t="s">
        <v>4872</v>
      </c>
      <c r="K134" s="6"/>
      <c r="L134" s="35">
        <v>0.93</v>
      </c>
      <c r="M134" s="5">
        <v>1442</v>
      </c>
      <c r="N134" s="5"/>
      <c r="O134" s="5"/>
      <c r="P134" s="5"/>
      <c r="Q134" s="35">
        <v>0.93</v>
      </c>
      <c r="R134" s="5">
        <v>1442</v>
      </c>
      <c r="S134" s="5">
        <v>0</v>
      </c>
      <c r="T134" s="5"/>
      <c r="U134" s="6"/>
      <c r="V134" s="35"/>
      <c r="W134" s="5"/>
      <c r="X134" s="5"/>
      <c r="Y134" s="5"/>
      <c r="Z134" s="5">
        <v>20.18</v>
      </c>
      <c r="AA134" s="5">
        <v>20.18</v>
      </c>
      <c r="AB134" s="5" t="s">
        <v>4988</v>
      </c>
      <c r="AC134" s="5"/>
    </row>
    <row r="135" customHeight="1" spans="1:29">
      <c r="A135" s="21">
        <v>129</v>
      </c>
      <c r="B135" s="24" t="s">
        <v>23</v>
      </c>
      <c r="C135" s="6" t="s">
        <v>79</v>
      </c>
      <c r="D135" s="6" t="s">
        <v>5145</v>
      </c>
      <c r="E135" s="6" t="s">
        <v>5146</v>
      </c>
      <c r="F135" s="5">
        <v>100</v>
      </c>
      <c r="G135" s="5">
        <v>600</v>
      </c>
      <c r="H135" s="5">
        <v>500</v>
      </c>
      <c r="I135" s="5"/>
      <c r="J135" s="5" t="s">
        <v>4872</v>
      </c>
      <c r="K135" s="6" t="s">
        <v>5126</v>
      </c>
      <c r="L135" s="35">
        <v>0.95</v>
      </c>
      <c r="M135" s="5">
        <v>475</v>
      </c>
      <c r="N135" s="35">
        <v>0.1</v>
      </c>
      <c r="O135" s="5"/>
      <c r="P135" s="5"/>
      <c r="Q135" s="35">
        <v>0.95</v>
      </c>
      <c r="R135" s="5">
        <v>475</v>
      </c>
      <c r="S135" s="5">
        <v>15.2</v>
      </c>
      <c r="T135" s="5">
        <v>300</v>
      </c>
      <c r="U135" s="6" t="s">
        <v>4874</v>
      </c>
      <c r="V135" s="35">
        <v>0.2</v>
      </c>
      <c r="W135" s="5"/>
      <c r="X135" s="5"/>
      <c r="Y135" s="5"/>
      <c r="Z135" s="5">
        <v>6.65</v>
      </c>
      <c r="AA135" s="5">
        <v>21.85</v>
      </c>
      <c r="AB135" s="5" t="s">
        <v>4988</v>
      </c>
      <c r="AC135" s="5"/>
    </row>
    <row r="136" customHeight="1" spans="1:29">
      <c r="A136" s="21">
        <v>130</v>
      </c>
      <c r="B136" s="24" t="s">
        <v>23</v>
      </c>
      <c r="C136" s="6" t="s">
        <v>79</v>
      </c>
      <c r="D136" s="6" t="s">
        <v>5145</v>
      </c>
      <c r="E136" s="6" t="s">
        <v>5147</v>
      </c>
      <c r="F136" s="5">
        <v>110</v>
      </c>
      <c r="G136" s="5">
        <v>700</v>
      </c>
      <c r="H136" s="5">
        <v>600</v>
      </c>
      <c r="I136" s="5"/>
      <c r="J136" s="5" t="s">
        <v>4872</v>
      </c>
      <c r="K136" s="6"/>
      <c r="L136" s="35">
        <v>0.95</v>
      </c>
      <c r="M136" s="5">
        <v>570</v>
      </c>
      <c r="N136" s="5"/>
      <c r="O136" s="5"/>
      <c r="P136" s="5"/>
      <c r="Q136" s="35">
        <v>0.95</v>
      </c>
      <c r="R136" s="5">
        <v>570</v>
      </c>
      <c r="S136" s="5">
        <v>0</v>
      </c>
      <c r="T136" s="5"/>
      <c r="U136" s="6"/>
      <c r="V136" s="35"/>
      <c r="W136" s="5"/>
      <c r="X136" s="5"/>
      <c r="Y136" s="5"/>
      <c r="Z136" s="5">
        <v>7.98</v>
      </c>
      <c r="AA136" s="5">
        <v>7.98</v>
      </c>
      <c r="AB136" s="5" t="s">
        <v>5034</v>
      </c>
      <c r="AC136" s="5"/>
    </row>
    <row r="137" customHeight="1" spans="1:29">
      <c r="A137" s="21">
        <v>131</v>
      </c>
      <c r="B137" s="24" t="s">
        <v>23</v>
      </c>
      <c r="C137" s="6" t="s">
        <v>79</v>
      </c>
      <c r="D137" s="6" t="s">
        <v>5145</v>
      </c>
      <c r="E137" s="6" t="s">
        <v>5145</v>
      </c>
      <c r="F137" s="5">
        <v>140</v>
      </c>
      <c r="G137" s="5">
        <v>800</v>
      </c>
      <c r="H137" s="5">
        <v>700</v>
      </c>
      <c r="I137" s="5"/>
      <c r="J137" s="5" t="s">
        <v>4872</v>
      </c>
      <c r="K137" s="6"/>
      <c r="L137" s="35">
        <v>0.95</v>
      </c>
      <c r="M137" s="5">
        <v>665</v>
      </c>
      <c r="N137" s="5"/>
      <c r="O137" s="5"/>
      <c r="P137" s="5"/>
      <c r="Q137" s="35">
        <v>0.95</v>
      </c>
      <c r="R137" s="5">
        <v>665</v>
      </c>
      <c r="S137" s="5">
        <v>0</v>
      </c>
      <c r="T137" s="5"/>
      <c r="U137" s="6"/>
      <c r="V137" s="35"/>
      <c r="W137" s="5"/>
      <c r="X137" s="5"/>
      <c r="Y137" s="5"/>
      <c r="Z137" s="5">
        <v>9.31</v>
      </c>
      <c r="AA137" s="5">
        <v>9.31</v>
      </c>
      <c r="AB137" s="5" t="s">
        <v>5034</v>
      </c>
      <c r="AC137" s="5"/>
    </row>
    <row r="138" customHeight="1" spans="1:29">
      <c r="A138" s="21">
        <v>132</v>
      </c>
      <c r="B138" s="24" t="s">
        <v>23</v>
      </c>
      <c r="C138" s="6" t="s">
        <v>81</v>
      </c>
      <c r="D138" s="6" t="s">
        <v>5148</v>
      </c>
      <c r="E138" s="6" t="s">
        <v>5149</v>
      </c>
      <c r="F138" s="5">
        <v>706</v>
      </c>
      <c r="G138" s="5">
        <v>4205</v>
      </c>
      <c r="H138" s="5">
        <v>2150</v>
      </c>
      <c r="I138" s="5"/>
      <c r="J138" s="5" t="s">
        <v>4872</v>
      </c>
      <c r="K138" s="6" t="s">
        <v>5150</v>
      </c>
      <c r="L138" s="35">
        <v>0.18</v>
      </c>
      <c r="M138" s="5">
        <v>387</v>
      </c>
      <c r="N138" s="35">
        <v>0.1</v>
      </c>
      <c r="O138" s="5"/>
      <c r="P138" s="5"/>
      <c r="Q138" s="35">
        <v>0.9</v>
      </c>
      <c r="R138" s="5">
        <v>1935</v>
      </c>
      <c r="S138" s="5">
        <v>507.74</v>
      </c>
      <c r="T138" s="5">
        <v>60</v>
      </c>
      <c r="U138" s="6" t="s">
        <v>4874</v>
      </c>
      <c r="V138" s="5"/>
      <c r="W138" s="5"/>
      <c r="X138" s="35">
        <v>0.6</v>
      </c>
      <c r="Y138" s="5"/>
      <c r="Z138" s="5">
        <v>81.27</v>
      </c>
      <c r="AA138" s="5">
        <v>589.01</v>
      </c>
      <c r="AB138" s="5" t="s">
        <v>4988</v>
      </c>
      <c r="AC138" s="5">
        <v>85</v>
      </c>
    </row>
    <row r="139" customHeight="1" spans="1:29">
      <c r="A139" s="21">
        <v>133</v>
      </c>
      <c r="B139" s="24" t="s">
        <v>23</v>
      </c>
      <c r="C139" s="6" t="s">
        <v>81</v>
      </c>
      <c r="D139" s="6" t="s">
        <v>5151</v>
      </c>
      <c r="E139" s="6" t="s">
        <v>5152</v>
      </c>
      <c r="F139" s="5">
        <v>105</v>
      </c>
      <c r="G139" s="5">
        <v>554</v>
      </c>
      <c r="H139" s="5">
        <v>309</v>
      </c>
      <c r="I139" s="39"/>
      <c r="J139" s="5" t="s">
        <v>4872</v>
      </c>
      <c r="K139" s="6" t="s">
        <v>5129</v>
      </c>
      <c r="L139" s="35">
        <v>0.4</v>
      </c>
      <c r="M139" s="5">
        <v>124</v>
      </c>
      <c r="N139" s="5"/>
      <c r="O139" s="5"/>
      <c r="P139" s="5"/>
      <c r="Q139" s="35">
        <v>0.9</v>
      </c>
      <c r="R139" s="5">
        <v>278</v>
      </c>
      <c r="S139" s="5">
        <v>49.44</v>
      </c>
      <c r="T139" s="5">
        <v>80</v>
      </c>
      <c r="U139" s="6" t="s">
        <v>4874</v>
      </c>
      <c r="V139" s="5"/>
      <c r="W139" s="35">
        <v>0.5</v>
      </c>
      <c r="X139" s="5"/>
      <c r="Y139" s="5"/>
      <c r="Z139" s="5">
        <v>9.73</v>
      </c>
      <c r="AA139" s="5">
        <v>59.17</v>
      </c>
      <c r="AB139" s="5" t="s">
        <v>4988</v>
      </c>
      <c r="AC139" s="5">
        <v>86</v>
      </c>
    </row>
    <row r="140" customHeight="1" spans="1:29">
      <c r="A140" s="21">
        <v>134</v>
      </c>
      <c r="B140" s="24" t="s">
        <v>23</v>
      </c>
      <c r="C140" s="6" t="s">
        <v>81</v>
      </c>
      <c r="D140" s="6" t="s">
        <v>5151</v>
      </c>
      <c r="E140" s="6" t="s">
        <v>5153</v>
      </c>
      <c r="F140" s="5">
        <v>397</v>
      </c>
      <c r="G140" s="5">
        <v>2130</v>
      </c>
      <c r="H140" s="5">
        <v>890</v>
      </c>
      <c r="I140" s="39"/>
      <c r="J140" s="5" t="s">
        <v>4872</v>
      </c>
      <c r="K140" s="5"/>
      <c r="L140" s="35">
        <v>0.4</v>
      </c>
      <c r="M140" s="5">
        <v>356</v>
      </c>
      <c r="N140" s="5"/>
      <c r="O140" s="5"/>
      <c r="P140" s="5"/>
      <c r="Q140" s="35">
        <v>0.9</v>
      </c>
      <c r="R140" s="5">
        <v>801</v>
      </c>
      <c r="S140" s="5">
        <v>142.4</v>
      </c>
      <c r="T140" s="5"/>
      <c r="U140" s="5"/>
      <c r="V140" s="5"/>
      <c r="W140" s="35">
        <v>0.5</v>
      </c>
      <c r="X140" s="5"/>
      <c r="Y140" s="5"/>
      <c r="Z140" s="5">
        <v>28.04</v>
      </c>
      <c r="AA140" s="5">
        <v>170.44</v>
      </c>
      <c r="AB140" s="5" t="s">
        <v>4988</v>
      </c>
      <c r="AC140" s="5">
        <v>87</v>
      </c>
    </row>
    <row r="141" customHeight="1" spans="1:29">
      <c r="A141" s="21">
        <v>135</v>
      </c>
      <c r="B141" s="24" t="s">
        <v>23</v>
      </c>
      <c r="C141" s="6" t="s">
        <v>81</v>
      </c>
      <c r="D141" s="6" t="s">
        <v>5154</v>
      </c>
      <c r="E141" s="6" t="s">
        <v>5155</v>
      </c>
      <c r="F141" s="5">
        <v>428</v>
      </c>
      <c r="G141" s="5">
        <v>2632</v>
      </c>
      <c r="H141" s="5">
        <v>1350</v>
      </c>
      <c r="I141" s="5"/>
      <c r="J141" s="5" t="s">
        <v>4872</v>
      </c>
      <c r="K141" s="6" t="s">
        <v>5156</v>
      </c>
      <c r="L141" s="35">
        <v>0.2</v>
      </c>
      <c r="M141" s="5">
        <v>270</v>
      </c>
      <c r="N141" s="5"/>
      <c r="O141" s="5"/>
      <c r="P141" s="5"/>
      <c r="Q141" s="35">
        <v>0.9</v>
      </c>
      <c r="R141" s="5">
        <v>1215</v>
      </c>
      <c r="S141" s="5">
        <v>302.4</v>
      </c>
      <c r="T141" s="5">
        <v>80</v>
      </c>
      <c r="U141" s="6" t="s">
        <v>4874</v>
      </c>
      <c r="V141" s="5"/>
      <c r="W141" s="35">
        <v>0.5</v>
      </c>
      <c r="X141" s="5"/>
      <c r="Y141" s="5"/>
      <c r="Z141" s="5">
        <v>42.53</v>
      </c>
      <c r="AA141" s="5">
        <v>344.93</v>
      </c>
      <c r="AB141" s="5" t="s">
        <v>4988</v>
      </c>
      <c r="AC141" s="5">
        <v>88</v>
      </c>
    </row>
    <row r="142" customHeight="1" spans="1:29">
      <c r="A142" s="21">
        <v>136</v>
      </c>
      <c r="B142" s="24" t="s">
        <v>23</v>
      </c>
      <c r="C142" s="6" t="s">
        <v>83</v>
      </c>
      <c r="D142" s="6" t="s">
        <v>5157</v>
      </c>
      <c r="E142" s="6" t="s">
        <v>5157</v>
      </c>
      <c r="F142" s="5">
        <v>548</v>
      </c>
      <c r="G142" s="5">
        <v>2391</v>
      </c>
      <c r="H142" s="5">
        <v>1270</v>
      </c>
      <c r="I142" s="5"/>
      <c r="J142" s="5" t="s">
        <v>4872</v>
      </c>
      <c r="K142" s="6" t="s">
        <v>5048</v>
      </c>
      <c r="L142" s="35">
        <v>0.18</v>
      </c>
      <c r="M142" s="5">
        <v>229</v>
      </c>
      <c r="N142" s="5"/>
      <c r="O142" s="5"/>
      <c r="P142" s="5"/>
      <c r="Q142" s="35">
        <v>0.9</v>
      </c>
      <c r="R142" s="5">
        <v>1143</v>
      </c>
      <c r="S142" s="5">
        <v>292.61</v>
      </c>
      <c r="T142" s="5">
        <v>100</v>
      </c>
      <c r="U142" s="6" t="s">
        <v>4874</v>
      </c>
      <c r="V142" s="35">
        <v>0.1</v>
      </c>
      <c r="W142" s="5"/>
      <c r="X142" s="5"/>
      <c r="Y142" s="5"/>
      <c r="Z142" s="5">
        <v>8</v>
      </c>
      <c r="AA142" s="5">
        <v>300.61</v>
      </c>
      <c r="AB142" s="5" t="s">
        <v>4988</v>
      </c>
      <c r="AC142" s="5"/>
    </row>
    <row r="143" customHeight="1" spans="1:29">
      <c r="A143" s="21">
        <v>137</v>
      </c>
      <c r="B143" s="24" t="s">
        <v>23</v>
      </c>
      <c r="C143" s="6" t="s">
        <v>83</v>
      </c>
      <c r="D143" s="6" t="s">
        <v>5158</v>
      </c>
      <c r="E143" s="6" t="s">
        <v>5159</v>
      </c>
      <c r="F143" s="5">
        <v>350</v>
      </c>
      <c r="G143" s="5">
        <v>2406</v>
      </c>
      <c r="H143" s="5">
        <v>1444</v>
      </c>
      <c r="I143" s="5"/>
      <c r="J143" s="5" t="s">
        <v>4872</v>
      </c>
      <c r="K143" s="6" t="s">
        <v>5160</v>
      </c>
      <c r="L143" s="35">
        <v>0.29</v>
      </c>
      <c r="M143" s="5">
        <v>419</v>
      </c>
      <c r="N143" s="35">
        <v>0.2</v>
      </c>
      <c r="O143" s="5"/>
      <c r="P143" s="5"/>
      <c r="Q143" s="35">
        <v>0.9</v>
      </c>
      <c r="R143" s="5">
        <v>1300</v>
      </c>
      <c r="S143" s="5">
        <v>308.67</v>
      </c>
      <c r="T143" s="5">
        <v>50</v>
      </c>
      <c r="U143" s="6" t="s">
        <v>4874</v>
      </c>
      <c r="V143" s="5"/>
      <c r="W143" s="5"/>
      <c r="X143" s="35">
        <v>0.6</v>
      </c>
      <c r="Y143" s="5"/>
      <c r="Z143" s="5">
        <v>54.58</v>
      </c>
      <c r="AA143" s="5">
        <v>363.25</v>
      </c>
      <c r="AB143" s="5" t="s">
        <v>4988</v>
      </c>
      <c r="AC143" s="5"/>
    </row>
    <row r="144" customHeight="1" spans="1:29">
      <c r="A144" s="21">
        <v>138</v>
      </c>
      <c r="B144" s="24" t="s">
        <v>23</v>
      </c>
      <c r="C144" s="6" t="s">
        <v>83</v>
      </c>
      <c r="D144" s="6" t="s">
        <v>5161</v>
      </c>
      <c r="E144" s="6" t="s">
        <v>5162</v>
      </c>
      <c r="F144" s="5">
        <v>89</v>
      </c>
      <c r="G144" s="5">
        <v>602</v>
      </c>
      <c r="H144" s="5">
        <v>415</v>
      </c>
      <c r="I144" s="5"/>
      <c r="J144" s="5" t="s">
        <v>4872</v>
      </c>
      <c r="K144" s="6" t="s">
        <v>5016</v>
      </c>
      <c r="L144" s="35">
        <v>0.63</v>
      </c>
      <c r="M144" s="5">
        <v>261</v>
      </c>
      <c r="N144" s="5"/>
      <c r="O144" s="5"/>
      <c r="P144" s="5"/>
      <c r="Q144" s="35">
        <v>0.9</v>
      </c>
      <c r="R144" s="5">
        <v>374</v>
      </c>
      <c r="S144" s="5">
        <v>35.86</v>
      </c>
      <c r="T144" s="5">
        <v>25</v>
      </c>
      <c r="U144" s="6" t="s">
        <v>4874</v>
      </c>
      <c r="V144" s="5"/>
      <c r="W144" s="5"/>
      <c r="X144" s="5"/>
      <c r="Y144" s="35">
        <v>1</v>
      </c>
      <c r="Z144" s="5">
        <v>26.15</v>
      </c>
      <c r="AA144" s="5">
        <v>62</v>
      </c>
      <c r="AB144" s="5" t="s">
        <v>4988</v>
      </c>
      <c r="AC144" s="5"/>
    </row>
    <row r="145" customHeight="1" spans="1:29">
      <c r="A145" s="21">
        <v>139</v>
      </c>
      <c r="B145" s="24" t="s">
        <v>23</v>
      </c>
      <c r="C145" s="6" t="s">
        <v>83</v>
      </c>
      <c r="D145" s="6" t="s">
        <v>5161</v>
      </c>
      <c r="E145" s="6" t="s">
        <v>5163</v>
      </c>
      <c r="F145" s="5">
        <v>107</v>
      </c>
      <c r="G145" s="5">
        <v>785</v>
      </c>
      <c r="H145" s="5">
        <v>560</v>
      </c>
      <c r="I145" s="5"/>
      <c r="J145" s="5" t="s">
        <v>4872</v>
      </c>
      <c r="K145" s="6" t="s">
        <v>5164</v>
      </c>
      <c r="L145" s="35">
        <v>0.7</v>
      </c>
      <c r="M145" s="5">
        <v>392</v>
      </c>
      <c r="N145" s="35">
        <v>0.1</v>
      </c>
      <c r="O145" s="5"/>
      <c r="P145" s="5"/>
      <c r="Q145" s="35">
        <v>0.9</v>
      </c>
      <c r="R145" s="5">
        <v>504</v>
      </c>
      <c r="S145" s="5">
        <v>48.38</v>
      </c>
      <c r="T145" s="5">
        <v>100</v>
      </c>
      <c r="U145" s="6" t="s">
        <v>4874</v>
      </c>
      <c r="V145" s="35">
        <v>0.1</v>
      </c>
      <c r="W145" s="5"/>
      <c r="X145" s="5"/>
      <c r="Y145" s="5"/>
      <c r="Z145" s="5">
        <v>3.53</v>
      </c>
      <c r="AA145" s="5">
        <v>51.91</v>
      </c>
      <c r="AB145" s="5" t="s">
        <v>4988</v>
      </c>
      <c r="AC145" s="5"/>
    </row>
    <row r="146" customHeight="1" spans="1:29">
      <c r="A146" s="21">
        <v>140</v>
      </c>
      <c r="B146" s="24" t="s">
        <v>23</v>
      </c>
      <c r="C146" s="6" t="s">
        <v>83</v>
      </c>
      <c r="D146" s="6" t="s">
        <v>5165</v>
      </c>
      <c r="E146" s="6" t="s">
        <v>5166</v>
      </c>
      <c r="F146" s="5">
        <v>46</v>
      </c>
      <c r="G146" s="5">
        <v>260</v>
      </c>
      <c r="H146" s="5">
        <v>145</v>
      </c>
      <c r="I146" s="5"/>
      <c r="J146" s="5" t="s">
        <v>4872</v>
      </c>
      <c r="K146" s="6" t="s">
        <v>5167</v>
      </c>
      <c r="L146" s="35">
        <v>1</v>
      </c>
      <c r="M146" s="5">
        <v>145</v>
      </c>
      <c r="N146" s="5"/>
      <c r="O146" s="5"/>
      <c r="P146" s="5"/>
      <c r="Q146" s="35">
        <v>1</v>
      </c>
      <c r="R146" s="5">
        <v>145</v>
      </c>
      <c r="S146" s="5">
        <v>0</v>
      </c>
      <c r="T146" s="5">
        <v>100</v>
      </c>
      <c r="U146" s="6" t="s">
        <v>4874</v>
      </c>
      <c r="V146" s="35">
        <v>0.2</v>
      </c>
      <c r="W146" s="5"/>
      <c r="X146" s="5"/>
      <c r="Y146" s="5"/>
      <c r="Z146" s="5">
        <v>2.03</v>
      </c>
      <c r="AA146" s="5">
        <v>2.03</v>
      </c>
      <c r="AB146" s="5" t="s">
        <v>4988</v>
      </c>
      <c r="AC146" s="5"/>
    </row>
    <row r="147" customHeight="1" spans="1:29">
      <c r="A147" s="21">
        <v>141</v>
      </c>
      <c r="B147" s="24" t="s">
        <v>23</v>
      </c>
      <c r="C147" s="6" t="s">
        <v>83</v>
      </c>
      <c r="D147" s="6" t="s">
        <v>5165</v>
      </c>
      <c r="E147" s="6" t="s">
        <v>5165</v>
      </c>
      <c r="F147" s="5">
        <v>441</v>
      </c>
      <c r="G147" s="5">
        <v>3025</v>
      </c>
      <c r="H147" s="5">
        <v>1240</v>
      </c>
      <c r="I147" s="5"/>
      <c r="J147" s="5" t="s">
        <v>4872</v>
      </c>
      <c r="K147" s="6" t="s">
        <v>5168</v>
      </c>
      <c r="L147" s="35">
        <v>0.68</v>
      </c>
      <c r="M147" s="5">
        <v>843</v>
      </c>
      <c r="N147" s="35">
        <v>0.2</v>
      </c>
      <c r="O147" s="5"/>
      <c r="P147" s="5"/>
      <c r="Q147" s="35">
        <v>0.9</v>
      </c>
      <c r="R147" s="5">
        <v>1116</v>
      </c>
      <c r="S147" s="5">
        <v>141.26</v>
      </c>
      <c r="T147" s="5">
        <v>300</v>
      </c>
      <c r="U147" s="6" t="s">
        <v>4874</v>
      </c>
      <c r="V147" s="35">
        <v>0.2</v>
      </c>
      <c r="W147" s="5"/>
      <c r="X147" s="5"/>
      <c r="Y147" s="5"/>
      <c r="Z147" s="5">
        <v>15.62</v>
      </c>
      <c r="AA147" s="5">
        <v>156.88</v>
      </c>
      <c r="AB147" s="5" t="s">
        <v>4988</v>
      </c>
      <c r="AC147" s="5"/>
    </row>
    <row r="148" customHeight="1" spans="1:29">
      <c r="A148" s="21">
        <v>142</v>
      </c>
      <c r="B148" s="24" t="s">
        <v>23</v>
      </c>
      <c r="C148" s="6" t="s">
        <v>83</v>
      </c>
      <c r="D148" s="6" t="s">
        <v>5169</v>
      </c>
      <c r="E148" s="6" t="s">
        <v>5170</v>
      </c>
      <c r="F148" s="5">
        <v>140</v>
      </c>
      <c r="G148" s="5">
        <v>988</v>
      </c>
      <c r="H148" s="5">
        <v>785</v>
      </c>
      <c r="I148" s="5"/>
      <c r="J148" s="5" t="s">
        <v>4872</v>
      </c>
      <c r="K148" s="6" t="s">
        <v>5023</v>
      </c>
      <c r="L148" s="35">
        <v>0.3</v>
      </c>
      <c r="M148" s="5">
        <v>236</v>
      </c>
      <c r="N148" s="35">
        <v>0.2</v>
      </c>
      <c r="O148" s="5"/>
      <c r="P148" s="5"/>
      <c r="Q148" s="35">
        <v>0.9</v>
      </c>
      <c r="R148" s="5">
        <v>707</v>
      </c>
      <c r="S148" s="5">
        <v>165.79</v>
      </c>
      <c r="T148" s="5">
        <v>100</v>
      </c>
      <c r="U148" s="6" t="s">
        <v>4874</v>
      </c>
      <c r="V148" s="5"/>
      <c r="W148" s="35">
        <v>0.5</v>
      </c>
      <c r="X148" s="5"/>
      <c r="Y148" s="5"/>
      <c r="Z148" s="5">
        <v>24.73</v>
      </c>
      <c r="AA148" s="5">
        <v>190.52</v>
      </c>
      <c r="AB148" s="5" t="s">
        <v>4988</v>
      </c>
      <c r="AC148" s="5"/>
    </row>
    <row r="149" customHeight="1" spans="1:29">
      <c r="A149" s="21">
        <v>143</v>
      </c>
      <c r="B149" s="24" t="s">
        <v>23</v>
      </c>
      <c r="C149" s="6" t="s">
        <v>83</v>
      </c>
      <c r="D149" s="6" t="s">
        <v>5169</v>
      </c>
      <c r="E149" s="6" t="s">
        <v>5171</v>
      </c>
      <c r="F149" s="5">
        <v>123</v>
      </c>
      <c r="G149" s="5">
        <v>999</v>
      </c>
      <c r="H149" s="5">
        <v>657</v>
      </c>
      <c r="I149" s="5"/>
      <c r="J149" s="5" t="s">
        <v>4872</v>
      </c>
      <c r="K149" s="6" t="s">
        <v>5172</v>
      </c>
      <c r="L149" s="35">
        <v>0.68</v>
      </c>
      <c r="M149" s="5">
        <v>447</v>
      </c>
      <c r="N149" s="35">
        <v>0.2</v>
      </c>
      <c r="O149" s="5"/>
      <c r="P149" s="5"/>
      <c r="Q149" s="35">
        <v>0.9</v>
      </c>
      <c r="R149" s="5">
        <v>591</v>
      </c>
      <c r="S149" s="5">
        <v>74.85</v>
      </c>
      <c r="T149" s="5">
        <v>100</v>
      </c>
      <c r="U149" s="6" t="s">
        <v>4874</v>
      </c>
      <c r="V149" s="35">
        <v>0.1</v>
      </c>
      <c r="W149" s="5"/>
      <c r="X149" s="5"/>
      <c r="Y149" s="5"/>
      <c r="Z149" s="5">
        <v>4.14</v>
      </c>
      <c r="AA149" s="5">
        <v>78.98</v>
      </c>
      <c r="AB149" s="5" t="s">
        <v>4988</v>
      </c>
      <c r="AC149" s="5"/>
    </row>
    <row r="150" customHeight="1" spans="1:29">
      <c r="A150" s="21">
        <v>144</v>
      </c>
      <c r="B150" s="24" t="s">
        <v>23</v>
      </c>
      <c r="C150" s="6" t="s">
        <v>83</v>
      </c>
      <c r="D150" s="6" t="s">
        <v>5173</v>
      </c>
      <c r="E150" s="6" t="s">
        <v>5173</v>
      </c>
      <c r="F150" s="5">
        <v>226</v>
      </c>
      <c r="G150" s="5">
        <v>1421</v>
      </c>
      <c r="H150" s="5">
        <v>854</v>
      </c>
      <c r="I150" s="5"/>
      <c r="J150" s="5" t="s">
        <v>4872</v>
      </c>
      <c r="K150" s="6" t="s">
        <v>5174</v>
      </c>
      <c r="L150" s="35">
        <v>0.6</v>
      </c>
      <c r="M150" s="5">
        <v>512</v>
      </c>
      <c r="N150" s="5"/>
      <c r="O150" s="5"/>
      <c r="P150" s="5"/>
      <c r="Q150" s="35">
        <v>0.9</v>
      </c>
      <c r="R150" s="5">
        <v>769</v>
      </c>
      <c r="S150" s="5">
        <v>81.98</v>
      </c>
      <c r="T150" s="5">
        <v>50</v>
      </c>
      <c r="U150" s="6" t="s">
        <v>4874</v>
      </c>
      <c r="V150" s="5"/>
      <c r="W150" s="35">
        <v>0.5</v>
      </c>
      <c r="X150" s="5"/>
      <c r="Y150" s="5"/>
      <c r="Z150" s="5">
        <v>26.9</v>
      </c>
      <c r="AA150" s="5">
        <v>108.89</v>
      </c>
      <c r="AB150" s="5" t="s">
        <v>4988</v>
      </c>
      <c r="AC150" s="5"/>
    </row>
    <row r="151" customHeight="1" spans="1:29">
      <c r="A151" s="21">
        <v>145</v>
      </c>
      <c r="B151" s="24" t="s">
        <v>23</v>
      </c>
      <c r="C151" s="6" t="s">
        <v>83</v>
      </c>
      <c r="D151" s="6" t="s">
        <v>5161</v>
      </c>
      <c r="E151" s="6" t="s">
        <v>5175</v>
      </c>
      <c r="F151" s="5">
        <v>136</v>
      </c>
      <c r="G151" s="5">
        <v>1183</v>
      </c>
      <c r="H151" s="5">
        <v>820</v>
      </c>
      <c r="I151" s="39"/>
      <c r="J151" s="5" t="s">
        <v>4872</v>
      </c>
      <c r="K151" s="6" t="s">
        <v>5176</v>
      </c>
      <c r="L151" s="35">
        <v>0.6</v>
      </c>
      <c r="M151" s="5">
        <v>492</v>
      </c>
      <c r="N151" s="5"/>
      <c r="O151" s="5"/>
      <c r="P151" s="5"/>
      <c r="Q151" s="35">
        <v>0.9</v>
      </c>
      <c r="R151" s="5">
        <v>738</v>
      </c>
      <c r="S151" s="5">
        <v>78.72</v>
      </c>
      <c r="T151" s="5">
        <v>100</v>
      </c>
      <c r="U151" s="6" t="s">
        <v>4874</v>
      </c>
      <c r="V151" s="35">
        <v>0.2</v>
      </c>
      <c r="W151" s="5"/>
      <c r="X151" s="5"/>
      <c r="Y151" s="5"/>
      <c r="Z151" s="5">
        <v>10.33</v>
      </c>
      <c r="AA151" s="5">
        <v>89.05</v>
      </c>
      <c r="AB151" s="5" t="s">
        <v>4988</v>
      </c>
      <c r="AC151" s="5"/>
    </row>
    <row r="152" customHeight="1" spans="1:29">
      <c r="A152" s="21">
        <v>146</v>
      </c>
      <c r="B152" s="24" t="s">
        <v>23</v>
      </c>
      <c r="C152" s="6" t="s">
        <v>72</v>
      </c>
      <c r="D152" s="6" t="s">
        <v>5177</v>
      </c>
      <c r="E152" s="6" t="s">
        <v>5177</v>
      </c>
      <c r="F152" s="5">
        <v>725</v>
      </c>
      <c r="G152" s="5">
        <v>4326</v>
      </c>
      <c r="H152" s="5">
        <v>4000</v>
      </c>
      <c r="I152" s="39" t="s">
        <v>4872</v>
      </c>
      <c r="J152" s="5"/>
      <c r="K152" s="6" t="s">
        <v>5178</v>
      </c>
      <c r="L152" s="35">
        <v>0.8</v>
      </c>
      <c r="M152" s="5">
        <v>3200</v>
      </c>
      <c r="N152" s="35">
        <v>0.1</v>
      </c>
      <c r="O152" s="5"/>
      <c r="P152" s="5"/>
      <c r="Q152" s="35">
        <v>1</v>
      </c>
      <c r="R152" s="5">
        <v>4000</v>
      </c>
      <c r="S152" s="5">
        <v>358.4</v>
      </c>
      <c r="T152" s="5"/>
      <c r="U152" s="5"/>
      <c r="V152" s="5"/>
      <c r="W152" s="5"/>
      <c r="X152" s="5"/>
      <c r="Y152" s="5"/>
      <c r="Z152" s="5"/>
      <c r="AA152" s="5"/>
      <c r="AB152" s="5" t="s">
        <v>4988</v>
      </c>
      <c r="AC152" s="40"/>
    </row>
    <row r="153" customHeight="1" spans="1:29">
      <c r="A153" s="21">
        <v>147</v>
      </c>
      <c r="B153" s="24" t="s">
        <v>98</v>
      </c>
      <c r="C153" s="6" t="s">
        <v>5179</v>
      </c>
      <c r="D153" s="6" t="s">
        <v>5180</v>
      </c>
      <c r="E153" s="6" t="s">
        <v>5181</v>
      </c>
      <c r="F153" s="5">
        <v>337</v>
      </c>
      <c r="G153" s="5">
        <v>1380</v>
      </c>
      <c r="H153" s="5">
        <v>1609</v>
      </c>
      <c r="I153" s="5"/>
      <c r="J153" s="5" t="s">
        <v>4872</v>
      </c>
      <c r="K153" s="6" t="s">
        <v>5182</v>
      </c>
      <c r="L153" s="5">
        <v>0.4</v>
      </c>
      <c r="M153" s="5">
        <v>643.6</v>
      </c>
      <c r="N153" s="5">
        <v>0.1</v>
      </c>
      <c r="O153" s="5"/>
      <c r="P153" s="5"/>
      <c r="Q153" s="5">
        <v>0.9</v>
      </c>
      <c r="R153" s="5">
        <v>1448.1</v>
      </c>
      <c r="S153" s="5">
        <v>434.43</v>
      </c>
      <c r="T153" s="5">
        <v>500</v>
      </c>
      <c r="U153" s="5"/>
      <c r="V153" s="5"/>
      <c r="W153" s="5"/>
      <c r="X153" s="5"/>
      <c r="Y153" s="5"/>
      <c r="Z153" s="5"/>
      <c r="AA153" s="5">
        <v>434.43</v>
      </c>
      <c r="AB153" s="41" t="s">
        <v>5183</v>
      </c>
      <c r="AC153" s="6" t="s">
        <v>5184</v>
      </c>
    </row>
    <row r="154" customHeight="1" spans="1:29">
      <c r="A154" s="21">
        <v>148</v>
      </c>
      <c r="B154" s="24" t="s">
        <v>98</v>
      </c>
      <c r="C154" s="6" t="s">
        <v>5179</v>
      </c>
      <c r="D154" s="6" t="s">
        <v>5180</v>
      </c>
      <c r="E154" s="6" t="s">
        <v>5185</v>
      </c>
      <c r="F154" s="5">
        <v>225</v>
      </c>
      <c r="G154" s="5">
        <v>1073</v>
      </c>
      <c r="H154" s="5">
        <v>1451</v>
      </c>
      <c r="I154" s="5"/>
      <c r="J154" s="5" t="s">
        <v>4872</v>
      </c>
      <c r="K154" s="6" t="s">
        <v>5182</v>
      </c>
      <c r="L154" s="5">
        <v>0.4</v>
      </c>
      <c r="M154" s="5">
        <v>580.4</v>
      </c>
      <c r="N154" s="5">
        <v>0.1</v>
      </c>
      <c r="O154" s="5"/>
      <c r="P154" s="5"/>
      <c r="Q154" s="5">
        <v>0.9</v>
      </c>
      <c r="R154" s="5">
        <v>1305.9</v>
      </c>
      <c r="S154" s="5">
        <v>391.77</v>
      </c>
      <c r="T154" s="5"/>
      <c r="U154" s="5"/>
      <c r="V154" s="5"/>
      <c r="W154" s="5"/>
      <c r="X154" s="5"/>
      <c r="Y154" s="5"/>
      <c r="Z154" s="5"/>
      <c r="AA154" s="5">
        <v>391.77</v>
      </c>
      <c r="AB154" s="41" t="s">
        <v>5183</v>
      </c>
      <c r="AC154" s="5"/>
    </row>
    <row r="155" customHeight="1" spans="1:29">
      <c r="A155" s="21">
        <v>149</v>
      </c>
      <c r="B155" s="24" t="s">
        <v>98</v>
      </c>
      <c r="C155" s="6" t="s">
        <v>5179</v>
      </c>
      <c r="D155" s="6" t="s">
        <v>5186</v>
      </c>
      <c r="E155" s="6" t="s">
        <v>5187</v>
      </c>
      <c r="F155" s="5">
        <v>130</v>
      </c>
      <c r="G155" s="5">
        <v>700</v>
      </c>
      <c r="H155" s="5">
        <v>450</v>
      </c>
      <c r="I155" s="5"/>
      <c r="J155" s="5" t="s">
        <v>4872</v>
      </c>
      <c r="K155" s="6" t="s">
        <v>5182</v>
      </c>
      <c r="L155" s="5">
        <v>0.3</v>
      </c>
      <c r="M155" s="5">
        <v>135</v>
      </c>
      <c r="N155" s="5">
        <v>0.1</v>
      </c>
      <c r="O155" s="5"/>
      <c r="P155" s="5"/>
      <c r="Q155" s="5">
        <v>0.9</v>
      </c>
      <c r="R155" s="5">
        <v>405</v>
      </c>
      <c r="S155" s="5">
        <v>141.75</v>
      </c>
      <c r="T155" s="5">
        <v>50</v>
      </c>
      <c r="U155" s="5"/>
      <c r="V155" s="5"/>
      <c r="W155" s="5"/>
      <c r="X155" s="5"/>
      <c r="Y155" s="5"/>
      <c r="Z155" s="5"/>
      <c r="AA155" s="5">
        <v>141.75</v>
      </c>
      <c r="AB155" s="41" t="s">
        <v>5183</v>
      </c>
      <c r="AC155" s="6" t="s">
        <v>5188</v>
      </c>
    </row>
    <row r="156" customHeight="1" spans="1:29">
      <c r="A156" s="21">
        <v>150</v>
      </c>
      <c r="B156" s="24" t="s">
        <v>98</v>
      </c>
      <c r="C156" s="6" t="s">
        <v>5179</v>
      </c>
      <c r="D156" s="6" t="s">
        <v>5186</v>
      </c>
      <c r="E156" s="6" t="s">
        <v>5189</v>
      </c>
      <c r="F156" s="5">
        <v>136</v>
      </c>
      <c r="G156" s="5">
        <v>710</v>
      </c>
      <c r="H156" s="5">
        <v>350</v>
      </c>
      <c r="I156" s="5"/>
      <c r="J156" s="5" t="s">
        <v>4872</v>
      </c>
      <c r="K156" s="6" t="s">
        <v>5182</v>
      </c>
      <c r="L156" s="5">
        <v>0.3</v>
      </c>
      <c r="M156" s="5">
        <v>105</v>
      </c>
      <c r="N156" s="5">
        <v>0.1</v>
      </c>
      <c r="O156" s="5"/>
      <c r="P156" s="5"/>
      <c r="Q156" s="5">
        <v>0.9</v>
      </c>
      <c r="R156" s="5">
        <v>315</v>
      </c>
      <c r="S156" s="5">
        <v>110.25</v>
      </c>
      <c r="T156" s="5"/>
      <c r="U156" s="5"/>
      <c r="V156" s="5"/>
      <c r="W156" s="5"/>
      <c r="X156" s="5"/>
      <c r="Y156" s="5"/>
      <c r="Z156" s="5"/>
      <c r="AA156" s="5">
        <v>110.25</v>
      </c>
      <c r="AB156" s="41" t="s">
        <v>5183</v>
      </c>
      <c r="AC156" s="5"/>
    </row>
    <row r="157" customHeight="1" spans="1:29">
      <c r="A157" s="21">
        <v>151</v>
      </c>
      <c r="B157" s="24" t="s">
        <v>98</v>
      </c>
      <c r="C157" s="6" t="s">
        <v>5179</v>
      </c>
      <c r="D157" s="6" t="s">
        <v>5190</v>
      </c>
      <c r="E157" s="6" t="s">
        <v>5191</v>
      </c>
      <c r="F157" s="5">
        <v>176</v>
      </c>
      <c r="G157" s="5">
        <v>908</v>
      </c>
      <c r="H157" s="5">
        <v>350</v>
      </c>
      <c r="I157" s="5"/>
      <c r="J157" s="5" t="s">
        <v>4872</v>
      </c>
      <c r="K157" s="6" t="s">
        <v>5182</v>
      </c>
      <c r="L157" s="5">
        <v>0.2</v>
      </c>
      <c r="M157" s="5">
        <v>70</v>
      </c>
      <c r="N157" s="5">
        <v>0.1</v>
      </c>
      <c r="O157" s="5"/>
      <c r="P157" s="5"/>
      <c r="Q157" s="5">
        <v>0.9</v>
      </c>
      <c r="R157" s="5">
        <v>315</v>
      </c>
      <c r="S157" s="5">
        <v>126</v>
      </c>
      <c r="T157" s="5">
        <v>100</v>
      </c>
      <c r="U157" s="5"/>
      <c r="V157" s="5"/>
      <c r="W157" s="5"/>
      <c r="X157" s="5"/>
      <c r="Y157" s="5"/>
      <c r="Z157" s="5"/>
      <c r="AA157" s="5">
        <v>126</v>
      </c>
      <c r="AB157" s="41" t="s">
        <v>5183</v>
      </c>
      <c r="AC157" s="6" t="s">
        <v>5192</v>
      </c>
    </row>
    <row r="158" customHeight="1" spans="1:29">
      <c r="A158" s="21">
        <v>152</v>
      </c>
      <c r="B158" s="24" t="s">
        <v>98</v>
      </c>
      <c r="C158" s="6" t="s">
        <v>5179</v>
      </c>
      <c r="D158" s="6" t="s">
        <v>5190</v>
      </c>
      <c r="E158" s="6" t="s">
        <v>5193</v>
      </c>
      <c r="F158" s="5">
        <v>190</v>
      </c>
      <c r="G158" s="5">
        <v>928</v>
      </c>
      <c r="H158" s="5">
        <v>350</v>
      </c>
      <c r="I158" s="5"/>
      <c r="J158" s="5" t="s">
        <v>4872</v>
      </c>
      <c r="K158" s="6" t="s">
        <v>5182</v>
      </c>
      <c r="L158" s="5">
        <v>0.2</v>
      </c>
      <c r="M158" s="5">
        <v>70</v>
      </c>
      <c r="N158" s="5">
        <v>0.1</v>
      </c>
      <c r="O158" s="5"/>
      <c r="P158" s="5"/>
      <c r="Q158" s="5">
        <v>0.9</v>
      </c>
      <c r="R158" s="5">
        <v>315</v>
      </c>
      <c r="S158" s="5">
        <v>126</v>
      </c>
      <c r="T158" s="5"/>
      <c r="U158" s="5"/>
      <c r="V158" s="5"/>
      <c r="W158" s="5"/>
      <c r="X158" s="5"/>
      <c r="Y158" s="5"/>
      <c r="Z158" s="5"/>
      <c r="AA158" s="5">
        <v>126</v>
      </c>
      <c r="AB158" s="41" t="s">
        <v>5183</v>
      </c>
      <c r="AC158" s="5"/>
    </row>
    <row r="159" customHeight="1" spans="1:29">
      <c r="A159" s="21">
        <v>153</v>
      </c>
      <c r="B159" s="24" t="s">
        <v>98</v>
      </c>
      <c r="C159" s="6" t="s">
        <v>5179</v>
      </c>
      <c r="D159" s="6" t="s">
        <v>5194</v>
      </c>
      <c r="E159" s="6" t="s">
        <v>5195</v>
      </c>
      <c r="F159" s="5">
        <v>141</v>
      </c>
      <c r="G159" s="5">
        <v>872</v>
      </c>
      <c r="H159" s="5">
        <v>140</v>
      </c>
      <c r="I159" s="5"/>
      <c r="J159" s="5" t="s">
        <v>4872</v>
      </c>
      <c r="K159" s="6" t="s">
        <v>5196</v>
      </c>
      <c r="L159" s="5">
        <v>0.6</v>
      </c>
      <c r="M159" s="5">
        <v>84</v>
      </c>
      <c r="N159" s="5">
        <v>0.2</v>
      </c>
      <c r="O159" s="5"/>
      <c r="P159" s="5"/>
      <c r="Q159" s="5">
        <v>0.9</v>
      </c>
      <c r="R159" s="5">
        <v>126</v>
      </c>
      <c r="S159" s="5">
        <v>29.4</v>
      </c>
      <c r="T159" s="5">
        <v>10</v>
      </c>
      <c r="U159" s="5"/>
      <c r="V159" s="5"/>
      <c r="W159" s="5"/>
      <c r="X159" s="5"/>
      <c r="Y159" s="5"/>
      <c r="Z159" s="5"/>
      <c r="AA159" s="5">
        <v>29.4</v>
      </c>
      <c r="AB159" s="41" t="s">
        <v>5183</v>
      </c>
      <c r="AC159" s="5" t="s">
        <v>5197</v>
      </c>
    </row>
    <row r="160" customHeight="1" spans="1:29">
      <c r="A160" s="21">
        <v>154</v>
      </c>
      <c r="B160" s="24" t="s">
        <v>98</v>
      </c>
      <c r="C160" s="6" t="s">
        <v>5179</v>
      </c>
      <c r="D160" s="6" t="s">
        <v>5194</v>
      </c>
      <c r="E160" s="6" t="s">
        <v>5198</v>
      </c>
      <c r="F160" s="5">
        <v>71</v>
      </c>
      <c r="G160" s="5">
        <v>370</v>
      </c>
      <c r="H160" s="5">
        <v>100</v>
      </c>
      <c r="I160" s="5"/>
      <c r="J160" s="5" t="s">
        <v>4872</v>
      </c>
      <c r="K160" s="6" t="s">
        <v>5199</v>
      </c>
      <c r="L160" s="5">
        <v>0.2</v>
      </c>
      <c r="M160" s="5">
        <v>20</v>
      </c>
      <c r="N160" s="5">
        <v>0.1</v>
      </c>
      <c r="O160" s="5"/>
      <c r="P160" s="5"/>
      <c r="Q160" s="5">
        <v>0.9</v>
      </c>
      <c r="R160" s="5">
        <v>90</v>
      </c>
      <c r="S160" s="5">
        <v>36</v>
      </c>
      <c r="T160" s="5">
        <v>10</v>
      </c>
      <c r="U160" s="5"/>
      <c r="V160" s="5"/>
      <c r="W160" s="5"/>
      <c r="X160" s="5"/>
      <c r="Y160" s="5"/>
      <c r="Z160" s="5"/>
      <c r="AA160" s="5">
        <v>36</v>
      </c>
      <c r="AB160" s="41" t="s">
        <v>5183</v>
      </c>
      <c r="AC160" s="5"/>
    </row>
    <row r="161" customHeight="1" spans="1:29">
      <c r="A161" s="21">
        <v>155</v>
      </c>
      <c r="B161" s="24" t="s">
        <v>98</v>
      </c>
      <c r="C161" s="6" t="s">
        <v>5179</v>
      </c>
      <c r="D161" s="6" t="s">
        <v>5200</v>
      </c>
      <c r="E161" s="6" t="s">
        <v>5201</v>
      </c>
      <c r="F161" s="5">
        <v>188</v>
      </c>
      <c r="G161" s="5">
        <v>545</v>
      </c>
      <c r="H161" s="5">
        <v>81</v>
      </c>
      <c r="I161" s="5"/>
      <c r="J161" s="5" t="s">
        <v>4872</v>
      </c>
      <c r="K161" s="6" t="s">
        <v>5202</v>
      </c>
      <c r="L161" s="5">
        <v>0.75</v>
      </c>
      <c r="M161" s="5">
        <v>60.75</v>
      </c>
      <c r="N161" s="5">
        <v>0.2</v>
      </c>
      <c r="O161" s="5"/>
      <c r="P161" s="5"/>
      <c r="Q161" s="5">
        <v>0.9</v>
      </c>
      <c r="R161" s="5">
        <v>72.9</v>
      </c>
      <c r="S161" s="5">
        <v>12.15</v>
      </c>
      <c r="T161" s="5"/>
      <c r="U161" s="5"/>
      <c r="V161" s="5"/>
      <c r="W161" s="5"/>
      <c r="X161" s="5"/>
      <c r="Y161" s="5"/>
      <c r="Z161" s="5"/>
      <c r="AA161" s="5">
        <v>12.15</v>
      </c>
      <c r="AB161" s="41" t="s">
        <v>5183</v>
      </c>
      <c r="AC161" s="6" t="s">
        <v>5197</v>
      </c>
    </row>
    <row r="162" customHeight="1" spans="1:29">
      <c r="A162" s="21">
        <v>156</v>
      </c>
      <c r="B162" s="24" t="s">
        <v>98</v>
      </c>
      <c r="C162" s="6" t="s">
        <v>5179</v>
      </c>
      <c r="D162" s="6" t="s">
        <v>5203</v>
      </c>
      <c r="E162" s="6" t="s">
        <v>4994</v>
      </c>
      <c r="F162" s="5">
        <v>77</v>
      </c>
      <c r="G162" s="5">
        <v>396</v>
      </c>
      <c r="H162" s="5">
        <v>197</v>
      </c>
      <c r="I162" s="5" t="s">
        <v>4872</v>
      </c>
      <c r="J162" s="5"/>
      <c r="K162" s="6" t="s">
        <v>5204</v>
      </c>
      <c r="L162" s="5">
        <v>0.6</v>
      </c>
      <c r="M162" s="5">
        <v>118.2</v>
      </c>
      <c r="N162" s="5"/>
      <c r="O162" s="5"/>
      <c r="P162" s="5"/>
      <c r="Q162" s="5">
        <v>0.9</v>
      </c>
      <c r="R162" s="5">
        <v>177.3</v>
      </c>
      <c r="S162" s="5">
        <v>29.55</v>
      </c>
      <c r="T162" s="5"/>
      <c r="U162" s="5"/>
      <c r="V162" s="5"/>
      <c r="W162" s="5"/>
      <c r="X162" s="5"/>
      <c r="Y162" s="5"/>
      <c r="Z162" s="5"/>
      <c r="AA162" s="5">
        <v>29.55</v>
      </c>
      <c r="AB162" s="41" t="s">
        <v>5183</v>
      </c>
      <c r="AC162" s="5" t="s">
        <v>5197</v>
      </c>
    </row>
    <row r="163" customHeight="1" spans="1:29">
      <c r="A163" s="21">
        <v>157</v>
      </c>
      <c r="B163" s="24" t="s">
        <v>98</v>
      </c>
      <c r="C163" s="6" t="s">
        <v>5179</v>
      </c>
      <c r="D163" s="6" t="s">
        <v>5203</v>
      </c>
      <c r="E163" s="6" t="s">
        <v>5205</v>
      </c>
      <c r="F163" s="5">
        <v>50</v>
      </c>
      <c r="G163" s="5">
        <v>158</v>
      </c>
      <c r="H163" s="5">
        <v>92</v>
      </c>
      <c r="I163" s="5" t="s">
        <v>4872</v>
      </c>
      <c r="J163" s="5"/>
      <c r="K163" s="6" t="s">
        <v>5204</v>
      </c>
      <c r="L163" s="5">
        <v>0.6</v>
      </c>
      <c r="M163" s="5">
        <v>55.2</v>
      </c>
      <c r="N163" s="5"/>
      <c r="O163" s="5"/>
      <c r="P163" s="5"/>
      <c r="Q163" s="5">
        <v>0.9</v>
      </c>
      <c r="R163" s="5">
        <v>82.8</v>
      </c>
      <c r="S163" s="5">
        <v>13.8</v>
      </c>
      <c r="T163" s="5"/>
      <c r="U163" s="5"/>
      <c r="V163" s="5"/>
      <c r="W163" s="5"/>
      <c r="X163" s="5"/>
      <c r="Y163" s="5"/>
      <c r="Z163" s="5"/>
      <c r="AA163" s="5">
        <v>13.8</v>
      </c>
      <c r="AB163" s="41" t="s">
        <v>5183</v>
      </c>
      <c r="AC163" s="5" t="s">
        <v>5197</v>
      </c>
    </row>
    <row r="164" customHeight="1" spans="1:29">
      <c r="A164" s="21">
        <v>158</v>
      </c>
      <c r="B164" s="24" t="s">
        <v>98</v>
      </c>
      <c r="C164" s="6" t="s">
        <v>5179</v>
      </c>
      <c r="D164" s="6" t="s">
        <v>5203</v>
      </c>
      <c r="E164" s="6" t="s">
        <v>5206</v>
      </c>
      <c r="F164" s="5">
        <v>122</v>
      </c>
      <c r="G164" s="5">
        <v>619</v>
      </c>
      <c r="H164" s="5">
        <v>207</v>
      </c>
      <c r="I164" s="5" t="s">
        <v>4872</v>
      </c>
      <c r="J164" s="5"/>
      <c r="K164" s="6" t="s">
        <v>5204</v>
      </c>
      <c r="L164" s="5">
        <v>0.6</v>
      </c>
      <c r="M164" s="5">
        <v>124.2</v>
      </c>
      <c r="N164" s="5"/>
      <c r="O164" s="5"/>
      <c r="P164" s="5"/>
      <c r="Q164" s="5">
        <v>0.9</v>
      </c>
      <c r="R164" s="5">
        <v>186.3</v>
      </c>
      <c r="S164" s="5">
        <v>31.05</v>
      </c>
      <c r="T164" s="5"/>
      <c r="U164" s="5"/>
      <c r="V164" s="5"/>
      <c r="W164" s="5"/>
      <c r="X164" s="5"/>
      <c r="Y164" s="5"/>
      <c r="Z164" s="5"/>
      <c r="AA164" s="5">
        <v>31.05</v>
      </c>
      <c r="AB164" s="41" t="s">
        <v>5183</v>
      </c>
      <c r="AC164" s="5" t="s">
        <v>5197</v>
      </c>
    </row>
    <row r="165" customHeight="1" spans="1:29">
      <c r="A165" s="21">
        <v>159</v>
      </c>
      <c r="B165" s="24" t="s">
        <v>98</v>
      </c>
      <c r="C165" s="6" t="s">
        <v>5179</v>
      </c>
      <c r="D165" s="6" t="s">
        <v>5203</v>
      </c>
      <c r="E165" s="6" t="s">
        <v>5207</v>
      </c>
      <c r="F165" s="5">
        <v>218</v>
      </c>
      <c r="G165" s="5">
        <v>1070</v>
      </c>
      <c r="H165" s="5">
        <v>188</v>
      </c>
      <c r="I165" s="5" t="s">
        <v>4872</v>
      </c>
      <c r="J165" s="5"/>
      <c r="K165" s="6" t="s">
        <v>5204</v>
      </c>
      <c r="L165" s="5">
        <v>0.6</v>
      </c>
      <c r="M165" s="5">
        <v>112.8</v>
      </c>
      <c r="N165" s="5"/>
      <c r="O165" s="5"/>
      <c r="P165" s="5"/>
      <c r="Q165" s="5">
        <v>0.9</v>
      </c>
      <c r="R165" s="5">
        <v>169.2</v>
      </c>
      <c r="S165" s="5">
        <v>28.2</v>
      </c>
      <c r="T165" s="5"/>
      <c r="U165" s="5"/>
      <c r="V165" s="5"/>
      <c r="W165" s="5"/>
      <c r="X165" s="5"/>
      <c r="Y165" s="5"/>
      <c r="Z165" s="5"/>
      <c r="AA165" s="5">
        <v>28.2</v>
      </c>
      <c r="AB165" s="41" t="s">
        <v>5183</v>
      </c>
      <c r="AC165" s="5" t="s">
        <v>5197</v>
      </c>
    </row>
    <row r="166" customHeight="1" spans="1:29">
      <c r="A166" s="21">
        <v>160</v>
      </c>
      <c r="B166" s="24" t="s">
        <v>98</v>
      </c>
      <c r="C166" s="6" t="s">
        <v>5179</v>
      </c>
      <c r="D166" s="6" t="s">
        <v>5203</v>
      </c>
      <c r="E166" s="6" t="s">
        <v>5208</v>
      </c>
      <c r="F166" s="5">
        <v>46</v>
      </c>
      <c r="G166" s="5">
        <v>330</v>
      </c>
      <c r="H166" s="5">
        <v>72</v>
      </c>
      <c r="I166" s="5" t="s">
        <v>4872</v>
      </c>
      <c r="J166" s="5"/>
      <c r="K166" s="6" t="s">
        <v>5204</v>
      </c>
      <c r="L166" s="5">
        <v>0.6</v>
      </c>
      <c r="M166" s="5">
        <v>43.2</v>
      </c>
      <c r="N166" s="5"/>
      <c r="O166" s="5"/>
      <c r="P166" s="5"/>
      <c r="Q166" s="5">
        <v>0.9</v>
      </c>
      <c r="R166" s="5">
        <v>64.8</v>
      </c>
      <c r="S166" s="5">
        <v>10.8</v>
      </c>
      <c r="T166" s="5"/>
      <c r="U166" s="5"/>
      <c r="V166" s="5"/>
      <c r="W166" s="5"/>
      <c r="X166" s="5"/>
      <c r="Y166" s="5"/>
      <c r="Z166" s="5"/>
      <c r="AA166" s="5">
        <v>10.8</v>
      </c>
      <c r="AB166" s="41" t="s">
        <v>5183</v>
      </c>
      <c r="AC166" s="5" t="s">
        <v>5197</v>
      </c>
    </row>
    <row r="167" customHeight="1" spans="1:29">
      <c r="A167" s="21">
        <v>161</v>
      </c>
      <c r="B167" s="24" t="s">
        <v>98</v>
      </c>
      <c r="C167" s="6" t="s">
        <v>5179</v>
      </c>
      <c r="D167" s="6" t="s">
        <v>5203</v>
      </c>
      <c r="E167" s="6" t="s">
        <v>5193</v>
      </c>
      <c r="F167" s="5">
        <v>70</v>
      </c>
      <c r="G167" s="5">
        <v>510</v>
      </c>
      <c r="H167" s="5">
        <v>72</v>
      </c>
      <c r="I167" s="5" t="s">
        <v>4872</v>
      </c>
      <c r="J167" s="5"/>
      <c r="K167" s="6" t="s">
        <v>5204</v>
      </c>
      <c r="L167" s="5">
        <v>0.6</v>
      </c>
      <c r="M167" s="5">
        <v>43.2</v>
      </c>
      <c r="N167" s="5"/>
      <c r="O167" s="5"/>
      <c r="P167" s="5"/>
      <c r="Q167" s="5">
        <v>0.9</v>
      </c>
      <c r="R167" s="5">
        <v>64.8</v>
      </c>
      <c r="S167" s="5">
        <v>10.8</v>
      </c>
      <c r="T167" s="5"/>
      <c r="U167" s="5"/>
      <c r="V167" s="5"/>
      <c r="W167" s="5"/>
      <c r="X167" s="5"/>
      <c r="Y167" s="5"/>
      <c r="Z167" s="5"/>
      <c r="AA167" s="5">
        <v>10.8</v>
      </c>
      <c r="AB167" s="41" t="s">
        <v>5183</v>
      </c>
      <c r="AC167" s="5" t="s">
        <v>5197</v>
      </c>
    </row>
    <row r="168" customHeight="1" spans="1:29">
      <c r="A168" s="21">
        <v>162</v>
      </c>
      <c r="B168" s="24" t="s">
        <v>98</v>
      </c>
      <c r="C168" s="6" t="s">
        <v>5179</v>
      </c>
      <c r="D168" s="6" t="s">
        <v>5203</v>
      </c>
      <c r="E168" s="6" t="s">
        <v>5209</v>
      </c>
      <c r="F168" s="5">
        <v>80</v>
      </c>
      <c r="G168" s="5">
        <v>330</v>
      </c>
      <c r="H168" s="5">
        <v>72</v>
      </c>
      <c r="I168" s="5" t="s">
        <v>4872</v>
      </c>
      <c r="J168" s="5"/>
      <c r="K168" s="6" t="s">
        <v>5204</v>
      </c>
      <c r="L168" s="5">
        <v>0.6</v>
      </c>
      <c r="M168" s="5">
        <v>43.2</v>
      </c>
      <c r="N168" s="5"/>
      <c r="O168" s="5"/>
      <c r="P168" s="5"/>
      <c r="Q168" s="5">
        <v>0.9</v>
      </c>
      <c r="R168" s="5">
        <v>64.8</v>
      </c>
      <c r="S168" s="5">
        <v>10.8</v>
      </c>
      <c r="T168" s="5"/>
      <c r="U168" s="5"/>
      <c r="V168" s="5"/>
      <c r="W168" s="5"/>
      <c r="X168" s="5"/>
      <c r="Y168" s="5"/>
      <c r="Z168" s="5"/>
      <c r="AA168" s="5">
        <v>10.8</v>
      </c>
      <c r="AB168" s="41" t="s">
        <v>5183</v>
      </c>
      <c r="AC168" s="5" t="s">
        <v>5197</v>
      </c>
    </row>
    <row r="169" customHeight="1" spans="1:29">
      <c r="A169" s="21">
        <v>163</v>
      </c>
      <c r="B169" s="24" t="s">
        <v>98</v>
      </c>
      <c r="C169" s="6" t="s">
        <v>5179</v>
      </c>
      <c r="D169" s="6" t="s">
        <v>5203</v>
      </c>
      <c r="E169" s="6" t="s">
        <v>5210</v>
      </c>
      <c r="F169" s="5">
        <v>103</v>
      </c>
      <c r="G169" s="5">
        <v>500</v>
      </c>
      <c r="H169" s="5">
        <v>220</v>
      </c>
      <c r="I169" s="5" t="s">
        <v>4872</v>
      </c>
      <c r="J169" s="5"/>
      <c r="K169" s="6" t="s">
        <v>5204</v>
      </c>
      <c r="L169" s="5">
        <v>0.6</v>
      </c>
      <c r="M169" s="5">
        <v>132</v>
      </c>
      <c r="N169" s="5"/>
      <c r="O169" s="5"/>
      <c r="P169" s="5"/>
      <c r="Q169" s="5">
        <v>0.9</v>
      </c>
      <c r="R169" s="5">
        <v>198</v>
      </c>
      <c r="S169" s="5">
        <v>33</v>
      </c>
      <c r="T169" s="5"/>
      <c r="U169" s="5"/>
      <c r="V169" s="5"/>
      <c r="W169" s="5"/>
      <c r="X169" s="5"/>
      <c r="Y169" s="5"/>
      <c r="Z169" s="5"/>
      <c r="AA169" s="5">
        <v>33</v>
      </c>
      <c r="AB169" s="41" t="s">
        <v>5183</v>
      </c>
      <c r="AC169" s="5" t="s">
        <v>5197</v>
      </c>
    </row>
    <row r="170" customHeight="1" spans="1:29">
      <c r="A170" s="21">
        <v>164</v>
      </c>
      <c r="B170" s="24" t="s">
        <v>98</v>
      </c>
      <c r="C170" s="6" t="s">
        <v>5211</v>
      </c>
      <c r="D170" s="6" t="s">
        <v>5212</v>
      </c>
      <c r="E170" s="6" t="s">
        <v>5213</v>
      </c>
      <c r="F170" s="5">
        <v>334</v>
      </c>
      <c r="G170" s="5">
        <v>1708</v>
      </c>
      <c r="H170" s="5">
        <v>550</v>
      </c>
      <c r="I170" s="5" t="s">
        <v>4872</v>
      </c>
      <c r="J170" s="5"/>
      <c r="K170" s="6" t="s">
        <v>5214</v>
      </c>
      <c r="L170" s="5">
        <v>0.15</v>
      </c>
      <c r="M170" s="5">
        <v>82.5</v>
      </c>
      <c r="O170" s="5">
        <v>0.5</v>
      </c>
      <c r="P170" s="5"/>
      <c r="Q170" s="5">
        <v>0.9</v>
      </c>
      <c r="R170" s="5">
        <v>495</v>
      </c>
      <c r="S170" s="5">
        <v>226.875</v>
      </c>
      <c r="T170" s="5"/>
      <c r="U170" s="5"/>
      <c r="V170" s="5"/>
      <c r="W170" s="5"/>
      <c r="X170" s="5"/>
      <c r="Y170" s="5"/>
      <c r="Z170" s="5"/>
      <c r="AA170" s="5">
        <v>226.875</v>
      </c>
      <c r="AB170" s="5" t="s">
        <v>3307</v>
      </c>
      <c r="AC170" s="6"/>
    </row>
    <row r="171" customHeight="1" spans="1:29">
      <c r="A171" s="21">
        <v>165</v>
      </c>
      <c r="B171" s="24" t="s">
        <v>98</v>
      </c>
      <c r="C171" s="6" t="s">
        <v>5211</v>
      </c>
      <c r="D171" s="6" t="s">
        <v>5215</v>
      </c>
      <c r="E171" s="6" t="s">
        <v>5216</v>
      </c>
      <c r="F171" s="5">
        <v>207</v>
      </c>
      <c r="G171" s="5">
        <v>1163</v>
      </c>
      <c r="H171" s="5">
        <v>881</v>
      </c>
      <c r="I171" s="5" t="s">
        <v>4872</v>
      </c>
      <c r="J171" s="5"/>
      <c r="K171" s="6" t="s">
        <v>5217</v>
      </c>
      <c r="L171" s="5">
        <v>0.3</v>
      </c>
      <c r="M171" s="5">
        <v>264.3</v>
      </c>
      <c r="O171" s="5">
        <v>0.5</v>
      </c>
      <c r="P171" s="5"/>
      <c r="Q171" s="5">
        <v>0.9</v>
      </c>
      <c r="R171" s="5">
        <v>792.9</v>
      </c>
      <c r="S171" s="5">
        <v>330.375</v>
      </c>
      <c r="T171" s="5"/>
      <c r="U171" s="5"/>
      <c r="V171" s="5"/>
      <c r="W171" s="5"/>
      <c r="X171" s="5"/>
      <c r="Y171" s="5"/>
      <c r="Z171" s="5"/>
      <c r="AA171" s="5">
        <v>330.375</v>
      </c>
      <c r="AB171" s="5" t="s">
        <v>3307</v>
      </c>
      <c r="AC171" s="6"/>
    </row>
    <row r="172" customHeight="1" spans="1:29">
      <c r="A172" s="21">
        <v>166</v>
      </c>
      <c r="B172" s="24" t="s">
        <v>98</v>
      </c>
      <c r="C172" s="6" t="s">
        <v>5211</v>
      </c>
      <c r="D172" s="6" t="s">
        <v>5218</v>
      </c>
      <c r="E172" s="6" t="s">
        <v>5219</v>
      </c>
      <c r="F172" s="5">
        <v>118</v>
      </c>
      <c r="G172" s="5">
        <v>563</v>
      </c>
      <c r="H172" s="5">
        <v>553</v>
      </c>
      <c r="I172" s="5" t="s">
        <v>4872</v>
      </c>
      <c r="J172" s="5"/>
      <c r="K172" s="6" t="s">
        <v>5220</v>
      </c>
      <c r="L172" s="5">
        <v>0.7</v>
      </c>
      <c r="M172" s="5">
        <v>387.1</v>
      </c>
      <c r="N172" s="5">
        <v>0.15</v>
      </c>
      <c r="O172" s="5"/>
      <c r="P172" s="5"/>
      <c r="Q172" s="5">
        <v>0.9</v>
      </c>
      <c r="R172" s="5">
        <v>497.7</v>
      </c>
      <c r="S172" s="5">
        <v>84.3325</v>
      </c>
      <c r="T172" s="5"/>
      <c r="U172" s="5"/>
      <c r="V172" s="5"/>
      <c r="W172" s="5"/>
      <c r="X172" s="5"/>
      <c r="Y172" s="5"/>
      <c r="Z172" s="5"/>
      <c r="AA172" s="5">
        <v>84.3325</v>
      </c>
      <c r="AB172" s="5" t="s">
        <v>3247</v>
      </c>
      <c r="AC172" s="5" t="s">
        <v>5197</v>
      </c>
    </row>
    <row r="173" customHeight="1" spans="1:29">
      <c r="A173" s="21">
        <v>167</v>
      </c>
      <c r="B173" s="24" t="s">
        <v>98</v>
      </c>
      <c r="C173" s="6" t="s">
        <v>5211</v>
      </c>
      <c r="D173" s="6" t="s">
        <v>5218</v>
      </c>
      <c r="E173" s="6" t="s">
        <v>5221</v>
      </c>
      <c r="F173" s="5">
        <v>97</v>
      </c>
      <c r="G173" s="5">
        <v>502</v>
      </c>
      <c r="H173" s="5">
        <v>512</v>
      </c>
      <c r="I173" s="5" t="s">
        <v>4872</v>
      </c>
      <c r="J173" s="5"/>
      <c r="K173" s="6" t="s">
        <v>5222</v>
      </c>
      <c r="L173" s="5">
        <v>0.5</v>
      </c>
      <c r="M173" s="5">
        <v>256</v>
      </c>
      <c r="N173" s="5">
        <v>0.15</v>
      </c>
      <c r="O173" s="5"/>
      <c r="P173" s="5"/>
      <c r="Q173" s="5">
        <v>0.9</v>
      </c>
      <c r="R173" s="5">
        <v>460.8</v>
      </c>
      <c r="S173" s="5">
        <v>121.6</v>
      </c>
      <c r="T173" s="5"/>
      <c r="U173" s="5"/>
      <c r="V173" s="5"/>
      <c r="W173" s="5"/>
      <c r="X173" s="5"/>
      <c r="Y173" s="5"/>
      <c r="Z173" s="5"/>
      <c r="AA173" s="5">
        <v>121.6</v>
      </c>
      <c r="AB173" s="5" t="s">
        <v>3247</v>
      </c>
      <c r="AC173" s="5"/>
    </row>
    <row r="174" customHeight="1" spans="1:29">
      <c r="A174" s="21">
        <v>168</v>
      </c>
      <c r="B174" s="24" t="s">
        <v>98</v>
      </c>
      <c r="C174" s="6" t="s">
        <v>5211</v>
      </c>
      <c r="D174" s="6" t="s">
        <v>5218</v>
      </c>
      <c r="E174" s="6" t="s">
        <v>5223</v>
      </c>
      <c r="F174" s="5">
        <v>31</v>
      </c>
      <c r="G174" s="5">
        <v>74</v>
      </c>
      <c r="H174" s="5">
        <v>94</v>
      </c>
      <c r="I174" s="5" t="s">
        <v>4872</v>
      </c>
      <c r="J174" s="5"/>
      <c r="K174" s="6" t="s">
        <v>5224</v>
      </c>
      <c r="L174" s="5">
        <v>0.6</v>
      </c>
      <c r="M174" s="5">
        <v>56.4</v>
      </c>
      <c r="N174" s="5">
        <v>0.2</v>
      </c>
      <c r="O174" s="5"/>
      <c r="P174" s="5"/>
      <c r="Q174" s="5">
        <v>0.9</v>
      </c>
      <c r="R174" s="5">
        <v>84.6</v>
      </c>
      <c r="S174" s="5">
        <v>19.74</v>
      </c>
      <c r="T174" s="5"/>
      <c r="U174" s="5"/>
      <c r="V174" s="5"/>
      <c r="W174" s="5"/>
      <c r="X174" s="5"/>
      <c r="Y174" s="5"/>
      <c r="Z174" s="5"/>
      <c r="AA174" s="5">
        <v>19.74</v>
      </c>
      <c r="AB174" s="5" t="s">
        <v>3247</v>
      </c>
      <c r="AC174" s="5"/>
    </row>
    <row r="175" customHeight="1" spans="1:29">
      <c r="A175" s="21">
        <v>169</v>
      </c>
      <c r="B175" s="24" t="s">
        <v>98</v>
      </c>
      <c r="C175" s="6" t="s">
        <v>5211</v>
      </c>
      <c r="D175" s="6" t="s">
        <v>5218</v>
      </c>
      <c r="E175" s="6" t="s">
        <v>5225</v>
      </c>
      <c r="F175" s="5">
        <v>84</v>
      </c>
      <c r="G175" s="5">
        <v>318</v>
      </c>
      <c r="H175" s="5">
        <v>301</v>
      </c>
      <c r="I175" s="5" t="s">
        <v>4872</v>
      </c>
      <c r="J175" s="5"/>
      <c r="K175" s="6" t="s">
        <v>5226</v>
      </c>
      <c r="L175" s="5">
        <v>0.7</v>
      </c>
      <c r="M175" s="5">
        <v>210.7</v>
      </c>
      <c r="N175" s="5">
        <v>0.15</v>
      </c>
      <c r="O175" s="5"/>
      <c r="P175" s="5"/>
      <c r="Q175" s="5">
        <v>0.9</v>
      </c>
      <c r="R175" s="5">
        <v>270.9</v>
      </c>
      <c r="S175" s="5">
        <v>45.9025</v>
      </c>
      <c r="T175" s="5"/>
      <c r="U175" s="5"/>
      <c r="V175" s="5"/>
      <c r="W175" s="5"/>
      <c r="X175" s="5"/>
      <c r="Y175" s="5"/>
      <c r="Z175" s="5"/>
      <c r="AA175" s="5">
        <v>45.9025</v>
      </c>
      <c r="AB175" s="5" t="s">
        <v>3247</v>
      </c>
      <c r="AC175" s="5" t="s">
        <v>5197</v>
      </c>
    </row>
    <row r="176" customHeight="1" spans="1:29">
      <c r="A176" s="21">
        <v>170</v>
      </c>
      <c r="B176" s="24" t="s">
        <v>98</v>
      </c>
      <c r="C176" s="6" t="s">
        <v>5211</v>
      </c>
      <c r="D176" s="6" t="s">
        <v>5218</v>
      </c>
      <c r="E176" s="6" t="s">
        <v>5227</v>
      </c>
      <c r="F176" s="5">
        <v>80</v>
      </c>
      <c r="G176" s="5">
        <v>314</v>
      </c>
      <c r="H176" s="5">
        <v>298</v>
      </c>
      <c r="I176" s="5" t="s">
        <v>4872</v>
      </c>
      <c r="J176" s="5"/>
      <c r="K176" s="6" t="s">
        <v>5228</v>
      </c>
      <c r="L176" s="5">
        <v>0.7</v>
      </c>
      <c r="M176" s="5">
        <v>208.6</v>
      </c>
      <c r="N176" s="5">
        <v>0.2</v>
      </c>
      <c r="O176" s="5"/>
      <c r="P176" s="5"/>
      <c r="Q176" s="5">
        <v>0.9</v>
      </c>
      <c r="R176" s="5">
        <v>268.2</v>
      </c>
      <c r="S176" s="5">
        <v>50.66</v>
      </c>
      <c r="T176" s="5"/>
      <c r="U176" s="5"/>
      <c r="V176" s="5"/>
      <c r="W176" s="5"/>
      <c r="X176" s="5"/>
      <c r="Y176" s="5"/>
      <c r="Z176" s="5"/>
      <c r="AA176" s="5">
        <v>50.66</v>
      </c>
      <c r="AB176" s="5" t="s">
        <v>3247</v>
      </c>
      <c r="AC176" s="5" t="s">
        <v>5197</v>
      </c>
    </row>
    <row r="177" customHeight="1" spans="1:29">
      <c r="A177" s="21">
        <v>171</v>
      </c>
      <c r="B177" s="24" t="s">
        <v>98</v>
      </c>
      <c r="C177" s="6" t="s">
        <v>5211</v>
      </c>
      <c r="D177" s="6" t="s">
        <v>5218</v>
      </c>
      <c r="E177" s="6" t="s">
        <v>5229</v>
      </c>
      <c r="F177" s="5">
        <v>57</v>
      </c>
      <c r="G177" s="5">
        <v>237</v>
      </c>
      <c r="H177" s="5">
        <v>274</v>
      </c>
      <c r="I177" s="5" t="s">
        <v>4872</v>
      </c>
      <c r="J177" s="5"/>
      <c r="K177" s="6" t="s">
        <v>5230</v>
      </c>
      <c r="L177" s="5">
        <v>0.7</v>
      </c>
      <c r="M177" s="5">
        <v>191.8</v>
      </c>
      <c r="N177" s="5">
        <v>0.15</v>
      </c>
      <c r="O177" s="5"/>
      <c r="P177" s="5"/>
      <c r="Q177" s="5">
        <v>0.9</v>
      </c>
      <c r="R177" s="5">
        <v>246.6</v>
      </c>
      <c r="S177" s="5">
        <v>41.785</v>
      </c>
      <c r="T177" s="5"/>
      <c r="U177" s="5"/>
      <c r="V177" s="5"/>
      <c r="W177" s="5"/>
      <c r="X177" s="5"/>
      <c r="Y177" s="5"/>
      <c r="Z177" s="5"/>
      <c r="AA177" s="5">
        <v>41.785</v>
      </c>
      <c r="AB177" s="5" t="s">
        <v>3247</v>
      </c>
      <c r="AC177" s="5" t="s">
        <v>5197</v>
      </c>
    </row>
    <row r="178" customHeight="1" spans="1:29">
      <c r="A178" s="21">
        <v>172</v>
      </c>
      <c r="B178" s="24" t="s">
        <v>98</v>
      </c>
      <c r="C178" s="6" t="s">
        <v>5211</v>
      </c>
      <c r="D178" s="6" t="s">
        <v>5231</v>
      </c>
      <c r="E178" s="6" t="s">
        <v>5232</v>
      </c>
      <c r="F178" s="5">
        <v>246</v>
      </c>
      <c r="G178" s="5">
        <v>1400</v>
      </c>
      <c r="H178" s="5">
        <v>620</v>
      </c>
      <c r="I178" s="5" t="s">
        <v>4872</v>
      </c>
      <c r="J178" s="5"/>
      <c r="K178" s="6" t="s">
        <v>5233</v>
      </c>
      <c r="L178" s="5">
        <v>0.5</v>
      </c>
      <c r="M178" s="5">
        <v>310</v>
      </c>
      <c r="N178" s="5">
        <v>0.3</v>
      </c>
      <c r="O178" s="5"/>
      <c r="P178" s="5"/>
      <c r="Q178" s="5">
        <v>0.9</v>
      </c>
      <c r="R178" s="5">
        <v>558</v>
      </c>
      <c r="S178" s="5">
        <v>170.5</v>
      </c>
      <c r="T178" s="5"/>
      <c r="U178" s="5"/>
      <c r="V178" s="5"/>
      <c r="W178" s="5"/>
      <c r="X178" s="5"/>
      <c r="Y178" s="5"/>
      <c r="Z178" s="5"/>
      <c r="AA178" s="5">
        <v>170.5</v>
      </c>
      <c r="AB178" s="5" t="s">
        <v>3247</v>
      </c>
      <c r="AC178" s="5"/>
    </row>
    <row r="179" customHeight="1" spans="1:29">
      <c r="A179" s="21">
        <v>173</v>
      </c>
      <c r="B179" s="24" t="s">
        <v>98</v>
      </c>
      <c r="C179" s="6" t="s">
        <v>5211</v>
      </c>
      <c r="D179" s="6" t="s">
        <v>5231</v>
      </c>
      <c r="E179" s="6" t="s">
        <v>5234</v>
      </c>
      <c r="F179" s="5">
        <v>93</v>
      </c>
      <c r="G179" s="5">
        <v>398</v>
      </c>
      <c r="H179" s="5">
        <v>178</v>
      </c>
      <c r="I179" s="5" t="s">
        <v>4872</v>
      </c>
      <c r="J179" s="5"/>
      <c r="K179" s="6" t="s">
        <v>5235</v>
      </c>
      <c r="L179" s="5">
        <v>0.6</v>
      </c>
      <c r="M179" s="5">
        <v>106.8</v>
      </c>
      <c r="N179" s="5">
        <v>0.15</v>
      </c>
      <c r="O179" s="5"/>
      <c r="P179" s="5"/>
      <c r="Q179" s="5">
        <v>0.9</v>
      </c>
      <c r="R179" s="5">
        <v>160.2</v>
      </c>
      <c r="S179" s="5">
        <v>34.71</v>
      </c>
      <c r="T179" s="5"/>
      <c r="U179" s="5"/>
      <c r="V179" s="5"/>
      <c r="W179" s="5"/>
      <c r="X179" s="5"/>
      <c r="Y179" s="5"/>
      <c r="Z179" s="5"/>
      <c r="AA179" s="5">
        <v>34.71</v>
      </c>
      <c r="AB179" s="5" t="s">
        <v>3247</v>
      </c>
      <c r="AC179" s="5" t="s">
        <v>5197</v>
      </c>
    </row>
    <row r="180" customHeight="1" spans="1:29">
      <c r="A180" s="21">
        <v>174</v>
      </c>
      <c r="B180" s="24" t="s">
        <v>98</v>
      </c>
      <c r="C180" s="6" t="s">
        <v>5211</v>
      </c>
      <c r="D180" s="6" t="s">
        <v>5231</v>
      </c>
      <c r="E180" s="6" t="s">
        <v>5236</v>
      </c>
      <c r="F180" s="5">
        <v>95</v>
      </c>
      <c r="G180" s="5">
        <v>394</v>
      </c>
      <c r="H180" s="5">
        <v>210</v>
      </c>
      <c r="I180" s="5" t="s">
        <v>4872</v>
      </c>
      <c r="J180" s="5"/>
      <c r="K180" s="6" t="s">
        <v>5237</v>
      </c>
      <c r="L180" s="5">
        <v>0.6</v>
      </c>
      <c r="M180" s="5">
        <v>126</v>
      </c>
      <c r="N180" s="5">
        <v>0.15</v>
      </c>
      <c r="O180" s="5"/>
      <c r="P180" s="5"/>
      <c r="Q180" s="5">
        <v>0.9</v>
      </c>
      <c r="R180" s="5">
        <v>189</v>
      </c>
      <c r="S180" s="5">
        <v>40.95</v>
      </c>
      <c r="T180" s="5"/>
      <c r="U180" s="5"/>
      <c r="V180" s="5"/>
      <c r="W180" s="5"/>
      <c r="X180" s="5"/>
      <c r="Y180" s="5"/>
      <c r="Z180" s="5"/>
      <c r="AA180" s="5">
        <v>40.95</v>
      </c>
      <c r="AB180" s="5" t="s">
        <v>3247</v>
      </c>
      <c r="AC180" s="5" t="s">
        <v>5197</v>
      </c>
    </row>
    <row r="181" customHeight="1" spans="1:29">
      <c r="A181" s="21">
        <v>175</v>
      </c>
      <c r="B181" s="24" t="s">
        <v>98</v>
      </c>
      <c r="C181" s="6" t="s">
        <v>5211</v>
      </c>
      <c r="D181" s="6" t="s">
        <v>5231</v>
      </c>
      <c r="E181" s="6" t="s">
        <v>5238</v>
      </c>
      <c r="F181" s="5">
        <v>148</v>
      </c>
      <c r="G181" s="5">
        <v>770</v>
      </c>
      <c r="H181" s="5">
        <v>350</v>
      </c>
      <c r="I181" s="5" t="s">
        <v>4872</v>
      </c>
      <c r="J181" s="5"/>
      <c r="K181" s="6" t="s">
        <v>5239</v>
      </c>
      <c r="L181" s="5">
        <v>0.6</v>
      </c>
      <c r="M181" s="5">
        <v>210</v>
      </c>
      <c r="N181" s="5">
        <v>0.2</v>
      </c>
      <c r="O181" s="5"/>
      <c r="P181" s="5"/>
      <c r="Q181" s="5">
        <v>0.9</v>
      </c>
      <c r="R181" s="5">
        <v>315</v>
      </c>
      <c r="S181" s="5">
        <v>73.5</v>
      </c>
      <c r="T181" s="5"/>
      <c r="U181" s="5"/>
      <c r="V181" s="5"/>
      <c r="W181" s="5"/>
      <c r="X181" s="5"/>
      <c r="Y181" s="5"/>
      <c r="Z181" s="5"/>
      <c r="AA181" s="5">
        <v>73.5</v>
      </c>
      <c r="AB181" s="5" t="s">
        <v>3247</v>
      </c>
      <c r="AC181" s="5" t="s">
        <v>5197</v>
      </c>
    </row>
    <row r="182" customHeight="1" spans="1:29">
      <c r="A182" s="21">
        <v>176</v>
      </c>
      <c r="B182" s="24" t="s">
        <v>98</v>
      </c>
      <c r="C182" s="6" t="s">
        <v>5211</v>
      </c>
      <c r="D182" s="6" t="s">
        <v>5240</v>
      </c>
      <c r="E182" s="6" t="s">
        <v>5045</v>
      </c>
      <c r="F182" s="5">
        <v>194</v>
      </c>
      <c r="G182" s="5">
        <v>868</v>
      </c>
      <c r="H182" s="5">
        <v>674</v>
      </c>
      <c r="I182" s="5" t="s">
        <v>4872</v>
      </c>
      <c r="J182" s="5"/>
      <c r="K182" s="6" t="s">
        <v>5241</v>
      </c>
      <c r="L182" s="5">
        <v>0.4</v>
      </c>
      <c r="M182" s="5">
        <v>269.6</v>
      </c>
      <c r="N182" s="5">
        <v>0.3</v>
      </c>
      <c r="O182" s="5"/>
      <c r="P182" s="5"/>
      <c r="Q182" s="5">
        <v>0.9</v>
      </c>
      <c r="R182" s="5">
        <v>606.6</v>
      </c>
      <c r="S182" s="5">
        <v>208.94</v>
      </c>
      <c r="T182" s="5"/>
      <c r="U182" s="5"/>
      <c r="V182" s="5"/>
      <c r="W182" s="5"/>
      <c r="X182" s="5"/>
      <c r="Y182" s="5"/>
      <c r="Z182" s="5"/>
      <c r="AA182" s="5">
        <v>208.94</v>
      </c>
      <c r="AB182" s="5" t="s">
        <v>3247</v>
      </c>
      <c r="AC182" s="5"/>
    </row>
    <row r="183" customHeight="1" spans="1:29">
      <c r="A183" s="21">
        <v>177</v>
      </c>
      <c r="B183" s="24" t="s">
        <v>98</v>
      </c>
      <c r="C183" s="6" t="s">
        <v>5211</v>
      </c>
      <c r="D183" s="6" t="s">
        <v>5240</v>
      </c>
      <c r="E183" s="6" t="s">
        <v>5019</v>
      </c>
      <c r="F183" s="5">
        <v>202</v>
      </c>
      <c r="G183" s="5">
        <v>971</v>
      </c>
      <c r="H183" s="5">
        <v>729</v>
      </c>
      <c r="I183" s="5" t="s">
        <v>4872</v>
      </c>
      <c r="J183" s="5"/>
      <c r="K183" s="6" t="s">
        <v>5242</v>
      </c>
      <c r="L183" s="5">
        <v>0.4</v>
      </c>
      <c r="M183" s="5">
        <v>291.6</v>
      </c>
      <c r="N183" s="5">
        <v>0.25</v>
      </c>
      <c r="O183" s="5"/>
      <c r="P183" s="5"/>
      <c r="Q183" s="5">
        <v>0.9</v>
      </c>
      <c r="R183" s="5">
        <v>656.1</v>
      </c>
      <c r="S183" s="5">
        <v>218.7</v>
      </c>
      <c r="T183" s="5"/>
      <c r="U183" s="5"/>
      <c r="V183" s="5"/>
      <c r="W183" s="5"/>
      <c r="X183" s="5"/>
      <c r="Y183" s="5"/>
      <c r="Z183" s="5"/>
      <c r="AA183" s="5">
        <v>218.7</v>
      </c>
      <c r="AB183" s="5" t="s">
        <v>3247</v>
      </c>
      <c r="AC183" s="5"/>
    </row>
    <row r="184" customHeight="1" spans="1:29">
      <c r="A184" s="21">
        <v>178</v>
      </c>
      <c r="B184" s="24" t="s">
        <v>98</v>
      </c>
      <c r="C184" s="6" t="s">
        <v>5211</v>
      </c>
      <c r="D184" s="6" t="s">
        <v>5240</v>
      </c>
      <c r="E184" s="6" t="s">
        <v>5116</v>
      </c>
      <c r="F184" s="5">
        <v>250</v>
      </c>
      <c r="G184" s="5">
        <v>1222</v>
      </c>
      <c r="H184" s="5">
        <v>941</v>
      </c>
      <c r="I184" s="5" t="s">
        <v>4872</v>
      </c>
      <c r="J184" s="5"/>
      <c r="K184" s="6" t="s">
        <v>5243</v>
      </c>
      <c r="L184" s="5">
        <v>0.4</v>
      </c>
      <c r="M184" s="5">
        <v>376.4</v>
      </c>
      <c r="N184" s="5">
        <v>0.15</v>
      </c>
      <c r="O184" s="5"/>
      <c r="P184" s="5"/>
      <c r="Q184" s="5">
        <v>0.9</v>
      </c>
      <c r="R184" s="5">
        <v>846.9</v>
      </c>
      <c r="S184" s="5">
        <v>263.48</v>
      </c>
      <c r="T184" s="5"/>
      <c r="U184" s="5"/>
      <c r="V184" s="5"/>
      <c r="W184" s="5"/>
      <c r="X184" s="5"/>
      <c r="Y184" s="5"/>
      <c r="Z184" s="5"/>
      <c r="AA184" s="5">
        <v>263.48</v>
      </c>
      <c r="AB184" s="5" t="s">
        <v>3247</v>
      </c>
      <c r="AC184" s="5"/>
    </row>
    <row r="185" customHeight="1" spans="1:29">
      <c r="A185" s="21">
        <v>179</v>
      </c>
      <c r="B185" s="24" t="s">
        <v>98</v>
      </c>
      <c r="C185" s="6" t="s">
        <v>5211</v>
      </c>
      <c r="D185" s="6" t="s">
        <v>5240</v>
      </c>
      <c r="E185" s="6" t="s">
        <v>5120</v>
      </c>
      <c r="F185" s="5">
        <v>167</v>
      </c>
      <c r="G185" s="5">
        <v>839</v>
      </c>
      <c r="H185" s="5">
        <v>641</v>
      </c>
      <c r="I185" s="5" t="s">
        <v>4872</v>
      </c>
      <c r="J185" s="5"/>
      <c r="K185" s="6" t="s">
        <v>5244</v>
      </c>
      <c r="L185" s="5">
        <v>0.7</v>
      </c>
      <c r="M185" s="5">
        <v>448.7</v>
      </c>
      <c r="N185" s="5">
        <v>0.25</v>
      </c>
      <c r="O185" s="5"/>
      <c r="P185" s="5"/>
      <c r="Q185" s="5">
        <v>0.9</v>
      </c>
      <c r="R185" s="5">
        <v>576.9</v>
      </c>
      <c r="S185" s="5">
        <v>120.1875</v>
      </c>
      <c r="T185" s="5"/>
      <c r="U185" s="5"/>
      <c r="V185" s="5"/>
      <c r="W185" s="5"/>
      <c r="X185" s="5"/>
      <c r="Y185" s="5"/>
      <c r="Z185" s="5"/>
      <c r="AA185" s="5">
        <v>120.1875</v>
      </c>
      <c r="AB185" s="5" t="s">
        <v>3247</v>
      </c>
      <c r="AC185" s="5"/>
    </row>
    <row r="186" customHeight="1" spans="1:29">
      <c r="A186" s="21">
        <v>180</v>
      </c>
      <c r="B186" s="24" t="s">
        <v>98</v>
      </c>
      <c r="C186" s="6" t="s">
        <v>5211</v>
      </c>
      <c r="D186" s="6" t="s">
        <v>5240</v>
      </c>
      <c r="E186" s="6" t="s">
        <v>5245</v>
      </c>
      <c r="F186" s="5">
        <v>241</v>
      </c>
      <c r="G186" s="5">
        <v>1335</v>
      </c>
      <c r="H186" s="5">
        <v>990</v>
      </c>
      <c r="I186" s="5" t="s">
        <v>4872</v>
      </c>
      <c r="J186" s="5"/>
      <c r="K186" s="6" t="s">
        <v>5246</v>
      </c>
      <c r="L186" s="5">
        <v>0.6</v>
      </c>
      <c r="M186" s="5">
        <v>594</v>
      </c>
      <c r="N186" s="5">
        <v>0.25</v>
      </c>
      <c r="O186" s="5"/>
      <c r="P186" s="5"/>
      <c r="Q186" s="5">
        <v>0.9</v>
      </c>
      <c r="R186" s="5">
        <v>891</v>
      </c>
      <c r="S186" s="5">
        <v>222.75</v>
      </c>
      <c r="T186" s="5"/>
      <c r="U186" s="5"/>
      <c r="V186" s="5"/>
      <c r="W186" s="5"/>
      <c r="X186" s="5"/>
      <c r="Y186" s="5"/>
      <c r="Z186" s="5"/>
      <c r="AA186" s="5">
        <v>222.75</v>
      </c>
      <c r="AB186" s="5" t="s">
        <v>3247</v>
      </c>
      <c r="AC186" s="5"/>
    </row>
    <row r="187" customHeight="1" spans="1:29">
      <c r="A187" s="21">
        <v>181</v>
      </c>
      <c r="B187" s="24" t="s">
        <v>98</v>
      </c>
      <c r="C187" s="6" t="s">
        <v>5211</v>
      </c>
      <c r="D187" s="6" t="s">
        <v>5240</v>
      </c>
      <c r="E187" s="6" t="s">
        <v>5247</v>
      </c>
      <c r="F187" s="5">
        <v>147</v>
      </c>
      <c r="G187" s="5">
        <v>704</v>
      </c>
      <c r="H187" s="5">
        <v>543</v>
      </c>
      <c r="I187" s="5" t="s">
        <v>4872</v>
      </c>
      <c r="J187" s="5"/>
      <c r="K187" s="6" t="s">
        <v>5248</v>
      </c>
      <c r="L187" s="5">
        <v>0.6</v>
      </c>
      <c r="M187" s="5">
        <v>325.8</v>
      </c>
      <c r="N187" s="5">
        <v>0.15</v>
      </c>
      <c r="O187" s="5"/>
      <c r="P187" s="5"/>
      <c r="Q187" s="5">
        <v>0.9</v>
      </c>
      <c r="R187" s="5">
        <v>488.7</v>
      </c>
      <c r="S187" s="5">
        <v>105.885</v>
      </c>
      <c r="T187" s="5"/>
      <c r="U187" s="5"/>
      <c r="V187" s="5"/>
      <c r="W187" s="5"/>
      <c r="X187" s="5"/>
      <c r="Y187" s="5"/>
      <c r="Z187" s="5"/>
      <c r="AA187" s="5">
        <v>105.885</v>
      </c>
      <c r="AB187" s="5" t="s">
        <v>3247</v>
      </c>
      <c r="AC187" s="5" t="s">
        <v>5197</v>
      </c>
    </row>
    <row r="188" customHeight="1" spans="1:29">
      <c r="A188" s="21">
        <v>182</v>
      </c>
      <c r="B188" s="24" t="s">
        <v>98</v>
      </c>
      <c r="C188" s="6" t="s">
        <v>5211</v>
      </c>
      <c r="D188" s="6" t="s">
        <v>5240</v>
      </c>
      <c r="E188" s="6" t="s">
        <v>4996</v>
      </c>
      <c r="F188" s="5">
        <v>313</v>
      </c>
      <c r="G188" s="5">
        <v>1624</v>
      </c>
      <c r="H188" s="5">
        <v>1207</v>
      </c>
      <c r="I188" s="5" t="s">
        <v>4872</v>
      </c>
      <c r="J188" s="5"/>
      <c r="K188" s="6" t="s">
        <v>5249</v>
      </c>
      <c r="L188" s="5">
        <v>0.7</v>
      </c>
      <c r="M188" s="5">
        <v>844.9</v>
      </c>
      <c r="N188" s="5">
        <v>0.15</v>
      </c>
      <c r="O188" s="5"/>
      <c r="P188" s="5"/>
      <c r="Q188" s="5">
        <v>0.9</v>
      </c>
      <c r="R188" s="5">
        <v>1086.3</v>
      </c>
      <c r="S188" s="5">
        <v>184.0675</v>
      </c>
      <c r="T188" s="5"/>
      <c r="U188" s="5"/>
      <c r="V188" s="5"/>
      <c r="W188" s="5"/>
      <c r="X188" s="5"/>
      <c r="Y188" s="5"/>
      <c r="Z188" s="5"/>
      <c r="AA188" s="5">
        <v>184.0675</v>
      </c>
      <c r="AB188" s="5" t="s">
        <v>3247</v>
      </c>
      <c r="AC188" s="5" t="s">
        <v>5197</v>
      </c>
    </row>
    <row r="189" customHeight="1" spans="1:29">
      <c r="A189" s="21">
        <v>183</v>
      </c>
      <c r="B189" s="24" t="s">
        <v>98</v>
      </c>
      <c r="C189" s="6" t="s">
        <v>5211</v>
      </c>
      <c r="D189" s="6" t="s">
        <v>5240</v>
      </c>
      <c r="E189" s="6" t="s">
        <v>5250</v>
      </c>
      <c r="F189" s="5">
        <v>72</v>
      </c>
      <c r="G189" s="5">
        <v>333</v>
      </c>
      <c r="H189" s="5">
        <v>241</v>
      </c>
      <c r="I189" s="5" t="s">
        <v>4872</v>
      </c>
      <c r="J189" s="5"/>
      <c r="K189" s="6" t="s">
        <v>5251</v>
      </c>
      <c r="L189" s="5">
        <v>0.5</v>
      </c>
      <c r="M189" s="5">
        <v>120.5</v>
      </c>
      <c r="N189" s="5">
        <v>0.2</v>
      </c>
      <c r="O189" s="5"/>
      <c r="P189" s="5"/>
      <c r="Q189" s="5">
        <v>0.9</v>
      </c>
      <c r="R189" s="5">
        <v>216.9</v>
      </c>
      <c r="S189" s="5">
        <v>60.25</v>
      </c>
      <c r="T189" s="5"/>
      <c r="U189" s="5"/>
      <c r="V189" s="5"/>
      <c r="W189" s="5"/>
      <c r="X189" s="5"/>
      <c r="Y189" s="5"/>
      <c r="Z189" s="5"/>
      <c r="AA189" s="5">
        <v>60.25</v>
      </c>
      <c r="AB189" s="5" t="s">
        <v>3247</v>
      </c>
      <c r="AC189" s="5"/>
    </row>
    <row r="190" customHeight="1" spans="1:29">
      <c r="A190" s="21">
        <v>184</v>
      </c>
      <c r="B190" s="24" t="s">
        <v>98</v>
      </c>
      <c r="C190" s="6" t="s">
        <v>5211</v>
      </c>
      <c r="D190" s="6" t="s">
        <v>5252</v>
      </c>
      <c r="E190" s="6" t="s">
        <v>5253</v>
      </c>
      <c r="F190" s="5">
        <v>41</v>
      </c>
      <c r="G190" s="5">
        <v>181</v>
      </c>
      <c r="H190" s="5">
        <v>56</v>
      </c>
      <c r="I190" s="5"/>
      <c r="J190" s="5" t="s">
        <v>4872</v>
      </c>
      <c r="K190" s="6" t="s">
        <v>5254</v>
      </c>
      <c r="L190" s="5">
        <v>0.6</v>
      </c>
      <c r="M190" s="5">
        <v>33.6</v>
      </c>
      <c r="N190" s="5">
        <v>0.1</v>
      </c>
      <c r="O190" s="5"/>
      <c r="P190" s="5"/>
      <c r="Q190" s="5">
        <v>0.9</v>
      </c>
      <c r="R190" s="5">
        <v>50.4</v>
      </c>
      <c r="S190" s="5">
        <v>10.08</v>
      </c>
      <c r="T190" s="5">
        <v>30</v>
      </c>
      <c r="U190" s="5"/>
      <c r="V190" s="5"/>
      <c r="W190" s="5"/>
      <c r="X190" s="5"/>
      <c r="Y190" s="5"/>
      <c r="Z190" s="5"/>
      <c r="AA190" s="5">
        <v>10.08</v>
      </c>
      <c r="AB190" s="5" t="s">
        <v>3247</v>
      </c>
      <c r="AC190" s="5"/>
    </row>
    <row r="191" customHeight="1" spans="1:29">
      <c r="A191" s="21">
        <v>185</v>
      </c>
      <c r="B191" s="24" t="s">
        <v>98</v>
      </c>
      <c r="C191" s="6" t="s">
        <v>5211</v>
      </c>
      <c r="D191" s="6" t="s">
        <v>5252</v>
      </c>
      <c r="E191" s="6" t="s">
        <v>5255</v>
      </c>
      <c r="F191" s="5">
        <v>118</v>
      </c>
      <c r="G191" s="5">
        <v>562</v>
      </c>
      <c r="H191" s="5">
        <v>172</v>
      </c>
      <c r="I191" s="5"/>
      <c r="J191" s="5" t="s">
        <v>4872</v>
      </c>
      <c r="K191" s="6" t="s">
        <v>5254</v>
      </c>
      <c r="L191" s="5">
        <v>0.6</v>
      </c>
      <c r="M191" s="5">
        <v>103.2</v>
      </c>
      <c r="N191" s="5">
        <v>0.1</v>
      </c>
      <c r="O191" s="5"/>
      <c r="P191" s="5"/>
      <c r="Q191" s="5">
        <v>0.9</v>
      </c>
      <c r="R191" s="5">
        <v>154.8</v>
      </c>
      <c r="S191" s="5">
        <v>30.96</v>
      </c>
      <c r="T191" s="5"/>
      <c r="U191" s="5"/>
      <c r="V191" s="5"/>
      <c r="W191" s="5"/>
      <c r="X191" s="5"/>
      <c r="Y191" s="5"/>
      <c r="Z191" s="5"/>
      <c r="AA191" s="5">
        <v>30.96</v>
      </c>
      <c r="AB191" s="5" t="s">
        <v>3247</v>
      </c>
      <c r="AC191" s="6" t="s">
        <v>5256</v>
      </c>
    </row>
    <row r="192" customHeight="1" spans="1:29">
      <c r="A192" s="21">
        <v>186</v>
      </c>
      <c r="B192" s="24" t="s">
        <v>98</v>
      </c>
      <c r="C192" s="6" t="s">
        <v>5211</v>
      </c>
      <c r="D192" s="6" t="s">
        <v>5252</v>
      </c>
      <c r="E192" s="6" t="s">
        <v>5257</v>
      </c>
      <c r="F192" s="5">
        <v>127</v>
      </c>
      <c r="G192" s="5">
        <v>610</v>
      </c>
      <c r="H192" s="5">
        <v>203</v>
      </c>
      <c r="I192" s="5"/>
      <c r="J192" s="5" t="s">
        <v>4872</v>
      </c>
      <c r="K192" s="6" t="s">
        <v>5254</v>
      </c>
      <c r="L192" s="5">
        <v>0.6</v>
      </c>
      <c r="M192" s="5">
        <v>121.8</v>
      </c>
      <c r="N192" s="5">
        <v>0.1</v>
      </c>
      <c r="O192" s="5"/>
      <c r="P192" s="5"/>
      <c r="Q192" s="5">
        <v>0.9</v>
      </c>
      <c r="R192" s="5">
        <v>182.7</v>
      </c>
      <c r="S192" s="5">
        <v>36.54</v>
      </c>
      <c r="T192" s="5"/>
      <c r="U192" s="5"/>
      <c r="V192" s="5"/>
      <c r="W192" s="5"/>
      <c r="X192" s="5"/>
      <c r="Y192" s="5"/>
      <c r="Z192" s="5"/>
      <c r="AA192" s="5">
        <v>36.54</v>
      </c>
      <c r="AB192" s="5" t="s">
        <v>3247</v>
      </c>
      <c r="AC192" s="6" t="s">
        <v>5256</v>
      </c>
    </row>
    <row r="193" customHeight="1" spans="1:29">
      <c r="A193" s="21">
        <v>187</v>
      </c>
      <c r="B193" s="24" t="s">
        <v>98</v>
      </c>
      <c r="C193" s="6" t="s">
        <v>5211</v>
      </c>
      <c r="D193" s="6" t="s">
        <v>5258</v>
      </c>
      <c r="E193" s="6" t="s">
        <v>5259</v>
      </c>
      <c r="F193" s="5">
        <v>91</v>
      </c>
      <c r="G193" s="5">
        <v>421</v>
      </c>
      <c r="H193" s="5">
        <v>215</v>
      </c>
      <c r="I193" s="5"/>
      <c r="J193" s="5" t="s">
        <v>4872</v>
      </c>
      <c r="K193" s="6" t="s">
        <v>5220</v>
      </c>
      <c r="L193" s="5">
        <v>0.6</v>
      </c>
      <c r="M193" s="5">
        <v>129</v>
      </c>
      <c r="N193" s="5"/>
      <c r="O193" s="5"/>
      <c r="P193" s="5"/>
      <c r="Q193" s="5">
        <v>0.9</v>
      </c>
      <c r="R193" s="5">
        <v>193.5</v>
      </c>
      <c r="S193" s="5">
        <v>32.25</v>
      </c>
      <c r="T193" s="5">
        <v>20</v>
      </c>
      <c r="U193" s="5"/>
      <c r="V193" s="5"/>
      <c r="W193" s="5"/>
      <c r="X193" s="5"/>
      <c r="Y193" s="5"/>
      <c r="Z193" s="5"/>
      <c r="AA193" s="5">
        <v>32.25</v>
      </c>
      <c r="AB193" s="5" t="s">
        <v>3247</v>
      </c>
      <c r="AC193" s="5" t="s">
        <v>5197</v>
      </c>
    </row>
    <row r="194" customHeight="1" spans="1:29">
      <c r="A194" s="21">
        <v>188</v>
      </c>
      <c r="B194" s="24" t="s">
        <v>98</v>
      </c>
      <c r="C194" s="6" t="s">
        <v>5211</v>
      </c>
      <c r="D194" s="6" t="s">
        <v>5260</v>
      </c>
      <c r="E194" s="6" t="s">
        <v>5261</v>
      </c>
      <c r="F194" s="5">
        <v>93</v>
      </c>
      <c r="G194" s="5">
        <v>490</v>
      </c>
      <c r="H194" s="5">
        <v>116</v>
      </c>
      <c r="I194" s="5"/>
      <c r="J194" s="5" t="s">
        <v>4872</v>
      </c>
      <c r="K194" s="6" t="s">
        <v>5262</v>
      </c>
      <c r="L194" s="5">
        <v>0.6</v>
      </c>
      <c r="M194" s="5">
        <v>69.6</v>
      </c>
      <c r="N194" s="5"/>
      <c r="O194" s="5"/>
      <c r="P194" s="5"/>
      <c r="Q194" s="5">
        <v>0.9</v>
      </c>
      <c r="R194" s="5">
        <v>104.4</v>
      </c>
      <c r="S194" s="5">
        <v>17.4</v>
      </c>
      <c r="T194" s="5">
        <v>150</v>
      </c>
      <c r="U194" s="5"/>
      <c r="V194" s="5"/>
      <c r="W194" s="5"/>
      <c r="X194" s="5"/>
      <c r="Y194" s="5"/>
      <c r="Z194" s="5"/>
      <c r="AA194" s="5">
        <v>17.4</v>
      </c>
      <c r="AB194" s="5" t="s">
        <v>3247</v>
      </c>
      <c r="AC194" s="6" t="s">
        <v>5197</v>
      </c>
    </row>
    <row r="195" customHeight="1" spans="1:29">
      <c r="A195" s="21">
        <v>189</v>
      </c>
      <c r="B195" s="24" t="s">
        <v>98</v>
      </c>
      <c r="C195" s="6" t="s">
        <v>5211</v>
      </c>
      <c r="D195" s="6" t="s">
        <v>5260</v>
      </c>
      <c r="E195" s="6" t="s">
        <v>5263</v>
      </c>
      <c r="F195" s="5">
        <v>30</v>
      </c>
      <c r="G195" s="5">
        <v>160</v>
      </c>
      <c r="H195" s="5">
        <v>96</v>
      </c>
      <c r="I195" s="5"/>
      <c r="J195" s="5" t="s">
        <v>4872</v>
      </c>
      <c r="K195" s="6" t="s">
        <v>5262</v>
      </c>
      <c r="L195" s="5">
        <v>0.6</v>
      </c>
      <c r="M195" s="5">
        <v>57.6</v>
      </c>
      <c r="N195" s="5"/>
      <c r="O195" s="5"/>
      <c r="P195" s="5"/>
      <c r="Q195" s="5">
        <v>0.9</v>
      </c>
      <c r="R195" s="5">
        <v>86.4</v>
      </c>
      <c r="S195" s="5">
        <v>14.4</v>
      </c>
      <c r="T195" s="5"/>
      <c r="U195" s="5"/>
      <c r="V195" s="5"/>
      <c r="W195" s="5"/>
      <c r="X195" s="5"/>
      <c r="Y195" s="5"/>
      <c r="Z195" s="5"/>
      <c r="AA195" s="5">
        <v>14.4</v>
      </c>
      <c r="AB195" s="5" t="s">
        <v>3247</v>
      </c>
      <c r="AC195" s="6" t="s">
        <v>5264</v>
      </c>
    </row>
    <row r="196" customHeight="1" spans="1:29">
      <c r="A196" s="21">
        <v>190</v>
      </c>
      <c r="B196" s="24" t="s">
        <v>98</v>
      </c>
      <c r="C196" s="6" t="s">
        <v>5211</v>
      </c>
      <c r="D196" s="6" t="s">
        <v>5260</v>
      </c>
      <c r="E196" s="6" t="s">
        <v>5265</v>
      </c>
      <c r="F196" s="5">
        <v>100</v>
      </c>
      <c r="G196" s="5">
        <v>510</v>
      </c>
      <c r="H196" s="5">
        <v>157</v>
      </c>
      <c r="I196" s="5"/>
      <c r="J196" s="5" t="s">
        <v>4872</v>
      </c>
      <c r="K196" s="6" t="s">
        <v>5262</v>
      </c>
      <c r="L196" s="5">
        <v>0.6</v>
      </c>
      <c r="M196" s="5">
        <v>94.2</v>
      </c>
      <c r="N196" s="5"/>
      <c r="O196" s="5"/>
      <c r="P196" s="5"/>
      <c r="Q196" s="5">
        <v>0.9</v>
      </c>
      <c r="R196" s="5">
        <v>141.3</v>
      </c>
      <c r="S196" s="5">
        <v>23.55</v>
      </c>
      <c r="T196" s="5"/>
      <c r="U196" s="5"/>
      <c r="V196" s="5"/>
      <c r="W196" s="5"/>
      <c r="X196" s="5"/>
      <c r="Y196" s="5"/>
      <c r="Z196" s="5"/>
      <c r="AA196" s="5">
        <v>23.55</v>
      </c>
      <c r="AB196" s="5" t="s">
        <v>3247</v>
      </c>
      <c r="AC196" s="6" t="s">
        <v>5264</v>
      </c>
    </row>
    <row r="197" customHeight="1" spans="1:29">
      <c r="A197" s="21">
        <v>191</v>
      </c>
      <c r="B197" s="24" t="s">
        <v>98</v>
      </c>
      <c r="C197" s="6" t="s">
        <v>5211</v>
      </c>
      <c r="D197" s="6" t="s">
        <v>5260</v>
      </c>
      <c r="E197" s="6" t="s">
        <v>5266</v>
      </c>
      <c r="F197" s="5">
        <v>251</v>
      </c>
      <c r="G197" s="5">
        <v>1300</v>
      </c>
      <c r="H197" s="5">
        <v>466</v>
      </c>
      <c r="I197" s="5"/>
      <c r="J197" s="5" t="s">
        <v>4872</v>
      </c>
      <c r="K197" s="6" t="s">
        <v>5262</v>
      </c>
      <c r="L197" s="5">
        <v>0.6</v>
      </c>
      <c r="M197" s="5">
        <v>279.6</v>
      </c>
      <c r="N197" s="5"/>
      <c r="O197" s="5"/>
      <c r="P197" s="5"/>
      <c r="Q197" s="5">
        <v>0.9</v>
      </c>
      <c r="R197" s="5">
        <v>419.4</v>
      </c>
      <c r="S197" s="5">
        <v>69.9</v>
      </c>
      <c r="T197" s="5"/>
      <c r="U197" s="5"/>
      <c r="V197" s="5"/>
      <c r="W197" s="5"/>
      <c r="X197" s="5"/>
      <c r="Y197" s="5"/>
      <c r="Z197" s="5"/>
      <c r="AA197" s="5">
        <v>69.9</v>
      </c>
      <c r="AB197" s="5" t="s">
        <v>3247</v>
      </c>
      <c r="AC197" s="6" t="s">
        <v>5264</v>
      </c>
    </row>
    <row r="198" customHeight="1" spans="1:29">
      <c r="A198" s="21">
        <v>192</v>
      </c>
      <c r="B198" s="24" t="s">
        <v>98</v>
      </c>
      <c r="C198" s="6" t="s">
        <v>5211</v>
      </c>
      <c r="D198" s="6" t="s">
        <v>5267</v>
      </c>
      <c r="E198" s="6" t="s">
        <v>5268</v>
      </c>
      <c r="F198" s="5">
        <v>81</v>
      </c>
      <c r="G198" s="5">
        <v>423</v>
      </c>
      <c r="H198" s="5">
        <v>131</v>
      </c>
      <c r="I198" s="5"/>
      <c r="J198" s="5" t="s">
        <v>4872</v>
      </c>
      <c r="K198" s="6" t="s">
        <v>5269</v>
      </c>
      <c r="L198" s="5">
        <v>0.6</v>
      </c>
      <c r="M198" s="5">
        <v>78.6</v>
      </c>
      <c r="N198" s="5"/>
      <c r="O198" s="5"/>
      <c r="P198" s="5"/>
      <c r="Q198" s="5">
        <v>0.9</v>
      </c>
      <c r="R198" s="5">
        <v>117.9</v>
      </c>
      <c r="S198" s="5">
        <v>19.65</v>
      </c>
      <c r="T198" s="5">
        <v>20</v>
      </c>
      <c r="U198" s="5"/>
      <c r="V198" s="5"/>
      <c r="W198" s="5"/>
      <c r="X198" s="5"/>
      <c r="Y198" s="5"/>
      <c r="Z198" s="5"/>
      <c r="AA198" s="5">
        <v>19.65</v>
      </c>
      <c r="AB198" s="5" t="s">
        <v>3247</v>
      </c>
      <c r="AC198" s="6" t="s">
        <v>5197</v>
      </c>
    </row>
    <row r="199" customHeight="1" spans="1:29">
      <c r="A199" s="21">
        <v>193</v>
      </c>
      <c r="B199" s="24" t="s">
        <v>98</v>
      </c>
      <c r="C199" s="6" t="s">
        <v>5211</v>
      </c>
      <c r="D199" s="6" t="s">
        <v>5267</v>
      </c>
      <c r="E199" s="6" t="s">
        <v>5270</v>
      </c>
      <c r="F199" s="5">
        <v>55</v>
      </c>
      <c r="G199" s="5">
        <v>296</v>
      </c>
      <c r="H199" s="5">
        <v>113</v>
      </c>
      <c r="I199" s="5"/>
      <c r="J199" s="5" t="s">
        <v>4872</v>
      </c>
      <c r="K199" s="6" t="s">
        <v>5271</v>
      </c>
      <c r="L199" s="5">
        <v>0.6</v>
      </c>
      <c r="M199" s="5">
        <v>67.8</v>
      </c>
      <c r="N199" s="5"/>
      <c r="O199" s="5"/>
      <c r="P199" s="5"/>
      <c r="Q199" s="5">
        <v>0.9</v>
      </c>
      <c r="R199" s="5">
        <v>101.7</v>
      </c>
      <c r="S199" s="5">
        <v>16.95</v>
      </c>
      <c r="T199" s="5">
        <v>100</v>
      </c>
      <c r="U199" s="5"/>
      <c r="V199" s="5"/>
      <c r="W199" s="5"/>
      <c r="X199" s="5"/>
      <c r="Y199" s="5"/>
      <c r="Z199" s="5"/>
      <c r="AA199" s="5">
        <v>16.95</v>
      </c>
      <c r="AB199" s="5" t="s">
        <v>3247</v>
      </c>
      <c r="AC199" s="6" t="s">
        <v>5197</v>
      </c>
    </row>
    <row r="200" customHeight="1" spans="1:29">
      <c r="A200" s="21">
        <v>194</v>
      </c>
      <c r="B200" s="24" t="s">
        <v>98</v>
      </c>
      <c r="C200" s="6" t="s">
        <v>5211</v>
      </c>
      <c r="D200" s="6" t="s">
        <v>5267</v>
      </c>
      <c r="E200" s="6" t="s">
        <v>5272</v>
      </c>
      <c r="F200" s="5">
        <v>122</v>
      </c>
      <c r="G200" s="5">
        <v>725</v>
      </c>
      <c r="H200" s="5">
        <v>98</v>
      </c>
      <c r="I200" s="5"/>
      <c r="J200" s="5" t="s">
        <v>4872</v>
      </c>
      <c r="K200" s="6" t="s">
        <v>5273</v>
      </c>
      <c r="L200" s="5">
        <v>0.2</v>
      </c>
      <c r="M200" s="5">
        <v>19.6</v>
      </c>
      <c r="N200" s="5"/>
      <c r="O200" s="5">
        <v>0.4</v>
      </c>
      <c r="P200" s="5"/>
      <c r="Q200" s="5">
        <v>0.9</v>
      </c>
      <c r="R200" s="5">
        <v>88.2</v>
      </c>
      <c r="S200" s="5">
        <v>38.22</v>
      </c>
      <c r="T200" s="5"/>
      <c r="U200" s="5"/>
      <c r="V200" s="5"/>
      <c r="W200" s="5"/>
      <c r="X200" s="5"/>
      <c r="Y200" s="5"/>
      <c r="Z200" s="5"/>
      <c r="AA200" s="5">
        <v>38.22</v>
      </c>
      <c r="AB200" s="5" t="s">
        <v>3247</v>
      </c>
      <c r="AC200" s="6" t="s">
        <v>5274</v>
      </c>
    </row>
    <row r="201" customHeight="1" spans="1:29">
      <c r="A201" s="21">
        <v>195</v>
      </c>
      <c r="B201" s="24" t="s">
        <v>98</v>
      </c>
      <c r="C201" s="6" t="s">
        <v>5211</v>
      </c>
      <c r="D201" s="6" t="s">
        <v>5267</v>
      </c>
      <c r="E201" s="6" t="s">
        <v>5275</v>
      </c>
      <c r="F201" s="5">
        <v>88</v>
      </c>
      <c r="G201" s="5">
        <v>590</v>
      </c>
      <c r="H201" s="5">
        <v>158</v>
      </c>
      <c r="I201" s="5"/>
      <c r="J201" s="5" t="s">
        <v>4872</v>
      </c>
      <c r="K201" s="6" t="s">
        <v>5262</v>
      </c>
      <c r="L201" s="5">
        <v>0.4</v>
      </c>
      <c r="M201" s="5">
        <v>63.2</v>
      </c>
      <c r="N201" s="5"/>
      <c r="O201" s="5"/>
      <c r="P201" s="5"/>
      <c r="Q201" s="5">
        <v>0.9</v>
      </c>
      <c r="R201" s="5">
        <v>142.2</v>
      </c>
      <c r="S201" s="5">
        <v>39.5</v>
      </c>
      <c r="T201" s="5"/>
      <c r="U201" s="5"/>
      <c r="V201" s="5"/>
      <c r="W201" s="5"/>
      <c r="X201" s="5"/>
      <c r="Y201" s="5"/>
      <c r="Z201" s="5"/>
      <c r="AA201" s="5">
        <v>39.5</v>
      </c>
      <c r="AB201" s="5" t="s">
        <v>3247</v>
      </c>
      <c r="AC201" s="6" t="s">
        <v>5276</v>
      </c>
    </row>
    <row r="202" customHeight="1" spans="1:29">
      <c r="A202" s="21">
        <v>196</v>
      </c>
      <c r="B202" s="24" t="s">
        <v>98</v>
      </c>
      <c r="C202" s="6" t="s">
        <v>5211</v>
      </c>
      <c r="D202" s="6" t="s">
        <v>5267</v>
      </c>
      <c r="E202" s="6" t="s">
        <v>5208</v>
      </c>
      <c r="F202" s="5">
        <v>76</v>
      </c>
      <c r="G202" s="5">
        <v>554</v>
      </c>
      <c r="H202" s="5">
        <v>137</v>
      </c>
      <c r="I202" s="5"/>
      <c r="J202" s="5" t="s">
        <v>4872</v>
      </c>
      <c r="K202" s="6" t="s">
        <v>5277</v>
      </c>
      <c r="L202" s="5">
        <v>0.2</v>
      </c>
      <c r="M202" s="5">
        <v>27.4</v>
      </c>
      <c r="N202" s="5"/>
      <c r="O202" s="5">
        <v>0.4</v>
      </c>
      <c r="P202" s="5"/>
      <c r="Q202" s="5">
        <v>0.9</v>
      </c>
      <c r="R202" s="5">
        <v>123.3</v>
      </c>
      <c r="S202" s="5">
        <v>53.43</v>
      </c>
      <c r="T202" s="5"/>
      <c r="U202" s="5"/>
      <c r="V202" s="5"/>
      <c r="W202" s="5"/>
      <c r="X202" s="5"/>
      <c r="Y202" s="5"/>
      <c r="Z202" s="5"/>
      <c r="AA202" s="5">
        <v>53.43</v>
      </c>
      <c r="AB202" s="5" t="s">
        <v>3247</v>
      </c>
      <c r="AC202" s="6" t="s">
        <v>5276</v>
      </c>
    </row>
    <row r="203" customHeight="1" spans="1:29">
      <c r="A203" s="21">
        <v>197</v>
      </c>
      <c r="B203" s="24" t="s">
        <v>98</v>
      </c>
      <c r="C203" s="6" t="s">
        <v>5211</v>
      </c>
      <c r="D203" s="6" t="s">
        <v>5267</v>
      </c>
      <c r="E203" s="6" t="s">
        <v>5278</v>
      </c>
      <c r="F203" s="5">
        <v>133</v>
      </c>
      <c r="G203" s="5">
        <v>761</v>
      </c>
      <c r="H203" s="5">
        <v>119</v>
      </c>
      <c r="I203" s="5"/>
      <c r="J203" s="5" t="s">
        <v>4872</v>
      </c>
      <c r="K203" s="6" t="s">
        <v>5262</v>
      </c>
      <c r="L203" s="5">
        <v>0.6</v>
      </c>
      <c r="M203" s="5">
        <v>71.4</v>
      </c>
      <c r="N203" s="5"/>
      <c r="O203" s="5"/>
      <c r="P203" s="5"/>
      <c r="Q203" s="5">
        <v>0.9</v>
      </c>
      <c r="R203" s="5">
        <v>107.1</v>
      </c>
      <c r="S203" s="5">
        <v>17.85</v>
      </c>
      <c r="T203" s="5"/>
      <c r="U203" s="5"/>
      <c r="V203" s="5"/>
      <c r="W203" s="5"/>
      <c r="X203" s="5"/>
      <c r="Y203" s="5"/>
      <c r="Z203" s="5"/>
      <c r="AA203" s="5">
        <v>17.85</v>
      </c>
      <c r="AB203" s="5" t="s">
        <v>3247</v>
      </c>
      <c r="AC203" s="6" t="s">
        <v>5276</v>
      </c>
    </row>
    <row r="204" customHeight="1" spans="1:29">
      <c r="A204" s="21">
        <v>198</v>
      </c>
      <c r="B204" s="24" t="s">
        <v>98</v>
      </c>
      <c r="C204" s="6" t="s">
        <v>5211</v>
      </c>
      <c r="D204" s="6" t="s">
        <v>5279</v>
      </c>
      <c r="E204" s="6" t="s">
        <v>5280</v>
      </c>
      <c r="F204" s="5">
        <v>123</v>
      </c>
      <c r="G204" s="5">
        <v>530</v>
      </c>
      <c r="H204" s="5">
        <v>231</v>
      </c>
      <c r="I204" s="5"/>
      <c r="J204" s="5" t="s">
        <v>4872</v>
      </c>
      <c r="K204" s="6" t="s">
        <v>5281</v>
      </c>
      <c r="L204" s="5">
        <v>0.1</v>
      </c>
      <c r="M204" s="5">
        <v>23.1</v>
      </c>
      <c r="N204" s="5"/>
      <c r="O204" s="5"/>
      <c r="P204" s="5"/>
      <c r="Q204" s="5">
        <v>0.9</v>
      </c>
      <c r="R204" s="5">
        <v>207.9</v>
      </c>
      <c r="S204" s="5">
        <v>92.4</v>
      </c>
      <c r="T204" s="5">
        <v>100</v>
      </c>
      <c r="U204" s="5"/>
      <c r="V204" s="5"/>
      <c r="W204" s="5"/>
      <c r="X204" s="5"/>
      <c r="Y204" s="5"/>
      <c r="Z204" s="5"/>
      <c r="AA204" s="5">
        <v>92.4</v>
      </c>
      <c r="AB204" s="5" t="s">
        <v>3247</v>
      </c>
      <c r="AC204" s="5"/>
    </row>
    <row r="205" customHeight="1" spans="1:29">
      <c r="A205" s="21">
        <v>199</v>
      </c>
      <c r="B205" s="24" t="s">
        <v>98</v>
      </c>
      <c r="C205" s="6" t="s">
        <v>5211</v>
      </c>
      <c r="D205" s="6" t="s">
        <v>5279</v>
      </c>
      <c r="E205" s="6" t="s">
        <v>5282</v>
      </c>
      <c r="F205" s="5">
        <v>128</v>
      </c>
      <c r="G205" s="5">
        <v>560</v>
      </c>
      <c r="H205" s="5">
        <v>340</v>
      </c>
      <c r="I205" s="5"/>
      <c r="J205" s="5" t="s">
        <v>4872</v>
      </c>
      <c r="K205" s="6" t="s">
        <v>5283</v>
      </c>
      <c r="L205" s="5">
        <v>0.2</v>
      </c>
      <c r="M205" s="5">
        <v>68</v>
      </c>
      <c r="N205" s="5"/>
      <c r="O205" s="5"/>
      <c r="P205" s="5"/>
      <c r="Q205" s="5">
        <v>0.9</v>
      </c>
      <c r="R205" s="5">
        <v>306</v>
      </c>
      <c r="S205" s="5">
        <v>119</v>
      </c>
      <c r="T205" s="5"/>
      <c r="U205" s="5"/>
      <c r="V205" s="5"/>
      <c r="W205" s="5"/>
      <c r="X205" s="5"/>
      <c r="Y205" s="5"/>
      <c r="Z205" s="5"/>
      <c r="AA205" s="5">
        <v>119</v>
      </c>
      <c r="AB205" s="5" t="s">
        <v>3247</v>
      </c>
      <c r="AC205" s="6" t="s">
        <v>5284</v>
      </c>
    </row>
    <row r="206" customHeight="1" spans="1:29">
      <c r="A206" s="21">
        <v>200</v>
      </c>
      <c r="B206" s="24" t="s">
        <v>98</v>
      </c>
      <c r="C206" s="6" t="s">
        <v>5211</v>
      </c>
      <c r="D206" s="6" t="s">
        <v>5279</v>
      </c>
      <c r="E206" s="6" t="s">
        <v>5285</v>
      </c>
      <c r="F206" s="5">
        <v>123</v>
      </c>
      <c r="G206" s="5">
        <v>667</v>
      </c>
      <c r="H206" s="5">
        <v>470</v>
      </c>
      <c r="I206" s="5"/>
      <c r="J206" s="5" t="s">
        <v>4872</v>
      </c>
      <c r="K206" s="6" t="s">
        <v>5286</v>
      </c>
      <c r="L206" s="5">
        <v>0.6</v>
      </c>
      <c r="M206" s="5">
        <v>282</v>
      </c>
      <c r="N206" s="5"/>
      <c r="O206" s="5">
        <v>0.4</v>
      </c>
      <c r="P206" s="5"/>
      <c r="Q206" s="5">
        <v>0.9</v>
      </c>
      <c r="R206" s="5">
        <v>423</v>
      </c>
      <c r="S206" s="5">
        <v>126.9</v>
      </c>
      <c r="T206" s="5">
        <v>50</v>
      </c>
      <c r="U206" s="5"/>
      <c r="V206" s="5"/>
      <c r="W206" s="5"/>
      <c r="X206" s="5"/>
      <c r="Y206" s="5"/>
      <c r="Z206" s="5"/>
      <c r="AA206" s="5">
        <v>126.9</v>
      </c>
      <c r="AB206" s="5" t="s">
        <v>3247</v>
      </c>
      <c r="AC206" s="5" t="s">
        <v>5287</v>
      </c>
    </row>
    <row r="207" customHeight="1" spans="1:29">
      <c r="A207" s="21">
        <v>201</v>
      </c>
      <c r="B207" s="24" t="s">
        <v>98</v>
      </c>
      <c r="C207" s="6" t="s">
        <v>5211</v>
      </c>
      <c r="D207" s="6" t="s">
        <v>5288</v>
      </c>
      <c r="E207" s="6" t="s">
        <v>5289</v>
      </c>
      <c r="F207" s="5">
        <v>245</v>
      </c>
      <c r="G207" s="5">
        <v>1218</v>
      </c>
      <c r="H207" s="5">
        <v>662</v>
      </c>
      <c r="I207" s="5"/>
      <c r="J207" s="5" t="s">
        <v>4872</v>
      </c>
      <c r="K207" s="6" t="s">
        <v>5290</v>
      </c>
      <c r="L207" s="5">
        <v>0.6</v>
      </c>
      <c r="M207" s="5">
        <v>397.2</v>
      </c>
      <c r="N207" s="5"/>
      <c r="O207" s="5"/>
      <c r="P207" s="5"/>
      <c r="Q207" s="5">
        <v>0.9</v>
      </c>
      <c r="R207" s="5">
        <v>595.8</v>
      </c>
      <c r="S207" s="5">
        <v>99.3</v>
      </c>
      <c r="T207" s="5">
        <v>80</v>
      </c>
      <c r="U207" s="5"/>
      <c r="V207" s="5"/>
      <c r="W207" s="5"/>
      <c r="X207" s="5"/>
      <c r="Y207" s="5"/>
      <c r="Z207" s="5"/>
      <c r="AA207" s="5">
        <v>99.3</v>
      </c>
      <c r="AB207" s="5" t="s">
        <v>3247</v>
      </c>
      <c r="AC207" s="6" t="s">
        <v>5197</v>
      </c>
    </row>
    <row r="208" customHeight="1" spans="1:29">
      <c r="A208" s="21">
        <v>202</v>
      </c>
      <c r="B208" s="24" t="s">
        <v>98</v>
      </c>
      <c r="C208" s="6" t="s">
        <v>5291</v>
      </c>
      <c r="D208" s="6" t="s">
        <v>5292</v>
      </c>
      <c r="E208" s="6" t="s">
        <v>5293</v>
      </c>
      <c r="F208" s="5">
        <v>310</v>
      </c>
      <c r="G208" s="5">
        <v>1303</v>
      </c>
      <c r="H208" s="5">
        <v>803</v>
      </c>
      <c r="I208" s="5"/>
      <c r="J208" s="5" t="s">
        <v>4872</v>
      </c>
      <c r="K208" s="6" t="s">
        <v>5294</v>
      </c>
      <c r="L208" s="5">
        <v>0.6</v>
      </c>
      <c r="M208" s="5">
        <v>481.8</v>
      </c>
      <c r="N208" s="5">
        <v>0.1</v>
      </c>
      <c r="O208" s="5"/>
      <c r="P208" s="5"/>
      <c r="Q208" s="5">
        <v>0.9</v>
      </c>
      <c r="R208" s="5">
        <v>722.7</v>
      </c>
      <c r="S208" s="5">
        <v>144.54</v>
      </c>
      <c r="T208" s="5">
        <v>100</v>
      </c>
      <c r="U208" s="5"/>
      <c r="V208" s="5"/>
      <c r="W208" s="5"/>
      <c r="X208" s="5"/>
      <c r="Y208" s="5"/>
      <c r="Z208" s="5"/>
      <c r="AA208" s="5">
        <v>144.54</v>
      </c>
      <c r="AB208" s="42" t="s">
        <v>3247</v>
      </c>
      <c r="AC208" s="6" t="s">
        <v>5197</v>
      </c>
    </row>
    <row r="209" customHeight="1" spans="1:29">
      <c r="A209" s="21">
        <v>203</v>
      </c>
      <c r="B209" s="24" t="s">
        <v>98</v>
      </c>
      <c r="C209" s="6" t="s">
        <v>5291</v>
      </c>
      <c r="D209" s="6" t="s">
        <v>5292</v>
      </c>
      <c r="E209" s="6" t="s">
        <v>5295</v>
      </c>
      <c r="F209" s="5">
        <v>350</v>
      </c>
      <c r="G209" s="5">
        <v>1501</v>
      </c>
      <c r="H209" s="5">
        <v>682</v>
      </c>
      <c r="I209" s="5"/>
      <c r="J209" s="5" t="s">
        <v>4872</v>
      </c>
      <c r="K209" s="6" t="s">
        <v>5296</v>
      </c>
      <c r="L209" s="5">
        <v>0.6</v>
      </c>
      <c r="M209" s="5">
        <v>409.2</v>
      </c>
      <c r="N209" s="5">
        <v>0.1</v>
      </c>
      <c r="O209" s="5"/>
      <c r="P209" s="5"/>
      <c r="Q209" s="5">
        <v>0.9</v>
      </c>
      <c r="R209" s="5">
        <v>613.8</v>
      </c>
      <c r="S209" s="5">
        <v>122.76</v>
      </c>
      <c r="T209" s="5">
        <v>100</v>
      </c>
      <c r="U209" s="5"/>
      <c r="V209" s="5"/>
      <c r="W209" s="5"/>
      <c r="X209" s="5"/>
      <c r="Y209" s="5"/>
      <c r="Z209" s="5"/>
      <c r="AA209" s="5">
        <v>122.76</v>
      </c>
      <c r="AB209" s="42" t="s">
        <v>3247</v>
      </c>
      <c r="AC209" s="6" t="s">
        <v>5197</v>
      </c>
    </row>
    <row r="210" customHeight="1" spans="1:29">
      <c r="A210" s="21">
        <v>204</v>
      </c>
      <c r="B210" s="24" t="s">
        <v>98</v>
      </c>
      <c r="C210" s="6" t="s">
        <v>5291</v>
      </c>
      <c r="D210" s="6" t="s">
        <v>5297</v>
      </c>
      <c r="E210" s="6" t="s">
        <v>5298</v>
      </c>
      <c r="F210" s="5">
        <v>464</v>
      </c>
      <c r="G210" s="5">
        <v>2503</v>
      </c>
      <c r="H210" s="5">
        <v>898</v>
      </c>
      <c r="I210" s="5"/>
      <c r="J210" s="5" t="s">
        <v>4872</v>
      </c>
      <c r="K210" s="6" t="s">
        <v>5299</v>
      </c>
      <c r="L210" s="5">
        <v>0.6</v>
      </c>
      <c r="M210" s="5">
        <v>538.8</v>
      </c>
      <c r="N210" s="5">
        <v>0.2</v>
      </c>
      <c r="O210" s="5"/>
      <c r="P210" s="5"/>
      <c r="Q210" s="5">
        <v>0.9</v>
      </c>
      <c r="R210" s="5">
        <v>808.2</v>
      </c>
      <c r="S210" s="5">
        <v>188.58</v>
      </c>
      <c r="T210" s="5">
        <v>160</v>
      </c>
      <c r="U210" s="5"/>
      <c r="V210" s="5"/>
      <c r="W210" s="5"/>
      <c r="X210" s="5"/>
      <c r="Y210" s="5"/>
      <c r="Z210" s="5"/>
      <c r="AA210" s="5">
        <v>188.58</v>
      </c>
      <c r="AB210" s="42" t="s">
        <v>3247</v>
      </c>
      <c r="AC210" s="6" t="s">
        <v>5197</v>
      </c>
    </row>
    <row r="211" customHeight="1" spans="1:29">
      <c r="A211" s="21">
        <v>205</v>
      </c>
      <c r="B211" s="24" t="s">
        <v>98</v>
      </c>
      <c r="C211" s="6" t="s">
        <v>5291</v>
      </c>
      <c r="D211" s="6" t="s">
        <v>5300</v>
      </c>
      <c r="E211" s="6" t="s">
        <v>5301</v>
      </c>
      <c r="F211" s="5">
        <v>417</v>
      </c>
      <c r="G211" s="5">
        <v>2194</v>
      </c>
      <c r="H211" s="5">
        <v>201</v>
      </c>
      <c r="I211" s="5"/>
      <c r="J211" s="5" t="s">
        <v>4872</v>
      </c>
      <c r="K211" s="6" t="s">
        <v>5302</v>
      </c>
      <c r="L211" s="5">
        <v>0.6</v>
      </c>
      <c r="M211" s="5">
        <v>120.6</v>
      </c>
      <c r="N211" s="5">
        <v>0.1</v>
      </c>
      <c r="O211" s="5"/>
      <c r="P211" s="5"/>
      <c r="Q211" s="5">
        <v>0.9</v>
      </c>
      <c r="R211" s="5">
        <v>180.9</v>
      </c>
      <c r="S211" s="5">
        <v>36.18</v>
      </c>
      <c r="T211" s="5">
        <v>50</v>
      </c>
      <c r="U211" s="5"/>
      <c r="V211" s="5"/>
      <c r="W211" s="5"/>
      <c r="X211" s="5"/>
      <c r="Y211" s="5"/>
      <c r="Z211" s="5"/>
      <c r="AA211" s="5">
        <v>36.18</v>
      </c>
      <c r="AB211" s="42" t="s">
        <v>3247</v>
      </c>
      <c r="AC211" s="6" t="s">
        <v>5197</v>
      </c>
    </row>
    <row r="212" customHeight="1" spans="1:29">
      <c r="A212" s="21">
        <v>206</v>
      </c>
      <c r="B212" s="24" t="s">
        <v>98</v>
      </c>
      <c r="C212" s="6" t="s">
        <v>5291</v>
      </c>
      <c r="D212" s="6" t="s">
        <v>5303</v>
      </c>
      <c r="E212" s="6" t="s">
        <v>5304</v>
      </c>
      <c r="F212" s="5">
        <v>341</v>
      </c>
      <c r="G212" s="5">
        <v>1976</v>
      </c>
      <c r="H212" s="5">
        <v>1384</v>
      </c>
      <c r="I212" s="5"/>
      <c r="J212" s="5" t="s">
        <v>4872</v>
      </c>
      <c r="K212" s="6" t="s">
        <v>5305</v>
      </c>
      <c r="L212" s="5">
        <v>0.6</v>
      </c>
      <c r="M212" s="5">
        <v>830.4</v>
      </c>
      <c r="N212" s="5">
        <v>0.1</v>
      </c>
      <c r="O212" s="5"/>
      <c r="P212" s="5"/>
      <c r="Q212" s="5">
        <v>0.9</v>
      </c>
      <c r="R212" s="5">
        <v>1245.6</v>
      </c>
      <c r="S212" s="5">
        <v>249.12</v>
      </c>
      <c r="T212" s="5">
        <v>80</v>
      </c>
      <c r="U212" s="5"/>
      <c r="V212" s="5"/>
      <c r="W212" s="5"/>
      <c r="X212" s="5"/>
      <c r="Y212" s="5"/>
      <c r="Z212" s="5"/>
      <c r="AA212" s="5">
        <v>249.12</v>
      </c>
      <c r="AB212" s="42" t="s">
        <v>3247</v>
      </c>
      <c r="AC212" s="6" t="s">
        <v>5197</v>
      </c>
    </row>
    <row r="213" customHeight="1" spans="1:29">
      <c r="A213" s="21">
        <v>207</v>
      </c>
      <c r="B213" s="24" t="s">
        <v>98</v>
      </c>
      <c r="C213" s="6" t="s">
        <v>5291</v>
      </c>
      <c r="D213" s="6" t="s">
        <v>5306</v>
      </c>
      <c r="E213" s="6" t="s">
        <v>5307</v>
      </c>
      <c r="F213" s="5">
        <v>121</v>
      </c>
      <c r="G213" s="5">
        <v>649</v>
      </c>
      <c r="H213" s="5">
        <v>89</v>
      </c>
      <c r="I213" s="5"/>
      <c r="J213" s="5" t="s">
        <v>4872</v>
      </c>
      <c r="K213" s="6" t="s">
        <v>5308</v>
      </c>
      <c r="L213" s="5">
        <v>0.6</v>
      </c>
      <c r="M213" s="5">
        <v>53.4</v>
      </c>
      <c r="N213" s="5">
        <v>0.1</v>
      </c>
      <c r="O213" s="5"/>
      <c r="P213" s="5"/>
      <c r="Q213" s="5">
        <v>0.9</v>
      </c>
      <c r="R213" s="5">
        <v>80.1</v>
      </c>
      <c r="S213" s="5">
        <v>16.02</v>
      </c>
      <c r="T213" s="5">
        <v>10</v>
      </c>
      <c r="U213" s="5"/>
      <c r="V213" s="5"/>
      <c r="W213" s="5"/>
      <c r="X213" s="5"/>
      <c r="Y213" s="5"/>
      <c r="Z213" s="5"/>
      <c r="AA213" s="5">
        <v>16.02</v>
      </c>
      <c r="AB213" s="42" t="s">
        <v>3247</v>
      </c>
      <c r="AC213" s="6" t="s">
        <v>5309</v>
      </c>
    </row>
    <row r="214" customHeight="1" spans="1:29">
      <c r="A214" s="21">
        <v>208</v>
      </c>
      <c r="B214" s="24" t="s">
        <v>98</v>
      </c>
      <c r="C214" s="6" t="s">
        <v>5291</v>
      </c>
      <c r="D214" s="6" t="s">
        <v>5306</v>
      </c>
      <c r="E214" s="6" t="s">
        <v>5310</v>
      </c>
      <c r="F214" s="5">
        <v>111</v>
      </c>
      <c r="G214" s="5">
        <v>580</v>
      </c>
      <c r="H214" s="5">
        <v>56</v>
      </c>
      <c r="I214" s="5"/>
      <c r="J214" s="5" t="s">
        <v>4872</v>
      </c>
      <c r="K214" s="6" t="s">
        <v>5311</v>
      </c>
      <c r="L214" s="5">
        <v>0.3</v>
      </c>
      <c r="M214" s="5">
        <v>16.8</v>
      </c>
      <c r="N214" s="5">
        <v>0.2</v>
      </c>
      <c r="O214" s="5"/>
      <c r="P214" s="5"/>
      <c r="Q214" s="5">
        <v>0.9</v>
      </c>
      <c r="R214" s="5">
        <v>50.4</v>
      </c>
      <c r="S214" s="5">
        <v>18.48</v>
      </c>
      <c r="T214" s="5">
        <v>10</v>
      </c>
      <c r="U214" s="5"/>
      <c r="V214" s="5"/>
      <c r="W214" s="5"/>
      <c r="X214" s="5"/>
      <c r="Y214" s="5"/>
      <c r="Z214" s="5"/>
      <c r="AA214" s="5">
        <v>18.48</v>
      </c>
      <c r="AB214" s="42" t="s">
        <v>3247</v>
      </c>
      <c r="AC214" s="6" t="s">
        <v>5309</v>
      </c>
    </row>
    <row r="215" customHeight="1" spans="1:29">
      <c r="A215" s="21">
        <v>209</v>
      </c>
      <c r="B215" s="24" t="s">
        <v>98</v>
      </c>
      <c r="C215" s="6" t="s">
        <v>5291</v>
      </c>
      <c r="D215" s="6" t="s">
        <v>5306</v>
      </c>
      <c r="E215" s="6" t="s">
        <v>5312</v>
      </c>
      <c r="F215" s="5">
        <v>179</v>
      </c>
      <c r="G215" s="5">
        <v>841</v>
      </c>
      <c r="H215" s="5">
        <v>336</v>
      </c>
      <c r="I215" s="5"/>
      <c r="J215" s="5" t="s">
        <v>4872</v>
      </c>
      <c r="K215" s="6" t="s">
        <v>5313</v>
      </c>
      <c r="L215" s="5">
        <v>0.4</v>
      </c>
      <c r="M215" s="5">
        <v>134.4</v>
      </c>
      <c r="N215" s="5">
        <v>0.2</v>
      </c>
      <c r="O215" s="5"/>
      <c r="P215" s="5"/>
      <c r="Q215" s="5">
        <v>0.9</v>
      </c>
      <c r="R215" s="5">
        <v>302.4</v>
      </c>
      <c r="S215" s="5">
        <v>97.44</v>
      </c>
      <c r="T215" s="5">
        <v>10</v>
      </c>
      <c r="U215" s="5"/>
      <c r="V215" s="5"/>
      <c r="W215" s="5"/>
      <c r="X215" s="5"/>
      <c r="Y215" s="5"/>
      <c r="Z215" s="5"/>
      <c r="AA215" s="5">
        <v>97.44</v>
      </c>
      <c r="AB215" s="42" t="s">
        <v>3247</v>
      </c>
      <c r="AC215" s="6" t="s">
        <v>5309</v>
      </c>
    </row>
    <row r="216" customHeight="1" spans="1:29">
      <c r="A216" s="21">
        <v>210</v>
      </c>
      <c r="B216" s="24" t="s">
        <v>98</v>
      </c>
      <c r="C216" s="6" t="s">
        <v>5291</v>
      </c>
      <c r="D216" s="6" t="s">
        <v>5314</v>
      </c>
      <c r="E216" s="6" t="s">
        <v>5315</v>
      </c>
      <c r="F216" s="5">
        <v>246</v>
      </c>
      <c r="G216" s="5">
        <v>1132</v>
      </c>
      <c r="H216" s="5">
        <v>106</v>
      </c>
      <c r="I216" s="5"/>
      <c r="J216" s="5" t="s">
        <v>4872</v>
      </c>
      <c r="K216" s="6" t="s">
        <v>5316</v>
      </c>
      <c r="L216" s="5">
        <v>0.8</v>
      </c>
      <c r="M216" s="5">
        <v>84.8</v>
      </c>
      <c r="N216" s="5">
        <v>0.3</v>
      </c>
      <c r="O216" s="5"/>
      <c r="P216" s="5"/>
      <c r="Q216" s="5">
        <v>0.9</v>
      </c>
      <c r="R216" s="5">
        <v>95.4</v>
      </c>
      <c r="S216" s="5">
        <v>18.02</v>
      </c>
      <c r="T216" s="5">
        <v>20</v>
      </c>
      <c r="U216" s="5"/>
      <c r="V216" s="5"/>
      <c r="W216" s="5"/>
      <c r="X216" s="5"/>
      <c r="Y216" s="5"/>
      <c r="Z216" s="5"/>
      <c r="AA216" s="5">
        <v>18.02</v>
      </c>
      <c r="AB216" s="42" t="s">
        <v>3247</v>
      </c>
      <c r="AC216" s="5"/>
    </row>
    <row r="217" customHeight="1" spans="1:29">
      <c r="A217" s="21">
        <v>211</v>
      </c>
      <c r="B217" s="24" t="s">
        <v>98</v>
      </c>
      <c r="C217" s="6" t="s">
        <v>5291</v>
      </c>
      <c r="D217" s="6" t="s">
        <v>5314</v>
      </c>
      <c r="E217" s="6" t="s">
        <v>5317</v>
      </c>
      <c r="F217" s="5">
        <v>142</v>
      </c>
      <c r="G217" s="5">
        <v>704</v>
      </c>
      <c r="H217" s="5">
        <v>80</v>
      </c>
      <c r="I217" s="5"/>
      <c r="J217" s="5" t="s">
        <v>4872</v>
      </c>
      <c r="K217" s="6" t="s">
        <v>5318</v>
      </c>
      <c r="L217" s="5">
        <v>0.8</v>
      </c>
      <c r="M217" s="5">
        <v>64</v>
      </c>
      <c r="N217" s="5">
        <v>0.3</v>
      </c>
      <c r="O217" s="5"/>
      <c r="P217" s="5"/>
      <c r="Q217" s="5">
        <v>0.9</v>
      </c>
      <c r="R217" s="5">
        <v>72</v>
      </c>
      <c r="S217" s="5">
        <v>13.6</v>
      </c>
      <c r="T217" s="5">
        <v>50</v>
      </c>
      <c r="U217" s="5"/>
      <c r="V217" s="5"/>
      <c r="W217" s="5"/>
      <c r="X217" s="5"/>
      <c r="Y217" s="5"/>
      <c r="Z217" s="5"/>
      <c r="AA217" s="5">
        <v>13.6</v>
      </c>
      <c r="AB217" s="42" t="s">
        <v>3247</v>
      </c>
      <c r="AC217" s="5"/>
    </row>
    <row r="218" customHeight="1" spans="1:29">
      <c r="A218" s="21">
        <v>212</v>
      </c>
      <c r="B218" s="24" t="s">
        <v>98</v>
      </c>
      <c r="C218" s="6" t="s">
        <v>5291</v>
      </c>
      <c r="D218" s="6" t="s">
        <v>5319</v>
      </c>
      <c r="E218" s="6" t="s">
        <v>5320</v>
      </c>
      <c r="F218" s="5">
        <v>200</v>
      </c>
      <c r="G218" s="5">
        <v>1250</v>
      </c>
      <c r="H218" s="5">
        <v>871</v>
      </c>
      <c r="I218" s="5"/>
      <c r="J218" s="5" t="s">
        <v>4872</v>
      </c>
      <c r="K218" s="6" t="s">
        <v>5321</v>
      </c>
      <c r="L218" s="5">
        <v>0.4</v>
      </c>
      <c r="M218" s="5">
        <v>348.4</v>
      </c>
      <c r="N218" s="5">
        <v>0.3</v>
      </c>
      <c r="O218" s="5"/>
      <c r="P218" s="5"/>
      <c r="Q218" s="5">
        <v>0.9</v>
      </c>
      <c r="R218" s="5">
        <v>783.9</v>
      </c>
      <c r="S218" s="5">
        <v>270.01</v>
      </c>
      <c r="T218" s="5">
        <v>80</v>
      </c>
      <c r="U218" s="5"/>
      <c r="V218" s="5"/>
      <c r="W218" s="5"/>
      <c r="X218" s="5"/>
      <c r="Y218" s="5"/>
      <c r="Z218" s="5"/>
      <c r="AA218" s="5">
        <v>270.01</v>
      </c>
      <c r="AB218" s="42" t="s">
        <v>3247</v>
      </c>
      <c r="AC218" s="5"/>
    </row>
    <row r="219" customHeight="1" spans="1:29">
      <c r="A219" s="21">
        <v>213</v>
      </c>
      <c r="B219" s="24" t="s">
        <v>98</v>
      </c>
      <c r="C219" s="6" t="s">
        <v>5291</v>
      </c>
      <c r="D219" s="6" t="s">
        <v>5319</v>
      </c>
      <c r="E219" s="6" t="s">
        <v>5322</v>
      </c>
      <c r="F219" s="5">
        <v>165</v>
      </c>
      <c r="G219" s="5">
        <v>1030</v>
      </c>
      <c r="H219" s="5">
        <v>690</v>
      </c>
      <c r="I219" s="5"/>
      <c r="J219" s="5" t="s">
        <v>4872</v>
      </c>
      <c r="K219" s="6" t="s">
        <v>5323</v>
      </c>
      <c r="L219" s="5">
        <v>0.4</v>
      </c>
      <c r="M219" s="5">
        <v>276</v>
      </c>
      <c r="N219" s="5">
        <v>0.3</v>
      </c>
      <c r="O219" s="5"/>
      <c r="P219" s="5"/>
      <c r="Q219" s="5">
        <v>0.9</v>
      </c>
      <c r="R219" s="5">
        <v>621</v>
      </c>
      <c r="S219" s="5">
        <v>213.9</v>
      </c>
      <c r="T219" s="5">
        <v>50</v>
      </c>
      <c r="U219" s="5"/>
      <c r="V219" s="5"/>
      <c r="W219" s="5"/>
      <c r="X219" s="5"/>
      <c r="Y219" s="5"/>
      <c r="Z219" s="5"/>
      <c r="AA219" s="5">
        <v>213.9</v>
      </c>
      <c r="AB219" s="42" t="s">
        <v>3247</v>
      </c>
      <c r="AC219" s="5"/>
    </row>
    <row r="220" customHeight="1" spans="1:29">
      <c r="A220" s="21">
        <v>214</v>
      </c>
      <c r="B220" s="24" t="s">
        <v>98</v>
      </c>
      <c r="C220" s="6" t="s">
        <v>5291</v>
      </c>
      <c r="D220" s="6" t="s">
        <v>5319</v>
      </c>
      <c r="E220" s="6" t="s">
        <v>5229</v>
      </c>
      <c r="F220" s="5">
        <v>110</v>
      </c>
      <c r="G220" s="5">
        <v>670</v>
      </c>
      <c r="H220" s="5">
        <v>421</v>
      </c>
      <c r="I220" s="5"/>
      <c r="J220" s="5" t="s">
        <v>4872</v>
      </c>
      <c r="K220" s="6" t="s">
        <v>5324</v>
      </c>
      <c r="L220" s="5">
        <v>0.6</v>
      </c>
      <c r="M220" s="5">
        <v>252.6</v>
      </c>
      <c r="N220" s="5">
        <v>0.1</v>
      </c>
      <c r="O220" s="5"/>
      <c r="P220" s="5"/>
      <c r="Q220" s="5">
        <v>0.9</v>
      </c>
      <c r="R220" s="5">
        <v>378.9</v>
      </c>
      <c r="S220" s="5">
        <v>75.78</v>
      </c>
      <c r="T220" s="5">
        <v>30</v>
      </c>
      <c r="U220" s="5"/>
      <c r="V220" s="5"/>
      <c r="W220" s="5"/>
      <c r="X220" s="5"/>
      <c r="Y220" s="5"/>
      <c r="Z220" s="5"/>
      <c r="AA220" s="5">
        <v>75.78</v>
      </c>
      <c r="AB220" s="42" t="s">
        <v>3247</v>
      </c>
      <c r="AC220" s="6" t="s">
        <v>5197</v>
      </c>
    </row>
    <row r="221" customHeight="1" spans="1:29">
      <c r="A221" s="21">
        <v>215</v>
      </c>
      <c r="B221" s="24" t="s">
        <v>98</v>
      </c>
      <c r="C221" s="6" t="s">
        <v>5291</v>
      </c>
      <c r="D221" s="6" t="s">
        <v>5319</v>
      </c>
      <c r="E221" s="6" t="s">
        <v>5325</v>
      </c>
      <c r="F221" s="5">
        <v>55</v>
      </c>
      <c r="G221" s="5">
        <v>350</v>
      </c>
      <c r="H221" s="5">
        <v>199</v>
      </c>
      <c r="I221" s="5"/>
      <c r="J221" s="5" t="s">
        <v>4872</v>
      </c>
      <c r="K221" s="6" t="s">
        <v>5324</v>
      </c>
      <c r="L221" s="5">
        <v>0.6</v>
      </c>
      <c r="M221" s="5">
        <v>119.4</v>
      </c>
      <c r="N221" s="5">
        <v>0.1</v>
      </c>
      <c r="O221" s="5"/>
      <c r="P221" s="5"/>
      <c r="Q221" s="5">
        <v>0.9</v>
      </c>
      <c r="R221" s="5">
        <v>179.1</v>
      </c>
      <c r="S221" s="5">
        <v>35.82</v>
      </c>
      <c r="T221" s="5">
        <v>20</v>
      </c>
      <c r="U221" s="5"/>
      <c r="V221" s="5"/>
      <c r="W221" s="5"/>
      <c r="X221" s="5"/>
      <c r="Y221" s="5"/>
      <c r="Z221" s="5"/>
      <c r="AA221" s="5">
        <v>35.82</v>
      </c>
      <c r="AB221" s="42" t="s">
        <v>3247</v>
      </c>
      <c r="AC221" s="6" t="s">
        <v>5197</v>
      </c>
    </row>
    <row r="222" customHeight="1" spans="1:29">
      <c r="A222" s="21">
        <v>216</v>
      </c>
      <c r="B222" s="24" t="s">
        <v>98</v>
      </c>
      <c r="C222" s="6" t="s">
        <v>5291</v>
      </c>
      <c r="D222" s="6" t="s">
        <v>5326</v>
      </c>
      <c r="E222" s="6" t="s">
        <v>5327</v>
      </c>
      <c r="F222" s="5">
        <v>179</v>
      </c>
      <c r="G222" s="5">
        <v>1198</v>
      </c>
      <c r="H222" s="5">
        <v>860</v>
      </c>
      <c r="I222" s="5"/>
      <c r="J222" s="5" t="s">
        <v>4872</v>
      </c>
      <c r="K222" s="6" t="s">
        <v>5328</v>
      </c>
      <c r="L222" s="5">
        <v>0.4</v>
      </c>
      <c r="M222" s="5">
        <v>344</v>
      </c>
      <c r="N222" s="5">
        <v>0.3</v>
      </c>
      <c r="O222" s="5"/>
      <c r="P222" s="5"/>
      <c r="Q222" s="5">
        <v>0.9</v>
      </c>
      <c r="R222" s="5">
        <v>774</v>
      </c>
      <c r="S222" s="5">
        <v>266.6</v>
      </c>
      <c r="T222" s="5">
        <v>50</v>
      </c>
      <c r="U222" s="5"/>
      <c r="V222" s="5"/>
      <c r="W222" s="5"/>
      <c r="X222" s="5"/>
      <c r="Y222" s="5"/>
      <c r="Z222" s="5"/>
      <c r="AA222" s="5">
        <v>266.6</v>
      </c>
      <c r="AB222" s="42" t="s">
        <v>3247</v>
      </c>
      <c r="AC222" s="6" t="s">
        <v>5197</v>
      </c>
    </row>
    <row r="223" customHeight="1" spans="1:29">
      <c r="A223" s="21">
        <v>217</v>
      </c>
      <c r="B223" s="24" t="s">
        <v>98</v>
      </c>
      <c r="C223" s="6" t="s">
        <v>5291</v>
      </c>
      <c r="D223" s="6" t="s">
        <v>5326</v>
      </c>
      <c r="E223" s="6" t="s">
        <v>5329</v>
      </c>
      <c r="F223" s="5">
        <v>64</v>
      </c>
      <c r="G223" s="5">
        <v>455</v>
      </c>
      <c r="H223" s="5">
        <v>50</v>
      </c>
      <c r="I223" s="5"/>
      <c r="J223" s="5" t="s">
        <v>4872</v>
      </c>
      <c r="K223" s="6" t="s">
        <v>5330</v>
      </c>
      <c r="L223" s="5">
        <v>0.6</v>
      </c>
      <c r="M223" s="5">
        <v>30</v>
      </c>
      <c r="N223" s="5">
        <v>0.2</v>
      </c>
      <c r="O223" s="5"/>
      <c r="P223" s="5"/>
      <c r="Q223" s="5">
        <v>0.9</v>
      </c>
      <c r="R223" s="5">
        <v>45</v>
      </c>
      <c r="S223" s="5">
        <v>10.5</v>
      </c>
      <c r="T223" s="5">
        <v>50</v>
      </c>
      <c r="U223" s="5"/>
      <c r="V223" s="5"/>
      <c r="W223" s="5"/>
      <c r="X223" s="5"/>
      <c r="Y223" s="5"/>
      <c r="Z223" s="5"/>
      <c r="AA223" s="5">
        <v>10.5</v>
      </c>
      <c r="AB223" s="42" t="s">
        <v>3247</v>
      </c>
      <c r="AC223" s="6" t="s">
        <v>5197</v>
      </c>
    </row>
    <row r="224" customHeight="1" spans="1:29">
      <c r="A224" s="21">
        <v>218</v>
      </c>
      <c r="B224" s="24" t="s">
        <v>98</v>
      </c>
      <c r="C224" s="6" t="s">
        <v>5291</v>
      </c>
      <c r="D224" s="6" t="s">
        <v>5331</v>
      </c>
      <c r="E224" s="6" t="s">
        <v>5332</v>
      </c>
      <c r="F224" s="5">
        <v>273</v>
      </c>
      <c r="G224" s="5">
        <v>1309</v>
      </c>
      <c r="H224" s="5">
        <v>858</v>
      </c>
      <c r="I224" s="5"/>
      <c r="J224" s="5" t="s">
        <v>4872</v>
      </c>
      <c r="K224" s="6" t="s">
        <v>5333</v>
      </c>
      <c r="L224" s="5">
        <v>0.4</v>
      </c>
      <c r="M224" s="5">
        <v>343.2</v>
      </c>
      <c r="N224" s="5">
        <v>0.1</v>
      </c>
      <c r="O224" s="5"/>
      <c r="P224" s="5"/>
      <c r="Q224" s="5">
        <v>0.9</v>
      </c>
      <c r="R224" s="5">
        <v>772.2</v>
      </c>
      <c r="S224" s="5">
        <v>231.66</v>
      </c>
      <c r="T224" s="5">
        <v>80</v>
      </c>
      <c r="U224" s="5"/>
      <c r="V224" s="5"/>
      <c r="W224" s="5"/>
      <c r="X224" s="5"/>
      <c r="Y224" s="5"/>
      <c r="Z224" s="5"/>
      <c r="AA224" s="5">
        <v>231.66</v>
      </c>
      <c r="AB224" s="42" t="s">
        <v>3247</v>
      </c>
      <c r="AC224" s="5"/>
    </row>
    <row r="225" customHeight="1" spans="1:29">
      <c r="A225" s="21">
        <v>219</v>
      </c>
      <c r="B225" s="24" t="s">
        <v>98</v>
      </c>
      <c r="C225" s="6" t="s">
        <v>5291</v>
      </c>
      <c r="D225" s="6" t="s">
        <v>5334</v>
      </c>
      <c r="E225" s="6" t="s">
        <v>5335</v>
      </c>
      <c r="F225" s="5">
        <v>2402</v>
      </c>
      <c r="G225" s="5">
        <v>14962</v>
      </c>
      <c r="H225" s="5">
        <v>15064</v>
      </c>
      <c r="I225" s="5" t="s">
        <v>4872</v>
      </c>
      <c r="J225" s="5"/>
      <c r="K225" s="6" t="s">
        <v>5336</v>
      </c>
      <c r="L225" s="5">
        <v>0.6</v>
      </c>
      <c r="M225" s="5">
        <v>9038.4</v>
      </c>
      <c r="N225" s="5"/>
      <c r="O225" s="5"/>
      <c r="P225" s="5"/>
      <c r="Q225" s="5">
        <v>0.9</v>
      </c>
      <c r="R225" s="5">
        <v>13557.6</v>
      </c>
      <c r="S225" s="5">
        <v>2259.6</v>
      </c>
      <c r="T225" s="5"/>
      <c r="U225" s="5"/>
      <c r="V225" s="5"/>
      <c r="W225" s="5"/>
      <c r="X225" s="5"/>
      <c r="Y225" s="5"/>
      <c r="Z225" s="5"/>
      <c r="AA225" s="5">
        <v>2259.6</v>
      </c>
      <c r="AB225" s="42" t="s">
        <v>3247</v>
      </c>
      <c r="AC225" s="6" t="s">
        <v>5197</v>
      </c>
    </row>
    <row r="226" customHeight="1" spans="1:29">
      <c r="A226" s="21">
        <v>220</v>
      </c>
      <c r="B226" s="24" t="s">
        <v>98</v>
      </c>
      <c r="C226" s="6" t="s">
        <v>5291</v>
      </c>
      <c r="D226" s="6" t="s">
        <v>5319</v>
      </c>
      <c r="E226" s="6" t="s">
        <v>5337</v>
      </c>
      <c r="F226" s="5">
        <v>140</v>
      </c>
      <c r="G226" s="5">
        <v>950</v>
      </c>
      <c r="H226" s="5">
        <v>665</v>
      </c>
      <c r="I226" s="5" t="s">
        <v>4872</v>
      </c>
      <c r="J226" s="5"/>
      <c r="K226" s="6" t="s">
        <v>5336</v>
      </c>
      <c r="L226" s="5">
        <v>0.6</v>
      </c>
      <c r="M226" s="5">
        <v>399</v>
      </c>
      <c r="N226" s="5"/>
      <c r="O226" s="5"/>
      <c r="P226" s="5"/>
      <c r="Q226" s="5">
        <v>0.9</v>
      </c>
      <c r="R226" s="5">
        <v>598.5</v>
      </c>
      <c r="S226" s="5">
        <v>99.75</v>
      </c>
      <c r="T226" s="5"/>
      <c r="U226" s="5"/>
      <c r="V226" s="5"/>
      <c r="W226" s="5"/>
      <c r="X226" s="5"/>
      <c r="Y226" s="5"/>
      <c r="Z226" s="5"/>
      <c r="AA226" s="5">
        <v>99.75</v>
      </c>
      <c r="AB226" s="42" t="s">
        <v>3247</v>
      </c>
      <c r="AC226" s="6" t="s">
        <v>5197</v>
      </c>
    </row>
    <row r="227" customHeight="1" spans="1:29">
      <c r="A227" s="21">
        <v>221</v>
      </c>
      <c r="B227" s="24" t="s">
        <v>98</v>
      </c>
      <c r="C227" s="6" t="s">
        <v>5291</v>
      </c>
      <c r="D227" s="6" t="s">
        <v>5319</v>
      </c>
      <c r="E227" s="6" t="s">
        <v>5338</v>
      </c>
      <c r="F227" s="5">
        <v>145</v>
      </c>
      <c r="G227" s="5">
        <v>820</v>
      </c>
      <c r="H227" s="5">
        <v>574</v>
      </c>
      <c r="I227" s="5" t="s">
        <v>4872</v>
      </c>
      <c r="J227" s="5"/>
      <c r="K227" s="6" t="s">
        <v>5336</v>
      </c>
      <c r="L227" s="5">
        <v>0.6</v>
      </c>
      <c r="M227" s="5">
        <v>344.4</v>
      </c>
      <c r="N227" s="5"/>
      <c r="O227" s="5"/>
      <c r="P227" s="5"/>
      <c r="Q227" s="5">
        <v>0.9</v>
      </c>
      <c r="R227" s="5">
        <v>516.6</v>
      </c>
      <c r="S227" s="5">
        <v>86.1</v>
      </c>
      <c r="T227" s="5"/>
      <c r="U227" s="5"/>
      <c r="V227" s="5"/>
      <c r="W227" s="5"/>
      <c r="X227" s="5"/>
      <c r="Y227" s="5"/>
      <c r="Z227" s="5"/>
      <c r="AA227" s="5">
        <v>86.1</v>
      </c>
      <c r="AB227" s="42" t="s">
        <v>3247</v>
      </c>
      <c r="AC227" s="6" t="s">
        <v>5197</v>
      </c>
    </row>
    <row r="228" customHeight="1" spans="1:29">
      <c r="A228" s="21">
        <v>222</v>
      </c>
      <c r="B228" s="24" t="s">
        <v>98</v>
      </c>
      <c r="C228" s="6" t="s">
        <v>5291</v>
      </c>
      <c r="D228" s="6" t="s">
        <v>5326</v>
      </c>
      <c r="E228" s="6" t="s">
        <v>5209</v>
      </c>
      <c r="F228" s="5">
        <v>97</v>
      </c>
      <c r="G228" s="5">
        <v>678</v>
      </c>
      <c r="H228" s="5">
        <v>320</v>
      </c>
      <c r="I228" s="5"/>
      <c r="J228" s="5" t="s">
        <v>4872</v>
      </c>
      <c r="K228" s="6" t="s">
        <v>5339</v>
      </c>
      <c r="L228" s="5">
        <v>0.6</v>
      </c>
      <c r="M228" s="5">
        <v>192</v>
      </c>
      <c r="N228" s="5"/>
      <c r="O228" s="5"/>
      <c r="P228" s="5"/>
      <c r="Q228" s="5">
        <v>0.9</v>
      </c>
      <c r="R228" s="5">
        <v>288</v>
      </c>
      <c r="S228" s="5">
        <v>48</v>
      </c>
      <c r="T228" s="5">
        <v>50</v>
      </c>
      <c r="U228" s="5"/>
      <c r="V228" s="5"/>
      <c r="W228" s="5"/>
      <c r="X228" s="5"/>
      <c r="Y228" s="5"/>
      <c r="Z228" s="5"/>
      <c r="AA228" s="5">
        <v>48</v>
      </c>
      <c r="AB228" s="42" t="s">
        <v>3247</v>
      </c>
      <c r="AC228" s="5"/>
    </row>
    <row r="229" customHeight="1" spans="1:29">
      <c r="A229" s="21">
        <v>223</v>
      </c>
      <c r="B229" s="24" t="s">
        <v>98</v>
      </c>
      <c r="C229" s="6" t="s">
        <v>5291</v>
      </c>
      <c r="D229" s="6" t="s">
        <v>5319</v>
      </c>
      <c r="E229" s="6" t="s">
        <v>5340</v>
      </c>
      <c r="F229" s="5">
        <v>115</v>
      </c>
      <c r="G229" s="5">
        <v>680</v>
      </c>
      <c r="H229" s="5">
        <v>478</v>
      </c>
      <c r="I229" s="5" t="s">
        <v>4872</v>
      </c>
      <c r="J229" s="5"/>
      <c r="K229" s="6" t="s">
        <v>5336</v>
      </c>
      <c r="L229" s="5">
        <v>0.6</v>
      </c>
      <c r="M229" s="5">
        <v>286.8</v>
      </c>
      <c r="N229" s="5"/>
      <c r="O229" s="5"/>
      <c r="P229" s="5"/>
      <c r="Q229" s="5">
        <v>0.9</v>
      </c>
      <c r="R229" s="5">
        <v>430.2</v>
      </c>
      <c r="S229" s="5">
        <v>71.7</v>
      </c>
      <c r="T229" s="5"/>
      <c r="U229" s="5"/>
      <c r="V229" s="5"/>
      <c r="W229" s="5"/>
      <c r="X229" s="5"/>
      <c r="Y229" s="5"/>
      <c r="Z229" s="5"/>
      <c r="AA229" s="5">
        <v>71.7</v>
      </c>
      <c r="AB229" s="42" t="s">
        <v>3247</v>
      </c>
      <c r="AC229" s="6" t="s">
        <v>5197</v>
      </c>
    </row>
    <row r="230" customHeight="1" spans="1:29">
      <c r="A230" s="21">
        <v>224</v>
      </c>
      <c r="B230" s="24" t="s">
        <v>98</v>
      </c>
      <c r="C230" s="6" t="s">
        <v>5341</v>
      </c>
      <c r="D230" s="6" t="s">
        <v>5342</v>
      </c>
      <c r="E230" s="6" t="s">
        <v>5343</v>
      </c>
      <c r="F230" s="5">
        <v>574</v>
      </c>
      <c r="G230" s="5">
        <v>3044</v>
      </c>
      <c r="H230" s="5">
        <v>968</v>
      </c>
      <c r="I230" s="5" t="s">
        <v>4872</v>
      </c>
      <c r="J230" s="5"/>
      <c r="K230" s="6" t="s">
        <v>5344</v>
      </c>
      <c r="L230" s="5">
        <v>0.6</v>
      </c>
      <c r="M230" s="5">
        <v>580.8</v>
      </c>
      <c r="N230" s="5"/>
      <c r="O230" s="5"/>
      <c r="P230" s="5"/>
      <c r="Q230" s="5">
        <v>0.9</v>
      </c>
      <c r="R230" s="5">
        <v>871.2</v>
      </c>
      <c r="S230" s="5">
        <v>145.2</v>
      </c>
      <c r="T230" s="5"/>
      <c r="U230" s="5"/>
      <c r="V230" s="5"/>
      <c r="W230" s="5"/>
      <c r="X230" s="5"/>
      <c r="Y230" s="5"/>
      <c r="Z230" s="5"/>
      <c r="AA230" s="5">
        <v>145.2</v>
      </c>
      <c r="AB230" s="41" t="s">
        <v>5183</v>
      </c>
      <c r="AC230" s="5" t="s">
        <v>5197</v>
      </c>
    </row>
    <row r="231" customHeight="1" spans="1:29">
      <c r="A231" s="21">
        <v>225</v>
      </c>
      <c r="B231" s="24" t="s">
        <v>98</v>
      </c>
      <c r="C231" s="6" t="s">
        <v>5341</v>
      </c>
      <c r="D231" s="6" t="s">
        <v>5345</v>
      </c>
      <c r="E231" s="6" t="s">
        <v>5346</v>
      </c>
      <c r="F231" s="5">
        <v>350</v>
      </c>
      <c r="G231" s="5">
        <v>2718</v>
      </c>
      <c r="H231" s="5">
        <v>660</v>
      </c>
      <c r="I231" s="5" t="s">
        <v>4872</v>
      </c>
      <c r="J231" s="5"/>
      <c r="K231" s="6" t="s">
        <v>5344</v>
      </c>
      <c r="L231" s="5">
        <v>0.6</v>
      </c>
      <c r="M231" s="5">
        <v>396</v>
      </c>
      <c r="N231" s="5"/>
      <c r="O231" s="5"/>
      <c r="P231" s="5"/>
      <c r="Q231" s="5">
        <v>0.9</v>
      </c>
      <c r="R231" s="5">
        <v>594</v>
      </c>
      <c r="S231" s="5">
        <v>99</v>
      </c>
      <c r="T231" s="5"/>
      <c r="U231" s="5"/>
      <c r="V231" s="5"/>
      <c r="W231" s="5"/>
      <c r="X231" s="5"/>
      <c r="Y231" s="5"/>
      <c r="Z231" s="5"/>
      <c r="AA231" s="5">
        <v>99</v>
      </c>
      <c r="AB231" s="41" t="s">
        <v>5183</v>
      </c>
      <c r="AC231" s="6" t="s">
        <v>5197</v>
      </c>
    </row>
    <row r="232" customHeight="1" spans="1:29">
      <c r="A232" s="21">
        <v>226</v>
      </c>
      <c r="B232" s="24" t="s">
        <v>98</v>
      </c>
      <c r="C232" s="6" t="s">
        <v>5341</v>
      </c>
      <c r="D232" s="6" t="s">
        <v>5347</v>
      </c>
      <c r="E232" s="6" t="s">
        <v>5348</v>
      </c>
      <c r="F232" s="5">
        <v>210</v>
      </c>
      <c r="G232" s="5">
        <v>1505</v>
      </c>
      <c r="H232" s="5">
        <v>900</v>
      </c>
      <c r="I232" s="5" t="s">
        <v>4872</v>
      </c>
      <c r="J232" s="5"/>
      <c r="K232" s="6" t="s">
        <v>5344</v>
      </c>
      <c r="L232" s="5">
        <v>0.6</v>
      </c>
      <c r="M232" s="5">
        <v>540</v>
      </c>
      <c r="N232" s="5"/>
      <c r="O232" s="5"/>
      <c r="P232" s="5"/>
      <c r="Q232" s="5">
        <v>0.9</v>
      </c>
      <c r="R232" s="5">
        <v>810</v>
      </c>
      <c r="S232" s="5">
        <v>135</v>
      </c>
      <c r="T232" s="5"/>
      <c r="U232" s="5"/>
      <c r="V232" s="5"/>
      <c r="W232" s="5"/>
      <c r="X232" s="5"/>
      <c r="Y232" s="5"/>
      <c r="Z232" s="5"/>
      <c r="AA232" s="5">
        <v>135</v>
      </c>
      <c r="AB232" s="41" t="s">
        <v>5183</v>
      </c>
      <c r="AC232" s="6" t="s">
        <v>5197</v>
      </c>
    </row>
    <row r="233" customHeight="1" spans="1:29">
      <c r="A233" s="21">
        <v>227</v>
      </c>
      <c r="B233" s="24" t="s">
        <v>98</v>
      </c>
      <c r="C233" s="6" t="s">
        <v>5341</v>
      </c>
      <c r="D233" s="6" t="s">
        <v>5349</v>
      </c>
      <c r="E233" s="6" t="s">
        <v>5350</v>
      </c>
      <c r="F233" s="5">
        <v>55</v>
      </c>
      <c r="G233" s="5">
        <v>385</v>
      </c>
      <c r="H233" s="5">
        <v>80</v>
      </c>
      <c r="I233" s="5"/>
      <c r="J233" s="5" t="s">
        <v>4872</v>
      </c>
      <c r="K233" s="6" t="s">
        <v>5344</v>
      </c>
      <c r="L233" s="5">
        <v>0.6</v>
      </c>
      <c r="M233" s="5">
        <v>48</v>
      </c>
      <c r="N233" s="5"/>
      <c r="O233" s="5"/>
      <c r="P233" s="5"/>
      <c r="Q233" s="5">
        <v>0.9</v>
      </c>
      <c r="R233" s="5">
        <v>72</v>
      </c>
      <c r="S233" s="5">
        <v>12</v>
      </c>
      <c r="T233" s="5">
        <v>10</v>
      </c>
      <c r="U233" s="5"/>
      <c r="V233" s="5"/>
      <c r="W233" s="5"/>
      <c r="X233" s="5"/>
      <c r="Y233" s="5"/>
      <c r="Z233" s="5"/>
      <c r="AA233" s="5">
        <v>12</v>
      </c>
      <c r="AB233" s="41" t="s">
        <v>5183</v>
      </c>
      <c r="AC233" s="6" t="s">
        <v>5197</v>
      </c>
    </row>
    <row r="234" customHeight="1" spans="1:29">
      <c r="A234" s="21">
        <v>228</v>
      </c>
      <c r="B234" s="24" t="s">
        <v>98</v>
      </c>
      <c r="C234" s="6" t="s">
        <v>5341</v>
      </c>
      <c r="D234" s="6" t="s">
        <v>5349</v>
      </c>
      <c r="E234" s="6" t="s">
        <v>5351</v>
      </c>
      <c r="F234" s="5">
        <v>60</v>
      </c>
      <c r="G234" s="5">
        <v>420</v>
      </c>
      <c r="H234" s="5">
        <v>78</v>
      </c>
      <c r="I234" s="5"/>
      <c r="J234" s="5" t="s">
        <v>4872</v>
      </c>
      <c r="K234" s="6" t="s">
        <v>5344</v>
      </c>
      <c r="L234" s="5">
        <v>0.6</v>
      </c>
      <c r="M234" s="5">
        <v>46.8</v>
      </c>
      <c r="N234" s="5"/>
      <c r="O234" s="5"/>
      <c r="P234" s="5"/>
      <c r="Q234" s="5">
        <v>0.9</v>
      </c>
      <c r="R234" s="5">
        <v>70.2</v>
      </c>
      <c r="S234" s="5">
        <v>11.7</v>
      </c>
      <c r="T234" s="5">
        <v>10</v>
      </c>
      <c r="U234" s="5"/>
      <c r="V234" s="5"/>
      <c r="W234" s="5"/>
      <c r="X234" s="5"/>
      <c r="Y234" s="5"/>
      <c r="Z234" s="5"/>
      <c r="AA234" s="5">
        <v>11.7</v>
      </c>
      <c r="AB234" s="41" t="s">
        <v>5183</v>
      </c>
      <c r="AC234" s="6" t="s">
        <v>5197</v>
      </c>
    </row>
    <row r="235" customHeight="1" spans="1:29">
      <c r="A235" s="21">
        <v>229</v>
      </c>
      <c r="B235" s="24" t="s">
        <v>98</v>
      </c>
      <c r="C235" s="6" t="s">
        <v>5341</v>
      </c>
      <c r="D235" s="6" t="s">
        <v>5349</v>
      </c>
      <c r="E235" s="6" t="s">
        <v>5312</v>
      </c>
      <c r="F235" s="5">
        <v>100</v>
      </c>
      <c r="G235" s="5">
        <v>730</v>
      </c>
      <c r="H235" s="5">
        <v>350</v>
      </c>
      <c r="I235" s="5"/>
      <c r="J235" s="5" t="s">
        <v>4872</v>
      </c>
      <c r="K235" s="6" t="s">
        <v>5344</v>
      </c>
      <c r="L235" s="5">
        <v>0.6</v>
      </c>
      <c r="M235" s="5">
        <v>210</v>
      </c>
      <c r="N235" s="5"/>
      <c r="O235" s="5"/>
      <c r="P235" s="5"/>
      <c r="Q235" s="5">
        <v>0.9</v>
      </c>
      <c r="R235" s="5">
        <v>315</v>
      </c>
      <c r="S235" s="5">
        <v>52.5</v>
      </c>
      <c r="T235" s="5">
        <v>20</v>
      </c>
      <c r="U235" s="5"/>
      <c r="V235" s="5"/>
      <c r="W235" s="5"/>
      <c r="X235" s="5"/>
      <c r="Y235" s="5"/>
      <c r="Z235" s="5"/>
      <c r="AA235" s="5">
        <v>52.5</v>
      </c>
      <c r="AB235" s="41" t="s">
        <v>5183</v>
      </c>
      <c r="AC235" s="6" t="s">
        <v>5197</v>
      </c>
    </row>
    <row r="236" customHeight="1" spans="1:29">
      <c r="A236" s="21">
        <v>230</v>
      </c>
      <c r="B236" s="24" t="s">
        <v>98</v>
      </c>
      <c r="C236" s="6" t="s">
        <v>5341</v>
      </c>
      <c r="D236" s="6" t="s">
        <v>5352</v>
      </c>
      <c r="E236" s="6" t="s">
        <v>5353</v>
      </c>
      <c r="F236" s="5">
        <v>80</v>
      </c>
      <c r="G236" s="5">
        <v>435</v>
      </c>
      <c r="H236" s="5">
        <v>271</v>
      </c>
      <c r="I236" s="5"/>
      <c r="J236" s="5" t="s">
        <v>4872</v>
      </c>
      <c r="K236" s="6" t="s">
        <v>5344</v>
      </c>
      <c r="L236" s="5">
        <v>0.6</v>
      </c>
      <c r="M236" s="5">
        <v>162.6</v>
      </c>
      <c r="N236" s="5"/>
      <c r="O236" s="5"/>
      <c r="P236" s="5"/>
      <c r="Q236" s="5">
        <v>0.9</v>
      </c>
      <c r="R236" s="5">
        <v>243.9</v>
      </c>
      <c r="S236" s="5">
        <v>40.65</v>
      </c>
      <c r="T236" s="5">
        <v>20</v>
      </c>
      <c r="U236" s="5"/>
      <c r="V236" s="5"/>
      <c r="W236" s="5"/>
      <c r="X236" s="5"/>
      <c r="Y236" s="5"/>
      <c r="Z236" s="5"/>
      <c r="AA236" s="5">
        <v>40.65</v>
      </c>
      <c r="AB236" s="41" t="s">
        <v>5183</v>
      </c>
      <c r="AC236" s="6" t="s">
        <v>5197</v>
      </c>
    </row>
    <row r="237" customHeight="1" spans="1:29">
      <c r="A237" s="21">
        <v>231</v>
      </c>
      <c r="B237" s="24" t="s">
        <v>98</v>
      </c>
      <c r="C237" s="6" t="s">
        <v>5341</v>
      </c>
      <c r="D237" s="6" t="s">
        <v>5352</v>
      </c>
      <c r="E237" s="6" t="s">
        <v>5354</v>
      </c>
      <c r="F237" s="5">
        <v>85</v>
      </c>
      <c r="G237" s="5">
        <v>450</v>
      </c>
      <c r="H237" s="5">
        <v>114</v>
      </c>
      <c r="I237" s="5"/>
      <c r="J237" s="5" t="s">
        <v>4872</v>
      </c>
      <c r="K237" s="6" t="s">
        <v>5344</v>
      </c>
      <c r="L237" s="5">
        <v>0.6</v>
      </c>
      <c r="M237" s="5">
        <v>68.4</v>
      </c>
      <c r="N237" s="5"/>
      <c r="O237" s="5"/>
      <c r="P237" s="5"/>
      <c r="Q237" s="5">
        <v>0.9</v>
      </c>
      <c r="R237" s="5">
        <v>102.6</v>
      </c>
      <c r="S237" s="5">
        <v>17.1</v>
      </c>
      <c r="T237" s="5"/>
      <c r="U237" s="5"/>
      <c r="V237" s="5"/>
      <c r="W237" s="5"/>
      <c r="X237" s="5"/>
      <c r="Y237" s="5"/>
      <c r="Z237" s="5"/>
      <c r="AA237" s="5">
        <v>17.1</v>
      </c>
      <c r="AB237" s="41" t="s">
        <v>5183</v>
      </c>
      <c r="AC237" s="6" t="s">
        <v>5355</v>
      </c>
    </row>
    <row r="238" customHeight="1" spans="1:29">
      <c r="A238" s="21">
        <v>232</v>
      </c>
      <c r="B238" s="24" t="s">
        <v>98</v>
      </c>
      <c r="C238" s="6" t="s">
        <v>5341</v>
      </c>
      <c r="D238" s="6" t="s">
        <v>5352</v>
      </c>
      <c r="E238" s="6" t="s">
        <v>5356</v>
      </c>
      <c r="F238" s="5">
        <v>180</v>
      </c>
      <c r="G238" s="5">
        <v>1030</v>
      </c>
      <c r="H238" s="5">
        <v>490</v>
      </c>
      <c r="I238" s="5" t="s">
        <v>4872</v>
      </c>
      <c r="J238" s="5"/>
      <c r="K238" s="6" t="s">
        <v>5357</v>
      </c>
      <c r="L238" s="5">
        <v>0.4</v>
      </c>
      <c r="M238" s="5">
        <v>196</v>
      </c>
      <c r="N238" s="5"/>
      <c r="O238" s="5"/>
      <c r="P238" s="5"/>
      <c r="Q238" s="5">
        <v>0.9</v>
      </c>
      <c r="R238" s="5">
        <v>441</v>
      </c>
      <c r="S238" s="5">
        <v>122.5</v>
      </c>
      <c r="T238" s="5"/>
      <c r="U238" s="5"/>
      <c r="V238" s="5"/>
      <c r="W238" s="5"/>
      <c r="X238" s="5"/>
      <c r="Y238" s="5"/>
      <c r="Z238" s="5"/>
      <c r="AA238" s="5">
        <v>122.5</v>
      </c>
      <c r="AB238" s="41" t="s">
        <v>5183</v>
      </c>
      <c r="AC238" s="5"/>
    </row>
    <row r="239" customHeight="1" spans="1:29">
      <c r="A239" s="21">
        <v>233</v>
      </c>
      <c r="B239" s="24" t="s">
        <v>98</v>
      </c>
      <c r="C239" s="6" t="s">
        <v>5341</v>
      </c>
      <c r="D239" s="6" t="s">
        <v>5352</v>
      </c>
      <c r="E239" s="6" t="s">
        <v>5358</v>
      </c>
      <c r="F239" s="5">
        <v>115</v>
      </c>
      <c r="G239" s="5">
        <v>770</v>
      </c>
      <c r="H239" s="5">
        <v>405</v>
      </c>
      <c r="I239" s="5" t="s">
        <v>4872</v>
      </c>
      <c r="J239" s="5"/>
      <c r="K239" s="6" t="s">
        <v>5344</v>
      </c>
      <c r="L239" s="5">
        <v>0.6</v>
      </c>
      <c r="M239" s="5">
        <v>243</v>
      </c>
      <c r="N239" s="5"/>
      <c r="O239" s="5"/>
      <c r="P239" s="5"/>
      <c r="Q239" s="5">
        <v>0.9</v>
      </c>
      <c r="R239" s="5">
        <v>364.5</v>
      </c>
      <c r="S239" s="5">
        <v>60.75</v>
      </c>
      <c r="T239" s="5"/>
      <c r="U239" s="5"/>
      <c r="V239" s="5"/>
      <c r="W239" s="5"/>
      <c r="X239" s="5"/>
      <c r="Y239" s="5"/>
      <c r="Z239" s="5"/>
      <c r="AA239" s="5">
        <v>60.75</v>
      </c>
      <c r="AB239" s="41" t="s">
        <v>5183</v>
      </c>
      <c r="AC239" s="6" t="s">
        <v>5197</v>
      </c>
    </row>
    <row r="240" customHeight="1" spans="1:29">
      <c r="A240" s="21">
        <v>234</v>
      </c>
      <c r="B240" s="24" t="s">
        <v>98</v>
      </c>
      <c r="C240" s="6" t="s">
        <v>5341</v>
      </c>
      <c r="D240" s="6" t="s">
        <v>5359</v>
      </c>
      <c r="E240" s="6" t="s">
        <v>5360</v>
      </c>
      <c r="F240" s="5">
        <v>458</v>
      </c>
      <c r="G240" s="5">
        <v>2568</v>
      </c>
      <c r="H240" s="5">
        <v>632</v>
      </c>
      <c r="I240" s="5"/>
      <c r="J240" s="5" t="s">
        <v>4872</v>
      </c>
      <c r="K240" s="6" t="s">
        <v>5344</v>
      </c>
      <c r="L240" s="5">
        <v>0.6</v>
      </c>
      <c r="M240" s="5">
        <v>379.2</v>
      </c>
      <c r="N240" s="5"/>
      <c r="O240" s="5"/>
      <c r="P240" s="5"/>
      <c r="Q240" s="5">
        <v>0.9</v>
      </c>
      <c r="R240" s="5">
        <v>568.8</v>
      </c>
      <c r="S240" s="5">
        <v>94.8</v>
      </c>
      <c r="T240" s="5">
        <v>80</v>
      </c>
      <c r="U240" s="5"/>
      <c r="V240" s="5"/>
      <c r="W240" s="5"/>
      <c r="X240" s="5"/>
      <c r="Y240" s="5"/>
      <c r="Z240" s="5"/>
      <c r="AA240" s="5">
        <v>94.8</v>
      </c>
      <c r="AB240" s="41" t="s">
        <v>5183</v>
      </c>
      <c r="AC240" s="6" t="s">
        <v>5197</v>
      </c>
    </row>
    <row r="241" customHeight="1" spans="1:29">
      <c r="A241" s="21">
        <v>235</v>
      </c>
      <c r="B241" s="24" t="s">
        <v>98</v>
      </c>
      <c r="C241" s="6" t="s">
        <v>5341</v>
      </c>
      <c r="D241" s="6" t="s">
        <v>4920</v>
      </c>
      <c r="E241" s="6" t="s">
        <v>5361</v>
      </c>
      <c r="F241" s="5">
        <v>375</v>
      </c>
      <c r="G241" s="5">
        <v>2788</v>
      </c>
      <c r="H241" s="5">
        <v>1050</v>
      </c>
      <c r="I241" s="5" t="s">
        <v>4872</v>
      </c>
      <c r="J241" s="5"/>
      <c r="K241" s="6" t="s">
        <v>5344</v>
      </c>
      <c r="L241" s="5">
        <v>0.6</v>
      </c>
      <c r="M241" s="5">
        <v>630</v>
      </c>
      <c r="N241" s="5"/>
      <c r="O241" s="5"/>
      <c r="P241" s="5"/>
      <c r="Q241" s="5">
        <v>0.9</v>
      </c>
      <c r="R241" s="5">
        <v>945</v>
      </c>
      <c r="S241" s="5">
        <v>157.5</v>
      </c>
      <c r="T241" s="5"/>
      <c r="U241" s="5"/>
      <c r="V241" s="5"/>
      <c r="W241" s="5"/>
      <c r="X241" s="5"/>
      <c r="Y241" s="5"/>
      <c r="Z241" s="5"/>
      <c r="AA241" s="5">
        <v>157.5</v>
      </c>
      <c r="AB241" s="41" t="s">
        <v>5183</v>
      </c>
      <c r="AC241" s="6" t="s">
        <v>5197</v>
      </c>
    </row>
    <row r="242" customHeight="1" spans="1:29">
      <c r="A242" s="21">
        <v>236</v>
      </c>
      <c r="B242" s="24" t="s">
        <v>98</v>
      </c>
      <c r="C242" s="6" t="s">
        <v>5341</v>
      </c>
      <c r="D242" s="6" t="s">
        <v>5362</v>
      </c>
      <c r="E242" s="6" t="s">
        <v>5363</v>
      </c>
      <c r="F242" s="5">
        <v>725</v>
      </c>
      <c r="G242" s="5">
        <v>3700</v>
      </c>
      <c r="H242" s="5">
        <v>1800</v>
      </c>
      <c r="I242" s="5" t="s">
        <v>4872</v>
      </c>
      <c r="J242" s="5"/>
      <c r="K242" s="6" t="s">
        <v>5344</v>
      </c>
      <c r="L242" s="5">
        <v>0.6</v>
      </c>
      <c r="M242" s="5">
        <v>1080</v>
      </c>
      <c r="N242" s="5">
        <v>0.1</v>
      </c>
      <c r="O242" s="5"/>
      <c r="P242" s="5"/>
      <c r="Q242" s="5">
        <v>0.9</v>
      </c>
      <c r="R242" s="5">
        <v>1620</v>
      </c>
      <c r="S242" s="5">
        <v>324</v>
      </c>
      <c r="T242" s="5"/>
      <c r="U242" s="5"/>
      <c r="V242" s="5"/>
      <c r="W242" s="5"/>
      <c r="X242" s="5"/>
      <c r="Y242" s="5"/>
      <c r="Z242" s="5"/>
      <c r="AA242" s="5">
        <v>324</v>
      </c>
      <c r="AB242" s="41" t="s">
        <v>5183</v>
      </c>
      <c r="AC242" s="6" t="s">
        <v>5197</v>
      </c>
    </row>
    <row r="243" customHeight="1" spans="1:29">
      <c r="A243" s="21">
        <v>237</v>
      </c>
      <c r="B243" s="24" t="s">
        <v>98</v>
      </c>
      <c r="C243" s="6" t="s">
        <v>5341</v>
      </c>
      <c r="D243" s="6" t="s">
        <v>5364</v>
      </c>
      <c r="E243" s="6" t="s">
        <v>5365</v>
      </c>
      <c r="F243" s="5">
        <v>558</v>
      </c>
      <c r="G243" s="5">
        <v>2888</v>
      </c>
      <c r="H243" s="5">
        <v>1000</v>
      </c>
      <c r="I243" s="5" t="s">
        <v>4872</v>
      </c>
      <c r="J243" s="5"/>
      <c r="K243" s="6" t="s">
        <v>5344</v>
      </c>
      <c r="L243" s="5">
        <v>0.6</v>
      </c>
      <c r="M243" s="5">
        <v>600</v>
      </c>
      <c r="N243" s="5"/>
      <c r="O243" s="5"/>
      <c r="P243" s="5"/>
      <c r="Q243" s="5">
        <v>0.9</v>
      </c>
      <c r="R243" s="5">
        <v>900</v>
      </c>
      <c r="S243" s="5">
        <v>150</v>
      </c>
      <c r="T243" s="5"/>
      <c r="U243" s="5"/>
      <c r="V243" s="5"/>
      <c r="W243" s="5"/>
      <c r="X243" s="5"/>
      <c r="Y243" s="5"/>
      <c r="Z243" s="5"/>
      <c r="AA243" s="5">
        <v>150</v>
      </c>
      <c r="AB243" s="41" t="s">
        <v>5183</v>
      </c>
      <c r="AC243" s="6" t="s">
        <v>5197</v>
      </c>
    </row>
    <row r="244" customHeight="1" spans="1:29">
      <c r="A244" s="21">
        <v>238</v>
      </c>
      <c r="B244" s="24" t="s">
        <v>98</v>
      </c>
      <c r="C244" s="6" t="s">
        <v>5341</v>
      </c>
      <c r="D244" s="6" t="s">
        <v>5364</v>
      </c>
      <c r="E244" s="6" t="s">
        <v>5366</v>
      </c>
      <c r="F244" s="5">
        <v>80</v>
      </c>
      <c r="G244" s="5">
        <v>330</v>
      </c>
      <c r="H244" s="5">
        <v>200</v>
      </c>
      <c r="I244" s="5"/>
      <c r="J244" s="5" t="s">
        <v>4872</v>
      </c>
      <c r="K244" s="6" t="s">
        <v>5367</v>
      </c>
      <c r="L244" s="5">
        <v>0.7</v>
      </c>
      <c r="M244" s="5">
        <v>140</v>
      </c>
      <c r="N244" s="5">
        <v>0.1</v>
      </c>
      <c r="O244" s="5"/>
      <c r="P244" s="5"/>
      <c r="Q244" s="5">
        <v>0.9</v>
      </c>
      <c r="R244" s="5">
        <v>180</v>
      </c>
      <c r="S244" s="5">
        <v>27</v>
      </c>
      <c r="T244" s="5">
        <v>50</v>
      </c>
      <c r="U244" s="5"/>
      <c r="V244" s="5"/>
      <c r="W244" s="5"/>
      <c r="X244" s="5"/>
      <c r="Y244" s="5"/>
      <c r="Z244" s="5"/>
      <c r="AA244" s="5">
        <v>27</v>
      </c>
      <c r="AB244" s="41" t="s">
        <v>5183</v>
      </c>
      <c r="AC244" s="6" t="s">
        <v>5197</v>
      </c>
    </row>
    <row r="245" customHeight="1" spans="1:29">
      <c r="A245" s="21">
        <v>239</v>
      </c>
      <c r="B245" s="24" t="s">
        <v>98</v>
      </c>
      <c r="C245" s="6" t="s">
        <v>5341</v>
      </c>
      <c r="D245" s="6" t="s">
        <v>5364</v>
      </c>
      <c r="E245" s="6" t="s">
        <v>5368</v>
      </c>
      <c r="F245" s="5">
        <v>100</v>
      </c>
      <c r="G245" s="5">
        <v>600</v>
      </c>
      <c r="H245" s="5">
        <v>150</v>
      </c>
      <c r="I245" s="5"/>
      <c r="J245" s="5" t="s">
        <v>4872</v>
      </c>
      <c r="K245" s="6" t="s">
        <v>5369</v>
      </c>
      <c r="L245" s="5">
        <v>0.6</v>
      </c>
      <c r="M245" s="5">
        <v>90</v>
      </c>
      <c r="N245" s="5"/>
      <c r="O245" s="5"/>
      <c r="P245" s="5"/>
      <c r="Q245" s="5">
        <v>0.9</v>
      </c>
      <c r="R245" s="5">
        <v>135</v>
      </c>
      <c r="S245" s="5">
        <v>22.5</v>
      </c>
      <c r="T245" s="5"/>
      <c r="U245" s="5"/>
      <c r="V245" s="5"/>
      <c r="W245" s="5"/>
      <c r="X245" s="5"/>
      <c r="Y245" s="5"/>
      <c r="Z245" s="5"/>
      <c r="AA245" s="5">
        <v>22.5</v>
      </c>
      <c r="AB245" s="41" t="s">
        <v>5183</v>
      </c>
      <c r="AC245" s="6" t="s">
        <v>5370</v>
      </c>
    </row>
    <row r="246" customHeight="1" spans="1:29">
      <c r="A246" s="21">
        <v>240</v>
      </c>
      <c r="B246" s="24" t="s">
        <v>98</v>
      </c>
      <c r="C246" s="6" t="s">
        <v>5341</v>
      </c>
      <c r="D246" s="6" t="s">
        <v>5371</v>
      </c>
      <c r="E246" s="6" t="s">
        <v>5372</v>
      </c>
      <c r="F246" s="5">
        <v>170</v>
      </c>
      <c r="G246" s="5">
        <v>1550</v>
      </c>
      <c r="H246" s="5">
        <v>400</v>
      </c>
      <c r="I246" s="5"/>
      <c r="J246" s="5" t="s">
        <v>4872</v>
      </c>
      <c r="K246" s="6" t="s">
        <v>5373</v>
      </c>
      <c r="L246" s="5">
        <v>0.3</v>
      </c>
      <c r="M246" s="5">
        <v>120</v>
      </c>
      <c r="N246" s="5">
        <v>0.2</v>
      </c>
      <c r="O246" s="5"/>
      <c r="P246" s="5"/>
      <c r="Q246" s="5">
        <v>0.9</v>
      </c>
      <c r="R246" s="5">
        <v>360</v>
      </c>
      <c r="S246" s="5">
        <v>132</v>
      </c>
      <c r="T246" s="5">
        <v>50</v>
      </c>
      <c r="U246" s="5"/>
      <c r="V246" s="5"/>
      <c r="W246" s="5"/>
      <c r="X246" s="5"/>
      <c r="Y246" s="5"/>
      <c r="Z246" s="5"/>
      <c r="AA246" s="5">
        <v>132</v>
      </c>
      <c r="AB246" s="41" t="s">
        <v>5183</v>
      </c>
      <c r="AC246" s="5"/>
    </row>
    <row r="247" customHeight="1" spans="1:29">
      <c r="A247" s="21">
        <v>241</v>
      </c>
      <c r="B247" s="24" t="s">
        <v>98</v>
      </c>
      <c r="C247" s="6" t="s">
        <v>5341</v>
      </c>
      <c r="D247" s="6" t="s">
        <v>5374</v>
      </c>
      <c r="E247" s="6" t="s">
        <v>5375</v>
      </c>
      <c r="F247" s="5">
        <v>36</v>
      </c>
      <c r="G247" s="5">
        <v>296</v>
      </c>
      <c r="H247" s="5">
        <v>12</v>
      </c>
      <c r="I247" s="5"/>
      <c r="J247" s="5" t="s">
        <v>4872</v>
      </c>
      <c r="K247" s="6" t="s">
        <v>5376</v>
      </c>
      <c r="L247" s="5">
        <v>0.6</v>
      </c>
      <c r="M247" s="5">
        <v>7.2</v>
      </c>
      <c r="N247" s="5"/>
      <c r="O247" s="5"/>
      <c r="P247" s="5"/>
      <c r="Q247" s="5">
        <v>0.9</v>
      </c>
      <c r="R247" s="5">
        <v>10.8</v>
      </c>
      <c r="S247" s="5">
        <v>1.8</v>
      </c>
      <c r="T247" s="5">
        <v>20</v>
      </c>
      <c r="U247" s="5"/>
      <c r="V247" s="5"/>
      <c r="W247" s="5"/>
      <c r="X247" s="5"/>
      <c r="Y247" s="5"/>
      <c r="Z247" s="5"/>
      <c r="AA247" s="5">
        <v>1.8</v>
      </c>
      <c r="AB247" s="41" t="s">
        <v>5183</v>
      </c>
      <c r="AC247" s="6" t="s">
        <v>5197</v>
      </c>
    </row>
    <row r="248" customHeight="1" spans="1:29">
      <c r="A248" s="21">
        <v>242</v>
      </c>
      <c r="B248" s="24" t="s">
        <v>98</v>
      </c>
      <c r="C248" s="6" t="s">
        <v>5341</v>
      </c>
      <c r="D248" s="6" t="s">
        <v>5374</v>
      </c>
      <c r="E248" s="6" t="s">
        <v>5193</v>
      </c>
      <c r="F248" s="5">
        <v>34</v>
      </c>
      <c r="G248" s="5">
        <v>286</v>
      </c>
      <c r="H248" s="5">
        <v>45</v>
      </c>
      <c r="I248" s="5"/>
      <c r="J248" s="5" t="s">
        <v>4872</v>
      </c>
      <c r="K248" s="6" t="s">
        <v>5377</v>
      </c>
      <c r="L248" s="5">
        <v>0.6</v>
      </c>
      <c r="M248" s="5">
        <v>27</v>
      </c>
      <c r="N248" s="5"/>
      <c r="O248" s="5"/>
      <c r="P248" s="5"/>
      <c r="Q248" s="5">
        <v>0.9</v>
      </c>
      <c r="R248" s="5">
        <v>40.5</v>
      </c>
      <c r="S248" s="5">
        <v>6.75</v>
      </c>
      <c r="T248" s="5"/>
      <c r="U248" s="5"/>
      <c r="V248" s="5"/>
      <c r="W248" s="5"/>
      <c r="X248" s="5"/>
      <c r="Y248" s="5"/>
      <c r="Z248" s="5"/>
      <c r="AA248" s="5">
        <v>6.75</v>
      </c>
      <c r="AB248" s="41" t="s">
        <v>5183</v>
      </c>
      <c r="AC248" s="6" t="s">
        <v>5378</v>
      </c>
    </row>
    <row r="249" customHeight="1" spans="1:29">
      <c r="A249" s="21">
        <v>243</v>
      </c>
      <c r="B249" s="24" t="s">
        <v>98</v>
      </c>
      <c r="C249" s="6" t="s">
        <v>5341</v>
      </c>
      <c r="D249" s="6" t="s">
        <v>5374</v>
      </c>
      <c r="E249" s="6" t="s">
        <v>5379</v>
      </c>
      <c r="F249" s="5">
        <v>80</v>
      </c>
      <c r="G249" s="5">
        <v>594</v>
      </c>
      <c r="H249" s="5">
        <v>35</v>
      </c>
      <c r="I249" s="5"/>
      <c r="J249" s="5" t="s">
        <v>4872</v>
      </c>
      <c r="K249" s="6" t="s">
        <v>5380</v>
      </c>
      <c r="L249" s="5">
        <v>0.6</v>
      </c>
      <c r="M249" s="5">
        <v>21</v>
      </c>
      <c r="N249" s="5"/>
      <c r="O249" s="5"/>
      <c r="P249" s="5"/>
      <c r="Q249" s="5">
        <v>0.9</v>
      </c>
      <c r="R249" s="5">
        <v>31.5</v>
      </c>
      <c r="S249" s="5">
        <v>5.25</v>
      </c>
      <c r="T249" s="5">
        <v>20</v>
      </c>
      <c r="U249" s="5"/>
      <c r="V249" s="5"/>
      <c r="W249" s="5"/>
      <c r="X249" s="5"/>
      <c r="Y249" s="5"/>
      <c r="Z249" s="5"/>
      <c r="AA249" s="5">
        <v>5.25</v>
      </c>
      <c r="AB249" s="41" t="s">
        <v>5183</v>
      </c>
      <c r="AC249" s="6" t="s">
        <v>5197</v>
      </c>
    </row>
    <row r="250" customHeight="1" spans="1:29">
      <c r="A250" s="21">
        <v>244</v>
      </c>
      <c r="B250" s="24" t="s">
        <v>98</v>
      </c>
      <c r="C250" s="6" t="s">
        <v>5341</v>
      </c>
      <c r="D250" s="6" t="s">
        <v>5381</v>
      </c>
      <c r="E250" s="6" t="s">
        <v>5382</v>
      </c>
      <c r="F250" s="5">
        <v>180</v>
      </c>
      <c r="G250" s="5">
        <v>1992</v>
      </c>
      <c r="H250" s="5">
        <v>330</v>
      </c>
      <c r="I250" s="5"/>
      <c r="J250" s="5" t="s">
        <v>4872</v>
      </c>
      <c r="K250" s="6" t="s">
        <v>5383</v>
      </c>
      <c r="L250" s="5">
        <v>0.6</v>
      </c>
      <c r="M250" s="5">
        <v>198</v>
      </c>
      <c r="N250" s="5"/>
      <c r="O250" s="5"/>
      <c r="P250" s="5"/>
      <c r="Q250" s="5">
        <v>0.9</v>
      </c>
      <c r="R250" s="5">
        <v>297</v>
      </c>
      <c r="S250" s="5">
        <v>49.5</v>
      </c>
      <c r="T250" s="5">
        <v>100</v>
      </c>
      <c r="U250" s="5"/>
      <c r="V250" s="5"/>
      <c r="W250" s="5"/>
      <c r="X250" s="5"/>
      <c r="Y250" s="5"/>
      <c r="Z250" s="5"/>
      <c r="AA250" s="5">
        <v>49.5</v>
      </c>
      <c r="AB250" s="41" t="s">
        <v>5183</v>
      </c>
      <c r="AC250" s="6" t="s">
        <v>5197</v>
      </c>
    </row>
    <row r="251" customHeight="1" spans="1:29">
      <c r="A251" s="21">
        <v>245</v>
      </c>
      <c r="B251" s="24" t="s">
        <v>98</v>
      </c>
      <c r="C251" s="6" t="s">
        <v>5341</v>
      </c>
      <c r="D251" s="6" t="s">
        <v>5384</v>
      </c>
      <c r="E251" s="6" t="s">
        <v>5385</v>
      </c>
      <c r="F251" s="5">
        <v>440</v>
      </c>
      <c r="G251" s="5">
        <v>3050</v>
      </c>
      <c r="H251" s="5">
        <v>450</v>
      </c>
      <c r="I251" s="5"/>
      <c r="J251" s="5" t="s">
        <v>4872</v>
      </c>
      <c r="K251" s="6" t="s">
        <v>5386</v>
      </c>
      <c r="L251" s="5">
        <v>0.3</v>
      </c>
      <c r="M251" s="5">
        <v>135</v>
      </c>
      <c r="N251" s="5">
        <v>0.2</v>
      </c>
      <c r="O251" s="5"/>
      <c r="P251" s="5"/>
      <c r="Q251" s="5">
        <v>0.9</v>
      </c>
      <c r="R251" s="5">
        <v>405</v>
      </c>
      <c r="S251" s="5">
        <v>148.5</v>
      </c>
      <c r="T251" s="5">
        <v>100</v>
      </c>
      <c r="U251" s="5"/>
      <c r="V251" s="5"/>
      <c r="W251" s="5"/>
      <c r="X251" s="5"/>
      <c r="Y251" s="5"/>
      <c r="Z251" s="5"/>
      <c r="AA251" s="5">
        <v>148.5</v>
      </c>
      <c r="AB251" s="41" t="s">
        <v>5183</v>
      </c>
      <c r="AC251" s="6" t="s">
        <v>5197</v>
      </c>
    </row>
    <row r="252" customHeight="1" spans="1:29">
      <c r="A252" s="21">
        <v>246</v>
      </c>
      <c r="B252" s="24" t="s">
        <v>98</v>
      </c>
      <c r="C252" s="6" t="s">
        <v>5341</v>
      </c>
      <c r="D252" s="6" t="s">
        <v>5387</v>
      </c>
      <c r="E252" s="6" t="s">
        <v>5388</v>
      </c>
      <c r="F252" s="5">
        <v>456</v>
      </c>
      <c r="G252" s="5">
        <v>2535</v>
      </c>
      <c r="H252" s="5">
        <v>1568</v>
      </c>
      <c r="I252" s="5"/>
      <c r="J252" s="5" t="s">
        <v>4872</v>
      </c>
      <c r="K252" s="6" t="s">
        <v>5389</v>
      </c>
      <c r="L252" s="5">
        <v>0.6</v>
      </c>
      <c r="M252" s="5">
        <v>940.8</v>
      </c>
      <c r="N252" s="5"/>
      <c r="O252" s="5"/>
      <c r="P252" s="5"/>
      <c r="Q252" s="5">
        <v>0.9</v>
      </c>
      <c r="R252" s="5">
        <v>1411.2</v>
      </c>
      <c r="S252" s="5">
        <v>235.2</v>
      </c>
      <c r="T252" s="5">
        <v>80</v>
      </c>
      <c r="U252" s="5"/>
      <c r="V252" s="5"/>
      <c r="W252" s="5"/>
      <c r="X252" s="5"/>
      <c r="Y252" s="5"/>
      <c r="Z252" s="5"/>
      <c r="AA252" s="5">
        <v>235.2</v>
      </c>
      <c r="AB252" s="41" t="s">
        <v>5183</v>
      </c>
      <c r="AC252" s="6" t="s">
        <v>5197</v>
      </c>
    </row>
    <row r="253" customHeight="1" spans="1:29">
      <c r="A253" s="21">
        <v>247</v>
      </c>
      <c r="B253" s="24" t="s">
        <v>98</v>
      </c>
      <c r="C253" s="6" t="s">
        <v>5390</v>
      </c>
      <c r="D253" s="6" t="s">
        <v>5391</v>
      </c>
      <c r="E253" s="6" t="s">
        <v>5392</v>
      </c>
      <c r="F253" s="5">
        <v>252</v>
      </c>
      <c r="G253" s="5">
        <v>1189</v>
      </c>
      <c r="H253" s="5">
        <v>250</v>
      </c>
      <c r="I253" s="5" t="s">
        <v>4872</v>
      </c>
      <c r="J253" s="5"/>
      <c r="K253" s="6" t="s">
        <v>5344</v>
      </c>
      <c r="L253" s="5">
        <v>0.6</v>
      </c>
      <c r="M253" s="5">
        <v>150</v>
      </c>
      <c r="N253" s="5"/>
      <c r="O253" s="5"/>
      <c r="P253" s="5"/>
      <c r="Q253" s="5">
        <v>0.9</v>
      </c>
      <c r="R253" s="5">
        <v>225</v>
      </c>
      <c r="S253" s="5">
        <v>37.5</v>
      </c>
      <c r="T253" s="5"/>
      <c r="U253" s="5"/>
      <c r="V253" s="5"/>
      <c r="W253" s="5"/>
      <c r="X253" s="5"/>
      <c r="Y253" s="5"/>
      <c r="Z253" s="5"/>
      <c r="AA253" s="5">
        <v>37.5</v>
      </c>
      <c r="AB253" s="41" t="s">
        <v>5183</v>
      </c>
      <c r="AC253" s="5" t="s">
        <v>5197</v>
      </c>
    </row>
    <row r="254" customHeight="1" spans="1:29">
      <c r="A254" s="21">
        <v>248</v>
      </c>
      <c r="B254" s="24" t="s">
        <v>98</v>
      </c>
      <c r="C254" s="6" t="s">
        <v>5390</v>
      </c>
      <c r="D254" s="6" t="s">
        <v>5393</v>
      </c>
      <c r="E254" s="6" t="s">
        <v>5394</v>
      </c>
      <c r="F254" s="5">
        <v>343</v>
      </c>
      <c r="G254" s="5">
        <v>1907</v>
      </c>
      <c r="H254" s="5">
        <v>1113</v>
      </c>
      <c r="I254" s="5" t="s">
        <v>4872</v>
      </c>
      <c r="J254" s="5"/>
      <c r="K254" s="6" t="s">
        <v>5344</v>
      </c>
      <c r="L254" s="5">
        <v>0.6</v>
      </c>
      <c r="M254" s="5">
        <v>667.8</v>
      </c>
      <c r="N254" s="5"/>
      <c r="O254" s="5"/>
      <c r="P254" s="5"/>
      <c r="Q254" s="5">
        <v>0.9</v>
      </c>
      <c r="R254" s="5">
        <v>1001.7</v>
      </c>
      <c r="S254" s="5">
        <v>166.95</v>
      </c>
      <c r="T254" s="5"/>
      <c r="U254" s="5"/>
      <c r="V254" s="5"/>
      <c r="W254" s="5"/>
      <c r="X254" s="5"/>
      <c r="Y254" s="5"/>
      <c r="Z254" s="5"/>
      <c r="AA254" s="5">
        <v>166.95</v>
      </c>
      <c r="AB254" s="41" t="s">
        <v>5183</v>
      </c>
      <c r="AC254" s="5" t="s">
        <v>5197</v>
      </c>
    </row>
    <row r="255" customHeight="1" spans="1:29">
      <c r="A255" s="21">
        <v>249</v>
      </c>
      <c r="B255" s="24" t="s">
        <v>98</v>
      </c>
      <c r="C255" s="6" t="s">
        <v>5395</v>
      </c>
      <c r="D255" s="6" t="s">
        <v>5396</v>
      </c>
      <c r="E255" s="6" t="s">
        <v>5397</v>
      </c>
      <c r="F255" s="5">
        <v>75</v>
      </c>
      <c r="G255" s="5">
        <v>601</v>
      </c>
      <c r="H255" s="5">
        <v>8</v>
      </c>
      <c r="I255" s="5"/>
      <c r="J255" s="5" t="s">
        <v>4872</v>
      </c>
      <c r="K255" s="6" t="s">
        <v>5398</v>
      </c>
      <c r="L255" s="5"/>
      <c r="M255" s="5"/>
      <c r="N255" s="5"/>
      <c r="O255" s="5"/>
      <c r="P255" s="5"/>
      <c r="Q255" s="5"/>
      <c r="R255" s="5"/>
      <c r="S255" s="24"/>
      <c r="T255" s="5"/>
      <c r="U255" s="6" t="s">
        <v>5399</v>
      </c>
      <c r="V255" s="5"/>
      <c r="W255" s="5"/>
      <c r="X255" s="5"/>
      <c r="Y255" s="5"/>
      <c r="Z255" s="5">
        <v>0.8</v>
      </c>
      <c r="AA255" s="5">
        <v>0.8</v>
      </c>
      <c r="AB255" s="41" t="s">
        <v>5400</v>
      </c>
      <c r="AC255" s="6" t="s">
        <v>5401</v>
      </c>
    </row>
    <row r="256" customHeight="1" spans="1:29">
      <c r="A256" s="21">
        <v>250</v>
      </c>
      <c r="B256" s="24" t="s">
        <v>98</v>
      </c>
      <c r="C256" s="6" t="s">
        <v>5395</v>
      </c>
      <c r="D256" s="6" t="s">
        <v>5396</v>
      </c>
      <c r="E256" s="6" t="s">
        <v>5289</v>
      </c>
      <c r="F256" s="5">
        <v>47</v>
      </c>
      <c r="G256" s="5">
        <v>370</v>
      </c>
      <c r="H256" s="5">
        <v>18</v>
      </c>
      <c r="I256" s="5"/>
      <c r="J256" s="5" t="s">
        <v>4872</v>
      </c>
      <c r="K256" s="6" t="s">
        <v>5402</v>
      </c>
      <c r="L256" s="5"/>
      <c r="M256" s="5"/>
      <c r="N256" s="5"/>
      <c r="O256" s="5"/>
      <c r="P256" s="5"/>
      <c r="Q256" s="5"/>
      <c r="R256" s="5"/>
      <c r="S256" s="24"/>
      <c r="T256" s="5"/>
      <c r="U256" s="6" t="s">
        <v>5399</v>
      </c>
      <c r="V256" s="5"/>
      <c r="W256" s="5"/>
      <c r="X256" s="5"/>
      <c r="Y256" s="5"/>
      <c r="Z256" s="5">
        <v>1.8</v>
      </c>
      <c r="AA256" s="5">
        <v>1.8</v>
      </c>
      <c r="AB256" s="41" t="s">
        <v>5400</v>
      </c>
      <c r="AC256" s="6" t="s">
        <v>5401</v>
      </c>
    </row>
    <row r="257" customHeight="1" spans="1:29">
      <c r="A257" s="21">
        <v>251</v>
      </c>
      <c r="B257" s="24" t="s">
        <v>26</v>
      </c>
      <c r="C257" s="27" t="s">
        <v>5403</v>
      </c>
      <c r="D257" s="27" t="s">
        <v>5404</v>
      </c>
      <c r="E257" s="27" t="s">
        <v>5405</v>
      </c>
      <c r="F257" s="8">
        <v>310</v>
      </c>
      <c r="G257" s="8">
        <v>2100</v>
      </c>
      <c r="H257" s="8">
        <v>763</v>
      </c>
      <c r="I257" s="8"/>
      <c r="J257" s="8" t="s">
        <v>4872</v>
      </c>
      <c r="K257" s="27" t="s">
        <v>5406</v>
      </c>
      <c r="L257" s="44">
        <v>1</v>
      </c>
      <c r="M257" s="8">
        <v>763</v>
      </c>
      <c r="N257" s="8"/>
      <c r="O257" s="8"/>
      <c r="P257" s="8"/>
      <c r="Q257" s="44">
        <v>1</v>
      </c>
      <c r="R257" s="8">
        <v>763</v>
      </c>
      <c r="S257" s="8">
        <v>0</v>
      </c>
      <c r="T257" s="8">
        <v>100</v>
      </c>
      <c r="U257" s="27" t="s">
        <v>4874</v>
      </c>
      <c r="V257" s="44">
        <v>0.3</v>
      </c>
      <c r="W257" s="8"/>
      <c r="X257" s="8"/>
      <c r="Y257" s="8"/>
      <c r="Z257" s="8">
        <v>22.89</v>
      </c>
      <c r="AA257" s="8">
        <v>22.89</v>
      </c>
      <c r="AB257" s="8" t="s">
        <v>5407</v>
      </c>
      <c r="AC257" s="24"/>
    </row>
    <row r="258" customHeight="1" spans="1:29">
      <c r="A258" s="21">
        <v>252</v>
      </c>
      <c r="B258" s="24" t="s">
        <v>26</v>
      </c>
      <c r="C258" s="27" t="s">
        <v>5403</v>
      </c>
      <c r="D258" s="27" t="s">
        <v>5404</v>
      </c>
      <c r="E258" s="27" t="s">
        <v>5408</v>
      </c>
      <c r="F258" s="8">
        <v>115</v>
      </c>
      <c r="G258" s="8">
        <v>782</v>
      </c>
      <c r="H258" s="8">
        <v>289</v>
      </c>
      <c r="I258" s="8"/>
      <c r="J258" s="8" t="s">
        <v>4872</v>
      </c>
      <c r="K258" s="27" t="s">
        <v>5406</v>
      </c>
      <c r="L258" s="44">
        <v>1</v>
      </c>
      <c r="M258" s="8">
        <v>289</v>
      </c>
      <c r="N258" s="8"/>
      <c r="O258" s="8"/>
      <c r="P258" s="8"/>
      <c r="Q258" s="44">
        <v>1</v>
      </c>
      <c r="R258" s="8">
        <v>289</v>
      </c>
      <c r="S258" s="8">
        <v>0</v>
      </c>
      <c r="T258" s="8">
        <v>50</v>
      </c>
      <c r="U258" s="27" t="s">
        <v>4874</v>
      </c>
      <c r="V258" s="44">
        <v>0.3</v>
      </c>
      <c r="W258" s="8"/>
      <c r="X258" s="8"/>
      <c r="Y258" s="8"/>
      <c r="Z258" s="8">
        <v>8.67</v>
      </c>
      <c r="AA258" s="8">
        <v>8.67</v>
      </c>
      <c r="AB258" s="8" t="s">
        <v>5407</v>
      </c>
      <c r="AC258" s="24"/>
    </row>
    <row r="259" customHeight="1" spans="1:29">
      <c r="A259" s="21">
        <v>253</v>
      </c>
      <c r="B259" s="24" t="s">
        <v>26</v>
      </c>
      <c r="C259" s="27" t="s">
        <v>5403</v>
      </c>
      <c r="D259" s="27" t="s">
        <v>5404</v>
      </c>
      <c r="E259" s="27" t="s">
        <v>5409</v>
      </c>
      <c r="F259" s="8">
        <v>150</v>
      </c>
      <c r="G259" s="8">
        <v>998</v>
      </c>
      <c r="H259" s="8">
        <v>328</v>
      </c>
      <c r="I259" s="8"/>
      <c r="J259" s="8" t="s">
        <v>4872</v>
      </c>
      <c r="K259" s="27" t="s">
        <v>5406</v>
      </c>
      <c r="L259" s="44">
        <v>1</v>
      </c>
      <c r="M259" s="8">
        <v>328</v>
      </c>
      <c r="N259" s="8"/>
      <c r="O259" s="8"/>
      <c r="P259" s="8"/>
      <c r="Q259" s="44">
        <v>1</v>
      </c>
      <c r="R259" s="8">
        <v>328</v>
      </c>
      <c r="S259" s="8">
        <v>0</v>
      </c>
      <c r="T259" s="8">
        <v>50</v>
      </c>
      <c r="U259" s="27" t="s">
        <v>4874</v>
      </c>
      <c r="V259" s="44">
        <v>0.3</v>
      </c>
      <c r="W259" s="8"/>
      <c r="X259" s="8"/>
      <c r="Y259" s="8"/>
      <c r="Z259" s="8">
        <v>9.84</v>
      </c>
      <c r="AA259" s="8">
        <v>9.84</v>
      </c>
      <c r="AB259" s="8" t="s">
        <v>5407</v>
      </c>
      <c r="AC259" s="24"/>
    </row>
    <row r="260" customHeight="1" spans="1:29">
      <c r="A260" s="21">
        <v>254</v>
      </c>
      <c r="B260" s="24" t="s">
        <v>26</v>
      </c>
      <c r="C260" s="27" t="s">
        <v>5403</v>
      </c>
      <c r="D260" s="27" t="s">
        <v>5404</v>
      </c>
      <c r="E260" s="27" t="s">
        <v>5410</v>
      </c>
      <c r="F260" s="8">
        <v>145</v>
      </c>
      <c r="G260" s="8">
        <v>988</v>
      </c>
      <c r="H260" s="8">
        <v>86</v>
      </c>
      <c r="I260" s="8"/>
      <c r="J260" s="8" t="s">
        <v>4872</v>
      </c>
      <c r="K260" s="27" t="s">
        <v>5406</v>
      </c>
      <c r="L260" s="44">
        <v>1</v>
      </c>
      <c r="M260" s="8">
        <v>86</v>
      </c>
      <c r="N260" s="8"/>
      <c r="O260" s="8"/>
      <c r="P260" s="8"/>
      <c r="Q260" s="44">
        <v>1</v>
      </c>
      <c r="R260" s="8">
        <v>86</v>
      </c>
      <c r="S260" s="8">
        <v>0</v>
      </c>
      <c r="T260" s="8">
        <v>50</v>
      </c>
      <c r="U260" s="27" t="s">
        <v>4874</v>
      </c>
      <c r="V260" s="44">
        <v>0.3</v>
      </c>
      <c r="W260" s="8"/>
      <c r="X260" s="8"/>
      <c r="Y260" s="8"/>
      <c r="Z260" s="8">
        <v>2.58</v>
      </c>
      <c r="AA260" s="8">
        <v>2.58</v>
      </c>
      <c r="AB260" s="8" t="s">
        <v>5407</v>
      </c>
      <c r="AC260" s="24"/>
    </row>
    <row r="261" customHeight="1" spans="1:29">
      <c r="A261" s="21">
        <v>255</v>
      </c>
      <c r="B261" s="24" t="s">
        <v>26</v>
      </c>
      <c r="C261" s="27" t="s">
        <v>5403</v>
      </c>
      <c r="D261" s="27" t="s">
        <v>5411</v>
      </c>
      <c r="E261" s="27" t="s">
        <v>5412</v>
      </c>
      <c r="F261" s="8">
        <v>322</v>
      </c>
      <c r="G261" s="8">
        <v>1887</v>
      </c>
      <c r="H261" s="8">
        <v>550</v>
      </c>
      <c r="I261" s="8"/>
      <c r="J261" s="8" t="s">
        <v>4872</v>
      </c>
      <c r="K261" s="27" t="s">
        <v>5413</v>
      </c>
      <c r="L261" s="44">
        <v>0.8</v>
      </c>
      <c r="M261" s="8">
        <v>400</v>
      </c>
      <c r="N261" s="8"/>
      <c r="O261" s="44">
        <v>0.3</v>
      </c>
      <c r="P261" s="8"/>
      <c r="Q261" s="44">
        <v>1</v>
      </c>
      <c r="R261" s="8">
        <v>550</v>
      </c>
      <c r="S261" s="8">
        <v>36</v>
      </c>
      <c r="T261" s="8">
        <v>50</v>
      </c>
      <c r="U261" s="27" t="s">
        <v>4874</v>
      </c>
      <c r="V261" s="8"/>
      <c r="W261" s="44">
        <v>0.5</v>
      </c>
      <c r="X261" s="8"/>
      <c r="Y261" s="8"/>
      <c r="Z261" s="8">
        <v>27.5</v>
      </c>
      <c r="AA261" s="8">
        <v>63.5</v>
      </c>
      <c r="AB261" s="8" t="s">
        <v>5414</v>
      </c>
      <c r="AC261" s="24"/>
    </row>
    <row r="262" customHeight="1" spans="1:29">
      <c r="A262" s="21">
        <v>256</v>
      </c>
      <c r="B262" s="24" t="s">
        <v>26</v>
      </c>
      <c r="C262" s="27" t="s">
        <v>5403</v>
      </c>
      <c r="D262" s="27" t="s">
        <v>5411</v>
      </c>
      <c r="E262" s="27" t="s">
        <v>5415</v>
      </c>
      <c r="F262" s="8">
        <v>107</v>
      </c>
      <c r="G262" s="8">
        <v>631</v>
      </c>
      <c r="H262" s="8">
        <v>124</v>
      </c>
      <c r="I262" s="8"/>
      <c r="J262" s="8" t="s">
        <v>4872</v>
      </c>
      <c r="K262" s="27" t="s">
        <v>5413</v>
      </c>
      <c r="L262" s="44">
        <v>0.9</v>
      </c>
      <c r="M262" s="8">
        <v>110</v>
      </c>
      <c r="N262" s="44">
        <v>0.3</v>
      </c>
      <c r="O262" s="27"/>
      <c r="P262" s="8"/>
      <c r="Q262" s="44">
        <v>1</v>
      </c>
      <c r="R262" s="8">
        <v>124</v>
      </c>
      <c r="S262" s="8">
        <v>9.9</v>
      </c>
      <c r="T262" s="8">
        <v>50</v>
      </c>
      <c r="U262" s="27" t="s">
        <v>4874</v>
      </c>
      <c r="V262" s="8"/>
      <c r="W262" s="8"/>
      <c r="X262" s="44">
        <v>0.6</v>
      </c>
      <c r="Y262" s="8"/>
      <c r="Z262" s="8">
        <v>7.44</v>
      </c>
      <c r="AA262" s="8">
        <v>17.34</v>
      </c>
      <c r="AB262" s="8" t="s">
        <v>5414</v>
      </c>
      <c r="AC262" s="24"/>
    </row>
    <row r="263" customHeight="1" spans="1:29">
      <c r="A263" s="21">
        <v>257</v>
      </c>
      <c r="B263" s="24" t="s">
        <v>26</v>
      </c>
      <c r="C263" s="27" t="s">
        <v>5403</v>
      </c>
      <c r="D263" s="27" t="s">
        <v>5411</v>
      </c>
      <c r="E263" s="27" t="s">
        <v>5416</v>
      </c>
      <c r="F263" s="8">
        <v>43</v>
      </c>
      <c r="G263" s="8">
        <v>205</v>
      </c>
      <c r="H263" s="8">
        <v>22</v>
      </c>
      <c r="I263" s="8"/>
      <c r="J263" s="8" t="s">
        <v>4872</v>
      </c>
      <c r="K263" s="27" t="s">
        <v>5417</v>
      </c>
      <c r="L263" s="8">
        <v>0</v>
      </c>
      <c r="M263" s="8">
        <v>0</v>
      </c>
      <c r="N263" s="8"/>
      <c r="O263" s="8"/>
      <c r="P263" s="8"/>
      <c r="Q263" s="44">
        <v>0</v>
      </c>
      <c r="R263" s="8">
        <v>0</v>
      </c>
      <c r="S263" s="8">
        <v>0</v>
      </c>
      <c r="T263" s="8">
        <v>0</v>
      </c>
      <c r="U263" s="8" t="s">
        <v>37</v>
      </c>
      <c r="V263" s="8"/>
      <c r="W263" s="8"/>
      <c r="X263" s="8"/>
      <c r="Y263" s="8"/>
      <c r="Z263" s="8">
        <v>0</v>
      </c>
      <c r="AA263" s="8">
        <v>0</v>
      </c>
      <c r="AB263" s="8" t="s">
        <v>5414</v>
      </c>
      <c r="AC263" s="24"/>
    </row>
    <row r="264" customHeight="1" spans="1:29">
      <c r="A264" s="21">
        <v>258</v>
      </c>
      <c r="B264" s="24" t="s">
        <v>26</v>
      </c>
      <c r="C264" s="27" t="s">
        <v>5403</v>
      </c>
      <c r="D264" s="27" t="s">
        <v>5411</v>
      </c>
      <c r="E264" s="27" t="s">
        <v>5418</v>
      </c>
      <c r="F264" s="8">
        <v>38</v>
      </c>
      <c r="G264" s="8">
        <v>298</v>
      </c>
      <c r="H264" s="8">
        <v>5</v>
      </c>
      <c r="I264" s="8"/>
      <c r="J264" s="8" t="s">
        <v>4872</v>
      </c>
      <c r="K264" s="27" t="s">
        <v>5419</v>
      </c>
      <c r="L264" s="8">
        <v>0</v>
      </c>
      <c r="M264" s="8">
        <v>0</v>
      </c>
      <c r="N264" s="8"/>
      <c r="O264" s="8"/>
      <c r="P264" s="8"/>
      <c r="Q264" s="44">
        <v>0</v>
      </c>
      <c r="R264" s="8">
        <v>0</v>
      </c>
      <c r="S264" s="8">
        <v>0</v>
      </c>
      <c r="T264" s="8">
        <v>0</v>
      </c>
      <c r="U264" s="8" t="s">
        <v>37</v>
      </c>
      <c r="V264" s="8"/>
      <c r="W264" s="8"/>
      <c r="X264" s="8"/>
      <c r="Y264" s="8"/>
      <c r="Z264" s="8">
        <v>0</v>
      </c>
      <c r="AA264" s="8">
        <v>0</v>
      </c>
      <c r="AB264" s="8" t="s">
        <v>5414</v>
      </c>
      <c r="AC264" s="24"/>
    </row>
    <row r="265" customHeight="1" spans="1:29">
      <c r="A265" s="21">
        <v>259</v>
      </c>
      <c r="B265" s="24" t="s">
        <v>26</v>
      </c>
      <c r="C265" s="27" t="s">
        <v>5403</v>
      </c>
      <c r="D265" s="27" t="s">
        <v>5420</v>
      </c>
      <c r="E265" s="27" t="s">
        <v>5421</v>
      </c>
      <c r="F265" s="8">
        <v>147</v>
      </c>
      <c r="G265" s="8">
        <v>946</v>
      </c>
      <c r="H265" s="8">
        <v>549</v>
      </c>
      <c r="I265" s="8"/>
      <c r="J265" s="8" t="s">
        <v>4872</v>
      </c>
      <c r="K265" s="27" t="s">
        <v>5422</v>
      </c>
      <c r="L265" s="44">
        <v>1</v>
      </c>
      <c r="M265" s="8">
        <v>549</v>
      </c>
      <c r="N265" s="44">
        <v>0.1</v>
      </c>
      <c r="O265" s="8"/>
      <c r="P265" s="27"/>
      <c r="Q265" s="44">
        <v>1</v>
      </c>
      <c r="R265" s="8">
        <v>549</v>
      </c>
      <c r="S265" s="8">
        <v>16.47</v>
      </c>
      <c r="T265" s="8">
        <v>0</v>
      </c>
      <c r="U265" s="27" t="s">
        <v>4874</v>
      </c>
      <c r="V265" s="8"/>
      <c r="W265" s="8"/>
      <c r="X265" s="8"/>
      <c r="Y265" s="44">
        <v>1</v>
      </c>
      <c r="Z265" s="8">
        <v>54.9</v>
      </c>
      <c r="AA265" s="8">
        <v>71.37</v>
      </c>
      <c r="AB265" s="8" t="s">
        <v>5414</v>
      </c>
      <c r="AC265" s="24"/>
    </row>
    <row r="266" customHeight="1" spans="1:29">
      <c r="A266" s="21">
        <v>260</v>
      </c>
      <c r="B266" s="24" t="s">
        <v>26</v>
      </c>
      <c r="C266" s="27" t="s">
        <v>5403</v>
      </c>
      <c r="D266" s="27" t="s">
        <v>5420</v>
      </c>
      <c r="E266" s="27" t="s">
        <v>5423</v>
      </c>
      <c r="F266" s="8">
        <v>66</v>
      </c>
      <c r="G266" s="8">
        <v>455</v>
      </c>
      <c r="H266" s="8">
        <v>176</v>
      </c>
      <c r="I266" s="8"/>
      <c r="J266" s="8" t="s">
        <v>4872</v>
      </c>
      <c r="K266" s="27" t="s">
        <v>5424</v>
      </c>
      <c r="L266" s="44">
        <v>1</v>
      </c>
      <c r="M266" s="8">
        <v>176</v>
      </c>
      <c r="N266" s="44">
        <v>0.1</v>
      </c>
      <c r="O266" s="8"/>
      <c r="P266" s="27"/>
      <c r="Q266" s="44">
        <v>1</v>
      </c>
      <c r="R266" s="8">
        <v>176</v>
      </c>
      <c r="S266" s="8">
        <v>5.28</v>
      </c>
      <c r="T266" s="8">
        <v>20</v>
      </c>
      <c r="U266" s="27" t="s">
        <v>4874</v>
      </c>
      <c r="V266" s="44">
        <v>0.3</v>
      </c>
      <c r="W266" s="8"/>
      <c r="X266" s="8"/>
      <c r="Y266" s="8"/>
      <c r="Z266" s="8">
        <v>5.28</v>
      </c>
      <c r="AA266" s="8">
        <v>10.56</v>
      </c>
      <c r="AB266" s="8" t="s">
        <v>5407</v>
      </c>
      <c r="AC266" s="24"/>
    </row>
    <row r="267" customHeight="1" spans="1:29">
      <c r="A267" s="21">
        <v>261</v>
      </c>
      <c r="B267" s="24" t="s">
        <v>26</v>
      </c>
      <c r="C267" s="27" t="s">
        <v>5403</v>
      </c>
      <c r="D267" s="27" t="s">
        <v>5420</v>
      </c>
      <c r="E267" s="27" t="s">
        <v>5425</v>
      </c>
      <c r="F267" s="8">
        <v>135</v>
      </c>
      <c r="G267" s="8">
        <v>805</v>
      </c>
      <c r="H267" s="8">
        <v>277</v>
      </c>
      <c r="I267" s="8"/>
      <c r="J267" s="8" t="s">
        <v>4872</v>
      </c>
      <c r="K267" s="27" t="s">
        <v>5424</v>
      </c>
      <c r="L267" s="44">
        <v>1</v>
      </c>
      <c r="M267" s="8">
        <v>277</v>
      </c>
      <c r="N267" s="44">
        <v>0.1</v>
      </c>
      <c r="O267" s="8"/>
      <c r="P267" s="8"/>
      <c r="Q267" s="44">
        <v>1</v>
      </c>
      <c r="R267" s="8">
        <v>277</v>
      </c>
      <c r="S267" s="8">
        <v>8.31</v>
      </c>
      <c r="T267" s="8">
        <v>30</v>
      </c>
      <c r="U267" s="27" t="s">
        <v>4874</v>
      </c>
      <c r="V267" s="44">
        <v>0.3</v>
      </c>
      <c r="W267" s="8"/>
      <c r="X267" s="8"/>
      <c r="Y267" s="8"/>
      <c r="Z267" s="8">
        <v>8.31</v>
      </c>
      <c r="AA267" s="8">
        <v>16.62</v>
      </c>
      <c r="AB267" s="8" t="s">
        <v>5407</v>
      </c>
      <c r="AC267" s="24"/>
    </row>
    <row r="268" customHeight="1" spans="1:29">
      <c r="A268" s="21">
        <v>262</v>
      </c>
      <c r="B268" s="24" t="s">
        <v>26</v>
      </c>
      <c r="C268" s="27" t="s">
        <v>5403</v>
      </c>
      <c r="D268" s="27" t="s">
        <v>5420</v>
      </c>
      <c r="E268" s="27" t="s">
        <v>5426</v>
      </c>
      <c r="F268" s="8">
        <v>166</v>
      </c>
      <c r="G268" s="8">
        <v>960</v>
      </c>
      <c r="H268" s="8">
        <v>365</v>
      </c>
      <c r="I268" s="8"/>
      <c r="J268" s="8" t="s">
        <v>4872</v>
      </c>
      <c r="K268" s="27" t="s">
        <v>5424</v>
      </c>
      <c r="L268" s="44">
        <v>1</v>
      </c>
      <c r="M268" s="8">
        <v>365</v>
      </c>
      <c r="N268" s="44">
        <v>0.1</v>
      </c>
      <c r="O268" s="8"/>
      <c r="P268" s="8"/>
      <c r="Q268" s="44">
        <v>1</v>
      </c>
      <c r="R268" s="8">
        <v>365</v>
      </c>
      <c r="S268" s="8">
        <v>10.95</v>
      </c>
      <c r="T268" s="8">
        <v>40</v>
      </c>
      <c r="U268" s="27" t="s">
        <v>4874</v>
      </c>
      <c r="V268" s="44">
        <v>0.3</v>
      </c>
      <c r="W268" s="8"/>
      <c r="X268" s="8"/>
      <c r="Y268" s="8"/>
      <c r="Z268" s="8">
        <v>10.95</v>
      </c>
      <c r="AA268" s="8">
        <v>21.9</v>
      </c>
      <c r="AB268" s="8" t="s">
        <v>5407</v>
      </c>
      <c r="AC268" s="24"/>
    </row>
    <row r="269" customHeight="1" spans="1:29">
      <c r="A269" s="21">
        <v>263</v>
      </c>
      <c r="B269" s="24" t="s">
        <v>26</v>
      </c>
      <c r="C269" s="27" t="s">
        <v>5403</v>
      </c>
      <c r="D269" s="27" t="s">
        <v>5420</v>
      </c>
      <c r="E269" s="27" t="s">
        <v>5427</v>
      </c>
      <c r="F269" s="8">
        <v>54</v>
      </c>
      <c r="G269" s="8">
        <v>372</v>
      </c>
      <c r="H269" s="8">
        <v>30</v>
      </c>
      <c r="I269" s="8"/>
      <c r="J269" s="8" t="s">
        <v>4872</v>
      </c>
      <c r="K269" s="27" t="s">
        <v>5419</v>
      </c>
      <c r="L269" s="8">
        <v>0</v>
      </c>
      <c r="M269" s="8">
        <v>0</v>
      </c>
      <c r="N269" s="8"/>
      <c r="O269" s="8"/>
      <c r="P269" s="8"/>
      <c r="Q269" s="44">
        <v>0</v>
      </c>
      <c r="R269" s="8">
        <v>0</v>
      </c>
      <c r="S269" s="8">
        <v>0</v>
      </c>
      <c r="T269" s="8">
        <v>0</v>
      </c>
      <c r="U269" s="8" t="s">
        <v>37</v>
      </c>
      <c r="V269" s="8"/>
      <c r="W269" s="8"/>
      <c r="X269" s="8"/>
      <c r="Y269" s="8"/>
      <c r="Z269" s="8">
        <v>0</v>
      </c>
      <c r="AA269" s="8">
        <v>0</v>
      </c>
      <c r="AB269" s="8" t="s">
        <v>5414</v>
      </c>
      <c r="AC269" s="24"/>
    </row>
    <row r="270" customHeight="1" spans="1:29">
      <c r="A270" s="21">
        <v>264</v>
      </c>
      <c r="B270" s="24" t="s">
        <v>26</v>
      </c>
      <c r="C270" s="27" t="s">
        <v>5403</v>
      </c>
      <c r="D270" s="27" t="s">
        <v>5428</v>
      </c>
      <c r="E270" s="27" t="s">
        <v>5429</v>
      </c>
      <c r="F270" s="8">
        <v>86</v>
      </c>
      <c r="G270" s="8">
        <v>560</v>
      </c>
      <c r="H270" s="8">
        <v>122</v>
      </c>
      <c r="I270" s="8"/>
      <c r="J270" s="8" t="s">
        <v>4872</v>
      </c>
      <c r="K270" s="27" t="s">
        <v>5406</v>
      </c>
      <c r="L270" s="44">
        <v>1</v>
      </c>
      <c r="M270" s="8">
        <v>122</v>
      </c>
      <c r="N270" s="8"/>
      <c r="O270" s="8"/>
      <c r="P270" s="8"/>
      <c r="Q270" s="44">
        <v>1</v>
      </c>
      <c r="R270" s="8">
        <v>122</v>
      </c>
      <c r="S270" s="8">
        <v>0</v>
      </c>
      <c r="T270" s="8">
        <v>50</v>
      </c>
      <c r="U270" s="27" t="s">
        <v>4874</v>
      </c>
      <c r="V270" s="44">
        <v>0.3</v>
      </c>
      <c r="W270" s="8"/>
      <c r="X270" s="8"/>
      <c r="Y270" s="8"/>
      <c r="Z270" s="8">
        <v>3.66</v>
      </c>
      <c r="AA270" s="8">
        <v>3.66</v>
      </c>
      <c r="AB270" s="8" t="s">
        <v>5407</v>
      </c>
      <c r="AC270" s="24"/>
    </row>
    <row r="271" customHeight="1" spans="1:29">
      <c r="A271" s="21">
        <v>265</v>
      </c>
      <c r="B271" s="24" t="s">
        <v>26</v>
      </c>
      <c r="C271" s="27" t="s">
        <v>5403</v>
      </c>
      <c r="D271" s="27" t="s">
        <v>5428</v>
      </c>
      <c r="E271" s="27" t="s">
        <v>5430</v>
      </c>
      <c r="F271" s="8">
        <v>179</v>
      </c>
      <c r="G271" s="8">
        <v>767</v>
      </c>
      <c r="H271" s="8">
        <v>185</v>
      </c>
      <c r="I271" s="8"/>
      <c r="J271" s="8" t="s">
        <v>4872</v>
      </c>
      <c r="K271" s="27" t="s">
        <v>5406</v>
      </c>
      <c r="L271" s="44">
        <v>1</v>
      </c>
      <c r="M271" s="8">
        <v>185</v>
      </c>
      <c r="N271" s="8"/>
      <c r="O271" s="8"/>
      <c r="P271" s="8"/>
      <c r="Q271" s="44">
        <v>1</v>
      </c>
      <c r="R271" s="8">
        <v>185</v>
      </c>
      <c r="S271" s="8">
        <v>0</v>
      </c>
      <c r="T271" s="8">
        <v>50</v>
      </c>
      <c r="U271" s="27" t="s">
        <v>4874</v>
      </c>
      <c r="V271" s="44">
        <v>0.3</v>
      </c>
      <c r="W271" s="8"/>
      <c r="X271" s="8"/>
      <c r="Y271" s="8"/>
      <c r="Z271" s="8">
        <v>5.55</v>
      </c>
      <c r="AA271" s="8">
        <v>5.55</v>
      </c>
      <c r="AB271" s="8" t="s">
        <v>5407</v>
      </c>
      <c r="AC271" s="24"/>
    </row>
    <row r="272" customHeight="1" spans="1:29">
      <c r="A272" s="21">
        <v>266</v>
      </c>
      <c r="B272" s="24" t="s">
        <v>26</v>
      </c>
      <c r="C272" s="27" t="s">
        <v>5403</v>
      </c>
      <c r="D272" s="27" t="s">
        <v>5431</v>
      </c>
      <c r="E272" s="27" t="s">
        <v>5432</v>
      </c>
      <c r="F272" s="8">
        <v>227</v>
      </c>
      <c r="G272" s="8">
        <v>970</v>
      </c>
      <c r="H272" s="8">
        <v>584</v>
      </c>
      <c r="I272" s="8"/>
      <c r="J272" s="8" t="s">
        <v>4872</v>
      </c>
      <c r="K272" s="27" t="s">
        <v>5406</v>
      </c>
      <c r="L272" s="44">
        <v>1</v>
      </c>
      <c r="M272" s="8">
        <v>584</v>
      </c>
      <c r="N272" s="44">
        <v>0.1</v>
      </c>
      <c r="O272" s="8"/>
      <c r="P272" s="8"/>
      <c r="Q272" s="44">
        <v>1</v>
      </c>
      <c r="R272" s="8">
        <v>584</v>
      </c>
      <c r="S272" s="8">
        <v>17.52</v>
      </c>
      <c r="T272" s="8">
        <v>40</v>
      </c>
      <c r="U272" s="27" t="s">
        <v>4874</v>
      </c>
      <c r="V272" s="8"/>
      <c r="W272" s="27"/>
      <c r="X272" s="44">
        <v>0.7</v>
      </c>
      <c r="Y272" s="8"/>
      <c r="Z272" s="8">
        <v>40.88</v>
      </c>
      <c r="AA272" s="8">
        <v>58.4</v>
      </c>
      <c r="AB272" s="8" t="s">
        <v>5407</v>
      </c>
      <c r="AC272" s="24"/>
    </row>
    <row r="273" customHeight="1" spans="1:29">
      <c r="A273" s="21">
        <v>267</v>
      </c>
      <c r="B273" s="24" t="s">
        <v>26</v>
      </c>
      <c r="C273" s="27" t="s">
        <v>5403</v>
      </c>
      <c r="D273" s="27" t="s">
        <v>5431</v>
      </c>
      <c r="E273" s="27" t="s">
        <v>5433</v>
      </c>
      <c r="F273" s="8">
        <v>103</v>
      </c>
      <c r="G273" s="8">
        <v>290</v>
      </c>
      <c r="H273" s="8">
        <v>850</v>
      </c>
      <c r="I273" s="8"/>
      <c r="J273" s="8" t="s">
        <v>4872</v>
      </c>
      <c r="K273" s="27" t="s">
        <v>5406</v>
      </c>
      <c r="L273" s="44">
        <v>1</v>
      </c>
      <c r="M273" s="8">
        <v>850</v>
      </c>
      <c r="N273" s="44">
        <v>0.1</v>
      </c>
      <c r="O273" s="8"/>
      <c r="P273" s="8"/>
      <c r="Q273" s="44">
        <v>1</v>
      </c>
      <c r="R273" s="8">
        <v>850</v>
      </c>
      <c r="S273" s="8">
        <v>25.5</v>
      </c>
      <c r="T273" s="8">
        <v>40</v>
      </c>
      <c r="U273" s="27" t="s">
        <v>4874</v>
      </c>
      <c r="V273" s="8"/>
      <c r="W273" s="27"/>
      <c r="X273" s="44">
        <v>0.8</v>
      </c>
      <c r="Y273" s="8"/>
      <c r="Z273" s="8">
        <v>68</v>
      </c>
      <c r="AA273" s="8">
        <v>93.5</v>
      </c>
      <c r="AB273" s="8" t="s">
        <v>5407</v>
      </c>
      <c r="AC273" s="24"/>
    </row>
    <row r="274" customHeight="1" spans="1:29">
      <c r="A274" s="43" t="s">
        <v>5434</v>
      </c>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customHeight="1" spans="1:29">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customHeight="1" spans="1:29">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ht="23" customHeight="1" spans="1:29">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ht="2" hidden="1" customHeight="1" spans="1:29">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sheetData>
  <autoFilter ref="A6:XFC278">
    <extLst/>
  </autoFilter>
  <mergeCells count="46">
    <mergeCell ref="I4:J4"/>
    <mergeCell ref="L4:S4"/>
    <mergeCell ref="T4:Z4"/>
    <mergeCell ref="L5:M5"/>
    <mergeCell ref="N5:P5"/>
    <mergeCell ref="Q5:R5"/>
    <mergeCell ref="V5:Y5"/>
    <mergeCell ref="A4:A6"/>
    <mergeCell ref="B4:B6"/>
    <mergeCell ref="C4:C6"/>
    <mergeCell ref="D4:D6"/>
    <mergeCell ref="E4:E6"/>
    <mergeCell ref="F4:F6"/>
    <mergeCell ref="G4:G6"/>
    <mergeCell ref="H4:H6"/>
    <mergeCell ref="I5:I6"/>
    <mergeCell ref="J5:J6"/>
    <mergeCell ref="K4:K6"/>
    <mergeCell ref="K73:K74"/>
    <mergeCell ref="K75:K76"/>
    <mergeCell ref="K117:K118"/>
    <mergeCell ref="K121:K122"/>
    <mergeCell ref="K133:K134"/>
    <mergeCell ref="K135:K137"/>
    <mergeCell ref="S5:S6"/>
    <mergeCell ref="T5:T6"/>
    <mergeCell ref="T73:T74"/>
    <mergeCell ref="T75:T76"/>
    <mergeCell ref="T117:T118"/>
    <mergeCell ref="T121:T122"/>
    <mergeCell ref="T133:T134"/>
    <mergeCell ref="T135:T137"/>
    <mergeCell ref="U5:U6"/>
    <mergeCell ref="U75:U76"/>
    <mergeCell ref="U117:U118"/>
    <mergeCell ref="U121:U122"/>
    <mergeCell ref="U133:U134"/>
    <mergeCell ref="U135:U137"/>
    <mergeCell ref="V133:V134"/>
    <mergeCell ref="V135:V137"/>
    <mergeCell ref="Z5:Z6"/>
    <mergeCell ref="AA4:AA6"/>
    <mergeCell ref="AB4:AB6"/>
    <mergeCell ref="AC4:AC6"/>
    <mergeCell ref="A274:AC278"/>
    <mergeCell ref="A2:AC3"/>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7"/>
  <sheetViews>
    <sheetView workbookViewId="0">
      <selection activeCell="A2" sqref="A2:P4"/>
    </sheetView>
  </sheetViews>
  <sheetFormatPr defaultColWidth="9" defaultRowHeight="12"/>
  <cols>
    <col min="1" max="1" width="9" style="2"/>
    <col min="2" max="2" width="12.4583333333333" style="2" customWidth="1"/>
    <col min="3" max="3" width="13.4583333333333" style="2" customWidth="1"/>
    <col min="4" max="4" width="13" style="2" customWidth="1"/>
    <col min="5" max="5" width="17.3666666666667" style="2" customWidth="1"/>
    <col min="6" max="6" width="16.4583333333333" style="2" customWidth="1"/>
    <col min="7" max="7" width="20.8166666666667" style="2" customWidth="1"/>
    <col min="8" max="8" width="18.4583333333333" style="2" customWidth="1"/>
    <col min="9" max="9" width="18.275" style="2" customWidth="1"/>
    <col min="10" max="11" width="16.725" style="2" customWidth="1"/>
    <col min="12" max="12" width="15.6333333333333" style="2" customWidth="1"/>
    <col min="13" max="13" width="13.8166666666667" style="2" customWidth="1"/>
    <col min="14" max="14" width="21.1833333333333" style="2" customWidth="1"/>
    <col min="15" max="15" width="17.6333333333333" style="2" customWidth="1"/>
    <col min="16" max="16" width="16.275" style="2" customWidth="1"/>
    <col min="17" max="16384" width="9" style="2"/>
  </cols>
  <sheetData>
    <row r="1" ht="21" customHeight="1" spans="1:1">
      <c r="A1" s="3" t="s">
        <v>5435</v>
      </c>
    </row>
    <row r="2" ht="13" customHeight="1" spans="1:16">
      <c r="A2" s="4" t="s">
        <v>5436</v>
      </c>
      <c r="B2" s="4"/>
      <c r="C2" s="4"/>
      <c r="D2" s="4"/>
      <c r="E2" s="4"/>
      <c r="F2" s="4"/>
      <c r="G2" s="4"/>
      <c r="H2" s="4"/>
      <c r="I2" s="4"/>
      <c r="J2" s="4"/>
      <c r="K2" s="4"/>
      <c r="L2" s="4"/>
      <c r="M2" s="4"/>
      <c r="N2" s="4"/>
      <c r="O2" s="4"/>
      <c r="P2" s="4"/>
    </row>
    <row r="3" ht="13" customHeight="1" spans="1:16">
      <c r="A3" s="4"/>
      <c r="B3" s="4"/>
      <c r="C3" s="4"/>
      <c r="D3" s="4"/>
      <c r="E3" s="4"/>
      <c r="F3" s="4"/>
      <c r="G3" s="4"/>
      <c r="H3" s="4"/>
      <c r="I3" s="4"/>
      <c r="J3" s="4"/>
      <c r="K3" s="4"/>
      <c r="L3" s="4"/>
      <c r="M3" s="4"/>
      <c r="N3" s="4"/>
      <c r="O3" s="4"/>
      <c r="P3" s="4"/>
    </row>
    <row r="4" spans="1:16">
      <c r="A4" s="4"/>
      <c r="B4" s="4"/>
      <c r="C4" s="4"/>
      <c r="D4" s="4"/>
      <c r="E4" s="4"/>
      <c r="F4" s="4"/>
      <c r="G4" s="4"/>
      <c r="H4" s="4"/>
      <c r="I4" s="4"/>
      <c r="J4" s="4"/>
      <c r="K4" s="4"/>
      <c r="L4" s="4"/>
      <c r="M4" s="4"/>
      <c r="N4" s="4"/>
      <c r="O4" s="4"/>
      <c r="P4" s="4"/>
    </row>
    <row r="5" ht="15" customHeight="1" spans="1:16">
      <c r="A5" s="5" t="s">
        <v>5437</v>
      </c>
      <c r="B5" s="5" t="s">
        <v>5438</v>
      </c>
      <c r="C5" s="5" t="s">
        <v>5439</v>
      </c>
      <c r="D5" s="5" t="s">
        <v>5440</v>
      </c>
      <c r="E5" s="5" t="s">
        <v>5441</v>
      </c>
      <c r="F5" s="5" t="s">
        <v>5442</v>
      </c>
      <c r="G5" s="5"/>
      <c r="H5" s="5"/>
      <c r="I5" s="5" t="s">
        <v>5443</v>
      </c>
      <c r="J5" s="5"/>
      <c r="K5" s="5" t="s">
        <v>5444</v>
      </c>
      <c r="L5" s="5" t="s">
        <v>5445</v>
      </c>
      <c r="M5" s="5"/>
      <c r="N5" s="5"/>
      <c r="O5" s="5" t="s">
        <v>5446</v>
      </c>
      <c r="P5" s="13" t="s">
        <v>5447</v>
      </c>
    </row>
    <row r="6" ht="40.5" spans="1:16">
      <c r="A6" s="5"/>
      <c r="B6" s="5"/>
      <c r="C6" s="5"/>
      <c r="D6" s="5"/>
      <c r="E6" s="5"/>
      <c r="F6" s="5" t="s">
        <v>5448</v>
      </c>
      <c r="G6" s="5" t="s">
        <v>5449</v>
      </c>
      <c r="H6" s="5" t="s">
        <v>5450</v>
      </c>
      <c r="I6" s="5" t="s">
        <v>5451</v>
      </c>
      <c r="J6" s="5" t="s">
        <v>5452</v>
      </c>
      <c r="K6" s="5"/>
      <c r="L6" s="5" t="s">
        <v>5453</v>
      </c>
      <c r="M6" s="5" t="s">
        <v>5454</v>
      </c>
      <c r="N6" s="5" t="s">
        <v>5455</v>
      </c>
      <c r="O6" s="5"/>
      <c r="P6" s="13"/>
    </row>
    <row r="7" ht="21" customHeight="1" spans="1:16">
      <c r="A7" s="6" t="s">
        <v>5456</v>
      </c>
      <c r="B7" s="5"/>
      <c r="C7" s="5"/>
      <c r="D7" s="5"/>
      <c r="E7" s="5"/>
      <c r="F7" s="5">
        <f>SUM(F28,F36,F40,F41,F42,F48)</f>
        <v>66299.1</v>
      </c>
      <c r="G7" s="5">
        <f t="shared" ref="G7:N7" si="0">SUM(G28,G36,G40,G41,G42,G48)</f>
        <v>284895.13</v>
      </c>
      <c r="H7" s="5">
        <f t="shared" si="0"/>
        <v>1756.96</v>
      </c>
      <c r="I7" s="5">
        <f t="shared" si="0"/>
        <v>27013.69</v>
      </c>
      <c r="J7" s="5">
        <f t="shared" si="0"/>
        <v>4247.752</v>
      </c>
      <c r="K7" s="5">
        <f>SUM(F7:J7)</f>
        <v>384212.632</v>
      </c>
      <c r="L7" s="5">
        <f t="shared" si="0"/>
        <v>0</v>
      </c>
      <c r="M7" s="5">
        <f t="shared" si="0"/>
        <v>60617.664</v>
      </c>
      <c r="N7" s="5">
        <f t="shared" si="0"/>
        <v>10116.897472</v>
      </c>
      <c r="O7" s="5"/>
      <c r="P7" s="13"/>
    </row>
    <row r="8" ht="15" spans="1:16">
      <c r="A8" s="5">
        <v>1</v>
      </c>
      <c r="B8" s="5" t="s">
        <v>5457</v>
      </c>
      <c r="C8" s="5" t="s">
        <v>5458</v>
      </c>
      <c r="D8" s="5" t="s">
        <v>5459</v>
      </c>
      <c r="E8" s="5" t="s">
        <v>5460</v>
      </c>
      <c r="F8" s="5">
        <v>432.4</v>
      </c>
      <c r="G8" s="7">
        <v>2631.6</v>
      </c>
      <c r="H8" s="7">
        <v>217.9</v>
      </c>
      <c r="I8" s="7">
        <v>444.59</v>
      </c>
      <c r="J8" s="7">
        <v>110.78</v>
      </c>
      <c r="K8" s="7">
        <f t="shared" ref="K8:K27" si="1">G8+H8+I8+J8</f>
        <v>3404.87</v>
      </c>
      <c r="L8" s="5" t="s">
        <v>5461</v>
      </c>
      <c r="M8" s="14">
        <v>1140.384</v>
      </c>
      <c r="N8" s="14">
        <v>83.248032</v>
      </c>
      <c r="O8" s="5" t="s">
        <v>5462</v>
      </c>
      <c r="P8" s="5"/>
    </row>
    <row r="9" ht="15" spans="1:16">
      <c r="A9" s="5">
        <v>2</v>
      </c>
      <c r="B9" s="5" t="s">
        <v>5457</v>
      </c>
      <c r="C9" s="5" t="s">
        <v>5463</v>
      </c>
      <c r="D9" s="5" t="s">
        <v>5459</v>
      </c>
      <c r="E9" s="5" t="s">
        <v>5460</v>
      </c>
      <c r="F9" s="5">
        <v>1628.8</v>
      </c>
      <c r="G9" s="7">
        <v>7485.6</v>
      </c>
      <c r="H9" s="7">
        <v>22.68</v>
      </c>
      <c r="I9" s="7">
        <v>0</v>
      </c>
      <c r="J9" s="7">
        <v>28.65</v>
      </c>
      <c r="K9" s="7">
        <f t="shared" si="1"/>
        <v>7536.93</v>
      </c>
      <c r="L9" s="5" t="s">
        <v>5461</v>
      </c>
      <c r="M9" s="14">
        <v>1876.32</v>
      </c>
      <c r="N9" s="14">
        <v>136.97136</v>
      </c>
      <c r="O9" s="5" t="s">
        <v>5462</v>
      </c>
      <c r="P9" s="5"/>
    </row>
    <row r="10" ht="15" spans="1:16">
      <c r="A10" s="5">
        <v>3</v>
      </c>
      <c r="B10" s="5" t="s">
        <v>5457</v>
      </c>
      <c r="C10" s="5" t="s">
        <v>5464</v>
      </c>
      <c r="D10" s="5" t="s">
        <v>5459</v>
      </c>
      <c r="E10" s="5" t="s">
        <v>5460</v>
      </c>
      <c r="F10" s="5">
        <v>1076</v>
      </c>
      <c r="G10" s="7">
        <v>11026</v>
      </c>
      <c r="H10" s="7">
        <v>35.68</v>
      </c>
      <c r="I10" s="7">
        <v>255.61</v>
      </c>
      <c r="J10" s="7">
        <v>46.12</v>
      </c>
      <c r="K10" s="7">
        <f t="shared" si="1"/>
        <v>11363.41</v>
      </c>
      <c r="L10" s="5" t="s">
        <v>5461</v>
      </c>
      <c r="M10" s="14">
        <v>1793.184</v>
      </c>
      <c r="N10" s="14">
        <v>130.902432</v>
      </c>
      <c r="O10" s="5" t="s">
        <v>5462</v>
      </c>
      <c r="P10" s="5"/>
    </row>
    <row r="11" ht="15" spans="1:16">
      <c r="A11" s="5">
        <v>4</v>
      </c>
      <c r="B11" s="5" t="s">
        <v>5457</v>
      </c>
      <c r="C11" s="5" t="s">
        <v>5465</v>
      </c>
      <c r="D11" s="5" t="s">
        <v>5459</v>
      </c>
      <c r="E11" s="5" t="s">
        <v>5460</v>
      </c>
      <c r="F11" s="5">
        <v>9578.8</v>
      </c>
      <c r="G11" s="7">
        <v>22574.8</v>
      </c>
      <c r="H11" s="7">
        <v>0</v>
      </c>
      <c r="I11" s="7"/>
      <c r="J11" s="7"/>
      <c r="K11" s="7">
        <f t="shared" si="1"/>
        <v>22574.8</v>
      </c>
      <c r="L11" s="5" t="s">
        <v>5461</v>
      </c>
      <c r="M11" s="14">
        <v>2422.56</v>
      </c>
      <c r="N11" s="14">
        <v>176.84688</v>
      </c>
      <c r="O11" s="5" t="s">
        <v>5462</v>
      </c>
      <c r="P11" s="5"/>
    </row>
    <row r="12" ht="15" spans="1:16">
      <c r="A12" s="5">
        <v>5</v>
      </c>
      <c r="B12" s="5" t="s">
        <v>5457</v>
      </c>
      <c r="C12" s="5" t="s">
        <v>5466</v>
      </c>
      <c r="D12" s="5" t="s">
        <v>5459</v>
      </c>
      <c r="E12" s="5" t="s">
        <v>5460</v>
      </c>
      <c r="F12" s="5"/>
      <c r="G12" s="7">
        <v>5813.2</v>
      </c>
      <c r="H12" s="7">
        <v>11.8</v>
      </c>
      <c r="I12" s="7">
        <v>224.25</v>
      </c>
      <c r="J12" s="7">
        <v>213.92</v>
      </c>
      <c r="K12" s="7">
        <f t="shared" si="1"/>
        <v>6263.17</v>
      </c>
      <c r="L12" s="5" t="s">
        <v>5461</v>
      </c>
      <c r="M12" s="14">
        <v>1987.584</v>
      </c>
      <c r="N12" s="14">
        <v>145.093632</v>
      </c>
      <c r="O12" s="5" t="s">
        <v>5462</v>
      </c>
      <c r="P12" s="5"/>
    </row>
    <row r="13" ht="15" spans="1:16">
      <c r="A13" s="5">
        <v>6</v>
      </c>
      <c r="B13" s="5" t="s">
        <v>5457</v>
      </c>
      <c r="C13" s="5" t="s">
        <v>5467</v>
      </c>
      <c r="D13" s="5" t="s">
        <v>5459</v>
      </c>
      <c r="E13" s="5" t="s">
        <v>5460</v>
      </c>
      <c r="F13" s="5">
        <v>19331.2</v>
      </c>
      <c r="G13" s="7">
        <v>19607.2</v>
      </c>
      <c r="H13" s="7">
        <v>0</v>
      </c>
      <c r="I13" s="7"/>
      <c r="J13" s="7"/>
      <c r="K13" s="7">
        <f t="shared" si="1"/>
        <v>19607.2</v>
      </c>
      <c r="L13" s="5" t="s">
        <v>5461</v>
      </c>
      <c r="M13" s="14">
        <v>411.84</v>
      </c>
      <c r="N13" s="14">
        <v>30.06432</v>
      </c>
      <c r="O13" s="5" t="s">
        <v>5462</v>
      </c>
      <c r="P13" s="5"/>
    </row>
    <row r="14" ht="15" spans="1:16">
      <c r="A14" s="5">
        <v>7</v>
      </c>
      <c r="B14" s="5" t="s">
        <v>5457</v>
      </c>
      <c r="C14" s="5" t="s">
        <v>5468</v>
      </c>
      <c r="D14" s="5" t="s">
        <v>5459</v>
      </c>
      <c r="E14" s="5" t="s">
        <v>5460</v>
      </c>
      <c r="F14" s="5">
        <v>2708</v>
      </c>
      <c r="G14" s="7">
        <v>8292.4</v>
      </c>
      <c r="H14" s="7">
        <v>22.38</v>
      </c>
      <c r="I14" s="7">
        <v>0</v>
      </c>
      <c r="J14" s="7">
        <v>244.42</v>
      </c>
      <c r="K14" s="7">
        <f t="shared" si="1"/>
        <v>8559.2</v>
      </c>
      <c r="L14" s="5" t="s">
        <v>5461</v>
      </c>
      <c r="M14" s="14">
        <v>1982.208</v>
      </c>
      <c r="N14" s="14">
        <v>144.701184</v>
      </c>
      <c r="O14" s="5" t="s">
        <v>5462</v>
      </c>
      <c r="P14" s="5"/>
    </row>
    <row r="15" ht="15" spans="1:16">
      <c r="A15" s="5">
        <v>8</v>
      </c>
      <c r="B15" s="5" t="s">
        <v>5457</v>
      </c>
      <c r="C15" s="5" t="s">
        <v>5469</v>
      </c>
      <c r="D15" s="5" t="s">
        <v>5459</v>
      </c>
      <c r="E15" s="5" t="s">
        <v>5460</v>
      </c>
      <c r="F15" s="5"/>
      <c r="G15" s="7">
        <v>5570.4</v>
      </c>
      <c r="H15" s="7">
        <v>45.82</v>
      </c>
      <c r="I15" s="7">
        <v>833.23</v>
      </c>
      <c r="J15" s="7">
        <v>145.54</v>
      </c>
      <c r="K15" s="7">
        <f t="shared" si="1"/>
        <v>6594.99</v>
      </c>
      <c r="L15" s="5" t="s">
        <v>5461</v>
      </c>
      <c r="M15" s="14">
        <v>2164.128</v>
      </c>
      <c r="N15" s="14">
        <v>157.981344</v>
      </c>
      <c r="O15" s="5" t="s">
        <v>5462</v>
      </c>
      <c r="P15" s="5"/>
    </row>
    <row r="16" ht="15" spans="1:16">
      <c r="A16" s="5">
        <v>9</v>
      </c>
      <c r="B16" s="5" t="s">
        <v>5457</v>
      </c>
      <c r="C16" s="5" t="s">
        <v>5470</v>
      </c>
      <c r="D16" s="5" t="s">
        <v>5459</v>
      </c>
      <c r="E16" s="5" t="s">
        <v>5460</v>
      </c>
      <c r="F16" s="5">
        <v>0</v>
      </c>
      <c r="G16" s="7">
        <v>12044.4</v>
      </c>
      <c r="H16" s="7">
        <v>12.4</v>
      </c>
      <c r="I16" s="7">
        <v>914.51</v>
      </c>
      <c r="J16" s="7">
        <v>112.44</v>
      </c>
      <c r="K16" s="7">
        <f t="shared" si="1"/>
        <v>13083.75</v>
      </c>
      <c r="L16" s="5" t="s">
        <v>5461</v>
      </c>
      <c r="M16" s="14">
        <v>3999.936</v>
      </c>
      <c r="N16" s="14">
        <v>291.995328</v>
      </c>
      <c r="O16" s="5" t="s">
        <v>5462</v>
      </c>
      <c r="P16" s="5"/>
    </row>
    <row r="17" ht="15" spans="1:16">
      <c r="A17" s="5">
        <v>10</v>
      </c>
      <c r="B17" s="5" t="s">
        <v>5457</v>
      </c>
      <c r="C17" s="5" t="s">
        <v>5471</v>
      </c>
      <c r="D17" s="5" t="s">
        <v>5459</v>
      </c>
      <c r="E17" s="5" t="s">
        <v>5460</v>
      </c>
      <c r="F17" s="5">
        <v>529.2</v>
      </c>
      <c r="G17" s="7">
        <v>13407.2</v>
      </c>
      <c r="H17" s="7">
        <v>0</v>
      </c>
      <c r="I17" s="7">
        <v>3161.97</v>
      </c>
      <c r="J17" s="7">
        <v>258</v>
      </c>
      <c r="K17" s="7">
        <f t="shared" si="1"/>
        <v>16827.17</v>
      </c>
      <c r="L17" s="5" t="s">
        <v>5461</v>
      </c>
      <c r="M17" s="14">
        <v>4125.6</v>
      </c>
      <c r="N17" s="14">
        <v>301.1688</v>
      </c>
      <c r="O17" s="5" t="s">
        <v>5462</v>
      </c>
      <c r="P17" s="5"/>
    </row>
    <row r="18" ht="15" spans="1:16">
      <c r="A18" s="5">
        <v>11</v>
      </c>
      <c r="B18" s="5" t="s">
        <v>5457</v>
      </c>
      <c r="C18" s="5" t="s">
        <v>5472</v>
      </c>
      <c r="D18" s="5" t="s">
        <v>5459</v>
      </c>
      <c r="E18" s="5" t="s">
        <v>5460</v>
      </c>
      <c r="F18" s="5">
        <v>4978.8</v>
      </c>
      <c r="G18" s="7">
        <v>29805.2</v>
      </c>
      <c r="H18" s="7">
        <v>34.64</v>
      </c>
      <c r="I18" s="7"/>
      <c r="J18" s="7"/>
      <c r="K18" s="7">
        <f t="shared" si="1"/>
        <v>29839.84</v>
      </c>
      <c r="L18" s="5" t="s">
        <v>5461</v>
      </c>
      <c r="M18" s="14">
        <v>7435.968</v>
      </c>
      <c r="N18" s="14">
        <v>542.825664</v>
      </c>
      <c r="O18" s="5" t="s">
        <v>5462</v>
      </c>
      <c r="P18" s="5"/>
    </row>
    <row r="19" ht="15" spans="1:16">
      <c r="A19" s="5">
        <v>12</v>
      </c>
      <c r="B19" s="5" t="s">
        <v>5457</v>
      </c>
      <c r="C19" s="5" t="s">
        <v>5473</v>
      </c>
      <c r="D19" s="5" t="s">
        <v>22</v>
      </c>
      <c r="E19" s="5" t="s">
        <v>5460</v>
      </c>
      <c r="F19" s="5" t="s">
        <v>22</v>
      </c>
      <c r="G19" s="7">
        <v>0</v>
      </c>
      <c r="H19" s="7">
        <v>0</v>
      </c>
      <c r="I19" s="7">
        <v>358.4</v>
      </c>
      <c r="J19" s="7">
        <v>0</v>
      </c>
      <c r="K19" s="7">
        <f t="shared" si="1"/>
        <v>358.4</v>
      </c>
      <c r="L19" s="5" t="s">
        <v>5461</v>
      </c>
      <c r="M19" s="14"/>
      <c r="N19" s="14"/>
      <c r="O19" s="5" t="s">
        <v>5462</v>
      </c>
      <c r="P19" s="5"/>
    </row>
    <row r="20" ht="15" spans="1:16">
      <c r="A20" s="5">
        <v>13</v>
      </c>
      <c r="B20" s="5" t="s">
        <v>5457</v>
      </c>
      <c r="C20" s="5" t="s">
        <v>5474</v>
      </c>
      <c r="D20" s="5" t="s">
        <v>5459</v>
      </c>
      <c r="E20" s="5" t="s">
        <v>5460</v>
      </c>
      <c r="F20" s="5">
        <v>613.2</v>
      </c>
      <c r="G20" s="7">
        <v>17462.8</v>
      </c>
      <c r="H20" s="7">
        <v>23.6</v>
      </c>
      <c r="I20" s="7">
        <v>2118.33</v>
      </c>
      <c r="J20" s="7">
        <v>456.72</v>
      </c>
      <c r="K20" s="7">
        <f t="shared" si="1"/>
        <v>20061.45</v>
      </c>
      <c r="L20" s="5" t="s">
        <v>5461</v>
      </c>
      <c r="M20" s="14">
        <v>5737.44</v>
      </c>
      <c r="N20" s="14">
        <v>418.83312</v>
      </c>
      <c r="O20" s="5" t="s">
        <v>5462</v>
      </c>
      <c r="P20" s="5"/>
    </row>
    <row r="21" ht="15" spans="1:16">
      <c r="A21" s="5">
        <v>14</v>
      </c>
      <c r="B21" s="5" t="s">
        <v>5457</v>
      </c>
      <c r="C21" s="5" t="s">
        <v>5475</v>
      </c>
      <c r="D21" s="5" t="s">
        <v>5459</v>
      </c>
      <c r="E21" s="5" t="s">
        <v>5460</v>
      </c>
      <c r="F21" s="5"/>
      <c r="G21" s="7">
        <v>9135.2</v>
      </c>
      <c r="H21" s="7">
        <v>0</v>
      </c>
      <c r="I21" s="7"/>
      <c r="J21" s="7"/>
      <c r="K21" s="7">
        <f t="shared" si="1"/>
        <v>9135.2</v>
      </c>
      <c r="L21" s="5" t="s">
        <v>5461</v>
      </c>
      <c r="M21" s="14">
        <v>2834.976</v>
      </c>
      <c r="N21" s="14">
        <v>206.953248</v>
      </c>
      <c r="O21" s="5" t="s">
        <v>5462</v>
      </c>
      <c r="P21" s="5"/>
    </row>
    <row r="22" ht="15" spans="1:16">
      <c r="A22" s="5">
        <v>15</v>
      </c>
      <c r="B22" s="5" t="s">
        <v>5457</v>
      </c>
      <c r="C22" s="5" t="s">
        <v>5476</v>
      </c>
      <c r="D22" s="5" t="s">
        <v>5459</v>
      </c>
      <c r="E22" s="5" t="s">
        <v>5460</v>
      </c>
      <c r="F22" s="5">
        <v>830.4</v>
      </c>
      <c r="G22" s="7">
        <v>17173.2</v>
      </c>
      <c r="H22" s="7">
        <v>76.28</v>
      </c>
      <c r="I22" s="7">
        <v>563.97</v>
      </c>
      <c r="J22" s="7">
        <v>97.65</v>
      </c>
      <c r="K22" s="7">
        <f t="shared" si="1"/>
        <v>17911.1</v>
      </c>
      <c r="L22" s="5" t="s">
        <v>5461</v>
      </c>
      <c r="M22" s="14">
        <v>6081.696</v>
      </c>
      <c r="N22" s="14">
        <v>443.963808</v>
      </c>
      <c r="O22" s="5" t="s">
        <v>5462</v>
      </c>
      <c r="P22" s="5"/>
    </row>
    <row r="23" ht="15" spans="1:16">
      <c r="A23" s="5">
        <v>16</v>
      </c>
      <c r="B23" s="5" t="s">
        <v>5457</v>
      </c>
      <c r="C23" s="5" t="s">
        <v>5477</v>
      </c>
      <c r="D23" s="5" t="s">
        <v>5459</v>
      </c>
      <c r="E23" s="5" t="s">
        <v>5460</v>
      </c>
      <c r="F23" s="5"/>
      <c r="G23" s="7">
        <v>5073.2</v>
      </c>
      <c r="H23" s="7">
        <v>0</v>
      </c>
      <c r="I23" s="7">
        <v>107.76</v>
      </c>
      <c r="J23" s="7">
        <v>253.8</v>
      </c>
      <c r="K23" s="7">
        <f t="shared" si="1"/>
        <v>5434.76</v>
      </c>
      <c r="L23" s="5" t="s">
        <v>5461</v>
      </c>
      <c r="M23" s="14">
        <v>2358.432</v>
      </c>
      <c r="N23" s="14">
        <v>172.165536</v>
      </c>
      <c r="O23" s="5" t="s">
        <v>5462</v>
      </c>
      <c r="P23" s="5"/>
    </row>
    <row r="24" ht="15" spans="1:16">
      <c r="A24" s="5">
        <v>17</v>
      </c>
      <c r="B24" s="5" t="s">
        <v>5457</v>
      </c>
      <c r="C24" s="5" t="s">
        <v>5478</v>
      </c>
      <c r="D24" s="5" t="s">
        <v>5459</v>
      </c>
      <c r="E24" s="5" t="s">
        <v>5460</v>
      </c>
      <c r="F24" s="5">
        <v>2658.8</v>
      </c>
      <c r="G24" s="7">
        <v>8050</v>
      </c>
      <c r="H24" s="7">
        <v>25.08</v>
      </c>
      <c r="I24" s="7">
        <v>1931.81</v>
      </c>
      <c r="J24" s="7">
        <v>166.07</v>
      </c>
      <c r="K24" s="7">
        <f t="shared" si="1"/>
        <v>10172.96</v>
      </c>
      <c r="L24" s="5" t="s">
        <v>5461</v>
      </c>
      <c r="M24" s="14">
        <v>2458.656</v>
      </c>
      <c r="N24" s="14">
        <v>179.481888</v>
      </c>
      <c r="O24" s="5" t="s">
        <v>5462</v>
      </c>
      <c r="P24" s="5"/>
    </row>
    <row r="25" ht="15" spans="1:16">
      <c r="A25" s="5">
        <v>18</v>
      </c>
      <c r="B25" s="5" t="s">
        <v>5457</v>
      </c>
      <c r="C25" s="5" t="s">
        <v>5479</v>
      </c>
      <c r="D25" s="5" t="s">
        <v>5459</v>
      </c>
      <c r="E25" s="5" t="s">
        <v>5460</v>
      </c>
      <c r="F25" s="5">
        <v>604</v>
      </c>
      <c r="G25" s="7">
        <v>5072.8</v>
      </c>
      <c r="H25" s="7">
        <v>37.6</v>
      </c>
      <c r="I25" s="7">
        <v>15.2</v>
      </c>
      <c r="J25" s="7">
        <v>45.72</v>
      </c>
      <c r="K25" s="7">
        <f t="shared" si="1"/>
        <v>5171.32</v>
      </c>
      <c r="L25" s="5" t="s">
        <v>5461</v>
      </c>
      <c r="M25" s="14">
        <v>1406.304</v>
      </c>
      <c r="N25" s="14">
        <v>102.660192</v>
      </c>
      <c r="O25" s="5" t="s">
        <v>5462</v>
      </c>
      <c r="P25" s="5"/>
    </row>
    <row r="26" ht="15" spans="1:16">
      <c r="A26" s="5">
        <v>19</v>
      </c>
      <c r="B26" s="5" t="s">
        <v>5457</v>
      </c>
      <c r="C26" s="5" t="s">
        <v>5480</v>
      </c>
      <c r="D26" s="5" t="s">
        <v>5459</v>
      </c>
      <c r="E26" s="5" t="s">
        <v>5460</v>
      </c>
      <c r="F26" s="5"/>
      <c r="G26" s="7">
        <v>16108.4</v>
      </c>
      <c r="H26" s="7">
        <v>0</v>
      </c>
      <c r="I26" s="7">
        <v>1001.98</v>
      </c>
      <c r="J26" s="7">
        <v>161.57</v>
      </c>
      <c r="K26" s="7">
        <f t="shared" si="1"/>
        <v>17271.95</v>
      </c>
      <c r="L26" s="5" t="s">
        <v>5461</v>
      </c>
      <c r="M26" s="14">
        <v>3525.6</v>
      </c>
      <c r="N26" s="14">
        <v>257.3688</v>
      </c>
      <c r="O26" s="5" t="s">
        <v>5462</v>
      </c>
      <c r="P26" s="5"/>
    </row>
    <row r="27" ht="15" spans="1:16">
      <c r="A27" s="5">
        <v>20</v>
      </c>
      <c r="B27" s="5" t="s">
        <v>5457</v>
      </c>
      <c r="C27" s="5" t="s">
        <v>5481</v>
      </c>
      <c r="D27" s="5" t="s">
        <v>5459</v>
      </c>
      <c r="E27" s="5" t="s">
        <v>5460</v>
      </c>
      <c r="F27" s="5"/>
      <c r="G27" s="7">
        <v>5821.2</v>
      </c>
      <c r="H27" s="7">
        <v>0</v>
      </c>
      <c r="I27" s="7">
        <v>1228.12</v>
      </c>
      <c r="J27" s="7">
        <v>176.01</v>
      </c>
      <c r="K27" s="7">
        <f t="shared" si="1"/>
        <v>7225.33</v>
      </c>
      <c r="L27" s="5" t="s">
        <v>5461</v>
      </c>
      <c r="M27" s="14">
        <v>2290.848</v>
      </c>
      <c r="N27" s="14">
        <v>167.231904</v>
      </c>
      <c r="O27" s="5" t="s">
        <v>5462</v>
      </c>
      <c r="P27" s="5"/>
    </row>
    <row r="28" ht="15" spans="1:16">
      <c r="A28" s="5">
        <v>21</v>
      </c>
      <c r="B28" s="5" t="s">
        <v>5457</v>
      </c>
      <c r="C28" s="5" t="s">
        <v>5482</v>
      </c>
      <c r="D28" s="5"/>
      <c r="E28" s="5"/>
      <c r="F28" s="5">
        <v>44969.6</v>
      </c>
      <c r="G28" s="7">
        <f t="shared" ref="G28:K28" si="2">SUM(G8:G27)</f>
        <v>222154.8</v>
      </c>
      <c r="H28" s="7">
        <f t="shared" si="2"/>
        <v>565.86</v>
      </c>
      <c r="I28" s="7">
        <f t="shared" si="2"/>
        <v>13159.73</v>
      </c>
      <c r="J28" s="7">
        <f t="shared" si="2"/>
        <v>2517.41</v>
      </c>
      <c r="K28" s="7">
        <f t="shared" si="2"/>
        <v>238397.8</v>
      </c>
      <c r="L28" s="5" t="s">
        <v>5461</v>
      </c>
      <c r="M28" s="14">
        <v>56033.664</v>
      </c>
      <c r="N28" s="14">
        <v>4090.457472</v>
      </c>
      <c r="O28" s="5" t="s">
        <v>5462</v>
      </c>
      <c r="P28" s="5"/>
    </row>
    <row r="29" ht="27" spans="1:16">
      <c r="A29" s="5">
        <v>22</v>
      </c>
      <c r="B29" s="5" t="s">
        <v>5483</v>
      </c>
      <c r="C29" s="5" t="s">
        <v>5484</v>
      </c>
      <c r="D29" s="5" t="s">
        <v>5485</v>
      </c>
      <c r="E29" s="5" t="s">
        <v>5486</v>
      </c>
      <c r="F29" s="5">
        <v>2956.5</v>
      </c>
      <c r="G29" s="5">
        <v>47.5</v>
      </c>
      <c r="H29" s="5"/>
      <c r="I29" s="5">
        <v>3483.47</v>
      </c>
      <c r="J29" s="5"/>
      <c r="K29" s="5">
        <v>6487.47</v>
      </c>
      <c r="L29" s="5" t="s">
        <v>5487</v>
      </c>
      <c r="M29" s="5">
        <v>4070</v>
      </c>
      <c r="N29" s="6" t="s">
        <v>5488</v>
      </c>
      <c r="O29" s="5" t="s">
        <v>5489</v>
      </c>
      <c r="P29" s="5" t="s">
        <v>5490</v>
      </c>
    </row>
    <row r="30" ht="27" spans="1:16">
      <c r="A30" s="5">
        <v>23</v>
      </c>
      <c r="B30" s="5" t="s">
        <v>5483</v>
      </c>
      <c r="C30" s="5" t="s">
        <v>5491</v>
      </c>
      <c r="D30" s="5" t="s">
        <v>5485</v>
      </c>
      <c r="E30" s="5" t="s">
        <v>5486</v>
      </c>
      <c r="F30" s="5"/>
      <c r="G30" s="5">
        <v>8</v>
      </c>
      <c r="H30" s="5">
        <v>6.3</v>
      </c>
      <c r="I30" s="5">
        <v>2051.2</v>
      </c>
      <c r="J30" s="5"/>
      <c r="K30" s="5">
        <v>2065.5</v>
      </c>
      <c r="L30" s="5" t="s">
        <v>5487</v>
      </c>
      <c r="M30" s="5"/>
      <c r="N30" s="5"/>
      <c r="O30" s="5" t="s">
        <v>5489</v>
      </c>
      <c r="P30" s="5" t="s">
        <v>5490</v>
      </c>
    </row>
    <row r="31" ht="27" spans="1:16">
      <c r="A31" s="5">
        <v>24</v>
      </c>
      <c r="B31" s="5" t="s">
        <v>5483</v>
      </c>
      <c r="C31" s="5" t="s">
        <v>5492</v>
      </c>
      <c r="D31" s="5" t="s">
        <v>5485</v>
      </c>
      <c r="E31" s="5" t="s">
        <v>5486</v>
      </c>
      <c r="F31" s="5"/>
      <c r="G31" s="5">
        <v>281.05</v>
      </c>
      <c r="H31" s="5">
        <v>0.3</v>
      </c>
      <c r="I31" s="5">
        <v>4574.16</v>
      </c>
      <c r="J31" s="5"/>
      <c r="K31" s="5">
        <v>4855.51</v>
      </c>
      <c r="L31" s="5" t="s">
        <v>5487</v>
      </c>
      <c r="M31" s="5"/>
      <c r="N31" s="5"/>
      <c r="O31" s="5" t="s">
        <v>5489</v>
      </c>
      <c r="P31" s="5" t="s">
        <v>5490</v>
      </c>
    </row>
    <row r="32" ht="27" spans="1:16">
      <c r="A32" s="5">
        <v>25</v>
      </c>
      <c r="B32" s="5" t="s">
        <v>5483</v>
      </c>
      <c r="C32" s="5" t="s">
        <v>5493</v>
      </c>
      <c r="D32" s="5" t="s">
        <v>5485</v>
      </c>
      <c r="E32" s="5" t="s">
        <v>5486</v>
      </c>
      <c r="F32" s="5">
        <v>44</v>
      </c>
      <c r="G32" s="5">
        <v>51</v>
      </c>
      <c r="H32" s="5"/>
      <c r="I32" s="5">
        <v>1575.75</v>
      </c>
      <c r="J32" s="5"/>
      <c r="K32" s="5">
        <v>1670.75</v>
      </c>
      <c r="L32" s="5" t="s">
        <v>5487</v>
      </c>
      <c r="M32" s="5"/>
      <c r="N32" s="5"/>
      <c r="O32" s="5" t="s">
        <v>5489</v>
      </c>
      <c r="P32" s="5" t="s">
        <v>5490</v>
      </c>
    </row>
    <row r="33" ht="27" spans="1:16">
      <c r="A33" s="5">
        <v>26</v>
      </c>
      <c r="B33" s="5" t="s">
        <v>5483</v>
      </c>
      <c r="C33" s="5" t="s">
        <v>5494</v>
      </c>
      <c r="D33" s="5" t="s">
        <v>5485</v>
      </c>
      <c r="E33" s="5" t="s">
        <v>5486</v>
      </c>
      <c r="F33" s="5"/>
      <c r="G33" s="5"/>
      <c r="H33" s="5">
        <v>5.5</v>
      </c>
      <c r="I33" s="5"/>
      <c r="J33" s="5"/>
      <c r="K33" s="5">
        <v>5.5</v>
      </c>
      <c r="L33" s="5" t="s">
        <v>5487</v>
      </c>
      <c r="M33" s="5"/>
      <c r="N33" s="5"/>
      <c r="O33" s="5" t="s">
        <v>5489</v>
      </c>
      <c r="P33" s="5" t="s">
        <v>5490</v>
      </c>
    </row>
    <row r="34" ht="27" spans="1:16">
      <c r="A34" s="5">
        <v>27</v>
      </c>
      <c r="B34" s="5" t="s">
        <v>5483</v>
      </c>
      <c r="C34" s="5" t="s">
        <v>5495</v>
      </c>
      <c r="D34" s="5" t="s">
        <v>5485</v>
      </c>
      <c r="E34" s="5" t="s">
        <v>5486</v>
      </c>
      <c r="F34" s="5"/>
      <c r="G34" s="5"/>
      <c r="H34" s="5"/>
      <c r="I34" s="5">
        <v>204.45</v>
      </c>
      <c r="J34" s="5"/>
      <c r="K34" s="5">
        <v>204.45</v>
      </c>
      <c r="L34" s="5" t="s">
        <v>5487</v>
      </c>
      <c r="M34" s="5"/>
      <c r="N34" s="5"/>
      <c r="O34" s="5" t="s">
        <v>5489</v>
      </c>
      <c r="P34" s="5" t="s">
        <v>5490</v>
      </c>
    </row>
    <row r="35" ht="27" spans="1:16">
      <c r="A35" s="5">
        <v>28</v>
      </c>
      <c r="B35" s="5" t="s">
        <v>5483</v>
      </c>
      <c r="C35" s="5" t="s">
        <v>5496</v>
      </c>
      <c r="D35" s="5" t="s">
        <v>5485</v>
      </c>
      <c r="E35" s="5" t="s">
        <v>5486</v>
      </c>
      <c r="F35" s="5"/>
      <c r="G35" s="5">
        <v>154.55</v>
      </c>
      <c r="H35" s="5"/>
      <c r="I35" s="5"/>
      <c r="J35" s="5">
        <v>2.6</v>
      </c>
      <c r="K35" s="5">
        <v>157.15</v>
      </c>
      <c r="L35" s="5" t="s">
        <v>5487</v>
      </c>
      <c r="M35" s="5"/>
      <c r="N35" s="5"/>
      <c r="O35" s="5" t="s">
        <v>5489</v>
      </c>
      <c r="P35" s="5" t="s">
        <v>5490</v>
      </c>
    </row>
    <row r="36" s="1" customFormat="1" ht="15" spans="1:16">
      <c r="A36" s="5">
        <v>29</v>
      </c>
      <c r="B36" s="5" t="s">
        <v>5483</v>
      </c>
      <c r="C36" s="5" t="s">
        <v>5497</v>
      </c>
      <c r="D36" s="5"/>
      <c r="E36" s="5"/>
      <c r="F36" s="5">
        <f>SUM(F29:F35)</f>
        <v>3000.5</v>
      </c>
      <c r="G36" s="5">
        <f t="shared" ref="G36:N36" si="3">SUM(G29:G35)</f>
        <v>542.1</v>
      </c>
      <c r="H36" s="5">
        <f t="shared" si="3"/>
        <v>12.1</v>
      </c>
      <c r="I36" s="5">
        <f t="shared" si="3"/>
        <v>11889.03</v>
      </c>
      <c r="J36" s="5">
        <f t="shared" si="3"/>
        <v>2.6</v>
      </c>
      <c r="K36" s="5">
        <f t="shared" si="3"/>
        <v>15446.33</v>
      </c>
      <c r="L36" s="5"/>
      <c r="M36" s="5">
        <f t="shared" si="3"/>
        <v>4070</v>
      </c>
      <c r="N36" s="5">
        <f>585.07*5</f>
        <v>2925.35</v>
      </c>
      <c r="O36" s="5"/>
      <c r="P36" s="5"/>
    </row>
    <row r="37" s="2" customFormat="1" ht="28.5" spans="1:16">
      <c r="A37" s="5">
        <v>30</v>
      </c>
      <c r="B37" s="8" t="s">
        <v>5498</v>
      </c>
      <c r="C37" s="8"/>
      <c r="D37" s="8" t="s">
        <v>5499</v>
      </c>
      <c r="E37" s="8" t="s">
        <v>5500</v>
      </c>
      <c r="F37" s="8"/>
      <c r="G37" s="8">
        <f>203784000/10000</f>
        <v>20378.4</v>
      </c>
      <c r="H37" s="8"/>
      <c r="I37" s="8">
        <f>18350000/10000</f>
        <v>1835</v>
      </c>
      <c r="J37" s="8">
        <f>11676000/10000</f>
        <v>1167.6</v>
      </c>
      <c r="K37" s="8">
        <f>SUM(F35:J37)</f>
        <v>38984.48</v>
      </c>
      <c r="L37" s="5" t="s">
        <v>5501</v>
      </c>
      <c r="M37" s="8"/>
      <c r="N37" s="15">
        <v>328.26</v>
      </c>
      <c r="O37" s="8" t="s">
        <v>5502</v>
      </c>
      <c r="P37" s="8"/>
    </row>
    <row r="38" s="2" customFormat="1" ht="28.5" spans="1:16">
      <c r="A38" s="5">
        <v>31</v>
      </c>
      <c r="B38" s="8" t="s">
        <v>5498</v>
      </c>
      <c r="C38" s="8"/>
      <c r="D38" s="8" t="s">
        <v>5503</v>
      </c>
      <c r="E38" s="8" t="s">
        <v>5504</v>
      </c>
      <c r="F38" s="8"/>
      <c r="G38" s="8">
        <f>210341170/10000</f>
        <v>21034.117</v>
      </c>
      <c r="H38" s="8"/>
      <c r="I38" s="8"/>
      <c r="J38" s="8"/>
      <c r="K38" s="8">
        <f>SUM(F38:J38)</f>
        <v>21034.117</v>
      </c>
      <c r="L38" s="5" t="s">
        <v>5501</v>
      </c>
      <c r="M38" s="8"/>
      <c r="N38" s="8">
        <v>145.26</v>
      </c>
      <c r="O38" s="8" t="s">
        <v>5505</v>
      </c>
      <c r="P38" s="8"/>
    </row>
    <row r="39" s="2" customFormat="1" ht="28.5" spans="1:16">
      <c r="A39" s="5">
        <v>32</v>
      </c>
      <c r="B39" s="8" t="s">
        <v>5498</v>
      </c>
      <c r="C39" s="8"/>
      <c r="D39" s="8" t="s">
        <v>5499</v>
      </c>
      <c r="E39" s="8" t="s">
        <v>5506</v>
      </c>
      <c r="F39" s="8">
        <f>133940000/10000</f>
        <v>13394</v>
      </c>
      <c r="G39" s="8"/>
      <c r="H39" s="8"/>
      <c r="I39" s="8"/>
      <c r="J39" s="8"/>
      <c r="K39" s="8">
        <f>SUM(F39:J39)</f>
        <v>13394</v>
      </c>
      <c r="L39" s="5" t="s">
        <v>5501</v>
      </c>
      <c r="M39" s="8"/>
      <c r="N39" s="8">
        <v>53.58</v>
      </c>
      <c r="O39" s="8" t="s">
        <v>5507</v>
      </c>
      <c r="P39" s="8"/>
    </row>
    <row r="40" s="2" customFormat="1" ht="15" spans="1:16">
      <c r="A40" s="5">
        <v>33</v>
      </c>
      <c r="B40" s="8" t="s">
        <v>5498</v>
      </c>
      <c r="C40" s="8" t="s">
        <v>5508</v>
      </c>
      <c r="D40" s="8"/>
      <c r="E40" s="8"/>
      <c r="F40" s="8">
        <v>13394</v>
      </c>
      <c r="G40" s="8">
        <f>SUM(G37:G39)</f>
        <v>41412.517</v>
      </c>
      <c r="H40" s="8">
        <f>SUM(H37:H39)</f>
        <v>0</v>
      </c>
      <c r="I40" s="8">
        <f t="shared" ref="I40:N40" si="4">SUM(I37:I39)</f>
        <v>1835</v>
      </c>
      <c r="J40" s="8">
        <f t="shared" si="4"/>
        <v>1167.6</v>
      </c>
      <c r="K40" s="8">
        <f t="shared" si="4"/>
        <v>73412.597</v>
      </c>
      <c r="L40" s="5"/>
      <c r="M40" s="8"/>
      <c r="N40" s="8">
        <f t="shared" si="4"/>
        <v>527.1</v>
      </c>
      <c r="O40" s="8"/>
      <c r="P40" s="8"/>
    </row>
    <row r="41" ht="28.5" spans="1:16">
      <c r="A41" s="5">
        <v>34</v>
      </c>
      <c r="B41" s="8" t="s">
        <v>5509</v>
      </c>
      <c r="C41" s="8" t="s">
        <v>5510</v>
      </c>
      <c r="D41" s="8" t="s">
        <v>5511</v>
      </c>
      <c r="E41" s="8" t="s">
        <v>5512</v>
      </c>
      <c r="F41" s="5">
        <v>0</v>
      </c>
      <c r="G41" s="8">
        <v>54.9</v>
      </c>
      <c r="H41" s="8"/>
      <c r="I41" s="8">
        <v>129.93</v>
      </c>
      <c r="J41" s="8">
        <v>221.55</v>
      </c>
      <c r="K41" s="8">
        <v>406.38</v>
      </c>
      <c r="L41" s="8" t="s">
        <v>5513</v>
      </c>
      <c r="M41" s="8">
        <v>514</v>
      </c>
      <c r="N41" s="8">
        <v>390</v>
      </c>
      <c r="O41" s="8" t="s">
        <v>5514</v>
      </c>
      <c r="P41" s="8" t="s">
        <v>5515</v>
      </c>
    </row>
    <row r="42" ht="40.5" spans="1:16">
      <c r="A42" s="5">
        <v>35</v>
      </c>
      <c r="B42" s="8" t="s">
        <v>5516</v>
      </c>
      <c r="C42" s="8"/>
      <c r="D42" s="8" t="s">
        <v>5517</v>
      </c>
      <c r="E42" s="8" t="s">
        <v>5460</v>
      </c>
      <c r="F42" s="5"/>
      <c r="G42" s="8" t="s">
        <v>22</v>
      </c>
      <c r="H42" s="8"/>
      <c r="I42" s="8">
        <v>0</v>
      </c>
      <c r="J42" s="8">
        <v>0</v>
      </c>
      <c r="K42" s="8">
        <v>24000</v>
      </c>
      <c r="L42" s="8" t="s">
        <v>5513</v>
      </c>
      <c r="M42" s="8"/>
      <c r="N42" s="8"/>
      <c r="O42" s="8" t="s">
        <v>5518</v>
      </c>
      <c r="P42" s="8" t="s">
        <v>5519</v>
      </c>
    </row>
    <row r="43" ht="28.5" spans="1:16">
      <c r="A43" s="5">
        <v>36</v>
      </c>
      <c r="B43" s="9" t="s">
        <v>5520</v>
      </c>
      <c r="C43" s="9"/>
      <c r="D43" s="9" t="s">
        <v>5521</v>
      </c>
      <c r="E43" s="9" t="s">
        <v>5522</v>
      </c>
      <c r="F43" s="10">
        <v>4935</v>
      </c>
      <c r="G43" s="9"/>
      <c r="H43" s="9"/>
      <c r="I43" s="9"/>
      <c r="J43" s="9"/>
      <c r="K43" s="9"/>
      <c r="L43" s="5" t="s">
        <v>5501</v>
      </c>
      <c r="M43" s="9"/>
      <c r="N43" s="9">
        <v>43.16</v>
      </c>
      <c r="O43" s="9" t="s">
        <v>5523</v>
      </c>
      <c r="P43" s="9" t="s">
        <v>5524</v>
      </c>
    </row>
    <row r="44" s="2" customFormat="1" ht="28.5" spans="1:16">
      <c r="A44" s="5">
        <v>37</v>
      </c>
      <c r="B44" s="9" t="s">
        <v>5520</v>
      </c>
      <c r="C44" s="9"/>
      <c r="D44" s="9" t="s">
        <v>5521</v>
      </c>
      <c r="E44" s="9" t="s">
        <v>5525</v>
      </c>
      <c r="F44" s="10"/>
      <c r="G44" s="9">
        <v>12971.175</v>
      </c>
      <c r="H44" s="9"/>
      <c r="I44" s="9"/>
      <c r="J44" s="9"/>
      <c r="K44" s="9"/>
      <c r="L44" s="5" t="s">
        <v>5501</v>
      </c>
      <c r="M44" s="9"/>
      <c r="N44" s="9">
        <f>132.22+146.18</f>
        <v>278.4</v>
      </c>
      <c r="O44" s="9" t="s">
        <v>5523</v>
      </c>
      <c r="P44" s="9" t="s">
        <v>5524</v>
      </c>
    </row>
    <row r="45" ht="28.5" spans="1:16">
      <c r="A45" s="5">
        <v>38</v>
      </c>
      <c r="B45" s="9" t="s">
        <v>5520</v>
      </c>
      <c r="C45" s="9"/>
      <c r="D45" s="9" t="s">
        <v>5526</v>
      </c>
      <c r="E45" s="9" t="s">
        <v>5527</v>
      </c>
      <c r="F45" s="10"/>
      <c r="G45" s="9">
        <f>2072.163+142.13</f>
        <v>2214.293</v>
      </c>
      <c r="H45" s="9"/>
      <c r="I45" s="9"/>
      <c r="J45" s="9"/>
      <c r="K45" s="9"/>
      <c r="L45" s="5" t="s">
        <v>5501</v>
      </c>
      <c r="M45" s="9"/>
      <c r="N45" s="9">
        <f>24.75+25.81</f>
        <v>50.56</v>
      </c>
      <c r="O45" s="9" t="s">
        <v>5528</v>
      </c>
      <c r="P45" s="9" t="s">
        <v>5524</v>
      </c>
    </row>
    <row r="46" ht="28.5" spans="1:16">
      <c r="A46" s="5">
        <v>39</v>
      </c>
      <c r="B46" s="9" t="s">
        <v>5520</v>
      </c>
      <c r="C46" s="9"/>
      <c r="D46" s="9" t="s">
        <v>5529</v>
      </c>
      <c r="E46" s="9" t="s">
        <v>5530</v>
      </c>
      <c r="F46" s="10"/>
      <c r="G46" s="9">
        <f>4070.375+1474.97</f>
        <v>5545.345</v>
      </c>
      <c r="H46" s="9"/>
      <c r="I46" s="9"/>
      <c r="J46" s="9"/>
      <c r="K46" s="9"/>
      <c r="L46" s="5" t="s">
        <v>5501</v>
      </c>
      <c r="M46" s="9"/>
      <c r="N46" s="9">
        <f>42.4+82.24</f>
        <v>124.64</v>
      </c>
      <c r="O46" s="9" t="s">
        <v>5531</v>
      </c>
      <c r="P46" s="9" t="s">
        <v>5524</v>
      </c>
    </row>
    <row r="47" ht="24" spans="1:16">
      <c r="A47" s="5">
        <v>40</v>
      </c>
      <c r="B47" s="9" t="s">
        <v>5520</v>
      </c>
      <c r="C47" s="9"/>
      <c r="D47" s="9" t="s">
        <v>5529</v>
      </c>
      <c r="E47" s="9" t="s">
        <v>5532</v>
      </c>
      <c r="F47" s="9"/>
      <c r="G47" s="9"/>
      <c r="H47" s="9">
        <f>1155+24</f>
        <v>1179</v>
      </c>
      <c r="I47" s="9"/>
      <c r="J47" s="9"/>
      <c r="K47" s="9"/>
      <c r="L47" s="9" t="s">
        <v>5533</v>
      </c>
      <c r="M47" s="9"/>
      <c r="N47" s="9">
        <f>8.4+0.73</f>
        <v>9.13</v>
      </c>
      <c r="O47" s="9" t="s">
        <v>5534</v>
      </c>
      <c r="P47" s="9" t="s">
        <v>5524</v>
      </c>
    </row>
    <row r="48" ht="24" spans="1:16">
      <c r="A48" s="5">
        <v>41</v>
      </c>
      <c r="B48" s="9" t="s">
        <v>5520</v>
      </c>
      <c r="C48" s="9" t="s">
        <v>5535</v>
      </c>
      <c r="D48" s="9"/>
      <c r="E48" s="9"/>
      <c r="F48" s="9">
        <f>SUM(F43:F47)</f>
        <v>4935</v>
      </c>
      <c r="G48" s="9">
        <f>SUM(G43:G47)</f>
        <v>20730.813</v>
      </c>
      <c r="H48" s="9">
        <f>SUM(H43:H47)</f>
        <v>1179</v>
      </c>
      <c r="I48" s="9">
        <v>0</v>
      </c>
      <c r="J48" s="9">
        <v>338.592</v>
      </c>
      <c r="K48" s="9">
        <f>SUM(F48:J48)</f>
        <v>27183.405</v>
      </c>
      <c r="L48" s="9" t="s">
        <v>5536</v>
      </c>
      <c r="M48" s="9"/>
      <c r="N48" s="9">
        <f>333.16*5+172.73*3</f>
        <v>2183.99</v>
      </c>
      <c r="O48" s="9" t="s">
        <v>5537</v>
      </c>
      <c r="P48" s="9"/>
    </row>
    <row r="49" spans="1:16">
      <c r="A49" s="11" t="s">
        <v>5538</v>
      </c>
      <c r="B49" s="12"/>
      <c r="C49" s="12"/>
      <c r="D49" s="12"/>
      <c r="E49" s="12"/>
      <c r="F49" s="12"/>
      <c r="G49" s="12"/>
      <c r="H49" s="12"/>
      <c r="I49" s="12"/>
      <c r="J49" s="12"/>
      <c r="K49" s="12"/>
      <c r="L49" s="12"/>
      <c r="M49" s="12"/>
      <c r="N49" s="12"/>
      <c r="O49" s="12"/>
      <c r="P49" s="12"/>
    </row>
    <row r="50" spans="1:16">
      <c r="A50" s="12"/>
      <c r="B50" s="12"/>
      <c r="C50" s="12"/>
      <c r="D50" s="12"/>
      <c r="E50" s="12"/>
      <c r="F50" s="12"/>
      <c r="G50" s="12"/>
      <c r="H50" s="12"/>
      <c r="I50" s="12"/>
      <c r="J50" s="12"/>
      <c r="K50" s="12"/>
      <c r="L50" s="12"/>
      <c r="M50" s="12"/>
      <c r="N50" s="12"/>
      <c r="O50" s="12"/>
      <c r="P50" s="12"/>
    </row>
    <row r="51" spans="1:16">
      <c r="A51" s="12"/>
      <c r="B51" s="12"/>
      <c r="C51" s="12"/>
      <c r="D51" s="12"/>
      <c r="E51" s="12"/>
      <c r="F51" s="12"/>
      <c r="G51" s="12"/>
      <c r="H51" s="12"/>
      <c r="I51" s="12"/>
      <c r="J51" s="12"/>
      <c r="K51" s="12"/>
      <c r="L51" s="12"/>
      <c r="M51" s="12"/>
      <c r="N51" s="12"/>
      <c r="O51" s="12"/>
      <c r="P51" s="12"/>
    </row>
    <row r="52" spans="1:16">
      <c r="A52" s="12"/>
      <c r="B52" s="12"/>
      <c r="C52" s="12"/>
      <c r="D52" s="12"/>
      <c r="E52" s="12"/>
      <c r="F52" s="12"/>
      <c r="G52" s="12"/>
      <c r="H52" s="12"/>
      <c r="I52" s="12"/>
      <c r="J52" s="12"/>
      <c r="K52" s="12"/>
      <c r="L52" s="12"/>
      <c r="M52" s="12"/>
      <c r="N52" s="12"/>
      <c r="O52" s="12"/>
      <c r="P52" s="12"/>
    </row>
    <row r="53" spans="1:16">
      <c r="A53" s="12"/>
      <c r="B53" s="12"/>
      <c r="C53" s="12"/>
      <c r="D53" s="12"/>
      <c r="E53" s="12"/>
      <c r="F53" s="12"/>
      <c r="G53" s="12"/>
      <c r="H53" s="12"/>
      <c r="I53" s="12"/>
      <c r="J53" s="12"/>
      <c r="K53" s="12"/>
      <c r="L53" s="12"/>
      <c r="M53" s="12"/>
      <c r="N53" s="12"/>
      <c r="O53" s="12"/>
      <c r="P53" s="12"/>
    </row>
    <row r="54" spans="1:16">
      <c r="A54" s="12"/>
      <c r="B54" s="12"/>
      <c r="C54" s="12"/>
      <c r="D54" s="12"/>
      <c r="E54" s="12"/>
      <c r="F54" s="12"/>
      <c r="G54" s="12"/>
      <c r="H54" s="12"/>
      <c r="I54" s="12"/>
      <c r="J54" s="12"/>
      <c r="K54" s="12"/>
      <c r="L54" s="12"/>
      <c r="M54" s="12"/>
      <c r="N54" s="12"/>
      <c r="O54" s="12"/>
      <c r="P54" s="12"/>
    </row>
    <row r="55" spans="1:16">
      <c r="A55" s="12"/>
      <c r="B55" s="12"/>
      <c r="C55" s="12"/>
      <c r="D55" s="12"/>
      <c r="E55" s="12"/>
      <c r="F55" s="12"/>
      <c r="G55" s="12"/>
      <c r="H55" s="12"/>
      <c r="I55" s="12"/>
      <c r="J55" s="12"/>
      <c r="K55" s="12"/>
      <c r="L55" s="12"/>
      <c r="M55" s="12"/>
      <c r="N55" s="12"/>
      <c r="O55" s="12"/>
      <c r="P55" s="12"/>
    </row>
    <row r="56" spans="1:16">
      <c r="A56" s="12"/>
      <c r="B56" s="12"/>
      <c r="C56" s="12"/>
      <c r="D56" s="12"/>
      <c r="E56" s="12"/>
      <c r="F56" s="12"/>
      <c r="G56" s="12"/>
      <c r="H56" s="12"/>
      <c r="I56" s="12"/>
      <c r="J56" s="12"/>
      <c r="K56" s="12"/>
      <c r="L56" s="12"/>
      <c r="M56" s="12"/>
      <c r="N56" s="12"/>
      <c r="O56" s="12"/>
      <c r="P56" s="12"/>
    </row>
    <row r="57" hidden="1" spans="1:16">
      <c r="A57" s="12"/>
      <c r="B57" s="12"/>
      <c r="C57" s="12"/>
      <c r="D57" s="12"/>
      <c r="E57" s="12"/>
      <c r="F57" s="12"/>
      <c r="G57" s="12"/>
      <c r="H57" s="12"/>
      <c r="I57" s="12"/>
      <c r="J57" s="12"/>
      <c r="K57" s="12"/>
      <c r="L57" s="12"/>
      <c r="M57" s="12"/>
      <c r="N57" s="12"/>
      <c r="O57" s="12"/>
      <c r="P57" s="12"/>
    </row>
  </sheetData>
  <mergeCells count="21">
    <mergeCell ref="F5:H5"/>
    <mergeCell ref="I5:J5"/>
    <mergeCell ref="L5:N5"/>
    <mergeCell ref="A7:E7"/>
    <mergeCell ref="C28:E28"/>
    <mergeCell ref="C36:E36"/>
    <mergeCell ref="C40:E40"/>
    <mergeCell ref="C48:E48"/>
    <mergeCell ref="L48:M48"/>
    <mergeCell ref="A5:A6"/>
    <mergeCell ref="B5:B6"/>
    <mergeCell ref="C5:C6"/>
    <mergeCell ref="D5:D6"/>
    <mergeCell ref="E5:E6"/>
    <mergeCell ref="K5:K6"/>
    <mergeCell ref="M29:M35"/>
    <mergeCell ref="N29:N35"/>
    <mergeCell ref="O5:O6"/>
    <mergeCell ref="P5:P6"/>
    <mergeCell ref="A49:P57"/>
    <mergeCell ref="A2:P4"/>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8 "   m a s t e r = " " / > < r a n g e L i s t   s h e e t S t i d = " 7 "   m a s t e r = " " / > < r a n g e L i s t   s h e e t S t i d = " 1 "   m a s t e r = " " > < a r r U s e r I d   t i t l e = " :S�W1 _ 2 _ 1 "   r a n g e C r e a t o r = " "   o t h e r s A c c e s s P e r m i s s i o n = " e d i t " / > < a r r U s e r I d   t i t l e = " :S�W1 "   r a n g e C r e a t o r = " "   o t h e r s A c c e s s P e r m i s s i o n = " e d i t " / > < a r r U s e r I d   t i t l e = " :S�W1 _ 3 "   r a n g e C r e a t o r = " "   o t h e r s A c c e s s P e r m i s s i o n = " e d i t " / > < a r r U s e r I d   t i t l e = " :S�W1 _ 1 _ 1 "   r a n g e C r e a t o r = " "   o t h e r s A c c e s s P e r m i s s i o n = " e d i t " / > < a r r U s e r I d   t i t l e = " :S�W1 _ 2 _ 1 _ 1 "   r a n g e C r e a t o r = " "   o t h e r s A c c e s s P e r m i s s i o n = " e d i t " / > < a r r U s e r I d   t i t l e = " :S�W1 _ 1 _ 1 _ 1 "   r a n g e C r e a t o r = " "   o t h e r s A c c e s s P e r m i s s i o n = " e d i t " / > < a r r U s e r I d   t i t l e = " :S�W1 _ 2 "   r a n g e C r e a t o r = " "   o t h e r s A c c e s s P e r m i s s i o n = " e d i t " / > < a r r U s e r I d   t i t l e = " :S�W1 _ 2 _ 2 "   r a n g e C r e a t o r = " "   o t h e r s A c c e s s P e r m i s s i o n = " e d i t " / > < a r r U s e r I d   t i t l e = " :S�W1 _ 3 _ 1 "   r a n g e C r e a t o r = " "   o t h e r s A c c e s s P e r m i s s i o n = " e d i t " / > < a r r U s e r I d   t i t l e = " :S�W1 _ 1 _ 2 "   r a n g e C r e a t o r = " "   o t h e r s A c c e s s P e r m i s s i o n = " e d i t " / > < / r a n g e L i s t > < r a n g e L i s t   s h e e t S t i d = " 2 "   m a s t e r = " " / > < r a n g e L i s t   s h e e t S t i d = " 4 "   m a s t e r = " " / > < r a n g e L i s t   s h e e t S t i d = " 9 "   m a s t e r = " " / > < / 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5</vt:i4>
      </vt:variant>
    </vt:vector>
  </HeadingPairs>
  <TitlesOfParts>
    <vt:vector size="5" baseType="lpstr">
      <vt:lpstr>附表1汕尾市农村生活污水治理分年度攻坚任务表格</vt:lpstr>
      <vt:lpstr>附表2汕尾市各县（市、区）涉及重点区域村庄的类型与名称</vt:lpstr>
      <vt:lpstr>附表3汕尾市各县（市、区）一村一策治理台账</vt:lpstr>
      <vt:lpstr>附表4汕尾市各县（市、区）老旧、废弃设施提升改造及管网修复完善</vt:lpstr>
      <vt:lpstr>附表5  汕尾市各县（区、市）推进模式与资金表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林彰文</dc:creator>
  <cp:lastModifiedBy>陈楚海</cp:lastModifiedBy>
  <dcterms:created xsi:type="dcterms:W3CDTF">2021-09-18T08:08:00Z</dcterms:created>
  <dcterms:modified xsi:type="dcterms:W3CDTF">2022-03-11T10:01:07Z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B30130AD189B45B19FC7DA5D68BDA2F3</vt:lpwstr>
  </property>
  <property fmtid="{D5CDD505-2E9C-101B-9397-08002B2CF9AE}" pid="3" name="KSOProductBuildVer">
    <vt:lpwstr>2052-11.8.2.8950</vt:lpwstr>
  </property>
</Properties>
</file>